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liah\Desktop\Family and Friends Budgets\"/>
    </mc:Choice>
  </mc:AlternateContent>
  <xr:revisionPtr revIDLastSave="0" documentId="13_ncr:1_{D899D88A-7F02-4760-BF0A-82BC1AC94047}" xr6:coauthVersionLast="47" xr6:coauthVersionMax="47" xr10:uidLastSave="{00000000-0000-0000-0000-000000000000}"/>
  <workbookProtection workbookAlgorithmName="SHA-512" workbookHashValue="dp98mPpN1kauGWdtxjho2YkNvAPMFY8lL5aUy9228g6Dj0h6xncL4+jCe89a8rBs+ZimQDTidfVckecRKNeUxw==" workbookSaltValue="gZMKTst/SGmtqrTYHgK8+A==" workbookSpinCount="100000" lockStructure="1"/>
  <bookViews>
    <workbookView xWindow="-110" yWindow="-110" windowWidth="25820" windowHeight="15620" tabRatio="772" xr2:uid="{D3971502-3D4F-4416-A4A7-295352608A2E}"/>
  </bookViews>
  <sheets>
    <sheet name="Overview" sheetId="23" r:id="rId1"/>
    <sheet name="Totals" sheetId="3" r:id="rId2"/>
    <sheet name="Loan accounts" sheetId="38" r:id="rId3"/>
    <sheet name="Credit card accounts" sheetId="37" r:id="rId4"/>
    <sheet name="Buy now pay later accounts" sheetId="41" r:id="rId5"/>
    <sheet name="Joint accounts" sheetId="34" r:id="rId6"/>
    <sheet name="Nicholas accounts" sheetId="27" r:id="rId7"/>
    <sheet name="Taliah accounts" sheetId="33" r:id="rId8"/>
    <sheet name="Daisy accounts" sheetId="35" r:id="rId9"/>
    <sheet name="Clancy accounts" sheetId="40" r:id="rId10"/>
    <sheet name="Drop downs" sheetId="22" state="hidden" r:id="rId11"/>
  </sheets>
  <definedNames>
    <definedName name="Biennial">'Drop downs'!$G$714:$G$1444</definedName>
    <definedName name="Biyearly">'Drop downs'!$G$160:$G$343</definedName>
    <definedName name="Daily">'Drop downs'!$G$5</definedName>
    <definedName name="Decade">'Drop downs'!$G$3275:$G$6926</definedName>
    <definedName name="Everyday">'Drop downs'!$G$5</definedName>
    <definedName name="Fortnightly">'Drop downs'!$G$17:$G$30</definedName>
    <definedName name="Frequency">#REF!</definedName>
    <definedName name="Lustrum">'Drop downs'!$G$1447:$G$3272</definedName>
    <definedName name="Monthly">'Drop downs'!$G$33:$G$63</definedName>
    <definedName name="Quarterly">'Drop downs'!$G$66:$G$157</definedName>
    <definedName name="Sunday">#REF!</definedName>
    <definedName name="Weekly">'Drop downs'!$G$8:$G$14</definedName>
    <definedName name="Yearly">'Drop downs'!$G$346:$G$711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" i="23" l="1"/>
  <c r="M8" i="23"/>
  <c r="O8" i="23"/>
  <c r="K7" i="23"/>
  <c r="M7" i="23"/>
  <c r="O7" i="23"/>
  <c r="BR155" i="37"/>
  <c r="BP155" i="37"/>
  <c r="BN155" i="37"/>
  <c r="BL155" i="37"/>
  <c r="BJ155" i="37"/>
  <c r="BH155" i="37"/>
  <c r="BF155" i="37"/>
  <c r="BD155" i="37"/>
  <c r="BB155" i="37"/>
  <c r="AZ155" i="37"/>
  <c r="AW155" i="37"/>
  <c r="AT155" i="37"/>
  <c r="AN155" i="37"/>
  <c r="AK155" i="37"/>
  <c r="BR154" i="37"/>
  <c r="BP154" i="37"/>
  <c r="BN154" i="37"/>
  <c r="BL154" i="37"/>
  <c r="BJ154" i="37"/>
  <c r="BH154" i="37"/>
  <c r="BF154" i="37"/>
  <c r="BD154" i="37"/>
  <c r="BB154" i="37"/>
  <c r="AZ154" i="37"/>
  <c r="AW154" i="37"/>
  <c r="AT154" i="37"/>
  <c r="AN154" i="37"/>
  <c r="AK154" i="37"/>
  <c r="BR153" i="37"/>
  <c r="BP153" i="37"/>
  <c r="BN153" i="37"/>
  <c r="BL153" i="37"/>
  <c r="BJ153" i="37"/>
  <c r="BH153" i="37"/>
  <c r="BF153" i="37"/>
  <c r="BD153" i="37"/>
  <c r="BB153" i="37"/>
  <c r="AZ153" i="37"/>
  <c r="AW153" i="37"/>
  <c r="AT153" i="37"/>
  <c r="AN153" i="37"/>
  <c r="AK153" i="37"/>
  <c r="BR152" i="37"/>
  <c r="BP152" i="37"/>
  <c r="BN152" i="37"/>
  <c r="BL152" i="37"/>
  <c r="BJ152" i="37"/>
  <c r="BH152" i="37"/>
  <c r="BF152" i="37"/>
  <c r="BD152" i="37"/>
  <c r="BB152" i="37"/>
  <c r="AZ152" i="37"/>
  <c r="AW152" i="37"/>
  <c r="AT152" i="37"/>
  <c r="AN152" i="37"/>
  <c r="AK152" i="37"/>
  <c r="BR151" i="37"/>
  <c r="BP151" i="37"/>
  <c r="BN151" i="37"/>
  <c r="BL151" i="37"/>
  <c r="BJ151" i="37"/>
  <c r="BH151" i="37"/>
  <c r="BF151" i="37"/>
  <c r="BD151" i="37"/>
  <c r="BB151" i="37"/>
  <c r="AZ151" i="37"/>
  <c r="AW151" i="37"/>
  <c r="AT151" i="37"/>
  <c r="AN151" i="37"/>
  <c r="AK151" i="37"/>
  <c r="BR150" i="37"/>
  <c r="BP150" i="37"/>
  <c r="BN150" i="37"/>
  <c r="BL150" i="37"/>
  <c r="BJ150" i="37"/>
  <c r="BH150" i="37"/>
  <c r="BF150" i="37"/>
  <c r="BD150" i="37"/>
  <c r="BB150" i="37"/>
  <c r="AZ150" i="37"/>
  <c r="AW150" i="37"/>
  <c r="AT150" i="37"/>
  <c r="AN150" i="37"/>
  <c r="AK150" i="37"/>
  <c r="BR149" i="37"/>
  <c r="BP149" i="37"/>
  <c r="BN149" i="37"/>
  <c r="BL149" i="37"/>
  <c r="BJ149" i="37"/>
  <c r="BH149" i="37"/>
  <c r="BF149" i="37"/>
  <c r="BD149" i="37"/>
  <c r="BB149" i="37"/>
  <c r="AZ149" i="37"/>
  <c r="AW149" i="37"/>
  <c r="AT149" i="37"/>
  <c r="AN149" i="37"/>
  <c r="AK149" i="37"/>
  <c r="BR148" i="37"/>
  <c r="BP148" i="37"/>
  <c r="BN148" i="37"/>
  <c r="BL148" i="37"/>
  <c r="BJ148" i="37"/>
  <c r="BH148" i="37"/>
  <c r="BF148" i="37"/>
  <c r="BD148" i="37"/>
  <c r="BB148" i="37"/>
  <c r="AZ148" i="37"/>
  <c r="AW148" i="37"/>
  <c r="AT148" i="37"/>
  <c r="AN148" i="37"/>
  <c r="AK148" i="37"/>
  <c r="BR147" i="37"/>
  <c r="BP147" i="37"/>
  <c r="BN147" i="37"/>
  <c r="BL147" i="37"/>
  <c r="BJ147" i="37"/>
  <c r="BH147" i="37"/>
  <c r="BF147" i="37"/>
  <c r="BD147" i="37"/>
  <c r="BB147" i="37"/>
  <c r="AZ147" i="37"/>
  <c r="AW147" i="37"/>
  <c r="AT147" i="37"/>
  <c r="AN147" i="37"/>
  <c r="AK147" i="37"/>
  <c r="M147" i="37"/>
  <c r="BR146" i="37"/>
  <c r="BP146" i="37"/>
  <c r="BN146" i="37"/>
  <c r="BL146" i="37"/>
  <c r="BJ146" i="37"/>
  <c r="BH146" i="37"/>
  <c r="BF146" i="37"/>
  <c r="BD146" i="37"/>
  <c r="BB146" i="37"/>
  <c r="AZ146" i="37"/>
  <c r="AW146" i="37"/>
  <c r="AT146" i="37"/>
  <c r="AN146" i="37"/>
  <c r="AK146" i="37"/>
  <c r="BR145" i="37"/>
  <c r="BP145" i="37"/>
  <c r="BN145" i="37"/>
  <c r="BL145" i="37"/>
  <c r="BJ145" i="37"/>
  <c r="BH145" i="37"/>
  <c r="BF145" i="37"/>
  <c r="BD145" i="37"/>
  <c r="BB145" i="37"/>
  <c r="AZ145" i="37"/>
  <c r="AW145" i="37"/>
  <c r="AT145" i="37"/>
  <c r="AN145" i="37"/>
  <c r="AK145" i="37"/>
  <c r="BR144" i="37"/>
  <c r="BP144" i="37"/>
  <c r="BN144" i="37"/>
  <c r="BL144" i="37"/>
  <c r="BJ144" i="37"/>
  <c r="BH144" i="37"/>
  <c r="BF144" i="37"/>
  <c r="BD144" i="37"/>
  <c r="BB144" i="37"/>
  <c r="AZ144" i="37"/>
  <c r="AW144" i="37"/>
  <c r="AT144" i="37"/>
  <c r="AN144" i="37"/>
  <c r="AK144" i="37"/>
  <c r="BR143" i="37"/>
  <c r="BP143" i="37"/>
  <c r="BN143" i="37"/>
  <c r="BL143" i="37"/>
  <c r="BJ143" i="37"/>
  <c r="BH143" i="37"/>
  <c r="BF143" i="37"/>
  <c r="BD143" i="37"/>
  <c r="BB143" i="37"/>
  <c r="AZ143" i="37"/>
  <c r="AW143" i="37"/>
  <c r="AT143" i="37"/>
  <c r="AN143" i="37"/>
  <c r="AK143" i="37"/>
  <c r="BR142" i="37"/>
  <c r="BP142" i="37"/>
  <c r="BN142" i="37"/>
  <c r="BL142" i="37"/>
  <c r="BJ142" i="37"/>
  <c r="BH142" i="37"/>
  <c r="BF142" i="37"/>
  <c r="BD142" i="37"/>
  <c r="BB142" i="37"/>
  <c r="AZ142" i="37"/>
  <c r="AW142" i="37"/>
  <c r="AT142" i="37"/>
  <c r="AN142" i="37"/>
  <c r="AK142" i="37"/>
  <c r="BR141" i="37"/>
  <c r="BP141" i="37"/>
  <c r="BN141" i="37"/>
  <c r="BL141" i="37"/>
  <c r="BJ141" i="37"/>
  <c r="BH141" i="37"/>
  <c r="BF141" i="37"/>
  <c r="BD141" i="37"/>
  <c r="BB141" i="37"/>
  <c r="AZ141" i="37"/>
  <c r="AW141" i="37"/>
  <c r="AT141" i="37"/>
  <c r="AN141" i="37"/>
  <c r="AK141" i="37"/>
  <c r="BR140" i="37"/>
  <c r="BP140" i="37"/>
  <c r="BN140" i="37"/>
  <c r="BL140" i="37"/>
  <c r="BJ140" i="37"/>
  <c r="BH140" i="37"/>
  <c r="BF140" i="37"/>
  <c r="BD140" i="37"/>
  <c r="BB140" i="37"/>
  <c r="AZ140" i="37"/>
  <c r="AW140" i="37"/>
  <c r="AT140" i="37"/>
  <c r="AN140" i="37"/>
  <c r="AK140" i="37"/>
  <c r="BR139" i="37"/>
  <c r="BP139" i="37"/>
  <c r="BN139" i="37"/>
  <c r="BL139" i="37"/>
  <c r="BJ139" i="37"/>
  <c r="BH139" i="37"/>
  <c r="BF139" i="37"/>
  <c r="BD139" i="37"/>
  <c r="BB139" i="37"/>
  <c r="AZ139" i="37"/>
  <c r="AW139" i="37"/>
  <c r="AT139" i="37"/>
  <c r="AN139" i="37"/>
  <c r="AK139" i="37"/>
  <c r="BR138" i="37"/>
  <c r="BP138" i="37"/>
  <c r="BN138" i="37"/>
  <c r="BL138" i="37"/>
  <c r="BJ138" i="37"/>
  <c r="BH138" i="37"/>
  <c r="BF138" i="37"/>
  <c r="BD138" i="37"/>
  <c r="BB138" i="37"/>
  <c r="AZ138" i="37"/>
  <c r="AW138" i="37"/>
  <c r="AT138" i="37"/>
  <c r="AN138" i="37"/>
  <c r="AK138" i="37"/>
  <c r="BR137" i="37"/>
  <c r="BP137" i="37"/>
  <c r="BN137" i="37"/>
  <c r="BL137" i="37"/>
  <c r="BJ137" i="37"/>
  <c r="BH137" i="37"/>
  <c r="BF137" i="37"/>
  <c r="BD137" i="37"/>
  <c r="BB137" i="37"/>
  <c r="AZ137" i="37"/>
  <c r="AW137" i="37"/>
  <c r="AT137" i="37"/>
  <c r="AN137" i="37"/>
  <c r="AK137" i="37"/>
  <c r="BR136" i="37"/>
  <c r="BP136" i="37"/>
  <c r="BN136" i="37"/>
  <c r="BL136" i="37"/>
  <c r="BJ136" i="37"/>
  <c r="BH136" i="37"/>
  <c r="BF136" i="37"/>
  <c r="BD136" i="37"/>
  <c r="BB136" i="37"/>
  <c r="AZ136" i="37"/>
  <c r="AW136" i="37"/>
  <c r="AT136" i="37"/>
  <c r="AN136" i="37"/>
  <c r="AK136" i="37"/>
  <c r="BR135" i="37"/>
  <c r="BP135" i="37"/>
  <c r="BN135" i="37"/>
  <c r="BL135" i="37"/>
  <c r="BJ135" i="37"/>
  <c r="BH135" i="37"/>
  <c r="BF135" i="37"/>
  <c r="BD135" i="37"/>
  <c r="BB135" i="37"/>
  <c r="AZ135" i="37"/>
  <c r="AW135" i="37"/>
  <c r="AT135" i="37"/>
  <c r="AN135" i="37"/>
  <c r="AK135" i="37"/>
  <c r="BR134" i="37"/>
  <c r="BP134" i="37"/>
  <c r="BN134" i="37"/>
  <c r="BL134" i="37"/>
  <c r="BJ134" i="37"/>
  <c r="BH134" i="37"/>
  <c r="BF134" i="37"/>
  <c r="BD134" i="37"/>
  <c r="BB134" i="37"/>
  <c r="AZ134" i="37"/>
  <c r="AW134" i="37"/>
  <c r="AT134" i="37"/>
  <c r="AN134" i="37"/>
  <c r="AK134" i="37"/>
  <c r="BR133" i="37"/>
  <c r="BP133" i="37"/>
  <c r="BN133" i="37"/>
  <c r="BL133" i="37"/>
  <c r="BJ133" i="37"/>
  <c r="BH133" i="37"/>
  <c r="BF133" i="37"/>
  <c r="BD133" i="37"/>
  <c r="BB133" i="37"/>
  <c r="AZ133" i="37"/>
  <c r="AW133" i="37"/>
  <c r="AT133" i="37"/>
  <c r="AN133" i="37"/>
  <c r="AK133" i="37"/>
  <c r="BR132" i="37"/>
  <c r="BP132" i="37"/>
  <c r="BN132" i="37"/>
  <c r="BL132" i="37"/>
  <c r="BJ132" i="37"/>
  <c r="BH132" i="37"/>
  <c r="BF132" i="37"/>
  <c r="BD132" i="37"/>
  <c r="BB132" i="37"/>
  <c r="AZ132" i="37"/>
  <c r="AW132" i="37"/>
  <c r="AT132" i="37"/>
  <c r="AN132" i="37"/>
  <c r="AK132" i="37"/>
  <c r="BR131" i="37"/>
  <c r="BP131" i="37"/>
  <c r="BN131" i="37"/>
  <c r="BL131" i="37"/>
  <c r="BJ131" i="37"/>
  <c r="BH131" i="37"/>
  <c r="BF131" i="37"/>
  <c r="BD131" i="37"/>
  <c r="BB131" i="37"/>
  <c r="AZ131" i="37"/>
  <c r="AW131" i="37"/>
  <c r="AT131" i="37"/>
  <c r="AN131" i="37"/>
  <c r="AK131" i="37"/>
  <c r="BR130" i="37"/>
  <c r="BP130" i="37"/>
  <c r="BN130" i="37"/>
  <c r="BL130" i="37"/>
  <c r="BJ130" i="37"/>
  <c r="BH130" i="37"/>
  <c r="BF130" i="37"/>
  <c r="BD130" i="37"/>
  <c r="BB130" i="37"/>
  <c r="AZ130" i="37"/>
  <c r="AW130" i="37"/>
  <c r="AT130" i="37"/>
  <c r="AN130" i="37"/>
  <c r="AK130" i="37"/>
  <c r="BR129" i="37"/>
  <c r="BP129" i="37"/>
  <c r="BN129" i="37"/>
  <c r="BL129" i="37"/>
  <c r="BJ129" i="37"/>
  <c r="BH129" i="37"/>
  <c r="BF129" i="37"/>
  <c r="BD129" i="37"/>
  <c r="BB129" i="37"/>
  <c r="AZ129" i="37"/>
  <c r="AW129" i="37"/>
  <c r="AT129" i="37"/>
  <c r="AN129" i="37"/>
  <c r="AK129" i="37"/>
  <c r="BR128" i="37"/>
  <c r="BP128" i="37"/>
  <c r="BN128" i="37"/>
  <c r="BL128" i="37"/>
  <c r="BJ128" i="37"/>
  <c r="BH128" i="37"/>
  <c r="BF128" i="37"/>
  <c r="BD128" i="37"/>
  <c r="BB128" i="37"/>
  <c r="AZ128" i="37"/>
  <c r="AW128" i="37"/>
  <c r="AT128" i="37"/>
  <c r="AN128" i="37"/>
  <c r="AK128" i="37"/>
  <c r="BR127" i="37"/>
  <c r="BP127" i="37"/>
  <c r="BN127" i="37"/>
  <c r="BL127" i="37"/>
  <c r="BJ127" i="37"/>
  <c r="BH127" i="37"/>
  <c r="BF127" i="37"/>
  <c r="BD127" i="37"/>
  <c r="BB127" i="37"/>
  <c r="AZ127" i="37"/>
  <c r="AW127" i="37"/>
  <c r="AT127" i="37"/>
  <c r="AN127" i="37"/>
  <c r="AK127" i="37"/>
  <c r="BR126" i="37"/>
  <c r="BP126" i="37"/>
  <c r="BN126" i="37"/>
  <c r="BL126" i="37"/>
  <c r="BJ126" i="37"/>
  <c r="BH126" i="37"/>
  <c r="BF126" i="37"/>
  <c r="BD126" i="37"/>
  <c r="BB126" i="37"/>
  <c r="AZ126" i="37"/>
  <c r="AW126" i="37"/>
  <c r="AT126" i="37"/>
  <c r="AN126" i="37"/>
  <c r="AK126" i="37"/>
  <c r="BR125" i="37"/>
  <c r="BP125" i="37"/>
  <c r="BN125" i="37"/>
  <c r="BL125" i="37"/>
  <c r="BJ125" i="37"/>
  <c r="BH125" i="37"/>
  <c r="BF125" i="37"/>
  <c r="BD125" i="37"/>
  <c r="BB125" i="37"/>
  <c r="AZ125" i="37"/>
  <c r="AW125" i="37"/>
  <c r="AT125" i="37"/>
  <c r="AN125" i="37"/>
  <c r="AK125" i="37"/>
  <c r="BR124" i="37"/>
  <c r="BP124" i="37"/>
  <c r="BN124" i="37"/>
  <c r="BL124" i="37"/>
  <c r="BJ124" i="37"/>
  <c r="BH124" i="37"/>
  <c r="BF124" i="37"/>
  <c r="BD124" i="37"/>
  <c r="BB124" i="37"/>
  <c r="AZ124" i="37"/>
  <c r="AW124" i="37"/>
  <c r="AT124" i="37"/>
  <c r="AN124" i="37"/>
  <c r="AK124" i="37"/>
  <c r="BR123" i="37"/>
  <c r="BP123" i="37"/>
  <c r="BN123" i="37"/>
  <c r="BL123" i="37"/>
  <c r="BJ123" i="37"/>
  <c r="BH123" i="37"/>
  <c r="BF123" i="37"/>
  <c r="BD123" i="37"/>
  <c r="BB123" i="37"/>
  <c r="AZ123" i="37"/>
  <c r="AW123" i="37"/>
  <c r="AT123" i="37"/>
  <c r="AN123" i="37"/>
  <c r="AK123" i="37"/>
  <c r="BR122" i="37"/>
  <c r="BP122" i="37"/>
  <c r="BN122" i="37"/>
  <c r="BL122" i="37"/>
  <c r="BJ122" i="37"/>
  <c r="BH122" i="37"/>
  <c r="BF122" i="37"/>
  <c r="BD122" i="37"/>
  <c r="BB122" i="37"/>
  <c r="AZ122" i="37"/>
  <c r="AW122" i="37"/>
  <c r="AT122" i="37"/>
  <c r="AN122" i="37"/>
  <c r="AK122" i="37"/>
  <c r="BR121" i="37"/>
  <c r="BP121" i="37"/>
  <c r="BN121" i="37"/>
  <c r="BL121" i="37"/>
  <c r="BJ121" i="37"/>
  <c r="BH121" i="37"/>
  <c r="BF121" i="37"/>
  <c r="BD121" i="37"/>
  <c r="BB121" i="37"/>
  <c r="AZ121" i="37"/>
  <c r="AW121" i="37"/>
  <c r="AT121" i="37"/>
  <c r="AN121" i="37"/>
  <c r="AK121" i="37"/>
  <c r="BR120" i="37"/>
  <c r="BP120" i="37"/>
  <c r="BN120" i="37"/>
  <c r="BL120" i="37"/>
  <c r="BJ120" i="37"/>
  <c r="BH120" i="37"/>
  <c r="BF120" i="37"/>
  <c r="BD120" i="37"/>
  <c r="BB120" i="37"/>
  <c r="AZ120" i="37"/>
  <c r="AW120" i="37"/>
  <c r="AT120" i="37"/>
  <c r="AN120" i="37"/>
  <c r="AK120" i="37"/>
  <c r="BR119" i="37"/>
  <c r="BP119" i="37"/>
  <c r="BN119" i="37"/>
  <c r="BL119" i="37"/>
  <c r="BJ119" i="37"/>
  <c r="BH119" i="37"/>
  <c r="BF119" i="37"/>
  <c r="BD119" i="37"/>
  <c r="BB119" i="37"/>
  <c r="AZ119" i="37"/>
  <c r="AW119" i="37"/>
  <c r="AT119" i="37"/>
  <c r="AN119" i="37"/>
  <c r="AK119" i="37"/>
  <c r="BR118" i="37"/>
  <c r="BP118" i="37"/>
  <c r="BN118" i="37"/>
  <c r="BL118" i="37"/>
  <c r="BJ118" i="37"/>
  <c r="BH118" i="37"/>
  <c r="BF118" i="37"/>
  <c r="BD118" i="37"/>
  <c r="BB118" i="37"/>
  <c r="AZ118" i="37"/>
  <c r="AW118" i="37"/>
  <c r="AT118" i="37"/>
  <c r="AN118" i="37"/>
  <c r="AK118" i="37"/>
  <c r="BR117" i="37"/>
  <c r="BP117" i="37"/>
  <c r="BN117" i="37"/>
  <c r="BL117" i="37"/>
  <c r="BJ117" i="37"/>
  <c r="BH117" i="37"/>
  <c r="BF117" i="37"/>
  <c r="BD117" i="37"/>
  <c r="BB117" i="37"/>
  <c r="AZ117" i="37"/>
  <c r="AW117" i="37"/>
  <c r="AT117" i="37"/>
  <c r="AN117" i="37"/>
  <c r="AK117" i="37"/>
  <c r="AN116" i="37"/>
  <c r="BL116" i="37" s="1"/>
  <c r="BL156" i="37" s="1"/>
  <c r="BL114" i="37" s="1"/>
  <c r="BR259" i="37"/>
  <c r="BP259" i="37"/>
  <c r="BN259" i="37"/>
  <c r="BL259" i="37"/>
  <c r="BJ259" i="37"/>
  <c r="BH259" i="37"/>
  <c r="BF259" i="37"/>
  <c r="BD259" i="37"/>
  <c r="BB259" i="37"/>
  <c r="AZ259" i="37"/>
  <c r="AW259" i="37"/>
  <c r="AT259" i="37"/>
  <c r="AN259" i="37"/>
  <c r="AK259" i="37"/>
  <c r="BR258" i="37"/>
  <c r="BP258" i="37"/>
  <c r="BN258" i="37"/>
  <c r="BL258" i="37"/>
  <c r="BJ258" i="37"/>
  <c r="BH258" i="37"/>
  <c r="BF258" i="37"/>
  <c r="BD258" i="37"/>
  <c r="BB258" i="37"/>
  <c r="AZ258" i="37"/>
  <c r="AW258" i="37"/>
  <c r="AT258" i="37"/>
  <c r="AN258" i="37"/>
  <c r="AK258" i="37"/>
  <c r="BR257" i="37"/>
  <c r="BP257" i="37"/>
  <c r="BN257" i="37"/>
  <c r="BL257" i="37"/>
  <c r="BJ257" i="37"/>
  <c r="BH257" i="37"/>
  <c r="BF257" i="37"/>
  <c r="BD257" i="37"/>
  <c r="BB257" i="37"/>
  <c r="AZ257" i="37"/>
  <c r="AW257" i="37"/>
  <c r="AT257" i="37"/>
  <c r="AN257" i="37"/>
  <c r="AK257" i="37"/>
  <c r="BR256" i="37"/>
  <c r="BP256" i="37"/>
  <c r="BN256" i="37"/>
  <c r="BL256" i="37"/>
  <c r="BJ256" i="37"/>
  <c r="BH256" i="37"/>
  <c r="BF256" i="37"/>
  <c r="BD256" i="37"/>
  <c r="BB256" i="37"/>
  <c r="AZ256" i="37"/>
  <c r="AW256" i="37"/>
  <c r="AT256" i="37"/>
  <c r="AN256" i="37"/>
  <c r="AK256" i="37"/>
  <c r="BR255" i="37"/>
  <c r="BP255" i="37"/>
  <c r="BN255" i="37"/>
  <c r="BL255" i="37"/>
  <c r="BJ255" i="37"/>
  <c r="BH255" i="37"/>
  <c r="BF255" i="37"/>
  <c r="BD255" i="37"/>
  <c r="BB255" i="37"/>
  <c r="AZ255" i="37"/>
  <c r="AW255" i="37"/>
  <c r="AT255" i="37"/>
  <c r="AN255" i="37"/>
  <c r="AK255" i="37"/>
  <c r="BR254" i="37"/>
  <c r="BP254" i="37"/>
  <c r="BN254" i="37"/>
  <c r="BL254" i="37"/>
  <c r="BJ254" i="37"/>
  <c r="BH254" i="37"/>
  <c r="BF254" i="37"/>
  <c r="BD254" i="37"/>
  <c r="BB254" i="37"/>
  <c r="AZ254" i="37"/>
  <c r="AW254" i="37"/>
  <c r="AT254" i="37"/>
  <c r="AN254" i="37"/>
  <c r="AK254" i="37"/>
  <c r="BR253" i="37"/>
  <c r="BP253" i="37"/>
  <c r="BN253" i="37"/>
  <c r="BL253" i="37"/>
  <c r="BJ253" i="37"/>
  <c r="BH253" i="37"/>
  <c r="BF253" i="37"/>
  <c r="BD253" i="37"/>
  <c r="BB253" i="37"/>
  <c r="AZ253" i="37"/>
  <c r="AW253" i="37"/>
  <c r="AT253" i="37"/>
  <c r="AN253" i="37"/>
  <c r="AK253" i="37"/>
  <c r="BR252" i="37"/>
  <c r="BP252" i="37"/>
  <c r="BN252" i="37"/>
  <c r="BL252" i="37"/>
  <c r="BJ252" i="37"/>
  <c r="BH252" i="37"/>
  <c r="BF252" i="37"/>
  <c r="BD252" i="37"/>
  <c r="BB252" i="37"/>
  <c r="AZ252" i="37"/>
  <c r="AW252" i="37"/>
  <c r="AT252" i="37"/>
  <c r="AN252" i="37"/>
  <c r="AK252" i="37"/>
  <c r="BR251" i="37"/>
  <c r="BP251" i="37"/>
  <c r="BN251" i="37"/>
  <c r="BL251" i="37"/>
  <c r="BJ251" i="37"/>
  <c r="BH251" i="37"/>
  <c r="BF251" i="37"/>
  <c r="BD251" i="37"/>
  <c r="BB251" i="37"/>
  <c r="AZ251" i="37"/>
  <c r="AW251" i="37"/>
  <c r="AT251" i="37"/>
  <c r="AN251" i="37"/>
  <c r="AK251" i="37"/>
  <c r="BR250" i="37"/>
  <c r="BP250" i="37"/>
  <c r="BN250" i="37"/>
  <c r="BL250" i="37"/>
  <c r="BJ250" i="37"/>
  <c r="BH250" i="37"/>
  <c r="BF250" i="37"/>
  <c r="BD250" i="37"/>
  <c r="BB250" i="37"/>
  <c r="AZ250" i="37"/>
  <c r="AW250" i="37"/>
  <c r="AT250" i="37"/>
  <c r="AN250" i="37"/>
  <c r="AK250" i="37"/>
  <c r="BR249" i="37"/>
  <c r="BP249" i="37"/>
  <c r="BN249" i="37"/>
  <c r="BL249" i="37"/>
  <c r="BJ249" i="37"/>
  <c r="BH249" i="37"/>
  <c r="BF249" i="37"/>
  <c r="BD249" i="37"/>
  <c r="BB249" i="37"/>
  <c r="AZ249" i="37"/>
  <c r="AW249" i="37"/>
  <c r="AT249" i="37"/>
  <c r="AN249" i="37"/>
  <c r="AK249" i="37"/>
  <c r="BR248" i="37"/>
  <c r="BP248" i="37"/>
  <c r="BN248" i="37"/>
  <c r="BL248" i="37"/>
  <c r="BJ248" i="37"/>
  <c r="BH248" i="37"/>
  <c r="BF248" i="37"/>
  <c r="BD248" i="37"/>
  <c r="BB248" i="37"/>
  <c r="AZ248" i="37"/>
  <c r="AW248" i="37"/>
  <c r="AT248" i="37"/>
  <c r="AN248" i="37"/>
  <c r="AK248" i="37"/>
  <c r="BR247" i="37"/>
  <c r="BP247" i="37"/>
  <c r="BN247" i="37"/>
  <c r="BL247" i="37"/>
  <c r="BJ247" i="37"/>
  <c r="BH247" i="37"/>
  <c r="BF247" i="37"/>
  <c r="BD247" i="37"/>
  <c r="BB247" i="37"/>
  <c r="AZ247" i="37"/>
  <c r="AW247" i="37"/>
  <c r="AT247" i="37"/>
  <c r="AN247" i="37"/>
  <c r="AK247" i="37"/>
  <c r="BR246" i="37"/>
  <c r="BP246" i="37"/>
  <c r="BN246" i="37"/>
  <c r="BL246" i="37"/>
  <c r="BJ246" i="37"/>
  <c r="BH246" i="37"/>
  <c r="BF246" i="37"/>
  <c r="BD246" i="37"/>
  <c r="BB246" i="37"/>
  <c r="AZ246" i="37"/>
  <c r="AW246" i="37"/>
  <c r="AT246" i="37"/>
  <c r="AN246" i="37"/>
  <c r="AK246" i="37"/>
  <c r="BR245" i="37"/>
  <c r="BP245" i="37"/>
  <c r="BN245" i="37"/>
  <c r="BL245" i="37"/>
  <c r="BJ245" i="37"/>
  <c r="BH245" i="37"/>
  <c r="BF245" i="37"/>
  <c r="BD245" i="37"/>
  <c r="BB245" i="37"/>
  <c r="AZ245" i="37"/>
  <c r="AW245" i="37"/>
  <c r="AT245" i="37"/>
  <c r="AN245" i="37"/>
  <c r="AK245" i="37"/>
  <c r="BR244" i="37"/>
  <c r="BP244" i="37"/>
  <c r="BN244" i="37"/>
  <c r="BL244" i="37"/>
  <c r="BJ244" i="37"/>
  <c r="BH244" i="37"/>
  <c r="BF244" i="37"/>
  <c r="BD244" i="37"/>
  <c r="BB244" i="37"/>
  <c r="AZ244" i="37"/>
  <c r="AW244" i="37"/>
  <c r="AT244" i="37"/>
  <c r="AN244" i="37"/>
  <c r="AK244" i="37"/>
  <c r="BR243" i="37"/>
  <c r="BP243" i="37"/>
  <c r="BN243" i="37"/>
  <c r="BL243" i="37"/>
  <c r="BJ243" i="37"/>
  <c r="BH243" i="37"/>
  <c r="BF243" i="37"/>
  <c r="BD243" i="37"/>
  <c r="BB243" i="37"/>
  <c r="AZ243" i="37"/>
  <c r="AW243" i="37"/>
  <c r="AT243" i="37"/>
  <c r="AN243" i="37"/>
  <c r="AK243" i="37"/>
  <c r="BR242" i="37"/>
  <c r="BP242" i="37"/>
  <c r="BN242" i="37"/>
  <c r="BL242" i="37"/>
  <c r="BJ242" i="37"/>
  <c r="BH242" i="37"/>
  <c r="BF242" i="37"/>
  <c r="BD242" i="37"/>
  <c r="BB242" i="37"/>
  <c r="AZ242" i="37"/>
  <c r="AW242" i="37"/>
  <c r="AT242" i="37"/>
  <c r="AN242" i="37"/>
  <c r="AK242" i="37"/>
  <c r="BR241" i="37"/>
  <c r="BP241" i="37"/>
  <c r="BN241" i="37"/>
  <c r="BL241" i="37"/>
  <c r="BJ241" i="37"/>
  <c r="BH241" i="37"/>
  <c r="BF241" i="37"/>
  <c r="BD241" i="37"/>
  <c r="BB241" i="37"/>
  <c r="AZ241" i="37"/>
  <c r="AW241" i="37"/>
  <c r="AT241" i="37"/>
  <c r="AN241" i="37"/>
  <c r="AK241" i="37"/>
  <c r="BR240" i="37"/>
  <c r="BP240" i="37"/>
  <c r="BN240" i="37"/>
  <c r="BL240" i="37"/>
  <c r="BJ240" i="37"/>
  <c r="BH240" i="37"/>
  <c r="BF240" i="37"/>
  <c r="BD240" i="37"/>
  <c r="BB240" i="37"/>
  <c r="AZ240" i="37"/>
  <c r="AW240" i="37"/>
  <c r="AT240" i="37"/>
  <c r="AN240" i="37"/>
  <c r="AK240" i="37"/>
  <c r="BR239" i="37"/>
  <c r="BP239" i="37"/>
  <c r="BN239" i="37"/>
  <c r="BL239" i="37"/>
  <c r="BJ239" i="37"/>
  <c r="BH239" i="37"/>
  <c r="BF239" i="37"/>
  <c r="BD239" i="37"/>
  <c r="BB239" i="37"/>
  <c r="AZ239" i="37"/>
  <c r="AW239" i="37"/>
  <c r="AT239" i="37"/>
  <c r="AN239" i="37"/>
  <c r="AK239" i="37"/>
  <c r="BR238" i="37"/>
  <c r="BP238" i="37"/>
  <c r="BN238" i="37"/>
  <c r="BL238" i="37"/>
  <c r="BJ238" i="37"/>
  <c r="BH238" i="37"/>
  <c r="BF238" i="37"/>
  <c r="BD238" i="37"/>
  <c r="BB238" i="37"/>
  <c r="AZ238" i="37"/>
  <c r="AW238" i="37"/>
  <c r="AT238" i="37"/>
  <c r="AN238" i="37"/>
  <c r="AK238" i="37"/>
  <c r="BR237" i="37"/>
  <c r="BP237" i="37"/>
  <c r="BN237" i="37"/>
  <c r="BL237" i="37"/>
  <c r="BJ237" i="37"/>
  <c r="BH237" i="37"/>
  <c r="BF237" i="37"/>
  <c r="BD237" i="37"/>
  <c r="BB237" i="37"/>
  <c r="AZ237" i="37"/>
  <c r="AW237" i="37"/>
  <c r="AT237" i="37"/>
  <c r="AN237" i="37"/>
  <c r="AK237" i="37"/>
  <c r="BR236" i="37"/>
  <c r="BP236" i="37"/>
  <c r="BN236" i="37"/>
  <c r="BL236" i="37"/>
  <c r="BJ236" i="37"/>
  <c r="BH236" i="37"/>
  <c r="BF236" i="37"/>
  <c r="BD236" i="37"/>
  <c r="BB236" i="37"/>
  <c r="AZ236" i="37"/>
  <c r="AW236" i="37"/>
  <c r="AT236" i="37"/>
  <c r="AN236" i="37"/>
  <c r="AK236" i="37"/>
  <c r="BR235" i="37"/>
  <c r="BP235" i="37"/>
  <c r="BN235" i="37"/>
  <c r="BL235" i="37"/>
  <c r="BJ235" i="37"/>
  <c r="BH235" i="37"/>
  <c r="BF235" i="37"/>
  <c r="BD235" i="37"/>
  <c r="BB235" i="37"/>
  <c r="AZ235" i="37"/>
  <c r="AW235" i="37"/>
  <c r="AT235" i="37"/>
  <c r="AN235" i="37"/>
  <c r="AK235" i="37"/>
  <c r="BR234" i="37"/>
  <c r="BP234" i="37"/>
  <c r="BN234" i="37"/>
  <c r="BL234" i="37"/>
  <c r="BJ234" i="37"/>
  <c r="BH234" i="37"/>
  <c r="BF234" i="37"/>
  <c r="BD234" i="37"/>
  <c r="BB234" i="37"/>
  <c r="AZ234" i="37"/>
  <c r="AW234" i="37"/>
  <c r="AT234" i="37"/>
  <c r="AN234" i="37"/>
  <c r="AK234" i="37"/>
  <c r="BR233" i="37"/>
  <c r="BP233" i="37"/>
  <c r="BN233" i="37"/>
  <c r="BL233" i="37"/>
  <c r="BJ233" i="37"/>
  <c r="BH233" i="37"/>
  <c r="BF233" i="37"/>
  <c r="BD233" i="37"/>
  <c r="BB233" i="37"/>
  <c r="AZ233" i="37"/>
  <c r="AW233" i="37"/>
  <c r="AT233" i="37"/>
  <c r="AN233" i="37"/>
  <c r="AK233" i="37"/>
  <c r="BR232" i="37"/>
  <c r="BP232" i="37"/>
  <c r="BN232" i="37"/>
  <c r="BL232" i="37"/>
  <c r="BJ232" i="37"/>
  <c r="BH232" i="37"/>
  <c r="BF232" i="37"/>
  <c r="BD232" i="37"/>
  <c r="BB232" i="37"/>
  <c r="AZ232" i="37"/>
  <c r="AW232" i="37"/>
  <c r="AT232" i="37"/>
  <c r="AN232" i="37"/>
  <c r="AK232" i="37"/>
  <c r="BR231" i="37"/>
  <c r="BP231" i="37"/>
  <c r="BN231" i="37"/>
  <c r="BL231" i="37"/>
  <c r="BJ231" i="37"/>
  <c r="BH231" i="37"/>
  <c r="BF231" i="37"/>
  <c r="BD231" i="37"/>
  <c r="BB231" i="37"/>
  <c r="AZ231" i="37"/>
  <c r="M251" i="37" s="1"/>
  <c r="AW231" i="37"/>
  <c r="AT231" i="37"/>
  <c r="AN231" i="37"/>
  <c r="AK231" i="37"/>
  <c r="BR230" i="37"/>
  <c r="BP230" i="37"/>
  <c r="BN230" i="37"/>
  <c r="BL230" i="37"/>
  <c r="BJ230" i="37"/>
  <c r="BH230" i="37"/>
  <c r="BF230" i="37"/>
  <c r="BD230" i="37"/>
  <c r="BB230" i="37"/>
  <c r="AZ230" i="37"/>
  <c r="AW230" i="37"/>
  <c r="AT230" i="37"/>
  <c r="AN230" i="37"/>
  <c r="AK230" i="37"/>
  <c r="BR229" i="37"/>
  <c r="BP229" i="37"/>
  <c r="BN229" i="37"/>
  <c r="BL229" i="37"/>
  <c r="BJ229" i="37"/>
  <c r="BH229" i="37"/>
  <c r="BF229" i="37"/>
  <c r="BD229" i="37"/>
  <c r="BB229" i="37"/>
  <c r="AZ229" i="37"/>
  <c r="AW229" i="37"/>
  <c r="AT229" i="37"/>
  <c r="AN229" i="37"/>
  <c r="AK229" i="37"/>
  <c r="BR228" i="37"/>
  <c r="BP228" i="37"/>
  <c r="BN228" i="37"/>
  <c r="BL228" i="37"/>
  <c r="BJ228" i="37"/>
  <c r="BH228" i="37"/>
  <c r="BF228" i="37"/>
  <c r="BD228" i="37"/>
  <c r="BB228" i="37"/>
  <c r="AZ228" i="37"/>
  <c r="AW228" i="37"/>
  <c r="AT228" i="37"/>
  <c r="AN228" i="37"/>
  <c r="AK228" i="37"/>
  <c r="BR227" i="37"/>
  <c r="BP227" i="37"/>
  <c r="BN227" i="37"/>
  <c r="BL227" i="37"/>
  <c r="BJ227" i="37"/>
  <c r="BH227" i="37"/>
  <c r="BF227" i="37"/>
  <c r="BD227" i="37"/>
  <c r="BB227" i="37"/>
  <c r="AZ227" i="37"/>
  <c r="AW227" i="37"/>
  <c r="AT227" i="37"/>
  <c r="AN227" i="37"/>
  <c r="AK227" i="37"/>
  <c r="BR226" i="37"/>
  <c r="BP226" i="37"/>
  <c r="BN226" i="37"/>
  <c r="BL226" i="37"/>
  <c r="BJ226" i="37"/>
  <c r="BH226" i="37"/>
  <c r="BF226" i="37"/>
  <c r="BD226" i="37"/>
  <c r="BB226" i="37"/>
  <c r="AZ226" i="37"/>
  <c r="AW226" i="37"/>
  <c r="AT226" i="37"/>
  <c r="AN226" i="37"/>
  <c r="AK226" i="37"/>
  <c r="BR225" i="37"/>
  <c r="BP225" i="37"/>
  <c r="BN225" i="37"/>
  <c r="BL225" i="37"/>
  <c r="BJ225" i="37"/>
  <c r="BH225" i="37"/>
  <c r="BF225" i="37"/>
  <c r="BD225" i="37"/>
  <c r="BB225" i="37"/>
  <c r="AZ225" i="37"/>
  <c r="AW225" i="37"/>
  <c r="AT225" i="37"/>
  <c r="AN225" i="37"/>
  <c r="AK225" i="37"/>
  <c r="BR224" i="37"/>
  <c r="BP224" i="37"/>
  <c r="BN224" i="37"/>
  <c r="BL224" i="37"/>
  <c r="BJ224" i="37"/>
  <c r="BH224" i="37"/>
  <c r="BF224" i="37"/>
  <c r="BD224" i="37"/>
  <c r="BB224" i="37"/>
  <c r="AZ224" i="37"/>
  <c r="AW224" i="37"/>
  <c r="AT224" i="37"/>
  <c r="AN224" i="37"/>
  <c r="AK224" i="37"/>
  <c r="BR223" i="37"/>
  <c r="BP223" i="37"/>
  <c r="BN223" i="37"/>
  <c r="BL223" i="37"/>
  <c r="BJ223" i="37"/>
  <c r="BH223" i="37"/>
  <c r="BF223" i="37"/>
  <c r="BD223" i="37"/>
  <c r="BB223" i="37"/>
  <c r="AZ223" i="37"/>
  <c r="AW223" i="37"/>
  <c r="AT223" i="37"/>
  <c r="AN223" i="37"/>
  <c r="AK223" i="37"/>
  <c r="BR222" i="37"/>
  <c r="BP222" i="37"/>
  <c r="BN222" i="37"/>
  <c r="BL222" i="37"/>
  <c r="BJ222" i="37"/>
  <c r="BH222" i="37"/>
  <c r="BF222" i="37"/>
  <c r="BD222" i="37"/>
  <c r="BB222" i="37"/>
  <c r="AZ222" i="37"/>
  <c r="AW222" i="37"/>
  <c r="AT222" i="37"/>
  <c r="AN222" i="37"/>
  <c r="AK222" i="37"/>
  <c r="BR221" i="37"/>
  <c r="BP221" i="37"/>
  <c r="BN221" i="37"/>
  <c r="BL221" i="37"/>
  <c r="BJ221" i="37"/>
  <c r="BH221" i="37"/>
  <c r="BF221" i="37"/>
  <c r="BD221" i="37"/>
  <c r="BB221" i="37"/>
  <c r="AZ221" i="37"/>
  <c r="AW221" i="37"/>
  <c r="AT221" i="37"/>
  <c r="AN221" i="37"/>
  <c r="AK221" i="37"/>
  <c r="BR220" i="37"/>
  <c r="BP220" i="37"/>
  <c r="BN220" i="37"/>
  <c r="BL220" i="37"/>
  <c r="BJ220" i="37"/>
  <c r="BH220" i="37"/>
  <c r="BF220" i="37"/>
  <c r="BD220" i="37"/>
  <c r="BD260" i="37" s="1"/>
  <c r="R32" i="3" s="1"/>
  <c r="BB220" i="37"/>
  <c r="AZ220" i="37"/>
  <c r="AW220" i="37"/>
  <c r="AT220" i="37"/>
  <c r="AN220" i="37"/>
  <c r="AK220" i="37"/>
  <c r="BR207" i="37"/>
  <c r="BP207" i="37"/>
  <c r="BN207" i="37"/>
  <c r="BL207" i="37"/>
  <c r="BJ207" i="37"/>
  <c r="BH207" i="37"/>
  <c r="BF207" i="37"/>
  <c r="BD207" i="37"/>
  <c r="BB207" i="37"/>
  <c r="AZ207" i="37"/>
  <c r="AW207" i="37"/>
  <c r="AT207" i="37"/>
  <c r="AN207" i="37"/>
  <c r="AK207" i="37"/>
  <c r="BR206" i="37"/>
  <c r="BP206" i="37"/>
  <c r="BN206" i="37"/>
  <c r="BL206" i="37"/>
  <c r="BJ206" i="37"/>
  <c r="BH206" i="37"/>
  <c r="BF206" i="37"/>
  <c r="BD206" i="37"/>
  <c r="BB206" i="37"/>
  <c r="AZ206" i="37"/>
  <c r="AW206" i="37"/>
  <c r="AT206" i="37"/>
  <c r="AN206" i="37"/>
  <c r="AK206" i="37"/>
  <c r="BR205" i="37"/>
  <c r="BP205" i="37"/>
  <c r="BN205" i="37"/>
  <c r="BL205" i="37"/>
  <c r="BJ205" i="37"/>
  <c r="BH205" i="37"/>
  <c r="BF205" i="37"/>
  <c r="BD205" i="37"/>
  <c r="BB205" i="37"/>
  <c r="AZ205" i="37"/>
  <c r="AW205" i="37"/>
  <c r="AT205" i="37"/>
  <c r="AN205" i="37"/>
  <c r="AK205" i="37"/>
  <c r="BR204" i="37"/>
  <c r="BP204" i="37"/>
  <c r="BN204" i="37"/>
  <c r="BL204" i="37"/>
  <c r="BJ204" i="37"/>
  <c r="BH204" i="37"/>
  <c r="BF204" i="37"/>
  <c r="BD204" i="37"/>
  <c r="BB204" i="37"/>
  <c r="AZ204" i="37"/>
  <c r="AW204" i="37"/>
  <c r="AT204" i="37"/>
  <c r="AN204" i="37"/>
  <c r="AK204" i="37"/>
  <c r="BR203" i="37"/>
  <c r="BP203" i="37"/>
  <c r="BN203" i="37"/>
  <c r="BL203" i="37"/>
  <c r="BJ203" i="37"/>
  <c r="BH203" i="37"/>
  <c r="BF203" i="37"/>
  <c r="BD203" i="37"/>
  <c r="BB203" i="37"/>
  <c r="AZ203" i="37"/>
  <c r="AW203" i="37"/>
  <c r="AT203" i="37"/>
  <c r="AN203" i="37"/>
  <c r="AK203" i="37"/>
  <c r="BR202" i="37"/>
  <c r="BP202" i="37"/>
  <c r="BN202" i="37"/>
  <c r="BL202" i="37"/>
  <c r="BJ202" i="37"/>
  <c r="BH202" i="37"/>
  <c r="BF202" i="37"/>
  <c r="BD202" i="37"/>
  <c r="BB202" i="37"/>
  <c r="AZ202" i="37"/>
  <c r="AW202" i="37"/>
  <c r="AT202" i="37"/>
  <c r="AN202" i="37"/>
  <c r="AK202" i="37"/>
  <c r="BR201" i="37"/>
  <c r="BP201" i="37"/>
  <c r="BN201" i="37"/>
  <c r="BL201" i="37"/>
  <c r="BJ201" i="37"/>
  <c r="BH201" i="37"/>
  <c r="BF201" i="37"/>
  <c r="BD201" i="37"/>
  <c r="BB201" i="37"/>
  <c r="AZ201" i="37"/>
  <c r="AW201" i="37"/>
  <c r="AT201" i="37"/>
  <c r="AN201" i="37"/>
  <c r="AK201" i="37"/>
  <c r="BR200" i="37"/>
  <c r="BP200" i="37"/>
  <c r="BN200" i="37"/>
  <c r="BL200" i="37"/>
  <c r="BJ200" i="37"/>
  <c r="BH200" i="37"/>
  <c r="BF200" i="37"/>
  <c r="BD200" i="37"/>
  <c r="BB200" i="37"/>
  <c r="AZ200" i="37"/>
  <c r="AW200" i="37"/>
  <c r="AT200" i="37"/>
  <c r="AN200" i="37"/>
  <c r="AK200" i="37"/>
  <c r="BR199" i="37"/>
  <c r="BP199" i="37"/>
  <c r="BN199" i="37"/>
  <c r="BL199" i="37"/>
  <c r="BJ199" i="37"/>
  <c r="BH199" i="37"/>
  <c r="BF199" i="37"/>
  <c r="BD199" i="37"/>
  <c r="BB199" i="37"/>
  <c r="AZ199" i="37"/>
  <c r="AW199" i="37"/>
  <c r="AT199" i="37"/>
  <c r="AN199" i="37"/>
  <c r="AK199" i="37"/>
  <c r="M199" i="37"/>
  <c r="BR198" i="37"/>
  <c r="BP198" i="37"/>
  <c r="BN198" i="37"/>
  <c r="BL198" i="37"/>
  <c r="BJ198" i="37"/>
  <c r="BH198" i="37"/>
  <c r="BF198" i="37"/>
  <c r="BD198" i="37"/>
  <c r="BB198" i="37"/>
  <c r="AZ198" i="37"/>
  <c r="AW198" i="37"/>
  <c r="AT198" i="37"/>
  <c r="AN198" i="37"/>
  <c r="AK198" i="37"/>
  <c r="BR197" i="37"/>
  <c r="BP197" i="37"/>
  <c r="BN197" i="37"/>
  <c r="BL197" i="37"/>
  <c r="BJ197" i="37"/>
  <c r="BH197" i="37"/>
  <c r="BF197" i="37"/>
  <c r="BD197" i="37"/>
  <c r="BB197" i="37"/>
  <c r="AZ197" i="37"/>
  <c r="AW197" i="37"/>
  <c r="AT197" i="37"/>
  <c r="AN197" i="37"/>
  <c r="AK197" i="37"/>
  <c r="BR196" i="37"/>
  <c r="BP196" i="37"/>
  <c r="BN196" i="37"/>
  <c r="BL196" i="37"/>
  <c r="BJ196" i="37"/>
  <c r="BH196" i="37"/>
  <c r="BF196" i="37"/>
  <c r="BD196" i="37"/>
  <c r="BB196" i="37"/>
  <c r="AZ196" i="37"/>
  <c r="AW196" i="37"/>
  <c r="AT196" i="37"/>
  <c r="AN196" i="37"/>
  <c r="AK196" i="37"/>
  <c r="BR195" i="37"/>
  <c r="BP195" i="37"/>
  <c r="BN195" i="37"/>
  <c r="BL195" i="37"/>
  <c r="BJ195" i="37"/>
  <c r="BH195" i="37"/>
  <c r="BF195" i="37"/>
  <c r="BD195" i="37"/>
  <c r="BB195" i="37"/>
  <c r="AZ195" i="37"/>
  <c r="AW195" i="37"/>
  <c r="AT195" i="37"/>
  <c r="AN195" i="37"/>
  <c r="AK195" i="37"/>
  <c r="BR194" i="37"/>
  <c r="BP194" i="37"/>
  <c r="BN194" i="37"/>
  <c r="BL194" i="37"/>
  <c r="BJ194" i="37"/>
  <c r="BH194" i="37"/>
  <c r="BF194" i="37"/>
  <c r="BD194" i="37"/>
  <c r="BB194" i="37"/>
  <c r="AZ194" i="37"/>
  <c r="AW194" i="37"/>
  <c r="AT194" i="37"/>
  <c r="AN194" i="37"/>
  <c r="AK194" i="37"/>
  <c r="BR193" i="37"/>
  <c r="BP193" i="37"/>
  <c r="BN193" i="37"/>
  <c r="BL193" i="37"/>
  <c r="BJ193" i="37"/>
  <c r="BH193" i="37"/>
  <c r="BF193" i="37"/>
  <c r="BD193" i="37"/>
  <c r="BB193" i="37"/>
  <c r="AZ193" i="37"/>
  <c r="AW193" i="37"/>
  <c r="AT193" i="37"/>
  <c r="AN193" i="37"/>
  <c r="AK193" i="37"/>
  <c r="BR192" i="37"/>
  <c r="BP192" i="37"/>
  <c r="BN192" i="37"/>
  <c r="BL192" i="37"/>
  <c r="BJ192" i="37"/>
  <c r="BH192" i="37"/>
  <c r="BF192" i="37"/>
  <c r="BD192" i="37"/>
  <c r="BB192" i="37"/>
  <c r="AZ192" i="37"/>
  <c r="AW192" i="37"/>
  <c r="AT192" i="37"/>
  <c r="AN192" i="37"/>
  <c r="AK192" i="37"/>
  <c r="BR191" i="37"/>
  <c r="BP191" i="37"/>
  <c r="BN191" i="37"/>
  <c r="BL191" i="37"/>
  <c r="BJ191" i="37"/>
  <c r="BH191" i="37"/>
  <c r="BF191" i="37"/>
  <c r="BD191" i="37"/>
  <c r="BB191" i="37"/>
  <c r="AZ191" i="37"/>
  <c r="AW191" i="37"/>
  <c r="AT191" i="37"/>
  <c r="AN191" i="37"/>
  <c r="AK191" i="37"/>
  <c r="BR190" i="37"/>
  <c r="BP190" i="37"/>
  <c r="BN190" i="37"/>
  <c r="BL190" i="37"/>
  <c r="BJ190" i="37"/>
  <c r="BH190" i="37"/>
  <c r="BF190" i="37"/>
  <c r="BD190" i="37"/>
  <c r="BB190" i="37"/>
  <c r="AZ190" i="37"/>
  <c r="AW190" i="37"/>
  <c r="AT190" i="37"/>
  <c r="AN190" i="37"/>
  <c r="AK190" i="37"/>
  <c r="BR189" i="37"/>
  <c r="BP189" i="37"/>
  <c r="BN189" i="37"/>
  <c r="BL189" i="37"/>
  <c r="BJ189" i="37"/>
  <c r="BH189" i="37"/>
  <c r="BF189" i="37"/>
  <c r="BD189" i="37"/>
  <c r="BB189" i="37"/>
  <c r="AZ189" i="37"/>
  <c r="AW189" i="37"/>
  <c r="AT189" i="37"/>
  <c r="AN189" i="37"/>
  <c r="AK189" i="37"/>
  <c r="BR188" i="37"/>
  <c r="BP188" i="37"/>
  <c r="BN188" i="37"/>
  <c r="BL188" i="37"/>
  <c r="BJ188" i="37"/>
  <c r="BH188" i="37"/>
  <c r="BF188" i="37"/>
  <c r="BD188" i="37"/>
  <c r="BB188" i="37"/>
  <c r="AZ188" i="37"/>
  <c r="AW188" i="37"/>
  <c r="AT188" i="37"/>
  <c r="AN188" i="37"/>
  <c r="AK188" i="37"/>
  <c r="BR187" i="37"/>
  <c r="BP187" i="37"/>
  <c r="BN187" i="37"/>
  <c r="BL187" i="37"/>
  <c r="BJ187" i="37"/>
  <c r="BH187" i="37"/>
  <c r="BF187" i="37"/>
  <c r="BD187" i="37"/>
  <c r="BB187" i="37"/>
  <c r="AZ187" i="37"/>
  <c r="AW187" i="37"/>
  <c r="AT187" i="37"/>
  <c r="AN187" i="37"/>
  <c r="AK187" i="37"/>
  <c r="BR186" i="37"/>
  <c r="BP186" i="37"/>
  <c r="BN186" i="37"/>
  <c r="BL186" i="37"/>
  <c r="BJ186" i="37"/>
  <c r="BH186" i="37"/>
  <c r="BF186" i="37"/>
  <c r="BD186" i="37"/>
  <c r="BB186" i="37"/>
  <c r="AZ186" i="37"/>
  <c r="AW186" i="37"/>
  <c r="AT186" i="37"/>
  <c r="AN186" i="37"/>
  <c r="AK186" i="37"/>
  <c r="BR185" i="37"/>
  <c r="BP185" i="37"/>
  <c r="BN185" i="37"/>
  <c r="BL185" i="37"/>
  <c r="BJ185" i="37"/>
  <c r="BH185" i="37"/>
  <c r="BF185" i="37"/>
  <c r="BD185" i="37"/>
  <c r="BB185" i="37"/>
  <c r="AZ185" i="37"/>
  <c r="AW185" i="37"/>
  <c r="AT185" i="37"/>
  <c r="AN185" i="37"/>
  <c r="AK185" i="37"/>
  <c r="BR184" i="37"/>
  <c r="BP184" i="37"/>
  <c r="BN184" i="37"/>
  <c r="BL184" i="37"/>
  <c r="BJ184" i="37"/>
  <c r="BH184" i="37"/>
  <c r="BF184" i="37"/>
  <c r="BD184" i="37"/>
  <c r="BB184" i="37"/>
  <c r="AZ184" i="37"/>
  <c r="AW184" i="37"/>
  <c r="AT184" i="37"/>
  <c r="AN184" i="37"/>
  <c r="AK184" i="37"/>
  <c r="BR183" i="37"/>
  <c r="BP183" i="37"/>
  <c r="BN183" i="37"/>
  <c r="BL183" i="37"/>
  <c r="BJ183" i="37"/>
  <c r="BH183" i="37"/>
  <c r="BF183" i="37"/>
  <c r="BD183" i="37"/>
  <c r="BB183" i="37"/>
  <c r="AZ183" i="37"/>
  <c r="AW183" i="37"/>
  <c r="AT183" i="37"/>
  <c r="AN183" i="37"/>
  <c r="AK183" i="37"/>
  <c r="BR182" i="37"/>
  <c r="BP182" i="37"/>
  <c r="BN182" i="37"/>
  <c r="BL182" i="37"/>
  <c r="BJ182" i="37"/>
  <c r="BH182" i="37"/>
  <c r="BF182" i="37"/>
  <c r="BD182" i="37"/>
  <c r="BB182" i="37"/>
  <c r="AZ182" i="37"/>
  <c r="AW182" i="37"/>
  <c r="AT182" i="37"/>
  <c r="AN182" i="37"/>
  <c r="AK182" i="37"/>
  <c r="BR181" i="37"/>
  <c r="BP181" i="37"/>
  <c r="BN181" i="37"/>
  <c r="BL181" i="37"/>
  <c r="BJ181" i="37"/>
  <c r="BH181" i="37"/>
  <c r="BF181" i="37"/>
  <c r="BD181" i="37"/>
  <c r="BB181" i="37"/>
  <c r="AZ181" i="37"/>
  <c r="AW181" i="37"/>
  <c r="AT181" i="37"/>
  <c r="AN181" i="37"/>
  <c r="AK181" i="37"/>
  <c r="BR180" i="37"/>
  <c r="BP180" i="37"/>
  <c r="BN180" i="37"/>
  <c r="BL180" i="37"/>
  <c r="BJ180" i="37"/>
  <c r="BH180" i="37"/>
  <c r="BF180" i="37"/>
  <c r="BD180" i="37"/>
  <c r="BB180" i="37"/>
  <c r="AZ180" i="37"/>
  <c r="AW180" i="37"/>
  <c r="AT180" i="37"/>
  <c r="AN180" i="37"/>
  <c r="AK180" i="37"/>
  <c r="BR179" i="37"/>
  <c r="BP179" i="37"/>
  <c r="BN179" i="37"/>
  <c r="BL179" i="37"/>
  <c r="BJ179" i="37"/>
  <c r="BH179" i="37"/>
  <c r="BF179" i="37"/>
  <c r="BD179" i="37"/>
  <c r="BB179" i="37"/>
  <c r="AZ179" i="37"/>
  <c r="AW179" i="37"/>
  <c r="AT179" i="37"/>
  <c r="AN179" i="37"/>
  <c r="AK179" i="37"/>
  <c r="BR178" i="37"/>
  <c r="BP178" i="37"/>
  <c r="BN178" i="37"/>
  <c r="BL178" i="37"/>
  <c r="BJ178" i="37"/>
  <c r="BH178" i="37"/>
  <c r="BF178" i="37"/>
  <c r="BD178" i="37"/>
  <c r="BB178" i="37"/>
  <c r="AZ178" i="37"/>
  <c r="AW178" i="37"/>
  <c r="AT178" i="37"/>
  <c r="AN178" i="37"/>
  <c r="AK178" i="37"/>
  <c r="BR177" i="37"/>
  <c r="BP177" i="37"/>
  <c r="BN177" i="37"/>
  <c r="BL177" i="37"/>
  <c r="BJ177" i="37"/>
  <c r="BH177" i="37"/>
  <c r="BF177" i="37"/>
  <c r="BD177" i="37"/>
  <c r="BB177" i="37"/>
  <c r="AZ177" i="37"/>
  <c r="AW177" i="37"/>
  <c r="AT177" i="37"/>
  <c r="AN177" i="37"/>
  <c r="AK177" i="37"/>
  <c r="BR176" i="37"/>
  <c r="BP176" i="37"/>
  <c r="BN176" i="37"/>
  <c r="BL176" i="37"/>
  <c r="BJ176" i="37"/>
  <c r="BH176" i="37"/>
  <c r="BF176" i="37"/>
  <c r="BD176" i="37"/>
  <c r="BB176" i="37"/>
  <c r="AZ176" i="37"/>
  <c r="AW176" i="37"/>
  <c r="AT176" i="37"/>
  <c r="AN176" i="37"/>
  <c r="AK176" i="37"/>
  <c r="BR175" i="37"/>
  <c r="BP175" i="37"/>
  <c r="BN175" i="37"/>
  <c r="BL175" i="37"/>
  <c r="BJ175" i="37"/>
  <c r="BH175" i="37"/>
  <c r="BF175" i="37"/>
  <c r="BD175" i="37"/>
  <c r="BB175" i="37"/>
  <c r="AZ175" i="37"/>
  <c r="AW175" i="37"/>
  <c r="AT175" i="37"/>
  <c r="AN175" i="37"/>
  <c r="AK175" i="37"/>
  <c r="BR174" i="37"/>
  <c r="BP174" i="37"/>
  <c r="BN174" i="37"/>
  <c r="BL174" i="37"/>
  <c r="BJ174" i="37"/>
  <c r="BH174" i="37"/>
  <c r="BF174" i="37"/>
  <c r="BD174" i="37"/>
  <c r="BB174" i="37"/>
  <c r="AZ174" i="37"/>
  <c r="AW174" i="37"/>
  <c r="AT174" i="37"/>
  <c r="AN174" i="37"/>
  <c r="AK174" i="37"/>
  <c r="BR173" i="37"/>
  <c r="BP173" i="37"/>
  <c r="BN173" i="37"/>
  <c r="BL173" i="37"/>
  <c r="BJ173" i="37"/>
  <c r="BH173" i="37"/>
  <c r="BF173" i="37"/>
  <c r="BD173" i="37"/>
  <c r="BB173" i="37"/>
  <c r="AZ173" i="37"/>
  <c r="AW173" i="37"/>
  <c r="AT173" i="37"/>
  <c r="AN173" i="37"/>
  <c r="AK173" i="37"/>
  <c r="BR172" i="37"/>
  <c r="BP172" i="37"/>
  <c r="BN172" i="37"/>
  <c r="BL172" i="37"/>
  <c r="BJ172" i="37"/>
  <c r="BH172" i="37"/>
  <c r="BF172" i="37"/>
  <c r="BD172" i="37"/>
  <c r="BB172" i="37"/>
  <c r="AZ172" i="37"/>
  <c r="AW172" i="37"/>
  <c r="AT172" i="37"/>
  <c r="AN172" i="37"/>
  <c r="AK172" i="37"/>
  <c r="BR171" i="37"/>
  <c r="BP171" i="37"/>
  <c r="BN171" i="37"/>
  <c r="BL171" i="37"/>
  <c r="BJ171" i="37"/>
  <c r="BH171" i="37"/>
  <c r="BF171" i="37"/>
  <c r="BD171" i="37"/>
  <c r="BB171" i="37"/>
  <c r="AZ171" i="37"/>
  <c r="AW171" i="37"/>
  <c r="AT171" i="37"/>
  <c r="AN171" i="37"/>
  <c r="AK171" i="37"/>
  <c r="BR170" i="37"/>
  <c r="BP170" i="37"/>
  <c r="BN170" i="37"/>
  <c r="BL170" i="37"/>
  <c r="BJ170" i="37"/>
  <c r="BH170" i="37"/>
  <c r="BF170" i="37"/>
  <c r="BD170" i="37"/>
  <c r="BB170" i="37"/>
  <c r="AZ170" i="37"/>
  <c r="AW170" i="37"/>
  <c r="AT170" i="37"/>
  <c r="AN170" i="37"/>
  <c r="AK170" i="37"/>
  <c r="BR169" i="37"/>
  <c r="BP169" i="37"/>
  <c r="BN169" i="37"/>
  <c r="BL169" i="37"/>
  <c r="BJ169" i="37"/>
  <c r="BH169" i="37"/>
  <c r="BF169" i="37"/>
  <c r="BD169" i="37"/>
  <c r="BB169" i="37"/>
  <c r="AZ169" i="37"/>
  <c r="AW169" i="37"/>
  <c r="AT169" i="37"/>
  <c r="AN169" i="37"/>
  <c r="AK169" i="37"/>
  <c r="AZ168" i="37"/>
  <c r="AN168" i="37"/>
  <c r="BL168" i="37" s="1"/>
  <c r="BR259" i="41"/>
  <c r="BP259" i="41"/>
  <c r="BN259" i="41"/>
  <c r="BL259" i="41"/>
  <c r="BJ259" i="41"/>
  <c r="BH259" i="41"/>
  <c r="BF259" i="41"/>
  <c r="BD259" i="41"/>
  <c r="BB259" i="41"/>
  <c r="AZ259" i="41"/>
  <c r="AW259" i="41"/>
  <c r="AT259" i="41"/>
  <c r="AN259" i="41"/>
  <c r="AK259" i="41"/>
  <c r="BR258" i="41"/>
  <c r="BP258" i="41"/>
  <c r="BN258" i="41"/>
  <c r="BL258" i="41"/>
  <c r="BJ258" i="41"/>
  <c r="BH258" i="41"/>
  <c r="BF258" i="41"/>
  <c r="BD258" i="41"/>
  <c r="BB258" i="41"/>
  <c r="AZ258" i="41"/>
  <c r="AW258" i="41"/>
  <c r="AT258" i="41"/>
  <c r="AN258" i="41"/>
  <c r="AK258" i="41"/>
  <c r="BR257" i="41"/>
  <c r="BP257" i="41"/>
  <c r="BN257" i="41"/>
  <c r="BL257" i="41"/>
  <c r="BJ257" i="41"/>
  <c r="BH257" i="41"/>
  <c r="BF257" i="41"/>
  <c r="BD257" i="41"/>
  <c r="BB257" i="41"/>
  <c r="AZ257" i="41"/>
  <c r="AW257" i="41"/>
  <c r="AT257" i="41"/>
  <c r="AN257" i="41"/>
  <c r="AK257" i="41"/>
  <c r="BR256" i="41"/>
  <c r="BP256" i="41"/>
  <c r="BN256" i="41"/>
  <c r="BL256" i="41"/>
  <c r="BJ256" i="41"/>
  <c r="BH256" i="41"/>
  <c r="BF256" i="41"/>
  <c r="BD256" i="41"/>
  <c r="BB256" i="41"/>
  <c r="AZ256" i="41"/>
  <c r="AW256" i="41"/>
  <c r="AT256" i="41"/>
  <c r="AN256" i="41"/>
  <c r="AK256" i="41"/>
  <c r="BR255" i="41"/>
  <c r="BP255" i="41"/>
  <c r="BN255" i="41"/>
  <c r="BL255" i="41"/>
  <c r="BJ255" i="41"/>
  <c r="BH255" i="41"/>
  <c r="BF255" i="41"/>
  <c r="BD255" i="41"/>
  <c r="BB255" i="41"/>
  <c r="AZ255" i="41"/>
  <c r="AW255" i="41"/>
  <c r="AT255" i="41"/>
  <c r="AN255" i="41"/>
  <c r="AK255" i="41"/>
  <c r="BR254" i="41"/>
  <c r="BP254" i="41"/>
  <c r="BN254" i="41"/>
  <c r="BL254" i="41"/>
  <c r="BJ254" i="41"/>
  <c r="BH254" i="41"/>
  <c r="BF254" i="41"/>
  <c r="BD254" i="41"/>
  <c r="BB254" i="41"/>
  <c r="AZ254" i="41"/>
  <c r="AW254" i="41"/>
  <c r="AT254" i="41"/>
  <c r="AN254" i="41"/>
  <c r="AK254" i="41"/>
  <c r="BR253" i="41"/>
  <c r="BP253" i="41"/>
  <c r="BN253" i="41"/>
  <c r="BL253" i="41"/>
  <c r="BJ253" i="41"/>
  <c r="BH253" i="41"/>
  <c r="BF253" i="41"/>
  <c r="BD253" i="41"/>
  <c r="BB253" i="41"/>
  <c r="AZ253" i="41"/>
  <c r="AW253" i="41"/>
  <c r="AT253" i="41"/>
  <c r="AN253" i="41"/>
  <c r="AK253" i="41"/>
  <c r="BR252" i="41"/>
  <c r="BP252" i="41"/>
  <c r="BN252" i="41"/>
  <c r="BL252" i="41"/>
  <c r="BJ252" i="41"/>
  <c r="BH252" i="41"/>
  <c r="BF252" i="41"/>
  <c r="BD252" i="41"/>
  <c r="BB252" i="41"/>
  <c r="AZ252" i="41"/>
  <c r="AW252" i="41"/>
  <c r="AT252" i="41"/>
  <c r="AN252" i="41"/>
  <c r="AK252" i="41"/>
  <c r="BR251" i="41"/>
  <c r="BP251" i="41"/>
  <c r="BN251" i="41"/>
  <c r="BL251" i="41"/>
  <c r="BJ251" i="41"/>
  <c r="BH251" i="41"/>
  <c r="BF251" i="41"/>
  <c r="BD251" i="41"/>
  <c r="BB251" i="41"/>
  <c r="AZ251" i="41"/>
  <c r="AW251" i="41"/>
  <c r="AT251" i="41"/>
  <c r="AN251" i="41"/>
  <c r="AK251" i="41"/>
  <c r="BR250" i="41"/>
  <c r="BP250" i="41"/>
  <c r="BN250" i="41"/>
  <c r="BL250" i="41"/>
  <c r="BJ250" i="41"/>
  <c r="BH250" i="41"/>
  <c r="BF250" i="41"/>
  <c r="BD250" i="41"/>
  <c r="BB250" i="41"/>
  <c r="AZ250" i="41"/>
  <c r="AW250" i="41"/>
  <c r="AT250" i="41"/>
  <c r="AN250" i="41"/>
  <c r="AK250" i="41"/>
  <c r="BR249" i="41"/>
  <c r="BP249" i="41"/>
  <c r="BN249" i="41"/>
  <c r="BL249" i="41"/>
  <c r="BJ249" i="41"/>
  <c r="BH249" i="41"/>
  <c r="BF249" i="41"/>
  <c r="BD249" i="41"/>
  <c r="BB249" i="41"/>
  <c r="AZ249" i="41"/>
  <c r="AW249" i="41"/>
  <c r="AT249" i="41"/>
  <c r="AN249" i="41"/>
  <c r="AK249" i="41"/>
  <c r="BR248" i="41"/>
  <c r="BP248" i="41"/>
  <c r="BN248" i="41"/>
  <c r="BL248" i="41"/>
  <c r="BJ248" i="41"/>
  <c r="BH248" i="41"/>
  <c r="BF248" i="41"/>
  <c r="BD248" i="41"/>
  <c r="BB248" i="41"/>
  <c r="AZ248" i="41"/>
  <c r="AW248" i="41"/>
  <c r="AT248" i="41"/>
  <c r="AN248" i="41"/>
  <c r="AK248" i="41"/>
  <c r="BR247" i="41"/>
  <c r="BP247" i="41"/>
  <c r="BN247" i="41"/>
  <c r="BL247" i="41"/>
  <c r="BJ247" i="41"/>
  <c r="BH247" i="41"/>
  <c r="BF247" i="41"/>
  <c r="BD247" i="41"/>
  <c r="BB247" i="41"/>
  <c r="AZ247" i="41"/>
  <c r="AW247" i="41"/>
  <c r="AT247" i="41"/>
  <c r="AN247" i="41"/>
  <c r="AK247" i="41"/>
  <c r="BR246" i="41"/>
  <c r="BP246" i="41"/>
  <c r="BN246" i="41"/>
  <c r="BL246" i="41"/>
  <c r="BJ246" i="41"/>
  <c r="BH246" i="41"/>
  <c r="BF246" i="41"/>
  <c r="BD246" i="41"/>
  <c r="BB246" i="41"/>
  <c r="AZ246" i="41"/>
  <c r="AW246" i="41"/>
  <c r="AT246" i="41"/>
  <c r="AN246" i="41"/>
  <c r="AK246" i="41"/>
  <c r="BR245" i="41"/>
  <c r="BP245" i="41"/>
  <c r="BN245" i="41"/>
  <c r="BL245" i="41"/>
  <c r="BJ245" i="41"/>
  <c r="BH245" i="41"/>
  <c r="BF245" i="41"/>
  <c r="BD245" i="41"/>
  <c r="BB245" i="41"/>
  <c r="AZ245" i="41"/>
  <c r="AW245" i="41"/>
  <c r="AT245" i="41"/>
  <c r="AN245" i="41"/>
  <c r="AK245" i="41"/>
  <c r="BR244" i="41"/>
  <c r="BP244" i="41"/>
  <c r="BN244" i="41"/>
  <c r="BL244" i="41"/>
  <c r="BJ244" i="41"/>
  <c r="BH244" i="41"/>
  <c r="BF244" i="41"/>
  <c r="BD244" i="41"/>
  <c r="BB244" i="41"/>
  <c r="AZ244" i="41"/>
  <c r="AW244" i="41"/>
  <c r="AT244" i="41"/>
  <c r="AN244" i="41"/>
  <c r="AK244" i="41"/>
  <c r="BR243" i="41"/>
  <c r="BP243" i="41"/>
  <c r="BN243" i="41"/>
  <c r="BL243" i="41"/>
  <c r="BJ243" i="41"/>
  <c r="BH243" i="41"/>
  <c r="BF243" i="41"/>
  <c r="BD243" i="41"/>
  <c r="BB243" i="41"/>
  <c r="AZ243" i="41"/>
  <c r="AW243" i="41"/>
  <c r="AT243" i="41"/>
  <c r="AN243" i="41"/>
  <c r="AK243" i="41"/>
  <c r="BR242" i="41"/>
  <c r="BP242" i="41"/>
  <c r="BN242" i="41"/>
  <c r="BL242" i="41"/>
  <c r="BJ242" i="41"/>
  <c r="BH242" i="41"/>
  <c r="BF242" i="41"/>
  <c r="BD242" i="41"/>
  <c r="BB242" i="41"/>
  <c r="AZ242" i="41"/>
  <c r="AW242" i="41"/>
  <c r="AT242" i="41"/>
  <c r="AN242" i="41"/>
  <c r="AK242" i="41"/>
  <c r="BR241" i="41"/>
  <c r="BP241" i="41"/>
  <c r="BN241" i="41"/>
  <c r="BL241" i="41"/>
  <c r="BJ241" i="41"/>
  <c r="BH241" i="41"/>
  <c r="BF241" i="41"/>
  <c r="BD241" i="41"/>
  <c r="BB241" i="41"/>
  <c r="AZ241" i="41"/>
  <c r="AW241" i="41"/>
  <c r="AT241" i="41"/>
  <c r="AN241" i="41"/>
  <c r="AK241" i="41"/>
  <c r="BR240" i="41"/>
  <c r="BP240" i="41"/>
  <c r="BN240" i="41"/>
  <c r="BL240" i="41"/>
  <c r="BJ240" i="41"/>
  <c r="BH240" i="41"/>
  <c r="BF240" i="41"/>
  <c r="BD240" i="41"/>
  <c r="BB240" i="41"/>
  <c r="AZ240" i="41"/>
  <c r="AW240" i="41"/>
  <c r="AT240" i="41"/>
  <c r="AN240" i="41"/>
  <c r="AK240" i="41"/>
  <c r="BR239" i="41"/>
  <c r="BP239" i="41"/>
  <c r="BN239" i="41"/>
  <c r="BL239" i="41"/>
  <c r="BJ239" i="41"/>
  <c r="BH239" i="41"/>
  <c r="BF239" i="41"/>
  <c r="BD239" i="41"/>
  <c r="BB239" i="41"/>
  <c r="AZ239" i="41"/>
  <c r="AW239" i="41"/>
  <c r="AT239" i="41"/>
  <c r="AN239" i="41"/>
  <c r="AK239" i="41"/>
  <c r="BR238" i="41"/>
  <c r="BP238" i="41"/>
  <c r="BN238" i="41"/>
  <c r="BL238" i="41"/>
  <c r="BJ238" i="41"/>
  <c r="BH238" i="41"/>
  <c r="BF238" i="41"/>
  <c r="BD238" i="41"/>
  <c r="BB238" i="41"/>
  <c r="AZ238" i="41"/>
  <c r="AW238" i="41"/>
  <c r="AT238" i="41"/>
  <c r="AN238" i="41"/>
  <c r="AK238" i="41"/>
  <c r="BR237" i="41"/>
  <c r="BP237" i="41"/>
  <c r="BN237" i="41"/>
  <c r="BL237" i="41"/>
  <c r="BJ237" i="41"/>
  <c r="BH237" i="41"/>
  <c r="BF237" i="41"/>
  <c r="BD237" i="41"/>
  <c r="BB237" i="41"/>
  <c r="AZ237" i="41"/>
  <c r="AW237" i="41"/>
  <c r="AT237" i="41"/>
  <c r="AN237" i="41"/>
  <c r="AK237" i="41"/>
  <c r="BR236" i="41"/>
  <c r="BP236" i="41"/>
  <c r="BN236" i="41"/>
  <c r="BL236" i="41"/>
  <c r="BJ236" i="41"/>
  <c r="BH236" i="41"/>
  <c r="BF236" i="41"/>
  <c r="BD236" i="41"/>
  <c r="BB236" i="41"/>
  <c r="AZ236" i="41"/>
  <c r="AW236" i="41"/>
  <c r="AT236" i="41"/>
  <c r="AN236" i="41"/>
  <c r="AK236" i="41"/>
  <c r="BR235" i="41"/>
  <c r="BP235" i="41"/>
  <c r="BN235" i="41"/>
  <c r="BL235" i="41"/>
  <c r="BJ235" i="41"/>
  <c r="BH235" i="41"/>
  <c r="BF235" i="41"/>
  <c r="BD235" i="41"/>
  <c r="BB235" i="41"/>
  <c r="AZ235" i="41"/>
  <c r="AW235" i="41"/>
  <c r="AT235" i="41"/>
  <c r="AN235" i="41"/>
  <c r="AK235" i="41"/>
  <c r="BR234" i="41"/>
  <c r="BP234" i="41"/>
  <c r="BN234" i="41"/>
  <c r="BL234" i="41"/>
  <c r="BJ234" i="41"/>
  <c r="BH234" i="41"/>
  <c r="BF234" i="41"/>
  <c r="BD234" i="41"/>
  <c r="BB234" i="41"/>
  <c r="AZ234" i="41"/>
  <c r="AW234" i="41"/>
  <c r="AT234" i="41"/>
  <c r="AN234" i="41"/>
  <c r="AK234" i="41"/>
  <c r="BR233" i="41"/>
  <c r="BP233" i="41"/>
  <c r="BN233" i="41"/>
  <c r="BL233" i="41"/>
  <c r="BJ233" i="41"/>
  <c r="BH233" i="41"/>
  <c r="BF233" i="41"/>
  <c r="BD233" i="41"/>
  <c r="BB233" i="41"/>
  <c r="AZ233" i="41"/>
  <c r="AW233" i="41"/>
  <c r="AT233" i="41"/>
  <c r="AN233" i="41"/>
  <c r="AK233" i="41"/>
  <c r="BR232" i="41"/>
  <c r="BP232" i="41"/>
  <c r="BN232" i="41"/>
  <c r="BL232" i="41"/>
  <c r="BJ232" i="41"/>
  <c r="BH232" i="41"/>
  <c r="BF232" i="41"/>
  <c r="BD232" i="41"/>
  <c r="BB232" i="41"/>
  <c r="AZ232" i="41"/>
  <c r="AW232" i="41"/>
  <c r="AT232" i="41"/>
  <c r="AN232" i="41"/>
  <c r="AK232" i="41"/>
  <c r="BR231" i="41"/>
  <c r="BP231" i="41"/>
  <c r="BN231" i="41"/>
  <c r="BL231" i="41"/>
  <c r="BJ231" i="41"/>
  <c r="BH231" i="41"/>
  <c r="BF231" i="41"/>
  <c r="BD231" i="41"/>
  <c r="BB231" i="41"/>
  <c r="AZ231" i="41"/>
  <c r="M251" i="41" s="1"/>
  <c r="AW231" i="41"/>
  <c r="AT231" i="41"/>
  <c r="AN231" i="41"/>
  <c r="AK231" i="41"/>
  <c r="BR230" i="41"/>
  <c r="BP230" i="41"/>
  <c r="BN230" i="41"/>
  <c r="BL230" i="41"/>
  <c r="BJ230" i="41"/>
  <c r="BH230" i="41"/>
  <c r="BF230" i="41"/>
  <c r="BD230" i="41"/>
  <c r="BB230" i="41"/>
  <c r="AZ230" i="41"/>
  <c r="AW230" i="41"/>
  <c r="AT230" i="41"/>
  <c r="AN230" i="41"/>
  <c r="AK230" i="41"/>
  <c r="BR229" i="41"/>
  <c r="BP229" i="41"/>
  <c r="BN229" i="41"/>
  <c r="BL229" i="41"/>
  <c r="BJ229" i="41"/>
  <c r="BH229" i="41"/>
  <c r="BF229" i="41"/>
  <c r="BD229" i="41"/>
  <c r="BB229" i="41"/>
  <c r="AZ229" i="41"/>
  <c r="AW229" i="41"/>
  <c r="AT229" i="41"/>
  <c r="AN229" i="41"/>
  <c r="AK229" i="41"/>
  <c r="BR228" i="41"/>
  <c r="BP228" i="41"/>
  <c r="BN228" i="41"/>
  <c r="BL228" i="41"/>
  <c r="BJ228" i="41"/>
  <c r="BH228" i="41"/>
  <c r="BF228" i="41"/>
  <c r="BD228" i="41"/>
  <c r="BB228" i="41"/>
  <c r="AZ228" i="41"/>
  <c r="AW228" i="41"/>
  <c r="AT228" i="41"/>
  <c r="AN228" i="41"/>
  <c r="AK228" i="41"/>
  <c r="BR227" i="41"/>
  <c r="BP227" i="41"/>
  <c r="BN227" i="41"/>
  <c r="BL227" i="41"/>
  <c r="BJ227" i="41"/>
  <c r="BH227" i="41"/>
  <c r="BF227" i="41"/>
  <c r="BD227" i="41"/>
  <c r="BB227" i="41"/>
  <c r="AZ227" i="41"/>
  <c r="AW227" i="41"/>
  <c r="AT227" i="41"/>
  <c r="AN227" i="41"/>
  <c r="AK227" i="41"/>
  <c r="BR226" i="41"/>
  <c r="BP226" i="41"/>
  <c r="BN226" i="41"/>
  <c r="BL226" i="41"/>
  <c r="BJ226" i="41"/>
  <c r="BH226" i="41"/>
  <c r="BF226" i="41"/>
  <c r="BD226" i="41"/>
  <c r="BB226" i="41"/>
  <c r="AZ226" i="41"/>
  <c r="AW226" i="41"/>
  <c r="AT226" i="41"/>
  <c r="AN226" i="41"/>
  <c r="AK226" i="41"/>
  <c r="BR225" i="41"/>
  <c r="BP225" i="41"/>
  <c r="BN225" i="41"/>
  <c r="BL225" i="41"/>
  <c r="BJ225" i="41"/>
  <c r="BH225" i="41"/>
  <c r="BF225" i="41"/>
  <c r="BD225" i="41"/>
  <c r="BB225" i="41"/>
  <c r="AZ225" i="41"/>
  <c r="AW225" i="41"/>
  <c r="AT225" i="41"/>
  <c r="AN225" i="41"/>
  <c r="AK225" i="41"/>
  <c r="BR224" i="41"/>
  <c r="BP224" i="41"/>
  <c r="BN224" i="41"/>
  <c r="BL224" i="41"/>
  <c r="BJ224" i="41"/>
  <c r="BH224" i="41"/>
  <c r="BF224" i="41"/>
  <c r="BD224" i="41"/>
  <c r="BB224" i="41"/>
  <c r="AZ224" i="41"/>
  <c r="AW224" i="41"/>
  <c r="AT224" i="41"/>
  <c r="AN224" i="41"/>
  <c r="AK224" i="41"/>
  <c r="BR223" i="41"/>
  <c r="BP223" i="41"/>
  <c r="BN223" i="41"/>
  <c r="BL223" i="41"/>
  <c r="BL260" i="41" s="1"/>
  <c r="BJ223" i="41"/>
  <c r="BH223" i="41"/>
  <c r="BF223" i="41"/>
  <c r="BD223" i="41"/>
  <c r="BD260" i="41" s="1"/>
  <c r="BB223" i="41"/>
  <c r="AZ223" i="41"/>
  <c r="AW223" i="41"/>
  <c r="AT223" i="41"/>
  <c r="AN223" i="41"/>
  <c r="AK223" i="41"/>
  <c r="BR222" i="41"/>
  <c r="BP222" i="41"/>
  <c r="BN222" i="41"/>
  <c r="BL222" i="41"/>
  <c r="BJ222" i="41"/>
  <c r="BH222" i="41"/>
  <c r="BF222" i="41"/>
  <c r="BD222" i="41"/>
  <c r="BB222" i="41"/>
  <c r="AZ222" i="41"/>
  <c r="AW222" i="41"/>
  <c r="AT222" i="41"/>
  <c r="AN222" i="41"/>
  <c r="AK222" i="41"/>
  <c r="BR221" i="41"/>
  <c r="BP221" i="41"/>
  <c r="BN221" i="41"/>
  <c r="BL221" i="41"/>
  <c r="BJ221" i="41"/>
  <c r="BH221" i="41"/>
  <c r="BF221" i="41"/>
  <c r="BD221" i="41"/>
  <c r="BB221" i="41"/>
  <c r="AZ221" i="41"/>
  <c r="AW221" i="41"/>
  <c r="AT221" i="41"/>
  <c r="AN221" i="41"/>
  <c r="AK221" i="41"/>
  <c r="BR220" i="41"/>
  <c r="BP220" i="41"/>
  <c r="BN220" i="41"/>
  <c r="BN260" i="41" s="1"/>
  <c r="BL220" i="41"/>
  <c r="BJ220" i="41"/>
  <c r="BH220" i="41"/>
  <c r="BF220" i="41"/>
  <c r="BF260" i="41" s="1"/>
  <c r="BD220" i="41"/>
  <c r="BB220" i="41"/>
  <c r="AZ220" i="41"/>
  <c r="AW220" i="41"/>
  <c r="AT220" i="41"/>
  <c r="AN220" i="41"/>
  <c r="AK220" i="41"/>
  <c r="BR207" i="41"/>
  <c r="BP207" i="41"/>
  <c r="BN207" i="41"/>
  <c r="BL207" i="41"/>
  <c r="BJ207" i="41"/>
  <c r="BH207" i="41"/>
  <c r="BF207" i="41"/>
  <c r="BD207" i="41"/>
  <c r="BB207" i="41"/>
  <c r="AZ207" i="41"/>
  <c r="AW207" i="41"/>
  <c r="AT207" i="41"/>
  <c r="AN207" i="41"/>
  <c r="AK207" i="41"/>
  <c r="BR206" i="41"/>
  <c r="BP206" i="41"/>
  <c r="BN206" i="41"/>
  <c r="BL206" i="41"/>
  <c r="BJ206" i="41"/>
  <c r="BH206" i="41"/>
  <c r="BF206" i="41"/>
  <c r="BD206" i="41"/>
  <c r="BB206" i="41"/>
  <c r="AZ206" i="41"/>
  <c r="AW206" i="41"/>
  <c r="AT206" i="41"/>
  <c r="AN206" i="41"/>
  <c r="AK206" i="41"/>
  <c r="BR205" i="41"/>
  <c r="BP205" i="41"/>
  <c r="BN205" i="41"/>
  <c r="BL205" i="41"/>
  <c r="BJ205" i="41"/>
  <c r="BH205" i="41"/>
  <c r="BF205" i="41"/>
  <c r="BD205" i="41"/>
  <c r="BB205" i="41"/>
  <c r="AZ205" i="41"/>
  <c r="AW205" i="41"/>
  <c r="AT205" i="41"/>
  <c r="AN205" i="41"/>
  <c r="AK205" i="41"/>
  <c r="BR204" i="41"/>
  <c r="BP204" i="41"/>
  <c r="BN204" i="41"/>
  <c r="BL204" i="41"/>
  <c r="BJ204" i="41"/>
  <c r="BH204" i="41"/>
  <c r="BF204" i="41"/>
  <c r="BD204" i="41"/>
  <c r="BB204" i="41"/>
  <c r="AZ204" i="41"/>
  <c r="AW204" i="41"/>
  <c r="AT204" i="41"/>
  <c r="AN204" i="41"/>
  <c r="AK204" i="41"/>
  <c r="BR203" i="41"/>
  <c r="BP203" i="41"/>
  <c r="BN203" i="41"/>
  <c r="BL203" i="41"/>
  <c r="BJ203" i="41"/>
  <c r="BH203" i="41"/>
  <c r="BF203" i="41"/>
  <c r="BD203" i="41"/>
  <c r="BB203" i="41"/>
  <c r="AZ203" i="41"/>
  <c r="AW203" i="41"/>
  <c r="AT203" i="41"/>
  <c r="AN203" i="41"/>
  <c r="AK203" i="41"/>
  <c r="BR202" i="41"/>
  <c r="BP202" i="41"/>
  <c r="BN202" i="41"/>
  <c r="BL202" i="41"/>
  <c r="BJ202" i="41"/>
  <c r="BH202" i="41"/>
  <c r="BF202" i="41"/>
  <c r="BD202" i="41"/>
  <c r="BB202" i="41"/>
  <c r="AZ202" i="41"/>
  <c r="AW202" i="41"/>
  <c r="AT202" i="41"/>
  <c r="AN202" i="41"/>
  <c r="AK202" i="41"/>
  <c r="BR201" i="41"/>
  <c r="BP201" i="41"/>
  <c r="BN201" i="41"/>
  <c r="BL201" i="41"/>
  <c r="BJ201" i="41"/>
  <c r="BH201" i="41"/>
  <c r="BF201" i="41"/>
  <c r="BD201" i="41"/>
  <c r="BB201" i="41"/>
  <c r="AZ201" i="41"/>
  <c r="AW201" i="41"/>
  <c r="AT201" i="41"/>
  <c r="AN201" i="41"/>
  <c r="AK201" i="41"/>
  <c r="BR200" i="41"/>
  <c r="BP200" i="41"/>
  <c r="BN200" i="41"/>
  <c r="BL200" i="41"/>
  <c r="BJ200" i="41"/>
  <c r="BH200" i="41"/>
  <c r="BF200" i="41"/>
  <c r="BD200" i="41"/>
  <c r="BB200" i="41"/>
  <c r="AZ200" i="41"/>
  <c r="AW200" i="41"/>
  <c r="AT200" i="41"/>
  <c r="AN200" i="41"/>
  <c r="AK200" i="41"/>
  <c r="BR199" i="41"/>
  <c r="BP199" i="41"/>
  <c r="BN199" i="41"/>
  <c r="BL199" i="41"/>
  <c r="BJ199" i="41"/>
  <c r="BH199" i="41"/>
  <c r="BF199" i="41"/>
  <c r="BD199" i="41"/>
  <c r="BB199" i="41"/>
  <c r="AZ199" i="41"/>
  <c r="AW199" i="41"/>
  <c r="AT199" i="41"/>
  <c r="AN199" i="41"/>
  <c r="AK199" i="41"/>
  <c r="M199" i="41"/>
  <c r="BR198" i="41"/>
  <c r="BP198" i="41"/>
  <c r="BN198" i="41"/>
  <c r="BL198" i="41"/>
  <c r="BJ198" i="41"/>
  <c r="BH198" i="41"/>
  <c r="BF198" i="41"/>
  <c r="BD198" i="41"/>
  <c r="BB198" i="41"/>
  <c r="AZ198" i="41"/>
  <c r="AW198" i="41"/>
  <c r="AT198" i="41"/>
  <c r="AN198" i="41"/>
  <c r="AK198" i="41"/>
  <c r="BR197" i="41"/>
  <c r="BP197" i="41"/>
  <c r="BN197" i="41"/>
  <c r="BL197" i="41"/>
  <c r="BJ197" i="41"/>
  <c r="BH197" i="41"/>
  <c r="BF197" i="41"/>
  <c r="BD197" i="41"/>
  <c r="BB197" i="41"/>
  <c r="AZ197" i="41"/>
  <c r="AW197" i="41"/>
  <c r="AT197" i="41"/>
  <c r="AN197" i="41"/>
  <c r="AK197" i="41"/>
  <c r="BR196" i="41"/>
  <c r="BP196" i="41"/>
  <c r="BN196" i="41"/>
  <c r="BL196" i="41"/>
  <c r="BJ196" i="41"/>
  <c r="BH196" i="41"/>
  <c r="BF196" i="41"/>
  <c r="BD196" i="41"/>
  <c r="BB196" i="41"/>
  <c r="AZ196" i="41"/>
  <c r="AW196" i="41"/>
  <c r="AT196" i="41"/>
  <c r="AN196" i="41"/>
  <c r="AK196" i="41"/>
  <c r="BR195" i="41"/>
  <c r="BP195" i="41"/>
  <c r="BN195" i="41"/>
  <c r="BL195" i="41"/>
  <c r="BJ195" i="41"/>
  <c r="BH195" i="41"/>
  <c r="BF195" i="41"/>
  <c r="BD195" i="41"/>
  <c r="BB195" i="41"/>
  <c r="AZ195" i="41"/>
  <c r="AW195" i="41"/>
  <c r="AT195" i="41"/>
  <c r="AN195" i="41"/>
  <c r="AK195" i="41"/>
  <c r="BR194" i="41"/>
  <c r="BP194" i="41"/>
  <c r="BN194" i="41"/>
  <c r="BL194" i="41"/>
  <c r="BJ194" i="41"/>
  <c r="BH194" i="41"/>
  <c r="BF194" i="41"/>
  <c r="BD194" i="41"/>
  <c r="BB194" i="41"/>
  <c r="AZ194" i="41"/>
  <c r="AW194" i="41"/>
  <c r="AT194" i="41"/>
  <c r="AN194" i="41"/>
  <c r="AK194" i="41"/>
  <c r="BR193" i="41"/>
  <c r="BP193" i="41"/>
  <c r="BN193" i="41"/>
  <c r="BL193" i="41"/>
  <c r="BJ193" i="41"/>
  <c r="BH193" i="41"/>
  <c r="BF193" i="41"/>
  <c r="BD193" i="41"/>
  <c r="BB193" i="41"/>
  <c r="AZ193" i="41"/>
  <c r="AW193" i="41"/>
  <c r="AT193" i="41"/>
  <c r="AN193" i="41"/>
  <c r="AK193" i="41"/>
  <c r="BR192" i="41"/>
  <c r="BP192" i="41"/>
  <c r="BN192" i="41"/>
  <c r="BL192" i="41"/>
  <c r="BJ192" i="41"/>
  <c r="BH192" i="41"/>
  <c r="BF192" i="41"/>
  <c r="BD192" i="41"/>
  <c r="BB192" i="41"/>
  <c r="AZ192" i="41"/>
  <c r="AW192" i="41"/>
  <c r="AT192" i="41"/>
  <c r="AN192" i="41"/>
  <c r="AK192" i="41"/>
  <c r="BR191" i="41"/>
  <c r="BP191" i="41"/>
  <c r="BN191" i="41"/>
  <c r="BL191" i="41"/>
  <c r="BJ191" i="41"/>
  <c r="BH191" i="41"/>
  <c r="BF191" i="41"/>
  <c r="BD191" i="41"/>
  <c r="BB191" i="41"/>
  <c r="AZ191" i="41"/>
  <c r="AW191" i="41"/>
  <c r="AT191" i="41"/>
  <c r="AN191" i="41"/>
  <c r="AK191" i="41"/>
  <c r="BR190" i="41"/>
  <c r="BP190" i="41"/>
  <c r="BN190" i="41"/>
  <c r="BL190" i="41"/>
  <c r="BJ190" i="41"/>
  <c r="BH190" i="41"/>
  <c r="BF190" i="41"/>
  <c r="BD190" i="41"/>
  <c r="BB190" i="41"/>
  <c r="AZ190" i="41"/>
  <c r="AW190" i="41"/>
  <c r="AT190" i="41"/>
  <c r="AN190" i="41"/>
  <c r="AK190" i="41"/>
  <c r="BR189" i="41"/>
  <c r="BP189" i="41"/>
  <c r="BN189" i="41"/>
  <c r="BL189" i="41"/>
  <c r="BJ189" i="41"/>
  <c r="BH189" i="41"/>
  <c r="BF189" i="41"/>
  <c r="BD189" i="41"/>
  <c r="BB189" i="41"/>
  <c r="AZ189" i="41"/>
  <c r="AW189" i="41"/>
  <c r="AT189" i="41"/>
  <c r="AN189" i="41"/>
  <c r="AK189" i="41"/>
  <c r="BR188" i="41"/>
  <c r="BP188" i="41"/>
  <c r="BN188" i="41"/>
  <c r="BL188" i="41"/>
  <c r="BJ188" i="41"/>
  <c r="BH188" i="41"/>
  <c r="BF188" i="41"/>
  <c r="BD188" i="41"/>
  <c r="BB188" i="41"/>
  <c r="AZ188" i="41"/>
  <c r="AW188" i="41"/>
  <c r="AT188" i="41"/>
  <c r="AN188" i="41"/>
  <c r="AK188" i="41"/>
  <c r="BR187" i="41"/>
  <c r="BP187" i="41"/>
  <c r="BN187" i="41"/>
  <c r="BL187" i="41"/>
  <c r="BJ187" i="41"/>
  <c r="BH187" i="41"/>
  <c r="BF187" i="41"/>
  <c r="BD187" i="41"/>
  <c r="BB187" i="41"/>
  <c r="AZ187" i="41"/>
  <c r="AW187" i="41"/>
  <c r="AT187" i="41"/>
  <c r="AN187" i="41"/>
  <c r="AK187" i="41"/>
  <c r="BR186" i="41"/>
  <c r="BP186" i="41"/>
  <c r="BN186" i="41"/>
  <c r="BL186" i="41"/>
  <c r="BJ186" i="41"/>
  <c r="BH186" i="41"/>
  <c r="BF186" i="41"/>
  <c r="BD186" i="41"/>
  <c r="BB186" i="41"/>
  <c r="AZ186" i="41"/>
  <c r="AW186" i="41"/>
  <c r="AT186" i="41"/>
  <c r="AN186" i="41"/>
  <c r="AK186" i="41"/>
  <c r="BR185" i="41"/>
  <c r="BP185" i="41"/>
  <c r="BN185" i="41"/>
  <c r="BL185" i="41"/>
  <c r="BJ185" i="41"/>
  <c r="BH185" i="41"/>
  <c r="BF185" i="41"/>
  <c r="BD185" i="41"/>
  <c r="BB185" i="41"/>
  <c r="AZ185" i="41"/>
  <c r="AW185" i="41"/>
  <c r="AT185" i="41"/>
  <c r="AN185" i="41"/>
  <c r="AK185" i="41"/>
  <c r="BR184" i="41"/>
  <c r="BP184" i="41"/>
  <c r="BN184" i="41"/>
  <c r="BL184" i="41"/>
  <c r="BJ184" i="41"/>
  <c r="BH184" i="41"/>
  <c r="BF184" i="41"/>
  <c r="BD184" i="41"/>
  <c r="BB184" i="41"/>
  <c r="AZ184" i="41"/>
  <c r="AW184" i="41"/>
  <c r="AT184" i="41"/>
  <c r="AN184" i="41"/>
  <c r="AK184" i="41"/>
  <c r="BR183" i="41"/>
  <c r="BP183" i="41"/>
  <c r="BN183" i="41"/>
  <c r="BL183" i="41"/>
  <c r="BJ183" i="41"/>
  <c r="BH183" i="41"/>
  <c r="BF183" i="41"/>
  <c r="BD183" i="41"/>
  <c r="BB183" i="41"/>
  <c r="AZ183" i="41"/>
  <c r="AW183" i="41"/>
  <c r="AT183" i="41"/>
  <c r="AN183" i="41"/>
  <c r="AK183" i="41"/>
  <c r="BR182" i="41"/>
  <c r="BP182" i="41"/>
  <c r="BN182" i="41"/>
  <c r="BL182" i="41"/>
  <c r="BJ182" i="41"/>
  <c r="BH182" i="41"/>
  <c r="BF182" i="41"/>
  <c r="BD182" i="41"/>
  <c r="BB182" i="41"/>
  <c r="AZ182" i="41"/>
  <c r="AW182" i="41"/>
  <c r="AT182" i="41"/>
  <c r="AN182" i="41"/>
  <c r="AK182" i="41"/>
  <c r="BR181" i="41"/>
  <c r="BP181" i="41"/>
  <c r="BN181" i="41"/>
  <c r="BL181" i="41"/>
  <c r="BJ181" i="41"/>
  <c r="BH181" i="41"/>
  <c r="BF181" i="41"/>
  <c r="BD181" i="41"/>
  <c r="BB181" i="41"/>
  <c r="AZ181" i="41"/>
  <c r="AW181" i="41"/>
  <c r="AT181" i="41"/>
  <c r="AN181" i="41"/>
  <c r="AK181" i="41"/>
  <c r="BR180" i="41"/>
  <c r="BP180" i="41"/>
  <c r="BN180" i="41"/>
  <c r="BL180" i="41"/>
  <c r="BJ180" i="41"/>
  <c r="BH180" i="41"/>
  <c r="BF180" i="41"/>
  <c r="BD180" i="41"/>
  <c r="BB180" i="41"/>
  <c r="AZ180" i="41"/>
  <c r="AW180" i="41"/>
  <c r="AT180" i="41"/>
  <c r="AN180" i="41"/>
  <c r="AK180" i="41"/>
  <c r="BR179" i="41"/>
  <c r="BP179" i="41"/>
  <c r="BN179" i="41"/>
  <c r="BL179" i="41"/>
  <c r="BJ179" i="41"/>
  <c r="BH179" i="41"/>
  <c r="BF179" i="41"/>
  <c r="BD179" i="41"/>
  <c r="BB179" i="41"/>
  <c r="AZ179" i="41"/>
  <c r="AW179" i="41"/>
  <c r="AT179" i="41"/>
  <c r="AN179" i="41"/>
  <c r="AK179" i="41"/>
  <c r="BR178" i="41"/>
  <c r="BP178" i="41"/>
  <c r="BN178" i="41"/>
  <c r="BL178" i="41"/>
  <c r="BJ178" i="41"/>
  <c r="BH178" i="41"/>
  <c r="BF178" i="41"/>
  <c r="BD178" i="41"/>
  <c r="BB178" i="41"/>
  <c r="AZ178" i="41"/>
  <c r="AW178" i="41"/>
  <c r="AT178" i="41"/>
  <c r="AN178" i="41"/>
  <c r="AK178" i="41"/>
  <c r="BR177" i="41"/>
  <c r="BP177" i="41"/>
  <c r="BN177" i="41"/>
  <c r="BL177" i="41"/>
  <c r="BJ177" i="41"/>
  <c r="BH177" i="41"/>
  <c r="BF177" i="41"/>
  <c r="BD177" i="41"/>
  <c r="BB177" i="41"/>
  <c r="AZ177" i="41"/>
  <c r="AW177" i="41"/>
  <c r="AT177" i="41"/>
  <c r="AN177" i="41"/>
  <c r="AK177" i="41"/>
  <c r="BR176" i="41"/>
  <c r="BP176" i="41"/>
  <c r="BN176" i="41"/>
  <c r="BL176" i="41"/>
  <c r="BJ176" i="41"/>
  <c r="BH176" i="41"/>
  <c r="BF176" i="41"/>
  <c r="BD176" i="41"/>
  <c r="BB176" i="41"/>
  <c r="AZ176" i="41"/>
  <c r="AW176" i="41"/>
  <c r="AT176" i="41"/>
  <c r="AN176" i="41"/>
  <c r="AK176" i="41"/>
  <c r="BR175" i="41"/>
  <c r="BP175" i="41"/>
  <c r="BN175" i="41"/>
  <c r="BL175" i="41"/>
  <c r="BJ175" i="41"/>
  <c r="BH175" i="41"/>
  <c r="BF175" i="41"/>
  <c r="BD175" i="41"/>
  <c r="BB175" i="41"/>
  <c r="AZ175" i="41"/>
  <c r="AW175" i="41"/>
  <c r="AT175" i="41"/>
  <c r="AN175" i="41"/>
  <c r="AK175" i="41"/>
  <c r="BR174" i="41"/>
  <c r="BP174" i="41"/>
  <c r="BN174" i="41"/>
  <c r="BL174" i="41"/>
  <c r="BJ174" i="41"/>
  <c r="BH174" i="41"/>
  <c r="BF174" i="41"/>
  <c r="BD174" i="41"/>
  <c r="BB174" i="41"/>
  <c r="AZ174" i="41"/>
  <c r="AW174" i="41"/>
  <c r="AT174" i="41"/>
  <c r="AN174" i="41"/>
  <c r="AK174" i="41"/>
  <c r="BR173" i="41"/>
  <c r="BP173" i="41"/>
  <c r="BN173" i="41"/>
  <c r="BL173" i="41"/>
  <c r="BJ173" i="41"/>
  <c r="BH173" i="41"/>
  <c r="BF173" i="41"/>
  <c r="BD173" i="41"/>
  <c r="BB173" i="41"/>
  <c r="AZ173" i="41"/>
  <c r="AW173" i="41"/>
  <c r="AT173" i="41"/>
  <c r="AN173" i="41"/>
  <c r="AK173" i="41"/>
  <c r="BR172" i="41"/>
  <c r="BP172" i="41"/>
  <c r="BN172" i="41"/>
  <c r="BL172" i="41"/>
  <c r="BJ172" i="41"/>
  <c r="BH172" i="41"/>
  <c r="BF172" i="41"/>
  <c r="BD172" i="41"/>
  <c r="BB172" i="41"/>
  <c r="AZ172" i="41"/>
  <c r="AW172" i="41"/>
  <c r="AT172" i="41"/>
  <c r="AN172" i="41"/>
  <c r="AK172" i="41"/>
  <c r="BR171" i="41"/>
  <c r="BP171" i="41"/>
  <c r="BN171" i="41"/>
  <c r="BL171" i="41"/>
  <c r="BJ171" i="41"/>
  <c r="BH171" i="41"/>
  <c r="BF171" i="41"/>
  <c r="BD171" i="41"/>
  <c r="BB171" i="41"/>
  <c r="AZ171" i="41"/>
  <c r="AW171" i="41"/>
  <c r="AT171" i="41"/>
  <c r="AN171" i="41"/>
  <c r="AK171" i="41"/>
  <c r="BR170" i="41"/>
  <c r="BP170" i="41"/>
  <c r="BN170" i="41"/>
  <c r="BL170" i="41"/>
  <c r="BJ170" i="41"/>
  <c r="BH170" i="41"/>
  <c r="BF170" i="41"/>
  <c r="BD170" i="41"/>
  <c r="BB170" i="41"/>
  <c r="AZ170" i="41"/>
  <c r="AW170" i="41"/>
  <c r="AT170" i="41"/>
  <c r="AN170" i="41"/>
  <c r="AK170" i="41"/>
  <c r="BR169" i="41"/>
  <c r="BP169" i="41"/>
  <c r="BN169" i="41"/>
  <c r="BL169" i="41"/>
  <c r="BJ169" i="41"/>
  <c r="BH169" i="41"/>
  <c r="BF169" i="41"/>
  <c r="BD169" i="41"/>
  <c r="BB169" i="41"/>
  <c r="AZ169" i="41"/>
  <c r="AW169" i="41"/>
  <c r="AT169" i="41"/>
  <c r="AN169" i="41"/>
  <c r="AK169" i="41"/>
  <c r="BR168" i="41"/>
  <c r="BP168" i="41"/>
  <c r="BP208" i="41" s="1"/>
  <c r="BN168" i="41"/>
  <c r="BL168" i="41"/>
  <c r="BJ168" i="41"/>
  <c r="BH168" i="41"/>
  <c r="BH208" i="41" s="1"/>
  <c r="BF168" i="41"/>
  <c r="BD168" i="41"/>
  <c r="BB168" i="41"/>
  <c r="AZ168" i="41"/>
  <c r="AZ208" i="41" s="1"/>
  <c r="AW168" i="41"/>
  <c r="AT168" i="41"/>
  <c r="AN168" i="41"/>
  <c r="AK168" i="41"/>
  <c r="BR155" i="41"/>
  <c r="BP155" i="41"/>
  <c r="BN155" i="41"/>
  <c r="BL155" i="41"/>
  <c r="BJ155" i="41"/>
  <c r="BH155" i="41"/>
  <c r="BF155" i="41"/>
  <c r="BD155" i="41"/>
  <c r="BB155" i="41"/>
  <c r="AZ155" i="41"/>
  <c r="AW155" i="41"/>
  <c r="AT155" i="41"/>
  <c r="AN155" i="41"/>
  <c r="AK155" i="41"/>
  <c r="BR154" i="41"/>
  <c r="BP154" i="41"/>
  <c r="BN154" i="41"/>
  <c r="BL154" i="41"/>
  <c r="BJ154" i="41"/>
  <c r="BH154" i="41"/>
  <c r="BF154" i="41"/>
  <c r="BD154" i="41"/>
  <c r="BB154" i="41"/>
  <c r="AZ154" i="41"/>
  <c r="AW154" i="41"/>
  <c r="AT154" i="41"/>
  <c r="AN154" i="41"/>
  <c r="AK154" i="41"/>
  <c r="BR153" i="41"/>
  <c r="BP153" i="41"/>
  <c r="BN153" i="41"/>
  <c r="BL153" i="41"/>
  <c r="BJ153" i="41"/>
  <c r="BH153" i="41"/>
  <c r="BF153" i="41"/>
  <c r="BD153" i="41"/>
  <c r="BB153" i="41"/>
  <c r="AZ153" i="41"/>
  <c r="AW153" i="41"/>
  <c r="AT153" i="41"/>
  <c r="AN153" i="41"/>
  <c r="AK153" i="41"/>
  <c r="BR152" i="41"/>
  <c r="BP152" i="41"/>
  <c r="BN152" i="41"/>
  <c r="BL152" i="41"/>
  <c r="BJ152" i="41"/>
  <c r="BH152" i="41"/>
  <c r="BF152" i="41"/>
  <c r="BD152" i="41"/>
  <c r="BB152" i="41"/>
  <c r="AZ152" i="41"/>
  <c r="AW152" i="41"/>
  <c r="AT152" i="41"/>
  <c r="AN152" i="41"/>
  <c r="AK152" i="41"/>
  <c r="BR151" i="41"/>
  <c r="BP151" i="41"/>
  <c r="BN151" i="41"/>
  <c r="BL151" i="41"/>
  <c r="BJ151" i="41"/>
  <c r="BH151" i="41"/>
  <c r="BF151" i="41"/>
  <c r="BD151" i="41"/>
  <c r="BB151" i="41"/>
  <c r="AZ151" i="41"/>
  <c r="AW151" i="41"/>
  <c r="AT151" i="41"/>
  <c r="AN151" i="41"/>
  <c r="AK151" i="41"/>
  <c r="BR150" i="41"/>
  <c r="BP150" i="41"/>
  <c r="BN150" i="41"/>
  <c r="BL150" i="41"/>
  <c r="BJ150" i="41"/>
  <c r="BH150" i="41"/>
  <c r="BF150" i="41"/>
  <c r="BD150" i="41"/>
  <c r="BB150" i="41"/>
  <c r="AZ150" i="41"/>
  <c r="AW150" i="41"/>
  <c r="AT150" i="41"/>
  <c r="AN150" i="41"/>
  <c r="AK150" i="41"/>
  <c r="BR149" i="41"/>
  <c r="BP149" i="41"/>
  <c r="BN149" i="41"/>
  <c r="BL149" i="41"/>
  <c r="BJ149" i="41"/>
  <c r="BH149" i="41"/>
  <c r="BF149" i="41"/>
  <c r="BD149" i="41"/>
  <c r="BB149" i="41"/>
  <c r="AZ149" i="41"/>
  <c r="AW149" i="41"/>
  <c r="AT149" i="41"/>
  <c r="AN149" i="41"/>
  <c r="AK149" i="41"/>
  <c r="BR148" i="41"/>
  <c r="BP148" i="41"/>
  <c r="BN148" i="41"/>
  <c r="BL148" i="41"/>
  <c r="BJ148" i="41"/>
  <c r="BH148" i="41"/>
  <c r="BF148" i="41"/>
  <c r="BD148" i="41"/>
  <c r="BB148" i="41"/>
  <c r="AZ148" i="41"/>
  <c r="AW148" i="41"/>
  <c r="AT148" i="41"/>
  <c r="AN148" i="41"/>
  <c r="AK148" i="41"/>
  <c r="BR147" i="41"/>
  <c r="BP147" i="41"/>
  <c r="BN147" i="41"/>
  <c r="BL147" i="41"/>
  <c r="BJ147" i="41"/>
  <c r="BH147" i="41"/>
  <c r="BF147" i="41"/>
  <c r="BD147" i="41"/>
  <c r="BB147" i="41"/>
  <c r="AZ147" i="41"/>
  <c r="AW147" i="41"/>
  <c r="AT147" i="41"/>
  <c r="AN147" i="41"/>
  <c r="AK147" i="41"/>
  <c r="BR146" i="41"/>
  <c r="BP146" i="41"/>
  <c r="BN146" i="41"/>
  <c r="BL146" i="41"/>
  <c r="BJ146" i="41"/>
  <c r="BH146" i="41"/>
  <c r="BF146" i="41"/>
  <c r="BD146" i="41"/>
  <c r="BB146" i="41"/>
  <c r="AZ146" i="41"/>
  <c r="AW146" i="41"/>
  <c r="AT146" i="41"/>
  <c r="AN146" i="41"/>
  <c r="AK146" i="41"/>
  <c r="BR145" i="41"/>
  <c r="BP145" i="41"/>
  <c r="BN145" i="41"/>
  <c r="BL145" i="41"/>
  <c r="BJ145" i="41"/>
  <c r="BH145" i="41"/>
  <c r="BF145" i="41"/>
  <c r="BD145" i="41"/>
  <c r="BB145" i="41"/>
  <c r="AZ145" i="41"/>
  <c r="AW145" i="41"/>
  <c r="AT145" i="41"/>
  <c r="AN145" i="41"/>
  <c r="AK145" i="41"/>
  <c r="BR144" i="41"/>
  <c r="BP144" i="41"/>
  <c r="BN144" i="41"/>
  <c r="BL144" i="41"/>
  <c r="BJ144" i="41"/>
  <c r="BH144" i="41"/>
  <c r="BF144" i="41"/>
  <c r="BD144" i="41"/>
  <c r="BB144" i="41"/>
  <c r="AZ144" i="41"/>
  <c r="AW144" i="41"/>
  <c r="AT144" i="41"/>
  <c r="AN144" i="41"/>
  <c r="AK144" i="41"/>
  <c r="BR143" i="41"/>
  <c r="BP143" i="41"/>
  <c r="BN143" i="41"/>
  <c r="BL143" i="41"/>
  <c r="BJ143" i="41"/>
  <c r="BH143" i="41"/>
  <c r="BF143" i="41"/>
  <c r="BD143" i="41"/>
  <c r="BB143" i="41"/>
  <c r="AZ143" i="41"/>
  <c r="AW143" i="41"/>
  <c r="AT143" i="41"/>
  <c r="AN143" i="41"/>
  <c r="AK143" i="41"/>
  <c r="BR142" i="41"/>
  <c r="BP142" i="41"/>
  <c r="BN142" i="41"/>
  <c r="BL142" i="41"/>
  <c r="BJ142" i="41"/>
  <c r="BH142" i="41"/>
  <c r="BF142" i="41"/>
  <c r="BD142" i="41"/>
  <c r="BB142" i="41"/>
  <c r="AZ142" i="41"/>
  <c r="AW142" i="41"/>
  <c r="AT142" i="41"/>
  <c r="AN142" i="41"/>
  <c r="AK142" i="41"/>
  <c r="BR141" i="41"/>
  <c r="BP141" i="41"/>
  <c r="BN141" i="41"/>
  <c r="BL141" i="41"/>
  <c r="BJ141" i="41"/>
  <c r="BH141" i="41"/>
  <c r="BF141" i="41"/>
  <c r="BD141" i="41"/>
  <c r="BB141" i="41"/>
  <c r="AZ141" i="41"/>
  <c r="AW141" i="41"/>
  <c r="AT141" i="41"/>
  <c r="AN141" i="41"/>
  <c r="AK141" i="41"/>
  <c r="BR140" i="41"/>
  <c r="BP140" i="41"/>
  <c r="BN140" i="41"/>
  <c r="BL140" i="41"/>
  <c r="BJ140" i="41"/>
  <c r="BH140" i="41"/>
  <c r="BF140" i="41"/>
  <c r="BD140" i="41"/>
  <c r="BB140" i="41"/>
  <c r="AZ140" i="41"/>
  <c r="AW140" i="41"/>
  <c r="AT140" i="41"/>
  <c r="AN140" i="41"/>
  <c r="AK140" i="41"/>
  <c r="BR139" i="41"/>
  <c r="BP139" i="41"/>
  <c r="BN139" i="41"/>
  <c r="BL139" i="41"/>
  <c r="BJ139" i="41"/>
  <c r="BH139" i="41"/>
  <c r="BF139" i="41"/>
  <c r="BD139" i="41"/>
  <c r="BB139" i="41"/>
  <c r="AZ139" i="41"/>
  <c r="AW139" i="41"/>
  <c r="AT139" i="41"/>
  <c r="AN139" i="41"/>
  <c r="AK139" i="41"/>
  <c r="BR138" i="41"/>
  <c r="BP138" i="41"/>
  <c r="BN138" i="41"/>
  <c r="BL138" i="41"/>
  <c r="BJ138" i="41"/>
  <c r="BH138" i="41"/>
  <c r="BF138" i="41"/>
  <c r="BD138" i="41"/>
  <c r="BB138" i="41"/>
  <c r="AZ138" i="41"/>
  <c r="AW138" i="41"/>
  <c r="AT138" i="41"/>
  <c r="AN138" i="41"/>
  <c r="AK138" i="41"/>
  <c r="BR137" i="41"/>
  <c r="BP137" i="41"/>
  <c r="BN137" i="41"/>
  <c r="BL137" i="41"/>
  <c r="BJ137" i="41"/>
  <c r="BH137" i="41"/>
  <c r="BF137" i="41"/>
  <c r="BD137" i="41"/>
  <c r="BB137" i="41"/>
  <c r="AZ137" i="41"/>
  <c r="AW137" i="41"/>
  <c r="AT137" i="41"/>
  <c r="AN137" i="41"/>
  <c r="AK137" i="41"/>
  <c r="BR136" i="41"/>
  <c r="BP136" i="41"/>
  <c r="BN136" i="41"/>
  <c r="BL136" i="41"/>
  <c r="BJ136" i="41"/>
  <c r="BH136" i="41"/>
  <c r="BF136" i="41"/>
  <c r="BD136" i="41"/>
  <c r="BB136" i="41"/>
  <c r="AZ136" i="41"/>
  <c r="AW136" i="41"/>
  <c r="AT136" i="41"/>
  <c r="AN136" i="41"/>
  <c r="AK136" i="41"/>
  <c r="BR135" i="41"/>
  <c r="BP135" i="41"/>
  <c r="BN135" i="41"/>
  <c r="BL135" i="41"/>
  <c r="BJ135" i="41"/>
  <c r="BH135" i="41"/>
  <c r="BF135" i="41"/>
  <c r="BD135" i="41"/>
  <c r="BB135" i="41"/>
  <c r="AZ135" i="41"/>
  <c r="AW135" i="41"/>
  <c r="AT135" i="41"/>
  <c r="AN135" i="41"/>
  <c r="AK135" i="41"/>
  <c r="BR134" i="41"/>
  <c r="BP134" i="41"/>
  <c r="BN134" i="41"/>
  <c r="BL134" i="41"/>
  <c r="BJ134" i="41"/>
  <c r="BH134" i="41"/>
  <c r="BF134" i="41"/>
  <c r="BD134" i="41"/>
  <c r="BB134" i="41"/>
  <c r="AZ134" i="41"/>
  <c r="AW134" i="41"/>
  <c r="AT134" i="41"/>
  <c r="AN134" i="41"/>
  <c r="AK134" i="41"/>
  <c r="BR133" i="41"/>
  <c r="BP133" i="41"/>
  <c r="BN133" i="41"/>
  <c r="BL133" i="41"/>
  <c r="BJ133" i="41"/>
  <c r="BH133" i="41"/>
  <c r="BF133" i="41"/>
  <c r="BD133" i="41"/>
  <c r="BB133" i="41"/>
  <c r="AZ133" i="41"/>
  <c r="AW133" i="41"/>
  <c r="AT133" i="41"/>
  <c r="AN133" i="41"/>
  <c r="AK133" i="41"/>
  <c r="BR132" i="41"/>
  <c r="BP132" i="41"/>
  <c r="BN132" i="41"/>
  <c r="BL132" i="41"/>
  <c r="BJ132" i="41"/>
  <c r="BH132" i="41"/>
  <c r="BF132" i="41"/>
  <c r="BD132" i="41"/>
  <c r="BB132" i="41"/>
  <c r="AZ132" i="41"/>
  <c r="AW132" i="41"/>
  <c r="AT132" i="41"/>
  <c r="AN132" i="41"/>
  <c r="AK132" i="41"/>
  <c r="BR131" i="41"/>
  <c r="BP131" i="41"/>
  <c r="BN131" i="41"/>
  <c r="BL131" i="41"/>
  <c r="BJ131" i="41"/>
  <c r="BH131" i="41"/>
  <c r="BF131" i="41"/>
  <c r="BD131" i="41"/>
  <c r="BB131" i="41"/>
  <c r="AZ131" i="41"/>
  <c r="AW131" i="41"/>
  <c r="AT131" i="41"/>
  <c r="AN131" i="41"/>
  <c r="AK131" i="41"/>
  <c r="BR130" i="41"/>
  <c r="BP130" i="41"/>
  <c r="BN130" i="41"/>
  <c r="BL130" i="41"/>
  <c r="BJ130" i="41"/>
  <c r="BH130" i="41"/>
  <c r="BF130" i="41"/>
  <c r="BD130" i="41"/>
  <c r="BB130" i="41"/>
  <c r="AZ130" i="41"/>
  <c r="AW130" i="41"/>
  <c r="AT130" i="41"/>
  <c r="AN130" i="41"/>
  <c r="AK130" i="41"/>
  <c r="BR129" i="41"/>
  <c r="BP129" i="41"/>
  <c r="BN129" i="41"/>
  <c r="BL129" i="41"/>
  <c r="BJ129" i="41"/>
  <c r="BH129" i="41"/>
  <c r="BF129" i="41"/>
  <c r="BD129" i="41"/>
  <c r="BB129" i="41"/>
  <c r="AZ129" i="41"/>
  <c r="AW129" i="41"/>
  <c r="AT129" i="41"/>
  <c r="AN129" i="41"/>
  <c r="AK129" i="41"/>
  <c r="BR128" i="41"/>
  <c r="BP128" i="41"/>
  <c r="BN128" i="41"/>
  <c r="BL128" i="41"/>
  <c r="BJ128" i="41"/>
  <c r="BH128" i="41"/>
  <c r="BF128" i="41"/>
  <c r="BD128" i="41"/>
  <c r="BB128" i="41"/>
  <c r="AZ128" i="41"/>
  <c r="AW128" i="41"/>
  <c r="AT128" i="41"/>
  <c r="AN128" i="41"/>
  <c r="AK128" i="41"/>
  <c r="BR127" i="41"/>
  <c r="BP127" i="41"/>
  <c r="BN127" i="41"/>
  <c r="BL127" i="41"/>
  <c r="BJ127" i="41"/>
  <c r="BH127" i="41"/>
  <c r="BF127" i="41"/>
  <c r="BD127" i="41"/>
  <c r="BB127" i="41"/>
  <c r="AZ127" i="41"/>
  <c r="M147" i="41" s="1"/>
  <c r="AW127" i="41"/>
  <c r="AT127" i="41"/>
  <c r="AN127" i="41"/>
  <c r="AK127" i="41"/>
  <c r="BR126" i="41"/>
  <c r="BP126" i="41"/>
  <c r="BN126" i="41"/>
  <c r="BL126" i="41"/>
  <c r="BJ126" i="41"/>
  <c r="BH126" i="41"/>
  <c r="BF126" i="41"/>
  <c r="BD126" i="41"/>
  <c r="BB126" i="41"/>
  <c r="AZ126" i="41"/>
  <c r="AW126" i="41"/>
  <c r="AT126" i="41"/>
  <c r="AN126" i="41"/>
  <c r="AK126" i="41"/>
  <c r="BR125" i="41"/>
  <c r="BP125" i="41"/>
  <c r="BN125" i="41"/>
  <c r="BL125" i="41"/>
  <c r="BJ125" i="41"/>
  <c r="BH125" i="41"/>
  <c r="BF125" i="41"/>
  <c r="BD125" i="41"/>
  <c r="BB125" i="41"/>
  <c r="AZ125" i="41"/>
  <c r="AW125" i="41"/>
  <c r="AT125" i="41"/>
  <c r="AN125" i="41"/>
  <c r="AK125" i="41"/>
  <c r="BR124" i="41"/>
  <c r="BP124" i="41"/>
  <c r="BN124" i="41"/>
  <c r="BL124" i="41"/>
  <c r="BJ124" i="41"/>
  <c r="BH124" i="41"/>
  <c r="BF124" i="41"/>
  <c r="BD124" i="41"/>
  <c r="BB124" i="41"/>
  <c r="AZ124" i="41"/>
  <c r="AW124" i="41"/>
  <c r="AT124" i="41"/>
  <c r="AN124" i="41"/>
  <c r="AK124" i="41"/>
  <c r="BR123" i="41"/>
  <c r="BP123" i="41"/>
  <c r="BN123" i="41"/>
  <c r="BL123" i="41"/>
  <c r="BJ123" i="41"/>
  <c r="BH123" i="41"/>
  <c r="BF123" i="41"/>
  <c r="BD123" i="41"/>
  <c r="BB123" i="41"/>
  <c r="AZ123" i="41"/>
  <c r="AW123" i="41"/>
  <c r="AT123" i="41"/>
  <c r="AN123" i="41"/>
  <c r="AK123" i="41"/>
  <c r="BR122" i="41"/>
  <c r="BP122" i="41"/>
  <c r="BN122" i="41"/>
  <c r="BL122" i="41"/>
  <c r="BJ122" i="41"/>
  <c r="BH122" i="41"/>
  <c r="BF122" i="41"/>
  <c r="BD122" i="41"/>
  <c r="BB122" i="41"/>
  <c r="AZ122" i="41"/>
  <c r="AW122" i="41"/>
  <c r="AT122" i="41"/>
  <c r="AN122" i="41"/>
  <c r="AK122" i="41"/>
  <c r="BR121" i="41"/>
  <c r="BP121" i="41"/>
  <c r="BN121" i="41"/>
  <c r="BL121" i="41"/>
  <c r="BJ121" i="41"/>
  <c r="BH121" i="41"/>
  <c r="BF121" i="41"/>
  <c r="BD121" i="41"/>
  <c r="BB121" i="41"/>
  <c r="AZ121" i="41"/>
  <c r="AW121" i="41"/>
  <c r="AT121" i="41"/>
  <c r="AN121" i="41"/>
  <c r="AK121" i="41"/>
  <c r="BR120" i="41"/>
  <c r="BP120" i="41"/>
  <c r="BN120" i="41"/>
  <c r="BL120" i="41"/>
  <c r="BJ120" i="41"/>
  <c r="BH120" i="41"/>
  <c r="BF120" i="41"/>
  <c r="BD120" i="41"/>
  <c r="BB120" i="41"/>
  <c r="AZ120" i="41"/>
  <c r="AW120" i="41"/>
  <c r="AT120" i="41"/>
  <c r="AN120" i="41"/>
  <c r="AK120" i="41"/>
  <c r="BR119" i="41"/>
  <c r="BP119" i="41"/>
  <c r="BN119" i="41"/>
  <c r="BL119" i="41"/>
  <c r="BJ119" i="41"/>
  <c r="BH119" i="41"/>
  <c r="BF119" i="41"/>
  <c r="BD119" i="41"/>
  <c r="BB119" i="41"/>
  <c r="AZ119" i="41"/>
  <c r="AW119" i="41"/>
  <c r="AT119" i="41"/>
  <c r="AN119" i="41"/>
  <c r="AK119" i="41"/>
  <c r="BR118" i="41"/>
  <c r="BP118" i="41"/>
  <c r="BN118" i="41"/>
  <c r="BL118" i="41"/>
  <c r="BJ118" i="41"/>
  <c r="BH118" i="41"/>
  <c r="BF118" i="41"/>
  <c r="BD118" i="41"/>
  <c r="BB118" i="41"/>
  <c r="AZ118" i="41"/>
  <c r="AW118" i="41"/>
  <c r="AT118" i="41"/>
  <c r="AN118" i="41"/>
  <c r="AK118" i="41"/>
  <c r="BR117" i="41"/>
  <c r="BP117" i="41"/>
  <c r="BN117" i="41"/>
  <c r="BL117" i="41"/>
  <c r="BJ117" i="41"/>
  <c r="BH117" i="41"/>
  <c r="BF117" i="41"/>
  <c r="BD117" i="41"/>
  <c r="BB117" i="41"/>
  <c r="AZ117" i="41"/>
  <c r="AW117" i="41"/>
  <c r="AT117" i="41"/>
  <c r="AN117" i="41"/>
  <c r="AK117" i="41"/>
  <c r="BR116" i="41"/>
  <c r="BR156" i="41" s="1"/>
  <c r="BP116" i="41"/>
  <c r="BN116" i="41"/>
  <c r="BL116" i="41"/>
  <c r="BJ116" i="41"/>
  <c r="BJ156" i="41" s="1"/>
  <c r="BH116" i="41"/>
  <c r="BF116" i="41"/>
  <c r="BD116" i="41"/>
  <c r="BB116" i="41"/>
  <c r="BB156" i="41" s="1"/>
  <c r="AZ116" i="41"/>
  <c r="AW116" i="41"/>
  <c r="AT116" i="41"/>
  <c r="AN116" i="41"/>
  <c r="AK116" i="41"/>
  <c r="BR103" i="41"/>
  <c r="BP103" i="41"/>
  <c r="BN103" i="41"/>
  <c r="BL103" i="41"/>
  <c r="BJ103" i="41"/>
  <c r="BH103" i="41"/>
  <c r="BF103" i="41"/>
  <c r="BD103" i="41"/>
  <c r="BB103" i="41"/>
  <c r="AZ103" i="41"/>
  <c r="AW103" i="41"/>
  <c r="AT103" i="41"/>
  <c r="AN103" i="41"/>
  <c r="AK103" i="41"/>
  <c r="BR102" i="41"/>
  <c r="BP102" i="41"/>
  <c r="BN102" i="41"/>
  <c r="BL102" i="41"/>
  <c r="BJ102" i="41"/>
  <c r="BH102" i="41"/>
  <c r="BF102" i="41"/>
  <c r="BD102" i="41"/>
  <c r="BB102" i="41"/>
  <c r="AZ102" i="41"/>
  <c r="AW102" i="41"/>
  <c r="AT102" i="41"/>
  <c r="AN102" i="41"/>
  <c r="AK102" i="41"/>
  <c r="BR101" i="41"/>
  <c r="BP101" i="41"/>
  <c r="BN101" i="41"/>
  <c r="BL101" i="41"/>
  <c r="BJ101" i="41"/>
  <c r="BH101" i="41"/>
  <c r="BF101" i="41"/>
  <c r="BD101" i="41"/>
  <c r="BB101" i="41"/>
  <c r="AZ101" i="41"/>
  <c r="AW101" i="41"/>
  <c r="AT101" i="41"/>
  <c r="AN101" i="41"/>
  <c r="AK101" i="41"/>
  <c r="BR100" i="41"/>
  <c r="BP100" i="41"/>
  <c r="BN100" i="41"/>
  <c r="BL100" i="41"/>
  <c r="BJ100" i="41"/>
  <c r="BH100" i="41"/>
  <c r="BF100" i="41"/>
  <c r="BD100" i="41"/>
  <c r="BB100" i="41"/>
  <c r="AZ100" i="41"/>
  <c r="AW100" i="41"/>
  <c r="AT100" i="41"/>
  <c r="AN100" i="41"/>
  <c r="AK100" i="41"/>
  <c r="BR99" i="41"/>
  <c r="BP99" i="41"/>
  <c r="BN99" i="41"/>
  <c r="BL99" i="41"/>
  <c r="BJ99" i="41"/>
  <c r="BH99" i="41"/>
  <c r="BF99" i="41"/>
  <c r="BD99" i="41"/>
  <c r="BB99" i="41"/>
  <c r="AZ99" i="41"/>
  <c r="AW99" i="41"/>
  <c r="AT99" i="41"/>
  <c r="AN99" i="41"/>
  <c r="AK99" i="41"/>
  <c r="BR98" i="41"/>
  <c r="BP98" i="41"/>
  <c r="BN98" i="41"/>
  <c r="BL98" i="41"/>
  <c r="BJ98" i="41"/>
  <c r="BH98" i="41"/>
  <c r="BF98" i="41"/>
  <c r="BD98" i="41"/>
  <c r="BB98" i="41"/>
  <c r="AZ98" i="41"/>
  <c r="AW98" i="41"/>
  <c r="AT98" i="41"/>
  <c r="AN98" i="41"/>
  <c r="AK98" i="41"/>
  <c r="BR97" i="41"/>
  <c r="BP97" i="41"/>
  <c r="BN97" i="41"/>
  <c r="BL97" i="41"/>
  <c r="BJ97" i="41"/>
  <c r="BH97" i="41"/>
  <c r="BF97" i="41"/>
  <c r="BD97" i="41"/>
  <c r="BB97" i="41"/>
  <c r="AZ97" i="41"/>
  <c r="AW97" i="41"/>
  <c r="AT97" i="41"/>
  <c r="AN97" i="41"/>
  <c r="AK97" i="41"/>
  <c r="BR96" i="41"/>
  <c r="BP96" i="41"/>
  <c r="BN96" i="41"/>
  <c r="BL96" i="41"/>
  <c r="BJ96" i="41"/>
  <c r="BH96" i="41"/>
  <c r="BF96" i="41"/>
  <c r="BD96" i="41"/>
  <c r="BB96" i="41"/>
  <c r="AZ96" i="41"/>
  <c r="AW96" i="41"/>
  <c r="AT96" i="41"/>
  <c r="AN96" i="41"/>
  <c r="AK96" i="41"/>
  <c r="BR95" i="41"/>
  <c r="BP95" i="41"/>
  <c r="BN95" i="41"/>
  <c r="BL95" i="41"/>
  <c r="BJ95" i="41"/>
  <c r="BH95" i="41"/>
  <c r="BF95" i="41"/>
  <c r="BD95" i="41"/>
  <c r="BB95" i="41"/>
  <c r="AZ95" i="41"/>
  <c r="AW95" i="41"/>
  <c r="AT95" i="41"/>
  <c r="AN95" i="41"/>
  <c r="AK95" i="41"/>
  <c r="BR94" i="41"/>
  <c r="BP94" i="41"/>
  <c r="BN94" i="41"/>
  <c r="BL94" i="41"/>
  <c r="BJ94" i="41"/>
  <c r="BH94" i="41"/>
  <c r="BF94" i="41"/>
  <c r="BD94" i="41"/>
  <c r="BB94" i="41"/>
  <c r="AZ94" i="41"/>
  <c r="AW94" i="41"/>
  <c r="AT94" i="41"/>
  <c r="AN94" i="41"/>
  <c r="AK94" i="41"/>
  <c r="BR93" i="41"/>
  <c r="BP93" i="41"/>
  <c r="BN93" i="41"/>
  <c r="BL93" i="41"/>
  <c r="BJ93" i="41"/>
  <c r="BH93" i="41"/>
  <c r="BF93" i="41"/>
  <c r="BD93" i="41"/>
  <c r="BB93" i="41"/>
  <c r="AZ93" i="41"/>
  <c r="AW93" i="41"/>
  <c r="AT93" i="41"/>
  <c r="AN93" i="41"/>
  <c r="AK93" i="41"/>
  <c r="BR92" i="41"/>
  <c r="BP92" i="41"/>
  <c r="BN92" i="41"/>
  <c r="BL92" i="41"/>
  <c r="BJ92" i="41"/>
  <c r="BH92" i="41"/>
  <c r="BF92" i="41"/>
  <c r="BD92" i="41"/>
  <c r="BB92" i="41"/>
  <c r="AZ92" i="41"/>
  <c r="AW92" i="41"/>
  <c r="AT92" i="41"/>
  <c r="AN92" i="41"/>
  <c r="AK92" i="41"/>
  <c r="BR91" i="41"/>
  <c r="BP91" i="41"/>
  <c r="BN91" i="41"/>
  <c r="BL91" i="41"/>
  <c r="BJ91" i="41"/>
  <c r="BH91" i="41"/>
  <c r="BF91" i="41"/>
  <c r="BD91" i="41"/>
  <c r="BB91" i="41"/>
  <c r="AZ91" i="41"/>
  <c r="AW91" i="41"/>
  <c r="AT91" i="41"/>
  <c r="AN91" i="41"/>
  <c r="AK91" i="41"/>
  <c r="BR90" i="41"/>
  <c r="BP90" i="41"/>
  <c r="BN90" i="41"/>
  <c r="BL90" i="41"/>
  <c r="BJ90" i="41"/>
  <c r="BH90" i="41"/>
  <c r="BF90" i="41"/>
  <c r="BD90" i="41"/>
  <c r="BB90" i="41"/>
  <c r="AZ90" i="41"/>
  <c r="AW90" i="41"/>
  <c r="AT90" i="41"/>
  <c r="AN90" i="41"/>
  <c r="AK90" i="41"/>
  <c r="BR89" i="41"/>
  <c r="BP89" i="41"/>
  <c r="BN89" i="41"/>
  <c r="BL89" i="41"/>
  <c r="BJ89" i="41"/>
  <c r="BH89" i="41"/>
  <c r="BF89" i="41"/>
  <c r="BD89" i="41"/>
  <c r="BB89" i="41"/>
  <c r="AZ89" i="41"/>
  <c r="AW89" i="41"/>
  <c r="AT89" i="41"/>
  <c r="AN89" i="41"/>
  <c r="AK89" i="41"/>
  <c r="BR88" i="41"/>
  <c r="BP88" i="41"/>
  <c r="BN88" i="41"/>
  <c r="BL88" i="41"/>
  <c r="BJ88" i="41"/>
  <c r="BH88" i="41"/>
  <c r="BF88" i="41"/>
  <c r="BD88" i="41"/>
  <c r="BB88" i="41"/>
  <c r="AZ88" i="41"/>
  <c r="AW88" i="41"/>
  <c r="AT88" i="41"/>
  <c r="AN88" i="41"/>
  <c r="AK88" i="41"/>
  <c r="BR87" i="41"/>
  <c r="BP87" i="41"/>
  <c r="BN87" i="41"/>
  <c r="BL87" i="41"/>
  <c r="BJ87" i="41"/>
  <c r="BH87" i="41"/>
  <c r="BF87" i="41"/>
  <c r="BD87" i="41"/>
  <c r="BB87" i="41"/>
  <c r="AZ87" i="41"/>
  <c r="AW87" i="41"/>
  <c r="AT87" i="41"/>
  <c r="AN87" i="41"/>
  <c r="AK87" i="41"/>
  <c r="BR86" i="41"/>
  <c r="BP86" i="41"/>
  <c r="BN86" i="41"/>
  <c r="BL86" i="41"/>
  <c r="BJ86" i="41"/>
  <c r="BH86" i="41"/>
  <c r="BF86" i="41"/>
  <c r="BD86" i="41"/>
  <c r="BB86" i="41"/>
  <c r="AZ86" i="41"/>
  <c r="AW86" i="41"/>
  <c r="AT86" i="41"/>
  <c r="AN86" i="41"/>
  <c r="AK86" i="41"/>
  <c r="BR85" i="41"/>
  <c r="BP85" i="41"/>
  <c r="BN85" i="41"/>
  <c r="BL85" i="41"/>
  <c r="BJ85" i="41"/>
  <c r="BH85" i="41"/>
  <c r="BF85" i="41"/>
  <c r="BD85" i="41"/>
  <c r="BB85" i="41"/>
  <c r="AZ85" i="41"/>
  <c r="AW85" i="41"/>
  <c r="AT85" i="41"/>
  <c r="AN85" i="41"/>
  <c r="AK85" i="41"/>
  <c r="BR84" i="41"/>
  <c r="BP84" i="41"/>
  <c r="BN84" i="41"/>
  <c r="BL84" i="41"/>
  <c r="BJ84" i="41"/>
  <c r="BH84" i="41"/>
  <c r="BF84" i="41"/>
  <c r="BD84" i="41"/>
  <c r="BB84" i="41"/>
  <c r="AZ84" i="41"/>
  <c r="AW84" i="41"/>
  <c r="AT84" i="41"/>
  <c r="AN84" i="41"/>
  <c r="AK84" i="41"/>
  <c r="BR83" i="41"/>
  <c r="BP83" i="41"/>
  <c r="BN83" i="41"/>
  <c r="BL83" i="41"/>
  <c r="BJ83" i="41"/>
  <c r="BH83" i="41"/>
  <c r="BF83" i="41"/>
  <c r="BD83" i="41"/>
  <c r="BB83" i="41"/>
  <c r="AZ83" i="41"/>
  <c r="AW83" i="41"/>
  <c r="AT83" i="41"/>
  <c r="AN83" i="41"/>
  <c r="AK83" i="41"/>
  <c r="BR82" i="41"/>
  <c r="BP82" i="41"/>
  <c r="BN82" i="41"/>
  <c r="BL82" i="41"/>
  <c r="BJ82" i="41"/>
  <c r="BH82" i="41"/>
  <c r="BF82" i="41"/>
  <c r="BD82" i="41"/>
  <c r="BB82" i="41"/>
  <c r="AZ82" i="41"/>
  <c r="AW82" i="41"/>
  <c r="AT82" i="41"/>
  <c r="AN82" i="41"/>
  <c r="AK82" i="41"/>
  <c r="BR81" i="41"/>
  <c r="BP81" i="41"/>
  <c r="BN81" i="41"/>
  <c r="BL81" i="41"/>
  <c r="BJ81" i="41"/>
  <c r="BH81" i="41"/>
  <c r="BF81" i="41"/>
  <c r="BD81" i="41"/>
  <c r="BB81" i="41"/>
  <c r="AZ81" i="41"/>
  <c r="AW81" i="41"/>
  <c r="AT81" i="41"/>
  <c r="AN81" i="41"/>
  <c r="AK81" i="41"/>
  <c r="BR80" i="41"/>
  <c r="BP80" i="41"/>
  <c r="BN80" i="41"/>
  <c r="BL80" i="41"/>
  <c r="BJ80" i="41"/>
  <c r="BH80" i="41"/>
  <c r="BF80" i="41"/>
  <c r="BD80" i="41"/>
  <c r="BB80" i="41"/>
  <c r="AZ80" i="41"/>
  <c r="AW80" i="41"/>
  <c r="AT80" i="41"/>
  <c r="AN80" i="41"/>
  <c r="AK80" i="41"/>
  <c r="BR79" i="41"/>
  <c r="BP79" i="41"/>
  <c r="BN79" i="41"/>
  <c r="BL79" i="41"/>
  <c r="BJ79" i="41"/>
  <c r="BH79" i="41"/>
  <c r="BF79" i="41"/>
  <c r="BD79" i="41"/>
  <c r="BB79" i="41"/>
  <c r="AZ79" i="41"/>
  <c r="AW79" i="41"/>
  <c r="AT79" i="41"/>
  <c r="AN79" i="41"/>
  <c r="AK79" i="41"/>
  <c r="BR78" i="41"/>
  <c r="BP78" i="41"/>
  <c r="BN78" i="41"/>
  <c r="BL78" i="41"/>
  <c r="BJ78" i="41"/>
  <c r="BH78" i="41"/>
  <c r="BF78" i="41"/>
  <c r="BD78" i="41"/>
  <c r="BB78" i="41"/>
  <c r="AZ78" i="41"/>
  <c r="AW78" i="41"/>
  <c r="AT78" i="41"/>
  <c r="AN78" i="41"/>
  <c r="AK78" i="41"/>
  <c r="BR77" i="41"/>
  <c r="BP77" i="41"/>
  <c r="BN77" i="41"/>
  <c r="BL77" i="41"/>
  <c r="BJ77" i="41"/>
  <c r="BH77" i="41"/>
  <c r="BF77" i="41"/>
  <c r="BD77" i="41"/>
  <c r="BB77" i="41"/>
  <c r="AZ77" i="41"/>
  <c r="AW77" i="41"/>
  <c r="AT77" i="41"/>
  <c r="AN77" i="41"/>
  <c r="AK77" i="41"/>
  <c r="BR76" i="41"/>
  <c r="BP76" i="41"/>
  <c r="BN76" i="41"/>
  <c r="BL76" i="41"/>
  <c r="BJ76" i="41"/>
  <c r="BH76" i="41"/>
  <c r="BF76" i="41"/>
  <c r="BD76" i="41"/>
  <c r="BB76" i="41"/>
  <c r="AZ76" i="41"/>
  <c r="AW76" i="41"/>
  <c r="AT76" i="41"/>
  <c r="AN76" i="41"/>
  <c r="AK76" i="41"/>
  <c r="BR75" i="41"/>
  <c r="BP75" i="41"/>
  <c r="BN75" i="41"/>
  <c r="BL75" i="41"/>
  <c r="BJ75" i="41"/>
  <c r="BH75" i="41"/>
  <c r="BF75" i="41"/>
  <c r="BD75" i="41"/>
  <c r="BB75" i="41"/>
  <c r="AZ75" i="41"/>
  <c r="M95" i="41" s="1"/>
  <c r="AW75" i="41"/>
  <c r="AT75" i="41"/>
  <c r="AN75" i="41"/>
  <c r="AK75" i="41"/>
  <c r="BR74" i="41"/>
  <c r="BP74" i="41"/>
  <c r="BN74" i="41"/>
  <c r="BL74" i="41"/>
  <c r="BJ74" i="41"/>
  <c r="BH74" i="41"/>
  <c r="BF74" i="41"/>
  <c r="BD74" i="41"/>
  <c r="BB74" i="41"/>
  <c r="AZ74" i="41"/>
  <c r="AW74" i="41"/>
  <c r="AT74" i="41"/>
  <c r="AN74" i="41"/>
  <c r="AK74" i="41"/>
  <c r="BR73" i="41"/>
  <c r="BP73" i="41"/>
  <c r="BN73" i="41"/>
  <c r="BL73" i="41"/>
  <c r="BJ73" i="41"/>
  <c r="BH73" i="41"/>
  <c r="BF73" i="41"/>
  <c r="BD73" i="41"/>
  <c r="BB73" i="41"/>
  <c r="AZ73" i="41"/>
  <c r="AW73" i="41"/>
  <c r="AT73" i="41"/>
  <c r="AN73" i="41"/>
  <c r="AK73" i="41"/>
  <c r="BR72" i="41"/>
  <c r="BP72" i="41"/>
  <c r="BN72" i="41"/>
  <c r="BL72" i="41"/>
  <c r="BJ72" i="41"/>
  <c r="BH72" i="41"/>
  <c r="BF72" i="41"/>
  <c r="BD72" i="41"/>
  <c r="BB72" i="41"/>
  <c r="AZ72" i="41"/>
  <c r="AW72" i="41"/>
  <c r="AT72" i="41"/>
  <c r="AN72" i="41"/>
  <c r="AK72" i="41"/>
  <c r="BR71" i="41"/>
  <c r="BP71" i="41"/>
  <c r="BN71" i="41"/>
  <c r="BL71" i="41"/>
  <c r="BJ71" i="41"/>
  <c r="BH71" i="41"/>
  <c r="BF71" i="41"/>
  <c r="BD71" i="41"/>
  <c r="BB71" i="41"/>
  <c r="AZ71" i="41"/>
  <c r="AW71" i="41"/>
  <c r="AT71" i="41"/>
  <c r="AN71" i="41"/>
  <c r="AK71" i="41"/>
  <c r="BR70" i="41"/>
  <c r="BP70" i="41"/>
  <c r="BN70" i="41"/>
  <c r="BL70" i="41"/>
  <c r="BJ70" i="41"/>
  <c r="BH70" i="41"/>
  <c r="BF70" i="41"/>
  <c r="BD70" i="41"/>
  <c r="BB70" i="41"/>
  <c r="AZ70" i="41"/>
  <c r="AW70" i="41"/>
  <c r="AT70" i="41"/>
  <c r="AN70" i="41"/>
  <c r="AK70" i="41"/>
  <c r="BR69" i="41"/>
  <c r="BP69" i="41"/>
  <c r="BN69" i="41"/>
  <c r="BL69" i="41"/>
  <c r="BJ69" i="41"/>
  <c r="BH69" i="41"/>
  <c r="BF69" i="41"/>
  <c r="BD69" i="41"/>
  <c r="BB69" i="41"/>
  <c r="AZ69" i="41"/>
  <c r="AW69" i="41"/>
  <c r="AT69" i="41"/>
  <c r="AN69" i="41"/>
  <c r="AK69" i="41"/>
  <c r="BR68" i="41"/>
  <c r="BP68" i="41"/>
  <c r="BN68" i="41"/>
  <c r="BL68" i="41"/>
  <c r="BJ68" i="41"/>
  <c r="BH68" i="41"/>
  <c r="BF68" i="41"/>
  <c r="BD68" i="41"/>
  <c r="BB68" i="41"/>
  <c r="AZ68" i="41"/>
  <c r="AW68" i="41"/>
  <c r="AT68" i="41"/>
  <c r="AN68" i="41"/>
  <c r="AK68" i="41"/>
  <c r="BR67" i="41"/>
  <c r="BP67" i="41"/>
  <c r="BN67" i="41"/>
  <c r="BL67" i="41"/>
  <c r="BJ67" i="41"/>
  <c r="BH67" i="41"/>
  <c r="BF67" i="41"/>
  <c r="BD67" i="41"/>
  <c r="BB67" i="41"/>
  <c r="AZ67" i="41"/>
  <c r="AW67" i="41"/>
  <c r="AT67" i="41"/>
  <c r="AN67" i="41"/>
  <c r="AK67" i="41"/>
  <c r="BR66" i="41"/>
  <c r="BP66" i="41"/>
  <c r="BN66" i="41"/>
  <c r="BL66" i="41"/>
  <c r="BJ66" i="41"/>
  <c r="BH66" i="41"/>
  <c r="BF66" i="41"/>
  <c r="BD66" i="41"/>
  <c r="BB66" i="41"/>
  <c r="AZ66" i="41"/>
  <c r="AW66" i="41"/>
  <c r="AT66" i="41"/>
  <c r="AN66" i="41"/>
  <c r="AK66" i="41"/>
  <c r="BP65" i="41"/>
  <c r="BN65" i="41"/>
  <c r="BL65" i="41"/>
  <c r="BH65" i="41"/>
  <c r="BF65" i="41"/>
  <c r="BD65" i="41"/>
  <c r="AZ65" i="41"/>
  <c r="AT65" i="41"/>
  <c r="AN65" i="41"/>
  <c r="BR65" i="41" s="1"/>
  <c r="AK65" i="41"/>
  <c r="BN64" i="41"/>
  <c r="BF64" i="41"/>
  <c r="AN64" i="41"/>
  <c r="BL64" i="41" s="1"/>
  <c r="AF50" i="3"/>
  <c r="AD50" i="3"/>
  <c r="AB50" i="3"/>
  <c r="Z50" i="3"/>
  <c r="X50" i="3"/>
  <c r="V50" i="3"/>
  <c r="T50" i="3"/>
  <c r="R50" i="3"/>
  <c r="P50" i="3"/>
  <c r="N50" i="3"/>
  <c r="AF33" i="3"/>
  <c r="AD33" i="3"/>
  <c r="AB33" i="3"/>
  <c r="Z33" i="3"/>
  <c r="X33" i="3"/>
  <c r="V33" i="3"/>
  <c r="T33" i="3"/>
  <c r="R33" i="3"/>
  <c r="P33" i="3"/>
  <c r="N33" i="3"/>
  <c r="AF16" i="3"/>
  <c r="AD16" i="3"/>
  <c r="AB16" i="3"/>
  <c r="Z16" i="3"/>
  <c r="X16" i="3"/>
  <c r="V16" i="3"/>
  <c r="T16" i="3"/>
  <c r="R16" i="3"/>
  <c r="P16" i="3"/>
  <c r="N16" i="3"/>
  <c r="AF15" i="3"/>
  <c r="AD15" i="3"/>
  <c r="AB15" i="3"/>
  <c r="Z15" i="3"/>
  <c r="X15" i="3"/>
  <c r="V15" i="3"/>
  <c r="T15" i="3"/>
  <c r="R15" i="3"/>
  <c r="P15" i="3"/>
  <c r="N15" i="3"/>
  <c r="AF14" i="3"/>
  <c r="AD14" i="3"/>
  <c r="AB14" i="3"/>
  <c r="Z14" i="3"/>
  <c r="X14" i="3"/>
  <c r="V14" i="3"/>
  <c r="T14" i="3"/>
  <c r="R14" i="3"/>
  <c r="P14" i="3"/>
  <c r="N14" i="3"/>
  <c r="AF13" i="3"/>
  <c r="AD13" i="3"/>
  <c r="AB13" i="3"/>
  <c r="Z13" i="3"/>
  <c r="X13" i="3"/>
  <c r="V13" i="3"/>
  <c r="T13" i="3"/>
  <c r="R13" i="3"/>
  <c r="P13" i="3"/>
  <c r="N13" i="3"/>
  <c r="AF12" i="3"/>
  <c r="AD12" i="3"/>
  <c r="AB12" i="3"/>
  <c r="Z12" i="3"/>
  <c r="X12" i="3"/>
  <c r="V12" i="3"/>
  <c r="T12" i="3"/>
  <c r="T22" i="3" s="1"/>
  <c r="Q24" i="23" s="1"/>
  <c r="R12" i="3"/>
  <c r="P12" i="3"/>
  <c r="N12" i="3"/>
  <c r="AF11" i="3"/>
  <c r="AD11" i="3"/>
  <c r="AB11" i="3"/>
  <c r="Z11" i="3"/>
  <c r="X11" i="3"/>
  <c r="V11" i="3"/>
  <c r="T11" i="3"/>
  <c r="R11" i="3"/>
  <c r="P11" i="3"/>
  <c r="N11" i="3"/>
  <c r="BL260" i="38"/>
  <c r="BL218" i="38" s="1"/>
  <c r="BR259" i="38"/>
  <c r="BP259" i="38"/>
  <c r="BN259" i="38"/>
  <c r="BL259" i="38"/>
  <c r="BJ259" i="38"/>
  <c r="BH259" i="38"/>
  <c r="BF259" i="38"/>
  <c r="BD259" i="38"/>
  <c r="BB259" i="38"/>
  <c r="AZ259" i="38"/>
  <c r="AW259" i="38"/>
  <c r="AT259" i="38"/>
  <c r="AN259" i="38"/>
  <c r="AK259" i="38"/>
  <c r="BR258" i="38"/>
  <c r="BP258" i="38"/>
  <c r="BN258" i="38"/>
  <c r="BL258" i="38"/>
  <c r="BJ258" i="38"/>
  <c r="BH258" i="38"/>
  <c r="BF258" i="38"/>
  <c r="BD258" i="38"/>
  <c r="BB258" i="38"/>
  <c r="AZ258" i="38"/>
  <c r="AW258" i="38"/>
  <c r="AT258" i="38"/>
  <c r="AN258" i="38"/>
  <c r="AK258" i="38"/>
  <c r="BR257" i="38"/>
  <c r="BP257" i="38"/>
  <c r="BN257" i="38"/>
  <c r="BL257" i="38"/>
  <c r="BJ257" i="38"/>
  <c r="BH257" i="38"/>
  <c r="BF257" i="38"/>
  <c r="BD257" i="38"/>
  <c r="BB257" i="38"/>
  <c r="AZ257" i="38"/>
  <c r="AW257" i="38"/>
  <c r="AT257" i="38"/>
  <c r="AN257" i="38"/>
  <c r="AK257" i="38"/>
  <c r="BR256" i="38"/>
  <c r="BP256" i="38"/>
  <c r="BN256" i="38"/>
  <c r="BL256" i="38"/>
  <c r="BJ256" i="38"/>
  <c r="BH256" i="38"/>
  <c r="BF256" i="38"/>
  <c r="BD256" i="38"/>
  <c r="BB256" i="38"/>
  <c r="AZ256" i="38"/>
  <c r="AW256" i="38"/>
  <c r="AT256" i="38"/>
  <c r="AN256" i="38"/>
  <c r="AK256" i="38"/>
  <c r="BR255" i="38"/>
  <c r="BP255" i="38"/>
  <c r="BN255" i="38"/>
  <c r="BL255" i="38"/>
  <c r="BJ255" i="38"/>
  <c r="BH255" i="38"/>
  <c r="BF255" i="38"/>
  <c r="BD255" i="38"/>
  <c r="BB255" i="38"/>
  <c r="AZ255" i="38"/>
  <c r="AW255" i="38"/>
  <c r="AT255" i="38"/>
  <c r="AN255" i="38"/>
  <c r="AK255" i="38"/>
  <c r="BR254" i="38"/>
  <c r="BP254" i="38"/>
  <c r="BN254" i="38"/>
  <c r="BL254" i="38"/>
  <c r="BJ254" i="38"/>
  <c r="BH254" i="38"/>
  <c r="BF254" i="38"/>
  <c r="BD254" i="38"/>
  <c r="BB254" i="38"/>
  <c r="AZ254" i="38"/>
  <c r="AW254" i="38"/>
  <c r="AT254" i="38"/>
  <c r="AN254" i="38"/>
  <c r="AK254" i="38"/>
  <c r="BR253" i="38"/>
  <c r="BP253" i="38"/>
  <c r="BN253" i="38"/>
  <c r="BL253" i="38"/>
  <c r="BJ253" i="38"/>
  <c r="BH253" i="38"/>
  <c r="BF253" i="38"/>
  <c r="BD253" i="38"/>
  <c r="BB253" i="38"/>
  <c r="AZ253" i="38"/>
  <c r="AW253" i="38"/>
  <c r="AT253" i="38"/>
  <c r="AN253" i="38"/>
  <c r="AK253" i="38"/>
  <c r="BR252" i="38"/>
  <c r="BP252" i="38"/>
  <c r="BN252" i="38"/>
  <c r="BL252" i="38"/>
  <c r="BJ252" i="38"/>
  <c r="BH252" i="38"/>
  <c r="BF252" i="38"/>
  <c r="BD252" i="38"/>
  <c r="BB252" i="38"/>
  <c r="AZ252" i="38"/>
  <c r="AW252" i="38"/>
  <c r="AT252" i="38"/>
  <c r="AN252" i="38"/>
  <c r="AK252" i="38"/>
  <c r="BR251" i="38"/>
  <c r="BP251" i="38"/>
  <c r="BN251" i="38"/>
  <c r="BL251" i="38"/>
  <c r="BJ251" i="38"/>
  <c r="BH251" i="38"/>
  <c r="BF251" i="38"/>
  <c r="BD251" i="38"/>
  <c r="BB251" i="38"/>
  <c r="AZ251" i="38"/>
  <c r="AW251" i="38"/>
  <c r="AT251" i="38"/>
  <c r="AN251" i="38"/>
  <c r="AK251" i="38"/>
  <c r="M251" i="38"/>
  <c r="BR250" i="38"/>
  <c r="BP250" i="38"/>
  <c r="BN250" i="38"/>
  <c r="BL250" i="38"/>
  <c r="BJ250" i="38"/>
  <c r="BH250" i="38"/>
  <c r="BF250" i="38"/>
  <c r="BD250" i="38"/>
  <c r="BB250" i="38"/>
  <c r="AZ250" i="38"/>
  <c r="AW250" i="38"/>
  <c r="AT250" i="38"/>
  <c r="AN250" i="38"/>
  <c r="AK250" i="38"/>
  <c r="BR249" i="38"/>
  <c r="BP249" i="38"/>
  <c r="BN249" i="38"/>
  <c r="BL249" i="38"/>
  <c r="BJ249" i="38"/>
  <c r="BH249" i="38"/>
  <c r="BF249" i="38"/>
  <c r="BD249" i="38"/>
  <c r="BB249" i="38"/>
  <c r="AZ249" i="38"/>
  <c r="AW249" i="38"/>
  <c r="AT249" i="38"/>
  <c r="AN249" i="38"/>
  <c r="AK249" i="38"/>
  <c r="BR248" i="38"/>
  <c r="BP248" i="38"/>
  <c r="BN248" i="38"/>
  <c r="BL248" i="38"/>
  <c r="BJ248" i="38"/>
  <c r="BH248" i="38"/>
  <c r="BF248" i="38"/>
  <c r="BD248" i="38"/>
  <c r="BB248" i="38"/>
  <c r="AZ248" i="38"/>
  <c r="AW248" i="38"/>
  <c r="AT248" i="38"/>
  <c r="AN248" i="38"/>
  <c r="AK248" i="38"/>
  <c r="BR247" i="38"/>
  <c r="BP247" i="38"/>
  <c r="BN247" i="38"/>
  <c r="BL247" i="38"/>
  <c r="BJ247" i="38"/>
  <c r="BH247" i="38"/>
  <c r="BF247" i="38"/>
  <c r="BD247" i="38"/>
  <c r="BB247" i="38"/>
  <c r="AZ247" i="38"/>
  <c r="AW247" i="38"/>
  <c r="AT247" i="38"/>
  <c r="AN247" i="38"/>
  <c r="AK247" i="38"/>
  <c r="BR246" i="38"/>
  <c r="BP246" i="38"/>
  <c r="BN246" i="38"/>
  <c r="BL246" i="38"/>
  <c r="BJ246" i="38"/>
  <c r="BH246" i="38"/>
  <c r="BF246" i="38"/>
  <c r="BD246" i="38"/>
  <c r="BB246" i="38"/>
  <c r="AZ246" i="38"/>
  <c r="AW246" i="38"/>
  <c r="AT246" i="38"/>
  <c r="AN246" i="38"/>
  <c r="AK246" i="38"/>
  <c r="BR245" i="38"/>
  <c r="BP245" i="38"/>
  <c r="BN245" i="38"/>
  <c r="BL245" i="38"/>
  <c r="BJ245" i="38"/>
  <c r="BH245" i="38"/>
  <c r="BF245" i="38"/>
  <c r="BD245" i="38"/>
  <c r="BB245" i="38"/>
  <c r="AZ245" i="38"/>
  <c r="AW245" i="38"/>
  <c r="AT245" i="38"/>
  <c r="AN245" i="38"/>
  <c r="AK245" i="38"/>
  <c r="BR244" i="38"/>
  <c r="BP244" i="38"/>
  <c r="BN244" i="38"/>
  <c r="BL244" i="38"/>
  <c r="BJ244" i="38"/>
  <c r="BH244" i="38"/>
  <c r="BF244" i="38"/>
  <c r="BD244" i="38"/>
  <c r="BB244" i="38"/>
  <c r="AZ244" i="38"/>
  <c r="AW244" i="38"/>
  <c r="AT244" i="38"/>
  <c r="AN244" i="38"/>
  <c r="AK244" i="38"/>
  <c r="BR243" i="38"/>
  <c r="BP243" i="38"/>
  <c r="BN243" i="38"/>
  <c r="BL243" i="38"/>
  <c r="BJ243" i="38"/>
  <c r="BH243" i="38"/>
  <c r="BF243" i="38"/>
  <c r="BD243" i="38"/>
  <c r="BB243" i="38"/>
  <c r="AZ243" i="38"/>
  <c r="AW243" i="38"/>
  <c r="AT243" i="38"/>
  <c r="AN243" i="38"/>
  <c r="AK243" i="38"/>
  <c r="BR242" i="38"/>
  <c r="BP242" i="38"/>
  <c r="BN242" i="38"/>
  <c r="BL242" i="38"/>
  <c r="BJ242" i="38"/>
  <c r="BH242" i="38"/>
  <c r="BF242" i="38"/>
  <c r="BD242" i="38"/>
  <c r="BB242" i="38"/>
  <c r="AZ242" i="38"/>
  <c r="AW242" i="38"/>
  <c r="AT242" i="38"/>
  <c r="AN242" i="38"/>
  <c r="AK242" i="38"/>
  <c r="BR241" i="38"/>
  <c r="BP241" i="38"/>
  <c r="BN241" i="38"/>
  <c r="BL241" i="38"/>
  <c r="BJ241" i="38"/>
  <c r="BH241" i="38"/>
  <c r="BF241" i="38"/>
  <c r="BD241" i="38"/>
  <c r="BB241" i="38"/>
  <c r="AZ241" i="38"/>
  <c r="AW241" i="38"/>
  <c r="AT241" i="38"/>
  <c r="AN241" i="38"/>
  <c r="AK241" i="38"/>
  <c r="BR240" i="38"/>
  <c r="BP240" i="38"/>
  <c r="BN240" i="38"/>
  <c r="BL240" i="38"/>
  <c r="BJ240" i="38"/>
  <c r="BH240" i="38"/>
  <c r="BF240" i="38"/>
  <c r="BD240" i="38"/>
  <c r="BB240" i="38"/>
  <c r="AZ240" i="38"/>
  <c r="AW240" i="38"/>
  <c r="AT240" i="38"/>
  <c r="AN240" i="38"/>
  <c r="AK240" i="38"/>
  <c r="BR239" i="38"/>
  <c r="BP239" i="38"/>
  <c r="BN239" i="38"/>
  <c r="BL239" i="38"/>
  <c r="BJ239" i="38"/>
  <c r="BH239" i="38"/>
  <c r="BF239" i="38"/>
  <c r="BD239" i="38"/>
  <c r="BB239" i="38"/>
  <c r="AZ239" i="38"/>
  <c r="AW239" i="38"/>
  <c r="AT239" i="38"/>
  <c r="AN239" i="38"/>
  <c r="AK239" i="38"/>
  <c r="BR238" i="38"/>
  <c r="BP238" i="38"/>
  <c r="BN238" i="38"/>
  <c r="BL238" i="38"/>
  <c r="BJ238" i="38"/>
  <c r="BH238" i="38"/>
  <c r="BF238" i="38"/>
  <c r="BD238" i="38"/>
  <c r="BB238" i="38"/>
  <c r="AZ238" i="38"/>
  <c r="AW238" i="38"/>
  <c r="AT238" i="38"/>
  <c r="AN238" i="38"/>
  <c r="AK238" i="38"/>
  <c r="BR237" i="38"/>
  <c r="BP237" i="38"/>
  <c r="BN237" i="38"/>
  <c r="BL237" i="38"/>
  <c r="BJ237" i="38"/>
  <c r="BH237" i="38"/>
  <c r="BF237" i="38"/>
  <c r="BD237" i="38"/>
  <c r="BB237" i="38"/>
  <c r="AZ237" i="38"/>
  <c r="AW237" i="38"/>
  <c r="AT237" i="38"/>
  <c r="AN237" i="38"/>
  <c r="AK237" i="38"/>
  <c r="BR236" i="38"/>
  <c r="BP236" i="38"/>
  <c r="BN236" i="38"/>
  <c r="BL236" i="38"/>
  <c r="BJ236" i="38"/>
  <c r="BH236" i="38"/>
  <c r="BF236" i="38"/>
  <c r="BD236" i="38"/>
  <c r="BB236" i="38"/>
  <c r="AZ236" i="38"/>
  <c r="AW236" i="38"/>
  <c r="AT236" i="38"/>
  <c r="AN236" i="38"/>
  <c r="AK236" i="38"/>
  <c r="BR235" i="38"/>
  <c r="BP235" i="38"/>
  <c r="BN235" i="38"/>
  <c r="BL235" i="38"/>
  <c r="BJ235" i="38"/>
  <c r="BH235" i="38"/>
  <c r="BF235" i="38"/>
  <c r="BD235" i="38"/>
  <c r="BB235" i="38"/>
  <c r="AZ235" i="38"/>
  <c r="AW235" i="38"/>
  <c r="AT235" i="38"/>
  <c r="AN235" i="38"/>
  <c r="AK235" i="38"/>
  <c r="BR234" i="38"/>
  <c r="BP234" i="38"/>
  <c r="BN234" i="38"/>
  <c r="BL234" i="38"/>
  <c r="BJ234" i="38"/>
  <c r="BH234" i="38"/>
  <c r="BF234" i="38"/>
  <c r="BD234" i="38"/>
  <c r="BB234" i="38"/>
  <c r="AZ234" i="38"/>
  <c r="AW234" i="38"/>
  <c r="AT234" i="38"/>
  <c r="AN234" i="38"/>
  <c r="AK234" i="38"/>
  <c r="BR233" i="38"/>
  <c r="BP233" i="38"/>
  <c r="BN233" i="38"/>
  <c r="BL233" i="38"/>
  <c r="BJ233" i="38"/>
  <c r="BH233" i="38"/>
  <c r="BF233" i="38"/>
  <c r="BD233" i="38"/>
  <c r="BB233" i="38"/>
  <c r="AZ233" i="38"/>
  <c r="AW233" i="38"/>
  <c r="AT233" i="38"/>
  <c r="AN233" i="38"/>
  <c r="AK233" i="38"/>
  <c r="BR232" i="38"/>
  <c r="BP232" i="38"/>
  <c r="BN232" i="38"/>
  <c r="BL232" i="38"/>
  <c r="BJ232" i="38"/>
  <c r="BH232" i="38"/>
  <c r="BF232" i="38"/>
  <c r="BD232" i="38"/>
  <c r="BB232" i="38"/>
  <c r="AZ232" i="38"/>
  <c r="AW232" i="38"/>
  <c r="AT232" i="38"/>
  <c r="AN232" i="38"/>
  <c r="AK232" i="38"/>
  <c r="BR231" i="38"/>
  <c r="BP231" i="38"/>
  <c r="BN231" i="38"/>
  <c r="BL231" i="38"/>
  <c r="BJ231" i="38"/>
  <c r="BH231" i="38"/>
  <c r="BF231" i="38"/>
  <c r="BD231" i="38"/>
  <c r="BB231" i="38"/>
  <c r="AZ231" i="38"/>
  <c r="AW231" i="38"/>
  <c r="AT231" i="38"/>
  <c r="AN231" i="38"/>
  <c r="AK231" i="38"/>
  <c r="BR230" i="38"/>
  <c r="BP230" i="38"/>
  <c r="BN230" i="38"/>
  <c r="BL230" i="38"/>
  <c r="BJ230" i="38"/>
  <c r="BH230" i="38"/>
  <c r="BF230" i="38"/>
  <c r="BD230" i="38"/>
  <c r="BB230" i="38"/>
  <c r="AZ230" i="38"/>
  <c r="AW230" i="38"/>
  <c r="AT230" i="38"/>
  <c r="AN230" i="38"/>
  <c r="AK230" i="38"/>
  <c r="BR229" i="38"/>
  <c r="BP229" i="38"/>
  <c r="BN229" i="38"/>
  <c r="BL229" i="38"/>
  <c r="BJ229" i="38"/>
  <c r="BH229" i="38"/>
  <c r="BF229" i="38"/>
  <c r="BD229" i="38"/>
  <c r="BB229" i="38"/>
  <c r="AZ229" i="38"/>
  <c r="AW229" i="38"/>
  <c r="AT229" i="38"/>
  <c r="AN229" i="38"/>
  <c r="AK229" i="38"/>
  <c r="BR228" i="38"/>
  <c r="BP228" i="38"/>
  <c r="BN228" i="38"/>
  <c r="BL228" i="38"/>
  <c r="BJ228" i="38"/>
  <c r="BH228" i="38"/>
  <c r="BF228" i="38"/>
  <c r="BD228" i="38"/>
  <c r="BB228" i="38"/>
  <c r="AZ228" i="38"/>
  <c r="AW228" i="38"/>
  <c r="AT228" i="38"/>
  <c r="AN228" i="38"/>
  <c r="AK228" i="38"/>
  <c r="BR227" i="38"/>
  <c r="BP227" i="38"/>
  <c r="BN227" i="38"/>
  <c r="BL227" i="38"/>
  <c r="BJ227" i="38"/>
  <c r="BH227" i="38"/>
  <c r="BF227" i="38"/>
  <c r="BD227" i="38"/>
  <c r="BB227" i="38"/>
  <c r="AZ227" i="38"/>
  <c r="AW227" i="38"/>
  <c r="AT227" i="38"/>
  <c r="AN227" i="38"/>
  <c r="AK227" i="38"/>
  <c r="BR226" i="38"/>
  <c r="BP226" i="38"/>
  <c r="BN226" i="38"/>
  <c r="BL226" i="38"/>
  <c r="BJ226" i="38"/>
  <c r="BH226" i="38"/>
  <c r="BF226" i="38"/>
  <c r="BD226" i="38"/>
  <c r="BB226" i="38"/>
  <c r="AZ226" i="38"/>
  <c r="AW226" i="38"/>
  <c r="AT226" i="38"/>
  <c r="AN226" i="38"/>
  <c r="AK226" i="38"/>
  <c r="BR225" i="38"/>
  <c r="BP225" i="38"/>
  <c r="BN225" i="38"/>
  <c r="BL225" i="38"/>
  <c r="BJ225" i="38"/>
  <c r="BH225" i="38"/>
  <c r="BF225" i="38"/>
  <c r="BD225" i="38"/>
  <c r="BB225" i="38"/>
  <c r="AZ225" i="38"/>
  <c r="AW225" i="38"/>
  <c r="AT225" i="38"/>
  <c r="AN225" i="38"/>
  <c r="AK225" i="38"/>
  <c r="BR224" i="38"/>
  <c r="BP224" i="38"/>
  <c r="BN224" i="38"/>
  <c r="BL224" i="38"/>
  <c r="BJ224" i="38"/>
  <c r="BH224" i="38"/>
  <c r="BF224" i="38"/>
  <c r="BD224" i="38"/>
  <c r="BB224" i="38"/>
  <c r="AZ224" i="38"/>
  <c r="AW224" i="38"/>
  <c r="AT224" i="38"/>
  <c r="AN224" i="38"/>
  <c r="AK224" i="38"/>
  <c r="BR223" i="38"/>
  <c r="BP223" i="38"/>
  <c r="BN223" i="38"/>
  <c r="BL223" i="38"/>
  <c r="BJ223" i="38"/>
  <c r="BH223" i="38"/>
  <c r="BF223" i="38"/>
  <c r="BD223" i="38"/>
  <c r="BD260" i="38" s="1"/>
  <c r="BD218" i="38" s="1"/>
  <c r="BB223" i="38"/>
  <c r="AZ223" i="38"/>
  <c r="AW223" i="38"/>
  <c r="AT223" i="38"/>
  <c r="AN223" i="38"/>
  <c r="AK223" i="38"/>
  <c r="BR222" i="38"/>
  <c r="BP222" i="38"/>
  <c r="BN222" i="38"/>
  <c r="BL222" i="38"/>
  <c r="BJ222" i="38"/>
  <c r="BH222" i="38"/>
  <c r="BF222" i="38"/>
  <c r="BD222" i="38"/>
  <c r="BB222" i="38"/>
  <c r="AZ222" i="38"/>
  <c r="AW222" i="38"/>
  <c r="AT222" i="38"/>
  <c r="AN222" i="38"/>
  <c r="AK222" i="38"/>
  <c r="BR221" i="38"/>
  <c r="BP221" i="38"/>
  <c r="BN221" i="38"/>
  <c r="BL221" i="38"/>
  <c r="BJ221" i="38"/>
  <c r="BH221" i="38"/>
  <c r="BF221" i="38"/>
  <c r="BD221" i="38"/>
  <c r="BB221" i="38"/>
  <c r="AZ221" i="38"/>
  <c r="AW221" i="38"/>
  <c r="AT221" i="38"/>
  <c r="AN221" i="38"/>
  <c r="AK221" i="38"/>
  <c r="BR220" i="38"/>
  <c r="BR260" i="38" s="1"/>
  <c r="BR218" i="38" s="1"/>
  <c r="BP220" i="38"/>
  <c r="BP260" i="38" s="1"/>
  <c r="BP218" i="38" s="1"/>
  <c r="BN220" i="38"/>
  <c r="BN260" i="38" s="1"/>
  <c r="BN218" i="38" s="1"/>
  <c r="BL220" i="38"/>
  <c r="BJ220" i="38"/>
  <c r="BJ260" i="38" s="1"/>
  <c r="BJ218" i="38" s="1"/>
  <c r="BH220" i="38"/>
  <c r="BH260" i="38" s="1"/>
  <c r="BH218" i="38" s="1"/>
  <c r="BF220" i="38"/>
  <c r="BF260" i="38" s="1"/>
  <c r="BF218" i="38" s="1"/>
  <c r="BD220" i="38"/>
  <c r="BB220" i="38"/>
  <c r="BB260" i="38" s="1"/>
  <c r="BB218" i="38" s="1"/>
  <c r="AZ220" i="38"/>
  <c r="AZ260" i="38" s="1"/>
  <c r="AZ218" i="38" s="1"/>
  <c r="AW220" i="38"/>
  <c r="AT220" i="38"/>
  <c r="AN220" i="38"/>
  <c r="AK220" i="38"/>
  <c r="BR207" i="38"/>
  <c r="BP207" i="38"/>
  <c r="BN207" i="38"/>
  <c r="BL207" i="38"/>
  <c r="BJ207" i="38"/>
  <c r="BH207" i="38"/>
  <c r="BF207" i="38"/>
  <c r="BD207" i="38"/>
  <c r="BB207" i="38"/>
  <c r="AZ207" i="38"/>
  <c r="AW207" i="38"/>
  <c r="AT207" i="38"/>
  <c r="AN207" i="38"/>
  <c r="AK207" i="38"/>
  <c r="BR206" i="38"/>
  <c r="BP206" i="38"/>
  <c r="BN206" i="38"/>
  <c r="BL206" i="38"/>
  <c r="BJ206" i="38"/>
  <c r="BH206" i="38"/>
  <c r="BF206" i="38"/>
  <c r="BD206" i="38"/>
  <c r="BB206" i="38"/>
  <c r="AZ206" i="38"/>
  <c r="AW206" i="38"/>
  <c r="AT206" i="38"/>
  <c r="AN206" i="38"/>
  <c r="AK206" i="38"/>
  <c r="BR205" i="38"/>
  <c r="BP205" i="38"/>
  <c r="BN205" i="38"/>
  <c r="BL205" i="38"/>
  <c r="BJ205" i="38"/>
  <c r="BH205" i="38"/>
  <c r="BF205" i="38"/>
  <c r="BD205" i="38"/>
  <c r="BB205" i="38"/>
  <c r="AZ205" i="38"/>
  <c r="AW205" i="38"/>
  <c r="AT205" i="38"/>
  <c r="AN205" i="38"/>
  <c r="AK205" i="38"/>
  <c r="BR204" i="38"/>
  <c r="BP204" i="38"/>
  <c r="BN204" i="38"/>
  <c r="BL204" i="38"/>
  <c r="BJ204" i="38"/>
  <c r="BH204" i="38"/>
  <c r="BF204" i="38"/>
  <c r="BD204" i="38"/>
  <c r="BB204" i="38"/>
  <c r="AZ204" i="38"/>
  <c r="AW204" i="38"/>
  <c r="AT204" i="38"/>
  <c r="AN204" i="38"/>
  <c r="AK204" i="38"/>
  <c r="BR203" i="38"/>
  <c r="BP203" i="38"/>
  <c r="BN203" i="38"/>
  <c r="BL203" i="38"/>
  <c r="BJ203" i="38"/>
  <c r="BH203" i="38"/>
  <c r="BF203" i="38"/>
  <c r="BD203" i="38"/>
  <c r="BB203" i="38"/>
  <c r="AZ203" i="38"/>
  <c r="AW203" i="38"/>
  <c r="AT203" i="38"/>
  <c r="AN203" i="38"/>
  <c r="AK203" i="38"/>
  <c r="BR202" i="38"/>
  <c r="BP202" i="38"/>
  <c r="BN202" i="38"/>
  <c r="BL202" i="38"/>
  <c r="BJ202" i="38"/>
  <c r="BH202" i="38"/>
  <c r="BF202" i="38"/>
  <c r="BD202" i="38"/>
  <c r="BB202" i="38"/>
  <c r="AZ202" i="38"/>
  <c r="AW202" i="38"/>
  <c r="AT202" i="38"/>
  <c r="AN202" i="38"/>
  <c r="AK202" i="38"/>
  <c r="BR201" i="38"/>
  <c r="BP201" i="38"/>
  <c r="BN201" i="38"/>
  <c r="BL201" i="38"/>
  <c r="BJ201" i="38"/>
  <c r="BH201" i="38"/>
  <c r="BF201" i="38"/>
  <c r="BD201" i="38"/>
  <c r="BB201" i="38"/>
  <c r="AZ201" i="38"/>
  <c r="AW201" i="38"/>
  <c r="AT201" i="38"/>
  <c r="AN201" i="38"/>
  <c r="AK201" i="38"/>
  <c r="BR200" i="38"/>
  <c r="BP200" i="38"/>
  <c r="BN200" i="38"/>
  <c r="BL200" i="38"/>
  <c r="BJ200" i="38"/>
  <c r="BH200" i="38"/>
  <c r="BF200" i="38"/>
  <c r="BD200" i="38"/>
  <c r="BB200" i="38"/>
  <c r="AZ200" i="38"/>
  <c r="AW200" i="38"/>
  <c r="AT200" i="38"/>
  <c r="AN200" i="38"/>
  <c r="AK200" i="38"/>
  <c r="BR199" i="38"/>
  <c r="BP199" i="38"/>
  <c r="BN199" i="38"/>
  <c r="BL199" i="38"/>
  <c r="BJ199" i="38"/>
  <c r="BH199" i="38"/>
  <c r="BF199" i="38"/>
  <c r="BD199" i="38"/>
  <c r="BB199" i="38"/>
  <c r="AZ199" i="38"/>
  <c r="AW199" i="38"/>
  <c r="AT199" i="38"/>
  <c r="AN199" i="38"/>
  <c r="AK199" i="38"/>
  <c r="M199" i="38"/>
  <c r="BR198" i="38"/>
  <c r="BP198" i="38"/>
  <c r="BN198" i="38"/>
  <c r="BL198" i="38"/>
  <c r="BJ198" i="38"/>
  <c r="BH198" i="38"/>
  <c r="BF198" i="38"/>
  <c r="BD198" i="38"/>
  <c r="BB198" i="38"/>
  <c r="AZ198" i="38"/>
  <c r="AW198" i="38"/>
  <c r="AT198" i="38"/>
  <c r="AN198" i="38"/>
  <c r="AK198" i="38"/>
  <c r="BR197" i="38"/>
  <c r="BP197" i="38"/>
  <c r="BN197" i="38"/>
  <c r="BL197" i="38"/>
  <c r="BJ197" i="38"/>
  <c r="BH197" i="38"/>
  <c r="BF197" i="38"/>
  <c r="BD197" i="38"/>
  <c r="BB197" i="38"/>
  <c r="AZ197" i="38"/>
  <c r="AW197" i="38"/>
  <c r="AT197" i="38"/>
  <c r="AN197" i="38"/>
  <c r="AK197" i="38"/>
  <c r="BR196" i="38"/>
  <c r="BP196" i="38"/>
  <c r="BN196" i="38"/>
  <c r="BL196" i="38"/>
  <c r="BJ196" i="38"/>
  <c r="BH196" i="38"/>
  <c r="BF196" i="38"/>
  <c r="BD196" i="38"/>
  <c r="BB196" i="38"/>
  <c r="AZ196" i="38"/>
  <c r="AW196" i="38"/>
  <c r="AT196" i="38"/>
  <c r="AN196" i="38"/>
  <c r="AK196" i="38"/>
  <c r="BR195" i="38"/>
  <c r="BP195" i="38"/>
  <c r="BN195" i="38"/>
  <c r="BL195" i="38"/>
  <c r="BJ195" i="38"/>
  <c r="BH195" i="38"/>
  <c r="BF195" i="38"/>
  <c r="BD195" i="38"/>
  <c r="BB195" i="38"/>
  <c r="AZ195" i="38"/>
  <c r="AW195" i="38"/>
  <c r="AT195" i="38"/>
  <c r="AN195" i="38"/>
  <c r="AK195" i="38"/>
  <c r="BR194" i="38"/>
  <c r="BP194" i="38"/>
  <c r="BN194" i="38"/>
  <c r="BL194" i="38"/>
  <c r="BJ194" i="38"/>
  <c r="BH194" i="38"/>
  <c r="BF194" i="38"/>
  <c r="BD194" i="38"/>
  <c r="BB194" i="38"/>
  <c r="AZ194" i="38"/>
  <c r="AW194" i="38"/>
  <c r="AT194" i="38"/>
  <c r="AN194" i="38"/>
  <c r="AK194" i="38"/>
  <c r="BR193" i="38"/>
  <c r="BP193" i="38"/>
  <c r="BN193" i="38"/>
  <c r="BL193" i="38"/>
  <c r="BJ193" i="38"/>
  <c r="BH193" i="38"/>
  <c r="BF193" i="38"/>
  <c r="BD193" i="38"/>
  <c r="BB193" i="38"/>
  <c r="AZ193" i="38"/>
  <c r="AW193" i="38"/>
  <c r="AT193" i="38"/>
  <c r="AN193" i="38"/>
  <c r="AK193" i="38"/>
  <c r="BR192" i="38"/>
  <c r="BP192" i="38"/>
  <c r="BN192" i="38"/>
  <c r="BL192" i="38"/>
  <c r="BJ192" i="38"/>
  <c r="BH192" i="38"/>
  <c r="BF192" i="38"/>
  <c r="BD192" i="38"/>
  <c r="BB192" i="38"/>
  <c r="AZ192" i="38"/>
  <c r="AW192" i="38"/>
  <c r="AT192" i="38"/>
  <c r="AN192" i="38"/>
  <c r="AK192" i="38"/>
  <c r="BR191" i="38"/>
  <c r="BP191" i="38"/>
  <c r="BN191" i="38"/>
  <c r="BL191" i="38"/>
  <c r="BJ191" i="38"/>
  <c r="BH191" i="38"/>
  <c r="BF191" i="38"/>
  <c r="BD191" i="38"/>
  <c r="BB191" i="38"/>
  <c r="AZ191" i="38"/>
  <c r="AW191" i="38"/>
  <c r="AT191" i="38"/>
  <c r="AN191" i="38"/>
  <c r="AK191" i="38"/>
  <c r="BR190" i="38"/>
  <c r="BP190" i="38"/>
  <c r="BN190" i="38"/>
  <c r="BL190" i="38"/>
  <c r="BJ190" i="38"/>
  <c r="BH190" i="38"/>
  <c r="BF190" i="38"/>
  <c r="BD190" i="38"/>
  <c r="BB190" i="38"/>
  <c r="AZ190" i="38"/>
  <c r="AW190" i="38"/>
  <c r="AT190" i="38"/>
  <c r="AN190" i="38"/>
  <c r="AK190" i="38"/>
  <c r="BR189" i="38"/>
  <c r="BP189" i="38"/>
  <c r="BN189" i="38"/>
  <c r="BL189" i="38"/>
  <c r="BJ189" i="38"/>
  <c r="BH189" i="38"/>
  <c r="BF189" i="38"/>
  <c r="BD189" i="38"/>
  <c r="BB189" i="38"/>
  <c r="AZ189" i="38"/>
  <c r="AW189" i="38"/>
  <c r="AT189" i="38"/>
  <c r="AN189" i="38"/>
  <c r="AK189" i="38"/>
  <c r="BR188" i="38"/>
  <c r="BP188" i="38"/>
  <c r="BN188" i="38"/>
  <c r="BL188" i="38"/>
  <c r="BJ188" i="38"/>
  <c r="BH188" i="38"/>
  <c r="BF188" i="38"/>
  <c r="BD188" i="38"/>
  <c r="BB188" i="38"/>
  <c r="AZ188" i="38"/>
  <c r="AW188" i="38"/>
  <c r="AT188" i="38"/>
  <c r="AN188" i="38"/>
  <c r="AK188" i="38"/>
  <c r="BR187" i="38"/>
  <c r="BP187" i="38"/>
  <c r="BN187" i="38"/>
  <c r="BL187" i="38"/>
  <c r="BJ187" i="38"/>
  <c r="BH187" i="38"/>
  <c r="BF187" i="38"/>
  <c r="BD187" i="38"/>
  <c r="BB187" i="38"/>
  <c r="AZ187" i="38"/>
  <c r="AW187" i="38"/>
  <c r="AT187" i="38"/>
  <c r="AN187" i="38"/>
  <c r="AK187" i="38"/>
  <c r="BR186" i="38"/>
  <c r="BP186" i="38"/>
  <c r="BN186" i="38"/>
  <c r="BL186" i="38"/>
  <c r="BJ186" i="38"/>
  <c r="BH186" i="38"/>
  <c r="BF186" i="38"/>
  <c r="BD186" i="38"/>
  <c r="BB186" i="38"/>
  <c r="AZ186" i="38"/>
  <c r="AW186" i="38"/>
  <c r="AT186" i="38"/>
  <c r="AN186" i="38"/>
  <c r="AK186" i="38"/>
  <c r="BR185" i="38"/>
  <c r="BP185" i="38"/>
  <c r="BN185" i="38"/>
  <c r="BL185" i="38"/>
  <c r="BJ185" i="38"/>
  <c r="BH185" i="38"/>
  <c r="BF185" i="38"/>
  <c r="BD185" i="38"/>
  <c r="BB185" i="38"/>
  <c r="AZ185" i="38"/>
  <c r="AW185" i="38"/>
  <c r="AT185" i="38"/>
  <c r="AN185" i="38"/>
  <c r="AK185" i="38"/>
  <c r="BR184" i="38"/>
  <c r="BP184" i="38"/>
  <c r="BN184" i="38"/>
  <c r="BL184" i="38"/>
  <c r="BJ184" i="38"/>
  <c r="BH184" i="38"/>
  <c r="BF184" i="38"/>
  <c r="BD184" i="38"/>
  <c r="BB184" i="38"/>
  <c r="AZ184" i="38"/>
  <c r="AW184" i="38"/>
  <c r="AT184" i="38"/>
  <c r="AN184" i="38"/>
  <c r="AK184" i="38"/>
  <c r="BR183" i="38"/>
  <c r="BP183" i="38"/>
  <c r="BN183" i="38"/>
  <c r="BL183" i="38"/>
  <c r="BJ183" i="38"/>
  <c r="BH183" i="38"/>
  <c r="BF183" i="38"/>
  <c r="BD183" i="38"/>
  <c r="BB183" i="38"/>
  <c r="AZ183" i="38"/>
  <c r="AW183" i="38"/>
  <c r="AT183" i="38"/>
  <c r="AN183" i="38"/>
  <c r="AK183" i="38"/>
  <c r="BR182" i="38"/>
  <c r="BP182" i="38"/>
  <c r="BN182" i="38"/>
  <c r="BL182" i="38"/>
  <c r="BJ182" i="38"/>
  <c r="BH182" i="38"/>
  <c r="BF182" i="38"/>
  <c r="BD182" i="38"/>
  <c r="BB182" i="38"/>
  <c r="AZ182" i="38"/>
  <c r="AW182" i="38"/>
  <c r="AT182" i="38"/>
  <c r="AN182" i="38"/>
  <c r="AK182" i="38"/>
  <c r="BR181" i="38"/>
  <c r="BP181" i="38"/>
  <c r="BN181" i="38"/>
  <c r="BL181" i="38"/>
  <c r="BJ181" i="38"/>
  <c r="BH181" i="38"/>
  <c r="BF181" i="38"/>
  <c r="BD181" i="38"/>
  <c r="BB181" i="38"/>
  <c r="AZ181" i="38"/>
  <c r="AW181" i="38"/>
  <c r="AT181" i="38"/>
  <c r="AN181" i="38"/>
  <c r="AK181" i="38"/>
  <c r="BR180" i="38"/>
  <c r="BP180" i="38"/>
  <c r="BN180" i="38"/>
  <c r="BL180" i="38"/>
  <c r="BJ180" i="38"/>
  <c r="BH180" i="38"/>
  <c r="BF180" i="38"/>
  <c r="BD180" i="38"/>
  <c r="BB180" i="38"/>
  <c r="AZ180" i="38"/>
  <c r="AW180" i="38"/>
  <c r="AT180" i="38"/>
  <c r="AN180" i="38"/>
  <c r="AK180" i="38"/>
  <c r="BR179" i="38"/>
  <c r="BP179" i="38"/>
  <c r="BN179" i="38"/>
  <c r="BL179" i="38"/>
  <c r="BJ179" i="38"/>
  <c r="BH179" i="38"/>
  <c r="BF179" i="38"/>
  <c r="BD179" i="38"/>
  <c r="BB179" i="38"/>
  <c r="AZ179" i="38"/>
  <c r="AW179" i="38"/>
  <c r="AT179" i="38"/>
  <c r="AN179" i="38"/>
  <c r="AK179" i="38"/>
  <c r="BR178" i="38"/>
  <c r="BP178" i="38"/>
  <c r="BN178" i="38"/>
  <c r="BL178" i="38"/>
  <c r="BJ178" i="38"/>
  <c r="BH178" i="38"/>
  <c r="BF178" i="38"/>
  <c r="BD178" i="38"/>
  <c r="BB178" i="38"/>
  <c r="AZ178" i="38"/>
  <c r="AW178" i="38"/>
  <c r="AT178" i="38"/>
  <c r="AN178" i="38"/>
  <c r="AK178" i="38"/>
  <c r="BR177" i="38"/>
  <c r="BP177" i="38"/>
  <c r="BN177" i="38"/>
  <c r="BL177" i="38"/>
  <c r="BJ177" i="38"/>
  <c r="BH177" i="38"/>
  <c r="BF177" i="38"/>
  <c r="BD177" i="38"/>
  <c r="BB177" i="38"/>
  <c r="AZ177" i="38"/>
  <c r="AW177" i="38"/>
  <c r="AT177" i="38"/>
  <c r="AN177" i="38"/>
  <c r="AK177" i="38"/>
  <c r="BR176" i="38"/>
  <c r="BP176" i="38"/>
  <c r="BN176" i="38"/>
  <c r="BL176" i="38"/>
  <c r="BJ176" i="38"/>
  <c r="BH176" i="38"/>
  <c r="BF176" i="38"/>
  <c r="BD176" i="38"/>
  <c r="BB176" i="38"/>
  <c r="AZ176" i="38"/>
  <c r="AW176" i="38"/>
  <c r="AT176" i="38"/>
  <c r="AN176" i="38"/>
  <c r="AK176" i="38"/>
  <c r="BR175" i="38"/>
  <c r="BP175" i="38"/>
  <c r="BN175" i="38"/>
  <c r="BL175" i="38"/>
  <c r="BJ175" i="38"/>
  <c r="BH175" i="38"/>
  <c r="BF175" i="38"/>
  <c r="BD175" i="38"/>
  <c r="BB175" i="38"/>
  <c r="AZ175" i="38"/>
  <c r="AW175" i="38"/>
  <c r="AT175" i="38"/>
  <c r="AN175" i="38"/>
  <c r="AK175" i="38"/>
  <c r="BR174" i="38"/>
  <c r="BP174" i="38"/>
  <c r="BN174" i="38"/>
  <c r="BL174" i="38"/>
  <c r="BJ174" i="38"/>
  <c r="BH174" i="38"/>
  <c r="BF174" i="38"/>
  <c r="BD174" i="38"/>
  <c r="BB174" i="38"/>
  <c r="AZ174" i="38"/>
  <c r="AW174" i="38"/>
  <c r="AT174" i="38"/>
  <c r="AN174" i="38"/>
  <c r="AK174" i="38"/>
  <c r="BR173" i="38"/>
  <c r="BP173" i="38"/>
  <c r="BN173" i="38"/>
  <c r="BL173" i="38"/>
  <c r="BJ173" i="38"/>
  <c r="BH173" i="38"/>
  <c r="BF173" i="38"/>
  <c r="BD173" i="38"/>
  <c r="BB173" i="38"/>
  <c r="AZ173" i="38"/>
  <c r="AW173" i="38"/>
  <c r="AT173" i="38"/>
  <c r="AN173" i="38"/>
  <c r="AK173" i="38"/>
  <c r="BR172" i="38"/>
  <c r="BP172" i="38"/>
  <c r="BN172" i="38"/>
  <c r="BL172" i="38"/>
  <c r="BJ172" i="38"/>
  <c r="BH172" i="38"/>
  <c r="BF172" i="38"/>
  <c r="BD172" i="38"/>
  <c r="BB172" i="38"/>
  <c r="AZ172" i="38"/>
  <c r="AW172" i="38"/>
  <c r="AT172" i="38"/>
  <c r="AN172" i="38"/>
  <c r="AK172" i="38"/>
  <c r="BR171" i="38"/>
  <c r="BP171" i="38"/>
  <c r="BN171" i="38"/>
  <c r="BL171" i="38"/>
  <c r="BL208" i="38" s="1"/>
  <c r="BL166" i="38" s="1"/>
  <c r="BJ171" i="38"/>
  <c r="BH171" i="38"/>
  <c r="BF171" i="38"/>
  <c r="BD171" i="38"/>
  <c r="BD208" i="38" s="1"/>
  <c r="BD166" i="38" s="1"/>
  <c r="BB171" i="38"/>
  <c r="AZ171" i="38"/>
  <c r="AW171" i="38"/>
  <c r="AT171" i="38"/>
  <c r="AN171" i="38"/>
  <c r="AK171" i="38"/>
  <c r="BR170" i="38"/>
  <c r="BP170" i="38"/>
  <c r="BN170" i="38"/>
  <c r="BL170" i="38"/>
  <c r="BJ170" i="38"/>
  <c r="BH170" i="38"/>
  <c r="BF170" i="38"/>
  <c r="BD170" i="38"/>
  <c r="BB170" i="38"/>
  <c r="AZ170" i="38"/>
  <c r="AW170" i="38"/>
  <c r="AT170" i="38"/>
  <c r="AN170" i="38"/>
  <c r="AK170" i="38"/>
  <c r="BR169" i="38"/>
  <c r="BP169" i="38"/>
  <c r="BN169" i="38"/>
  <c r="BL169" i="38"/>
  <c r="BJ169" i="38"/>
  <c r="BH169" i="38"/>
  <c r="BF169" i="38"/>
  <c r="BD169" i="38"/>
  <c r="BB169" i="38"/>
  <c r="AZ169" i="38"/>
  <c r="AW169" i="38"/>
  <c r="AT169" i="38"/>
  <c r="AN169" i="38"/>
  <c r="AK169" i="38"/>
  <c r="BR168" i="38"/>
  <c r="BR208" i="38" s="1"/>
  <c r="BR166" i="38" s="1"/>
  <c r="BP168" i="38"/>
  <c r="BP208" i="38" s="1"/>
  <c r="BP166" i="38" s="1"/>
  <c r="BN168" i="38"/>
  <c r="BN208" i="38" s="1"/>
  <c r="BN166" i="38" s="1"/>
  <c r="BL168" i="38"/>
  <c r="BJ168" i="38"/>
  <c r="BJ208" i="38" s="1"/>
  <c r="BJ166" i="38" s="1"/>
  <c r="BH168" i="38"/>
  <c r="BH208" i="38" s="1"/>
  <c r="BH166" i="38" s="1"/>
  <c r="BF168" i="38"/>
  <c r="BF208" i="38" s="1"/>
  <c r="BF166" i="38" s="1"/>
  <c r="BD168" i="38"/>
  <c r="BB168" i="38"/>
  <c r="BB208" i="38" s="1"/>
  <c r="BB166" i="38" s="1"/>
  <c r="AZ168" i="38"/>
  <c r="AZ208" i="38" s="1"/>
  <c r="AZ166" i="38" s="1"/>
  <c r="AW168" i="38"/>
  <c r="AT168" i="38"/>
  <c r="AN168" i="38"/>
  <c r="AK168" i="38"/>
  <c r="BD156" i="38"/>
  <c r="BD114" i="38" s="1"/>
  <c r="BR155" i="38"/>
  <c r="BP155" i="38"/>
  <c r="BN155" i="38"/>
  <c r="BL155" i="38"/>
  <c r="BJ155" i="38"/>
  <c r="BH155" i="38"/>
  <c r="BF155" i="38"/>
  <c r="BD155" i="38"/>
  <c r="BB155" i="38"/>
  <c r="AZ155" i="38"/>
  <c r="AW155" i="38"/>
  <c r="AT155" i="38"/>
  <c r="AN155" i="38"/>
  <c r="AK155" i="38"/>
  <c r="BR154" i="38"/>
  <c r="BP154" i="38"/>
  <c r="BN154" i="38"/>
  <c r="BL154" i="38"/>
  <c r="BJ154" i="38"/>
  <c r="BH154" i="38"/>
  <c r="BF154" i="38"/>
  <c r="BD154" i="38"/>
  <c r="BB154" i="38"/>
  <c r="AZ154" i="38"/>
  <c r="AW154" i="38"/>
  <c r="AT154" i="38"/>
  <c r="AN154" i="38"/>
  <c r="AK154" i="38"/>
  <c r="BR153" i="38"/>
  <c r="BP153" i="38"/>
  <c r="BN153" i="38"/>
  <c r="BL153" i="38"/>
  <c r="BJ153" i="38"/>
  <c r="BH153" i="38"/>
  <c r="BF153" i="38"/>
  <c r="BD153" i="38"/>
  <c r="BB153" i="38"/>
  <c r="AZ153" i="38"/>
  <c r="AW153" i="38"/>
  <c r="AT153" i="38"/>
  <c r="AN153" i="38"/>
  <c r="AK153" i="38"/>
  <c r="BR152" i="38"/>
  <c r="BP152" i="38"/>
  <c r="BN152" i="38"/>
  <c r="BL152" i="38"/>
  <c r="BJ152" i="38"/>
  <c r="BH152" i="38"/>
  <c r="BF152" i="38"/>
  <c r="BD152" i="38"/>
  <c r="BB152" i="38"/>
  <c r="AZ152" i="38"/>
  <c r="AW152" i="38"/>
  <c r="AT152" i="38"/>
  <c r="AN152" i="38"/>
  <c r="AK152" i="38"/>
  <c r="BR151" i="38"/>
  <c r="BP151" i="38"/>
  <c r="BN151" i="38"/>
  <c r="BL151" i="38"/>
  <c r="BJ151" i="38"/>
  <c r="BH151" i="38"/>
  <c r="BF151" i="38"/>
  <c r="BD151" i="38"/>
  <c r="BB151" i="38"/>
  <c r="AZ151" i="38"/>
  <c r="AW151" i="38"/>
  <c r="AT151" i="38"/>
  <c r="AN151" i="38"/>
  <c r="AK151" i="38"/>
  <c r="BR150" i="38"/>
  <c r="BP150" i="38"/>
  <c r="BN150" i="38"/>
  <c r="BL150" i="38"/>
  <c r="BJ150" i="38"/>
  <c r="BH150" i="38"/>
  <c r="BF150" i="38"/>
  <c r="BD150" i="38"/>
  <c r="BB150" i="38"/>
  <c r="AZ150" i="38"/>
  <c r="AW150" i="38"/>
  <c r="AT150" i="38"/>
  <c r="AN150" i="38"/>
  <c r="AK150" i="38"/>
  <c r="BR149" i="38"/>
  <c r="BP149" i="38"/>
  <c r="BN149" i="38"/>
  <c r="BL149" i="38"/>
  <c r="BJ149" i="38"/>
  <c r="BH149" i="38"/>
  <c r="BF149" i="38"/>
  <c r="BD149" i="38"/>
  <c r="BB149" i="38"/>
  <c r="AZ149" i="38"/>
  <c r="AW149" i="38"/>
  <c r="AT149" i="38"/>
  <c r="AN149" i="38"/>
  <c r="AK149" i="38"/>
  <c r="BR148" i="38"/>
  <c r="BP148" i="38"/>
  <c r="BN148" i="38"/>
  <c r="BL148" i="38"/>
  <c r="BJ148" i="38"/>
  <c r="BH148" i="38"/>
  <c r="BF148" i="38"/>
  <c r="BD148" i="38"/>
  <c r="BB148" i="38"/>
  <c r="AZ148" i="38"/>
  <c r="AW148" i="38"/>
  <c r="AT148" i="38"/>
  <c r="AN148" i="38"/>
  <c r="AK148" i="38"/>
  <c r="BR147" i="38"/>
  <c r="BP147" i="38"/>
  <c r="BN147" i="38"/>
  <c r="BL147" i="38"/>
  <c r="BJ147" i="38"/>
  <c r="BH147" i="38"/>
  <c r="BF147" i="38"/>
  <c r="BD147" i="38"/>
  <c r="BB147" i="38"/>
  <c r="AZ147" i="38"/>
  <c r="AW147" i="38"/>
  <c r="AT147" i="38"/>
  <c r="AN147" i="38"/>
  <c r="AK147" i="38"/>
  <c r="M147" i="38"/>
  <c r="BR146" i="38"/>
  <c r="BP146" i="38"/>
  <c r="BN146" i="38"/>
  <c r="BL146" i="38"/>
  <c r="BJ146" i="38"/>
  <c r="BH146" i="38"/>
  <c r="BF146" i="38"/>
  <c r="BD146" i="38"/>
  <c r="BB146" i="38"/>
  <c r="AZ146" i="38"/>
  <c r="AW146" i="38"/>
  <c r="AT146" i="38"/>
  <c r="AN146" i="38"/>
  <c r="AK146" i="38"/>
  <c r="BR145" i="38"/>
  <c r="BP145" i="38"/>
  <c r="BN145" i="38"/>
  <c r="BL145" i="38"/>
  <c r="BJ145" i="38"/>
  <c r="BH145" i="38"/>
  <c r="BF145" i="38"/>
  <c r="BD145" i="38"/>
  <c r="BB145" i="38"/>
  <c r="AZ145" i="38"/>
  <c r="AW145" i="38"/>
  <c r="AT145" i="38"/>
  <c r="AN145" i="38"/>
  <c r="AK145" i="38"/>
  <c r="BR144" i="38"/>
  <c r="BP144" i="38"/>
  <c r="BN144" i="38"/>
  <c r="BL144" i="38"/>
  <c r="BJ144" i="38"/>
  <c r="BH144" i="38"/>
  <c r="BF144" i="38"/>
  <c r="BD144" i="38"/>
  <c r="BB144" i="38"/>
  <c r="AZ144" i="38"/>
  <c r="AW144" i="38"/>
  <c r="AT144" i="38"/>
  <c r="AN144" i="38"/>
  <c r="AK144" i="38"/>
  <c r="BR143" i="38"/>
  <c r="BP143" i="38"/>
  <c r="BN143" i="38"/>
  <c r="BL143" i="38"/>
  <c r="BJ143" i="38"/>
  <c r="BH143" i="38"/>
  <c r="BF143" i="38"/>
  <c r="BD143" i="38"/>
  <c r="BB143" i="38"/>
  <c r="AZ143" i="38"/>
  <c r="AW143" i="38"/>
  <c r="AT143" i="38"/>
  <c r="AN143" i="38"/>
  <c r="AK143" i="38"/>
  <c r="BR142" i="38"/>
  <c r="BP142" i="38"/>
  <c r="BN142" i="38"/>
  <c r="BL142" i="38"/>
  <c r="BJ142" i="38"/>
  <c r="BH142" i="38"/>
  <c r="BF142" i="38"/>
  <c r="BD142" i="38"/>
  <c r="BB142" i="38"/>
  <c r="AZ142" i="38"/>
  <c r="AW142" i="38"/>
  <c r="AT142" i="38"/>
  <c r="AN142" i="38"/>
  <c r="AK142" i="38"/>
  <c r="BR141" i="38"/>
  <c r="BP141" i="38"/>
  <c r="BN141" i="38"/>
  <c r="BL141" i="38"/>
  <c r="BJ141" i="38"/>
  <c r="BH141" i="38"/>
  <c r="BF141" i="38"/>
  <c r="BD141" i="38"/>
  <c r="BB141" i="38"/>
  <c r="AZ141" i="38"/>
  <c r="AW141" i="38"/>
  <c r="AT141" i="38"/>
  <c r="AN141" i="38"/>
  <c r="AK141" i="38"/>
  <c r="BR140" i="38"/>
  <c r="BP140" i="38"/>
  <c r="BN140" i="38"/>
  <c r="BL140" i="38"/>
  <c r="BJ140" i="38"/>
  <c r="BH140" i="38"/>
  <c r="BF140" i="38"/>
  <c r="BD140" i="38"/>
  <c r="BB140" i="38"/>
  <c r="AZ140" i="38"/>
  <c r="AW140" i="38"/>
  <c r="AT140" i="38"/>
  <c r="AN140" i="38"/>
  <c r="AK140" i="38"/>
  <c r="BR139" i="38"/>
  <c r="BP139" i="38"/>
  <c r="BN139" i="38"/>
  <c r="BL139" i="38"/>
  <c r="BJ139" i="38"/>
  <c r="BH139" i="38"/>
  <c r="BF139" i="38"/>
  <c r="BD139" i="38"/>
  <c r="BB139" i="38"/>
  <c r="AZ139" i="38"/>
  <c r="AW139" i="38"/>
  <c r="AT139" i="38"/>
  <c r="AN139" i="38"/>
  <c r="AK139" i="38"/>
  <c r="BR138" i="38"/>
  <c r="BP138" i="38"/>
  <c r="BN138" i="38"/>
  <c r="BL138" i="38"/>
  <c r="BJ138" i="38"/>
  <c r="BH138" i="38"/>
  <c r="BF138" i="38"/>
  <c r="BD138" i="38"/>
  <c r="BB138" i="38"/>
  <c r="AZ138" i="38"/>
  <c r="AW138" i="38"/>
  <c r="AT138" i="38"/>
  <c r="AN138" i="38"/>
  <c r="AK138" i="38"/>
  <c r="BR137" i="38"/>
  <c r="BP137" i="38"/>
  <c r="BN137" i="38"/>
  <c r="BL137" i="38"/>
  <c r="BJ137" i="38"/>
  <c r="BH137" i="38"/>
  <c r="BF137" i="38"/>
  <c r="BD137" i="38"/>
  <c r="BB137" i="38"/>
  <c r="AZ137" i="38"/>
  <c r="AW137" i="38"/>
  <c r="AT137" i="38"/>
  <c r="AN137" i="38"/>
  <c r="AK137" i="38"/>
  <c r="BR136" i="38"/>
  <c r="BP136" i="38"/>
  <c r="BN136" i="38"/>
  <c r="BL136" i="38"/>
  <c r="BJ136" i="38"/>
  <c r="BH136" i="38"/>
  <c r="BF136" i="38"/>
  <c r="BD136" i="38"/>
  <c r="BB136" i="38"/>
  <c r="AZ136" i="38"/>
  <c r="AW136" i="38"/>
  <c r="AT136" i="38"/>
  <c r="AN136" i="38"/>
  <c r="AK136" i="38"/>
  <c r="BR135" i="38"/>
  <c r="BP135" i="38"/>
  <c r="BN135" i="38"/>
  <c r="BL135" i="38"/>
  <c r="BJ135" i="38"/>
  <c r="BH135" i="38"/>
  <c r="BF135" i="38"/>
  <c r="BD135" i="38"/>
  <c r="BB135" i="38"/>
  <c r="AZ135" i="38"/>
  <c r="AW135" i="38"/>
  <c r="AT135" i="38"/>
  <c r="AN135" i="38"/>
  <c r="AK135" i="38"/>
  <c r="BR134" i="38"/>
  <c r="BP134" i="38"/>
  <c r="BN134" i="38"/>
  <c r="BL134" i="38"/>
  <c r="BJ134" i="38"/>
  <c r="BH134" i="38"/>
  <c r="BF134" i="38"/>
  <c r="BD134" i="38"/>
  <c r="BB134" i="38"/>
  <c r="AZ134" i="38"/>
  <c r="AW134" i="38"/>
  <c r="AT134" i="38"/>
  <c r="AN134" i="38"/>
  <c r="AK134" i="38"/>
  <c r="BR133" i="38"/>
  <c r="BP133" i="38"/>
  <c r="BN133" i="38"/>
  <c r="BL133" i="38"/>
  <c r="BJ133" i="38"/>
  <c r="BH133" i="38"/>
  <c r="BF133" i="38"/>
  <c r="BD133" i="38"/>
  <c r="BB133" i="38"/>
  <c r="AZ133" i="38"/>
  <c r="AW133" i="38"/>
  <c r="AT133" i="38"/>
  <c r="AN133" i="38"/>
  <c r="AK133" i="38"/>
  <c r="BR132" i="38"/>
  <c r="BP132" i="38"/>
  <c r="BN132" i="38"/>
  <c r="BL132" i="38"/>
  <c r="BJ132" i="38"/>
  <c r="BH132" i="38"/>
  <c r="BF132" i="38"/>
  <c r="BD132" i="38"/>
  <c r="BB132" i="38"/>
  <c r="AZ132" i="38"/>
  <c r="AW132" i="38"/>
  <c r="AT132" i="38"/>
  <c r="AN132" i="38"/>
  <c r="AK132" i="38"/>
  <c r="BR131" i="38"/>
  <c r="BP131" i="38"/>
  <c r="BN131" i="38"/>
  <c r="BL131" i="38"/>
  <c r="BJ131" i="38"/>
  <c r="BH131" i="38"/>
  <c r="BF131" i="38"/>
  <c r="BD131" i="38"/>
  <c r="BB131" i="38"/>
  <c r="AZ131" i="38"/>
  <c r="AW131" i="38"/>
  <c r="AT131" i="38"/>
  <c r="AN131" i="38"/>
  <c r="AK131" i="38"/>
  <c r="BR130" i="38"/>
  <c r="BP130" i="38"/>
  <c r="BN130" i="38"/>
  <c r="BL130" i="38"/>
  <c r="BJ130" i="38"/>
  <c r="BH130" i="38"/>
  <c r="BF130" i="38"/>
  <c r="BD130" i="38"/>
  <c r="BB130" i="38"/>
  <c r="AZ130" i="38"/>
  <c r="AW130" i="38"/>
  <c r="AT130" i="38"/>
  <c r="AN130" i="38"/>
  <c r="AK130" i="38"/>
  <c r="BR129" i="38"/>
  <c r="BP129" i="38"/>
  <c r="BN129" i="38"/>
  <c r="BL129" i="38"/>
  <c r="BJ129" i="38"/>
  <c r="BH129" i="38"/>
  <c r="BF129" i="38"/>
  <c r="BD129" i="38"/>
  <c r="BB129" i="38"/>
  <c r="AZ129" i="38"/>
  <c r="AW129" i="38"/>
  <c r="AT129" i="38"/>
  <c r="AN129" i="38"/>
  <c r="AK129" i="38"/>
  <c r="BR128" i="38"/>
  <c r="BP128" i="38"/>
  <c r="BN128" i="38"/>
  <c r="BL128" i="38"/>
  <c r="BJ128" i="38"/>
  <c r="BH128" i="38"/>
  <c r="BF128" i="38"/>
  <c r="BD128" i="38"/>
  <c r="BB128" i="38"/>
  <c r="AZ128" i="38"/>
  <c r="AW128" i="38"/>
  <c r="AT128" i="38"/>
  <c r="AN128" i="38"/>
  <c r="AK128" i="38"/>
  <c r="BR127" i="38"/>
  <c r="BP127" i="38"/>
  <c r="BN127" i="38"/>
  <c r="BL127" i="38"/>
  <c r="BJ127" i="38"/>
  <c r="BH127" i="38"/>
  <c r="BF127" i="38"/>
  <c r="BD127" i="38"/>
  <c r="BB127" i="38"/>
  <c r="AZ127" i="38"/>
  <c r="AW127" i="38"/>
  <c r="AT127" i="38"/>
  <c r="AN127" i="38"/>
  <c r="AK127" i="38"/>
  <c r="BR126" i="38"/>
  <c r="BP126" i="38"/>
  <c r="BN126" i="38"/>
  <c r="BL126" i="38"/>
  <c r="BJ126" i="38"/>
  <c r="BH126" i="38"/>
  <c r="BF126" i="38"/>
  <c r="BD126" i="38"/>
  <c r="BB126" i="38"/>
  <c r="AZ126" i="38"/>
  <c r="AW126" i="38"/>
  <c r="AT126" i="38"/>
  <c r="AN126" i="38"/>
  <c r="AK126" i="38"/>
  <c r="BR125" i="38"/>
  <c r="BP125" i="38"/>
  <c r="BN125" i="38"/>
  <c r="BL125" i="38"/>
  <c r="BJ125" i="38"/>
  <c r="BH125" i="38"/>
  <c r="BF125" i="38"/>
  <c r="BD125" i="38"/>
  <c r="BB125" i="38"/>
  <c r="AZ125" i="38"/>
  <c r="AW125" i="38"/>
  <c r="AT125" i="38"/>
  <c r="AN125" i="38"/>
  <c r="AK125" i="38"/>
  <c r="BR124" i="38"/>
  <c r="BP124" i="38"/>
  <c r="BN124" i="38"/>
  <c r="BL124" i="38"/>
  <c r="BJ124" i="38"/>
  <c r="BH124" i="38"/>
  <c r="BF124" i="38"/>
  <c r="BD124" i="38"/>
  <c r="BB124" i="38"/>
  <c r="AZ124" i="38"/>
  <c r="AW124" i="38"/>
  <c r="AT124" i="38"/>
  <c r="AN124" i="38"/>
  <c r="AK124" i="38"/>
  <c r="BR123" i="38"/>
  <c r="BP123" i="38"/>
  <c r="BN123" i="38"/>
  <c r="BL123" i="38"/>
  <c r="BJ123" i="38"/>
  <c r="BH123" i="38"/>
  <c r="BF123" i="38"/>
  <c r="BD123" i="38"/>
  <c r="BB123" i="38"/>
  <c r="AZ123" i="38"/>
  <c r="AW123" i="38"/>
  <c r="AT123" i="38"/>
  <c r="AN123" i="38"/>
  <c r="AK123" i="38"/>
  <c r="BR122" i="38"/>
  <c r="BP122" i="38"/>
  <c r="BN122" i="38"/>
  <c r="BL122" i="38"/>
  <c r="BJ122" i="38"/>
  <c r="BH122" i="38"/>
  <c r="BF122" i="38"/>
  <c r="BD122" i="38"/>
  <c r="BB122" i="38"/>
  <c r="AZ122" i="38"/>
  <c r="AW122" i="38"/>
  <c r="AT122" i="38"/>
  <c r="AN122" i="38"/>
  <c r="AK122" i="38"/>
  <c r="BR121" i="38"/>
  <c r="BP121" i="38"/>
  <c r="BN121" i="38"/>
  <c r="BL121" i="38"/>
  <c r="BJ121" i="38"/>
  <c r="BH121" i="38"/>
  <c r="BF121" i="38"/>
  <c r="BD121" i="38"/>
  <c r="BB121" i="38"/>
  <c r="AZ121" i="38"/>
  <c r="AW121" i="38"/>
  <c r="AT121" i="38"/>
  <c r="AN121" i="38"/>
  <c r="AK121" i="38"/>
  <c r="BR120" i="38"/>
  <c r="BP120" i="38"/>
  <c r="BN120" i="38"/>
  <c r="BL120" i="38"/>
  <c r="BJ120" i="38"/>
  <c r="BH120" i="38"/>
  <c r="BF120" i="38"/>
  <c r="BD120" i="38"/>
  <c r="BB120" i="38"/>
  <c r="AZ120" i="38"/>
  <c r="AW120" i="38"/>
  <c r="AT120" i="38"/>
  <c r="AN120" i="38"/>
  <c r="AK120" i="38"/>
  <c r="BR119" i="38"/>
  <c r="BP119" i="38"/>
  <c r="BN119" i="38"/>
  <c r="BL119" i="38"/>
  <c r="BL156" i="38" s="1"/>
  <c r="BL114" i="38" s="1"/>
  <c r="BJ119" i="38"/>
  <c r="BH119" i="38"/>
  <c r="BF119" i="38"/>
  <c r="BD119" i="38"/>
  <c r="BB119" i="38"/>
  <c r="AZ119" i="38"/>
  <c r="AW119" i="38"/>
  <c r="AT119" i="38"/>
  <c r="AN119" i="38"/>
  <c r="AK119" i="38"/>
  <c r="BR118" i="38"/>
  <c r="BP118" i="38"/>
  <c r="BN118" i="38"/>
  <c r="BL118" i="38"/>
  <c r="BJ118" i="38"/>
  <c r="BH118" i="38"/>
  <c r="BF118" i="38"/>
  <c r="BD118" i="38"/>
  <c r="BB118" i="38"/>
  <c r="AZ118" i="38"/>
  <c r="AW118" i="38"/>
  <c r="AT118" i="38"/>
  <c r="AN118" i="38"/>
  <c r="AK118" i="38"/>
  <c r="BR117" i="38"/>
  <c r="BP117" i="38"/>
  <c r="BN117" i="38"/>
  <c r="BL117" i="38"/>
  <c r="BJ117" i="38"/>
  <c r="BH117" i="38"/>
  <c r="BF117" i="38"/>
  <c r="BD117" i="38"/>
  <c r="BB117" i="38"/>
  <c r="AZ117" i="38"/>
  <c r="AW117" i="38"/>
  <c r="AT117" i="38"/>
  <c r="AN117" i="38"/>
  <c r="AK117" i="38"/>
  <c r="BR116" i="38"/>
  <c r="BR156" i="38" s="1"/>
  <c r="BR114" i="38" s="1"/>
  <c r="BP116" i="38"/>
  <c r="BP156" i="38" s="1"/>
  <c r="BP114" i="38" s="1"/>
  <c r="BN116" i="38"/>
  <c r="BN156" i="38" s="1"/>
  <c r="BN114" i="38" s="1"/>
  <c r="BL116" i="38"/>
  <c r="BJ116" i="38"/>
  <c r="BJ156" i="38" s="1"/>
  <c r="BJ114" i="38" s="1"/>
  <c r="BH116" i="38"/>
  <c r="BH156" i="38" s="1"/>
  <c r="BH114" i="38" s="1"/>
  <c r="BF116" i="38"/>
  <c r="BF156" i="38" s="1"/>
  <c r="BF114" i="38" s="1"/>
  <c r="BD116" i="38"/>
  <c r="BB116" i="38"/>
  <c r="BB156" i="38" s="1"/>
  <c r="BB114" i="38" s="1"/>
  <c r="AZ116" i="38"/>
  <c r="AZ156" i="38" s="1"/>
  <c r="AZ114" i="38" s="1"/>
  <c r="AW116" i="38"/>
  <c r="AT116" i="38"/>
  <c r="AN116" i="38"/>
  <c r="AK116" i="38"/>
  <c r="AF21" i="3"/>
  <c r="AD21" i="3"/>
  <c r="AB21" i="3"/>
  <c r="X21" i="3"/>
  <c r="V21" i="3"/>
  <c r="T21" i="3"/>
  <c r="R21" i="3"/>
  <c r="P21" i="3"/>
  <c r="N21" i="3"/>
  <c r="AF20" i="3"/>
  <c r="AD20" i="3"/>
  <c r="AB20" i="3"/>
  <c r="X20" i="3"/>
  <c r="V20" i="3"/>
  <c r="T20" i="3"/>
  <c r="R20" i="3"/>
  <c r="P20" i="3"/>
  <c r="N20" i="3"/>
  <c r="AF19" i="3"/>
  <c r="AD19" i="3"/>
  <c r="AB19" i="3"/>
  <c r="X19" i="3"/>
  <c r="V19" i="3"/>
  <c r="T19" i="3"/>
  <c r="R19" i="3"/>
  <c r="P19" i="3"/>
  <c r="N19" i="3"/>
  <c r="AF18" i="3"/>
  <c r="AD18" i="3"/>
  <c r="AB18" i="3"/>
  <c r="X18" i="3"/>
  <c r="V18" i="3"/>
  <c r="T18" i="3"/>
  <c r="R18" i="3"/>
  <c r="P18" i="3"/>
  <c r="N18" i="3"/>
  <c r="AF17" i="3"/>
  <c r="AD17" i="3"/>
  <c r="AB17" i="3"/>
  <c r="X17" i="3"/>
  <c r="V17" i="3"/>
  <c r="T17" i="3"/>
  <c r="R17" i="3"/>
  <c r="P17" i="3"/>
  <c r="N17" i="3"/>
  <c r="E16" i="3"/>
  <c r="E15" i="3"/>
  <c r="E14" i="3"/>
  <c r="E13" i="3"/>
  <c r="H13" i="3" s="1"/>
  <c r="AB22" i="3"/>
  <c r="Y24" i="23" s="1"/>
  <c r="Z22" i="3"/>
  <c r="W24" i="23" s="1"/>
  <c r="E12" i="3"/>
  <c r="E11" i="3"/>
  <c r="AN51" i="41"/>
  <c r="BP51" i="41" s="1"/>
  <c r="BR50" i="41"/>
  <c r="BP50" i="41"/>
  <c r="BN50" i="41"/>
  <c r="BL50" i="41"/>
  <c r="BJ50" i="41"/>
  <c r="BH50" i="41"/>
  <c r="BF50" i="41"/>
  <c r="BD50" i="41"/>
  <c r="BB50" i="41"/>
  <c r="AZ50" i="41"/>
  <c r="AW50" i="41"/>
  <c r="AT50" i="41"/>
  <c r="AN50" i="41"/>
  <c r="AK50" i="41"/>
  <c r="BR49" i="41"/>
  <c r="BP49" i="41"/>
  <c r="BN49" i="41"/>
  <c r="BL49" i="41"/>
  <c r="BJ49" i="41"/>
  <c r="BH49" i="41"/>
  <c r="BF49" i="41"/>
  <c r="BD49" i="41"/>
  <c r="BB49" i="41"/>
  <c r="AZ49" i="41"/>
  <c r="AW49" i="41"/>
  <c r="AT49" i="41"/>
  <c r="AN49" i="41"/>
  <c r="AK49" i="41"/>
  <c r="BR48" i="41"/>
  <c r="BP48" i="41"/>
  <c r="BN48" i="41"/>
  <c r="BL48" i="41"/>
  <c r="BJ48" i="41"/>
  <c r="BH48" i="41"/>
  <c r="BF48" i="41"/>
  <c r="BD48" i="41"/>
  <c r="BB48" i="41"/>
  <c r="AZ48" i="41"/>
  <c r="AW48" i="41"/>
  <c r="AT48" i="41"/>
  <c r="AN48" i="41"/>
  <c r="AK48" i="41"/>
  <c r="BR47" i="41"/>
  <c r="BP47" i="41"/>
  <c r="BN47" i="41"/>
  <c r="BL47" i="41"/>
  <c r="BJ47" i="41"/>
  <c r="BH47" i="41"/>
  <c r="BF47" i="41"/>
  <c r="BD47" i="41"/>
  <c r="BB47" i="41"/>
  <c r="AZ47" i="41"/>
  <c r="AW47" i="41"/>
  <c r="AT47" i="41"/>
  <c r="AN47" i="41"/>
  <c r="AK47" i="41"/>
  <c r="BR46" i="41"/>
  <c r="BP46" i="41"/>
  <c r="BN46" i="41"/>
  <c r="BL46" i="41"/>
  <c r="BJ46" i="41"/>
  <c r="BH46" i="41"/>
  <c r="BF46" i="41"/>
  <c r="BD46" i="41"/>
  <c r="BB46" i="41"/>
  <c r="AZ46" i="41"/>
  <c r="AW46" i="41"/>
  <c r="AT46" i="41"/>
  <c r="AN46" i="41"/>
  <c r="AK46" i="41"/>
  <c r="BR45" i="41"/>
  <c r="BP45" i="41"/>
  <c r="BN45" i="41"/>
  <c r="BL45" i="41"/>
  <c r="BJ45" i="41"/>
  <c r="BH45" i="41"/>
  <c r="BF45" i="41"/>
  <c r="BD45" i="41"/>
  <c r="BB45" i="41"/>
  <c r="AZ45" i="41"/>
  <c r="AW45" i="41"/>
  <c r="AT45" i="41"/>
  <c r="AN45" i="41"/>
  <c r="AK45" i="41"/>
  <c r="BR44" i="41"/>
  <c r="BP44" i="41"/>
  <c r="BN44" i="41"/>
  <c r="BL44" i="41"/>
  <c r="BJ44" i="41"/>
  <c r="BH44" i="41"/>
  <c r="BF44" i="41"/>
  <c r="BD44" i="41"/>
  <c r="BB44" i="41"/>
  <c r="AZ44" i="41"/>
  <c r="AW44" i="41"/>
  <c r="AT44" i="41"/>
  <c r="AN44" i="41"/>
  <c r="AK44" i="41"/>
  <c r="BR43" i="41"/>
  <c r="BP43" i="41"/>
  <c r="BN43" i="41"/>
  <c r="BL43" i="41"/>
  <c r="BJ43" i="41"/>
  <c r="BH43" i="41"/>
  <c r="BF43" i="41"/>
  <c r="BD43" i="41"/>
  <c r="BB43" i="41"/>
  <c r="AZ43" i="41"/>
  <c r="AW43" i="41"/>
  <c r="AT43" i="41"/>
  <c r="AN43" i="41"/>
  <c r="AK43" i="41"/>
  <c r="BR42" i="41"/>
  <c r="BP42" i="41"/>
  <c r="BN42" i="41"/>
  <c r="BL42" i="41"/>
  <c r="BJ42" i="41"/>
  <c r="BH42" i="41"/>
  <c r="BF42" i="41"/>
  <c r="BD42" i="41"/>
  <c r="BB42" i="41"/>
  <c r="AZ42" i="41"/>
  <c r="AW42" i="41"/>
  <c r="AT42" i="41"/>
  <c r="AN42" i="41"/>
  <c r="AK42" i="41"/>
  <c r="BR41" i="41"/>
  <c r="BP41" i="41"/>
  <c r="BN41" i="41"/>
  <c r="BL41" i="41"/>
  <c r="BJ41" i="41"/>
  <c r="BH41" i="41"/>
  <c r="BF41" i="41"/>
  <c r="BD41" i="41"/>
  <c r="BB41" i="41"/>
  <c r="AZ41" i="41"/>
  <c r="AW41" i="41"/>
  <c r="AT41" i="41"/>
  <c r="AN41" i="41"/>
  <c r="AK41" i="41"/>
  <c r="BR40" i="41"/>
  <c r="BP40" i="41"/>
  <c r="BN40" i="41"/>
  <c r="BL40" i="41"/>
  <c r="BJ40" i="41"/>
  <c r="BH40" i="41"/>
  <c r="BF40" i="41"/>
  <c r="BD40" i="41"/>
  <c r="BB40" i="41"/>
  <c r="AZ40" i="41"/>
  <c r="AW40" i="41"/>
  <c r="AT40" i="41"/>
  <c r="AN40" i="41"/>
  <c r="AK40" i="41"/>
  <c r="BR39" i="41"/>
  <c r="BP39" i="41"/>
  <c r="BN39" i="41"/>
  <c r="BL39" i="41"/>
  <c r="BJ39" i="41"/>
  <c r="BH39" i="41"/>
  <c r="BF39" i="41"/>
  <c r="BD39" i="41"/>
  <c r="BB39" i="41"/>
  <c r="AZ39" i="41"/>
  <c r="AW39" i="41"/>
  <c r="AT39" i="41"/>
  <c r="AN39" i="41"/>
  <c r="AK39" i="41"/>
  <c r="BR38" i="41"/>
  <c r="BP38" i="41"/>
  <c r="BN38" i="41"/>
  <c r="BL38" i="41"/>
  <c r="BJ38" i="41"/>
  <c r="BH38" i="41"/>
  <c r="BF38" i="41"/>
  <c r="BD38" i="41"/>
  <c r="BB38" i="41"/>
  <c r="AZ38" i="41"/>
  <c r="AW38" i="41"/>
  <c r="AT38" i="41"/>
  <c r="AN38" i="41"/>
  <c r="AK38" i="41"/>
  <c r="BR37" i="41"/>
  <c r="BP37" i="41"/>
  <c r="BN37" i="41"/>
  <c r="BL37" i="41"/>
  <c r="BJ37" i="41"/>
  <c r="BH37" i="41"/>
  <c r="BF37" i="41"/>
  <c r="BD37" i="41"/>
  <c r="BB37" i="41"/>
  <c r="AZ37" i="41"/>
  <c r="AW37" i="41"/>
  <c r="AT37" i="41"/>
  <c r="AN37" i="41"/>
  <c r="AK37" i="41"/>
  <c r="BR36" i="41"/>
  <c r="BP36" i="41"/>
  <c r="BN36" i="41"/>
  <c r="BL36" i="41"/>
  <c r="BJ36" i="41"/>
  <c r="BH36" i="41"/>
  <c r="BF36" i="41"/>
  <c r="BD36" i="41"/>
  <c r="BB36" i="41"/>
  <c r="AZ36" i="41"/>
  <c r="AW36" i="41"/>
  <c r="AT36" i="41"/>
  <c r="AN36" i="41"/>
  <c r="AK36" i="41"/>
  <c r="BR35" i="41"/>
  <c r="BP35" i="41"/>
  <c r="BN35" i="41"/>
  <c r="BL35" i="41"/>
  <c r="BJ35" i="41"/>
  <c r="BH35" i="41"/>
  <c r="BF35" i="41"/>
  <c r="BD35" i="41"/>
  <c r="BB35" i="41"/>
  <c r="AZ35" i="41"/>
  <c r="AW35" i="41"/>
  <c r="AT35" i="41"/>
  <c r="AN35" i="41"/>
  <c r="AK35" i="41"/>
  <c r="BR34" i="41"/>
  <c r="BP34" i="41"/>
  <c r="BN34" i="41"/>
  <c r="BL34" i="41"/>
  <c r="BJ34" i="41"/>
  <c r="BH34" i="41"/>
  <c r="BF34" i="41"/>
  <c r="BD34" i="41"/>
  <c r="BB34" i="41"/>
  <c r="AZ34" i="41"/>
  <c r="AW34" i="41"/>
  <c r="AT34" i="41"/>
  <c r="AN34" i="41"/>
  <c r="AK34" i="41"/>
  <c r="BR33" i="41"/>
  <c r="BP33" i="41"/>
  <c r="BN33" i="41"/>
  <c r="BL33" i="41"/>
  <c r="BJ33" i="41"/>
  <c r="BH33" i="41"/>
  <c r="BF33" i="41"/>
  <c r="BD33" i="41"/>
  <c r="BB33" i="41"/>
  <c r="AZ33" i="41"/>
  <c r="AW33" i="41"/>
  <c r="AT33" i="41"/>
  <c r="AN33" i="41"/>
  <c r="AK33" i="41"/>
  <c r="BR32" i="41"/>
  <c r="BP32" i="41"/>
  <c r="BN32" i="41"/>
  <c r="BL32" i="41"/>
  <c r="BJ32" i="41"/>
  <c r="BH32" i="41"/>
  <c r="BF32" i="41"/>
  <c r="BD32" i="41"/>
  <c r="BB32" i="41"/>
  <c r="AZ32" i="41"/>
  <c r="AW32" i="41"/>
  <c r="AT32" i="41"/>
  <c r="AN32" i="41"/>
  <c r="AK32" i="41"/>
  <c r="BR31" i="41"/>
  <c r="BP31" i="41"/>
  <c r="BN31" i="41"/>
  <c r="BL31" i="41"/>
  <c r="BJ31" i="41"/>
  <c r="BH31" i="41"/>
  <c r="BF31" i="41"/>
  <c r="BD31" i="41"/>
  <c r="BB31" i="41"/>
  <c r="AZ31" i="41"/>
  <c r="AW31" i="41"/>
  <c r="AT31" i="41"/>
  <c r="AN31" i="41"/>
  <c r="AK31" i="41"/>
  <c r="BR30" i="41"/>
  <c r="BP30" i="41"/>
  <c r="BN30" i="41"/>
  <c r="BL30" i="41"/>
  <c r="BJ30" i="41"/>
  <c r="BH30" i="41"/>
  <c r="BF30" i="41"/>
  <c r="BD30" i="41"/>
  <c r="BB30" i="41"/>
  <c r="AZ30" i="41"/>
  <c r="AW30" i="41"/>
  <c r="AT30" i="41"/>
  <c r="AN30" i="41"/>
  <c r="AK30" i="41"/>
  <c r="BR29" i="41"/>
  <c r="BP29" i="41"/>
  <c r="BN29" i="41"/>
  <c r="BL29" i="41"/>
  <c r="BJ29" i="41"/>
  <c r="BH29" i="41"/>
  <c r="BF29" i="41"/>
  <c r="BD29" i="41"/>
  <c r="BB29" i="41"/>
  <c r="AZ29" i="41"/>
  <c r="AW29" i="41"/>
  <c r="AT29" i="41"/>
  <c r="AN29" i="41"/>
  <c r="AK29" i="41"/>
  <c r="BR28" i="41"/>
  <c r="BP28" i="41"/>
  <c r="BN28" i="41"/>
  <c r="BL28" i="41"/>
  <c r="BJ28" i="41"/>
  <c r="BH28" i="41"/>
  <c r="BF28" i="41"/>
  <c r="BD28" i="41"/>
  <c r="BB28" i="41"/>
  <c r="AZ28" i="41"/>
  <c r="AW28" i="41"/>
  <c r="AT28" i="41"/>
  <c r="AN28" i="41"/>
  <c r="AK28" i="41"/>
  <c r="BR27" i="41"/>
  <c r="BP27" i="41"/>
  <c r="BN27" i="41"/>
  <c r="BL27" i="41"/>
  <c r="BJ27" i="41"/>
  <c r="BH27" i="41"/>
  <c r="BF27" i="41"/>
  <c r="BD27" i="41"/>
  <c r="BB27" i="41"/>
  <c r="AZ27" i="41"/>
  <c r="AW27" i="41"/>
  <c r="AT27" i="41"/>
  <c r="AN27" i="41"/>
  <c r="AK27" i="41"/>
  <c r="BR26" i="41"/>
  <c r="BP26" i="41"/>
  <c r="BN26" i="41"/>
  <c r="BL26" i="41"/>
  <c r="BJ26" i="41"/>
  <c r="BH26" i="41"/>
  <c r="BF26" i="41"/>
  <c r="BD26" i="41"/>
  <c r="BB26" i="41"/>
  <c r="AZ26" i="41"/>
  <c r="AW26" i="41"/>
  <c r="AT26" i="41"/>
  <c r="AN26" i="41"/>
  <c r="AK26" i="41"/>
  <c r="BR25" i="41"/>
  <c r="BP25" i="41"/>
  <c r="BN25" i="41"/>
  <c r="BL25" i="41"/>
  <c r="BJ25" i="41"/>
  <c r="BH25" i="41"/>
  <c r="BF25" i="41"/>
  <c r="BD25" i="41"/>
  <c r="BB25" i="41"/>
  <c r="AZ25" i="41"/>
  <c r="AW25" i="41"/>
  <c r="AT25" i="41"/>
  <c r="AN25" i="41"/>
  <c r="AK25" i="41"/>
  <c r="BR24" i="41"/>
  <c r="BP24" i="41"/>
  <c r="BN24" i="41"/>
  <c r="BL24" i="41"/>
  <c r="BJ24" i="41"/>
  <c r="BH24" i="41"/>
  <c r="BF24" i="41"/>
  <c r="BD24" i="41"/>
  <c r="BB24" i="41"/>
  <c r="AZ24" i="41"/>
  <c r="AW24" i="41"/>
  <c r="AT24" i="41"/>
  <c r="AN24" i="41"/>
  <c r="AK24" i="41"/>
  <c r="BR23" i="41"/>
  <c r="BP23" i="41"/>
  <c r="BN23" i="41"/>
  <c r="BL23" i="41"/>
  <c r="BJ23" i="41"/>
  <c r="BH23" i="41"/>
  <c r="BF23" i="41"/>
  <c r="BD23" i="41"/>
  <c r="BB23" i="41"/>
  <c r="AZ23" i="41"/>
  <c r="M43" i="41" s="1"/>
  <c r="AW23" i="41"/>
  <c r="AT23" i="41"/>
  <c r="AN23" i="41"/>
  <c r="AK23" i="41"/>
  <c r="BR22" i="41"/>
  <c r="BP22" i="41"/>
  <c r="BN22" i="41"/>
  <c r="BL22" i="41"/>
  <c r="BJ22" i="41"/>
  <c r="BH22" i="41"/>
  <c r="BF22" i="41"/>
  <c r="BD22" i="41"/>
  <c r="BB22" i="41"/>
  <c r="AZ22" i="41"/>
  <c r="AW22" i="41"/>
  <c r="AT22" i="41"/>
  <c r="AN22" i="41"/>
  <c r="AK22" i="41"/>
  <c r="BR21" i="41"/>
  <c r="BP21" i="41"/>
  <c r="BN21" i="41"/>
  <c r="BL21" i="41"/>
  <c r="BJ21" i="41"/>
  <c r="BH21" i="41"/>
  <c r="BF21" i="41"/>
  <c r="BD21" i="41"/>
  <c r="BB21" i="41"/>
  <c r="AZ21" i="41"/>
  <c r="AW21" i="41"/>
  <c r="AT21" i="41"/>
  <c r="AN21" i="41"/>
  <c r="AK21" i="41"/>
  <c r="BR20" i="41"/>
  <c r="BP20" i="41"/>
  <c r="BN20" i="41"/>
  <c r="BL20" i="41"/>
  <c r="BJ20" i="41"/>
  <c r="BH20" i="41"/>
  <c r="BF20" i="41"/>
  <c r="BD20" i="41"/>
  <c r="BB20" i="41"/>
  <c r="AZ20" i="41"/>
  <c r="AW20" i="41"/>
  <c r="AT20" i="41"/>
  <c r="AN20" i="41"/>
  <c r="AK20" i="41"/>
  <c r="BR19" i="41"/>
  <c r="BP19" i="41"/>
  <c r="BN19" i="41"/>
  <c r="BL19" i="41"/>
  <c r="BJ19" i="41"/>
  <c r="BH19" i="41"/>
  <c r="BF19" i="41"/>
  <c r="BD19" i="41"/>
  <c r="BB19" i="41"/>
  <c r="AZ19" i="41"/>
  <c r="AW19" i="41"/>
  <c r="AT19" i="41"/>
  <c r="AN19" i="41"/>
  <c r="AK19" i="41"/>
  <c r="BR18" i="41"/>
  <c r="BP18" i="41"/>
  <c r="BN18" i="41"/>
  <c r="BL18" i="41"/>
  <c r="BJ18" i="41"/>
  <c r="BH18" i="41"/>
  <c r="BF18" i="41"/>
  <c r="BD18" i="41"/>
  <c r="BB18" i="41"/>
  <c r="AZ18" i="41"/>
  <c r="AW18" i="41"/>
  <c r="AT18" i="41"/>
  <c r="AN18" i="41"/>
  <c r="AK18" i="41"/>
  <c r="BR17" i="41"/>
  <c r="BP17" i="41"/>
  <c r="BN17" i="41"/>
  <c r="BL17" i="41"/>
  <c r="BJ17" i="41"/>
  <c r="BH17" i="41"/>
  <c r="BF17" i="41"/>
  <c r="BD17" i="41"/>
  <c r="BB17" i="41"/>
  <c r="AZ17" i="41"/>
  <c r="AW17" i="41"/>
  <c r="AT17" i="41"/>
  <c r="AN17" i="41"/>
  <c r="AK17" i="41"/>
  <c r="BR16" i="41"/>
  <c r="BP16" i="41"/>
  <c r="BN16" i="41"/>
  <c r="BL16" i="41"/>
  <c r="BJ16" i="41"/>
  <c r="BH16" i="41"/>
  <c r="BF16" i="41"/>
  <c r="BD16" i="41"/>
  <c r="BB16" i="41"/>
  <c r="AZ16" i="41"/>
  <c r="AW16" i="41"/>
  <c r="AT16" i="41"/>
  <c r="AN16" i="41"/>
  <c r="AK16" i="41"/>
  <c r="BR15" i="41"/>
  <c r="BP15" i="41"/>
  <c r="BN15" i="41"/>
  <c r="BL15" i="41"/>
  <c r="BJ15" i="41"/>
  <c r="BH15" i="41"/>
  <c r="BF15" i="41"/>
  <c r="BD15" i="41"/>
  <c r="BB15" i="41"/>
  <c r="AZ15" i="41"/>
  <c r="AW15" i="41"/>
  <c r="AT15" i="41"/>
  <c r="AN15" i="41"/>
  <c r="AK15" i="41"/>
  <c r="BR14" i="41"/>
  <c r="BP14" i="41"/>
  <c r="BN14" i="41"/>
  <c r="BL14" i="41"/>
  <c r="BJ14" i="41"/>
  <c r="BH14" i="41"/>
  <c r="BF14" i="41"/>
  <c r="BD14" i="41"/>
  <c r="BB14" i="41"/>
  <c r="AZ14" i="41"/>
  <c r="AW14" i="41"/>
  <c r="AT14" i="41"/>
  <c r="AN14" i="41"/>
  <c r="AK14" i="41"/>
  <c r="BR13" i="41"/>
  <c r="BJ13" i="41"/>
  <c r="BB13" i="41"/>
  <c r="AN13" i="41"/>
  <c r="BP13" i="41" s="1"/>
  <c r="BP12" i="41"/>
  <c r="BN12" i="41"/>
  <c r="AZ12" i="41"/>
  <c r="AN12" i="41"/>
  <c r="BL12" i="41" s="1"/>
  <c r="AF38" i="3"/>
  <c r="AD38" i="3"/>
  <c r="AB38" i="3"/>
  <c r="X38" i="3"/>
  <c r="V38" i="3"/>
  <c r="T38" i="3"/>
  <c r="R38" i="3"/>
  <c r="P38" i="3"/>
  <c r="N38" i="3"/>
  <c r="AF37" i="3"/>
  <c r="AD37" i="3"/>
  <c r="AB37" i="3"/>
  <c r="X37" i="3"/>
  <c r="V37" i="3"/>
  <c r="T37" i="3"/>
  <c r="R37" i="3"/>
  <c r="P37" i="3"/>
  <c r="N37" i="3"/>
  <c r="AF36" i="3"/>
  <c r="AD36" i="3"/>
  <c r="AB36" i="3"/>
  <c r="X36" i="3"/>
  <c r="V36" i="3"/>
  <c r="T36" i="3"/>
  <c r="R36" i="3"/>
  <c r="P36" i="3"/>
  <c r="N36" i="3"/>
  <c r="AF35" i="3"/>
  <c r="AD35" i="3"/>
  <c r="AB35" i="3"/>
  <c r="X35" i="3"/>
  <c r="V35" i="3"/>
  <c r="T35" i="3"/>
  <c r="R35" i="3"/>
  <c r="P35" i="3"/>
  <c r="N35" i="3"/>
  <c r="AF34" i="3"/>
  <c r="AD34" i="3"/>
  <c r="AB34" i="3"/>
  <c r="X34" i="3"/>
  <c r="V34" i="3"/>
  <c r="T34" i="3"/>
  <c r="R34" i="3"/>
  <c r="P34" i="3"/>
  <c r="N34" i="3"/>
  <c r="E33" i="3"/>
  <c r="E32" i="3"/>
  <c r="E31" i="3"/>
  <c r="E30" i="3"/>
  <c r="H30" i="3" s="1"/>
  <c r="E29" i="3"/>
  <c r="E28" i="3"/>
  <c r="AF55" i="3"/>
  <c r="AD55" i="3"/>
  <c r="AB55" i="3"/>
  <c r="X55" i="3"/>
  <c r="V55" i="3"/>
  <c r="T55" i="3"/>
  <c r="R55" i="3"/>
  <c r="P55" i="3"/>
  <c r="N55" i="3"/>
  <c r="AF54" i="3"/>
  <c r="AD54" i="3"/>
  <c r="AB54" i="3"/>
  <c r="X54" i="3"/>
  <c r="V54" i="3"/>
  <c r="T54" i="3"/>
  <c r="R54" i="3"/>
  <c r="P54" i="3"/>
  <c r="N54" i="3"/>
  <c r="AF53" i="3"/>
  <c r="AD53" i="3"/>
  <c r="AB53" i="3"/>
  <c r="X53" i="3"/>
  <c r="V53" i="3"/>
  <c r="T53" i="3"/>
  <c r="R53" i="3"/>
  <c r="P53" i="3"/>
  <c r="N53" i="3"/>
  <c r="AF52" i="3"/>
  <c r="AD52" i="3"/>
  <c r="AB52" i="3"/>
  <c r="X52" i="3"/>
  <c r="V52" i="3"/>
  <c r="T52" i="3"/>
  <c r="R52" i="3"/>
  <c r="P52" i="3"/>
  <c r="N52" i="3"/>
  <c r="AF51" i="3"/>
  <c r="AD51" i="3"/>
  <c r="AB51" i="3"/>
  <c r="X51" i="3"/>
  <c r="V51" i="3"/>
  <c r="T51" i="3"/>
  <c r="R51" i="3"/>
  <c r="P51" i="3"/>
  <c r="N51" i="3"/>
  <c r="E50" i="3"/>
  <c r="E49" i="3"/>
  <c r="E48" i="3"/>
  <c r="E47" i="3"/>
  <c r="H47" i="3" s="1"/>
  <c r="E46" i="3"/>
  <c r="E45" i="3"/>
  <c r="AF134" i="3"/>
  <c r="AD134" i="3"/>
  <c r="AB134" i="3"/>
  <c r="Z134" i="3"/>
  <c r="X134" i="3"/>
  <c r="V134" i="3"/>
  <c r="T134" i="3"/>
  <c r="R134" i="3"/>
  <c r="P134" i="3"/>
  <c r="N134" i="3"/>
  <c r="AF133" i="3"/>
  <c r="AD133" i="3"/>
  <c r="AB133" i="3"/>
  <c r="Z133" i="3"/>
  <c r="X133" i="3"/>
  <c r="V133" i="3"/>
  <c r="T133" i="3"/>
  <c r="R133" i="3"/>
  <c r="P133" i="3"/>
  <c r="N133" i="3"/>
  <c r="AF132" i="3"/>
  <c r="AD132" i="3"/>
  <c r="AB132" i="3"/>
  <c r="Z132" i="3"/>
  <c r="X132" i="3"/>
  <c r="V132" i="3"/>
  <c r="T132" i="3"/>
  <c r="R132" i="3"/>
  <c r="P132" i="3"/>
  <c r="N132" i="3"/>
  <c r="AF131" i="3"/>
  <c r="AD131" i="3"/>
  <c r="AB131" i="3"/>
  <c r="Z131" i="3"/>
  <c r="X131" i="3"/>
  <c r="V131" i="3"/>
  <c r="T131" i="3"/>
  <c r="R131" i="3"/>
  <c r="P131" i="3"/>
  <c r="N131" i="3"/>
  <c r="AF130" i="3"/>
  <c r="AD130" i="3"/>
  <c r="AB130" i="3"/>
  <c r="Z130" i="3"/>
  <c r="X130" i="3"/>
  <c r="V130" i="3"/>
  <c r="T130" i="3"/>
  <c r="R130" i="3"/>
  <c r="P130" i="3"/>
  <c r="N130" i="3"/>
  <c r="AF140" i="3"/>
  <c r="AD140" i="3"/>
  <c r="AB140" i="3"/>
  <c r="X140" i="3"/>
  <c r="V140" i="3"/>
  <c r="T140" i="3"/>
  <c r="R140" i="3"/>
  <c r="P140" i="3"/>
  <c r="N140" i="3"/>
  <c r="AF139" i="3"/>
  <c r="AD139" i="3"/>
  <c r="AB139" i="3"/>
  <c r="X139" i="3"/>
  <c r="V139" i="3"/>
  <c r="T139" i="3"/>
  <c r="R139" i="3"/>
  <c r="P139" i="3"/>
  <c r="N139" i="3"/>
  <c r="AF138" i="3"/>
  <c r="AD138" i="3"/>
  <c r="AB138" i="3"/>
  <c r="X138" i="3"/>
  <c r="V138" i="3"/>
  <c r="T138" i="3"/>
  <c r="R138" i="3"/>
  <c r="P138" i="3"/>
  <c r="N138" i="3"/>
  <c r="AF137" i="3"/>
  <c r="AD137" i="3"/>
  <c r="AB137" i="3"/>
  <c r="X137" i="3"/>
  <c r="V137" i="3"/>
  <c r="T137" i="3"/>
  <c r="R137" i="3"/>
  <c r="P137" i="3"/>
  <c r="N137" i="3"/>
  <c r="AF136" i="3"/>
  <c r="AD136" i="3"/>
  <c r="AB136" i="3"/>
  <c r="X136" i="3"/>
  <c r="V136" i="3"/>
  <c r="T136" i="3"/>
  <c r="R136" i="3"/>
  <c r="P136" i="3"/>
  <c r="N136" i="3"/>
  <c r="AF135" i="3"/>
  <c r="AD135" i="3"/>
  <c r="AB135" i="3"/>
  <c r="X135" i="3"/>
  <c r="V135" i="3"/>
  <c r="T135" i="3"/>
  <c r="R135" i="3"/>
  <c r="P135" i="3"/>
  <c r="N135" i="3"/>
  <c r="E135" i="3"/>
  <c r="E134" i="3"/>
  <c r="E133" i="3"/>
  <c r="E132" i="3"/>
  <c r="H132" i="3" s="1"/>
  <c r="E131" i="3"/>
  <c r="E130" i="3"/>
  <c r="AF117" i="3"/>
  <c r="AD117" i="3"/>
  <c r="AB117" i="3"/>
  <c r="Z117" i="3"/>
  <c r="X117" i="3"/>
  <c r="V117" i="3"/>
  <c r="T117" i="3"/>
  <c r="R117" i="3"/>
  <c r="P117" i="3"/>
  <c r="N117" i="3"/>
  <c r="AF116" i="3"/>
  <c r="AD116" i="3"/>
  <c r="AB116" i="3"/>
  <c r="Z116" i="3"/>
  <c r="X116" i="3"/>
  <c r="V116" i="3"/>
  <c r="T116" i="3"/>
  <c r="R116" i="3"/>
  <c r="P116" i="3"/>
  <c r="N116" i="3"/>
  <c r="AF115" i="3"/>
  <c r="AD115" i="3"/>
  <c r="AB115" i="3"/>
  <c r="Z115" i="3"/>
  <c r="X115" i="3"/>
  <c r="V115" i="3"/>
  <c r="T115" i="3"/>
  <c r="R115" i="3"/>
  <c r="P115" i="3"/>
  <c r="N115" i="3"/>
  <c r="AF114" i="3"/>
  <c r="AD114" i="3"/>
  <c r="AB114" i="3"/>
  <c r="Z114" i="3"/>
  <c r="X114" i="3"/>
  <c r="V114" i="3"/>
  <c r="T114" i="3"/>
  <c r="R114" i="3"/>
  <c r="P114" i="3"/>
  <c r="N114" i="3"/>
  <c r="AF113" i="3"/>
  <c r="AD113" i="3"/>
  <c r="AB113" i="3"/>
  <c r="Z113" i="3"/>
  <c r="X113" i="3"/>
  <c r="V113" i="3"/>
  <c r="T113" i="3"/>
  <c r="R113" i="3"/>
  <c r="P113" i="3"/>
  <c r="N113" i="3"/>
  <c r="AF123" i="3"/>
  <c r="AD123" i="3"/>
  <c r="AB123" i="3"/>
  <c r="X123" i="3"/>
  <c r="V123" i="3"/>
  <c r="T123" i="3"/>
  <c r="R123" i="3"/>
  <c r="P123" i="3"/>
  <c r="N123" i="3"/>
  <c r="AF122" i="3"/>
  <c r="AD122" i="3"/>
  <c r="AB122" i="3"/>
  <c r="X122" i="3"/>
  <c r="V122" i="3"/>
  <c r="T122" i="3"/>
  <c r="R122" i="3"/>
  <c r="P122" i="3"/>
  <c r="N122" i="3"/>
  <c r="AF121" i="3"/>
  <c r="AD121" i="3"/>
  <c r="AB121" i="3"/>
  <c r="X121" i="3"/>
  <c r="V121" i="3"/>
  <c r="T121" i="3"/>
  <c r="R121" i="3"/>
  <c r="P121" i="3"/>
  <c r="N121" i="3"/>
  <c r="AF120" i="3"/>
  <c r="AD120" i="3"/>
  <c r="AB120" i="3"/>
  <c r="X120" i="3"/>
  <c r="V120" i="3"/>
  <c r="T120" i="3"/>
  <c r="R120" i="3"/>
  <c r="P120" i="3"/>
  <c r="N120" i="3"/>
  <c r="AF119" i="3"/>
  <c r="AD119" i="3"/>
  <c r="AB119" i="3"/>
  <c r="X119" i="3"/>
  <c r="V119" i="3"/>
  <c r="T119" i="3"/>
  <c r="R119" i="3"/>
  <c r="P119" i="3"/>
  <c r="N119" i="3"/>
  <c r="AF118" i="3"/>
  <c r="AD118" i="3"/>
  <c r="AB118" i="3"/>
  <c r="X118" i="3"/>
  <c r="V118" i="3"/>
  <c r="T118" i="3"/>
  <c r="R118" i="3"/>
  <c r="P118" i="3"/>
  <c r="N118" i="3"/>
  <c r="E118" i="3"/>
  <c r="E117" i="3"/>
  <c r="E116" i="3"/>
  <c r="E115" i="3"/>
  <c r="H115" i="3" s="1"/>
  <c r="E114" i="3"/>
  <c r="E113" i="3"/>
  <c r="BR259" i="40"/>
  <c r="BP259" i="40"/>
  <c r="BN259" i="40"/>
  <c r="BL259" i="40"/>
  <c r="BJ259" i="40"/>
  <c r="BH259" i="40"/>
  <c r="BF259" i="40"/>
  <c r="BD259" i="40"/>
  <c r="BB259" i="40"/>
  <c r="AZ259" i="40"/>
  <c r="AW259" i="40"/>
  <c r="AT259" i="40"/>
  <c r="AN259" i="40"/>
  <c r="AK259" i="40"/>
  <c r="BR258" i="40"/>
  <c r="BP258" i="40"/>
  <c r="BN258" i="40"/>
  <c r="BL258" i="40"/>
  <c r="BJ258" i="40"/>
  <c r="BH258" i="40"/>
  <c r="BF258" i="40"/>
  <c r="BD258" i="40"/>
  <c r="BB258" i="40"/>
  <c r="AZ258" i="40"/>
  <c r="AW258" i="40"/>
  <c r="AT258" i="40"/>
  <c r="AN258" i="40"/>
  <c r="AK258" i="40"/>
  <c r="BR257" i="40"/>
  <c r="BP257" i="40"/>
  <c r="BN257" i="40"/>
  <c r="BL257" i="40"/>
  <c r="BJ257" i="40"/>
  <c r="BH257" i="40"/>
  <c r="BF257" i="40"/>
  <c r="BD257" i="40"/>
  <c r="BB257" i="40"/>
  <c r="AZ257" i="40"/>
  <c r="AW257" i="40"/>
  <c r="AT257" i="40"/>
  <c r="AN257" i="40"/>
  <c r="AK257" i="40"/>
  <c r="BR256" i="40"/>
  <c r="BP256" i="40"/>
  <c r="BN256" i="40"/>
  <c r="BL256" i="40"/>
  <c r="BJ256" i="40"/>
  <c r="BH256" i="40"/>
  <c r="BF256" i="40"/>
  <c r="BD256" i="40"/>
  <c r="BB256" i="40"/>
  <c r="AZ256" i="40"/>
  <c r="AW256" i="40"/>
  <c r="AT256" i="40"/>
  <c r="AN256" i="40"/>
  <c r="AK256" i="40"/>
  <c r="BR255" i="40"/>
  <c r="BP255" i="40"/>
  <c r="BN255" i="40"/>
  <c r="BL255" i="40"/>
  <c r="BJ255" i="40"/>
  <c r="BH255" i="40"/>
  <c r="BF255" i="40"/>
  <c r="BD255" i="40"/>
  <c r="BB255" i="40"/>
  <c r="AZ255" i="40"/>
  <c r="AW255" i="40"/>
  <c r="AT255" i="40"/>
  <c r="AN255" i="40"/>
  <c r="AK255" i="40"/>
  <c r="BR254" i="40"/>
  <c r="BP254" i="40"/>
  <c r="BN254" i="40"/>
  <c r="BL254" i="40"/>
  <c r="BJ254" i="40"/>
  <c r="BH254" i="40"/>
  <c r="BF254" i="40"/>
  <c r="BD254" i="40"/>
  <c r="BB254" i="40"/>
  <c r="AZ254" i="40"/>
  <c r="AW254" i="40"/>
  <c r="AT254" i="40"/>
  <c r="AN254" i="40"/>
  <c r="AK254" i="40"/>
  <c r="BR253" i="40"/>
  <c r="BP253" i="40"/>
  <c r="BN253" i="40"/>
  <c r="BL253" i="40"/>
  <c r="BJ253" i="40"/>
  <c r="BH253" i="40"/>
  <c r="BF253" i="40"/>
  <c r="BD253" i="40"/>
  <c r="BB253" i="40"/>
  <c r="AZ253" i="40"/>
  <c r="AW253" i="40"/>
  <c r="AT253" i="40"/>
  <c r="AN253" i="40"/>
  <c r="AK253" i="40"/>
  <c r="BR252" i="40"/>
  <c r="BP252" i="40"/>
  <c r="BN252" i="40"/>
  <c r="BL252" i="40"/>
  <c r="BJ252" i="40"/>
  <c r="BH252" i="40"/>
  <c r="BF252" i="40"/>
  <c r="BD252" i="40"/>
  <c r="BB252" i="40"/>
  <c r="AZ252" i="40"/>
  <c r="AW252" i="40"/>
  <c r="AT252" i="40"/>
  <c r="AN252" i="40"/>
  <c r="AK252" i="40"/>
  <c r="BR251" i="40"/>
  <c r="BP251" i="40"/>
  <c r="BN251" i="40"/>
  <c r="BL251" i="40"/>
  <c r="BJ251" i="40"/>
  <c r="BH251" i="40"/>
  <c r="BF251" i="40"/>
  <c r="BD251" i="40"/>
  <c r="BB251" i="40"/>
  <c r="AZ251" i="40"/>
  <c r="AW251" i="40"/>
  <c r="AT251" i="40"/>
  <c r="AN251" i="40"/>
  <c r="AK251" i="40"/>
  <c r="BR250" i="40"/>
  <c r="BP250" i="40"/>
  <c r="BN250" i="40"/>
  <c r="BL250" i="40"/>
  <c r="BJ250" i="40"/>
  <c r="BH250" i="40"/>
  <c r="BF250" i="40"/>
  <c r="BD250" i="40"/>
  <c r="BB250" i="40"/>
  <c r="AZ250" i="40"/>
  <c r="AW250" i="40"/>
  <c r="AT250" i="40"/>
  <c r="AN250" i="40"/>
  <c r="AK250" i="40"/>
  <c r="BR249" i="40"/>
  <c r="BP249" i="40"/>
  <c r="BN249" i="40"/>
  <c r="BL249" i="40"/>
  <c r="BJ249" i="40"/>
  <c r="BH249" i="40"/>
  <c r="BF249" i="40"/>
  <c r="BD249" i="40"/>
  <c r="BB249" i="40"/>
  <c r="AZ249" i="40"/>
  <c r="AW249" i="40"/>
  <c r="AT249" i="40"/>
  <c r="AN249" i="40"/>
  <c r="AK249" i="40"/>
  <c r="BR248" i="40"/>
  <c r="BP248" i="40"/>
  <c r="BN248" i="40"/>
  <c r="BL248" i="40"/>
  <c r="BJ248" i="40"/>
  <c r="BH248" i="40"/>
  <c r="BF248" i="40"/>
  <c r="BD248" i="40"/>
  <c r="BB248" i="40"/>
  <c r="AZ248" i="40"/>
  <c r="AW248" i="40"/>
  <c r="AT248" i="40"/>
  <c r="AN248" i="40"/>
  <c r="AK248" i="40"/>
  <c r="BR247" i="40"/>
  <c r="BP247" i="40"/>
  <c r="BN247" i="40"/>
  <c r="BL247" i="40"/>
  <c r="BJ247" i="40"/>
  <c r="BH247" i="40"/>
  <c r="BF247" i="40"/>
  <c r="BD247" i="40"/>
  <c r="BB247" i="40"/>
  <c r="AZ247" i="40"/>
  <c r="AW247" i="40"/>
  <c r="AT247" i="40"/>
  <c r="AN247" i="40"/>
  <c r="AK247" i="40"/>
  <c r="BR246" i="40"/>
  <c r="BP246" i="40"/>
  <c r="BN246" i="40"/>
  <c r="BL246" i="40"/>
  <c r="BJ246" i="40"/>
  <c r="BH246" i="40"/>
  <c r="BF246" i="40"/>
  <c r="BD246" i="40"/>
  <c r="BB246" i="40"/>
  <c r="AZ246" i="40"/>
  <c r="AW246" i="40"/>
  <c r="AT246" i="40"/>
  <c r="AN246" i="40"/>
  <c r="AK246" i="40"/>
  <c r="BR245" i="40"/>
  <c r="BP245" i="40"/>
  <c r="BN245" i="40"/>
  <c r="BL245" i="40"/>
  <c r="BJ245" i="40"/>
  <c r="BH245" i="40"/>
  <c r="BF245" i="40"/>
  <c r="BD245" i="40"/>
  <c r="BB245" i="40"/>
  <c r="AZ245" i="40"/>
  <c r="AW245" i="40"/>
  <c r="AT245" i="40"/>
  <c r="AN245" i="40"/>
  <c r="AK245" i="40"/>
  <c r="BR244" i="40"/>
  <c r="BP244" i="40"/>
  <c r="BN244" i="40"/>
  <c r="BL244" i="40"/>
  <c r="BJ244" i="40"/>
  <c r="BH244" i="40"/>
  <c r="BF244" i="40"/>
  <c r="BD244" i="40"/>
  <c r="BB244" i="40"/>
  <c r="AZ244" i="40"/>
  <c r="AW244" i="40"/>
  <c r="AT244" i="40"/>
  <c r="AN244" i="40"/>
  <c r="AK244" i="40"/>
  <c r="BR243" i="40"/>
  <c r="BP243" i="40"/>
  <c r="BN243" i="40"/>
  <c r="BL243" i="40"/>
  <c r="BJ243" i="40"/>
  <c r="BH243" i="40"/>
  <c r="BF243" i="40"/>
  <c r="BD243" i="40"/>
  <c r="BB243" i="40"/>
  <c r="AZ243" i="40"/>
  <c r="AW243" i="40"/>
  <c r="AT243" i="40"/>
  <c r="AN243" i="40"/>
  <c r="AK243" i="40"/>
  <c r="BR242" i="40"/>
  <c r="BP242" i="40"/>
  <c r="BN242" i="40"/>
  <c r="BL242" i="40"/>
  <c r="BJ242" i="40"/>
  <c r="BH242" i="40"/>
  <c r="BF242" i="40"/>
  <c r="BD242" i="40"/>
  <c r="BB242" i="40"/>
  <c r="AZ242" i="40"/>
  <c r="AW242" i="40"/>
  <c r="AT242" i="40"/>
  <c r="AN242" i="40"/>
  <c r="AK242" i="40"/>
  <c r="BR241" i="40"/>
  <c r="BP241" i="40"/>
  <c r="BN241" i="40"/>
  <c r="BL241" i="40"/>
  <c r="BJ241" i="40"/>
  <c r="BH241" i="40"/>
  <c r="BF241" i="40"/>
  <c r="BD241" i="40"/>
  <c r="BB241" i="40"/>
  <c r="AZ241" i="40"/>
  <c r="AW241" i="40"/>
  <c r="AT241" i="40"/>
  <c r="AN241" i="40"/>
  <c r="AK241" i="40"/>
  <c r="BR240" i="40"/>
  <c r="BP240" i="40"/>
  <c r="BN240" i="40"/>
  <c r="BL240" i="40"/>
  <c r="BJ240" i="40"/>
  <c r="BH240" i="40"/>
  <c r="BF240" i="40"/>
  <c r="BD240" i="40"/>
  <c r="BB240" i="40"/>
  <c r="AZ240" i="40"/>
  <c r="AW240" i="40"/>
  <c r="AT240" i="40"/>
  <c r="AN240" i="40"/>
  <c r="AK240" i="40"/>
  <c r="BR239" i="40"/>
  <c r="BP239" i="40"/>
  <c r="BN239" i="40"/>
  <c r="BL239" i="40"/>
  <c r="BJ239" i="40"/>
  <c r="BH239" i="40"/>
  <c r="BF239" i="40"/>
  <c r="BD239" i="40"/>
  <c r="BB239" i="40"/>
  <c r="AZ239" i="40"/>
  <c r="AW239" i="40"/>
  <c r="AT239" i="40"/>
  <c r="AN239" i="40"/>
  <c r="AK239" i="40"/>
  <c r="BR238" i="40"/>
  <c r="BP238" i="40"/>
  <c r="BN238" i="40"/>
  <c r="BL238" i="40"/>
  <c r="BJ238" i="40"/>
  <c r="BH238" i="40"/>
  <c r="BF238" i="40"/>
  <c r="BD238" i="40"/>
  <c r="BB238" i="40"/>
  <c r="AZ238" i="40"/>
  <c r="AW238" i="40"/>
  <c r="AT238" i="40"/>
  <c r="AN238" i="40"/>
  <c r="AK238" i="40"/>
  <c r="BR237" i="40"/>
  <c r="BP237" i="40"/>
  <c r="BN237" i="40"/>
  <c r="BL237" i="40"/>
  <c r="BJ237" i="40"/>
  <c r="BH237" i="40"/>
  <c r="BF237" i="40"/>
  <c r="BD237" i="40"/>
  <c r="BB237" i="40"/>
  <c r="AZ237" i="40"/>
  <c r="AW237" i="40"/>
  <c r="AT237" i="40"/>
  <c r="AN237" i="40"/>
  <c r="AK237" i="40"/>
  <c r="BR236" i="40"/>
  <c r="BP236" i="40"/>
  <c r="BN236" i="40"/>
  <c r="BL236" i="40"/>
  <c r="BJ236" i="40"/>
  <c r="BH236" i="40"/>
  <c r="BF236" i="40"/>
  <c r="BD236" i="40"/>
  <c r="BB236" i="40"/>
  <c r="AZ236" i="40"/>
  <c r="AW236" i="40"/>
  <c r="AT236" i="40"/>
  <c r="AN236" i="40"/>
  <c r="AK236" i="40"/>
  <c r="BR235" i="40"/>
  <c r="BP235" i="40"/>
  <c r="BN235" i="40"/>
  <c r="BL235" i="40"/>
  <c r="BJ235" i="40"/>
  <c r="BH235" i="40"/>
  <c r="BF235" i="40"/>
  <c r="BD235" i="40"/>
  <c r="BB235" i="40"/>
  <c r="AZ235" i="40"/>
  <c r="AW235" i="40"/>
  <c r="AT235" i="40"/>
  <c r="AN235" i="40"/>
  <c r="AK235" i="40"/>
  <c r="BR234" i="40"/>
  <c r="BP234" i="40"/>
  <c r="BN234" i="40"/>
  <c r="BL234" i="40"/>
  <c r="BJ234" i="40"/>
  <c r="BH234" i="40"/>
  <c r="BF234" i="40"/>
  <c r="BD234" i="40"/>
  <c r="BB234" i="40"/>
  <c r="AZ234" i="40"/>
  <c r="AW234" i="40"/>
  <c r="AT234" i="40"/>
  <c r="AN234" i="40"/>
  <c r="AK234" i="40"/>
  <c r="BR233" i="40"/>
  <c r="BP233" i="40"/>
  <c r="BN233" i="40"/>
  <c r="BL233" i="40"/>
  <c r="BJ233" i="40"/>
  <c r="BH233" i="40"/>
  <c r="BF233" i="40"/>
  <c r="BD233" i="40"/>
  <c r="BB233" i="40"/>
  <c r="AZ233" i="40"/>
  <c r="AW233" i="40"/>
  <c r="AT233" i="40"/>
  <c r="AN233" i="40"/>
  <c r="AK233" i="40"/>
  <c r="BR232" i="40"/>
  <c r="BP232" i="40"/>
  <c r="BN232" i="40"/>
  <c r="BL232" i="40"/>
  <c r="BJ232" i="40"/>
  <c r="BH232" i="40"/>
  <c r="BF232" i="40"/>
  <c r="BD232" i="40"/>
  <c r="BB232" i="40"/>
  <c r="AZ232" i="40"/>
  <c r="AW232" i="40"/>
  <c r="AT232" i="40"/>
  <c r="AN232" i="40"/>
  <c r="AK232" i="40"/>
  <c r="BR231" i="40"/>
  <c r="BP231" i="40"/>
  <c r="BN231" i="40"/>
  <c r="BL231" i="40"/>
  <c r="BJ231" i="40"/>
  <c r="BH231" i="40"/>
  <c r="BF231" i="40"/>
  <c r="BD231" i="40"/>
  <c r="BB231" i="40"/>
  <c r="AZ231" i="40"/>
  <c r="M251" i="40" s="1"/>
  <c r="AW231" i="40"/>
  <c r="AT231" i="40"/>
  <c r="AN231" i="40"/>
  <c r="AK231" i="40"/>
  <c r="BR230" i="40"/>
  <c r="BP230" i="40"/>
  <c r="BN230" i="40"/>
  <c r="BL230" i="40"/>
  <c r="BJ230" i="40"/>
  <c r="BH230" i="40"/>
  <c r="BF230" i="40"/>
  <c r="BD230" i="40"/>
  <c r="BB230" i="40"/>
  <c r="AZ230" i="40"/>
  <c r="AW230" i="40"/>
  <c r="AT230" i="40"/>
  <c r="AN230" i="40"/>
  <c r="AK230" i="40"/>
  <c r="BR229" i="40"/>
  <c r="BP229" i="40"/>
  <c r="BN229" i="40"/>
  <c r="BL229" i="40"/>
  <c r="BJ229" i="40"/>
  <c r="BH229" i="40"/>
  <c r="BF229" i="40"/>
  <c r="BD229" i="40"/>
  <c r="BB229" i="40"/>
  <c r="AZ229" i="40"/>
  <c r="AW229" i="40"/>
  <c r="AT229" i="40"/>
  <c r="AN229" i="40"/>
  <c r="AK229" i="40"/>
  <c r="BR228" i="40"/>
  <c r="BP228" i="40"/>
  <c r="BN228" i="40"/>
  <c r="BL228" i="40"/>
  <c r="BJ228" i="40"/>
  <c r="BH228" i="40"/>
  <c r="BF228" i="40"/>
  <c r="BD228" i="40"/>
  <c r="BB228" i="40"/>
  <c r="AZ228" i="40"/>
  <c r="AW228" i="40"/>
  <c r="AT228" i="40"/>
  <c r="AN228" i="40"/>
  <c r="AK228" i="40"/>
  <c r="BR227" i="40"/>
  <c r="BP227" i="40"/>
  <c r="BN227" i="40"/>
  <c r="BL227" i="40"/>
  <c r="BJ227" i="40"/>
  <c r="BH227" i="40"/>
  <c r="BF227" i="40"/>
  <c r="BD227" i="40"/>
  <c r="BB227" i="40"/>
  <c r="AZ227" i="40"/>
  <c r="AW227" i="40"/>
  <c r="AT227" i="40"/>
  <c r="AN227" i="40"/>
  <c r="AK227" i="40"/>
  <c r="BR226" i="40"/>
  <c r="BP226" i="40"/>
  <c r="BN226" i="40"/>
  <c r="BL226" i="40"/>
  <c r="BJ226" i="40"/>
  <c r="BH226" i="40"/>
  <c r="BF226" i="40"/>
  <c r="BD226" i="40"/>
  <c r="BB226" i="40"/>
  <c r="AZ226" i="40"/>
  <c r="AW226" i="40"/>
  <c r="AT226" i="40"/>
  <c r="AN226" i="40"/>
  <c r="AK226" i="40"/>
  <c r="BR225" i="40"/>
  <c r="BP225" i="40"/>
  <c r="BN225" i="40"/>
  <c r="BL225" i="40"/>
  <c r="BJ225" i="40"/>
  <c r="BH225" i="40"/>
  <c r="BF225" i="40"/>
  <c r="BD225" i="40"/>
  <c r="BB225" i="40"/>
  <c r="AZ225" i="40"/>
  <c r="AW225" i="40"/>
  <c r="AT225" i="40"/>
  <c r="AN225" i="40"/>
  <c r="AK225" i="40"/>
  <c r="BR224" i="40"/>
  <c r="BP224" i="40"/>
  <c r="BN224" i="40"/>
  <c r="BL224" i="40"/>
  <c r="BJ224" i="40"/>
  <c r="BH224" i="40"/>
  <c r="BF224" i="40"/>
  <c r="BD224" i="40"/>
  <c r="BB224" i="40"/>
  <c r="AZ224" i="40"/>
  <c r="AW224" i="40"/>
  <c r="AT224" i="40"/>
  <c r="AN224" i="40"/>
  <c r="AK224" i="40"/>
  <c r="BR223" i="40"/>
  <c r="BP223" i="40"/>
  <c r="BN223" i="40"/>
  <c r="BL223" i="40"/>
  <c r="BL260" i="40" s="1"/>
  <c r="BL218" i="40" s="1"/>
  <c r="BJ223" i="40"/>
  <c r="BH223" i="40"/>
  <c r="BF223" i="40"/>
  <c r="BD223" i="40"/>
  <c r="BD260" i="40" s="1"/>
  <c r="BD218" i="40" s="1"/>
  <c r="BB223" i="40"/>
  <c r="AZ223" i="40"/>
  <c r="AW223" i="40"/>
  <c r="AT223" i="40"/>
  <c r="AN223" i="40"/>
  <c r="AK223" i="40"/>
  <c r="BR222" i="40"/>
  <c r="BP222" i="40"/>
  <c r="BN222" i="40"/>
  <c r="BL222" i="40"/>
  <c r="BJ222" i="40"/>
  <c r="BH222" i="40"/>
  <c r="BF222" i="40"/>
  <c r="BD222" i="40"/>
  <c r="BB222" i="40"/>
  <c r="AZ222" i="40"/>
  <c r="AW222" i="40"/>
  <c r="AT222" i="40"/>
  <c r="AN222" i="40"/>
  <c r="AK222" i="40"/>
  <c r="BR221" i="40"/>
  <c r="BP221" i="40"/>
  <c r="BN221" i="40"/>
  <c r="BL221" i="40"/>
  <c r="BJ221" i="40"/>
  <c r="BH221" i="40"/>
  <c r="BF221" i="40"/>
  <c r="BD221" i="40"/>
  <c r="BB221" i="40"/>
  <c r="AZ221" i="40"/>
  <c r="AW221" i="40"/>
  <c r="AT221" i="40"/>
  <c r="AN221" i="40"/>
  <c r="AK221" i="40"/>
  <c r="BR220" i="40"/>
  <c r="BR260" i="40" s="1"/>
  <c r="BR218" i="40" s="1"/>
  <c r="BP220" i="40"/>
  <c r="BP260" i="40" s="1"/>
  <c r="BP218" i="40" s="1"/>
  <c r="BN220" i="40"/>
  <c r="BN260" i="40" s="1"/>
  <c r="BN218" i="40" s="1"/>
  <c r="BL220" i="40"/>
  <c r="BJ220" i="40"/>
  <c r="BJ260" i="40" s="1"/>
  <c r="BJ218" i="40" s="1"/>
  <c r="BH220" i="40"/>
  <c r="BH260" i="40" s="1"/>
  <c r="BH218" i="40" s="1"/>
  <c r="BF220" i="40"/>
  <c r="BF260" i="40" s="1"/>
  <c r="BF218" i="40" s="1"/>
  <c r="BD220" i="40"/>
  <c r="BB220" i="40"/>
  <c r="BB260" i="40" s="1"/>
  <c r="BB218" i="40" s="1"/>
  <c r="AZ220" i="40"/>
  <c r="AZ260" i="40" s="1"/>
  <c r="AZ218" i="40" s="1"/>
  <c r="AW220" i="40"/>
  <c r="AT220" i="40"/>
  <c r="AN220" i="40"/>
  <c r="AK220" i="40"/>
  <c r="BR207" i="40"/>
  <c r="BP207" i="40"/>
  <c r="BN207" i="40"/>
  <c r="BL207" i="40"/>
  <c r="BJ207" i="40"/>
  <c r="BH207" i="40"/>
  <c r="BF207" i="40"/>
  <c r="BD207" i="40"/>
  <c r="BB207" i="40"/>
  <c r="AZ207" i="40"/>
  <c r="AW207" i="40"/>
  <c r="AT207" i="40"/>
  <c r="AN207" i="40"/>
  <c r="AK207" i="40"/>
  <c r="BR206" i="40"/>
  <c r="BP206" i="40"/>
  <c r="BN206" i="40"/>
  <c r="BL206" i="40"/>
  <c r="BJ206" i="40"/>
  <c r="BH206" i="40"/>
  <c r="BF206" i="40"/>
  <c r="BD206" i="40"/>
  <c r="BB206" i="40"/>
  <c r="AZ206" i="40"/>
  <c r="AW206" i="40"/>
  <c r="AT206" i="40"/>
  <c r="AN206" i="40"/>
  <c r="AK206" i="40"/>
  <c r="BR205" i="40"/>
  <c r="BP205" i="40"/>
  <c r="BN205" i="40"/>
  <c r="BL205" i="40"/>
  <c r="BJ205" i="40"/>
  <c r="BH205" i="40"/>
  <c r="BF205" i="40"/>
  <c r="BD205" i="40"/>
  <c r="BB205" i="40"/>
  <c r="AZ205" i="40"/>
  <c r="AW205" i="40"/>
  <c r="AT205" i="40"/>
  <c r="AN205" i="40"/>
  <c r="AK205" i="40"/>
  <c r="BR204" i="40"/>
  <c r="BP204" i="40"/>
  <c r="BN204" i="40"/>
  <c r="BL204" i="40"/>
  <c r="BJ204" i="40"/>
  <c r="BH204" i="40"/>
  <c r="BF204" i="40"/>
  <c r="BD204" i="40"/>
  <c r="BB204" i="40"/>
  <c r="AZ204" i="40"/>
  <c r="AW204" i="40"/>
  <c r="AT204" i="40"/>
  <c r="AN204" i="40"/>
  <c r="AK204" i="40"/>
  <c r="BR203" i="40"/>
  <c r="BP203" i="40"/>
  <c r="BN203" i="40"/>
  <c r="BL203" i="40"/>
  <c r="BJ203" i="40"/>
  <c r="BH203" i="40"/>
  <c r="BF203" i="40"/>
  <c r="BD203" i="40"/>
  <c r="BB203" i="40"/>
  <c r="AZ203" i="40"/>
  <c r="AW203" i="40"/>
  <c r="AT203" i="40"/>
  <c r="AN203" i="40"/>
  <c r="AK203" i="40"/>
  <c r="BR202" i="40"/>
  <c r="BP202" i="40"/>
  <c r="BN202" i="40"/>
  <c r="BL202" i="40"/>
  <c r="BJ202" i="40"/>
  <c r="BH202" i="40"/>
  <c r="BF202" i="40"/>
  <c r="BD202" i="40"/>
  <c r="BB202" i="40"/>
  <c r="AZ202" i="40"/>
  <c r="AW202" i="40"/>
  <c r="AT202" i="40"/>
  <c r="AN202" i="40"/>
  <c r="AK202" i="40"/>
  <c r="BR201" i="40"/>
  <c r="BP201" i="40"/>
  <c r="BN201" i="40"/>
  <c r="BL201" i="40"/>
  <c r="BJ201" i="40"/>
  <c r="BH201" i="40"/>
  <c r="BF201" i="40"/>
  <c r="BD201" i="40"/>
  <c r="BB201" i="40"/>
  <c r="AZ201" i="40"/>
  <c r="AW201" i="40"/>
  <c r="AT201" i="40"/>
  <c r="AN201" i="40"/>
  <c r="AK201" i="40"/>
  <c r="BR200" i="40"/>
  <c r="BP200" i="40"/>
  <c r="BN200" i="40"/>
  <c r="BL200" i="40"/>
  <c r="BJ200" i="40"/>
  <c r="BH200" i="40"/>
  <c r="BF200" i="40"/>
  <c r="BD200" i="40"/>
  <c r="BB200" i="40"/>
  <c r="AZ200" i="40"/>
  <c r="AW200" i="40"/>
  <c r="AT200" i="40"/>
  <c r="AN200" i="40"/>
  <c r="AK200" i="40"/>
  <c r="BR199" i="40"/>
  <c r="BP199" i="40"/>
  <c r="BN199" i="40"/>
  <c r="BL199" i="40"/>
  <c r="BJ199" i="40"/>
  <c r="BH199" i="40"/>
  <c r="BF199" i="40"/>
  <c r="BD199" i="40"/>
  <c r="BB199" i="40"/>
  <c r="AZ199" i="40"/>
  <c r="AW199" i="40"/>
  <c r="AT199" i="40"/>
  <c r="AN199" i="40"/>
  <c r="AK199" i="40"/>
  <c r="BR198" i="40"/>
  <c r="BP198" i="40"/>
  <c r="BN198" i="40"/>
  <c r="BL198" i="40"/>
  <c r="BJ198" i="40"/>
  <c r="BH198" i="40"/>
  <c r="BF198" i="40"/>
  <c r="BD198" i="40"/>
  <c r="BB198" i="40"/>
  <c r="AZ198" i="40"/>
  <c r="AW198" i="40"/>
  <c r="AT198" i="40"/>
  <c r="AN198" i="40"/>
  <c r="AK198" i="40"/>
  <c r="BR197" i="40"/>
  <c r="BP197" i="40"/>
  <c r="BN197" i="40"/>
  <c r="BL197" i="40"/>
  <c r="BJ197" i="40"/>
  <c r="BH197" i="40"/>
  <c r="BF197" i="40"/>
  <c r="BD197" i="40"/>
  <c r="BB197" i="40"/>
  <c r="AZ197" i="40"/>
  <c r="AW197" i="40"/>
  <c r="AT197" i="40"/>
  <c r="AN197" i="40"/>
  <c r="AK197" i="40"/>
  <c r="BR196" i="40"/>
  <c r="BP196" i="40"/>
  <c r="BN196" i="40"/>
  <c r="BL196" i="40"/>
  <c r="BJ196" i="40"/>
  <c r="BH196" i="40"/>
  <c r="BF196" i="40"/>
  <c r="BD196" i="40"/>
  <c r="BB196" i="40"/>
  <c r="AZ196" i="40"/>
  <c r="AW196" i="40"/>
  <c r="AT196" i="40"/>
  <c r="AN196" i="40"/>
  <c r="AK196" i="40"/>
  <c r="BR195" i="40"/>
  <c r="BP195" i="40"/>
  <c r="BN195" i="40"/>
  <c r="BL195" i="40"/>
  <c r="BJ195" i="40"/>
  <c r="BH195" i="40"/>
  <c r="BF195" i="40"/>
  <c r="BD195" i="40"/>
  <c r="BB195" i="40"/>
  <c r="AZ195" i="40"/>
  <c r="AW195" i="40"/>
  <c r="AT195" i="40"/>
  <c r="AN195" i="40"/>
  <c r="AK195" i="40"/>
  <c r="BR194" i="40"/>
  <c r="BP194" i="40"/>
  <c r="BN194" i="40"/>
  <c r="BL194" i="40"/>
  <c r="BJ194" i="40"/>
  <c r="BH194" i="40"/>
  <c r="BF194" i="40"/>
  <c r="BD194" i="40"/>
  <c r="BB194" i="40"/>
  <c r="AZ194" i="40"/>
  <c r="AW194" i="40"/>
  <c r="AT194" i="40"/>
  <c r="AN194" i="40"/>
  <c r="AK194" i="40"/>
  <c r="BR193" i="40"/>
  <c r="BP193" i="40"/>
  <c r="BN193" i="40"/>
  <c r="BL193" i="40"/>
  <c r="BJ193" i="40"/>
  <c r="BH193" i="40"/>
  <c r="BF193" i="40"/>
  <c r="BD193" i="40"/>
  <c r="BB193" i="40"/>
  <c r="AZ193" i="40"/>
  <c r="AW193" i="40"/>
  <c r="AT193" i="40"/>
  <c r="AN193" i="40"/>
  <c r="AK193" i="40"/>
  <c r="BR192" i="40"/>
  <c r="BP192" i="40"/>
  <c r="BN192" i="40"/>
  <c r="BL192" i="40"/>
  <c r="BJ192" i="40"/>
  <c r="BH192" i="40"/>
  <c r="BF192" i="40"/>
  <c r="BD192" i="40"/>
  <c r="BB192" i="40"/>
  <c r="AZ192" i="40"/>
  <c r="AW192" i="40"/>
  <c r="AT192" i="40"/>
  <c r="AN192" i="40"/>
  <c r="AK192" i="40"/>
  <c r="BR191" i="40"/>
  <c r="BP191" i="40"/>
  <c r="BN191" i="40"/>
  <c r="BL191" i="40"/>
  <c r="BJ191" i="40"/>
  <c r="BH191" i="40"/>
  <c r="BF191" i="40"/>
  <c r="BD191" i="40"/>
  <c r="BB191" i="40"/>
  <c r="AZ191" i="40"/>
  <c r="AW191" i="40"/>
  <c r="AT191" i="40"/>
  <c r="AN191" i="40"/>
  <c r="AK191" i="40"/>
  <c r="BR190" i="40"/>
  <c r="BP190" i="40"/>
  <c r="BN190" i="40"/>
  <c r="BL190" i="40"/>
  <c r="BJ190" i="40"/>
  <c r="BH190" i="40"/>
  <c r="BF190" i="40"/>
  <c r="BD190" i="40"/>
  <c r="BB190" i="40"/>
  <c r="AZ190" i="40"/>
  <c r="AW190" i="40"/>
  <c r="AT190" i="40"/>
  <c r="AN190" i="40"/>
  <c r="AK190" i="40"/>
  <c r="K132" i="3" s="1"/>
  <c r="BR189" i="40"/>
  <c r="BP189" i="40"/>
  <c r="BN189" i="40"/>
  <c r="BL189" i="40"/>
  <c r="BJ189" i="40"/>
  <c r="BH189" i="40"/>
  <c r="BF189" i="40"/>
  <c r="BD189" i="40"/>
  <c r="BB189" i="40"/>
  <c r="AZ189" i="40"/>
  <c r="AW189" i="40"/>
  <c r="AT189" i="40"/>
  <c r="AN189" i="40"/>
  <c r="AK189" i="40"/>
  <c r="BR188" i="40"/>
  <c r="BP188" i="40"/>
  <c r="BN188" i="40"/>
  <c r="BL188" i="40"/>
  <c r="BJ188" i="40"/>
  <c r="BH188" i="40"/>
  <c r="BF188" i="40"/>
  <c r="BD188" i="40"/>
  <c r="BB188" i="40"/>
  <c r="AZ188" i="40"/>
  <c r="AW188" i="40"/>
  <c r="AT188" i="40"/>
  <c r="AN188" i="40"/>
  <c r="AK188" i="40"/>
  <c r="BR187" i="40"/>
  <c r="BP187" i="40"/>
  <c r="BN187" i="40"/>
  <c r="BL187" i="40"/>
  <c r="BJ187" i="40"/>
  <c r="BH187" i="40"/>
  <c r="BF187" i="40"/>
  <c r="BD187" i="40"/>
  <c r="BB187" i="40"/>
  <c r="AZ187" i="40"/>
  <c r="AW187" i="40"/>
  <c r="AT187" i="40"/>
  <c r="AN187" i="40"/>
  <c r="AK187" i="40"/>
  <c r="BR186" i="40"/>
  <c r="BP186" i="40"/>
  <c r="BN186" i="40"/>
  <c r="BL186" i="40"/>
  <c r="BJ186" i="40"/>
  <c r="BH186" i="40"/>
  <c r="BF186" i="40"/>
  <c r="BD186" i="40"/>
  <c r="BB186" i="40"/>
  <c r="AZ186" i="40"/>
  <c r="AW186" i="40"/>
  <c r="AT186" i="40"/>
  <c r="AN186" i="40"/>
  <c r="AK186" i="40"/>
  <c r="BR185" i="40"/>
  <c r="BP185" i="40"/>
  <c r="BN185" i="40"/>
  <c r="BL185" i="40"/>
  <c r="BJ185" i="40"/>
  <c r="BH185" i="40"/>
  <c r="BF185" i="40"/>
  <c r="BD185" i="40"/>
  <c r="BB185" i="40"/>
  <c r="AZ185" i="40"/>
  <c r="AW185" i="40"/>
  <c r="AT185" i="40"/>
  <c r="AN185" i="40"/>
  <c r="AK185" i="40"/>
  <c r="BR184" i="40"/>
  <c r="BP184" i="40"/>
  <c r="BN184" i="40"/>
  <c r="BL184" i="40"/>
  <c r="BJ184" i="40"/>
  <c r="BH184" i="40"/>
  <c r="BF184" i="40"/>
  <c r="BD184" i="40"/>
  <c r="BB184" i="40"/>
  <c r="AZ184" i="40"/>
  <c r="AW184" i="40"/>
  <c r="AT184" i="40"/>
  <c r="AN184" i="40"/>
  <c r="AK184" i="40"/>
  <c r="BR183" i="40"/>
  <c r="BP183" i="40"/>
  <c r="BN183" i="40"/>
  <c r="BL183" i="40"/>
  <c r="BJ183" i="40"/>
  <c r="BH183" i="40"/>
  <c r="BF183" i="40"/>
  <c r="BD183" i="40"/>
  <c r="BB183" i="40"/>
  <c r="AZ183" i="40"/>
  <c r="AW183" i="40"/>
  <c r="AT183" i="40"/>
  <c r="AN183" i="40"/>
  <c r="AK183" i="40"/>
  <c r="BR182" i="40"/>
  <c r="BP182" i="40"/>
  <c r="BN182" i="40"/>
  <c r="BL182" i="40"/>
  <c r="BJ182" i="40"/>
  <c r="BH182" i="40"/>
  <c r="BF182" i="40"/>
  <c r="BD182" i="40"/>
  <c r="BB182" i="40"/>
  <c r="AZ182" i="40"/>
  <c r="AW182" i="40"/>
  <c r="AT182" i="40"/>
  <c r="AN182" i="40"/>
  <c r="AK182" i="40"/>
  <c r="BR181" i="40"/>
  <c r="BP181" i="40"/>
  <c r="BN181" i="40"/>
  <c r="BL181" i="40"/>
  <c r="BJ181" i="40"/>
  <c r="BH181" i="40"/>
  <c r="BF181" i="40"/>
  <c r="BD181" i="40"/>
  <c r="BB181" i="40"/>
  <c r="AZ181" i="40"/>
  <c r="AW181" i="40"/>
  <c r="AT181" i="40"/>
  <c r="AN181" i="40"/>
  <c r="AK181" i="40"/>
  <c r="BR180" i="40"/>
  <c r="BP180" i="40"/>
  <c r="BN180" i="40"/>
  <c r="BL180" i="40"/>
  <c r="BJ180" i="40"/>
  <c r="BH180" i="40"/>
  <c r="BF180" i="40"/>
  <c r="BD180" i="40"/>
  <c r="BB180" i="40"/>
  <c r="AZ180" i="40"/>
  <c r="AW180" i="40"/>
  <c r="AT180" i="40"/>
  <c r="AN180" i="40"/>
  <c r="AK180" i="40"/>
  <c r="BR179" i="40"/>
  <c r="BP179" i="40"/>
  <c r="BN179" i="40"/>
  <c r="BL179" i="40"/>
  <c r="BJ179" i="40"/>
  <c r="BH179" i="40"/>
  <c r="BF179" i="40"/>
  <c r="BD179" i="40"/>
  <c r="BB179" i="40"/>
  <c r="AZ179" i="40"/>
  <c r="M199" i="40" s="1"/>
  <c r="AW179" i="40"/>
  <c r="AT179" i="40"/>
  <c r="AN179" i="40"/>
  <c r="AK179" i="40"/>
  <c r="BR178" i="40"/>
  <c r="BP178" i="40"/>
  <c r="BN178" i="40"/>
  <c r="BL178" i="40"/>
  <c r="BJ178" i="40"/>
  <c r="BH178" i="40"/>
  <c r="BF178" i="40"/>
  <c r="BD178" i="40"/>
  <c r="BB178" i="40"/>
  <c r="AZ178" i="40"/>
  <c r="AW178" i="40"/>
  <c r="AT178" i="40"/>
  <c r="AN178" i="40"/>
  <c r="AK178" i="40"/>
  <c r="BR177" i="40"/>
  <c r="BP177" i="40"/>
  <c r="BN177" i="40"/>
  <c r="BL177" i="40"/>
  <c r="BJ177" i="40"/>
  <c r="BH177" i="40"/>
  <c r="BF177" i="40"/>
  <c r="BD177" i="40"/>
  <c r="BB177" i="40"/>
  <c r="AZ177" i="40"/>
  <c r="AW177" i="40"/>
  <c r="AT177" i="40"/>
  <c r="AN177" i="40"/>
  <c r="AK177" i="40"/>
  <c r="BR176" i="40"/>
  <c r="BP176" i="40"/>
  <c r="BN176" i="40"/>
  <c r="BL176" i="40"/>
  <c r="BJ176" i="40"/>
  <c r="BH176" i="40"/>
  <c r="BF176" i="40"/>
  <c r="BD176" i="40"/>
  <c r="BB176" i="40"/>
  <c r="AZ176" i="40"/>
  <c r="AW176" i="40"/>
  <c r="AT176" i="40"/>
  <c r="AN176" i="40"/>
  <c r="AK176" i="40"/>
  <c r="BR175" i="40"/>
  <c r="BP175" i="40"/>
  <c r="BN175" i="40"/>
  <c r="BL175" i="40"/>
  <c r="BJ175" i="40"/>
  <c r="BH175" i="40"/>
  <c r="BF175" i="40"/>
  <c r="BD175" i="40"/>
  <c r="BB175" i="40"/>
  <c r="AZ175" i="40"/>
  <c r="AW175" i="40"/>
  <c r="AT175" i="40"/>
  <c r="AN175" i="40"/>
  <c r="AK175" i="40"/>
  <c r="BR174" i="40"/>
  <c r="BP174" i="40"/>
  <c r="BN174" i="40"/>
  <c r="BL174" i="40"/>
  <c r="BJ174" i="40"/>
  <c r="BH174" i="40"/>
  <c r="BF174" i="40"/>
  <c r="BD174" i="40"/>
  <c r="BB174" i="40"/>
  <c r="AZ174" i="40"/>
  <c r="AW174" i="40"/>
  <c r="AT174" i="40"/>
  <c r="AN174" i="40"/>
  <c r="AK174" i="40"/>
  <c r="BR173" i="40"/>
  <c r="BP173" i="40"/>
  <c r="BN173" i="40"/>
  <c r="BL173" i="40"/>
  <c r="BJ173" i="40"/>
  <c r="BH173" i="40"/>
  <c r="BF173" i="40"/>
  <c r="BD173" i="40"/>
  <c r="BB173" i="40"/>
  <c r="AZ173" i="40"/>
  <c r="AW173" i="40"/>
  <c r="AT173" i="40"/>
  <c r="AN173" i="40"/>
  <c r="AK173" i="40"/>
  <c r="BR172" i="40"/>
  <c r="BP172" i="40"/>
  <c r="BN172" i="40"/>
  <c r="BL172" i="40"/>
  <c r="BJ172" i="40"/>
  <c r="BH172" i="40"/>
  <c r="BF172" i="40"/>
  <c r="BD172" i="40"/>
  <c r="BB172" i="40"/>
  <c r="AZ172" i="40"/>
  <c r="AW172" i="40"/>
  <c r="AT172" i="40"/>
  <c r="AN172" i="40"/>
  <c r="AK172" i="40"/>
  <c r="BR171" i="40"/>
  <c r="BP171" i="40"/>
  <c r="BP208" i="40" s="1"/>
  <c r="BP166" i="40" s="1"/>
  <c r="BN171" i="40"/>
  <c r="BL171" i="40"/>
  <c r="BJ171" i="40"/>
  <c r="BH171" i="40"/>
  <c r="BH208" i="40" s="1"/>
  <c r="BH166" i="40" s="1"/>
  <c r="BF171" i="40"/>
  <c r="BD171" i="40"/>
  <c r="BB171" i="40"/>
  <c r="AZ171" i="40"/>
  <c r="AZ208" i="40" s="1"/>
  <c r="AZ166" i="40" s="1"/>
  <c r="AW171" i="40"/>
  <c r="AT171" i="40"/>
  <c r="AN171" i="40"/>
  <c r="AK171" i="40"/>
  <c r="BR170" i="40"/>
  <c r="BP170" i="40"/>
  <c r="BN170" i="40"/>
  <c r="BL170" i="40"/>
  <c r="BJ170" i="40"/>
  <c r="BH170" i="40"/>
  <c r="BF170" i="40"/>
  <c r="BD170" i="40"/>
  <c r="BB170" i="40"/>
  <c r="AZ170" i="40"/>
  <c r="AW170" i="40"/>
  <c r="AT170" i="40"/>
  <c r="AN170" i="40"/>
  <c r="AK170" i="40"/>
  <c r="BR169" i="40"/>
  <c r="BP169" i="40"/>
  <c r="BN169" i="40"/>
  <c r="BL169" i="40"/>
  <c r="BJ169" i="40"/>
  <c r="BH169" i="40"/>
  <c r="BF169" i="40"/>
  <c r="BD169" i="40"/>
  <c r="BB169" i="40"/>
  <c r="AZ169" i="40"/>
  <c r="AW169" i="40"/>
  <c r="AT169" i="40"/>
  <c r="AN169" i="40"/>
  <c r="AK169" i="40"/>
  <c r="BR168" i="40"/>
  <c r="BR208" i="40" s="1"/>
  <c r="BR166" i="40" s="1"/>
  <c r="BP168" i="40"/>
  <c r="BN168" i="40"/>
  <c r="BN208" i="40" s="1"/>
  <c r="BN166" i="40" s="1"/>
  <c r="BL168" i="40"/>
  <c r="BL208" i="40" s="1"/>
  <c r="BL166" i="40" s="1"/>
  <c r="BJ168" i="40"/>
  <c r="BJ208" i="40" s="1"/>
  <c r="BJ166" i="40" s="1"/>
  <c r="BH168" i="40"/>
  <c r="BF168" i="40"/>
  <c r="BF208" i="40" s="1"/>
  <c r="BF166" i="40" s="1"/>
  <c r="BD168" i="40"/>
  <c r="BD208" i="40" s="1"/>
  <c r="BD166" i="40" s="1"/>
  <c r="BB168" i="40"/>
  <c r="BB208" i="40" s="1"/>
  <c r="BB166" i="40" s="1"/>
  <c r="AZ168" i="40"/>
  <c r="AW168" i="40"/>
  <c r="AT168" i="40"/>
  <c r="AN168" i="40"/>
  <c r="AK168" i="40"/>
  <c r="BR155" i="40"/>
  <c r="BP155" i="40"/>
  <c r="BN155" i="40"/>
  <c r="BL155" i="40"/>
  <c r="BJ155" i="40"/>
  <c r="BH155" i="40"/>
  <c r="BF155" i="40"/>
  <c r="BD155" i="40"/>
  <c r="BB155" i="40"/>
  <c r="AZ155" i="40"/>
  <c r="AW155" i="40"/>
  <c r="AT155" i="40"/>
  <c r="AN155" i="40"/>
  <c r="AK155" i="40"/>
  <c r="BR154" i="40"/>
  <c r="BP154" i="40"/>
  <c r="BN154" i="40"/>
  <c r="BL154" i="40"/>
  <c r="BJ154" i="40"/>
  <c r="BH154" i="40"/>
  <c r="BF154" i="40"/>
  <c r="BD154" i="40"/>
  <c r="BB154" i="40"/>
  <c r="AZ154" i="40"/>
  <c r="AW154" i="40"/>
  <c r="AT154" i="40"/>
  <c r="AN154" i="40"/>
  <c r="AK154" i="40"/>
  <c r="BR153" i="40"/>
  <c r="BP153" i="40"/>
  <c r="BN153" i="40"/>
  <c r="BL153" i="40"/>
  <c r="BJ153" i="40"/>
  <c r="BH153" i="40"/>
  <c r="BF153" i="40"/>
  <c r="BD153" i="40"/>
  <c r="BB153" i="40"/>
  <c r="AZ153" i="40"/>
  <c r="AW153" i="40"/>
  <c r="AT153" i="40"/>
  <c r="AN153" i="40"/>
  <c r="AK153" i="40"/>
  <c r="BR152" i="40"/>
  <c r="BP152" i="40"/>
  <c r="BN152" i="40"/>
  <c r="BL152" i="40"/>
  <c r="BJ152" i="40"/>
  <c r="BH152" i="40"/>
  <c r="BF152" i="40"/>
  <c r="BD152" i="40"/>
  <c r="BB152" i="40"/>
  <c r="AZ152" i="40"/>
  <c r="AW152" i="40"/>
  <c r="AT152" i="40"/>
  <c r="AN152" i="40"/>
  <c r="AK152" i="40"/>
  <c r="BR151" i="40"/>
  <c r="BP151" i="40"/>
  <c r="BN151" i="40"/>
  <c r="BL151" i="40"/>
  <c r="BJ151" i="40"/>
  <c r="BH151" i="40"/>
  <c r="BF151" i="40"/>
  <c r="BD151" i="40"/>
  <c r="BB151" i="40"/>
  <c r="AZ151" i="40"/>
  <c r="AW151" i="40"/>
  <c r="AT151" i="40"/>
  <c r="AN151" i="40"/>
  <c r="AK151" i="40"/>
  <c r="BR150" i="40"/>
  <c r="BP150" i="40"/>
  <c r="BN150" i="40"/>
  <c r="BL150" i="40"/>
  <c r="BJ150" i="40"/>
  <c r="BH150" i="40"/>
  <c r="BF150" i="40"/>
  <c r="BD150" i="40"/>
  <c r="BB150" i="40"/>
  <c r="AZ150" i="40"/>
  <c r="AW150" i="40"/>
  <c r="AT150" i="40"/>
  <c r="AN150" i="40"/>
  <c r="AK150" i="40"/>
  <c r="BR149" i="40"/>
  <c r="BP149" i="40"/>
  <c r="BN149" i="40"/>
  <c r="BL149" i="40"/>
  <c r="BJ149" i="40"/>
  <c r="BH149" i="40"/>
  <c r="BF149" i="40"/>
  <c r="BD149" i="40"/>
  <c r="BB149" i="40"/>
  <c r="AZ149" i="40"/>
  <c r="AW149" i="40"/>
  <c r="AT149" i="40"/>
  <c r="AN149" i="40"/>
  <c r="AK149" i="40"/>
  <c r="BR148" i="40"/>
  <c r="BP148" i="40"/>
  <c r="BN148" i="40"/>
  <c r="BL148" i="40"/>
  <c r="BJ148" i="40"/>
  <c r="BH148" i="40"/>
  <c r="BF148" i="40"/>
  <c r="BD148" i="40"/>
  <c r="BB148" i="40"/>
  <c r="AZ148" i="40"/>
  <c r="AW148" i="40"/>
  <c r="AT148" i="40"/>
  <c r="AN148" i="40"/>
  <c r="AK148" i="40"/>
  <c r="BR147" i="40"/>
  <c r="BP147" i="40"/>
  <c r="BN147" i="40"/>
  <c r="BL147" i="40"/>
  <c r="BJ147" i="40"/>
  <c r="BH147" i="40"/>
  <c r="BF147" i="40"/>
  <c r="BD147" i="40"/>
  <c r="BB147" i="40"/>
  <c r="AZ147" i="40"/>
  <c r="AW147" i="40"/>
  <c r="AT147" i="40"/>
  <c r="AN147" i="40"/>
  <c r="AK147" i="40"/>
  <c r="BR146" i="40"/>
  <c r="BP146" i="40"/>
  <c r="BN146" i="40"/>
  <c r="BL146" i="40"/>
  <c r="BJ146" i="40"/>
  <c r="BH146" i="40"/>
  <c r="BF146" i="40"/>
  <c r="BD146" i="40"/>
  <c r="BB146" i="40"/>
  <c r="AZ146" i="40"/>
  <c r="AW146" i="40"/>
  <c r="AT146" i="40"/>
  <c r="AN146" i="40"/>
  <c r="AK146" i="40"/>
  <c r="BR145" i="40"/>
  <c r="BP145" i="40"/>
  <c r="BN145" i="40"/>
  <c r="BL145" i="40"/>
  <c r="BJ145" i="40"/>
  <c r="BH145" i="40"/>
  <c r="BF145" i="40"/>
  <c r="BD145" i="40"/>
  <c r="BB145" i="40"/>
  <c r="AZ145" i="40"/>
  <c r="AW145" i="40"/>
  <c r="AT145" i="40"/>
  <c r="AN145" i="40"/>
  <c r="AK145" i="40"/>
  <c r="BR144" i="40"/>
  <c r="BP144" i="40"/>
  <c r="BN144" i="40"/>
  <c r="BL144" i="40"/>
  <c r="BJ144" i="40"/>
  <c r="BH144" i="40"/>
  <c r="BF144" i="40"/>
  <c r="BD144" i="40"/>
  <c r="BB144" i="40"/>
  <c r="AZ144" i="40"/>
  <c r="AW144" i="40"/>
  <c r="AT144" i="40"/>
  <c r="AN144" i="40"/>
  <c r="AK144" i="40"/>
  <c r="BR143" i="40"/>
  <c r="BP143" i="40"/>
  <c r="BN143" i="40"/>
  <c r="BL143" i="40"/>
  <c r="BJ143" i="40"/>
  <c r="BH143" i="40"/>
  <c r="BF143" i="40"/>
  <c r="BD143" i="40"/>
  <c r="BB143" i="40"/>
  <c r="AZ143" i="40"/>
  <c r="AW143" i="40"/>
  <c r="AT143" i="40"/>
  <c r="AN143" i="40"/>
  <c r="AK143" i="40"/>
  <c r="BR142" i="40"/>
  <c r="BP142" i="40"/>
  <c r="BN142" i="40"/>
  <c r="BL142" i="40"/>
  <c r="BJ142" i="40"/>
  <c r="BH142" i="40"/>
  <c r="BF142" i="40"/>
  <c r="BD142" i="40"/>
  <c r="BB142" i="40"/>
  <c r="AZ142" i="40"/>
  <c r="AW142" i="40"/>
  <c r="AT142" i="40"/>
  <c r="AN142" i="40"/>
  <c r="AK142" i="40"/>
  <c r="BR141" i="40"/>
  <c r="BP141" i="40"/>
  <c r="BN141" i="40"/>
  <c r="BL141" i="40"/>
  <c r="BJ141" i="40"/>
  <c r="BH141" i="40"/>
  <c r="BF141" i="40"/>
  <c r="BD141" i="40"/>
  <c r="BB141" i="40"/>
  <c r="AZ141" i="40"/>
  <c r="AW141" i="40"/>
  <c r="AT141" i="40"/>
  <c r="AN141" i="40"/>
  <c r="AK141" i="40"/>
  <c r="BR140" i="40"/>
  <c r="BP140" i="40"/>
  <c r="BN140" i="40"/>
  <c r="BL140" i="40"/>
  <c r="BJ140" i="40"/>
  <c r="BH140" i="40"/>
  <c r="BF140" i="40"/>
  <c r="BD140" i="40"/>
  <c r="BB140" i="40"/>
  <c r="AZ140" i="40"/>
  <c r="AW140" i="40"/>
  <c r="AT140" i="40"/>
  <c r="AN140" i="40"/>
  <c r="AK140" i="40"/>
  <c r="BR139" i="40"/>
  <c r="BP139" i="40"/>
  <c r="BN139" i="40"/>
  <c r="BL139" i="40"/>
  <c r="BJ139" i="40"/>
  <c r="BH139" i="40"/>
  <c r="BF139" i="40"/>
  <c r="BD139" i="40"/>
  <c r="BB139" i="40"/>
  <c r="AZ139" i="40"/>
  <c r="AW139" i="40"/>
  <c r="AT139" i="40"/>
  <c r="AN139" i="40"/>
  <c r="AK139" i="40"/>
  <c r="BR138" i="40"/>
  <c r="BP138" i="40"/>
  <c r="BN138" i="40"/>
  <c r="BL138" i="40"/>
  <c r="BJ138" i="40"/>
  <c r="BH138" i="40"/>
  <c r="BF138" i="40"/>
  <c r="BD138" i="40"/>
  <c r="BB138" i="40"/>
  <c r="AZ138" i="40"/>
  <c r="AW138" i="40"/>
  <c r="AT138" i="40"/>
  <c r="AN138" i="40"/>
  <c r="AK138" i="40"/>
  <c r="BR137" i="40"/>
  <c r="BP137" i="40"/>
  <c r="BN137" i="40"/>
  <c r="BL137" i="40"/>
  <c r="BJ137" i="40"/>
  <c r="BH137" i="40"/>
  <c r="BF137" i="40"/>
  <c r="BD137" i="40"/>
  <c r="BB137" i="40"/>
  <c r="AZ137" i="40"/>
  <c r="AW137" i="40"/>
  <c r="AT137" i="40"/>
  <c r="AN137" i="40"/>
  <c r="AK137" i="40"/>
  <c r="BR136" i="40"/>
  <c r="BP136" i="40"/>
  <c r="BN136" i="40"/>
  <c r="BL136" i="40"/>
  <c r="BJ136" i="40"/>
  <c r="BH136" i="40"/>
  <c r="BF136" i="40"/>
  <c r="BD136" i="40"/>
  <c r="BB136" i="40"/>
  <c r="AZ136" i="40"/>
  <c r="AW136" i="40"/>
  <c r="AT136" i="40"/>
  <c r="AN136" i="40"/>
  <c r="AK136" i="40"/>
  <c r="BR135" i="40"/>
  <c r="BP135" i="40"/>
  <c r="BN135" i="40"/>
  <c r="BL135" i="40"/>
  <c r="BJ135" i="40"/>
  <c r="BH135" i="40"/>
  <c r="BF135" i="40"/>
  <c r="BD135" i="40"/>
  <c r="BB135" i="40"/>
  <c r="AZ135" i="40"/>
  <c r="AW135" i="40"/>
  <c r="AT135" i="40"/>
  <c r="AN135" i="40"/>
  <c r="AK135" i="40"/>
  <c r="BR134" i="40"/>
  <c r="BP134" i="40"/>
  <c r="BN134" i="40"/>
  <c r="BL134" i="40"/>
  <c r="BJ134" i="40"/>
  <c r="BH134" i="40"/>
  <c r="BF134" i="40"/>
  <c r="BD134" i="40"/>
  <c r="BB134" i="40"/>
  <c r="AZ134" i="40"/>
  <c r="AW134" i="40"/>
  <c r="AT134" i="40"/>
  <c r="AN134" i="40"/>
  <c r="AK134" i="40"/>
  <c r="BR133" i="40"/>
  <c r="BP133" i="40"/>
  <c r="BN133" i="40"/>
  <c r="BL133" i="40"/>
  <c r="BJ133" i="40"/>
  <c r="BH133" i="40"/>
  <c r="BF133" i="40"/>
  <c r="BD133" i="40"/>
  <c r="BB133" i="40"/>
  <c r="AZ133" i="40"/>
  <c r="AW133" i="40"/>
  <c r="AT133" i="40"/>
  <c r="AN133" i="40"/>
  <c r="AK133" i="40"/>
  <c r="BR132" i="40"/>
  <c r="BP132" i="40"/>
  <c r="BN132" i="40"/>
  <c r="BL132" i="40"/>
  <c r="BJ132" i="40"/>
  <c r="BH132" i="40"/>
  <c r="BF132" i="40"/>
  <c r="BD132" i="40"/>
  <c r="BB132" i="40"/>
  <c r="AZ132" i="40"/>
  <c r="AW132" i="40"/>
  <c r="AT132" i="40"/>
  <c r="AN132" i="40"/>
  <c r="AK132" i="40"/>
  <c r="BR131" i="40"/>
  <c r="BP131" i="40"/>
  <c r="BN131" i="40"/>
  <c r="BL131" i="40"/>
  <c r="BJ131" i="40"/>
  <c r="BH131" i="40"/>
  <c r="BF131" i="40"/>
  <c r="BD131" i="40"/>
  <c r="BB131" i="40"/>
  <c r="AZ131" i="40"/>
  <c r="AW131" i="40"/>
  <c r="AT131" i="40"/>
  <c r="AN131" i="40"/>
  <c r="AK131" i="40"/>
  <c r="BR130" i="40"/>
  <c r="BP130" i="40"/>
  <c r="BN130" i="40"/>
  <c r="BL130" i="40"/>
  <c r="BJ130" i="40"/>
  <c r="BH130" i="40"/>
  <c r="BF130" i="40"/>
  <c r="BD130" i="40"/>
  <c r="BB130" i="40"/>
  <c r="AZ130" i="40"/>
  <c r="AW130" i="40"/>
  <c r="AT130" i="40"/>
  <c r="AN130" i="40"/>
  <c r="AK130" i="40"/>
  <c r="BR129" i="40"/>
  <c r="BP129" i="40"/>
  <c r="BN129" i="40"/>
  <c r="BL129" i="40"/>
  <c r="BJ129" i="40"/>
  <c r="BH129" i="40"/>
  <c r="BF129" i="40"/>
  <c r="BD129" i="40"/>
  <c r="BB129" i="40"/>
  <c r="AZ129" i="40"/>
  <c r="AW129" i="40"/>
  <c r="AT129" i="40"/>
  <c r="AN129" i="40"/>
  <c r="AK129" i="40"/>
  <c r="BR128" i="40"/>
  <c r="BP128" i="40"/>
  <c r="BN128" i="40"/>
  <c r="BL128" i="40"/>
  <c r="BJ128" i="40"/>
  <c r="BH128" i="40"/>
  <c r="BF128" i="40"/>
  <c r="BD128" i="40"/>
  <c r="BB128" i="40"/>
  <c r="AZ128" i="40"/>
  <c r="AW128" i="40"/>
  <c r="AT128" i="40"/>
  <c r="AN128" i="40"/>
  <c r="AK128" i="40"/>
  <c r="BR127" i="40"/>
  <c r="BP127" i="40"/>
  <c r="BN127" i="40"/>
  <c r="BL127" i="40"/>
  <c r="BJ127" i="40"/>
  <c r="BH127" i="40"/>
  <c r="BF127" i="40"/>
  <c r="BD127" i="40"/>
  <c r="BB127" i="40"/>
  <c r="AZ127" i="40"/>
  <c r="M147" i="40" s="1"/>
  <c r="AW127" i="40"/>
  <c r="AT127" i="40"/>
  <c r="AN127" i="40"/>
  <c r="AK127" i="40"/>
  <c r="BR126" i="40"/>
  <c r="BP126" i="40"/>
  <c r="BN126" i="40"/>
  <c r="BL126" i="40"/>
  <c r="BJ126" i="40"/>
  <c r="BH126" i="40"/>
  <c r="BF126" i="40"/>
  <c r="BD126" i="40"/>
  <c r="BB126" i="40"/>
  <c r="AZ126" i="40"/>
  <c r="AW126" i="40"/>
  <c r="AT126" i="40"/>
  <c r="AN126" i="40"/>
  <c r="AK126" i="40"/>
  <c r="BR125" i="40"/>
  <c r="BP125" i="40"/>
  <c r="BN125" i="40"/>
  <c r="BL125" i="40"/>
  <c r="BJ125" i="40"/>
  <c r="BH125" i="40"/>
  <c r="BF125" i="40"/>
  <c r="BD125" i="40"/>
  <c r="BB125" i="40"/>
  <c r="AZ125" i="40"/>
  <c r="AW125" i="40"/>
  <c r="AT125" i="40"/>
  <c r="AN125" i="40"/>
  <c r="AK125" i="40"/>
  <c r="BR124" i="40"/>
  <c r="BP124" i="40"/>
  <c r="BN124" i="40"/>
  <c r="BL124" i="40"/>
  <c r="BJ124" i="40"/>
  <c r="BH124" i="40"/>
  <c r="BF124" i="40"/>
  <c r="BD124" i="40"/>
  <c r="BB124" i="40"/>
  <c r="AZ124" i="40"/>
  <c r="AW124" i="40"/>
  <c r="AT124" i="40"/>
  <c r="AN124" i="40"/>
  <c r="AK124" i="40"/>
  <c r="BR123" i="40"/>
  <c r="BP123" i="40"/>
  <c r="BN123" i="40"/>
  <c r="BL123" i="40"/>
  <c r="BJ123" i="40"/>
  <c r="BH123" i="40"/>
  <c r="BF123" i="40"/>
  <c r="BD123" i="40"/>
  <c r="BB123" i="40"/>
  <c r="AZ123" i="40"/>
  <c r="AW123" i="40"/>
  <c r="AT123" i="40"/>
  <c r="AN123" i="40"/>
  <c r="AK123" i="40"/>
  <c r="BR122" i="40"/>
  <c r="BP122" i="40"/>
  <c r="BN122" i="40"/>
  <c r="BL122" i="40"/>
  <c r="BJ122" i="40"/>
  <c r="BH122" i="40"/>
  <c r="BF122" i="40"/>
  <c r="BD122" i="40"/>
  <c r="BB122" i="40"/>
  <c r="AZ122" i="40"/>
  <c r="AW122" i="40"/>
  <c r="AT122" i="40"/>
  <c r="AN122" i="40"/>
  <c r="AK122" i="40"/>
  <c r="BR121" i="40"/>
  <c r="BP121" i="40"/>
  <c r="BN121" i="40"/>
  <c r="BL121" i="40"/>
  <c r="BJ121" i="40"/>
  <c r="BH121" i="40"/>
  <c r="BF121" i="40"/>
  <c r="BD121" i="40"/>
  <c r="BB121" i="40"/>
  <c r="AZ121" i="40"/>
  <c r="AW121" i="40"/>
  <c r="AT121" i="40"/>
  <c r="AN121" i="40"/>
  <c r="AK121" i="40"/>
  <c r="BR120" i="40"/>
  <c r="BP120" i="40"/>
  <c r="BN120" i="40"/>
  <c r="BL120" i="40"/>
  <c r="BJ120" i="40"/>
  <c r="BH120" i="40"/>
  <c r="BF120" i="40"/>
  <c r="BD120" i="40"/>
  <c r="BB120" i="40"/>
  <c r="AZ120" i="40"/>
  <c r="AW120" i="40"/>
  <c r="AT120" i="40"/>
  <c r="AN120" i="40"/>
  <c r="AK120" i="40"/>
  <c r="BR119" i="40"/>
  <c r="BP119" i="40"/>
  <c r="BN119" i="40"/>
  <c r="BL119" i="40"/>
  <c r="BL156" i="40" s="1"/>
  <c r="BL114" i="40" s="1"/>
  <c r="BJ119" i="40"/>
  <c r="BH119" i="40"/>
  <c r="BF119" i="40"/>
  <c r="BD119" i="40"/>
  <c r="BD156" i="40" s="1"/>
  <c r="BD114" i="40" s="1"/>
  <c r="BB119" i="40"/>
  <c r="AZ119" i="40"/>
  <c r="AW119" i="40"/>
  <c r="AT119" i="40"/>
  <c r="AN119" i="40"/>
  <c r="AK119" i="40"/>
  <c r="BR118" i="40"/>
  <c r="BP118" i="40"/>
  <c r="BN118" i="40"/>
  <c r="BL118" i="40"/>
  <c r="BJ118" i="40"/>
  <c r="BH118" i="40"/>
  <c r="BF118" i="40"/>
  <c r="BD118" i="40"/>
  <c r="BB118" i="40"/>
  <c r="AZ118" i="40"/>
  <c r="AW118" i="40"/>
  <c r="AT118" i="40"/>
  <c r="AN118" i="40"/>
  <c r="AK118" i="40"/>
  <c r="BR117" i="40"/>
  <c r="BP117" i="40"/>
  <c r="BN117" i="40"/>
  <c r="BL117" i="40"/>
  <c r="BJ117" i="40"/>
  <c r="BH117" i="40"/>
  <c r="BF117" i="40"/>
  <c r="BD117" i="40"/>
  <c r="BB117" i="40"/>
  <c r="AZ117" i="40"/>
  <c r="AW117" i="40"/>
  <c r="AT117" i="40"/>
  <c r="AN117" i="40"/>
  <c r="AK117" i="40"/>
  <c r="BR116" i="40"/>
  <c r="BR156" i="40" s="1"/>
  <c r="BR114" i="40" s="1"/>
  <c r="BP116" i="40"/>
  <c r="BP156" i="40" s="1"/>
  <c r="BP114" i="40" s="1"/>
  <c r="BN116" i="40"/>
  <c r="BN156" i="40" s="1"/>
  <c r="BN114" i="40" s="1"/>
  <c r="BL116" i="40"/>
  <c r="BJ116" i="40"/>
  <c r="BJ156" i="40" s="1"/>
  <c r="BJ114" i="40" s="1"/>
  <c r="BH116" i="40"/>
  <c r="BH156" i="40" s="1"/>
  <c r="BH114" i="40" s="1"/>
  <c r="BF116" i="40"/>
  <c r="BF156" i="40" s="1"/>
  <c r="BF114" i="40" s="1"/>
  <c r="BD116" i="40"/>
  <c r="BB116" i="40"/>
  <c r="BB156" i="40" s="1"/>
  <c r="BB114" i="40" s="1"/>
  <c r="AZ116" i="40"/>
  <c r="AZ156" i="40" s="1"/>
  <c r="AZ114" i="40" s="1"/>
  <c r="AW116" i="40"/>
  <c r="AT116" i="40"/>
  <c r="AN116" i="40"/>
  <c r="AK116" i="40"/>
  <c r="BR103" i="40"/>
  <c r="BP103" i="40"/>
  <c r="BN103" i="40"/>
  <c r="BL103" i="40"/>
  <c r="BJ103" i="40"/>
  <c r="BH103" i="40"/>
  <c r="BF103" i="40"/>
  <c r="BD103" i="40"/>
  <c r="BB103" i="40"/>
  <c r="AZ103" i="40"/>
  <c r="AW103" i="40"/>
  <c r="AT103" i="40"/>
  <c r="AN103" i="40"/>
  <c r="AK103" i="40"/>
  <c r="BR102" i="40"/>
  <c r="BP102" i="40"/>
  <c r="BN102" i="40"/>
  <c r="BL102" i="40"/>
  <c r="BJ102" i="40"/>
  <c r="BH102" i="40"/>
  <c r="BF102" i="40"/>
  <c r="BD102" i="40"/>
  <c r="BB102" i="40"/>
  <c r="AZ102" i="40"/>
  <c r="AW102" i="40"/>
  <c r="AT102" i="40"/>
  <c r="AN102" i="40"/>
  <c r="AK102" i="40"/>
  <c r="BR101" i="40"/>
  <c r="BP101" i="40"/>
  <c r="BN101" i="40"/>
  <c r="BL101" i="40"/>
  <c r="BJ101" i="40"/>
  <c r="BH101" i="40"/>
  <c r="BF101" i="40"/>
  <c r="BD101" i="40"/>
  <c r="BB101" i="40"/>
  <c r="AZ101" i="40"/>
  <c r="AW101" i="40"/>
  <c r="AT101" i="40"/>
  <c r="AN101" i="40"/>
  <c r="AK101" i="40"/>
  <c r="BR100" i="40"/>
  <c r="BP100" i="40"/>
  <c r="BN100" i="40"/>
  <c r="BL100" i="40"/>
  <c r="BJ100" i="40"/>
  <c r="BH100" i="40"/>
  <c r="BF100" i="40"/>
  <c r="BD100" i="40"/>
  <c r="BB100" i="40"/>
  <c r="AZ100" i="40"/>
  <c r="AW100" i="40"/>
  <c r="AT100" i="40"/>
  <c r="AN100" i="40"/>
  <c r="AK100" i="40"/>
  <c r="BR99" i="40"/>
  <c r="BP99" i="40"/>
  <c r="BN99" i="40"/>
  <c r="BL99" i="40"/>
  <c r="BJ99" i="40"/>
  <c r="BH99" i="40"/>
  <c r="BF99" i="40"/>
  <c r="BD99" i="40"/>
  <c r="BB99" i="40"/>
  <c r="AZ99" i="40"/>
  <c r="AW99" i="40"/>
  <c r="AT99" i="40"/>
  <c r="AN99" i="40"/>
  <c r="AK99" i="40"/>
  <c r="BR98" i="40"/>
  <c r="BP98" i="40"/>
  <c r="BN98" i="40"/>
  <c r="BL98" i="40"/>
  <c r="BJ98" i="40"/>
  <c r="BH98" i="40"/>
  <c r="BF98" i="40"/>
  <c r="BD98" i="40"/>
  <c r="BB98" i="40"/>
  <c r="AZ98" i="40"/>
  <c r="AW98" i="40"/>
  <c r="AT98" i="40"/>
  <c r="AN98" i="40"/>
  <c r="AK98" i="40"/>
  <c r="BR97" i="40"/>
  <c r="BP97" i="40"/>
  <c r="BN97" i="40"/>
  <c r="BL97" i="40"/>
  <c r="BJ97" i="40"/>
  <c r="BH97" i="40"/>
  <c r="BF97" i="40"/>
  <c r="BD97" i="40"/>
  <c r="BB97" i="40"/>
  <c r="AZ97" i="40"/>
  <c r="AW97" i="40"/>
  <c r="AT97" i="40"/>
  <c r="AN97" i="40"/>
  <c r="AK97" i="40"/>
  <c r="BR96" i="40"/>
  <c r="BP96" i="40"/>
  <c r="BN96" i="40"/>
  <c r="BL96" i="40"/>
  <c r="BJ96" i="40"/>
  <c r="BH96" i="40"/>
  <c r="BF96" i="40"/>
  <c r="BD96" i="40"/>
  <c r="BB96" i="40"/>
  <c r="AZ96" i="40"/>
  <c r="AW96" i="40"/>
  <c r="AT96" i="40"/>
  <c r="AN96" i="40"/>
  <c r="AK96" i="40"/>
  <c r="BR95" i="40"/>
  <c r="BP95" i="40"/>
  <c r="BN95" i="40"/>
  <c r="BL95" i="40"/>
  <c r="BJ95" i="40"/>
  <c r="BH95" i="40"/>
  <c r="BF95" i="40"/>
  <c r="BD95" i="40"/>
  <c r="BB95" i="40"/>
  <c r="AZ95" i="40"/>
  <c r="AW95" i="40"/>
  <c r="AT95" i="40"/>
  <c r="AN95" i="40"/>
  <c r="AK95" i="40"/>
  <c r="BR94" i="40"/>
  <c r="BP94" i="40"/>
  <c r="BN94" i="40"/>
  <c r="BL94" i="40"/>
  <c r="BJ94" i="40"/>
  <c r="BH94" i="40"/>
  <c r="BF94" i="40"/>
  <c r="BD94" i="40"/>
  <c r="BB94" i="40"/>
  <c r="AZ94" i="40"/>
  <c r="AW94" i="40"/>
  <c r="AT94" i="40"/>
  <c r="AN94" i="40"/>
  <c r="AK94" i="40"/>
  <c r="BR93" i="40"/>
  <c r="BP93" i="40"/>
  <c r="BN93" i="40"/>
  <c r="BL93" i="40"/>
  <c r="BJ93" i="40"/>
  <c r="BH93" i="40"/>
  <c r="BF93" i="40"/>
  <c r="BD93" i="40"/>
  <c r="BB93" i="40"/>
  <c r="AZ93" i="40"/>
  <c r="AW93" i="40"/>
  <c r="AT93" i="40"/>
  <c r="AN93" i="40"/>
  <c r="AK93" i="40"/>
  <c r="BR92" i="40"/>
  <c r="BP92" i="40"/>
  <c r="BN92" i="40"/>
  <c r="BL92" i="40"/>
  <c r="BJ92" i="40"/>
  <c r="BH92" i="40"/>
  <c r="BF92" i="40"/>
  <c r="BD92" i="40"/>
  <c r="BB92" i="40"/>
  <c r="AZ92" i="40"/>
  <c r="AW92" i="40"/>
  <c r="AT92" i="40"/>
  <c r="AN92" i="40"/>
  <c r="AK92" i="40"/>
  <c r="BR91" i="40"/>
  <c r="BP91" i="40"/>
  <c r="BN91" i="40"/>
  <c r="BL91" i="40"/>
  <c r="BJ91" i="40"/>
  <c r="BH91" i="40"/>
  <c r="BF91" i="40"/>
  <c r="BD91" i="40"/>
  <c r="BB91" i="40"/>
  <c r="AZ91" i="40"/>
  <c r="AW91" i="40"/>
  <c r="AT91" i="40"/>
  <c r="AN91" i="40"/>
  <c r="AK91" i="40"/>
  <c r="BR90" i="40"/>
  <c r="BP90" i="40"/>
  <c r="BN90" i="40"/>
  <c r="BL90" i="40"/>
  <c r="BJ90" i="40"/>
  <c r="BH90" i="40"/>
  <c r="BF90" i="40"/>
  <c r="BD90" i="40"/>
  <c r="BB90" i="40"/>
  <c r="AZ90" i="40"/>
  <c r="AW90" i="40"/>
  <c r="AT90" i="40"/>
  <c r="AN90" i="40"/>
  <c r="AK90" i="40"/>
  <c r="BR89" i="40"/>
  <c r="BP89" i="40"/>
  <c r="BN89" i="40"/>
  <c r="BL89" i="40"/>
  <c r="BJ89" i="40"/>
  <c r="BH89" i="40"/>
  <c r="BF89" i="40"/>
  <c r="BD89" i="40"/>
  <c r="BB89" i="40"/>
  <c r="AZ89" i="40"/>
  <c r="AW89" i="40"/>
  <c r="AT89" i="40"/>
  <c r="AN89" i="40"/>
  <c r="AK89" i="40"/>
  <c r="BR88" i="40"/>
  <c r="BP88" i="40"/>
  <c r="BN88" i="40"/>
  <c r="BL88" i="40"/>
  <c r="BJ88" i="40"/>
  <c r="BH88" i="40"/>
  <c r="BF88" i="40"/>
  <c r="BD88" i="40"/>
  <c r="BB88" i="40"/>
  <c r="AZ88" i="40"/>
  <c r="AW88" i="40"/>
  <c r="AT88" i="40"/>
  <c r="AN88" i="40"/>
  <c r="AK88" i="40"/>
  <c r="BR87" i="40"/>
  <c r="BP87" i="40"/>
  <c r="BN87" i="40"/>
  <c r="BL87" i="40"/>
  <c r="BJ87" i="40"/>
  <c r="BH87" i="40"/>
  <c r="BF87" i="40"/>
  <c r="BD87" i="40"/>
  <c r="BB87" i="40"/>
  <c r="AZ87" i="40"/>
  <c r="AW87" i="40"/>
  <c r="AT87" i="40"/>
  <c r="AN87" i="40"/>
  <c r="AK87" i="40"/>
  <c r="BR86" i="40"/>
  <c r="BP86" i="40"/>
  <c r="BN86" i="40"/>
  <c r="BL86" i="40"/>
  <c r="BJ86" i="40"/>
  <c r="BH86" i="40"/>
  <c r="BF86" i="40"/>
  <c r="BD86" i="40"/>
  <c r="BB86" i="40"/>
  <c r="AZ86" i="40"/>
  <c r="AW86" i="40"/>
  <c r="AT86" i="40"/>
  <c r="AN86" i="40"/>
  <c r="AK86" i="40"/>
  <c r="BR85" i="40"/>
  <c r="BP85" i="40"/>
  <c r="BN85" i="40"/>
  <c r="BL85" i="40"/>
  <c r="BJ85" i="40"/>
  <c r="BH85" i="40"/>
  <c r="BF85" i="40"/>
  <c r="BD85" i="40"/>
  <c r="BB85" i="40"/>
  <c r="AZ85" i="40"/>
  <c r="AW85" i="40"/>
  <c r="AT85" i="40"/>
  <c r="AN85" i="40"/>
  <c r="AK85" i="40"/>
  <c r="BR84" i="40"/>
  <c r="BP84" i="40"/>
  <c r="BN84" i="40"/>
  <c r="BL84" i="40"/>
  <c r="BJ84" i="40"/>
  <c r="BH84" i="40"/>
  <c r="BF84" i="40"/>
  <c r="BD84" i="40"/>
  <c r="BB84" i="40"/>
  <c r="AZ84" i="40"/>
  <c r="AW84" i="40"/>
  <c r="AT84" i="40"/>
  <c r="AN84" i="40"/>
  <c r="AK84" i="40"/>
  <c r="BR83" i="40"/>
  <c r="BP83" i="40"/>
  <c r="BN83" i="40"/>
  <c r="BL83" i="40"/>
  <c r="BJ83" i="40"/>
  <c r="BH83" i="40"/>
  <c r="BF83" i="40"/>
  <c r="BD83" i="40"/>
  <c r="BB83" i="40"/>
  <c r="AZ83" i="40"/>
  <c r="AW83" i="40"/>
  <c r="AT83" i="40"/>
  <c r="AN83" i="40"/>
  <c r="AK83" i="40"/>
  <c r="BR82" i="40"/>
  <c r="BP82" i="40"/>
  <c r="BN82" i="40"/>
  <c r="BL82" i="40"/>
  <c r="BJ82" i="40"/>
  <c r="BH82" i="40"/>
  <c r="BF82" i="40"/>
  <c r="BD82" i="40"/>
  <c r="BB82" i="40"/>
  <c r="AZ82" i="40"/>
  <c r="AW82" i="40"/>
  <c r="AT82" i="40"/>
  <c r="AN82" i="40"/>
  <c r="AK82" i="40"/>
  <c r="BR81" i="40"/>
  <c r="BP81" i="40"/>
  <c r="BN81" i="40"/>
  <c r="BL81" i="40"/>
  <c r="BJ81" i="40"/>
  <c r="BH81" i="40"/>
  <c r="BF81" i="40"/>
  <c r="BD81" i="40"/>
  <c r="BB81" i="40"/>
  <c r="AZ81" i="40"/>
  <c r="AW81" i="40"/>
  <c r="AT81" i="40"/>
  <c r="AN81" i="40"/>
  <c r="AK81" i="40"/>
  <c r="BR80" i="40"/>
  <c r="BP80" i="40"/>
  <c r="BN80" i="40"/>
  <c r="BL80" i="40"/>
  <c r="BJ80" i="40"/>
  <c r="BH80" i="40"/>
  <c r="BF80" i="40"/>
  <c r="BD80" i="40"/>
  <c r="BB80" i="40"/>
  <c r="AZ80" i="40"/>
  <c r="AW80" i="40"/>
  <c r="AT80" i="40"/>
  <c r="AN80" i="40"/>
  <c r="AK80" i="40"/>
  <c r="BR79" i="40"/>
  <c r="BP79" i="40"/>
  <c r="BN79" i="40"/>
  <c r="BL79" i="40"/>
  <c r="BJ79" i="40"/>
  <c r="BH79" i="40"/>
  <c r="BF79" i="40"/>
  <c r="BD79" i="40"/>
  <c r="BB79" i="40"/>
  <c r="AZ79" i="40"/>
  <c r="AW79" i="40"/>
  <c r="AT79" i="40"/>
  <c r="AN79" i="40"/>
  <c r="AK79" i="40"/>
  <c r="BR78" i="40"/>
  <c r="BP78" i="40"/>
  <c r="BN78" i="40"/>
  <c r="BL78" i="40"/>
  <c r="BJ78" i="40"/>
  <c r="BH78" i="40"/>
  <c r="BF78" i="40"/>
  <c r="BD78" i="40"/>
  <c r="BB78" i="40"/>
  <c r="AZ78" i="40"/>
  <c r="AW78" i="40"/>
  <c r="AT78" i="40"/>
  <c r="AN78" i="40"/>
  <c r="AK78" i="40"/>
  <c r="BR77" i="40"/>
  <c r="BP77" i="40"/>
  <c r="BN77" i="40"/>
  <c r="BL77" i="40"/>
  <c r="BJ77" i="40"/>
  <c r="BH77" i="40"/>
  <c r="BF77" i="40"/>
  <c r="BD77" i="40"/>
  <c r="BB77" i="40"/>
  <c r="AZ77" i="40"/>
  <c r="AW77" i="40"/>
  <c r="AT77" i="40"/>
  <c r="AN77" i="40"/>
  <c r="AK77" i="40"/>
  <c r="BR76" i="40"/>
  <c r="BP76" i="40"/>
  <c r="BN76" i="40"/>
  <c r="BL76" i="40"/>
  <c r="BJ76" i="40"/>
  <c r="BH76" i="40"/>
  <c r="BF76" i="40"/>
  <c r="BD76" i="40"/>
  <c r="BB76" i="40"/>
  <c r="AZ76" i="40"/>
  <c r="AW76" i="40"/>
  <c r="AT76" i="40"/>
  <c r="AN76" i="40"/>
  <c r="AK76" i="40"/>
  <c r="BR75" i="40"/>
  <c r="BP75" i="40"/>
  <c r="BN75" i="40"/>
  <c r="BL75" i="40"/>
  <c r="BJ75" i="40"/>
  <c r="BH75" i="40"/>
  <c r="BF75" i="40"/>
  <c r="BD75" i="40"/>
  <c r="BB75" i="40"/>
  <c r="AZ75" i="40"/>
  <c r="M95" i="40" s="1"/>
  <c r="AW75" i="40"/>
  <c r="AT75" i="40"/>
  <c r="AN75" i="40"/>
  <c r="AK75" i="40"/>
  <c r="BR74" i="40"/>
  <c r="BP74" i="40"/>
  <c r="BN74" i="40"/>
  <c r="BL74" i="40"/>
  <c r="BJ74" i="40"/>
  <c r="BH74" i="40"/>
  <c r="BF74" i="40"/>
  <c r="BD74" i="40"/>
  <c r="BB74" i="40"/>
  <c r="AZ74" i="40"/>
  <c r="AW74" i="40"/>
  <c r="AT74" i="40"/>
  <c r="AN74" i="40"/>
  <c r="AK74" i="40"/>
  <c r="BR73" i="40"/>
  <c r="BP73" i="40"/>
  <c r="BN73" i="40"/>
  <c r="BL73" i="40"/>
  <c r="BJ73" i="40"/>
  <c r="BH73" i="40"/>
  <c r="BF73" i="40"/>
  <c r="BD73" i="40"/>
  <c r="BB73" i="40"/>
  <c r="AZ73" i="40"/>
  <c r="AW73" i="40"/>
  <c r="AT73" i="40"/>
  <c r="AN73" i="40"/>
  <c r="AK73" i="40"/>
  <c r="BR72" i="40"/>
  <c r="BP72" i="40"/>
  <c r="BN72" i="40"/>
  <c r="BL72" i="40"/>
  <c r="BJ72" i="40"/>
  <c r="BH72" i="40"/>
  <c r="BF72" i="40"/>
  <c r="BD72" i="40"/>
  <c r="BB72" i="40"/>
  <c r="AZ72" i="40"/>
  <c r="AW72" i="40"/>
  <c r="AT72" i="40"/>
  <c r="AN72" i="40"/>
  <c r="AK72" i="40"/>
  <c r="BR71" i="40"/>
  <c r="BP71" i="40"/>
  <c r="BN71" i="40"/>
  <c r="BL71" i="40"/>
  <c r="BJ71" i="40"/>
  <c r="BH71" i="40"/>
  <c r="BF71" i="40"/>
  <c r="BD71" i="40"/>
  <c r="BB71" i="40"/>
  <c r="AZ71" i="40"/>
  <c r="AW71" i="40"/>
  <c r="AT71" i="40"/>
  <c r="AN71" i="40"/>
  <c r="AK71" i="40"/>
  <c r="BR70" i="40"/>
  <c r="BP70" i="40"/>
  <c r="BN70" i="40"/>
  <c r="BL70" i="40"/>
  <c r="BJ70" i="40"/>
  <c r="BH70" i="40"/>
  <c r="BF70" i="40"/>
  <c r="BD70" i="40"/>
  <c r="BB70" i="40"/>
  <c r="AZ70" i="40"/>
  <c r="AW70" i="40"/>
  <c r="AT70" i="40"/>
  <c r="AN70" i="40"/>
  <c r="AK70" i="40"/>
  <c r="BR69" i="40"/>
  <c r="BP69" i="40"/>
  <c r="BN69" i="40"/>
  <c r="BL69" i="40"/>
  <c r="BJ69" i="40"/>
  <c r="BH69" i="40"/>
  <c r="BF69" i="40"/>
  <c r="BD69" i="40"/>
  <c r="BB69" i="40"/>
  <c r="AZ69" i="40"/>
  <c r="AW69" i="40"/>
  <c r="AT69" i="40"/>
  <c r="AN69" i="40"/>
  <c r="AK69" i="40"/>
  <c r="BR68" i="40"/>
  <c r="BP68" i="40"/>
  <c r="BN68" i="40"/>
  <c r="BL68" i="40"/>
  <c r="BJ68" i="40"/>
  <c r="BH68" i="40"/>
  <c r="BF68" i="40"/>
  <c r="BD68" i="40"/>
  <c r="BB68" i="40"/>
  <c r="AZ68" i="40"/>
  <c r="AW68" i="40"/>
  <c r="AT68" i="40"/>
  <c r="AN68" i="40"/>
  <c r="AK68" i="40"/>
  <c r="BR67" i="40"/>
  <c r="BP67" i="40"/>
  <c r="BP104" i="40" s="1"/>
  <c r="BP62" i="40" s="1"/>
  <c r="BN67" i="40"/>
  <c r="BL67" i="40"/>
  <c r="BJ67" i="40"/>
  <c r="BH67" i="40"/>
  <c r="BH104" i="40" s="1"/>
  <c r="BH62" i="40" s="1"/>
  <c r="BF67" i="40"/>
  <c r="BD67" i="40"/>
  <c r="BB67" i="40"/>
  <c r="AZ67" i="40"/>
  <c r="AZ104" i="40" s="1"/>
  <c r="AZ62" i="40" s="1"/>
  <c r="AW67" i="40"/>
  <c r="AT67" i="40"/>
  <c r="AN67" i="40"/>
  <c r="AK67" i="40"/>
  <c r="BR66" i="40"/>
  <c r="BP66" i="40"/>
  <c r="BN66" i="40"/>
  <c r="BL66" i="40"/>
  <c r="BJ66" i="40"/>
  <c r="BH66" i="40"/>
  <c r="BF66" i="40"/>
  <c r="BD66" i="40"/>
  <c r="BB66" i="40"/>
  <c r="AZ66" i="40"/>
  <c r="AW66" i="40"/>
  <c r="AT66" i="40"/>
  <c r="AN66" i="40"/>
  <c r="AK66" i="40"/>
  <c r="BR65" i="40"/>
  <c r="BP65" i="40"/>
  <c r="BN65" i="40"/>
  <c r="BL65" i="40"/>
  <c r="BJ65" i="40"/>
  <c r="BH65" i="40"/>
  <c r="BF65" i="40"/>
  <c r="BD65" i="40"/>
  <c r="BB65" i="40"/>
  <c r="AZ65" i="40"/>
  <c r="AW65" i="40"/>
  <c r="AT65" i="40"/>
  <c r="AN65" i="40"/>
  <c r="AK65" i="40"/>
  <c r="BR64" i="40"/>
  <c r="BR104" i="40" s="1"/>
  <c r="BR62" i="40" s="1"/>
  <c r="BP64" i="40"/>
  <c r="BN64" i="40"/>
  <c r="BN104" i="40" s="1"/>
  <c r="BN62" i="40" s="1"/>
  <c r="BL64" i="40"/>
  <c r="BL104" i="40" s="1"/>
  <c r="BL62" i="40" s="1"/>
  <c r="BJ64" i="40"/>
  <c r="BJ104" i="40" s="1"/>
  <c r="BJ62" i="40" s="1"/>
  <c r="BH64" i="40"/>
  <c r="BF64" i="40"/>
  <c r="BF104" i="40" s="1"/>
  <c r="BF62" i="40" s="1"/>
  <c r="BD64" i="40"/>
  <c r="BD104" i="40" s="1"/>
  <c r="BD62" i="40" s="1"/>
  <c r="BB64" i="40"/>
  <c r="BB104" i="40" s="1"/>
  <c r="BB62" i="40" s="1"/>
  <c r="AZ64" i="40"/>
  <c r="AW64" i="40"/>
  <c r="AT64" i="40"/>
  <c r="AN64" i="40"/>
  <c r="AK64" i="40"/>
  <c r="BR51" i="40"/>
  <c r="BP51" i="40"/>
  <c r="BN51" i="40"/>
  <c r="BL51" i="40"/>
  <c r="BJ51" i="40"/>
  <c r="BH51" i="40"/>
  <c r="BF51" i="40"/>
  <c r="BD51" i="40"/>
  <c r="BB51" i="40"/>
  <c r="AZ51" i="40"/>
  <c r="AW51" i="40"/>
  <c r="AT51" i="40"/>
  <c r="AN51" i="40"/>
  <c r="AK51" i="40"/>
  <c r="BR50" i="40"/>
  <c r="BP50" i="40"/>
  <c r="BN50" i="40"/>
  <c r="BL50" i="40"/>
  <c r="BJ50" i="40"/>
  <c r="BH50" i="40"/>
  <c r="BF50" i="40"/>
  <c r="BD50" i="40"/>
  <c r="BB50" i="40"/>
  <c r="AZ50" i="40"/>
  <c r="AW50" i="40"/>
  <c r="AT50" i="40"/>
  <c r="AN50" i="40"/>
  <c r="AK50" i="40"/>
  <c r="BR49" i="40"/>
  <c r="BP49" i="40"/>
  <c r="BN49" i="40"/>
  <c r="BL49" i="40"/>
  <c r="BJ49" i="40"/>
  <c r="BH49" i="40"/>
  <c r="BF49" i="40"/>
  <c r="BD49" i="40"/>
  <c r="BB49" i="40"/>
  <c r="AZ49" i="40"/>
  <c r="AW49" i="40"/>
  <c r="AT49" i="40"/>
  <c r="AN49" i="40"/>
  <c r="AK49" i="40"/>
  <c r="BR48" i="40"/>
  <c r="BP48" i="40"/>
  <c r="BN48" i="40"/>
  <c r="BL48" i="40"/>
  <c r="BJ48" i="40"/>
  <c r="BH48" i="40"/>
  <c r="BF48" i="40"/>
  <c r="BD48" i="40"/>
  <c r="BB48" i="40"/>
  <c r="AZ48" i="40"/>
  <c r="AW48" i="40"/>
  <c r="AT48" i="40"/>
  <c r="AN48" i="40"/>
  <c r="AK48" i="40"/>
  <c r="BR47" i="40"/>
  <c r="BP47" i="40"/>
  <c r="BN47" i="40"/>
  <c r="BL47" i="40"/>
  <c r="BJ47" i="40"/>
  <c r="BH47" i="40"/>
  <c r="BF47" i="40"/>
  <c r="BD47" i="40"/>
  <c r="BB47" i="40"/>
  <c r="AZ47" i="40"/>
  <c r="AW47" i="40"/>
  <c r="AT47" i="40"/>
  <c r="AN47" i="40"/>
  <c r="AK47" i="40"/>
  <c r="BR46" i="40"/>
  <c r="BP46" i="40"/>
  <c r="BN46" i="40"/>
  <c r="BL46" i="40"/>
  <c r="BJ46" i="40"/>
  <c r="BH46" i="40"/>
  <c r="BF46" i="40"/>
  <c r="BD46" i="40"/>
  <c r="BB46" i="40"/>
  <c r="AZ46" i="40"/>
  <c r="AW46" i="40"/>
  <c r="AT46" i="40"/>
  <c r="AN46" i="40"/>
  <c r="AK46" i="40"/>
  <c r="BR45" i="40"/>
  <c r="BP45" i="40"/>
  <c r="BN45" i="40"/>
  <c r="BL45" i="40"/>
  <c r="BJ45" i="40"/>
  <c r="BH45" i="40"/>
  <c r="BF45" i="40"/>
  <c r="BD45" i="40"/>
  <c r="BB45" i="40"/>
  <c r="AZ45" i="40"/>
  <c r="AW45" i="40"/>
  <c r="AT45" i="40"/>
  <c r="AN45" i="40"/>
  <c r="AK45" i="40"/>
  <c r="BR44" i="40"/>
  <c r="BP44" i="40"/>
  <c r="BN44" i="40"/>
  <c r="BL44" i="40"/>
  <c r="BJ44" i="40"/>
  <c r="BH44" i="40"/>
  <c r="BF44" i="40"/>
  <c r="BD44" i="40"/>
  <c r="BB44" i="40"/>
  <c r="AZ44" i="40"/>
  <c r="AW44" i="40"/>
  <c r="AT44" i="40"/>
  <c r="AN44" i="40"/>
  <c r="AK44" i="40"/>
  <c r="BR43" i="40"/>
  <c r="BP43" i="40"/>
  <c r="BN43" i="40"/>
  <c r="BL43" i="40"/>
  <c r="BJ43" i="40"/>
  <c r="BH43" i="40"/>
  <c r="BF43" i="40"/>
  <c r="BD43" i="40"/>
  <c r="BB43" i="40"/>
  <c r="AZ43" i="40"/>
  <c r="AW43" i="40"/>
  <c r="AT43" i="40"/>
  <c r="AN43" i="40"/>
  <c r="AK43" i="40"/>
  <c r="BR42" i="40"/>
  <c r="BP42" i="40"/>
  <c r="BN42" i="40"/>
  <c r="BL42" i="40"/>
  <c r="BJ42" i="40"/>
  <c r="BH42" i="40"/>
  <c r="BF42" i="40"/>
  <c r="BD42" i="40"/>
  <c r="BB42" i="40"/>
  <c r="AZ42" i="40"/>
  <c r="AW42" i="40"/>
  <c r="AT42" i="40"/>
  <c r="AN42" i="40"/>
  <c r="AK42" i="40"/>
  <c r="BR41" i="40"/>
  <c r="BP41" i="40"/>
  <c r="BN41" i="40"/>
  <c r="BL41" i="40"/>
  <c r="BJ41" i="40"/>
  <c r="BH41" i="40"/>
  <c r="BF41" i="40"/>
  <c r="BD41" i="40"/>
  <c r="BB41" i="40"/>
  <c r="AZ41" i="40"/>
  <c r="AW41" i="40"/>
  <c r="AT41" i="40"/>
  <c r="AN41" i="40"/>
  <c r="AK41" i="40"/>
  <c r="BR40" i="40"/>
  <c r="BP40" i="40"/>
  <c r="BN40" i="40"/>
  <c r="BL40" i="40"/>
  <c r="BJ40" i="40"/>
  <c r="BH40" i="40"/>
  <c r="BF40" i="40"/>
  <c r="BD40" i="40"/>
  <c r="BB40" i="40"/>
  <c r="AZ40" i="40"/>
  <c r="AW40" i="40"/>
  <c r="AT40" i="40"/>
  <c r="AN40" i="40"/>
  <c r="AK40" i="40"/>
  <c r="BR39" i="40"/>
  <c r="BP39" i="40"/>
  <c r="BN39" i="40"/>
  <c r="BL39" i="40"/>
  <c r="BJ39" i="40"/>
  <c r="BH39" i="40"/>
  <c r="BF39" i="40"/>
  <c r="BD39" i="40"/>
  <c r="BB39" i="40"/>
  <c r="AZ39" i="40"/>
  <c r="AW39" i="40"/>
  <c r="AT39" i="40"/>
  <c r="AN39" i="40"/>
  <c r="AK39" i="40"/>
  <c r="BR38" i="40"/>
  <c r="BP38" i="40"/>
  <c r="BN38" i="40"/>
  <c r="BL38" i="40"/>
  <c r="BJ38" i="40"/>
  <c r="BH38" i="40"/>
  <c r="BF38" i="40"/>
  <c r="BD38" i="40"/>
  <c r="BB38" i="40"/>
  <c r="AZ38" i="40"/>
  <c r="AW38" i="40"/>
  <c r="AT38" i="40"/>
  <c r="AN38" i="40"/>
  <c r="AK38" i="40"/>
  <c r="BR37" i="40"/>
  <c r="BP37" i="40"/>
  <c r="BN37" i="40"/>
  <c r="BL37" i="40"/>
  <c r="BJ37" i="40"/>
  <c r="BH37" i="40"/>
  <c r="BF37" i="40"/>
  <c r="BD37" i="40"/>
  <c r="BB37" i="40"/>
  <c r="AZ37" i="40"/>
  <c r="AW37" i="40"/>
  <c r="AT37" i="40"/>
  <c r="AN37" i="40"/>
  <c r="AK37" i="40"/>
  <c r="BR36" i="40"/>
  <c r="BP36" i="40"/>
  <c r="BN36" i="40"/>
  <c r="BL36" i="40"/>
  <c r="BJ36" i="40"/>
  <c r="BH36" i="40"/>
  <c r="BF36" i="40"/>
  <c r="BD36" i="40"/>
  <c r="BB36" i="40"/>
  <c r="AZ36" i="40"/>
  <c r="AW36" i="40"/>
  <c r="AT36" i="40"/>
  <c r="AN36" i="40"/>
  <c r="AK36" i="40"/>
  <c r="BR35" i="40"/>
  <c r="BP35" i="40"/>
  <c r="BN35" i="40"/>
  <c r="BL35" i="40"/>
  <c r="BJ35" i="40"/>
  <c r="BH35" i="40"/>
  <c r="BF35" i="40"/>
  <c r="BD35" i="40"/>
  <c r="BB35" i="40"/>
  <c r="AZ35" i="40"/>
  <c r="AW35" i="40"/>
  <c r="AT35" i="40"/>
  <c r="AN35" i="40"/>
  <c r="AK35" i="40"/>
  <c r="BR34" i="40"/>
  <c r="BP34" i="40"/>
  <c r="BN34" i="40"/>
  <c r="BL34" i="40"/>
  <c r="BJ34" i="40"/>
  <c r="BH34" i="40"/>
  <c r="BF34" i="40"/>
  <c r="BD34" i="40"/>
  <c r="BB34" i="40"/>
  <c r="AZ34" i="40"/>
  <c r="AW34" i="40"/>
  <c r="AT34" i="40"/>
  <c r="AN34" i="40"/>
  <c r="AK34" i="40"/>
  <c r="BR33" i="40"/>
  <c r="BP33" i="40"/>
  <c r="BN33" i="40"/>
  <c r="BL33" i="40"/>
  <c r="BJ33" i="40"/>
  <c r="BH33" i="40"/>
  <c r="BF33" i="40"/>
  <c r="BD33" i="40"/>
  <c r="BB33" i="40"/>
  <c r="AZ33" i="40"/>
  <c r="AW33" i="40"/>
  <c r="AT33" i="40"/>
  <c r="AN33" i="40"/>
  <c r="AK33" i="40"/>
  <c r="BR32" i="40"/>
  <c r="BP32" i="40"/>
  <c r="BN32" i="40"/>
  <c r="BL32" i="40"/>
  <c r="BJ32" i="40"/>
  <c r="BH32" i="40"/>
  <c r="BF32" i="40"/>
  <c r="BD32" i="40"/>
  <c r="BB32" i="40"/>
  <c r="AZ32" i="40"/>
  <c r="AW32" i="40"/>
  <c r="AT32" i="40"/>
  <c r="AN32" i="40"/>
  <c r="AK32" i="40"/>
  <c r="BR31" i="40"/>
  <c r="BP31" i="40"/>
  <c r="BN31" i="40"/>
  <c r="BL31" i="40"/>
  <c r="BJ31" i="40"/>
  <c r="BH31" i="40"/>
  <c r="BF31" i="40"/>
  <c r="BD31" i="40"/>
  <c r="BB31" i="40"/>
  <c r="AZ31" i="40"/>
  <c r="AW31" i="40"/>
  <c r="AT31" i="40"/>
  <c r="AN31" i="40"/>
  <c r="AK31" i="40"/>
  <c r="BR30" i="40"/>
  <c r="BP30" i="40"/>
  <c r="BN30" i="40"/>
  <c r="BL30" i="40"/>
  <c r="BJ30" i="40"/>
  <c r="BH30" i="40"/>
  <c r="BF30" i="40"/>
  <c r="BD30" i="40"/>
  <c r="BB30" i="40"/>
  <c r="AZ30" i="40"/>
  <c r="AW30" i="40"/>
  <c r="AT30" i="40"/>
  <c r="AN30" i="40"/>
  <c r="AK30" i="40"/>
  <c r="BR29" i="40"/>
  <c r="BP29" i="40"/>
  <c r="BN29" i="40"/>
  <c r="BL29" i="40"/>
  <c r="BJ29" i="40"/>
  <c r="BH29" i="40"/>
  <c r="BF29" i="40"/>
  <c r="BD29" i="40"/>
  <c r="BB29" i="40"/>
  <c r="AZ29" i="40"/>
  <c r="AW29" i="40"/>
  <c r="AT29" i="40"/>
  <c r="AN29" i="40"/>
  <c r="AK29" i="40"/>
  <c r="BR28" i="40"/>
  <c r="BP28" i="40"/>
  <c r="BN28" i="40"/>
  <c r="BL28" i="40"/>
  <c r="BJ28" i="40"/>
  <c r="BH28" i="40"/>
  <c r="BF28" i="40"/>
  <c r="BD28" i="40"/>
  <c r="BB28" i="40"/>
  <c r="AZ28" i="40"/>
  <c r="AW28" i="40"/>
  <c r="AT28" i="40"/>
  <c r="AN28" i="40"/>
  <c r="AK28" i="40"/>
  <c r="BR27" i="40"/>
  <c r="BP27" i="40"/>
  <c r="BN27" i="40"/>
  <c r="BL27" i="40"/>
  <c r="BJ27" i="40"/>
  <c r="BH27" i="40"/>
  <c r="BF27" i="40"/>
  <c r="BD27" i="40"/>
  <c r="BB27" i="40"/>
  <c r="AZ27" i="40"/>
  <c r="AW27" i="40"/>
  <c r="AT27" i="40"/>
  <c r="AN27" i="40"/>
  <c r="AK27" i="40"/>
  <c r="BR26" i="40"/>
  <c r="BP26" i="40"/>
  <c r="BN26" i="40"/>
  <c r="BL26" i="40"/>
  <c r="BJ26" i="40"/>
  <c r="BH26" i="40"/>
  <c r="BF26" i="40"/>
  <c r="BD26" i="40"/>
  <c r="BB26" i="40"/>
  <c r="AZ26" i="40"/>
  <c r="AW26" i="40"/>
  <c r="AT26" i="40"/>
  <c r="AN26" i="40"/>
  <c r="AK26" i="40"/>
  <c r="BR25" i="40"/>
  <c r="BP25" i="40"/>
  <c r="BN25" i="40"/>
  <c r="BL25" i="40"/>
  <c r="BJ25" i="40"/>
  <c r="BH25" i="40"/>
  <c r="BF25" i="40"/>
  <c r="BD25" i="40"/>
  <c r="BB25" i="40"/>
  <c r="AZ25" i="40"/>
  <c r="AW25" i="40"/>
  <c r="AT25" i="40"/>
  <c r="AN25" i="40"/>
  <c r="AK25" i="40"/>
  <c r="BR24" i="40"/>
  <c r="BP24" i="40"/>
  <c r="BN24" i="40"/>
  <c r="BL24" i="40"/>
  <c r="BJ24" i="40"/>
  <c r="BH24" i="40"/>
  <c r="BF24" i="40"/>
  <c r="BD24" i="40"/>
  <c r="BB24" i="40"/>
  <c r="AZ24" i="40"/>
  <c r="AW24" i="40"/>
  <c r="AT24" i="40"/>
  <c r="AN24" i="40"/>
  <c r="AK24" i="40"/>
  <c r="BR23" i="40"/>
  <c r="BP23" i="40"/>
  <c r="BN23" i="40"/>
  <c r="BL23" i="40"/>
  <c r="BJ23" i="40"/>
  <c r="BH23" i="40"/>
  <c r="BF23" i="40"/>
  <c r="BD23" i="40"/>
  <c r="BB23" i="40"/>
  <c r="AZ23" i="40"/>
  <c r="M43" i="40" s="1"/>
  <c r="AW23" i="40"/>
  <c r="AT23" i="40"/>
  <c r="AN23" i="40"/>
  <c r="AK23" i="40"/>
  <c r="BR22" i="40"/>
  <c r="BP22" i="40"/>
  <c r="BN22" i="40"/>
  <c r="BL22" i="40"/>
  <c r="BJ22" i="40"/>
  <c r="BH22" i="40"/>
  <c r="BF22" i="40"/>
  <c r="BD22" i="40"/>
  <c r="BB22" i="40"/>
  <c r="AZ22" i="40"/>
  <c r="AW22" i="40"/>
  <c r="AT22" i="40"/>
  <c r="AN22" i="40"/>
  <c r="AK22" i="40"/>
  <c r="BR21" i="40"/>
  <c r="BP21" i="40"/>
  <c r="BN21" i="40"/>
  <c r="BL21" i="40"/>
  <c r="BJ21" i="40"/>
  <c r="BH21" i="40"/>
  <c r="BF21" i="40"/>
  <c r="BD21" i="40"/>
  <c r="BB21" i="40"/>
  <c r="AZ21" i="40"/>
  <c r="AW21" i="40"/>
  <c r="AT21" i="40"/>
  <c r="AN21" i="40"/>
  <c r="AK21" i="40"/>
  <c r="BR20" i="40"/>
  <c r="BP20" i="40"/>
  <c r="BN20" i="40"/>
  <c r="BL20" i="40"/>
  <c r="BJ20" i="40"/>
  <c r="BH20" i="40"/>
  <c r="BF20" i="40"/>
  <c r="BD20" i="40"/>
  <c r="BB20" i="40"/>
  <c r="AZ20" i="40"/>
  <c r="AW20" i="40"/>
  <c r="AT20" i="40"/>
  <c r="AN20" i="40"/>
  <c r="AK20" i="40"/>
  <c r="BR19" i="40"/>
  <c r="BP19" i="40"/>
  <c r="BN19" i="40"/>
  <c r="BL19" i="40"/>
  <c r="BJ19" i="40"/>
  <c r="BH19" i="40"/>
  <c r="BF19" i="40"/>
  <c r="BD19" i="40"/>
  <c r="BB19" i="40"/>
  <c r="AZ19" i="40"/>
  <c r="AW19" i="40"/>
  <c r="AT19" i="40"/>
  <c r="AN19" i="40"/>
  <c r="AK19" i="40"/>
  <c r="BR18" i="40"/>
  <c r="BP18" i="40"/>
  <c r="BN18" i="40"/>
  <c r="BL18" i="40"/>
  <c r="BJ18" i="40"/>
  <c r="BH18" i="40"/>
  <c r="BF18" i="40"/>
  <c r="BD18" i="40"/>
  <c r="BB18" i="40"/>
  <c r="AZ18" i="40"/>
  <c r="AW18" i="40"/>
  <c r="AT18" i="40"/>
  <c r="AN18" i="40"/>
  <c r="AK18" i="40"/>
  <c r="BR17" i="40"/>
  <c r="BP17" i="40"/>
  <c r="BN17" i="40"/>
  <c r="BL17" i="40"/>
  <c r="BJ17" i="40"/>
  <c r="BH17" i="40"/>
  <c r="BF17" i="40"/>
  <c r="BD17" i="40"/>
  <c r="BB17" i="40"/>
  <c r="AZ17" i="40"/>
  <c r="AW17" i="40"/>
  <c r="AT17" i="40"/>
  <c r="AN17" i="40"/>
  <c r="AK17" i="40"/>
  <c r="BR16" i="40"/>
  <c r="BP16" i="40"/>
  <c r="BN16" i="40"/>
  <c r="BL16" i="40"/>
  <c r="BJ16" i="40"/>
  <c r="BH16" i="40"/>
  <c r="BF16" i="40"/>
  <c r="BD16" i="40"/>
  <c r="BB16" i="40"/>
  <c r="AZ16" i="40"/>
  <c r="AW16" i="40"/>
  <c r="AT16" i="40"/>
  <c r="AN16" i="40"/>
  <c r="AK16" i="40"/>
  <c r="BR15" i="40"/>
  <c r="BP15" i="40"/>
  <c r="BN15" i="40"/>
  <c r="BL15" i="40"/>
  <c r="BL52" i="40" s="1"/>
  <c r="BL10" i="40" s="1"/>
  <c r="BJ15" i="40"/>
  <c r="BH15" i="40"/>
  <c r="BF15" i="40"/>
  <c r="BD15" i="40"/>
  <c r="BD52" i="40" s="1"/>
  <c r="BD10" i="40" s="1"/>
  <c r="BB15" i="40"/>
  <c r="AZ15" i="40"/>
  <c r="AW15" i="40"/>
  <c r="AT15" i="40"/>
  <c r="AN15" i="40"/>
  <c r="AK15" i="40"/>
  <c r="BR14" i="40"/>
  <c r="BP14" i="40"/>
  <c r="BN14" i="40"/>
  <c r="BL14" i="40"/>
  <c r="BJ14" i="40"/>
  <c r="BH14" i="40"/>
  <c r="BF14" i="40"/>
  <c r="BD14" i="40"/>
  <c r="BB14" i="40"/>
  <c r="AZ14" i="40"/>
  <c r="AW14" i="40"/>
  <c r="AT14" i="40"/>
  <c r="AN14" i="40"/>
  <c r="AK14" i="40"/>
  <c r="BR13" i="40"/>
  <c r="BP13" i="40"/>
  <c r="BN13" i="40"/>
  <c r="BL13" i="40"/>
  <c r="BJ13" i="40"/>
  <c r="BH13" i="40"/>
  <c r="BF13" i="40"/>
  <c r="BD13" i="40"/>
  <c r="BB13" i="40"/>
  <c r="AZ13" i="40"/>
  <c r="AW13" i="40"/>
  <c r="AT13" i="40"/>
  <c r="AN13" i="40"/>
  <c r="AK13" i="40"/>
  <c r="BR12" i="40"/>
  <c r="BR52" i="40" s="1"/>
  <c r="BR10" i="40" s="1"/>
  <c r="BP12" i="40"/>
  <c r="BP52" i="40" s="1"/>
  <c r="BP10" i="40" s="1"/>
  <c r="BN12" i="40"/>
  <c r="BN52" i="40" s="1"/>
  <c r="BN10" i="40" s="1"/>
  <c r="BL12" i="40"/>
  <c r="BJ12" i="40"/>
  <c r="BJ52" i="40" s="1"/>
  <c r="BJ10" i="40" s="1"/>
  <c r="BH12" i="40"/>
  <c r="BH52" i="40" s="1"/>
  <c r="BH10" i="40" s="1"/>
  <c r="BF12" i="40"/>
  <c r="BF52" i="40" s="1"/>
  <c r="BF10" i="40" s="1"/>
  <c r="BD12" i="40"/>
  <c r="BB12" i="40"/>
  <c r="BB52" i="40" s="1"/>
  <c r="BB10" i="40" s="1"/>
  <c r="AZ12" i="40"/>
  <c r="AZ52" i="40" s="1"/>
  <c r="AZ10" i="40" s="1"/>
  <c r="AW12" i="40"/>
  <c r="AT12" i="40"/>
  <c r="AN12" i="40"/>
  <c r="AK12" i="40"/>
  <c r="BR103" i="38"/>
  <c r="BP103" i="38"/>
  <c r="BN103" i="38"/>
  <c r="BL103" i="38"/>
  <c r="BJ103" i="38"/>
  <c r="BH103" i="38"/>
  <c r="BF103" i="38"/>
  <c r="BD103" i="38"/>
  <c r="BB103" i="38"/>
  <c r="AZ103" i="38"/>
  <c r="AW103" i="38"/>
  <c r="AT103" i="38"/>
  <c r="AN103" i="38"/>
  <c r="AK103" i="38"/>
  <c r="BR102" i="38"/>
  <c r="BP102" i="38"/>
  <c r="BN102" i="38"/>
  <c r="BL102" i="38"/>
  <c r="BJ102" i="38"/>
  <c r="BH102" i="38"/>
  <c r="BF102" i="38"/>
  <c r="BD102" i="38"/>
  <c r="BB102" i="38"/>
  <c r="AZ102" i="38"/>
  <c r="AW102" i="38"/>
  <c r="AT102" i="38"/>
  <c r="AN102" i="38"/>
  <c r="AK102" i="38"/>
  <c r="BR101" i="38"/>
  <c r="BP101" i="38"/>
  <c r="BN101" i="38"/>
  <c r="BL101" i="38"/>
  <c r="BJ101" i="38"/>
  <c r="BH101" i="38"/>
  <c r="BF101" i="38"/>
  <c r="BD101" i="38"/>
  <c r="BB101" i="38"/>
  <c r="AZ101" i="38"/>
  <c r="AW101" i="38"/>
  <c r="AT101" i="38"/>
  <c r="AN101" i="38"/>
  <c r="AK101" i="38"/>
  <c r="BR100" i="38"/>
  <c r="BP100" i="38"/>
  <c r="BN100" i="38"/>
  <c r="BL100" i="38"/>
  <c r="BJ100" i="38"/>
  <c r="BH100" i="38"/>
  <c r="BF100" i="38"/>
  <c r="BD100" i="38"/>
  <c r="BB100" i="38"/>
  <c r="AZ100" i="38"/>
  <c r="AW100" i="38"/>
  <c r="AT100" i="38"/>
  <c r="AN100" i="38"/>
  <c r="AK100" i="38"/>
  <c r="BR99" i="38"/>
  <c r="BP99" i="38"/>
  <c r="BN99" i="38"/>
  <c r="BL99" i="38"/>
  <c r="BJ99" i="38"/>
  <c r="BH99" i="38"/>
  <c r="BF99" i="38"/>
  <c r="BD99" i="38"/>
  <c r="BB99" i="38"/>
  <c r="AZ99" i="38"/>
  <c r="AW99" i="38"/>
  <c r="AT99" i="38"/>
  <c r="AN99" i="38"/>
  <c r="AK99" i="38"/>
  <c r="BR98" i="38"/>
  <c r="BP98" i="38"/>
  <c r="BN98" i="38"/>
  <c r="BL98" i="38"/>
  <c r="BJ98" i="38"/>
  <c r="BH98" i="38"/>
  <c r="BF98" i="38"/>
  <c r="BD98" i="38"/>
  <c r="BB98" i="38"/>
  <c r="AZ98" i="38"/>
  <c r="AW98" i="38"/>
  <c r="AT98" i="38"/>
  <c r="AN98" i="38"/>
  <c r="AK98" i="38"/>
  <c r="BR97" i="38"/>
  <c r="BP97" i="38"/>
  <c r="BN97" i="38"/>
  <c r="BL97" i="38"/>
  <c r="BJ97" i="38"/>
  <c r="BH97" i="38"/>
  <c r="BF97" i="38"/>
  <c r="BD97" i="38"/>
  <c r="BB97" i="38"/>
  <c r="AZ97" i="38"/>
  <c r="AW97" i="38"/>
  <c r="AT97" i="38"/>
  <c r="AN97" i="38"/>
  <c r="AK97" i="38"/>
  <c r="BR96" i="38"/>
  <c r="BP96" i="38"/>
  <c r="BN96" i="38"/>
  <c r="BL96" i="38"/>
  <c r="BJ96" i="38"/>
  <c r="BH96" i="38"/>
  <c r="BF96" i="38"/>
  <c r="BD96" i="38"/>
  <c r="BB96" i="38"/>
  <c r="AZ96" i="38"/>
  <c r="AW96" i="38"/>
  <c r="AT96" i="38"/>
  <c r="AN96" i="38"/>
  <c r="AK96" i="38"/>
  <c r="BR95" i="38"/>
  <c r="BP95" i="38"/>
  <c r="BN95" i="38"/>
  <c r="BL95" i="38"/>
  <c r="BJ95" i="38"/>
  <c r="BH95" i="38"/>
  <c r="BF95" i="38"/>
  <c r="BD95" i="38"/>
  <c r="BB95" i="38"/>
  <c r="AZ95" i="38"/>
  <c r="AW95" i="38"/>
  <c r="AT95" i="38"/>
  <c r="AN95" i="38"/>
  <c r="AK95" i="38"/>
  <c r="BR94" i="38"/>
  <c r="BP94" i="38"/>
  <c r="BN94" i="38"/>
  <c r="BL94" i="38"/>
  <c r="BJ94" i="38"/>
  <c r="BH94" i="38"/>
  <c r="BF94" i="38"/>
  <c r="BD94" i="38"/>
  <c r="BB94" i="38"/>
  <c r="AZ94" i="38"/>
  <c r="AW94" i="38"/>
  <c r="AT94" i="38"/>
  <c r="AN94" i="38"/>
  <c r="AK94" i="38"/>
  <c r="BR93" i="38"/>
  <c r="BP93" i="38"/>
  <c r="BN93" i="38"/>
  <c r="BL93" i="38"/>
  <c r="BJ93" i="38"/>
  <c r="BH93" i="38"/>
  <c r="BF93" i="38"/>
  <c r="BD93" i="38"/>
  <c r="BB93" i="38"/>
  <c r="AZ93" i="38"/>
  <c r="AW93" i="38"/>
  <c r="AT93" i="38"/>
  <c r="AN93" i="38"/>
  <c r="AK93" i="38"/>
  <c r="BR92" i="38"/>
  <c r="BP92" i="38"/>
  <c r="BN92" i="38"/>
  <c r="BL92" i="38"/>
  <c r="BJ92" i="38"/>
  <c r="BH92" i="38"/>
  <c r="BF92" i="38"/>
  <c r="BD92" i="38"/>
  <c r="BB92" i="38"/>
  <c r="AZ92" i="38"/>
  <c r="AW92" i="38"/>
  <c r="AT92" i="38"/>
  <c r="AN92" i="38"/>
  <c r="AK92" i="38"/>
  <c r="BR91" i="38"/>
  <c r="BP91" i="38"/>
  <c r="BN91" i="38"/>
  <c r="BL91" i="38"/>
  <c r="BJ91" i="38"/>
  <c r="BH91" i="38"/>
  <c r="BF91" i="38"/>
  <c r="BD91" i="38"/>
  <c r="BB91" i="38"/>
  <c r="AZ91" i="38"/>
  <c r="AW91" i="38"/>
  <c r="AT91" i="38"/>
  <c r="AN91" i="38"/>
  <c r="AK91" i="38"/>
  <c r="BR90" i="38"/>
  <c r="BP90" i="38"/>
  <c r="BN90" i="38"/>
  <c r="BL90" i="38"/>
  <c r="BJ90" i="38"/>
  <c r="BH90" i="38"/>
  <c r="BF90" i="38"/>
  <c r="BD90" i="38"/>
  <c r="BB90" i="38"/>
  <c r="AZ90" i="38"/>
  <c r="AW90" i="38"/>
  <c r="AT90" i="38"/>
  <c r="AN90" i="38"/>
  <c r="AK90" i="38"/>
  <c r="BR89" i="38"/>
  <c r="BP89" i="38"/>
  <c r="BN89" i="38"/>
  <c r="BL89" i="38"/>
  <c r="BJ89" i="38"/>
  <c r="BH89" i="38"/>
  <c r="BF89" i="38"/>
  <c r="BD89" i="38"/>
  <c r="BB89" i="38"/>
  <c r="AZ89" i="38"/>
  <c r="AW89" i="38"/>
  <c r="AT89" i="38"/>
  <c r="AN89" i="38"/>
  <c r="AK89" i="38"/>
  <c r="BR88" i="38"/>
  <c r="BP88" i="38"/>
  <c r="BN88" i="38"/>
  <c r="BL88" i="38"/>
  <c r="BJ88" i="38"/>
  <c r="BH88" i="38"/>
  <c r="BF88" i="38"/>
  <c r="BD88" i="38"/>
  <c r="BB88" i="38"/>
  <c r="AZ88" i="38"/>
  <c r="AW88" i="38"/>
  <c r="AT88" i="38"/>
  <c r="AN88" i="38"/>
  <c r="AK88" i="38"/>
  <c r="BR87" i="38"/>
  <c r="BP87" i="38"/>
  <c r="BN87" i="38"/>
  <c r="BL87" i="38"/>
  <c r="BJ87" i="38"/>
  <c r="BH87" i="38"/>
  <c r="BF87" i="38"/>
  <c r="BD87" i="38"/>
  <c r="BB87" i="38"/>
  <c r="AZ87" i="38"/>
  <c r="AW87" i="38"/>
  <c r="AT87" i="38"/>
  <c r="AN87" i="38"/>
  <c r="AK87" i="38"/>
  <c r="BR86" i="38"/>
  <c r="BP86" i="38"/>
  <c r="BN86" i="38"/>
  <c r="BL86" i="38"/>
  <c r="BJ86" i="38"/>
  <c r="BH86" i="38"/>
  <c r="BF86" i="38"/>
  <c r="BD86" i="38"/>
  <c r="BB86" i="38"/>
  <c r="AZ86" i="38"/>
  <c r="AW86" i="38"/>
  <c r="AT86" i="38"/>
  <c r="AN86" i="38"/>
  <c r="AK86" i="38"/>
  <c r="BR85" i="38"/>
  <c r="BP85" i="38"/>
  <c r="BN85" i="38"/>
  <c r="BL85" i="38"/>
  <c r="BJ85" i="38"/>
  <c r="BH85" i="38"/>
  <c r="BF85" i="38"/>
  <c r="BD85" i="38"/>
  <c r="BB85" i="38"/>
  <c r="AZ85" i="38"/>
  <c r="AW85" i="38"/>
  <c r="AT85" i="38"/>
  <c r="AN85" i="38"/>
  <c r="AK85" i="38"/>
  <c r="BR84" i="38"/>
  <c r="BP84" i="38"/>
  <c r="BN84" i="38"/>
  <c r="BL84" i="38"/>
  <c r="BJ84" i="38"/>
  <c r="BH84" i="38"/>
  <c r="BF84" i="38"/>
  <c r="BD84" i="38"/>
  <c r="BB84" i="38"/>
  <c r="AZ84" i="38"/>
  <c r="AW84" i="38"/>
  <c r="AT84" i="38"/>
  <c r="AN84" i="38"/>
  <c r="AK84" i="38"/>
  <c r="BR83" i="38"/>
  <c r="BP83" i="38"/>
  <c r="BN83" i="38"/>
  <c r="BL83" i="38"/>
  <c r="BJ83" i="38"/>
  <c r="BH83" i="38"/>
  <c r="BF83" i="38"/>
  <c r="BD83" i="38"/>
  <c r="BB83" i="38"/>
  <c r="AZ83" i="38"/>
  <c r="AW83" i="38"/>
  <c r="AT83" i="38"/>
  <c r="AN83" i="38"/>
  <c r="AK83" i="38"/>
  <c r="BR82" i="38"/>
  <c r="BP82" i="38"/>
  <c r="BN82" i="38"/>
  <c r="BL82" i="38"/>
  <c r="BJ82" i="38"/>
  <c r="BH82" i="38"/>
  <c r="BF82" i="38"/>
  <c r="BD82" i="38"/>
  <c r="BB82" i="38"/>
  <c r="AZ82" i="38"/>
  <c r="AW82" i="38"/>
  <c r="AT82" i="38"/>
  <c r="AN82" i="38"/>
  <c r="AK82" i="38"/>
  <c r="BR81" i="38"/>
  <c r="BP81" i="38"/>
  <c r="BN81" i="38"/>
  <c r="BL81" i="38"/>
  <c r="BJ81" i="38"/>
  <c r="BH81" i="38"/>
  <c r="BF81" i="38"/>
  <c r="BD81" i="38"/>
  <c r="BB81" i="38"/>
  <c r="AZ81" i="38"/>
  <c r="AW81" i="38"/>
  <c r="AT81" i="38"/>
  <c r="AN81" i="38"/>
  <c r="AK81" i="38"/>
  <c r="BR80" i="38"/>
  <c r="BP80" i="38"/>
  <c r="BN80" i="38"/>
  <c r="BL80" i="38"/>
  <c r="BJ80" i="38"/>
  <c r="BH80" i="38"/>
  <c r="BF80" i="38"/>
  <c r="BD80" i="38"/>
  <c r="BB80" i="38"/>
  <c r="AZ80" i="38"/>
  <c r="AW80" i="38"/>
  <c r="AT80" i="38"/>
  <c r="AN80" i="38"/>
  <c r="AK80" i="38"/>
  <c r="BR79" i="38"/>
  <c r="BP79" i="38"/>
  <c r="BN79" i="38"/>
  <c r="BL79" i="38"/>
  <c r="BJ79" i="38"/>
  <c r="BH79" i="38"/>
  <c r="BF79" i="38"/>
  <c r="BD79" i="38"/>
  <c r="BB79" i="38"/>
  <c r="AZ79" i="38"/>
  <c r="AW79" i="38"/>
  <c r="AT79" i="38"/>
  <c r="AN79" i="38"/>
  <c r="AK79" i="38"/>
  <c r="BR78" i="38"/>
  <c r="BP78" i="38"/>
  <c r="BN78" i="38"/>
  <c r="BL78" i="38"/>
  <c r="BJ78" i="38"/>
  <c r="BH78" i="38"/>
  <c r="BF78" i="38"/>
  <c r="BD78" i="38"/>
  <c r="BB78" i="38"/>
  <c r="AZ78" i="38"/>
  <c r="AW78" i="38"/>
  <c r="AT78" i="38"/>
  <c r="AN78" i="38"/>
  <c r="AK78" i="38"/>
  <c r="BR77" i="38"/>
  <c r="BP77" i="38"/>
  <c r="BN77" i="38"/>
  <c r="BL77" i="38"/>
  <c r="BJ77" i="38"/>
  <c r="BH77" i="38"/>
  <c r="BF77" i="38"/>
  <c r="BD77" i="38"/>
  <c r="BB77" i="38"/>
  <c r="AZ77" i="38"/>
  <c r="AW77" i="38"/>
  <c r="AT77" i="38"/>
  <c r="AN77" i="38"/>
  <c r="AK77" i="38"/>
  <c r="BR76" i="38"/>
  <c r="BP76" i="38"/>
  <c r="BN76" i="38"/>
  <c r="BL76" i="38"/>
  <c r="BJ76" i="38"/>
  <c r="BH76" i="38"/>
  <c r="BF76" i="38"/>
  <c r="BD76" i="38"/>
  <c r="BB76" i="38"/>
  <c r="AZ76" i="38"/>
  <c r="AW76" i="38"/>
  <c r="AT76" i="38"/>
  <c r="AN76" i="38"/>
  <c r="AK76" i="38"/>
  <c r="BR75" i="38"/>
  <c r="BP75" i="38"/>
  <c r="BN75" i="38"/>
  <c r="BL75" i="38"/>
  <c r="BJ75" i="38"/>
  <c r="BH75" i="38"/>
  <c r="BF75" i="38"/>
  <c r="BD75" i="38"/>
  <c r="BB75" i="38"/>
  <c r="AZ75" i="38"/>
  <c r="M95" i="38" s="1"/>
  <c r="AW75" i="38"/>
  <c r="AT75" i="38"/>
  <c r="AN75" i="38"/>
  <c r="AK75" i="38"/>
  <c r="BR74" i="38"/>
  <c r="BP74" i="38"/>
  <c r="BN74" i="38"/>
  <c r="BL74" i="38"/>
  <c r="BJ74" i="38"/>
  <c r="BH74" i="38"/>
  <c r="BF74" i="38"/>
  <c r="BD74" i="38"/>
  <c r="BB74" i="38"/>
  <c r="AZ74" i="38"/>
  <c r="AW74" i="38"/>
  <c r="AT74" i="38"/>
  <c r="AN74" i="38"/>
  <c r="AK74" i="38"/>
  <c r="BR73" i="38"/>
  <c r="BP73" i="38"/>
  <c r="BN73" i="38"/>
  <c r="BL73" i="38"/>
  <c r="BJ73" i="38"/>
  <c r="BH73" i="38"/>
  <c r="BF73" i="38"/>
  <c r="BD73" i="38"/>
  <c r="BB73" i="38"/>
  <c r="AZ73" i="38"/>
  <c r="AW73" i="38"/>
  <c r="AT73" i="38"/>
  <c r="AN73" i="38"/>
  <c r="AK73" i="38"/>
  <c r="BR72" i="38"/>
  <c r="BP72" i="38"/>
  <c r="BN72" i="38"/>
  <c r="BL72" i="38"/>
  <c r="BJ72" i="38"/>
  <c r="BH72" i="38"/>
  <c r="BF72" i="38"/>
  <c r="BD72" i="38"/>
  <c r="BB72" i="38"/>
  <c r="AZ72" i="38"/>
  <c r="AW72" i="38"/>
  <c r="AT72" i="38"/>
  <c r="AN72" i="38"/>
  <c r="AK72" i="38"/>
  <c r="BR71" i="38"/>
  <c r="BP71" i="38"/>
  <c r="BN71" i="38"/>
  <c r="BL71" i="38"/>
  <c r="BJ71" i="38"/>
  <c r="BH71" i="38"/>
  <c r="BF71" i="38"/>
  <c r="BD71" i="38"/>
  <c r="BB71" i="38"/>
  <c r="AZ71" i="38"/>
  <c r="AW71" i="38"/>
  <c r="AT71" i="38"/>
  <c r="AN71" i="38"/>
  <c r="AK71" i="38"/>
  <c r="BR70" i="38"/>
  <c r="BP70" i="38"/>
  <c r="BN70" i="38"/>
  <c r="BL70" i="38"/>
  <c r="BJ70" i="38"/>
  <c r="BH70" i="38"/>
  <c r="BF70" i="38"/>
  <c r="BD70" i="38"/>
  <c r="BB70" i="38"/>
  <c r="AZ70" i="38"/>
  <c r="AW70" i="38"/>
  <c r="AT70" i="38"/>
  <c r="AN70" i="38"/>
  <c r="AK70" i="38"/>
  <c r="BR69" i="38"/>
  <c r="BP69" i="38"/>
  <c r="BN69" i="38"/>
  <c r="BL69" i="38"/>
  <c r="BJ69" i="38"/>
  <c r="BH69" i="38"/>
  <c r="BF69" i="38"/>
  <c r="BD69" i="38"/>
  <c r="BB69" i="38"/>
  <c r="AZ69" i="38"/>
  <c r="AW69" i="38"/>
  <c r="AT69" i="38"/>
  <c r="AN69" i="38"/>
  <c r="AK69" i="38"/>
  <c r="BR68" i="38"/>
  <c r="BP68" i="38"/>
  <c r="BN68" i="38"/>
  <c r="BL68" i="38"/>
  <c r="BJ68" i="38"/>
  <c r="BH68" i="38"/>
  <c r="BF68" i="38"/>
  <c r="BD68" i="38"/>
  <c r="BB68" i="38"/>
  <c r="AZ68" i="38"/>
  <c r="AW68" i="38"/>
  <c r="AT68" i="38"/>
  <c r="AN68" i="38"/>
  <c r="AK68" i="38"/>
  <c r="BR67" i="38"/>
  <c r="BP67" i="38"/>
  <c r="BN67" i="38"/>
  <c r="BL67" i="38"/>
  <c r="BJ67" i="38"/>
  <c r="BH67" i="38"/>
  <c r="BF67" i="38"/>
  <c r="BD67" i="38"/>
  <c r="BB67" i="38"/>
  <c r="AZ67" i="38"/>
  <c r="AW67" i="38"/>
  <c r="AT67" i="38"/>
  <c r="AN67" i="38"/>
  <c r="AK67" i="38"/>
  <c r="BR66" i="38"/>
  <c r="BP66" i="38"/>
  <c r="BN66" i="38"/>
  <c r="BL66" i="38"/>
  <c r="BJ66" i="38"/>
  <c r="BH66" i="38"/>
  <c r="BF66" i="38"/>
  <c r="BD66" i="38"/>
  <c r="BB66" i="38"/>
  <c r="AZ66" i="38"/>
  <c r="AW66" i="38"/>
  <c r="AT66" i="38"/>
  <c r="AN66" i="38"/>
  <c r="AK66" i="38"/>
  <c r="BR65" i="38"/>
  <c r="BP65" i="38"/>
  <c r="BN65" i="38"/>
  <c r="BL65" i="38"/>
  <c r="BJ65" i="38"/>
  <c r="BH65" i="38"/>
  <c r="BF65" i="38"/>
  <c r="BD65" i="38"/>
  <c r="BB65" i="38"/>
  <c r="AZ65" i="38"/>
  <c r="AW65" i="38"/>
  <c r="AT65" i="38"/>
  <c r="AN65" i="38"/>
  <c r="AK65" i="38"/>
  <c r="BN64" i="38"/>
  <c r="BN104" i="38" s="1"/>
  <c r="BN62" i="38" s="1"/>
  <c r="BF64" i="38"/>
  <c r="AN64" i="38"/>
  <c r="BL64" i="38" s="1"/>
  <c r="BL104" i="38" s="1"/>
  <c r="BL62" i="38" s="1"/>
  <c r="BN51" i="38"/>
  <c r="BF51" i="38"/>
  <c r="AN51" i="38"/>
  <c r="BL51" i="38" s="1"/>
  <c r="BR50" i="38"/>
  <c r="BP50" i="38"/>
  <c r="BN50" i="38"/>
  <c r="BL50" i="38"/>
  <c r="BJ50" i="38"/>
  <c r="BH50" i="38"/>
  <c r="BF50" i="38"/>
  <c r="BD50" i="38"/>
  <c r="BB50" i="38"/>
  <c r="AZ50" i="38"/>
  <c r="AW50" i="38"/>
  <c r="AT50" i="38"/>
  <c r="AN50" i="38"/>
  <c r="AK50" i="38"/>
  <c r="BR49" i="38"/>
  <c r="BP49" i="38"/>
  <c r="BN49" i="38"/>
  <c r="BL49" i="38"/>
  <c r="BJ49" i="38"/>
  <c r="BH49" i="38"/>
  <c r="BF49" i="38"/>
  <c r="BD49" i="38"/>
  <c r="BB49" i="38"/>
  <c r="AZ49" i="38"/>
  <c r="AW49" i="38"/>
  <c r="AT49" i="38"/>
  <c r="AN49" i="38"/>
  <c r="AK49" i="38"/>
  <c r="BR48" i="38"/>
  <c r="BP48" i="38"/>
  <c r="BN48" i="38"/>
  <c r="BL48" i="38"/>
  <c r="BJ48" i="38"/>
  <c r="BH48" i="38"/>
  <c r="BF48" i="38"/>
  <c r="BD48" i="38"/>
  <c r="BB48" i="38"/>
  <c r="AZ48" i="38"/>
  <c r="AW48" i="38"/>
  <c r="AT48" i="38"/>
  <c r="AN48" i="38"/>
  <c r="AK48" i="38"/>
  <c r="BR47" i="38"/>
  <c r="BP47" i="38"/>
  <c r="BN47" i="38"/>
  <c r="BL47" i="38"/>
  <c r="BJ47" i="38"/>
  <c r="BH47" i="38"/>
  <c r="BF47" i="38"/>
  <c r="BD47" i="38"/>
  <c r="BB47" i="38"/>
  <c r="AZ47" i="38"/>
  <c r="AW47" i="38"/>
  <c r="AT47" i="38"/>
  <c r="AN47" i="38"/>
  <c r="AK47" i="38"/>
  <c r="BR46" i="38"/>
  <c r="BP46" i="38"/>
  <c r="BN46" i="38"/>
  <c r="BL46" i="38"/>
  <c r="BJ46" i="38"/>
  <c r="BH46" i="38"/>
  <c r="BF46" i="38"/>
  <c r="BD46" i="38"/>
  <c r="BB46" i="38"/>
  <c r="AZ46" i="38"/>
  <c r="AW46" i="38"/>
  <c r="AT46" i="38"/>
  <c r="AN46" i="38"/>
  <c r="AK46" i="38"/>
  <c r="BR45" i="38"/>
  <c r="BP45" i="38"/>
  <c r="BN45" i="38"/>
  <c r="BL45" i="38"/>
  <c r="BJ45" i="38"/>
  <c r="BH45" i="38"/>
  <c r="BF45" i="38"/>
  <c r="BD45" i="38"/>
  <c r="BB45" i="38"/>
  <c r="AZ45" i="38"/>
  <c r="AW45" i="38"/>
  <c r="AT45" i="38"/>
  <c r="AN45" i="38"/>
  <c r="AK45" i="38"/>
  <c r="BR44" i="38"/>
  <c r="BP44" i="38"/>
  <c r="BN44" i="38"/>
  <c r="BL44" i="38"/>
  <c r="BJ44" i="38"/>
  <c r="BH44" i="38"/>
  <c r="BF44" i="38"/>
  <c r="BD44" i="38"/>
  <c r="BB44" i="38"/>
  <c r="AZ44" i="38"/>
  <c r="AW44" i="38"/>
  <c r="AT44" i="38"/>
  <c r="AN44" i="38"/>
  <c r="AK44" i="38"/>
  <c r="BR43" i="38"/>
  <c r="BP43" i="38"/>
  <c r="BN43" i="38"/>
  <c r="BL43" i="38"/>
  <c r="BJ43" i="38"/>
  <c r="BH43" i="38"/>
  <c r="BF43" i="38"/>
  <c r="BD43" i="38"/>
  <c r="BB43" i="38"/>
  <c r="AZ43" i="38"/>
  <c r="AW43" i="38"/>
  <c r="AT43" i="38"/>
  <c r="AN43" i="38"/>
  <c r="AK43" i="38"/>
  <c r="BR42" i="38"/>
  <c r="BP42" i="38"/>
  <c r="BN42" i="38"/>
  <c r="BL42" i="38"/>
  <c r="BJ42" i="38"/>
  <c r="BH42" i="38"/>
  <c r="BF42" i="38"/>
  <c r="BD42" i="38"/>
  <c r="BB42" i="38"/>
  <c r="AZ42" i="38"/>
  <c r="AW42" i="38"/>
  <c r="AT42" i="38"/>
  <c r="AN42" i="38"/>
  <c r="AK42" i="38"/>
  <c r="BR41" i="38"/>
  <c r="BP41" i="38"/>
  <c r="BN41" i="38"/>
  <c r="BL41" i="38"/>
  <c r="BJ41" i="38"/>
  <c r="BH41" i="38"/>
  <c r="BF41" i="38"/>
  <c r="BD41" i="38"/>
  <c r="BB41" i="38"/>
  <c r="AZ41" i="38"/>
  <c r="AW41" i="38"/>
  <c r="AT41" i="38"/>
  <c r="AN41" i="38"/>
  <c r="AK41" i="38"/>
  <c r="BR40" i="38"/>
  <c r="BP40" i="38"/>
  <c r="BN40" i="38"/>
  <c r="BL40" i="38"/>
  <c r="BJ40" i="38"/>
  <c r="BH40" i="38"/>
  <c r="BF40" i="38"/>
  <c r="BD40" i="38"/>
  <c r="BB40" i="38"/>
  <c r="AZ40" i="38"/>
  <c r="AW40" i="38"/>
  <c r="AT40" i="38"/>
  <c r="AN40" i="38"/>
  <c r="AK40" i="38"/>
  <c r="BR39" i="38"/>
  <c r="BP39" i="38"/>
  <c r="BN39" i="38"/>
  <c r="BL39" i="38"/>
  <c r="BJ39" i="38"/>
  <c r="BH39" i="38"/>
  <c r="BF39" i="38"/>
  <c r="BD39" i="38"/>
  <c r="BB39" i="38"/>
  <c r="AZ39" i="38"/>
  <c r="AW39" i="38"/>
  <c r="AT39" i="38"/>
  <c r="AN39" i="38"/>
  <c r="AK39" i="38"/>
  <c r="BR38" i="38"/>
  <c r="BP38" i="38"/>
  <c r="BN38" i="38"/>
  <c r="BL38" i="38"/>
  <c r="BJ38" i="38"/>
  <c r="BH38" i="38"/>
  <c r="BF38" i="38"/>
  <c r="BD38" i="38"/>
  <c r="BB38" i="38"/>
  <c r="AZ38" i="38"/>
  <c r="AW38" i="38"/>
  <c r="AT38" i="38"/>
  <c r="AN38" i="38"/>
  <c r="AK38" i="38"/>
  <c r="BR37" i="38"/>
  <c r="BP37" i="38"/>
  <c r="BN37" i="38"/>
  <c r="BL37" i="38"/>
  <c r="BJ37" i="38"/>
  <c r="BH37" i="38"/>
  <c r="BF37" i="38"/>
  <c r="BD37" i="38"/>
  <c r="BB37" i="38"/>
  <c r="AZ37" i="38"/>
  <c r="AW37" i="38"/>
  <c r="AT37" i="38"/>
  <c r="AN37" i="38"/>
  <c r="AK37" i="38"/>
  <c r="BR36" i="38"/>
  <c r="BP36" i="38"/>
  <c r="BN36" i="38"/>
  <c r="BL36" i="38"/>
  <c r="BJ36" i="38"/>
  <c r="BH36" i="38"/>
  <c r="BF36" i="38"/>
  <c r="BD36" i="38"/>
  <c r="BB36" i="38"/>
  <c r="AZ36" i="38"/>
  <c r="AW36" i="38"/>
  <c r="AT36" i="38"/>
  <c r="AN36" i="38"/>
  <c r="AK36" i="38"/>
  <c r="BR35" i="38"/>
  <c r="BP35" i="38"/>
  <c r="BN35" i="38"/>
  <c r="BL35" i="38"/>
  <c r="BJ35" i="38"/>
  <c r="BH35" i="38"/>
  <c r="BF35" i="38"/>
  <c r="BD35" i="38"/>
  <c r="BB35" i="38"/>
  <c r="AZ35" i="38"/>
  <c r="AW35" i="38"/>
  <c r="AT35" i="38"/>
  <c r="AN35" i="38"/>
  <c r="AK35" i="38"/>
  <c r="BR34" i="38"/>
  <c r="BP34" i="38"/>
  <c r="BN34" i="38"/>
  <c r="BL34" i="38"/>
  <c r="BJ34" i="38"/>
  <c r="BH34" i="38"/>
  <c r="BF34" i="38"/>
  <c r="BD34" i="38"/>
  <c r="BB34" i="38"/>
  <c r="AZ34" i="38"/>
  <c r="AW34" i="38"/>
  <c r="AT34" i="38"/>
  <c r="AN34" i="38"/>
  <c r="AK34" i="38"/>
  <c r="BR33" i="38"/>
  <c r="BP33" i="38"/>
  <c r="BN33" i="38"/>
  <c r="BL33" i="38"/>
  <c r="BJ33" i="38"/>
  <c r="BH33" i="38"/>
  <c r="BF33" i="38"/>
  <c r="BD33" i="38"/>
  <c r="BB33" i="38"/>
  <c r="AZ33" i="38"/>
  <c r="AW33" i="38"/>
  <c r="AT33" i="38"/>
  <c r="AN33" i="38"/>
  <c r="AK33" i="38"/>
  <c r="BR32" i="38"/>
  <c r="BP32" i="38"/>
  <c r="BN32" i="38"/>
  <c r="BL32" i="38"/>
  <c r="BJ32" i="38"/>
  <c r="BH32" i="38"/>
  <c r="BF32" i="38"/>
  <c r="BD32" i="38"/>
  <c r="BB32" i="38"/>
  <c r="AZ32" i="38"/>
  <c r="AW32" i="38"/>
  <c r="AT32" i="38"/>
  <c r="AN32" i="38"/>
  <c r="AK32" i="38"/>
  <c r="BR31" i="38"/>
  <c r="BP31" i="38"/>
  <c r="BN31" i="38"/>
  <c r="BL31" i="38"/>
  <c r="BJ31" i="38"/>
  <c r="BH31" i="38"/>
  <c r="BF31" i="38"/>
  <c r="BD31" i="38"/>
  <c r="BB31" i="38"/>
  <c r="AZ31" i="38"/>
  <c r="AW31" i="38"/>
  <c r="AT31" i="38"/>
  <c r="AN31" i="38"/>
  <c r="AK31" i="38"/>
  <c r="BR30" i="38"/>
  <c r="BP30" i="38"/>
  <c r="BN30" i="38"/>
  <c r="BL30" i="38"/>
  <c r="BJ30" i="38"/>
  <c r="BH30" i="38"/>
  <c r="BF30" i="38"/>
  <c r="BD30" i="38"/>
  <c r="BB30" i="38"/>
  <c r="AZ30" i="38"/>
  <c r="AW30" i="38"/>
  <c r="AT30" i="38"/>
  <c r="AN30" i="38"/>
  <c r="AK30" i="38"/>
  <c r="BR29" i="38"/>
  <c r="BP29" i="38"/>
  <c r="BN29" i="38"/>
  <c r="BL29" i="38"/>
  <c r="BJ29" i="38"/>
  <c r="BH29" i="38"/>
  <c r="BF29" i="38"/>
  <c r="BD29" i="38"/>
  <c r="BB29" i="38"/>
  <c r="AZ29" i="38"/>
  <c r="AW29" i="38"/>
  <c r="AT29" i="38"/>
  <c r="AN29" i="38"/>
  <c r="AK29" i="38"/>
  <c r="BR28" i="38"/>
  <c r="BP28" i="38"/>
  <c r="BN28" i="38"/>
  <c r="BL28" i="38"/>
  <c r="BJ28" i="38"/>
  <c r="BH28" i="38"/>
  <c r="BF28" i="38"/>
  <c r="BD28" i="38"/>
  <c r="BB28" i="38"/>
  <c r="AZ28" i="38"/>
  <c r="AW28" i="38"/>
  <c r="AT28" i="38"/>
  <c r="AN28" i="38"/>
  <c r="AK28" i="38"/>
  <c r="BR27" i="38"/>
  <c r="BP27" i="38"/>
  <c r="BN27" i="38"/>
  <c r="BL27" i="38"/>
  <c r="BJ27" i="38"/>
  <c r="BH27" i="38"/>
  <c r="BF27" i="38"/>
  <c r="BD27" i="38"/>
  <c r="BB27" i="38"/>
  <c r="AZ27" i="38"/>
  <c r="AW27" i="38"/>
  <c r="AT27" i="38"/>
  <c r="AN27" i="38"/>
  <c r="AK27" i="38"/>
  <c r="BR26" i="38"/>
  <c r="BP26" i="38"/>
  <c r="BN26" i="38"/>
  <c r="BL26" i="38"/>
  <c r="BJ26" i="38"/>
  <c r="BH26" i="38"/>
  <c r="BF26" i="38"/>
  <c r="BD26" i="38"/>
  <c r="BB26" i="38"/>
  <c r="AZ26" i="38"/>
  <c r="AW26" i="38"/>
  <c r="AT26" i="38"/>
  <c r="AN26" i="38"/>
  <c r="AK26" i="38"/>
  <c r="BR25" i="38"/>
  <c r="BP25" i="38"/>
  <c r="BN25" i="38"/>
  <c r="BL25" i="38"/>
  <c r="BJ25" i="38"/>
  <c r="BH25" i="38"/>
  <c r="BF25" i="38"/>
  <c r="BD25" i="38"/>
  <c r="BB25" i="38"/>
  <c r="AZ25" i="38"/>
  <c r="AW25" i="38"/>
  <c r="AT25" i="38"/>
  <c r="AN25" i="38"/>
  <c r="AK25" i="38"/>
  <c r="BR24" i="38"/>
  <c r="BP24" i="38"/>
  <c r="BN24" i="38"/>
  <c r="BL24" i="38"/>
  <c r="BJ24" i="38"/>
  <c r="BH24" i="38"/>
  <c r="BF24" i="38"/>
  <c r="BD24" i="38"/>
  <c r="BB24" i="38"/>
  <c r="AZ24" i="38"/>
  <c r="AW24" i="38"/>
  <c r="AT24" i="38"/>
  <c r="AN24" i="38"/>
  <c r="AK24" i="38"/>
  <c r="BR23" i="38"/>
  <c r="BP23" i="38"/>
  <c r="BN23" i="38"/>
  <c r="BL23" i="38"/>
  <c r="BJ23" i="38"/>
  <c r="BH23" i="38"/>
  <c r="BF23" i="38"/>
  <c r="BD23" i="38"/>
  <c r="BB23" i="38"/>
  <c r="AZ23" i="38"/>
  <c r="M43" i="38" s="1"/>
  <c r="AW23" i="38"/>
  <c r="AT23" i="38"/>
  <c r="AN23" i="38"/>
  <c r="AK23" i="38"/>
  <c r="BR22" i="38"/>
  <c r="BP22" i="38"/>
  <c r="BN22" i="38"/>
  <c r="BL22" i="38"/>
  <c r="BJ22" i="38"/>
  <c r="BH22" i="38"/>
  <c r="BF22" i="38"/>
  <c r="BD22" i="38"/>
  <c r="BB22" i="38"/>
  <c r="AZ22" i="38"/>
  <c r="AW22" i="38"/>
  <c r="AT22" i="38"/>
  <c r="AN22" i="38"/>
  <c r="AK22" i="38"/>
  <c r="BR21" i="38"/>
  <c r="BP21" i="38"/>
  <c r="BN21" i="38"/>
  <c r="BL21" i="38"/>
  <c r="BJ21" i="38"/>
  <c r="BH21" i="38"/>
  <c r="BF21" i="38"/>
  <c r="BD21" i="38"/>
  <c r="BB21" i="38"/>
  <c r="AZ21" i="38"/>
  <c r="AW21" i="38"/>
  <c r="AT21" i="38"/>
  <c r="AN21" i="38"/>
  <c r="AK21" i="38"/>
  <c r="BR20" i="38"/>
  <c r="BP20" i="38"/>
  <c r="BN20" i="38"/>
  <c r="BL20" i="38"/>
  <c r="BJ20" i="38"/>
  <c r="BH20" i="38"/>
  <c r="BF20" i="38"/>
  <c r="BD20" i="38"/>
  <c r="BB20" i="38"/>
  <c r="AZ20" i="38"/>
  <c r="AW20" i="38"/>
  <c r="AT20" i="38"/>
  <c r="AN20" i="38"/>
  <c r="AK20" i="38"/>
  <c r="BR19" i="38"/>
  <c r="BP19" i="38"/>
  <c r="BN19" i="38"/>
  <c r="BL19" i="38"/>
  <c r="BJ19" i="38"/>
  <c r="BH19" i="38"/>
  <c r="BF19" i="38"/>
  <c r="BD19" i="38"/>
  <c r="BB19" i="38"/>
  <c r="AZ19" i="38"/>
  <c r="AW19" i="38"/>
  <c r="AT19" i="38"/>
  <c r="AN19" i="38"/>
  <c r="AK19" i="38"/>
  <c r="BR18" i="38"/>
  <c r="BP18" i="38"/>
  <c r="BN18" i="38"/>
  <c r="BL18" i="38"/>
  <c r="BJ18" i="38"/>
  <c r="BH18" i="38"/>
  <c r="BF18" i="38"/>
  <c r="BD18" i="38"/>
  <c r="BB18" i="38"/>
  <c r="AZ18" i="38"/>
  <c r="AW18" i="38"/>
  <c r="AT18" i="38"/>
  <c r="AN18" i="38"/>
  <c r="AK18" i="38"/>
  <c r="BR17" i="38"/>
  <c r="BP17" i="38"/>
  <c r="BN17" i="38"/>
  <c r="BL17" i="38"/>
  <c r="BJ17" i="38"/>
  <c r="BH17" i="38"/>
  <c r="BF17" i="38"/>
  <c r="BD17" i="38"/>
  <c r="BB17" i="38"/>
  <c r="AZ17" i="38"/>
  <c r="AW17" i="38"/>
  <c r="AT17" i="38"/>
  <c r="AN17" i="38"/>
  <c r="AK17" i="38"/>
  <c r="BR16" i="38"/>
  <c r="BP16" i="38"/>
  <c r="BN16" i="38"/>
  <c r="BL16" i="38"/>
  <c r="BJ16" i="38"/>
  <c r="BH16" i="38"/>
  <c r="BF16" i="38"/>
  <c r="BD16" i="38"/>
  <c r="BB16" i="38"/>
  <c r="AZ16" i="38"/>
  <c r="AW16" i="38"/>
  <c r="AT16" i="38"/>
  <c r="AN16" i="38"/>
  <c r="AK16" i="38"/>
  <c r="BR15" i="38"/>
  <c r="BP15" i="38"/>
  <c r="BN15" i="38"/>
  <c r="BL15" i="38"/>
  <c r="BJ15" i="38"/>
  <c r="BH15" i="38"/>
  <c r="BF15" i="38"/>
  <c r="BD15" i="38"/>
  <c r="BB15" i="38"/>
  <c r="AZ15" i="38"/>
  <c r="AW15" i="38"/>
  <c r="AT15" i="38"/>
  <c r="AN15" i="38"/>
  <c r="AK15" i="38"/>
  <c r="BR14" i="38"/>
  <c r="BP14" i="38"/>
  <c r="BN14" i="38"/>
  <c r="BL14" i="38"/>
  <c r="BJ14" i="38"/>
  <c r="BH14" i="38"/>
  <c r="BF14" i="38"/>
  <c r="BD14" i="38"/>
  <c r="BB14" i="38"/>
  <c r="AZ14" i="38"/>
  <c r="AW14" i="38"/>
  <c r="AT14" i="38"/>
  <c r="AN14" i="38"/>
  <c r="AK14" i="38"/>
  <c r="BR13" i="38"/>
  <c r="BP13" i="38"/>
  <c r="BN13" i="38"/>
  <c r="BL13" i="38"/>
  <c r="BJ13" i="38"/>
  <c r="BH13" i="38"/>
  <c r="BF13" i="38"/>
  <c r="BD13" i="38"/>
  <c r="BB13" i="38"/>
  <c r="AZ13" i="38"/>
  <c r="AW13" i="38"/>
  <c r="AT13" i="38"/>
  <c r="AN13" i="38"/>
  <c r="AK13" i="38"/>
  <c r="AN12" i="38"/>
  <c r="BR103" i="37"/>
  <c r="BP103" i="37"/>
  <c r="BN103" i="37"/>
  <c r="BL103" i="37"/>
  <c r="BJ103" i="37"/>
  <c r="BH103" i="37"/>
  <c r="BF103" i="37"/>
  <c r="BD103" i="37"/>
  <c r="BB103" i="37"/>
  <c r="AZ103" i="37"/>
  <c r="AW103" i="37"/>
  <c r="AT103" i="37"/>
  <c r="AN103" i="37"/>
  <c r="AK103" i="37"/>
  <c r="BR102" i="37"/>
  <c r="BP102" i="37"/>
  <c r="BN102" i="37"/>
  <c r="BL102" i="37"/>
  <c r="BJ102" i="37"/>
  <c r="BH102" i="37"/>
  <c r="BF102" i="37"/>
  <c r="BD102" i="37"/>
  <c r="BB102" i="37"/>
  <c r="AZ102" i="37"/>
  <c r="AW102" i="37"/>
  <c r="AT102" i="37"/>
  <c r="AN102" i="37"/>
  <c r="AK102" i="37"/>
  <c r="BR101" i="37"/>
  <c r="BP101" i="37"/>
  <c r="BN101" i="37"/>
  <c r="BL101" i="37"/>
  <c r="BJ101" i="37"/>
  <c r="BH101" i="37"/>
  <c r="BF101" i="37"/>
  <c r="BD101" i="37"/>
  <c r="BB101" i="37"/>
  <c r="AZ101" i="37"/>
  <c r="AW101" i="37"/>
  <c r="AT101" i="37"/>
  <c r="AN101" i="37"/>
  <c r="AK101" i="37"/>
  <c r="BR100" i="37"/>
  <c r="BP100" i="37"/>
  <c r="BN100" i="37"/>
  <c r="BL100" i="37"/>
  <c r="BJ100" i="37"/>
  <c r="BH100" i="37"/>
  <c r="BF100" i="37"/>
  <c r="BD100" i="37"/>
  <c r="BB100" i="37"/>
  <c r="AZ100" i="37"/>
  <c r="AW100" i="37"/>
  <c r="AT100" i="37"/>
  <c r="AN100" i="37"/>
  <c r="AK100" i="37"/>
  <c r="BR99" i="37"/>
  <c r="BP99" i="37"/>
  <c r="BN99" i="37"/>
  <c r="BL99" i="37"/>
  <c r="BJ99" i="37"/>
  <c r="BH99" i="37"/>
  <c r="BF99" i="37"/>
  <c r="BD99" i="37"/>
  <c r="BB99" i="37"/>
  <c r="AZ99" i="37"/>
  <c r="AW99" i="37"/>
  <c r="AT99" i="37"/>
  <c r="AN99" i="37"/>
  <c r="AK99" i="37"/>
  <c r="BR98" i="37"/>
  <c r="BP98" i="37"/>
  <c r="BN98" i="37"/>
  <c r="BL98" i="37"/>
  <c r="BJ98" i="37"/>
  <c r="BH98" i="37"/>
  <c r="BF98" i="37"/>
  <c r="BD98" i="37"/>
  <c r="BB98" i="37"/>
  <c r="AZ98" i="37"/>
  <c r="AW98" i="37"/>
  <c r="AT98" i="37"/>
  <c r="AN98" i="37"/>
  <c r="AK98" i="37"/>
  <c r="BR97" i="37"/>
  <c r="BP97" i="37"/>
  <c r="BN97" i="37"/>
  <c r="BL97" i="37"/>
  <c r="BJ97" i="37"/>
  <c r="BH97" i="37"/>
  <c r="BF97" i="37"/>
  <c r="BD97" i="37"/>
  <c r="BB97" i="37"/>
  <c r="AZ97" i="37"/>
  <c r="AW97" i="37"/>
  <c r="AT97" i="37"/>
  <c r="AN97" i="37"/>
  <c r="AK97" i="37"/>
  <c r="BR96" i="37"/>
  <c r="BP96" i="37"/>
  <c r="BN96" i="37"/>
  <c r="BL96" i="37"/>
  <c r="BJ96" i="37"/>
  <c r="BH96" i="37"/>
  <c r="BF96" i="37"/>
  <c r="BD96" i="37"/>
  <c r="BB96" i="37"/>
  <c r="AZ96" i="37"/>
  <c r="AW96" i="37"/>
  <c r="AT96" i="37"/>
  <c r="AN96" i="37"/>
  <c r="AK96" i="37"/>
  <c r="BR95" i="37"/>
  <c r="BP95" i="37"/>
  <c r="BN95" i="37"/>
  <c r="BL95" i="37"/>
  <c r="BJ95" i="37"/>
  <c r="BH95" i="37"/>
  <c r="BF95" i="37"/>
  <c r="BD95" i="37"/>
  <c r="BB95" i="37"/>
  <c r="AZ95" i="37"/>
  <c r="AW95" i="37"/>
  <c r="AT95" i="37"/>
  <c r="AN95" i="37"/>
  <c r="AK95" i="37"/>
  <c r="BR94" i="37"/>
  <c r="BP94" i="37"/>
  <c r="BN94" i="37"/>
  <c r="BL94" i="37"/>
  <c r="BJ94" i="37"/>
  <c r="BH94" i="37"/>
  <c r="BF94" i="37"/>
  <c r="BD94" i="37"/>
  <c r="BB94" i="37"/>
  <c r="AZ94" i="37"/>
  <c r="AW94" i="37"/>
  <c r="AT94" i="37"/>
  <c r="AN94" i="37"/>
  <c r="AK94" i="37"/>
  <c r="BR93" i="37"/>
  <c r="BP93" i="37"/>
  <c r="BN93" i="37"/>
  <c r="BL93" i="37"/>
  <c r="BJ93" i="37"/>
  <c r="BH93" i="37"/>
  <c r="BF93" i="37"/>
  <c r="BD93" i="37"/>
  <c r="BB93" i="37"/>
  <c r="AZ93" i="37"/>
  <c r="AW93" i="37"/>
  <c r="AT93" i="37"/>
  <c r="AN93" i="37"/>
  <c r="AK93" i="37"/>
  <c r="BR92" i="37"/>
  <c r="BP92" i="37"/>
  <c r="BN92" i="37"/>
  <c r="BL92" i="37"/>
  <c r="BJ92" i="37"/>
  <c r="BH92" i="37"/>
  <c r="BF92" i="37"/>
  <c r="BD92" i="37"/>
  <c r="BB92" i="37"/>
  <c r="AZ92" i="37"/>
  <c r="AW92" i="37"/>
  <c r="AT92" i="37"/>
  <c r="AN92" i="37"/>
  <c r="AK92" i="37"/>
  <c r="BR91" i="37"/>
  <c r="BP91" i="37"/>
  <c r="BN91" i="37"/>
  <c r="BL91" i="37"/>
  <c r="BJ91" i="37"/>
  <c r="BH91" i="37"/>
  <c r="BF91" i="37"/>
  <c r="BD91" i="37"/>
  <c r="BB91" i="37"/>
  <c r="AZ91" i="37"/>
  <c r="AW91" i="37"/>
  <c r="AT91" i="37"/>
  <c r="AN91" i="37"/>
  <c r="AK91" i="37"/>
  <c r="BR90" i="37"/>
  <c r="BP90" i="37"/>
  <c r="BN90" i="37"/>
  <c r="BL90" i="37"/>
  <c r="BJ90" i="37"/>
  <c r="BH90" i="37"/>
  <c r="BF90" i="37"/>
  <c r="BD90" i="37"/>
  <c r="BB90" i="37"/>
  <c r="AZ90" i="37"/>
  <c r="AW90" i="37"/>
  <c r="AT90" i="37"/>
  <c r="AN90" i="37"/>
  <c r="AK90" i="37"/>
  <c r="BR89" i="37"/>
  <c r="BP89" i="37"/>
  <c r="BN89" i="37"/>
  <c r="BL89" i="37"/>
  <c r="BJ89" i="37"/>
  <c r="BH89" i="37"/>
  <c r="BF89" i="37"/>
  <c r="BD89" i="37"/>
  <c r="BB89" i="37"/>
  <c r="AZ89" i="37"/>
  <c r="AW89" i="37"/>
  <c r="AT89" i="37"/>
  <c r="AN89" i="37"/>
  <c r="AK89" i="37"/>
  <c r="BR88" i="37"/>
  <c r="BP88" i="37"/>
  <c r="BN88" i="37"/>
  <c r="BL88" i="37"/>
  <c r="BJ88" i="37"/>
  <c r="BH88" i="37"/>
  <c r="BF88" i="37"/>
  <c r="BD88" i="37"/>
  <c r="BB88" i="37"/>
  <c r="AZ88" i="37"/>
  <c r="AW88" i="37"/>
  <c r="AT88" i="37"/>
  <c r="AN88" i="37"/>
  <c r="AK88" i="37"/>
  <c r="BR87" i="37"/>
  <c r="BP87" i="37"/>
  <c r="BN87" i="37"/>
  <c r="BL87" i="37"/>
  <c r="BJ87" i="37"/>
  <c r="BH87" i="37"/>
  <c r="BF87" i="37"/>
  <c r="BD87" i="37"/>
  <c r="BB87" i="37"/>
  <c r="AZ87" i="37"/>
  <c r="AW87" i="37"/>
  <c r="AT87" i="37"/>
  <c r="AN87" i="37"/>
  <c r="AK87" i="37"/>
  <c r="BR86" i="37"/>
  <c r="BP86" i="37"/>
  <c r="BN86" i="37"/>
  <c r="BL86" i="37"/>
  <c r="BJ86" i="37"/>
  <c r="BH86" i="37"/>
  <c r="BF86" i="37"/>
  <c r="BD86" i="37"/>
  <c r="BB86" i="37"/>
  <c r="AZ86" i="37"/>
  <c r="AW86" i="37"/>
  <c r="AT86" i="37"/>
  <c r="AN86" i="37"/>
  <c r="AK86" i="37"/>
  <c r="BR85" i="37"/>
  <c r="BP85" i="37"/>
  <c r="BN85" i="37"/>
  <c r="BL85" i="37"/>
  <c r="BJ85" i="37"/>
  <c r="BH85" i="37"/>
  <c r="BF85" i="37"/>
  <c r="BD85" i="37"/>
  <c r="BB85" i="37"/>
  <c r="AZ85" i="37"/>
  <c r="AW85" i="37"/>
  <c r="AT85" i="37"/>
  <c r="AN85" i="37"/>
  <c r="AK85" i="37"/>
  <c r="BR84" i="37"/>
  <c r="BP84" i="37"/>
  <c r="BN84" i="37"/>
  <c r="BL84" i="37"/>
  <c r="BJ84" i="37"/>
  <c r="BH84" i="37"/>
  <c r="BF84" i="37"/>
  <c r="BD84" i="37"/>
  <c r="BB84" i="37"/>
  <c r="AZ84" i="37"/>
  <c r="AW84" i="37"/>
  <c r="AT84" i="37"/>
  <c r="AN84" i="37"/>
  <c r="AK84" i="37"/>
  <c r="BR83" i="37"/>
  <c r="BP83" i="37"/>
  <c r="BN83" i="37"/>
  <c r="BL83" i="37"/>
  <c r="BJ83" i="37"/>
  <c r="BH83" i="37"/>
  <c r="BF83" i="37"/>
  <c r="BD83" i="37"/>
  <c r="BB83" i="37"/>
  <c r="AZ83" i="37"/>
  <c r="AW83" i="37"/>
  <c r="AT83" i="37"/>
  <c r="AN83" i="37"/>
  <c r="AK83" i="37"/>
  <c r="BR82" i="37"/>
  <c r="BP82" i="37"/>
  <c r="BN82" i="37"/>
  <c r="BL82" i="37"/>
  <c r="BJ82" i="37"/>
  <c r="BH82" i="37"/>
  <c r="BF82" i="37"/>
  <c r="BD82" i="37"/>
  <c r="BB82" i="37"/>
  <c r="AZ82" i="37"/>
  <c r="AW82" i="37"/>
  <c r="AT82" i="37"/>
  <c r="AN82" i="37"/>
  <c r="AK82" i="37"/>
  <c r="BR81" i="37"/>
  <c r="BP81" i="37"/>
  <c r="BN81" i="37"/>
  <c r="BL81" i="37"/>
  <c r="BJ81" i="37"/>
  <c r="BH81" i="37"/>
  <c r="BF81" i="37"/>
  <c r="BD81" i="37"/>
  <c r="BB81" i="37"/>
  <c r="AZ81" i="37"/>
  <c r="AW81" i="37"/>
  <c r="AT81" i="37"/>
  <c r="AN81" i="37"/>
  <c r="AK81" i="37"/>
  <c r="BR80" i="37"/>
  <c r="BP80" i="37"/>
  <c r="BN80" i="37"/>
  <c r="BL80" i="37"/>
  <c r="BJ80" i="37"/>
  <c r="BH80" i="37"/>
  <c r="BF80" i="37"/>
  <c r="BD80" i="37"/>
  <c r="BB80" i="37"/>
  <c r="AZ80" i="37"/>
  <c r="AW80" i="37"/>
  <c r="AT80" i="37"/>
  <c r="AN80" i="37"/>
  <c r="AK80" i="37"/>
  <c r="BR79" i="37"/>
  <c r="BP79" i="37"/>
  <c r="BN79" i="37"/>
  <c r="BL79" i="37"/>
  <c r="BJ79" i="37"/>
  <c r="BH79" i="37"/>
  <c r="BF79" i="37"/>
  <c r="BD79" i="37"/>
  <c r="BB79" i="37"/>
  <c r="AZ79" i="37"/>
  <c r="AW79" i="37"/>
  <c r="AT79" i="37"/>
  <c r="AN79" i="37"/>
  <c r="AK79" i="37"/>
  <c r="BR78" i="37"/>
  <c r="BP78" i="37"/>
  <c r="BN78" i="37"/>
  <c r="BL78" i="37"/>
  <c r="BJ78" i="37"/>
  <c r="BH78" i="37"/>
  <c r="BF78" i="37"/>
  <c r="BD78" i="37"/>
  <c r="BB78" i="37"/>
  <c r="AZ78" i="37"/>
  <c r="AW78" i="37"/>
  <c r="AT78" i="37"/>
  <c r="AN78" i="37"/>
  <c r="AK78" i="37"/>
  <c r="BR77" i="37"/>
  <c r="BP77" i="37"/>
  <c r="BN77" i="37"/>
  <c r="BL77" i="37"/>
  <c r="BJ77" i="37"/>
  <c r="BH77" i="37"/>
  <c r="BF77" i="37"/>
  <c r="BD77" i="37"/>
  <c r="BB77" i="37"/>
  <c r="AZ77" i="37"/>
  <c r="AW77" i="37"/>
  <c r="AT77" i="37"/>
  <c r="AN77" i="37"/>
  <c r="AK77" i="37"/>
  <c r="BR76" i="37"/>
  <c r="BP76" i="37"/>
  <c r="BN76" i="37"/>
  <c r="BL76" i="37"/>
  <c r="BJ76" i="37"/>
  <c r="BH76" i="37"/>
  <c r="BF76" i="37"/>
  <c r="BD76" i="37"/>
  <c r="BB76" i="37"/>
  <c r="AZ76" i="37"/>
  <c r="AW76" i="37"/>
  <c r="AT76" i="37"/>
  <c r="AN76" i="37"/>
  <c r="AK76" i="37"/>
  <c r="BR75" i="37"/>
  <c r="BP75" i="37"/>
  <c r="BN75" i="37"/>
  <c r="BL75" i="37"/>
  <c r="BJ75" i="37"/>
  <c r="BH75" i="37"/>
  <c r="BF75" i="37"/>
  <c r="BD75" i="37"/>
  <c r="BB75" i="37"/>
  <c r="AZ75" i="37"/>
  <c r="M95" i="37" s="1"/>
  <c r="AW75" i="37"/>
  <c r="AT75" i="37"/>
  <c r="AN75" i="37"/>
  <c r="AK75" i="37"/>
  <c r="BR74" i="37"/>
  <c r="BP74" i="37"/>
  <c r="BN74" i="37"/>
  <c r="BL74" i="37"/>
  <c r="BJ74" i="37"/>
  <c r="BH74" i="37"/>
  <c r="BF74" i="37"/>
  <c r="BD74" i="37"/>
  <c r="BB74" i="37"/>
  <c r="AZ74" i="37"/>
  <c r="AW74" i="37"/>
  <c r="AT74" i="37"/>
  <c r="AN74" i="37"/>
  <c r="AK74" i="37"/>
  <c r="BR73" i="37"/>
  <c r="BP73" i="37"/>
  <c r="BN73" i="37"/>
  <c r="BL73" i="37"/>
  <c r="BJ73" i="37"/>
  <c r="BH73" i="37"/>
  <c r="BF73" i="37"/>
  <c r="BD73" i="37"/>
  <c r="BB73" i="37"/>
  <c r="AZ73" i="37"/>
  <c r="AW73" i="37"/>
  <c r="AT73" i="37"/>
  <c r="AN73" i="37"/>
  <c r="AK73" i="37"/>
  <c r="BR72" i="37"/>
  <c r="BP72" i="37"/>
  <c r="BN72" i="37"/>
  <c r="BL72" i="37"/>
  <c r="BJ72" i="37"/>
  <c r="BH72" i="37"/>
  <c r="BF72" i="37"/>
  <c r="BD72" i="37"/>
  <c r="BB72" i="37"/>
  <c r="AZ72" i="37"/>
  <c r="AW72" i="37"/>
  <c r="AT72" i="37"/>
  <c r="AN72" i="37"/>
  <c r="AK72" i="37"/>
  <c r="BR71" i="37"/>
  <c r="BP71" i="37"/>
  <c r="BN71" i="37"/>
  <c r="BL71" i="37"/>
  <c r="BJ71" i="37"/>
  <c r="BH71" i="37"/>
  <c r="BF71" i="37"/>
  <c r="BD71" i="37"/>
  <c r="BB71" i="37"/>
  <c r="AZ71" i="37"/>
  <c r="AW71" i="37"/>
  <c r="AT71" i="37"/>
  <c r="AN71" i="37"/>
  <c r="AK71" i="37"/>
  <c r="BR70" i="37"/>
  <c r="BP70" i="37"/>
  <c r="BN70" i="37"/>
  <c r="BL70" i="37"/>
  <c r="BJ70" i="37"/>
  <c r="BH70" i="37"/>
  <c r="BF70" i="37"/>
  <c r="BD70" i="37"/>
  <c r="BB70" i="37"/>
  <c r="AZ70" i="37"/>
  <c r="AW70" i="37"/>
  <c r="AT70" i="37"/>
  <c r="AN70" i="37"/>
  <c r="AK70" i="37"/>
  <c r="BR69" i="37"/>
  <c r="BP69" i="37"/>
  <c r="BN69" i="37"/>
  <c r="BL69" i="37"/>
  <c r="BJ69" i="37"/>
  <c r="BH69" i="37"/>
  <c r="BF69" i="37"/>
  <c r="BD69" i="37"/>
  <c r="BB69" i="37"/>
  <c r="AZ69" i="37"/>
  <c r="AW69" i="37"/>
  <c r="AT69" i="37"/>
  <c r="AN69" i="37"/>
  <c r="AK69" i="37"/>
  <c r="BR68" i="37"/>
  <c r="BP68" i="37"/>
  <c r="BN68" i="37"/>
  <c r="BL68" i="37"/>
  <c r="BJ68" i="37"/>
  <c r="BH68" i="37"/>
  <c r="BF68" i="37"/>
  <c r="BD68" i="37"/>
  <c r="BB68" i="37"/>
  <c r="AZ68" i="37"/>
  <c r="AW68" i="37"/>
  <c r="AT68" i="37"/>
  <c r="AN68" i="37"/>
  <c r="AK68" i="37"/>
  <c r="BR67" i="37"/>
  <c r="BP67" i="37"/>
  <c r="BN67" i="37"/>
  <c r="BL67" i="37"/>
  <c r="BJ67" i="37"/>
  <c r="BH67" i="37"/>
  <c r="BF67" i="37"/>
  <c r="BD67" i="37"/>
  <c r="BB67" i="37"/>
  <c r="AZ67" i="37"/>
  <c r="AW67" i="37"/>
  <c r="AT67" i="37"/>
  <c r="AN67" i="37"/>
  <c r="AK67" i="37"/>
  <c r="BR66" i="37"/>
  <c r="BP66" i="37"/>
  <c r="BN66" i="37"/>
  <c r="BL66" i="37"/>
  <c r="BJ66" i="37"/>
  <c r="BH66" i="37"/>
  <c r="BF66" i="37"/>
  <c r="BD66" i="37"/>
  <c r="BB66" i="37"/>
  <c r="AZ66" i="37"/>
  <c r="AW66" i="37"/>
  <c r="AT66" i="37"/>
  <c r="AN66" i="37"/>
  <c r="AK66" i="37"/>
  <c r="BR65" i="37"/>
  <c r="BP65" i="37"/>
  <c r="BN65" i="37"/>
  <c r="BL65" i="37"/>
  <c r="BJ65" i="37"/>
  <c r="BH65" i="37"/>
  <c r="BF65" i="37"/>
  <c r="BD65" i="37"/>
  <c r="BB65" i="37"/>
  <c r="AZ65" i="37"/>
  <c r="AW65" i="37"/>
  <c r="AT65" i="37"/>
  <c r="AN65" i="37"/>
  <c r="AK65" i="37"/>
  <c r="AN64" i="37"/>
  <c r="BR64" i="37" s="1"/>
  <c r="AN51" i="37"/>
  <c r="BR51" i="37" s="1"/>
  <c r="BR50" i="37"/>
  <c r="BP50" i="37"/>
  <c r="BN50" i="37"/>
  <c r="BL50" i="37"/>
  <c r="BJ50" i="37"/>
  <c r="BH50" i="37"/>
  <c r="BF50" i="37"/>
  <c r="BD50" i="37"/>
  <c r="BB50" i="37"/>
  <c r="AZ50" i="37"/>
  <c r="AW50" i="37"/>
  <c r="AT50" i="37"/>
  <c r="AN50" i="37"/>
  <c r="AK50" i="37"/>
  <c r="BR49" i="37"/>
  <c r="BP49" i="37"/>
  <c r="BN49" i="37"/>
  <c r="BL49" i="37"/>
  <c r="BJ49" i="37"/>
  <c r="BH49" i="37"/>
  <c r="BF49" i="37"/>
  <c r="BD49" i="37"/>
  <c r="BB49" i="37"/>
  <c r="AZ49" i="37"/>
  <c r="AW49" i="37"/>
  <c r="AT49" i="37"/>
  <c r="AN49" i="37"/>
  <c r="AK49" i="37"/>
  <c r="BR48" i="37"/>
  <c r="BP48" i="37"/>
  <c r="BN48" i="37"/>
  <c r="BL48" i="37"/>
  <c r="BJ48" i="37"/>
  <c r="BH48" i="37"/>
  <c r="BF48" i="37"/>
  <c r="BD48" i="37"/>
  <c r="BB48" i="37"/>
  <c r="AZ48" i="37"/>
  <c r="AW48" i="37"/>
  <c r="AT48" i="37"/>
  <c r="AN48" i="37"/>
  <c r="AK48" i="37"/>
  <c r="BR47" i="37"/>
  <c r="BP47" i="37"/>
  <c r="BN47" i="37"/>
  <c r="BL47" i="37"/>
  <c r="BJ47" i="37"/>
  <c r="BH47" i="37"/>
  <c r="BF47" i="37"/>
  <c r="BD47" i="37"/>
  <c r="BB47" i="37"/>
  <c r="AZ47" i="37"/>
  <c r="AW47" i="37"/>
  <c r="AT47" i="37"/>
  <c r="AN47" i="37"/>
  <c r="AK47" i="37"/>
  <c r="BR46" i="37"/>
  <c r="BP46" i="37"/>
  <c r="BN46" i="37"/>
  <c r="BL46" i="37"/>
  <c r="BJ46" i="37"/>
  <c r="BH46" i="37"/>
  <c r="BF46" i="37"/>
  <c r="BD46" i="37"/>
  <c r="BB46" i="37"/>
  <c r="AZ46" i="37"/>
  <c r="AW46" i="37"/>
  <c r="AT46" i="37"/>
  <c r="AN46" i="37"/>
  <c r="AK46" i="37"/>
  <c r="BR45" i="37"/>
  <c r="BP45" i="37"/>
  <c r="BN45" i="37"/>
  <c r="BL45" i="37"/>
  <c r="BJ45" i="37"/>
  <c r="BH45" i="37"/>
  <c r="BF45" i="37"/>
  <c r="BD45" i="37"/>
  <c r="BB45" i="37"/>
  <c r="AZ45" i="37"/>
  <c r="AW45" i="37"/>
  <c r="AT45" i="37"/>
  <c r="AN45" i="37"/>
  <c r="AK45" i="37"/>
  <c r="BR44" i="37"/>
  <c r="BP44" i="37"/>
  <c r="BN44" i="37"/>
  <c r="BL44" i="37"/>
  <c r="BJ44" i="37"/>
  <c r="BH44" i="37"/>
  <c r="BF44" i="37"/>
  <c r="BD44" i="37"/>
  <c r="BB44" i="37"/>
  <c r="AZ44" i="37"/>
  <c r="AW44" i="37"/>
  <c r="AT44" i="37"/>
  <c r="AN44" i="37"/>
  <c r="AK44" i="37"/>
  <c r="BR43" i="37"/>
  <c r="BP43" i="37"/>
  <c r="BN43" i="37"/>
  <c r="BL43" i="37"/>
  <c r="BJ43" i="37"/>
  <c r="BH43" i="37"/>
  <c r="BF43" i="37"/>
  <c r="BD43" i="37"/>
  <c r="BB43" i="37"/>
  <c r="AZ43" i="37"/>
  <c r="AW43" i="37"/>
  <c r="AT43" i="37"/>
  <c r="AN43" i="37"/>
  <c r="AK43" i="37"/>
  <c r="BR42" i="37"/>
  <c r="BP42" i="37"/>
  <c r="BN42" i="37"/>
  <c r="BL42" i="37"/>
  <c r="BJ42" i="37"/>
  <c r="BH42" i="37"/>
  <c r="BF42" i="37"/>
  <c r="BD42" i="37"/>
  <c r="BB42" i="37"/>
  <c r="AZ42" i="37"/>
  <c r="AW42" i="37"/>
  <c r="AT42" i="37"/>
  <c r="AN42" i="37"/>
  <c r="AK42" i="37"/>
  <c r="BR41" i="37"/>
  <c r="BP41" i="37"/>
  <c r="BN41" i="37"/>
  <c r="BL41" i="37"/>
  <c r="BJ41" i="37"/>
  <c r="BH41" i="37"/>
  <c r="BF41" i="37"/>
  <c r="BD41" i="37"/>
  <c r="BB41" i="37"/>
  <c r="AZ41" i="37"/>
  <c r="AW41" i="37"/>
  <c r="AT41" i="37"/>
  <c r="AN41" i="37"/>
  <c r="AK41" i="37"/>
  <c r="BR40" i="37"/>
  <c r="BP40" i="37"/>
  <c r="BN40" i="37"/>
  <c r="BL40" i="37"/>
  <c r="BJ40" i="37"/>
  <c r="BH40" i="37"/>
  <c r="BF40" i="37"/>
  <c r="BD40" i="37"/>
  <c r="BB40" i="37"/>
  <c r="AZ40" i="37"/>
  <c r="AW40" i="37"/>
  <c r="AT40" i="37"/>
  <c r="AN40" i="37"/>
  <c r="AK40" i="37"/>
  <c r="BR39" i="37"/>
  <c r="BP39" i="37"/>
  <c r="BN39" i="37"/>
  <c r="BL39" i="37"/>
  <c r="BJ39" i="37"/>
  <c r="BH39" i="37"/>
  <c r="BF39" i="37"/>
  <c r="BD39" i="37"/>
  <c r="BB39" i="37"/>
  <c r="AZ39" i="37"/>
  <c r="AW39" i="37"/>
  <c r="AT39" i="37"/>
  <c r="AN39" i="37"/>
  <c r="AK39" i="37"/>
  <c r="BR38" i="37"/>
  <c r="BP38" i="37"/>
  <c r="BN38" i="37"/>
  <c r="BL38" i="37"/>
  <c r="BJ38" i="37"/>
  <c r="BH38" i="37"/>
  <c r="BF38" i="37"/>
  <c r="BD38" i="37"/>
  <c r="BB38" i="37"/>
  <c r="AZ38" i="37"/>
  <c r="AW38" i="37"/>
  <c r="AT38" i="37"/>
  <c r="AN38" i="37"/>
  <c r="AK38" i="37"/>
  <c r="BR37" i="37"/>
  <c r="BP37" i="37"/>
  <c r="BN37" i="37"/>
  <c r="BL37" i="37"/>
  <c r="BJ37" i="37"/>
  <c r="BH37" i="37"/>
  <c r="BF37" i="37"/>
  <c r="BD37" i="37"/>
  <c r="BB37" i="37"/>
  <c r="AZ37" i="37"/>
  <c r="AW37" i="37"/>
  <c r="AT37" i="37"/>
  <c r="AN37" i="37"/>
  <c r="AK37" i="37"/>
  <c r="BR36" i="37"/>
  <c r="BP36" i="37"/>
  <c r="BN36" i="37"/>
  <c r="BL36" i="37"/>
  <c r="BJ36" i="37"/>
  <c r="BH36" i="37"/>
  <c r="BF36" i="37"/>
  <c r="BD36" i="37"/>
  <c r="BB36" i="37"/>
  <c r="AZ36" i="37"/>
  <c r="AW36" i="37"/>
  <c r="AT36" i="37"/>
  <c r="AN36" i="37"/>
  <c r="AK36" i="37"/>
  <c r="BR35" i="37"/>
  <c r="BP35" i="37"/>
  <c r="BN35" i="37"/>
  <c r="BL35" i="37"/>
  <c r="BJ35" i="37"/>
  <c r="BH35" i="37"/>
  <c r="BF35" i="37"/>
  <c r="BD35" i="37"/>
  <c r="BB35" i="37"/>
  <c r="AZ35" i="37"/>
  <c r="AW35" i="37"/>
  <c r="AT35" i="37"/>
  <c r="AN35" i="37"/>
  <c r="AK35" i="37"/>
  <c r="BR34" i="37"/>
  <c r="BP34" i="37"/>
  <c r="BN34" i="37"/>
  <c r="BL34" i="37"/>
  <c r="BJ34" i="37"/>
  <c r="BH34" i="37"/>
  <c r="BF34" i="37"/>
  <c r="BD34" i="37"/>
  <c r="BB34" i="37"/>
  <c r="AZ34" i="37"/>
  <c r="AW34" i="37"/>
  <c r="AT34" i="37"/>
  <c r="AN34" i="37"/>
  <c r="AK34" i="37"/>
  <c r="BR33" i="37"/>
  <c r="BP33" i="37"/>
  <c r="BN33" i="37"/>
  <c r="BL33" i="37"/>
  <c r="BJ33" i="37"/>
  <c r="BH33" i="37"/>
  <c r="BF33" i="37"/>
  <c r="BD33" i="37"/>
  <c r="BB33" i="37"/>
  <c r="AZ33" i="37"/>
  <c r="AW33" i="37"/>
  <c r="AT33" i="37"/>
  <c r="AN33" i="37"/>
  <c r="AK33" i="37"/>
  <c r="BR32" i="37"/>
  <c r="BP32" i="37"/>
  <c r="BN32" i="37"/>
  <c r="BL32" i="37"/>
  <c r="BJ32" i="37"/>
  <c r="BH32" i="37"/>
  <c r="BF32" i="37"/>
  <c r="BD32" i="37"/>
  <c r="BB32" i="37"/>
  <c r="AZ32" i="37"/>
  <c r="AW32" i="37"/>
  <c r="AT32" i="37"/>
  <c r="AN32" i="37"/>
  <c r="AK32" i="37"/>
  <c r="BR31" i="37"/>
  <c r="BP31" i="37"/>
  <c r="BN31" i="37"/>
  <c r="BL31" i="37"/>
  <c r="BJ31" i="37"/>
  <c r="BH31" i="37"/>
  <c r="BF31" i="37"/>
  <c r="BD31" i="37"/>
  <c r="BB31" i="37"/>
  <c r="AZ31" i="37"/>
  <c r="AW31" i="37"/>
  <c r="AT31" i="37"/>
  <c r="AN31" i="37"/>
  <c r="AK31" i="37"/>
  <c r="BR30" i="37"/>
  <c r="BP30" i="37"/>
  <c r="BN30" i="37"/>
  <c r="BL30" i="37"/>
  <c r="BJ30" i="37"/>
  <c r="BH30" i="37"/>
  <c r="BF30" i="37"/>
  <c r="BD30" i="37"/>
  <c r="BB30" i="37"/>
  <c r="AZ30" i="37"/>
  <c r="AW30" i="37"/>
  <c r="AT30" i="37"/>
  <c r="AN30" i="37"/>
  <c r="AK30" i="37"/>
  <c r="BR29" i="37"/>
  <c r="BP29" i="37"/>
  <c r="BN29" i="37"/>
  <c r="BL29" i="37"/>
  <c r="BJ29" i="37"/>
  <c r="BH29" i="37"/>
  <c r="BF29" i="37"/>
  <c r="BD29" i="37"/>
  <c r="BB29" i="37"/>
  <c r="AZ29" i="37"/>
  <c r="AW29" i="37"/>
  <c r="AT29" i="37"/>
  <c r="AN29" i="37"/>
  <c r="AK29" i="37"/>
  <c r="BR28" i="37"/>
  <c r="BP28" i="37"/>
  <c r="BN28" i="37"/>
  <c r="BL28" i="37"/>
  <c r="BJ28" i="37"/>
  <c r="BH28" i="37"/>
  <c r="BF28" i="37"/>
  <c r="BD28" i="37"/>
  <c r="BB28" i="37"/>
  <c r="AZ28" i="37"/>
  <c r="AW28" i="37"/>
  <c r="AT28" i="37"/>
  <c r="AN28" i="37"/>
  <c r="AK28" i="37"/>
  <c r="BR27" i="37"/>
  <c r="BP27" i="37"/>
  <c r="BN27" i="37"/>
  <c r="BL27" i="37"/>
  <c r="BJ27" i="37"/>
  <c r="BH27" i="37"/>
  <c r="BF27" i="37"/>
  <c r="BD27" i="37"/>
  <c r="BB27" i="37"/>
  <c r="AZ27" i="37"/>
  <c r="AW27" i="37"/>
  <c r="AT27" i="37"/>
  <c r="AN27" i="37"/>
  <c r="AK27" i="37"/>
  <c r="BR26" i="37"/>
  <c r="BP26" i="37"/>
  <c r="BN26" i="37"/>
  <c r="BL26" i="37"/>
  <c r="BJ26" i="37"/>
  <c r="BH26" i="37"/>
  <c r="BF26" i="37"/>
  <c r="BD26" i="37"/>
  <c r="BB26" i="37"/>
  <c r="AZ26" i="37"/>
  <c r="AW26" i="37"/>
  <c r="AT26" i="37"/>
  <c r="AN26" i="37"/>
  <c r="AK26" i="37"/>
  <c r="BR25" i="37"/>
  <c r="BP25" i="37"/>
  <c r="BN25" i="37"/>
  <c r="BL25" i="37"/>
  <c r="BJ25" i="37"/>
  <c r="BH25" i="37"/>
  <c r="BF25" i="37"/>
  <c r="BD25" i="37"/>
  <c r="BB25" i="37"/>
  <c r="AZ25" i="37"/>
  <c r="AW25" i="37"/>
  <c r="AT25" i="37"/>
  <c r="AN25" i="37"/>
  <c r="AK25" i="37"/>
  <c r="BR24" i="37"/>
  <c r="BP24" i="37"/>
  <c r="BN24" i="37"/>
  <c r="BL24" i="37"/>
  <c r="BJ24" i="37"/>
  <c r="BH24" i="37"/>
  <c r="BF24" i="37"/>
  <c r="BD24" i="37"/>
  <c r="BB24" i="37"/>
  <c r="AZ24" i="37"/>
  <c r="AW24" i="37"/>
  <c r="AT24" i="37"/>
  <c r="AN24" i="37"/>
  <c r="AK24" i="37"/>
  <c r="BR23" i="37"/>
  <c r="BP23" i="37"/>
  <c r="BN23" i="37"/>
  <c r="BL23" i="37"/>
  <c r="BJ23" i="37"/>
  <c r="BH23" i="37"/>
  <c r="BF23" i="37"/>
  <c r="BD23" i="37"/>
  <c r="BB23" i="37"/>
  <c r="AZ23" i="37"/>
  <c r="M43" i="37" s="1"/>
  <c r="AW23" i="37"/>
  <c r="AT23" i="37"/>
  <c r="AN23" i="37"/>
  <c r="AK23" i="37"/>
  <c r="BR22" i="37"/>
  <c r="BP22" i="37"/>
  <c r="BN22" i="37"/>
  <c r="BL22" i="37"/>
  <c r="BJ22" i="37"/>
  <c r="BH22" i="37"/>
  <c r="BF22" i="37"/>
  <c r="BD22" i="37"/>
  <c r="BB22" i="37"/>
  <c r="AZ22" i="37"/>
  <c r="AW22" i="37"/>
  <c r="AT22" i="37"/>
  <c r="AN22" i="37"/>
  <c r="AK22" i="37"/>
  <c r="BR21" i="37"/>
  <c r="BP21" i="37"/>
  <c r="BN21" i="37"/>
  <c r="BL21" i="37"/>
  <c r="BJ21" i="37"/>
  <c r="BH21" i="37"/>
  <c r="BF21" i="37"/>
  <c r="BD21" i="37"/>
  <c r="BB21" i="37"/>
  <c r="AZ21" i="37"/>
  <c r="AW21" i="37"/>
  <c r="AT21" i="37"/>
  <c r="AN21" i="37"/>
  <c r="AK21" i="37"/>
  <c r="BR20" i="37"/>
  <c r="BP20" i="37"/>
  <c r="BN20" i="37"/>
  <c r="BL20" i="37"/>
  <c r="BJ20" i="37"/>
  <c r="BH20" i="37"/>
  <c r="BF20" i="37"/>
  <c r="BD20" i="37"/>
  <c r="BB20" i="37"/>
  <c r="AZ20" i="37"/>
  <c r="AW20" i="37"/>
  <c r="AT20" i="37"/>
  <c r="AN20" i="37"/>
  <c r="AK20" i="37"/>
  <c r="BR19" i="37"/>
  <c r="BP19" i="37"/>
  <c r="BN19" i="37"/>
  <c r="BL19" i="37"/>
  <c r="BJ19" i="37"/>
  <c r="BH19" i="37"/>
  <c r="BF19" i="37"/>
  <c r="BD19" i="37"/>
  <c r="BB19" i="37"/>
  <c r="AZ19" i="37"/>
  <c r="AW19" i="37"/>
  <c r="AT19" i="37"/>
  <c r="AN19" i="37"/>
  <c r="AK19" i="37"/>
  <c r="BR18" i="37"/>
  <c r="BP18" i="37"/>
  <c r="BN18" i="37"/>
  <c r="BL18" i="37"/>
  <c r="BJ18" i="37"/>
  <c r="BH18" i="37"/>
  <c r="BF18" i="37"/>
  <c r="BD18" i="37"/>
  <c r="BB18" i="37"/>
  <c r="AZ18" i="37"/>
  <c r="AW18" i="37"/>
  <c r="AT18" i="37"/>
  <c r="AN18" i="37"/>
  <c r="AK18" i="37"/>
  <c r="BR17" i="37"/>
  <c r="BP17" i="37"/>
  <c r="BN17" i="37"/>
  <c r="BL17" i="37"/>
  <c r="BJ17" i="37"/>
  <c r="BH17" i="37"/>
  <c r="BF17" i="37"/>
  <c r="BD17" i="37"/>
  <c r="BB17" i="37"/>
  <c r="AZ17" i="37"/>
  <c r="AW17" i="37"/>
  <c r="AT17" i="37"/>
  <c r="AN17" i="37"/>
  <c r="AK17" i="37"/>
  <c r="BR16" i="37"/>
  <c r="BP16" i="37"/>
  <c r="BN16" i="37"/>
  <c r="BL16" i="37"/>
  <c r="BJ16" i="37"/>
  <c r="BH16" i="37"/>
  <c r="BF16" i="37"/>
  <c r="BD16" i="37"/>
  <c r="BB16" i="37"/>
  <c r="AZ16" i="37"/>
  <c r="AW16" i="37"/>
  <c r="AT16" i="37"/>
  <c r="AN16" i="37"/>
  <c r="AK16" i="37"/>
  <c r="BR15" i="37"/>
  <c r="BP15" i="37"/>
  <c r="BN15" i="37"/>
  <c r="BL15" i="37"/>
  <c r="BJ15" i="37"/>
  <c r="BH15" i="37"/>
  <c r="BF15" i="37"/>
  <c r="BD15" i="37"/>
  <c r="BB15" i="37"/>
  <c r="AZ15" i="37"/>
  <c r="AW15" i="37"/>
  <c r="AT15" i="37"/>
  <c r="AN15" i="37"/>
  <c r="AK15" i="37"/>
  <c r="BR14" i="37"/>
  <c r="BP14" i="37"/>
  <c r="BN14" i="37"/>
  <c r="BL14" i="37"/>
  <c r="BJ14" i="37"/>
  <c r="BH14" i="37"/>
  <c r="BF14" i="37"/>
  <c r="BD14" i="37"/>
  <c r="BB14" i="37"/>
  <c r="AZ14" i="37"/>
  <c r="AW14" i="37"/>
  <c r="AT14" i="37"/>
  <c r="AN14" i="37"/>
  <c r="AK14" i="37"/>
  <c r="BR13" i="37"/>
  <c r="BP13" i="37"/>
  <c r="BN13" i="37"/>
  <c r="BL13" i="37"/>
  <c r="BJ13" i="37"/>
  <c r="BH13" i="37"/>
  <c r="BF13" i="37"/>
  <c r="BD13" i="37"/>
  <c r="BB13" i="37"/>
  <c r="AZ13" i="37"/>
  <c r="AW13" i="37"/>
  <c r="AT13" i="37"/>
  <c r="AN13" i="37"/>
  <c r="AK13" i="37"/>
  <c r="BP12" i="37"/>
  <c r="BL12" i="37"/>
  <c r="BH12" i="37"/>
  <c r="BD12" i="37"/>
  <c r="AZ12" i="37"/>
  <c r="AN12" i="37"/>
  <c r="BR12" i="37" s="1"/>
  <c r="BR259" i="35"/>
  <c r="BP259" i="35"/>
  <c r="BN259" i="35"/>
  <c r="BL259" i="35"/>
  <c r="BJ259" i="35"/>
  <c r="BH259" i="35"/>
  <c r="BF259" i="35"/>
  <c r="BD259" i="35"/>
  <c r="BB259" i="35"/>
  <c r="AZ259" i="35"/>
  <c r="AW259" i="35"/>
  <c r="AT259" i="35"/>
  <c r="AN259" i="35"/>
  <c r="AK259" i="35"/>
  <c r="BR258" i="35"/>
  <c r="BP258" i="35"/>
  <c r="BN258" i="35"/>
  <c r="BL258" i="35"/>
  <c r="BJ258" i="35"/>
  <c r="BH258" i="35"/>
  <c r="BF258" i="35"/>
  <c r="BD258" i="35"/>
  <c r="BB258" i="35"/>
  <c r="AZ258" i="35"/>
  <c r="AW258" i="35"/>
  <c r="AT258" i="35"/>
  <c r="AN258" i="35"/>
  <c r="AK258" i="35"/>
  <c r="BR257" i="35"/>
  <c r="BP257" i="35"/>
  <c r="BN257" i="35"/>
  <c r="BL257" i="35"/>
  <c r="BJ257" i="35"/>
  <c r="BH257" i="35"/>
  <c r="BF257" i="35"/>
  <c r="BD257" i="35"/>
  <c r="BB257" i="35"/>
  <c r="AZ257" i="35"/>
  <c r="AW257" i="35"/>
  <c r="AT257" i="35"/>
  <c r="AN257" i="35"/>
  <c r="AK257" i="35"/>
  <c r="BR256" i="35"/>
  <c r="BP256" i="35"/>
  <c r="BN256" i="35"/>
  <c r="BL256" i="35"/>
  <c r="BJ256" i="35"/>
  <c r="BH256" i="35"/>
  <c r="BF256" i="35"/>
  <c r="BD256" i="35"/>
  <c r="BB256" i="35"/>
  <c r="AZ256" i="35"/>
  <c r="AW256" i="35"/>
  <c r="AT256" i="35"/>
  <c r="AN256" i="35"/>
  <c r="AK256" i="35"/>
  <c r="BR255" i="35"/>
  <c r="BP255" i="35"/>
  <c r="BN255" i="35"/>
  <c r="BL255" i="35"/>
  <c r="BJ255" i="35"/>
  <c r="BH255" i="35"/>
  <c r="BF255" i="35"/>
  <c r="BD255" i="35"/>
  <c r="BB255" i="35"/>
  <c r="AZ255" i="35"/>
  <c r="AW255" i="35"/>
  <c r="AT255" i="35"/>
  <c r="AN255" i="35"/>
  <c r="AK255" i="35"/>
  <c r="BR254" i="35"/>
  <c r="BP254" i="35"/>
  <c r="BN254" i="35"/>
  <c r="BL254" i="35"/>
  <c r="BJ254" i="35"/>
  <c r="BH254" i="35"/>
  <c r="BF254" i="35"/>
  <c r="BD254" i="35"/>
  <c r="BB254" i="35"/>
  <c r="AZ254" i="35"/>
  <c r="AW254" i="35"/>
  <c r="AT254" i="35"/>
  <c r="AN254" i="35"/>
  <c r="AK254" i="35"/>
  <c r="BR253" i="35"/>
  <c r="BP253" i="35"/>
  <c r="BN253" i="35"/>
  <c r="BL253" i="35"/>
  <c r="BJ253" i="35"/>
  <c r="BH253" i="35"/>
  <c r="BF253" i="35"/>
  <c r="BD253" i="35"/>
  <c r="BB253" i="35"/>
  <c r="AZ253" i="35"/>
  <c r="AW253" i="35"/>
  <c r="AT253" i="35"/>
  <c r="AN253" i="35"/>
  <c r="AK253" i="35"/>
  <c r="BR252" i="35"/>
  <c r="BP252" i="35"/>
  <c r="BN252" i="35"/>
  <c r="BL252" i="35"/>
  <c r="BJ252" i="35"/>
  <c r="BH252" i="35"/>
  <c r="BF252" i="35"/>
  <c r="BD252" i="35"/>
  <c r="BB252" i="35"/>
  <c r="AZ252" i="35"/>
  <c r="AW252" i="35"/>
  <c r="AT252" i="35"/>
  <c r="AN252" i="35"/>
  <c r="AK252" i="35"/>
  <c r="BR251" i="35"/>
  <c r="BP251" i="35"/>
  <c r="BN251" i="35"/>
  <c r="BL251" i="35"/>
  <c r="BJ251" i="35"/>
  <c r="BH251" i="35"/>
  <c r="BF251" i="35"/>
  <c r="BD251" i="35"/>
  <c r="BB251" i="35"/>
  <c r="AZ251" i="35"/>
  <c r="AW251" i="35"/>
  <c r="AT251" i="35"/>
  <c r="AN251" i="35"/>
  <c r="AK251" i="35"/>
  <c r="BR250" i="35"/>
  <c r="BP250" i="35"/>
  <c r="BN250" i="35"/>
  <c r="BL250" i="35"/>
  <c r="BJ250" i="35"/>
  <c r="BH250" i="35"/>
  <c r="BF250" i="35"/>
  <c r="BD250" i="35"/>
  <c r="BB250" i="35"/>
  <c r="AZ250" i="35"/>
  <c r="AW250" i="35"/>
  <c r="AT250" i="35"/>
  <c r="AN250" i="35"/>
  <c r="AK250" i="35"/>
  <c r="BR249" i="35"/>
  <c r="BP249" i="35"/>
  <c r="BN249" i="35"/>
  <c r="BL249" i="35"/>
  <c r="BJ249" i="35"/>
  <c r="BH249" i="35"/>
  <c r="BF249" i="35"/>
  <c r="BD249" i="35"/>
  <c r="BB249" i="35"/>
  <c r="AZ249" i="35"/>
  <c r="AW249" i="35"/>
  <c r="AT249" i="35"/>
  <c r="AN249" i="35"/>
  <c r="AK249" i="35"/>
  <c r="BR248" i="35"/>
  <c r="BP248" i="35"/>
  <c r="BN248" i="35"/>
  <c r="BL248" i="35"/>
  <c r="BJ248" i="35"/>
  <c r="BH248" i="35"/>
  <c r="BF248" i="35"/>
  <c r="BD248" i="35"/>
  <c r="BB248" i="35"/>
  <c r="AZ248" i="35"/>
  <c r="AW248" i="35"/>
  <c r="AT248" i="35"/>
  <c r="AN248" i="35"/>
  <c r="AK248" i="35"/>
  <c r="BR247" i="35"/>
  <c r="BP247" i="35"/>
  <c r="BN247" i="35"/>
  <c r="BL247" i="35"/>
  <c r="BJ247" i="35"/>
  <c r="BH247" i="35"/>
  <c r="BF247" i="35"/>
  <c r="BD247" i="35"/>
  <c r="BB247" i="35"/>
  <c r="AZ247" i="35"/>
  <c r="AW247" i="35"/>
  <c r="AT247" i="35"/>
  <c r="AN247" i="35"/>
  <c r="AK247" i="35"/>
  <c r="BR246" i="35"/>
  <c r="BP246" i="35"/>
  <c r="BN246" i="35"/>
  <c r="BL246" i="35"/>
  <c r="BJ246" i="35"/>
  <c r="BH246" i="35"/>
  <c r="BF246" i="35"/>
  <c r="BD246" i="35"/>
  <c r="BB246" i="35"/>
  <c r="AZ246" i="35"/>
  <c r="AW246" i="35"/>
  <c r="AT246" i="35"/>
  <c r="AN246" i="35"/>
  <c r="AK246" i="35"/>
  <c r="BR245" i="35"/>
  <c r="BP245" i="35"/>
  <c r="BN245" i="35"/>
  <c r="BL245" i="35"/>
  <c r="BJ245" i="35"/>
  <c r="BH245" i="35"/>
  <c r="BF245" i="35"/>
  <c r="BD245" i="35"/>
  <c r="BB245" i="35"/>
  <c r="AZ245" i="35"/>
  <c r="AW245" i="35"/>
  <c r="AT245" i="35"/>
  <c r="AN245" i="35"/>
  <c r="AK245" i="35"/>
  <c r="BR244" i="35"/>
  <c r="BP244" i="35"/>
  <c r="BN244" i="35"/>
  <c r="BL244" i="35"/>
  <c r="BJ244" i="35"/>
  <c r="BH244" i="35"/>
  <c r="BF244" i="35"/>
  <c r="BD244" i="35"/>
  <c r="BB244" i="35"/>
  <c r="AZ244" i="35"/>
  <c r="AW244" i="35"/>
  <c r="AT244" i="35"/>
  <c r="AN244" i="35"/>
  <c r="AK244" i="35"/>
  <c r="BR243" i="35"/>
  <c r="BP243" i="35"/>
  <c r="BN243" i="35"/>
  <c r="BL243" i="35"/>
  <c r="BJ243" i="35"/>
  <c r="BH243" i="35"/>
  <c r="BF243" i="35"/>
  <c r="BD243" i="35"/>
  <c r="BB243" i="35"/>
  <c r="AZ243" i="35"/>
  <c r="AW243" i="35"/>
  <c r="AT243" i="35"/>
  <c r="AN243" i="35"/>
  <c r="AK243" i="35"/>
  <c r="BR242" i="35"/>
  <c r="BP242" i="35"/>
  <c r="BN242" i="35"/>
  <c r="BL242" i="35"/>
  <c r="BJ242" i="35"/>
  <c r="BH242" i="35"/>
  <c r="BF242" i="35"/>
  <c r="BD242" i="35"/>
  <c r="BB242" i="35"/>
  <c r="AZ242" i="35"/>
  <c r="AW242" i="35"/>
  <c r="AT242" i="35"/>
  <c r="AN242" i="35"/>
  <c r="AK242" i="35"/>
  <c r="BR241" i="35"/>
  <c r="BP241" i="35"/>
  <c r="BN241" i="35"/>
  <c r="BL241" i="35"/>
  <c r="BJ241" i="35"/>
  <c r="BH241" i="35"/>
  <c r="BF241" i="35"/>
  <c r="BD241" i="35"/>
  <c r="BB241" i="35"/>
  <c r="AZ241" i="35"/>
  <c r="AW241" i="35"/>
  <c r="AT241" i="35"/>
  <c r="AN241" i="35"/>
  <c r="AK241" i="35"/>
  <c r="BR240" i="35"/>
  <c r="BP240" i="35"/>
  <c r="BN240" i="35"/>
  <c r="BL240" i="35"/>
  <c r="BJ240" i="35"/>
  <c r="BH240" i="35"/>
  <c r="BF240" i="35"/>
  <c r="BD240" i="35"/>
  <c r="BB240" i="35"/>
  <c r="AZ240" i="35"/>
  <c r="AW240" i="35"/>
  <c r="AT240" i="35"/>
  <c r="AN240" i="35"/>
  <c r="AK240" i="35"/>
  <c r="BR239" i="35"/>
  <c r="BP239" i="35"/>
  <c r="BN239" i="35"/>
  <c r="BL239" i="35"/>
  <c r="BJ239" i="35"/>
  <c r="BH239" i="35"/>
  <c r="BF239" i="35"/>
  <c r="BD239" i="35"/>
  <c r="BB239" i="35"/>
  <c r="AZ239" i="35"/>
  <c r="AW239" i="35"/>
  <c r="AT239" i="35"/>
  <c r="AN239" i="35"/>
  <c r="AK239" i="35"/>
  <c r="BR238" i="35"/>
  <c r="BP238" i="35"/>
  <c r="BN238" i="35"/>
  <c r="BL238" i="35"/>
  <c r="BJ238" i="35"/>
  <c r="BH238" i="35"/>
  <c r="BF238" i="35"/>
  <c r="BD238" i="35"/>
  <c r="BB238" i="35"/>
  <c r="AZ238" i="35"/>
  <c r="AW238" i="35"/>
  <c r="AT238" i="35"/>
  <c r="AN238" i="35"/>
  <c r="AK238" i="35"/>
  <c r="BR237" i="35"/>
  <c r="BP237" i="35"/>
  <c r="BN237" i="35"/>
  <c r="BL237" i="35"/>
  <c r="BJ237" i="35"/>
  <c r="BH237" i="35"/>
  <c r="BF237" i="35"/>
  <c r="BD237" i="35"/>
  <c r="BB237" i="35"/>
  <c r="AZ237" i="35"/>
  <c r="AW237" i="35"/>
  <c r="AT237" i="35"/>
  <c r="AN237" i="35"/>
  <c r="AK237" i="35"/>
  <c r="BR236" i="35"/>
  <c r="BP236" i="35"/>
  <c r="BN236" i="35"/>
  <c r="BL236" i="35"/>
  <c r="BJ236" i="35"/>
  <c r="BH236" i="35"/>
  <c r="BF236" i="35"/>
  <c r="BD236" i="35"/>
  <c r="BB236" i="35"/>
  <c r="AZ236" i="35"/>
  <c r="AW236" i="35"/>
  <c r="AT236" i="35"/>
  <c r="AN236" i="35"/>
  <c r="AK236" i="35"/>
  <c r="BR235" i="35"/>
  <c r="BP235" i="35"/>
  <c r="BN235" i="35"/>
  <c r="BL235" i="35"/>
  <c r="BJ235" i="35"/>
  <c r="BH235" i="35"/>
  <c r="BF235" i="35"/>
  <c r="BD235" i="35"/>
  <c r="BB235" i="35"/>
  <c r="AZ235" i="35"/>
  <c r="AW235" i="35"/>
  <c r="AT235" i="35"/>
  <c r="AN235" i="35"/>
  <c r="AK235" i="35"/>
  <c r="BR234" i="35"/>
  <c r="BP234" i="35"/>
  <c r="BN234" i="35"/>
  <c r="BL234" i="35"/>
  <c r="BJ234" i="35"/>
  <c r="BH234" i="35"/>
  <c r="BF234" i="35"/>
  <c r="BD234" i="35"/>
  <c r="BB234" i="35"/>
  <c r="AZ234" i="35"/>
  <c r="AW234" i="35"/>
  <c r="AT234" i="35"/>
  <c r="AN234" i="35"/>
  <c r="AK234" i="35"/>
  <c r="BR233" i="35"/>
  <c r="BP233" i="35"/>
  <c r="BN233" i="35"/>
  <c r="BL233" i="35"/>
  <c r="BJ233" i="35"/>
  <c r="BH233" i="35"/>
  <c r="BF233" i="35"/>
  <c r="BD233" i="35"/>
  <c r="BB233" i="35"/>
  <c r="AZ233" i="35"/>
  <c r="AW233" i="35"/>
  <c r="AT233" i="35"/>
  <c r="AN233" i="35"/>
  <c r="AK233" i="35"/>
  <c r="BR232" i="35"/>
  <c r="BP232" i="35"/>
  <c r="BN232" i="35"/>
  <c r="BL232" i="35"/>
  <c r="BJ232" i="35"/>
  <c r="BH232" i="35"/>
  <c r="BF232" i="35"/>
  <c r="BD232" i="35"/>
  <c r="BB232" i="35"/>
  <c r="AZ232" i="35"/>
  <c r="AW232" i="35"/>
  <c r="AT232" i="35"/>
  <c r="AN232" i="35"/>
  <c r="AK232" i="35"/>
  <c r="BR231" i="35"/>
  <c r="BP231" i="35"/>
  <c r="BN231" i="35"/>
  <c r="BL231" i="35"/>
  <c r="BJ231" i="35"/>
  <c r="BH231" i="35"/>
  <c r="BF231" i="35"/>
  <c r="BD231" i="35"/>
  <c r="BB231" i="35"/>
  <c r="AZ231" i="35"/>
  <c r="M251" i="35" s="1"/>
  <c r="AW231" i="35"/>
  <c r="AT231" i="35"/>
  <c r="AN231" i="35"/>
  <c r="AK231" i="35"/>
  <c r="BR230" i="35"/>
  <c r="BJ230" i="35"/>
  <c r="AN230" i="35"/>
  <c r="BR229" i="35"/>
  <c r="BP229" i="35"/>
  <c r="BN229" i="35"/>
  <c r="BL229" i="35"/>
  <c r="BJ229" i="35"/>
  <c r="BH229" i="35"/>
  <c r="BF229" i="35"/>
  <c r="BD229" i="35"/>
  <c r="BB229" i="35"/>
  <c r="AZ229" i="35"/>
  <c r="AW229" i="35"/>
  <c r="AT229" i="35"/>
  <c r="AN229" i="35"/>
  <c r="AK229" i="35"/>
  <c r="BR228" i="35"/>
  <c r="BP228" i="35"/>
  <c r="BN228" i="35"/>
  <c r="BL228" i="35"/>
  <c r="BJ228" i="35"/>
  <c r="BH228" i="35"/>
  <c r="BF228" i="35"/>
  <c r="BD228" i="35"/>
  <c r="BB228" i="35"/>
  <c r="AZ228" i="35"/>
  <c r="AW228" i="35"/>
  <c r="AT228" i="35"/>
  <c r="AN228" i="35"/>
  <c r="AK228" i="35"/>
  <c r="BN227" i="35"/>
  <c r="BL227" i="35"/>
  <c r="BF227" i="35"/>
  <c r="BD227" i="35"/>
  <c r="AN227" i="35"/>
  <c r="BR227" i="35" s="1"/>
  <c r="AN226" i="35"/>
  <c r="BB226" i="35" s="1"/>
  <c r="BP225" i="35"/>
  <c r="BH225" i="35"/>
  <c r="AZ225" i="35"/>
  <c r="AN225" i="35"/>
  <c r="BN225" i="35" s="1"/>
  <c r="BR224" i="35"/>
  <c r="BP224" i="35"/>
  <c r="BN224" i="35"/>
  <c r="BL224" i="35"/>
  <c r="BJ224" i="35"/>
  <c r="BH224" i="35"/>
  <c r="BF224" i="35"/>
  <c r="BD224" i="35"/>
  <c r="BB224" i="35"/>
  <c r="AZ224" i="35"/>
  <c r="AW224" i="35"/>
  <c r="AT224" i="35"/>
  <c r="AN224" i="35"/>
  <c r="AK224" i="35"/>
  <c r="BR223" i="35"/>
  <c r="BP223" i="35"/>
  <c r="BN223" i="35"/>
  <c r="BL223" i="35"/>
  <c r="BJ223" i="35"/>
  <c r="BH223" i="35"/>
  <c r="BF223" i="35"/>
  <c r="BD223" i="35"/>
  <c r="BB223" i="35"/>
  <c r="AZ223" i="35"/>
  <c r="AW223" i="35"/>
  <c r="AT223" i="35"/>
  <c r="AN223" i="35"/>
  <c r="AK223" i="35"/>
  <c r="BR222" i="35"/>
  <c r="BJ222" i="35"/>
  <c r="BB222" i="35"/>
  <c r="AN222" i="35"/>
  <c r="BP221" i="35"/>
  <c r="BH221" i="35"/>
  <c r="AZ221" i="35"/>
  <c r="AN221" i="35"/>
  <c r="BN221" i="35" s="1"/>
  <c r="BP220" i="35"/>
  <c r="BN220" i="35"/>
  <c r="BL220" i="35"/>
  <c r="BH220" i="35"/>
  <c r="BF220" i="35"/>
  <c r="BD220" i="35"/>
  <c r="AZ220" i="35"/>
  <c r="AN220" i="35"/>
  <c r="BR220" i="35" s="1"/>
  <c r="BP207" i="35"/>
  <c r="BN207" i="35"/>
  <c r="BL207" i="35"/>
  <c r="BH207" i="35"/>
  <c r="BF207" i="35"/>
  <c r="BD207" i="35"/>
  <c r="AZ207" i="35"/>
  <c r="AN207" i="35"/>
  <c r="BR207" i="35" s="1"/>
  <c r="BR206" i="35"/>
  <c r="BP206" i="35"/>
  <c r="BN206" i="35"/>
  <c r="BL206" i="35"/>
  <c r="BJ206" i="35"/>
  <c r="BH206" i="35"/>
  <c r="BF206" i="35"/>
  <c r="BD206" i="35"/>
  <c r="BB206" i="35"/>
  <c r="AZ206" i="35"/>
  <c r="AW206" i="35"/>
  <c r="AT206" i="35"/>
  <c r="AN206" i="35"/>
  <c r="AK206" i="35"/>
  <c r="BR205" i="35"/>
  <c r="BP205" i="35"/>
  <c r="BN205" i="35"/>
  <c r="BL205" i="35"/>
  <c r="BJ205" i="35"/>
  <c r="BH205" i="35"/>
  <c r="BF205" i="35"/>
  <c r="BD205" i="35"/>
  <c r="BB205" i="35"/>
  <c r="AZ205" i="35"/>
  <c r="AW205" i="35"/>
  <c r="AT205" i="35"/>
  <c r="AN205" i="35"/>
  <c r="AK205" i="35"/>
  <c r="BR204" i="35"/>
  <c r="BP204" i="35"/>
  <c r="BN204" i="35"/>
  <c r="BL204" i="35"/>
  <c r="BJ204" i="35"/>
  <c r="BH204" i="35"/>
  <c r="BF204" i="35"/>
  <c r="BD204" i="35"/>
  <c r="BB204" i="35"/>
  <c r="AZ204" i="35"/>
  <c r="AW204" i="35"/>
  <c r="AT204" i="35"/>
  <c r="AN204" i="35"/>
  <c r="AK204" i="35"/>
  <c r="BR203" i="35"/>
  <c r="BP203" i="35"/>
  <c r="BN203" i="35"/>
  <c r="BL203" i="35"/>
  <c r="BJ203" i="35"/>
  <c r="BH203" i="35"/>
  <c r="BF203" i="35"/>
  <c r="BD203" i="35"/>
  <c r="BB203" i="35"/>
  <c r="AZ203" i="35"/>
  <c r="AW203" i="35"/>
  <c r="AT203" i="35"/>
  <c r="AN203" i="35"/>
  <c r="AK203" i="35"/>
  <c r="BR202" i="35"/>
  <c r="BP202" i="35"/>
  <c r="BN202" i="35"/>
  <c r="BL202" i="35"/>
  <c r="BJ202" i="35"/>
  <c r="BH202" i="35"/>
  <c r="BF202" i="35"/>
  <c r="BD202" i="35"/>
  <c r="BB202" i="35"/>
  <c r="AZ202" i="35"/>
  <c r="AW202" i="35"/>
  <c r="AT202" i="35"/>
  <c r="AN202" i="35"/>
  <c r="AK202" i="35"/>
  <c r="BR201" i="35"/>
  <c r="BP201" i="35"/>
  <c r="BN201" i="35"/>
  <c r="BL201" i="35"/>
  <c r="BJ201" i="35"/>
  <c r="BH201" i="35"/>
  <c r="BF201" i="35"/>
  <c r="BD201" i="35"/>
  <c r="BB201" i="35"/>
  <c r="AZ201" i="35"/>
  <c r="AW201" i="35"/>
  <c r="AT201" i="35"/>
  <c r="AN201" i="35"/>
  <c r="AK201" i="35"/>
  <c r="BR200" i="35"/>
  <c r="BP200" i="35"/>
  <c r="BN200" i="35"/>
  <c r="BL200" i="35"/>
  <c r="BJ200" i="35"/>
  <c r="BH200" i="35"/>
  <c r="BF200" i="35"/>
  <c r="BD200" i="35"/>
  <c r="BB200" i="35"/>
  <c r="AZ200" i="35"/>
  <c r="AW200" i="35"/>
  <c r="AT200" i="35"/>
  <c r="AN200" i="35"/>
  <c r="AK200" i="35"/>
  <c r="BR199" i="35"/>
  <c r="BP199" i="35"/>
  <c r="BN199" i="35"/>
  <c r="BL199" i="35"/>
  <c r="BJ199" i="35"/>
  <c r="BH199" i="35"/>
  <c r="BF199" i="35"/>
  <c r="BD199" i="35"/>
  <c r="BB199" i="35"/>
  <c r="AZ199" i="35"/>
  <c r="AW199" i="35"/>
  <c r="AT199" i="35"/>
  <c r="AN199" i="35"/>
  <c r="AK199" i="35"/>
  <c r="BR198" i="35"/>
  <c r="BP198" i="35"/>
  <c r="BN198" i="35"/>
  <c r="BL198" i="35"/>
  <c r="BJ198" i="35"/>
  <c r="BH198" i="35"/>
  <c r="BF198" i="35"/>
  <c r="BD198" i="35"/>
  <c r="BB198" i="35"/>
  <c r="AZ198" i="35"/>
  <c r="AW198" i="35"/>
  <c r="AT198" i="35"/>
  <c r="AN198" i="35"/>
  <c r="AK198" i="35"/>
  <c r="BR197" i="35"/>
  <c r="BP197" i="35"/>
  <c r="BN197" i="35"/>
  <c r="BL197" i="35"/>
  <c r="BJ197" i="35"/>
  <c r="BH197" i="35"/>
  <c r="BF197" i="35"/>
  <c r="BD197" i="35"/>
  <c r="BB197" i="35"/>
  <c r="AZ197" i="35"/>
  <c r="AW197" i="35"/>
  <c r="AT197" i="35"/>
  <c r="AN197" i="35"/>
  <c r="AK197" i="35"/>
  <c r="BR196" i="35"/>
  <c r="BP196" i="35"/>
  <c r="BN196" i="35"/>
  <c r="BL196" i="35"/>
  <c r="BJ196" i="35"/>
  <c r="BH196" i="35"/>
  <c r="BF196" i="35"/>
  <c r="BD196" i="35"/>
  <c r="BB196" i="35"/>
  <c r="AZ196" i="35"/>
  <c r="AW196" i="35"/>
  <c r="AT196" i="35"/>
  <c r="AN196" i="35"/>
  <c r="AK196" i="35"/>
  <c r="BR195" i="35"/>
  <c r="BP195" i="35"/>
  <c r="BN195" i="35"/>
  <c r="BL195" i="35"/>
  <c r="BJ195" i="35"/>
  <c r="BH195" i="35"/>
  <c r="BF195" i="35"/>
  <c r="BD195" i="35"/>
  <c r="BB195" i="35"/>
  <c r="AZ195" i="35"/>
  <c r="AW195" i="35"/>
  <c r="AT195" i="35"/>
  <c r="AN195" i="35"/>
  <c r="AK195" i="35"/>
  <c r="BR194" i="35"/>
  <c r="BP194" i="35"/>
  <c r="BN194" i="35"/>
  <c r="BL194" i="35"/>
  <c r="BJ194" i="35"/>
  <c r="BH194" i="35"/>
  <c r="BF194" i="35"/>
  <c r="BD194" i="35"/>
  <c r="BB194" i="35"/>
  <c r="AZ194" i="35"/>
  <c r="AW194" i="35"/>
  <c r="AT194" i="35"/>
  <c r="AN194" i="35"/>
  <c r="AK194" i="35"/>
  <c r="BR193" i="35"/>
  <c r="BP193" i="35"/>
  <c r="BN193" i="35"/>
  <c r="BL193" i="35"/>
  <c r="BJ193" i="35"/>
  <c r="BH193" i="35"/>
  <c r="BF193" i="35"/>
  <c r="BD193" i="35"/>
  <c r="BB193" i="35"/>
  <c r="AZ193" i="35"/>
  <c r="AW193" i="35"/>
  <c r="AT193" i="35"/>
  <c r="AN193" i="35"/>
  <c r="AK193" i="35"/>
  <c r="BR192" i="35"/>
  <c r="BP192" i="35"/>
  <c r="BN192" i="35"/>
  <c r="BL192" i="35"/>
  <c r="BJ192" i="35"/>
  <c r="BH192" i="35"/>
  <c r="BF192" i="35"/>
  <c r="BD192" i="35"/>
  <c r="BB192" i="35"/>
  <c r="AZ192" i="35"/>
  <c r="AW192" i="35"/>
  <c r="AT192" i="35"/>
  <c r="AN192" i="35"/>
  <c r="AK192" i="35"/>
  <c r="BR191" i="35"/>
  <c r="BP191" i="35"/>
  <c r="BN191" i="35"/>
  <c r="BL191" i="35"/>
  <c r="BJ191" i="35"/>
  <c r="BH191" i="35"/>
  <c r="BF191" i="35"/>
  <c r="BD191" i="35"/>
  <c r="BB191" i="35"/>
  <c r="AZ191" i="35"/>
  <c r="AW191" i="35"/>
  <c r="AT191" i="35"/>
  <c r="AN191" i="35"/>
  <c r="AK191" i="35"/>
  <c r="BR190" i="35"/>
  <c r="BP190" i="35"/>
  <c r="BN190" i="35"/>
  <c r="BL190" i="35"/>
  <c r="BJ190" i="35"/>
  <c r="BH190" i="35"/>
  <c r="BF190" i="35"/>
  <c r="BD190" i="35"/>
  <c r="BB190" i="35"/>
  <c r="AZ190" i="35"/>
  <c r="AW190" i="35"/>
  <c r="AT190" i="35"/>
  <c r="AN190" i="35"/>
  <c r="AK190" i="35"/>
  <c r="BR189" i="35"/>
  <c r="BP189" i="35"/>
  <c r="BN189" i="35"/>
  <c r="BL189" i="35"/>
  <c r="BJ189" i="35"/>
  <c r="BH189" i="35"/>
  <c r="BF189" i="35"/>
  <c r="BD189" i="35"/>
  <c r="BB189" i="35"/>
  <c r="AZ189" i="35"/>
  <c r="AW189" i="35"/>
  <c r="AT189" i="35"/>
  <c r="AN189" i="35"/>
  <c r="AK189" i="35"/>
  <c r="BR188" i="35"/>
  <c r="BP188" i="35"/>
  <c r="BN188" i="35"/>
  <c r="BL188" i="35"/>
  <c r="BJ188" i="35"/>
  <c r="BH188" i="35"/>
  <c r="BF188" i="35"/>
  <c r="BD188" i="35"/>
  <c r="BB188" i="35"/>
  <c r="AZ188" i="35"/>
  <c r="AW188" i="35"/>
  <c r="AT188" i="35"/>
  <c r="AN188" i="35"/>
  <c r="AK188" i="35"/>
  <c r="BR187" i="35"/>
  <c r="BP187" i="35"/>
  <c r="BN187" i="35"/>
  <c r="BL187" i="35"/>
  <c r="BJ187" i="35"/>
  <c r="BH187" i="35"/>
  <c r="BF187" i="35"/>
  <c r="BD187" i="35"/>
  <c r="BB187" i="35"/>
  <c r="AZ187" i="35"/>
  <c r="AW187" i="35"/>
  <c r="AT187" i="35"/>
  <c r="AN187" i="35"/>
  <c r="AK187" i="35"/>
  <c r="BR186" i="35"/>
  <c r="BP186" i="35"/>
  <c r="BN186" i="35"/>
  <c r="BL186" i="35"/>
  <c r="BJ186" i="35"/>
  <c r="BH186" i="35"/>
  <c r="BF186" i="35"/>
  <c r="BD186" i="35"/>
  <c r="BB186" i="35"/>
  <c r="AZ186" i="35"/>
  <c r="AW186" i="35"/>
  <c r="AT186" i="35"/>
  <c r="AN186" i="35"/>
  <c r="AK186" i="35"/>
  <c r="BR185" i="35"/>
  <c r="BP185" i="35"/>
  <c r="BN185" i="35"/>
  <c r="BL185" i="35"/>
  <c r="BJ185" i="35"/>
  <c r="BH185" i="35"/>
  <c r="BF185" i="35"/>
  <c r="BD185" i="35"/>
  <c r="BB185" i="35"/>
  <c r="AZ185" i="35"/>
  <c r="AW185" i="35"/>
  <c r="AT185" i="35"/>
  <c r="AN185" i="35"/>
  <c r="AK185" i="35"/>
  <c r="BR184" i="35"/>
  <c r="BP184" i="35"/>
  <c r="BN184" i="35"/>
  <c r="BL184" i="35"/>
  <c r="BJ184" i="35"/>
  <c r="BH184" i="35"/>
  <c r="BF184" i="35"/>
  <c r="BD184" i="35"/>
  <c r="BB184" i="35"/>
  <c r="AZ184" i="35"/>
  <c r="AW184" i="35"/>
  <c r="AT184" i="35"/>
  <c r="AN184" i="35"/>
  <c r="AK184" i="35"/>
  <c r="BR183" i="35"/>
  <c r="BP183" i="35"/>
  <c r="BN183" i="35"/>
  <c r="BL183" i="35"/>
  <c r="BJ183" i="35"/>
  <c r="BH183" i="35"/>
  <c r="BF183" i="35"/>
  <c r="BD183" i="35"/>
  <c r="BB183" i="35"/>
  <c r="AZ183" i="35"/>
  <c r="AW183" i="35"/>
  <c r="AT183" i="35"/>
  <c r="AN183" i="35"/>
  <c r="AK183" i="35"/>
  <c r="BR182" i="35"/>
  <c r="BP182" i="35"/>
  <c r="BN182" i="35"/>
  <c r="BL182" i="35"/>
  <c r="BJ182" i="35"/>
  <c r="BH182" i="35"/>
  <c r="BF182" i="35"/>
  <c r="BD182" i="35"/>
  <c r="BB182" i="35"/>
  <c r="AZ182" i="35"/>
  <c r="AW182" i="35"/>
  <c r="AT182" i="35"/>
  <c r="AN182" i="35"/>
  <c r="AK182" i="35"/>
  <c r="BR181" i="35"/>
  <c r="BP181" i="35"/>
  <c r="BN181" i="35"/>
  <c r="BL181" i="35"/>
  <c r="BJ181" i="35"/>
  <c r="BH181" i="35"/>
  <c r="BF181" i="35"/>
  <c r="BD181" i="35"/>
  <c r="BB181" i="35"/>
  <c r="AZ181" i="35"/>
  <c r="AW181" i="35"/>
  <c r="AT181" i="35"/>
  <c r="AN181" i="35"/>
  <c r="AK181" i="35"/>
  <c r="BR180" i="35"/>
  <c r="BP180" i="35"/>
  <c r="BN180" i="35"/>
  <c r="BL180" i="35"/>
  <c r="BJ180" i="35"/>
  <c r="BH180" i="35"/>
  <c r="BF180" i="35"/>
  <c r="BD180" i="35"/>
  <c r="BB180" i="35"/>
  <c r="AZ180" i="35"/>
  <c r="AW180" i="35"/>
  <c r="AT180" i="35"/>
  <c r="AN180" i="35"/>
  <c r="AK180" i="35"/>
  <c r="BR179" i="35"/>
  <c r="BP179" i="35"/>
  <c r="BN179" i="35"/>
  <c r="BL179" i="35"/>
  <c r="BJ179" i="35"/>
  <c r="BH179" i="35"/>
  <c r="BF179" i="35"/>
  <c r="BD179" i="35"/>
  <c r="BB179" i="35"/>
  <c r="AZ179" i="35"/>
  <c r="M199" i="35" s="1"/>
  <c r="AW179" i="35"/>
  <c r="AT179" i="35"/>
  <c r="AN179" i="35"/>
  <c r="AK179" i="35"/>
  <c r="BR178" i="35"/>
  <c r="BP178" i="35"/>
  <c r="BN178" i="35"/>
  <c r="BL178" i="35"/>
  <c r="BJ178" i="35"/>
  <c r="BH178" i="35"/>
  <c r="BF178" i="35"/>
  <c r="BD178" i="35"/>
  <c r="BB178" i="35"/>
  <c r="AZ178" i="35"/>
  <c r="AW178" i="35"/>
  <c r="AT178" i="35"/>
  <c r="AN178" i="35"/>
  <c r="AK178" i="35"/>
  <c r="BR177" i="35"/>
  <c r="BP177" i="35"/>
  <c r="BN177" i="35"/>
  <c r="BL177" i="35"/>
  <c r="BJ177" i="35"/>
  <c r="BH177" i="35"/>
  <c r="BF177" i="35"/>
  <c r="BD177" i="35"/>
  <c r="BB177" i="35"/>
  <c r="AZ177" i="35"/>
  <c r="AW177" i="35"/>
  <c r="AT177" i="35"/>
  <c r="AN177" i="35"/>
  <c r="AK177" i="35"/>
  <c r="BR176" i="35"/>
  <c r="BP176" i="35"/>
  <c r="BN176" i="35"/>
  <c r="BL176" i="35"/>
  <c r="BJ176" i="35"/>
  <c r="BH176" i="35"/>
  <c r="BF176" i="35"/>
  <c r="BD176" i="35"/>
  <c r="BB176" i="35"/>
  <c r="AZ176" i="35"/>
  <c r="AW176" i="35"/>
  <c r="AT176" i="35"/>
  <c r="AN176" i="35"/>
  <c r="AK176" i="35"/>
  <c r="BR175" i="35"/>
  <c r="BP175" i="35"/>
  <c r="BN175" i="35"/>
  <c r="BL175" i="35"/>
  <c r="BJ175" i="35"/>
  <c r="BH175" i="35"/>
  <c r="BF175" i="35"/>
  <c r="BD175" i="35"/>
  <c r="BB175" i="35"/>
  <c r="AZ175" i="35"/>
  <c r="AW175" i="35"/>
  <c r="AT175" i="35"/>
  <c r="AN175" i="35"/>
  <c r="AK175" i="35"/>
  <c r="BR174" i="35"/>
  <c r="BP174" i="35"/>
  <c r="BN174" i="35"/>
  <c r="BL174" i="35"/>
  <c r="BJ174" i="35"/>
  <c r="BH174" i="35"/>
  <c r="BF174" i="35"/>
  <c r="BD174" i="35"/>
  <c r="BB174" i="35"/>
  <c r="AZ174" i="35"/>
  <c r="AW174" i="35"/>
  <c r="AT174" i="35"/>
  <c r="AN174" i="35"/>
  <c r="AK174" i="35"/>
  <c r="BR173" i="35"/>
  <c r="BP173" i="35"/>
  <c r="BN173" i="35"/>
  <c r="BL173" i="35"/>
  <c r="BJ173" i="35"/>
  <c r="BH173" i="35"/>
  <c r="BF173" i="35"/>
  <c r="BD173" i="35"/>
  <c r="BB173" i="35"/>
  <c r="AZ173" i="35"/>
  <c r="AW173" i="35"/>
  <c r="AT173" i="35"/>
  <c r="AN173" i="35"/>
  <c r="AK173" i="35"/>
  <c r="K115" i="3" s="1"/>
  <c r="BR172" i="35"/>
  <c r="BP172" i="35"/>
  <c r="BN172" i="35"/>
  <c r="BL172" i="35"/>
  <c r="BJ172" i="35"/>
  <c r="BH172" i="35"/>
  <c r="BF172" i="35"/>
  <c r="BD172" i="35"/>
  <c r="BB172" i="35"/>
  <c r="AZ172" i="35"/>
  <c r="AW172" i="35"/>
  <c r="AT172" i="35"/>
  <c r="AN172" i="35"/>
  <c r="AK172" i="35"/>
  <c r="BR171" i="35"/>
  <c r="BP171" i="35"/>
  <c r="BN171" i="35"/>
  <c r="BL171" i="35"/>
  <c r="BJ171" i="35"/>
  <c r="BH171" i="35"/>
  <c r="BF171" i="35"/>
  <c r="BD171" i="35"/>
  <c r="BB171" i="35"/>
  <c r="AZ171" i="35"/>
  <c r="AW171" i="35"/>
  <c r="AT171" i="35"/>
  <c r="AN171" i="35"/>
  <c r="AK171" i="35"/>
  <c r="BR170" i="35"/>
  <c r="BP170" i="35"/>
  <c r="BN170" i="35"/>
  <c r="BL170" i="35"/>
  <c r="BJ170" i="35"/>
  <c r="BH170" i="35"/>
  <c r="BF170" i="35"/>
  <c r="BD170" i="35"/>
  <c r="BB170" i="35"/>
  <c r="AZ170" i="35"/>
  <c r="AW170" i="35"/>
  <c r="AT170" i="35"/>
  <c r="AN170" i="35"/>
  <c r="AK170" i="35"/>
  <c r="BR169" i="35"/>
  <c r="BP169" i="35"/>
  <c r="BN169" i="35"/>
  <c r="BL169" i="35"/>
  <c r="BJ169" i="35"/>
  <c r="BH169" i="35"/>
  <c r="BF169" i="35"/>
  <c r="BD169" i="35"/>
  <c r="BB169" i="35"/>
  <c r="AZ169" i="35"/>
  <c r="AW169" i="35"/>
  <c r="AT169" i="35"/>
  <c r="AN169" i="35"/>
  <c r="AK169" i="35"/>
  <c r="BR168" i="35"/>
  <c r="BL168" i="35"/>
  <c r="BD168" i="35"/>
  <c r="BB168" i="35"/>
  <c r="AN168" i="35"/>
  <c r="BR155" i="35"/>
  <c r="BL155" i="35"/>
  <c r="BB155" i="35"/>
  <c r="AN155" i="35"/>
  <c r="BD155" i="35" s="1"/>
  <c r="BR154" i="35"/>
  <c r="BP154" i="35"/>
  <c r="BN154" i="35"/>
  <c r="BL154" i="35"/>
  <c r="BJ154" i="35"/>
  <c r="BH154" i="35"/>
  <c r="BF154" i="35"/>
  <c r="BD154" i="35"/>
  <c r="BB154" i="35"/>
  <c r="AZ154" i="35"/>
  <c r="AW154" i="35"/>
  <c r="AT154" i="35"/>
  <c r="AN154" i="35"/>
  <c r="AK154" i="35"/>
  <c r="BR153" i="35"/>
  <c r="BP153" i="35"/>
  <c r="BN153" i="35"/>
  <c r="BL153" i="35"/>
  <c r="BJ153" i="35"/>
  <c r="BH153" i="35"/>
  <c r="BF153" i="35"/>
  <c r="BD153" i="35"/>
  <c r="BB153" i="35"/>
  <c r="AZ153" i="35"/>
  <c r="AW153" i="35"/>
  <c r="AT153" i="35"/>
  <c r="AN153" i="35"/>
  <c r="AK153" i="35"/>
  <c r="BN152" i="35"/>
  <c r="BL152" i="35"/>
  <c r="BF152" i="35"/>
  <c r="BD152" i="35"/>
  <c r="AN152" i="35"/>
  <c r="BR152" i="35" s="1"/>
  <c r="BR151" i="35"/>
  <c r="BP151" i="35"/>
  <c r="BN151" i="35"/>
  <c r="BL151" i="35"/>
  <c r="BJ151" i="35"/>
  <c r="BH151" i="35"/>
  <c r="BF151" i="35"/>
  <c r="BD151" i="35"/>
  <c r="BB151" i="35"/>
  <c r="AZ151" i="35"/>
  <c r="AW151" i="35"/>
  <c r="AT151" i="35"/>
  <c r="AN151" i="35"/>
  <c r="AK151" i="35"/>
  <c r="BR150" i="35"/>
  <c r="BP150" i="35"/>
  <c r="BN150" i="35"/>
  <c r="BL150" i="35"/>
  <c r="BJ150" i="35"/>
  <c r="BH150" i="35"/>
  <c r="BF150" i="35"/>
  <c r="BD150" i="35"/>
  <c r="BB150" i="35"/>
  <c r="AZ150" i="35"/>
  <c r="AW150" i="35"/>
  <c r="AT150" i="35"/>
  <c r="AN150" i="35"/>
  <c r="AK150" i="35"/>
  <c r="BP149" i="35"/>
  <c r="BN149" i="35"/>
  <c r="BL149" i="35"/>
  <c r="BH149" i="35"/>
  <c r="BF149" i="35"/>
  <c r="BD149" i="35"/>
  <c r="AZ149" i="35"/>
  <c r="AN149" i="35"/>
  <c r="BR149" i="35" s="1"/>
  <c r="AN148" i="35"/>
  <c r="BR148" i="35" s="1"/>
  <c r="BL147" i="35"/>
  <c r="BB147" i="35"/>
  <c r="AN147" i="35"/>
  <c r="AN146" i="35"/>
  <c r="BR145" i="35"/>
  <c r="BP145" i="35"/>
  <c r="BN145" i="35"/>
  <c r="BL145" i="35"/>
  <c r="BJ145" i="35"/>
  <c r="BH145" i="35"/>
  <c r="BF145" i="35"/>
  <c r="BD145" i="35"/>
  <c r="BB145" i="35"/>
  <c r="AZ145" i="35"/>
  <c r="AW145" i="35"/>
  <c r="AT145" i="35"/>
  <c r="AN145" i="35"/>
  <c r="AK145" i="35"/>
  <c r="BR144" i="35"/>
  <c r="BP144" i="35"/>
  <c r="BN144" i="35"/>
  <c r="BL144" i="35"/>
  <c r="BJ144" i="35"/>
  <c r="BH144" i="35"/>
  <c r="BF144" i="35"/>
  <c r="BD144" i="35"/>
  <c r="BB144" i="35"/>
  <c r="AZ144" i="35"/>
  <c r="AW144" i="35"/>
  <c r="AT144" i="35"/>
  <c r="AN144" i="35"/>
  <c r="AK144" i="35"/>
  <c r="BR143" i="35"/>
  <c r="BP143" i="35"/>
  <c r="BN143" i="35"/>
  <c r="BL143" i="35"/>
  <c r="BJ143" i="35"/>
  <c r="BH143" i="35"/>
  <c r="BF143" i="35"/>
  <c r="BD143" i="35"/>
  <c r="BB143" i="35"/>
  <c r="AZ143" i="35"/>
  <c r="AW143" i="35"/>
  <c r="AT143" i="35"/>
  <c r="AN143" i="35"/>
  <c r="AK143" i="35"/>
  <c r="BR142" i="35"/>
  <c r="BP142" i="35"/>
  <c r="BN142" i="35"/>
  <c r="BL142" i="35"/>
  <c r="BJ142" i="35"/>
  <c r="BH142" i="35"/>
  <c r="BF142" i="35"/>
  <c r="BD142" i="35"/>
  <c r="BB142" i="35"/>
  <c r="AZ142" i="35"/>
  <c r="AW142" i="35"/>
  <c r="AT142" i="35"/>
  <c r="AN142" i="35"/>
  <c r="AK142" i="35"/>
  <c r="BR141" i="35"/>
  <c r="BP141" i="35"/>
  <c r="BN141" i="35"/>
  <c r="BL141" i="35"/>
  <c r="BJ141" i="35"/>
  <c r="BH141" i="35"/>
  <c r="BF141" i="35"/>
  <c r="BD141" i="35"/>
  <c r="BB141" i="35"/>
  <c r="AZ141" i="35"/>
  <c r="AW141" i="35"/>
  <c r="AT141" i="35"/>
  <c r="AN141" i="35"/>
  <c r="AK141" i="35"/>
  <c r="BR140" i="35"/>
  <c r="BP140" i="35"/>
  <c r="BN140" i="35"/>
  <c r="BL140" i="35"/>
  <c r="BJ140" i="35"/>
  <c r="BH140" i="35"/>
  <c r="BF140" i="35"/>
  <c r="BD140" i="35"/>
  <c r="BB140" i="35"/>
  <c r="AZ140" i="35"/>
  <c r="AW140" i="35"/>
  <c r="AT140" i="35"/>
  <c r="AN140" i="35"/>
  <c r="AK140" i="35"/>
  <c r="BR139" i="35"/>
  <c r="BP139" i="35"/>
  <c r="BN139" i="35"/>
  <c r="BL139" i="35"/>
  <c r="BJ139" i="35"/>
  <c r="BH139" i="35"/>
  <c r="BF139" i="35"/>
  <c r="BD139" i="35"/>
  <c r="BB139" i="35"/>
  <c r="AZ139" i="35"/>
  <c r="AW139" i="35"/>
  <c r="AT139" i="35"/>
  <c r="AN139" i="35"/>
  <c r="AK139" i="35"/>
  <c r="BR138" i="35"/>
  <c r="BP138" i="35"/>
  <c r="BN138" i="35"/>
  <c r="BL138" i="35"/>
  <c r="BJ138" i="35"/>
  <c r="BH138" i="35"/>
  <c r="BF138" i="35"/>
  <c r="BD138" i="35"/>
  <c r="BB138" i="35"/>
  <c r="AZ138" i="35"/>
  <c r="AW138" i="35"/>
  <c r="AT138" i="35"/>
  <c r="AN138" i="35"/>
  <c r="AK138" i="35"/>
  <c r="BR137" i="35"/>
  <c r="BP137" i="35"/>
  <c r="BN137" i="35"/>
  <c r="BL137" i="35"/>
  <c r="BJ137" i="35"/>
  <c r="BH137" i="35"/>
  <c r="BF137" i="35"/>
  <c r="BD137" i="35"/>
  <c r="BB137" i="35"/>
  <c r="AZ137" i="35"/>
  <c r="AW137" i="35"/>
  <c r="AT137" i="35"/>
  <c r="AN137" i="35"/>
  <c r="AK137" i="35"/>
  <c r="BR136" i="35"/>
  <c r="BP136" i="35"/>
  <c r="BN136" i="35"/>
  <c r="BL136" i="35"/>
  <c r="BJ136" i="35"/>
  <c r="BH136" i="35"/>
  <c r="BF136" i="35"/>
  <c r="BD136" i="35"/>
  <c r="BB136" i="35"/>
  <c r="AZ136" i="35"/>
  <c r="AW136" i="35"/>
  <c r="AT136" i="35"/>
  <c r="AN136" i="35"/>
  <c r="AK136" i="35"/>
  <c r="BR135" i="35"/>
  <c r="BL135" i="35"/>
  <c r="BJ135" i="35"/>
  <c r="BF135" i="35"/>
  <c r="BB135" i="35"/>
  <c r="AN135" i="35"/>
  <c r="BR134" i="35"/>
  <c r="BJ134" i="35"/>
  <c r="BH134" i="35"/>
  <c r="AZ134" i="35"/>
  <c r="AN134" i="35"/>
  <c r="BL134" i="35" s="1"/>
  <c r="BR133" i="35"/>
  <c r="BJ133" i="35"/>
  <c r="BH133" i="35"/>
  <c r="AZ133" i="35"/>
  <c r="AN133" i="35"/>
  <c r="BN133" i="35" s="1"/>
  <c r="BP132" i="35"/>
  <c r="BN132" i="35"/>
  <c r="BL132" i="35"/>
  <c r="BH132" i="35"/>
  <c r="BF132" i="35"/>
  <c r="BD132" i="35"/>
  <c r="AZ132" i="35"/>
  <c r="AN132" i="35"/>
  <c r="BR132" i="35" s="1"/>
  <c r="BR131" i="35"/>
  <c r="BJ131" i="35"/>
  <c r="BF131" i="35"/>
  <c r="AN131" i="35"/>
  <c r="BL131" i="35" s="1"/>
  <c r="BR130" i="35"/>
  <c r="BP130" i="35"/>
  <c r="BN130" i="35"/>
  <c r="BL130" i="35"/>
  <c r="BJ130" i="35"/>
  <c r="BH130" i="35"/>
  <c r="BF130" i="35"/>
  <c r="BD130" i="35"/>
  <c r="BB130" i="35"/>
  <c r="AZ130" i="35"/>
  <c r="AW130" i="35"/>
  <c r="AT130" i="35"/>
  <c r="AN130" i="35"/>
  <c r="AK130" i="35"/>
  <c r="BN129" i="35"/>
  <c r="BB129" i="35"/>
  <c r="AN129" i="35"/>
  <c r="BP128" i="35"/>
  <c r="BN128" i="35"/>
  <c r="BL128" i="35"/>
  <c r="BH128" i="35"/>
  <c r="BF128" i="35"/>
  <c r="BD128" i="35"/>
  <c r="AZ128" i="35"/>
  <c r="AN128" i="35"/>
  <c r="BR128" i="35" s="1"/>
  <c r="BN127" i="35"/>
  <c r="BL127" i="35"/>
  <c r="BF127" i="35"/>
  <c r="BD127" i="35"/>
  <c r="AN127" i="35"/>
  <c r="BP127" i="35" s="1"/>
  <c r="BR126" i="35"/>
  <c r="BP126" i="35"/>
  <c r="BN126" i="35"/>
  <c r="BL126" i="35"/>
  <c r="BJ126" i="35"/>
  <c r="BH126" i="35"/>
  <c r="BF126" i="35"/>
  <c r="BD126" i="35"/>
  <c r="BB126" i="35"/>
  <c r="AZ126" i="35"/>
  <c r="AW126" i="35"/>
  <c r="AT126" i="35"/>
  <c r="AN126" i="35"/>
  <c r="AK126" i="35"/>
  <c r="BR125" i="35"/>
  <c r="BP125" i="35"/>
  <c r="BN125" i="35"/>
  <c r="BL125" i="35"/>
  <c r="BJ125" i="35"/>
  <c r="BH125" i="35"/>
  <c r="BF125" i="35"/>
  <c r="BD125" i="35"/>
  <c r="BB125" i="35"/>
  <c r="AZ125" i="35"/>
  <c r="AW125" i="35"/>
  <c r="AT125" i="35"/>
  <c r="AN125" i="35"/>
  <c r="AK125" i="35"/>
  <c r="BR124" i="35"/>
  <c r="BP124" i="35"/>
  <c r="BN124" i="35"/>
  <c r="BL124" i="35"/>
  <c r="BJ124" i="35"/>
  <c r="BH124" i="35"/>
  <c r="BF124" i="35"/>
  <c r="BD124" i="35"/>
  <c r="BB124" i="35"/>
  <c r="AZ124" i="35"/>
  <c r="AW124" i="35"/>
  <c r="AT124" i="35"/>
  <c r="AN124" i="35"/>
  <c r="AK124" i="35"/>
  <c r="BN123" i="35"/>
  <c r="BL123" i="35"/>
  <c r="BF123" i="35"/>
  <c r="BD123" i="35"/>
  <c r="AN123" i="35"/>
  <c r="BR123" i="35" s="1"/>
  <c r="BR122" i="35"/>
  <c r="BP122" i="35"/>
  <c r="BN122" i="35"/>
  <c r="BL122" i="35"/>
  <c r="BJ122" i="35"/>
  <c r="BH122" i="35"/>
  <c r="BF122" i="35"/>
  <c r="BD122" i="35"/>
  <c r="BB122" i="35"/>
  <c r="AZ122" i="35"/>
  <c r="AW122" i="35"/>
  <c r="AT122" i="35"/>
  <c r="AN122" i="35"/>
  <c r="AK122" i="35"/>
  <c r="BP121" i="35"/>
  <c r="BH121" i="35"/>
  <c r="AZ121" i="35"/>
  <c r="AN121" i="35"/>
  <c r="BN121" i="35" s="1"/>
  <c r="BP120" i="35"/>
  <c r="BN120" i="35"/>
  <c r="BL120" i="35"/>
  <c r="BH120" i="35"/>
  <c r="BF120" i="35"/>
  <c r="BD120" i="35"/>
  <c r="AZ120" i="35"/>
  <c r="AN120" i="35"/>
  <c r="BR120" i="35" s="1"/>
  <c r="BN119" i="35"/>
  <c r="BL119" i="35"/>
  <c r="BF119" i="35"/>
  <c r="BD119" i="35"/>
  <c r="AN119" i="35"/>
  <c r="BR119" i="35" s="1"/>
  <c r="AN118" i="35"/>
  <c r="BP118" i="35" s="1"/>
  <c r="BP117" i="35"/>
  <c r="BH117" i="35"/>
  <c r="AZ117" i="35"/>
  <c r="AN117" i="35"/>
  <c r="BN117" i="35" s="1"/>
  <c r="BP116" i="35"/>
  <c r="BN116" i="35"/>
  <c r="BL116" i="35"/>
  <c r="BH116" i="35"/>
  <c r="BF116" i="35"/>
  <c r="BD116" i="35"/>
  <c r="AZ116" i="35"/>
  <c r="AN116" i="35"/>
  <c r="BR116" i="35" s="1"/>
  <c r="BR103" i="35"/>
  <c r="BP103" i="35"/>
  <c r="BN103" i="35"/>
  <c r="BL103" i="35"/>
  <c r="BJ103" i="35"/>
  <c r="BH103" i="35"/>
  <c r="BF103" i="35"/>
  <c r="BD103" i="35"/>
  <c r="BB103" i="35"/>
  <c r="AZ103" i="35"/>
  <c r="AW103" i="35"/>
  <c r="AT103" i="35"/>
  <c r="AN103" i="35"/>
  <c r="AK103" i="35"/>
  <c r="BR102" i="35"/>
  <c r="BP102" i="35"/>
  <c r="BN102" i="35"/>
  <c r="BL102" i="35"/>
  <c r="BJ102" i="35"/>
  <c r="BH102" i="35"/>
  <c r="BF102" i="35"/>
  <c r="BD102" i="35"/>
  <c r="BB102" i="35"/>
  <c r="AZ102" i="35"/>
  <c r="AW102" i="35"/>
  <c r="AT102" i="35"/>
  <c r="AN102" i="35"/>
  <c r="AK102" i="35"/>
  <c r="BR101" i="35"/>
  <c r="BP101" i="35"/>
  <c r="BN101" i="35"/>
  <c r="BL101" i="35"/>
  <c r="BJ101" i="35"/>
  <c r="BH101" i="35"/>
  <c r="BF101" i="35"/>
  <c r="BD101" i="35"/>
  <c r="BB101" i="35"/>
  <c r="AZ101" i="35"/>
  <c r="AW101" i="35"/>
  <c r="AT101" i="35"/>
  <c r="AN101" i="35"/>
  <c r="AK101" i="35"/>
  <c r="BR100" i="35"/>
  <c r="BP100" i="35"/>
  <c r="BN100" i="35"/>
  <c r="BL100" i="35"/>
  <c r="BJ100" i="35"/>
  <c r="BH100" i="35"/>
  <c r="BF100" i="35"/>
  <c r="BD100" i="35"/>
  <c r="BB100" i="35"/>
  <c r="AZ100" i="35"/>
  <c r="AW100" i="35"/>
  <c r="AT100" i="35"/>
  <c r="AN100" i="35"/>
  <c r="AK100" i="35"/>
  <c r="BR99" i="35"/>
  <c r="BP99" i="35"/>
  <c r="BN99" i="35"/>
  <c r="BL99" i="35"/>
  <c r="BJ99" i="35"/>
  <c r="BH99" i="35"/>
  <c r="BF99" i="35"/>
  <c r="BD99" i="35"/>
  <c r="BB99" i="35"/>
  <c r="AZ99" i="35"/>
  <c r="AW99" i="35"/>
  <c r="AT99" i="35"/>
  <c r="AN99" i="35"/>
  <c r="AK99" i="35"/>
  <c r="BR98" i="35"/>
  <c r="BP98" i="35"/>
  <c r="BN98" i="35"/>
  <c r="BL98" i="35"/>
  <c r="BJ98" i="35"/>
  <c r="BH98" i="35"/>
  <c r="BF98" i="35"/>
  <c r="BD98" i="35"/>
  <c r="BB98" i="35"/>
  <c r="AZ98" i="35"/>
  <c r="AW98" i="35"/>
  <c r="AT98" i="35"/>
  <c r="AN98" i="35"/>
  <c r="AK98" i="35"/>
  <c r="BR97" i="35"/>
  <c r="BP97" i="35"/>
  <c r="BN97" i="35"/>
  <c r="BL97" i="35"/>
  <c r="BJ97" i="35"/>
  <c r="BH97" i="35"/>
  <c r="BF97" i="35"/>
  <c r="BD97" i="35"/>
  <c r="BB97" i="35"/>
  <c r="AZ97" i="35"/>
  <c r="AW97" i="35"/>
  <c r="AT97" i="35"/>
  <c r="AN97" i="35"/>
  <c r="AK97" i="35"/>
  <c r="BR96" i="35"/>
  <c r="BP96" i="35"/>
  <c r="BN96" i="35"/>
  <c r="BL96" i="35"/>
  <c r="BJ96" i="35"/>
  <c r="BH96" i="35"/>
  <c r="BF96" i="35"/>
  <c r="BD96" i="35"/>
  <c r="BB96" i="35"/>
  <c r="AZ96" i="35"/>
  <c r="AW96" i="35"/>
  <c r="AT96" i="35"/>
  <c r="AN96" i="35"/>
  <c r="AK96" i="35"/>
  <c r="BR95" i="35"/>
  <c r="BP95" i="35"/>
  <c r="BN95" i="35"/>
  <c r="BL95" i="35"/>
  <c r="BJ95" i="35"/>
  <c r="BH95" i="35"/>
  <c r="BF95" i="35"/>
  <c r="BD95" i="35"/>
  <c r="BB95" i="35"/>
  <c r="AZ95" i="35"/>
  <c r="AW95" i="35"/>
  <c r="AT95" i="35"/>
  <c r="AN95" i="35"/>
  <c r="AK95" i="35"/>
  <c r="BR94" i="35"/>
  <c r="BP94" i="35"/>
  <c r="BN94" i="35"/>
  <c r="BL94" i="35"/>
  <c r="BJ94" i="35"/>
  <c r="BH94" i="35"/>
  <c r="BF94" i="35"/>
  <c r="BD94" i="35"/>
  <c r="BB94" i="35"/>
  <c r="AZ94" i="35"/>
  <c r="AW94" i="35"/>
  <c r="AT94" i="35"/>
  <c r="AN94" i="35"/>
  <c r="AK94" i="35"/>
  <c r="BR93" i="35"/>
  <c r="BP93" i="35"/>
  <c r="BN93" i="35"/>
  <c r="BL93" i="35"/>
  <c r="BJ93" i="35"/>
  <c r="BH93" i="35"/>
  <c r="BF93" i="35"/>
  <c r="BD93" i="35"/>
  <c r="BB93" i="35"/>
  <c r="AZ93" i="35"/>
  <c r="AW93" i="35"/>
  <c r="AT93" i="35"/>
  <c r="AN93" i="35"/>
  <c r="AK93" i="35"/>
  <c r="BR92" i="35"/>
  <c r="BP92" i="35"/>
  <c r="BN92" i="35"/>
  <c r="BL92" i="35"/>
  <c r="BJ92" i="35"/>
  <c r="BH92" i="35"/>
  <c r="BF92" i="35"/>
  <c r="BD92" i="35"/>
  <c r="BB92" i="35"/>
  <c r="AZ92" i="35"/>
  <c r="AW92" i="35"/>
  <c r="AT92" i="35"/>
  <c r="AN92" i="35"/>
  <c r="AK92" i="35"/>
  <c r="BR91" i="35"/>
  <c r="BP91" i="35"/>
  <c r="BN91" i="35"/>
  <c r="BL91" i="35"/>
  <c r="BJ91" i="35"/>
  <c r="BH91" i="35"/>
  <c r="BF91" i="35"/>
  <c r="BD91" i="35"/>
  <c r="BB91" i="35"/>
  <c r="AZ91" i="35"/>
  <c r="AW91" i="35"/>
  <c r="AT91" i="35"/>
  <c r="AN91" i="35"/>
  <c r="AK91" i="35"/>
  <c r="BR90" i="35"/>
  <c r="BP90" i="35"/>
  <c r="BN90" i="35"/>
  <c r="BL90" i="35"/>
  <c r="BJ90" i="35"/>
  <c r="BH90" i="35"/>
  <c r="BF90" i="35"/>
  <c r="BD90" i="35"/>
  <c r="BB90" i="35"/>
  <c r="AZ90" i="35"/>
  <c r="AW90" i="35"/>
  <c r="AT90" i="35"/>
  <c r="AN90" i="35"/>
  <c r="AK90" i="35"/>
  <c r="BR89" i="35"/>
  <c r="BP89" i="35"/>
  <c r="BN89" i="35"/>
  <c r="BL89" i="35"/>
  <c r="BJ89" i="35"/>
  <c r="BH89" i="35"/>
  <c r="BF89" i="35"/>
  <c r="BD89" i="35"/>
  <c r="BB89" i="35"/>
  <c r="AZ89" i="35"/>
  <c r="AW89" i="35"/>
  <c r="AT89" i="35"/>
  <c r="AN89" i="35"/>
  <c r="AK89" i="35"/>
  <c r="BR88" i="35"/>
  <c r="BP88" i="35"/>
  <c r="BN88" i="35"/>
  <c r="BL88" i="35"/>
  <c r="BJ88" i="35"/>
  <c r="BH88" i="35"/>
  <c r="BF88" i="35"/>
  <c r="BD88" i="35"/>
  <c r="BB88" i="35"/>
  <c r="AZ88" i="35"/>
  <c r="AW88" i="35"/>
  <c r="AT88" i="35"/>
  <c r="AN88" i="35"/>
  <c r="AK88" i="35"/>
  <c r="BR87" i="35"/>
  <c r="BP87" i="35"/>
  <c r="BN87" i="35"/>
  <c r="BL87" i="35"/>
  <c r="BJ87" i="35"/>
  <c r="BH87" i="35"/>
  <c r="BF87" i="35"/>
  <c r="BD87" i="35"/>
  <c r="BB87" i="35"/>
  <c r="AZ87" i="35"/>
  <c r="AW87" i="35"/>
  <c r="AT87" i="35"/>
  <c r="AN87" i="35"/>
  <c r="AK87" i="35"/>
  <c r="BR86" i="35"/>
  <c r="BP86" i="35"/>
  <c r="BN86" i="35"/>
  <c r="BL86" i="35"/>
  <c r="BJ86" i="35"/>
  <c r="BH86" i="35"/>
  <c r="BF86" i="35"/>
  <c r="BD86" i="35"/>
  <c r="BB86" i="35"/>
  <c r="AZ86" i="35"/>
  <c r="AW86" i="35"/>
  <c r="AT86" i="35"/>
  <c r="AN86" i="35"/>
  <c r="AK86" i="35"/>
  <c r="BR85" i="35"/>
  <c r="BP85" i="35"/>
  <c r="BN85" i="35"/>
  <c r="BL85" i="35"/>
  <c r="BJ85" i="35"/>
  <c r="BH85" i="35"/>
  <c r="BF85" i="35"/>
  <c r="BD85" i="35"/>
  <c r="BB85" i="35"/>
  <c r="AZ85" i="35"/>
  <c r="AW85" i="35"/>
  <c r="AT85" i="35"/>
  <c r="AN85" i="35"/>
  <c r="AK85" i="35"/>
  <c r="BR84" i="35"/>
  <c r="BP84" i="35"/>
  <c r="BN84" i="35"/>
  <c r="BL84" i="35"/>
  <c r="BJ84" i="35"/>
  <c r="BH84" i="35"/>
  <c r="BF84" i="35"/>
  <c r="BD84" i="35"/>
  <c r="BB84" i="35"/>
  <c r="AZ84" i="35"/>
  <c r="AW84" i="35"/>
  <c r="AT84" i="35"/>
  <c r="AN84" i="35"/>
  <c r="AK84" i="35"/>
  <c r="BR83" i="35"/>
  <c r="BP83" i="35"/>
  <c r="BN83" i="35"/>
  <c r="BL83" i="35"/>
  <c r="BJ83" i="35"/>
  <c r="BH83" i="35"/>
  <c r="BF83" i="35"/>
  <c r="BD83" i="35"/>
  <c r="BB83" i="35"/>
  <c r="AZ83" i="35"/>
  <c r="AW83" i="35"/>
  <c r="AT83" i="35"/>
  <c r="AN83" i="35"/>
  <c r="AK83" i="35"/>
  <c r="BR82" i="35"/>
  <c r="BP82" i="35"/>
  <c r="BN82" i="35"/>
  <c r="BL82" i="35"/>
  <c r="BJ82" i="35"/>
  <c r="BH82" i="35"/>
  <c r="BF82" i="35"/>
  <c r="BD82" i="35"/>
  <c r="BB82" i="35"/>
  <c r="AZ82" i="35"/>
  <c r="AW82" i="35"/>
  <c r="AT82" i="35"/>
  <c r="AN82" i="35"/>
  <c r="AK82" i="35"/>
  <c r="BR81" i="35"/>
  <c r="BP81" i="35"/>
  <c r="BN81" i="35"/>
  <c r="BL81" i="35"/>
  <c r="BJ81" i="35"/>
  <c r="BH81" i="35"/>
  <c r="BF81" i="35"/>
  <c r="BD81" i="35"/>
  <c r="BB81" i="35"/>
  <c r="AZ81" i="35"/>
  <c r="AW81" i="35"/>
  <c r="AT81" i="35"/>
  <c r="AN81" i="35"/>
  <c r="AK81" i="35"/>
  <c r="BR80" i="35"/>
  <c r="BP80" i="35"/>
  <c r="BN80" i="35"/>
  <c r="BL80" i="35"/>
  <c r="BJ80" i="35"/>
  <c r="BH80" i="35"/>
  <c r="BF80" i="35"/>
  <c r="BD80" i="35"/>
  <c r="BB80" i="35"/>
  <c r="AZ80" i="35"/>
  <c r="AW80" i="35"/>
  <c r="AT80" i="35"/>
  <c r="AN80" i="35"/>
  <c r="AK80" i="35"/>
  <c r="BR79" i="35"/>
  <c r="BP79" i="35"/>
  <c r="BN79" i="35"/>
  <c r="BL79" i="35"/>
  <c r="BJ79" i="35"/>
  <c r="BH79" i="35"/>
  <c r="BF79" i="35"/>
  <c r="BD79" i="35"/>
  <c r="BB79" i="35"/>
  <c r="AZ79" i="35"/>
  <c r="AW79" i="35"/>
  <c r="AT79" i="35"/>
  <c r="AN79" i="35"/>
  <c r="AK79" i="35"/>
  <c r="BR78" i="35"/>
  <c r="BP78" i="35"/>
  <c r="BN78" i="35"/>
  <c r="BL78" i="35"/>
  <c r="BJ78" i="35"/>
  <c r="BH78" i="35"/>
  <c r="BF78" i="35"/>
  <c r="BD78" i="35"/>
  <c r="BB78" i="35"/>
  <c r="AZ78" i="35"/>
  <c r="AW78" i="35"/>
  <c r="AT78" i="35"/>
  <c r="AN78" i="35"/>
  <c r="AK78" i="35"/>
  <c r="BR77" i="35"/>
  <c r="BP77" i="35"/>
  <c r="BN77" i="35"/>
  <c r="BL77" i="35"/>
  <c r="BJ77" i="35"/>
  <c r="BH77" i="35"/>
  <c r="BF77" i="35"/>
  <c r="BD77" i="35"/>
  <c r="BB77" i="35"/>
  <c r="AZ77" i="35"/>
  <c r="AW77" i="35"/>
  <c r="AT77" i="35"/>
  <c r="AN77" i="35"/>
  <c r="AK77" i="35"/>
  <c r="BR76" i="35"/>
  <c r="BP76" i="35"/>
  <c r="BN76" i="35"/>
  <c r="BL76" i="35"/>
  <c r="BJ76" i="35"/>
  <c r="BH76" i="35"/>
  <c r="BF76" i="35"/>
  <c r="BD76" i="35"/>
  <c r="BB76" i="35"/>
  <c r="AZ76" i="35"/>
  <c r="AW76" i="35"/>
  <c r="AT76" i="35"/>
  <c r="AN76" i="35"/>
  <c r="AK76" i="35"/>
  <c r="BR75" i="35"/>
  <c r="BP75" i="35"/>
  <c r="BN75" i="35"/>
  <c r="BL75" i="35"/>
  <c r="BJ75" i="35"/>
  <c r="BH75" i="35"/>
  <c r="BF75" i="35"/>
  <c r="BD75" i="35"/>
  <c r="BB75" i="35"/>
  <c r="AZ75" i="35"/>
  <c r="M95" i="35" s="1"/>
  <c r="AW75" i="35"/>
  <c r="AT75" i="35"/>
  <c r="AN75" i="35"/>
  <c r="AK75" i="35"/>
  <c r="BR74" i="35"/>
  <c r="BP74" i="35"/>
  <c r="BN74" i="35"/>
  <c r="BL74" i="35"/>
  <c r="BJ74" i="35"/>
  <c r="BH74" i="35"/>
  <c r="BF74" i="35"/>
  <c r="BD74" i="35"/>
  <c r="BB74" i="35"/>
  <c r="AZ74" i="35"/>
  <c r="AW74" i="35"/>
  <c r="AT74" i="35"/>
  <c r="AN74" i="35"/>
  <c r="AK74" i="35"/>
  <c r="BR73" i="35"/>
  <c r="BP73" i="35"/>
  <c r="BN73" i="35"/>
  <c r="BL73" i="35"/>
  <c r="BJ73" i="35"/>
  <c r="BH73" i="35"/>
  <c r="BF73" i="35"/>
  <c r="BD73" i="35"/>
  <c r="BB73" i="35"/>
  <c r="AZ73" i="35"/>
  <c r="AW73" i="35"/>
  <c r="AT73" i="35"/>
  <c r="AN73" i="35"/>
  <c r="AK73" i="35"/>
  <c r="BR72" i="35"/>
  <c r="BP72" i="35"/>
  <c r="BN72" i="35"/>
  <c r="BL72" i="35"/>
  <c r="BJ72" i="35"/>
  <c r="BH72" i="35"/>
  <c r="BF72" i="35"/>
  <c r="BD72" i="35"/>
  <c r="BB72" i="35"/>
  <c r="AZ72" i="35"/>
  <c r="AW72" i="35"/>
  <c r="AT72" i="35"/>
  <c r="AN72" i="35"/>
  <c r="AK72" i="35"/>
  <c r="BR71" i="35"/>
  <c r="BP71" i="35"/>
  <c r="BN71" i="35"/>
  <c r="BL71" i="35"/>
  <c r="BJ71" i="35"/>
  <c r="BH71" i="35"/>
  <c r="BF71" i="35"/>
  <c r="BD71" i="35"/>
  <c r="BB71" i="35"/>
  <c r="AZ71" i="35"/>
  <c r="AW71" i="35"/>
  <c r="AT71" i="35"/>
  <c r="AN71" i="35"/>
  <c r="AK71" i="35"/>
  <c r="BR70" i="35"/>
  <c r="BP70" i="35"/>
  <c r="BN70" i="35"/>
  <c r="BL70" i="35"/>
  <c r="BJ70" i="35"/>
  <c r="BH70" i="35"/>
  <c r="BF70" i="35"/>
  <c r="BD70" i="35"/>
  <c r="BB70" i="35"/>
  <c r="AZ70" i="35"/>
  <c r="AW70" i="35"/>
  <c r="AT70" i="35"/>
  <c r="AN70" i="35"/>
  <c r="AK70" i="35"/>
  <c r="BR69" i="35"/>
  <c r="BP69" i="35"/>
  <c r="BN69" i="35"/>
  <c r="BL69" i="35"/>
  <c r="BJ69" i="35"/>
  <c r="BH69" i="35"/>
  <c r="BF69" i="35"/>
  <c r="BD69" i="35"/>
  <c r="BB69" i="35"/>
  <c r="AZ69" i="35"/>
  <c r="AW69" i="35"/>
  <c r="AT69" i="35"/>
  <c r="AN69" i="35"/>
  <c r="AK69" i="35"/>
  <c r="BR68" i="35"/>
  <c r="BP68" i="35"/>
  <c r="BN68" i="35"/>
  <c r="BL68" i="35"/>
  <c r="BJ68" i="35"/>
  <c r="BH68" i="35"/>
  <c r="BF68" i="35"/>
  <c r="BD68" i="35"/>
  <c r="BB68" i="35"/>
  <c r="AZ68" i="35"/>
  <c r="AW68" i="35"/>
  <c r="AT68" i="35"/>
  <c r="AN68" i="35"/>
  <c r="AK68" i="35"/>
  <c r="BR67" i="35"/>
  <c r="BP67" i="35"/>
  <c r="BN67" i="35"/>
  <c r="BL67" i="35"/>
  <c r="BJ67" i="35"/>
  <c r="BH67" i="35"/>
  <c r="BF67" i="35"/>
  <c r="BD67" i="35"/>
  <c r="BB67" i="35"/>
  <c r="AZ67" i="35"/>
  <c r="AW67" i="35"/>
  <c r="AT67" i="35"/>
  <c r="AN67" i="35"/>
  <c r="AK67" i="35"/>
  <c r="BR66" i="35"/>
  <c r="BP66" i="35"/>
  <c r="BN66" i="35"/>
  <c r="BL66" i="35"/>
  <c r="BJ66" i="35"/>
  <c r="BH66" i="35"/>
  <c r="BF66" i="35"/>
  <c r="BD66" i="35"/>
  <c r="BB66" i="35"/>
  <c r="AZ66" i="35"/>
  <c r="AW66" i="35"/>
  <c r="AT66" i="35"/>
  <c r="AN66" i="35"/>
  <c r="AK66" i="35"/>
  <c r="BR65" i="35"/>
  <c r="BP65" i="35"/>
  <c r="BN65" i="35"/>
  <c r="BL65" i="35"/>
  <c r="BJ65" i="35"/>
  <c r="BH65" i="35"/>
  <c r="BF65" i="35"/>
  <c r="BD65" i="35"/>
  <c r="BB65" i="35"/>
  <c r="AZ65" i="35"/>
  <c r="AW65" i="35"/>
  <c r="AT65" i="35"/>
  <c r="AN65" i="35"/>
  <c r="AK65" i="35"/>
  <c r="AN64" i="35"/>
  <c r="BP64" i="35" s="1"/>
  <c r="BP104" i="35" s="1"/>
  <c r="BP62" i="35" s="1"/>
  <c r="BJ51" i="35"/>
  <c r="BB51" i="35"/>
  <c r="AN51" i="35"/>
  <c r="BR50" i="35"/>
  <c r="BP50" i="35"/>
  <c r="BN50" i="35"/>
  <c r="BL50" i="35"/>
  <c r="BJ50" i="35"/>
  <c r="BH50" i="35"/>
  <c r="BF50" i="35"/>
  <c r="BD50" i="35"/>
  <c r="BB50" i="35"/>
  <c r="AZ50" i="35"/>
  <c r="AW50" i="35"/>
  <c r="AT50" i="35"/>
  <c r="AN50" i="35"/>
  <c r="AK50" i="35"/>
  <c r="BR49" i="35"/>
  <c r="BP49" i="35"/>
  <c r="BN49" i="35"/>
  <c r="BL49" i="35"/>
  <c r="BJ49" i="35"/>
  <c r="BH49" i="35"/>
  <c r="BF49" i="35"/>
  <c r="BD49" i="35"/>
  <c r="BB49" i="35"/>
  <c r="AZ49" i="35"/>
  <c r="AW49" i="35"/>
  <c r="AT49" i="35"/>
  <c r="AN49" i="35"/>
  <c r="AK49" i="35"/>
  <c r="BR48" i="35"/>
  <c r="BP48" i="35"/>
  <c r="BN48" i="35"/>
  <c r="BL48" i="35"/>
  <c r="BJ48" i="35"/>
  <c r="BH48" i="35"/>
  <c r="BF48" i="35"/>
  <c r="BD48" i="35"/>
  <c r="BB48" i="35"/>
  <c r="AZ48" i="35"/>
  <c r="AW48" i="35"/>
  <c r="AT48" i="35"/>
  <c r="AN48" i="35"/>
  <c r="AK48" i="35"/>
  <c r="BR47" i="35"/>
  <c r="BP47" i="35"/>
  <c r="BN47" i="35"/>
  <c r="BL47" i="35"/>
  <c r="BJ47" i="35"/>
  <c r="BH47" i="35"/>
  <c r="BF47" i="35"/>
  <c r="BD47" i="35"/>
  <c r="BB47" i="35"/>
  <c r="AZ47" i="35"/>
  <c r="AW47" i="35"/>
  <c r="AT47" i="35"/>
  <c r="AN47" i="35"/>
  <c r="AK47" i="35"/>
  <c r="BR46" i="35"/>
  <c r="BP46" i="35"/>
  <c r="BN46" i="35"/>
  <c r="BL46" i="35"/>
  <c r="BJ46" i="35"/>
  <c r="BH46" i="35"/>
  <c r="BF46" i="35"/>
  <c r="BD46" i="35"/>
  <c r="BB46" i="35"/>
  <c r="AZ46" i="35"/>
  <c r="AW46" i="35"/>
  <c r="AT46" i="35"/>
  <c r="AN46" i="35"/>
  <c r="AK46" i="35"/>
  <c r="BR45" i="35"/>
  <c r="BP45" i="35"/>
  <c r="BN45" i="35"/>
  <c r="BL45" i="35"/>
  <c r="BJ45" i="35"/>
  <c r="BH45" i="35"/>
  <c r="BF45" i="35"/>
  <c r="BD45" i="35"/>
  <c r="BB45" i="35"/>
  <c r="AZ45" i="35"/>
  <c r="AW45" i="35"/>
  <c r="AT45" i="35"/>
  <c r="AN45" i="35"/>
  <c r="AK45" i="35"/>
  <c r="BR44" i="35"/>
  <c r="BP44" i="35"/>
  <c r="BN44" i="35"/>
  <c r="BL44" i="35"/>
  <c r="BJ44" i="35"/>
  <c r="BH44" i="35"/>
  <c r="BF44" i="35"/>
  <c r="BD44" i="35"/>
  <c r="BB44" i="35"/>
  <c r="AZ44" i="35"/>
  <c r="AW44" i="35"/>
  <c r="AT44" i="35"/>
  <c r="AN44" i="35"/>
  <c r="AK44" i="35"/>
  <c r="BR43" i="35"/>
  <c r="BP43" i="35"/>
  <c r="BN43" i="35"/>
  <c r="BL43" i="35"/>
  <c r="BJ43" i="35"/>
  <c r="BH43" i="35"/>
  <c r="BF43" i="35"/>
  <c r="BD43" i="35"/>
  <c r="BB43" i="35"/>
  <c r="AZ43" i="35"/>
  <c r="AW43" i="35"/>
  <c r="AT43" i="35"/>
  <c r="AN43" i="35"/>
  <c r="AK43" i="35"/>
  <c r="M43" i="35"/>
  <c r="BR42" i="35"/>
  <c r="BP42" i="35"/>
  <c r="BN42" i="35"/>
  <c r="BL42" i="35"/>
  <c r="BJ42" i="35"/>
  <c r="BH42" i="35"/>
  <c r="BF42" i="35"/>
  <c r="BD42" i="35"/>
  <c r="BB42" i="35"/>
  <c r="AZ42" i="35"/>
  <c r="AW42" i="35"/>
  <c r="AT42" i="35"/>
  <c r="AN42" i="35"/>
  <c r="AK42" i="35"/>
  <c r="BR41" i="35"/>
  <c r="BP41" i="35"/>
  <c r="BN41" i="35"/>
  <c r="BL41" i="35"/>
  <c r="BJ41" i="35"/>
  <c r="BH41" i="35"/>
  <c r="BF41" i="35"/>
  <c r="BD41" i="35"/>
  <c r="BB41" i="35"/>
  <c r="AZ41" i="35"/>
  <c r="AW41" i="35"/>
  <c r="AT41" i="35"/>
  <c r="AN41" i="35"/>
  <c r="AK41" i="35"/>
  <c r="BR40" i="35"/>
  <c r="BP40" i="35"/>
  <c r="BN40" i="35"/>
  <c r="BL40" i="35"/>
  <c r="BJ40" i="35"/>
  <c r="BH40" i="35"/>
  <c r="BF40" i="35"/>
  <c r="BD40" i="35"/>
  <c r="BB40" i="35"/>
  <c r="AZ40" i="35"/>
  <c r="AW40" i="35"/>
  <c r="AT40" i="35"/>
  <c r="AN40" i="35"/>
  <c r="AK40" i="35"/>
  <c r="BR39" i="35"/>
  <c r="BP39" i="35"/>
  <c r="BN39" i="35"/>
  <c r="BL39" i="35"/>
  <c r="BJ39" i="35"/>
  <c r="BH39" i="35"/>
  <c r="BF39" i="35"/>
  <c r="BD39" i="35"/>
  <c r="BB39" i="35"/>
  <c r="AZ39" i="35"/>
  <c r="AW39" i="35"/>
  <c r="AT39" i="35"/>
  <c r="AN39" i="35"/>
  <c r="AK39" i="35"/>
  <c r="BR38" i="35"/>
  <c r="BP38" i="35"/>
  <c r="BN38" i="35"/>
  <c r="BL38" i="35"/>
  <c r="BJ38" i="35"/>
  <c r="BH38" i="35"/>
  <c r="BF38" i="35"/>
  <c r="BD38" i="35"/>
  <c r="BB38" i="35"/>
  <c r="AZ38" i="35"/>
  <c r="AW38" i="35"/>
  <c r="AT38" i="35"/>
  <c r="AN38" i="35"/>
  <c r="AK38" i="35"/>
  <c r="BR37" i="35"/>
  <c r="BP37" i="35"/>
  <c r="BN37" i="35"/>
  <c r="BL37" i="35"/>
  <c r="BJ37" i="35"/>
  <c r="BH37" i="35"/>
  <c r="BF37" i="35"/>
  <c r="BD37" i="35"/>
  <c r="BB37" i="35"/>
  <c r="AZ37" i="35"/>
  <c r="AW37" i="35"/>
  <c r="AT37" i="35"/>
  <c r="AN37" i="35"/>
  <c r="AK37" i="35"/>
  <c r="BR36" i="35"/>
  <c r="BP36" i="35"/>
  <c r="BN36" i="35"/>
  <c r="BL36" i="35"/>
  <c r="BJ36" i="35"/>
  <c r="BH36" i="35"/>
  <c r="BF36" i="35"/>
  <c r="BD36" i="35"/>
  <c r="BB36" i="35"/>
  <c r="AZ36" i="35"/>
  <c r="AW36" i="35"/>
  <c r="AT36" i="35"/>
  <c r="AN36" i="35"/>
  <c r="AK36" i="35"/>
  <c r="BR35" i="35"/>
  <c r="BP35" i="35"/>
  <c r="BN35" i="35"/>
  <c r="BL35" i="35"/>
  <c r="BJ35" i="35"/>
  <c r="BH35" i="35"/>
  <c r="BF35" i="35"/>
  <c r="BD35" i="35"/>
  <c r="BB35" i="35"/>
  <c r="AZ35" i="35"/>
  <c r="AW35" i="35"/>
  <c r="AT35" i="35"/>
  <c r="AN35" i="35"/>
  <c r="AK35" i="35"/>
  <c r="BR34" i="35"/>
  <c r="BP34" i="35"/>
  <c r="BN34" i="35"/>
  <c r="BL34" i="35"/>
  <c r="BJ34" i="35"/>
  <c r="BH34" i="35"/>
  <c r="BF34" i="35"/>
  <c r="BD34" i="35"/>
  <c r="BB34" i="35"/>
  <c r="AZ34" i="35"/>
  <c r="AW34" i="35"/>
  <c r="AT34" i="35"/>
  <c r="AN34" i="35"/>
  <c r="AK34" i="35"/>
  <c r="BR33" i="35"/>
  <c r="BP33" i="35"/>
  <c r="BN33" i="35"/>
  <c r="BL33" i="35"/>
  <c r="BJ33" i="35"/>
  <c r="BH33" i="35"/>
  <c r="BF33" i="35"/>
  <c r="BD33" i="35"/>
  <c r="BB33" i="35"/>
  <c r="AZ33" i="35"/>
  <c r="AW33" i="35"/>
  <c r="AT33" i="35"/>
  <c r="AN33" i="35"/>
  <c r="AK33" i="35"/>
  <c r="BR32" i="35"/>
  <c r="BP32" i="35"/>
  <c r="BN32" i="35"/>
  <c r="BL32" i="35"/>
  <c r="BJ32" i="35"/>
  <c r="BH32" i="35"/>
  <c r="BF32" i="35"/>
  <c r="BD32" i="35"/>
  <c r="BB32" i="35"/>
  <c r="AZ32" i="35"/>
  <c r="AW32" i="35"/>
  <c r="AT32" i="35"/>
  <c r="AN32" i="35"/>
  <c r="AK32" i="35"/>
  <c r="BR31" i="35"/>
  <c r="BP31" i="35"/>
  <c r="BN31" i="35"/>
  <c r="BL31" i="35"/>
  <c r="BJ31" i="35"/>
  <c r="BH31" i="35"/>
  <c r="BF31" i="35"/>
  <c r="BD31" i="35"/>
  <c r="BB31" i="35"/>
  <c r="AZ31" i="35"/>
  <c r="AW31" i="35"/>
  <c r="AT31" i="35"/>
  <c r="AN31" i="35"/>
  <c r="AK31" i="35"/>
  <c r="BR30" i="35"/>
  <c r="BP30" i="35"/>
  <c r="BN30" i="35"/>
  <c r="BL30" i="35"/>
  <c r="BJ30" i="35"/>
  <c r="BH30" i="35"/>
  <c r="BF30" i="35"/>
  <c r="BD30" i="35"/>
  <c r="BB30" i="35"/>
  <c r="AZ30" i="35"/>
  <c r="AW30" i="35"/>
  <c r="AT30" i="35"/>
  <c r="AN30" i="35"/>
  <c r="AK30" i="35"/>
  <c r="BR29" i="35"/>
  <c r="BP29" i="35"/>
  <c r="BN29" i="35"/>
  <c r="BL29" i="35"/>
  <c r="BJ29" i="35"/>
  <c r="BH29" i="35"/>
  <c r="BF29" i="35"/>
  <c r="BD29" i="35"/>
  <c r="BB29" i="35"/>
  <c r="AZ29" i="35"/>
  <c r="AW29" i="35"/>
  <c r="AT29" i="35"/>
  <c r="AN29" i="35"/>
  <c r="AK29" i="35"/>
  <c r="BR28" i="35"/>
  <c r="BP28" i="35"/>
  <c r="BN28" i="35"/>
  <c r="BL28" i="35"/>
  <c r="BJ28" i="35"/>
  <c r="BH28" i="35"/>
  <c r="BF28" i="35"/>
  <c r="BD28" i="35"/>
  <c r="BB28" i="35"/>
  <c r="AZ28" i="35"/>
  <c r="AW28" i="35"/>
  <c r="AT28" i="35"/>
  <c r="AN28" i="35"/>
  <c r="AK28" i="35"/>
  <c r="BR27" i="35"/>
  <c r="BP27" i="35"/>
  <c r="BN27" i="35"/>
  <c r="BL27" i="35"/>
  <c r="BJ27" i="35"/>
  <c r="BH27" i="35"/>
  <c r="BF27" i="35"/>
  <c r="BD27" i="35"/>
  <c r="BB27" i="35"/>
  <c r="AZ27" i="35"/>
  <c r="AW27" i="35"/>
  <c r="AT27" i="35"/>
  <c r="AN27" i="35"/>
  <c r="AK27" i="35"/>
  <c r="BR26" i="35"/>
  <c r="BP26" i="35"/>
  <c r="BN26" i="35"/>
  <c r="BL26" i="35"/>
  <c r="BJ26" i="35"/>
  <c r="BH26" i="35"/>
  <c r="BF26" i="35"/>
  <c r="BD26" i="35"/>
  <c r="BB26" i="35"/>
  <c r="AZ26" i="35"/>
  <c r="AW26" i="35"/>
  <c r="AT26" i="35"/>
  <c r="AN26" i="35"/>
  <c r="AK26" i="35"/>
  <c r="BR25" i="35"/>
  <c r="BP25" i="35"/>
  <c r="BN25" i="35"/>
  <c r="BL25" i="35"/>
  <c r="BJ25" i="35"/>
  <c r="BH25" i="35"/>
  <c r="BF25" i="35"/>
  <c r="BD25" i="35"/>
  <c r="BB25" i="35"/>
  <c r="AZ25" i="35"/>
  <c r="AW25" i="35"/>
  <c r="AT25" i="35"/>
  <c r="AN25" i="35"/>
  <c r="AK25" i="35"/>
  <c r="BR24" i="35"/>
  <c r="BP24" i="35"/>
  <c r="BN24" i="35"/>
  <c r="BL24" i="35"/>
  <c r="BJ24" i="35"/>
  <c r="BH24" i="35"/>
  <c r="BF24" i="35"/>
  <c r="BD24" i="35"/>
  <c r="BB24" i="35"/>
  <c r="AZ24" i="35"/>
  <c r="AW24" i="35"/>
  <c r="AT24" i="35"/>
  <c r="AN24" i="35"/>
  <c r="AK24" i="35"/>
  <c r="BR23" i="35"/>
  <c r="BP23" i="35"/>
  <c r="BN23" i="35"/>
  <c r="BL23" i="35"/>
  <c r="BJ23" i="35"/>
  <c r="BH23" i="35"/>
  <c r="BF23" i="35"/>
  <c r="BD23" i="35"/>
  <c r="BB23" i="35"/>
  <c r="AZ23" i="35"/>
  <c r="AW23" i="35"/>
  <c r="AT23" i="35"/>
  <c r="AN23" i="35"/>
  <c r="AK23" i="35"/>
  <c r="BR22" i="35"/>
  <c r="BP22" i="35"/>
  <c r="BN22" i="35"/>
  <c r="BL22" i="35"/>
  <c r="BJ22" i="35"/>
  <c r="BH22" i="35"/>
  <c r="BF22" i="35"/>
  <c r="BD22" i="35"/>
  <c r="BB22" i="35"/>
  <c r="AZ22" i="35"/>
  <c r="AW22" i="35"/>
  <c r="AT22" i="35"/>
  <c r="AN22" i="35"/>
  <c r="AK22" i="35"/>
  <c r="BR21" i="35"/>
  <c r="BP21" i="35"/>
  <c r="BN21" i="35"/>
  <c r="BL21" i="35"/>
  <c r="BJ21" i="35"/>
  <c r="BH21" i="35"/>
  <c r="BF21" i="35"/>
  <c r="BD21" i="35"/>
  <c r="BB21" i="35"/>
  <c r="AZ21" i="35"/>
  <c r="AW21" i="35"/>
  <c r="AT21" i="35"/>
  <c r="AN21" i="35"/>
  <c r="AK21" i="35"/>
  <c r="BR20" i="35"/>
  <c r="BP20" i="35"/>
  <c r="BN20" i="35"/>
  <c r="BL20" i="35"/>
  <c r="BJ20" i="35"/>
  <c r="BH20" i="35"/>
  <c r="BF20" i="35"/>
  <c r="BD20" i="35"/>
  <c r="BB20" i="35"/>
  <c r="AZ20" i="35"/>
  <c r="AW20" i="35"/>
  <c r="AT20" i="35"/>
  <c r="AN20" i="35"/>
  <c r="AK20" i="35"/>
  <c r="BR19" i="35"/>
  <c r="BP19" i="35"/>
  <c r="BN19" i="35"/>
  <c r="BL19" i="35"/>
  <c r="BJ19" i="35"/>
  <c r="BH19" i="35"/>
  <c r="BF19" i="35"/>
  <c r="BD19" i="35"/>
  <c r="BB19" i="35"/>
  <c r="AZ19" i="35"/>
  <c r="AW19" i="35"/>
  <c r="AT19" i="35"/>
  <c r="AN19" i="35"/>
  <c r="AK19" i="35"/>
  <c r="BR18" i="35"/>
  <c r="BP18" i="35"/>
  <c r="BN18" i="35"/>
  <c r="BL18" i="35"/>
  <c r="BJ18" i="35"/>
  <c r="BH18" i="35"/>
  <c r="BF18" i="35"/>
  <c r="BD18" i="35"/>
  <c r="BB18" i="35"/>
  <c r="AZ18" i="35"/>
  <c r="AW18" i="35"/>
  <c r="AT18" i="35"/>
  <c r="AN18" i="35"/>
  <c r="AK18" i="35"/>
  <c r="BR17" i="35"/>
  <c r="BP17" i="35"/>
  <c r="BN17" i="35"/>
  <c r="BL17" i="35"/>
  <c r="BJ17" i="35"/>
  <c r="BH17" i="35"/>
  <c r="BF17" i="35"/>
  <c r="BD17" i="35"/>
  <c r="BB17" i="35"/>
  <c r="AZ17" i="35"/>
  <c r="AW17" i="35"/>
  <c r="AT17" i="35"/>
  <c r="AN17" i="35"/>
  <c r="AK17" i="35"/>
  <c r="BR16" i="35"/>
  <c r="BP16" i="35"/>
  <c r="BN16" i="35"/>
  <c r="BL16" i="35"/>
  <c r="BJ16" i="35"/>
  <c r="BH16" i="35"/>
  <c r="BF16" i="35"/>
  <c r="BD16" i="35"/>
  <c r="BB16" i="35"/>
  <c r="AZ16" i="35"/>
  <c r="AW16" i="35"/>
  <c r="AT16" i="35"/>
  <c r="AN16" i="35"/>
  <c r="AK16" i="35"/>
  <c r="BR15" i="35"/>
  <c r="BP15" i="35"/>
  <c r="BN15" i="35"/>
  <c r="BL15" i="35"/>
  <c r="BJ15" i="35"/>
  <c r="BH15" i="35"/>
  <c r="BF15" i="35"/>
  <c r="BD15" i="35"/>
  <c r="BB15" i="35"/>
  <c r="AZ15" i="35"/>
  <c r="AW15" i="35"/>
  <c r="AT15" i="35"/>
  <c r="AN15" i="35"/>
  <c r="AK15" i="35"/>
  <c r="BR14" i="35"/>
  <c r="BP14" i="35"/>
  <c r="BN14" i="35"/>
  <c r="BL14" i="35"/>
  <c r="BJ14" i="35"/>
  <c r="BH14" i="35"/>
  <c r="BF14" i="35"/>
  <c r="BD14" i="35"/>
  <c r="BB14" i="35"/>
  <c r="AZ14" i="35"/>
  <c r="AW14" i="35"/>
  <c r="AT14" i="35"/>
  <c r="AN14" i="35"/>
  <c r="AK14" i="35"/>
  <c r="BR13" i="35"/>
  <c r="BP13" i="35"/>
  <c r="BN13" i="35"/>
  <c r="BL13" i="35"/>
  <c r="BJ13" i="35"/>
  <c r="BH13" i="35"/>
  <c r="BF13" i="35"/>
  <c r="BD13" i="35"/>
  <c r="BB13" i="35"/>
  <c r="AZ13" i="35"/>
  <c r="AW13" i="35"/>
  <c r="AT13" i="35"/>
  <c r="AN13" i="35"/>
  <c r="AK13" i="35"/>
  <c r="BP12" i="35"/>
  <c r="BN12" i="35"/>
  <c r="BL12" i="35"/>
  <c r="BH12" i="35"/>
  <c r="BF12" i="35"/>
  <c r="BD12" i="35"/>
  <c r="AZ12" i="35"/>
  <c r="AN12" i="35"/>
  <c r="BR12" i="35" s="1"/>
  <c r="BR311" i="34"/>
  <c r="AN311" i="34"/>
  <c r="BP311" i="34" s="1"/>
  <c r="BR310" i="34"/>
  <c r="BP310" i="34"/>
  <c r="BN310" i="34"/>
  <c r="BL310" i="34"/>
  <c r="BJ310" i="34"/>
  <c r="BH310" i="34"/>
  <c r="BF310" i="34"/>
  <c r="BD310" i="34"/>
  <c r="BB310" i="34"/>
  <c r="AZ310" i="34"/>
  <c r="AW310" i="34"/>
  <c r="AT310" i="34"/>
  <c r="AN310" i="34"/>
  <c r="AK310" i="34"/>
  <c r="BR309" i="34"/>
  <c r="BP309" i="34"/>
  <c r="BN309" i="34"/>
  <c r="BL309" i="34"/>
  <c r="BJ309" i="34"/>
  <c r="BH309" i="34"/>
  <c r="BF309" i="34"/>
  <c r="BD309" i="34"/>
  <c r="BB309" i="34"/>
  <c r="AZ309" i="34"/>
  <c r="AW309" i="34"/>
  <c r="AT309" i="34"/>
  <c r="AN309" i="34"/>
  <c r="AK309" i="34"/>
  <c r="BR308" i="34"/>
  <c r="BP308" i="34"/>
  <c r="BN308" i="34"/>
  <c r="BL308" i="34"/>
  <c r="BJ308" i="34"/>
  <c r="BH308" i="34"/>
  <c r="BF308" i="34"/>
  <c r="BD308" i="34"/>
  <c r="BB308" i="34"/>
  <c r="AZ308" i="34"/>
  <c r="AW308" i="34"/>
  <c r="AT308" i="34"/>
  <c r="AN308" i="34"/>
  <c r="AK308" i="34"/>
  <c r="BR307" i="34"/>
  <c r="BP307" i="34"/>
  <c r="BN307" i="34"/>
  <c r="BL307" i="34"/>
  <c r="BJ307" i="34"/>
  <c r="BH307" i="34"/>
  <c r="BF307" i="34"/>
  <c r="BD307" i="34"/>
  <c r="BB307" i="34"/>
  <c r="AZ307" i="34"/>
  <c r="AW307" i="34"/>
  <c r="AT307" i="34"/>
  <c r="AN307" i="34"/>
  <c r="AK307" i="34"/>
  <c r="BR306" i="34"/>
  <c r="BP306" i="34"/>
  <c r="BN306" i="34"/>
  <c r="BL306" i="34"/>
  <c r="BJ306" i="34"/>
  <c r="BH306" i="34"/>
  <c r="BF306" i="34"/>
  <c r="BD306" i="34"/>
  <c r="BB306" i="34"/>
  <c r="AZ306" i="34"/>
  <c r="AW306" i="34"/>
  <c r="AT306" i="34"/>
  <c r="AN306" i="34"/>
  <c r="AK306" i="34"/>
  <c r="BR305" i="34"/>
  <c r="BP305" i="34"/>
  <c r="BN305" i="34"/>
  <c r="BL305" i="34"/>
  <c r="BJ305" i="34"/>
  <c r="BH305" i="34"/>
  <c r="BF305" i="34"/>
  <c r="BD305" i="34"/>
  <c r="BB305" i="34"/>
  <c r="AZ305" i="34"/>
  <c r="AW305" i="34"/>
  <c r="AT305" i="34"/>
  <c r="AN305" i="34"/>
  <c r="AK305" i="34"/>
  <c r="BR304" i="34"/>
  <c r="BP304" i="34"/>
  <c r="BN304" i="34"/>
  <c r="BL304" i="34"/>
  <c r="BJ304" i="34"/>
  <c r="BH304" i="34"/>
  <c r="BF304" i="34"/>
  <c r="BD304" i="34"/>
  <c r="BB304" i="34"/>
  <c r="AZ304" i="34"/>
  <c r="AW304" i="34"/>
  <c r="AT304" i="34"/>
  <c r="AN304" i="34"/>
  <c r="AK304" i="34"/>
  <c r="BR303" i="34"/>
  <c r="BP303" i="34"/>
  <c r="BN303" i="34"/>
  <c r="BL303" i="34"/>
  <c r="BJ303" i="34"/>
  <c r="BH303" i="34"/>
  <c r="BF303" i="34"/>
  <c r="BD303" i="34"/>
  <c r="BB303" i="34"/>
  <c r="AZ303" i="34"/>
  <c r="AW303" i="34"/>
  <c r="AT303" i="34"/>
  <c r="AN303" i="34"/>
  <c r="AK303" i="34"/>
  <c r="BR302" i="34"/>
  <c r="BP302" i="34"/>
  <c r="BN302" i="34"/>
  <c r="BL302" i="34"/>
  <c r="BJ302" i="34"/>
  <c r="BH302" i="34"/>
  <c r="BF302" i="34"/>
  <c r="BD302" i="34"/>
  <c r="BB302" i="34"/>
  <c r="AZ302" i="34"/>
  <c r="AW302" i="34"/>
  <c r="AT302" i="34"/>
  <c r="AN302" i="34"/>
  <c r="AK302" i="34"/>
  <c r="BR301" i="34"/>
  <c r="BP301" i="34"/>
  <c r="BN301" i="34"/>
  <c r="BL301" i="34"/>
  <c r="BJ301" i="34"/>
  <c r="BH301" i="34"/>
  <c r="BF301" i="34"/>
  <c r="BD301" i="34"/>
  <c r="BB301" i="34"/>
  <c r="AZ301" i="34"/>
  <c r="AW301" i="34"/>
  <c r="AT301" i="34"/>
  <c r="AN301" i="34"/>
  <c r="AK301" i="34"/>
  <c r="BR300" i="34"/>
  <c r="BP300" i="34"/>
  <c r="BN300" i="34"/>
  <c r="BL300" i="34"/>
  <c r="BJ300" i="34"/>
  <c r="BH300" i="34"/>
  <c r="BF300" i="34"/>
  <c r="BD300" i="34"/>
  <c r="BB300" i="34"/>
  <c r="AZ300" i="34"/>
  <c r="AW300" i="34"/>
  <c r="AT300" i="34"/>
  <c r="AN300" i="34"/>
  <c r="AK300" i="34"/>
  <c r="BR299" i="34"/>
  <c r="BP299" i="34"/>
  <c r="BN299" i="34"/>
  <c r="BL299" i="34"/>
  <c r="BJ299" i="34"/>
  <c r="BH299" i="34"/>
  <c r="BF299" i="34"/>
  <c r="BD299" i="34"/>
  <c r="BB299" i="34"/>
  <c r="AZ299" i="34"/>
  <c r="AW299" i="34"/>
  <c r="AT299" i="34"/>
  <c r="AN299" i="34"/>
  <c r="AK299" i="34"/>
  <c r="BR298" i="34"/>
  <c r="BP298" i="34"/>
  <c r="BN298" i="34"/>
  <c r="BL298" i="34"/>
  <c r="BJ298" i="34"/>
  <c r="BH298" i="34"/>
  <c r="BF298" i="34"/>
  <c r="BD298" i="34"/>
  <c r="BB298" i="34"/>
  <c r="AZ298" i="34"/>
  <c r="AW298" i="34"/>
  <c r="AT298" i="34"/>
  <c r="AN298" i="34"/>
  <c r="AK298" i="34"/>
  <c r="BR297" i="34"/>
  <c r="BP297" i="34"/>
  <c r="BN297" i="34"/>
  <c r="BL297" i="34"/>
  <c r="BJ297" i="34"/>
  <c r="BH297" i="34"/>
  <c r="BF297" i="34"/>
  <c r="BD297" i="34"/>
  <c r="BB297" i="34"/>
  <c r="AZ297" i="34"/>
  <c r="AW297" i="34"/>
  <c r="AT297" i="34"/>
  <c r="AN297" i="34"/>
  <c r="AK297" i="34"/>
  <c r="BR296" i="34"/>
  <c r="BP296" i="34"/>
  <c r="BN296" i="34"/>
  <c r="BL296" i="34"/>
  <c r="BJ296" i="34"/>
  <c r="BH296" i="34"/>
  <c r="BF296" i="34"/>
  <c r="BD296" i="34"/>
  <c r="BB296" i="34"/>
  <c r="AZ296" i="34"/>
  <c r="AW296" i="34"/>
  <c r="AT296" i="34"/>
  <c r="AN296" i="34"/>
  <c r="AK296" i="34"/>
  <c r="BR295" i="34"/>
  <c r="BP295" i="34"/>
  <c r="BN295" i="34"/>
  <c r="BL295" i="34"/>
  <c r="BJ295" i="34"/>
  <c r="BH295" i="34"/>
  <c r="BF295" i="34"/>
  <c r="BD295" i="34"/>
  <c r="BB295" i="34"/>
  <c r="AZ295" i="34"/>
  <c r="AW295" i="34"/>
  <c r="AT295" i="34"/>
  <c r="AN295" i="34"/>
  <c r="AK295" i="34"/>
  <c r="BR294" i="34"/>
  <c r="BP294" i="34"/>
  <c r="BN294" i="34"/>
  <c r="BL294" i="34"/>
  <c r="BJ294" i="34"/>
  <c r="BH294" i="34"/>
  <c r="BF294" i="34"/>
  <c r="BD294" i="34"/>
  <c r="BB294" i="34"/>
  <c r="AZ294" i="34"/>
  <c r="AW294" i="34"/>
  <c r="AT294" i="34"/>
  <c r="AN294" i="34"/>
  <c r="AK294" i="34"/>
  <c r="BR293" i="34"/>
  <c r="BP293" i="34"/>
  <c r="BN293" i="34"/>
  <c r="BL293" i="34"/>
  <c r="BJ293" i="34"/>
  <c r="BH293" i="34"/>
  <c r="BF293" i="34"/>
  <c r="BD293" i="34"/>
  <c r="BB293" i="34"/>
  <c r="AZ293" i="34"/>
  <c r="AW293" i="34"/>
  <c r="AT293" i="34"/>
  <c r="AN293" i="34"/>
  <c r="AK293" i="34"/>
  <c r="BR292" i="34"/>
  <c r="BP292" i="34"/>
  <c r="BN292" i="34"/>
  <c r="BL292" i="34"/>
  <c r="BJ292" i="34"/>
  <c r="BH292" i="34"/>
  <c r="BF292" i="34"/>
  <c r="BD292" i="34"/>
  <c r="BB292" i="34"/>
  <c r="AZ292" i="34"/>
  <c r="AW292" i="34"/>
  <c r="AT292" i="34"/>
  <c r="AN292" i="34"/>
  <c r="AK292" i="34"/>
  <c r="BR291" i="34"/>
  <c r="BP291" i="34"/>
  <c r="BN291" i="34"/>
  <c r="BL291" i="34"/>
  <c r="BJ291" i="34"/>
  <c r="BH291" i="34"/>
  <c r="BF291" i="34"/>
  <c r="BD291" i="34"/>
  <c r="BB291" i="34"/>
  <c r="AZ291" i="34"/>
  <c r="AW291" i="34"/>
  <c r="AT291" i="34"/>
  <c r="AN291" i="34"/>
  <c r="AK291" i="34"/>
  <c r="BR290" i="34"/>
  <c r="BP290" i="34"/>
  <c r="BN290" i="34"/>
  <c r="BL290" i="34"/>
  <c r="BJ290" i="34"/>
  <c r="BH290" i="34"/>
  <c r="BF290" i="34"/>
  <c r="BD290" i="34"/>
  <c r="BB290" i="34"/>
  <c r="AZ290" i="34"/>
  <c r="AW290" i="34"/>
  <c r="AT290" i="34"/>
  <c r="AN290" i="34"/>
  <c r="AK290" i="34"/>
  <c r="BR289" i="34"/>
  <c r="BP289" i="34"/>
  <c r="BN289" i="34"/>
  <c r="BL289" i="34"/>
  <c r="BJ289" i="34"/>
  <c r="BH289" i="34"/>
  <c r="BF289" i="34"/>
  <c r="BD289" i="34"/>
  <c r="BB289" i="34"/>
  <c r="AZ289" i="34"/>
  <c r="AW289" i="34"/>
  <c r="AT289" i="34"/>
  <c r="AN289" i="34"/>
  <c r="AK289" i="34"/>
  <c r="BR288" i="34"/>
  <c r="BP288" i="34"/>
  <c r="BN288" i="34"/>
  <c r="BL288" i="34"/>
  <c r="BJ288" i="34"/>
  <c r="BH288" i="34"/>
  <c r="BF288" i="34"/>
  <c r="BD288" i="34"/>
  <c r="BB288" i="34"/>
  <c r="AZ288" i="34"/>
  <c r="AW288" i="34"/>
  <c r="AT288" i="34"/>
  <c r="AN288" i="34"/>
  <c r="AK288" i="34"/>
  <c r="BR287" i="34"/>
  <c r="BP287" i="34"/>
  <c r="BN287" i="34"/>
  <c r="BL287" i="34"/>
  <c r="BJ287" i="34"/>
  <c r="BH287" i="34"/>
  <c r="BF287" i="34"/>
  <c r="BD287" i="34"/>
  <c r="BB287" i="34"/>
  <c r="AZ287" i="34"/>
  <c r="AW287" i="34"/>
  <c r="AT287" i="34"/>
  <c r="AN287" i="34"/>
  <c r="AK287" i="34"/>
  <c r="BR286" i="34"/>
  <c r="BP286" i="34"/>
  <c r="BN286" i="34"/>
  <c r="BL286" i="34"/>
  <c r="BJ286" i="34"/>
  <c r="BH286" i="34"/>
  <c r="BF286" i="34"/>
  <c r="BD286" i="34"/>
  <c r="BB286" i="34"/>
  <c r="AZ286" i="34"/>
  <c r="AW286" i="34"/>
  <c r="AT286" i="34"/>
  <c r="AN286" i="34"/>
  <c r="AK286" i="34"/>
  <c r="BR285" i="34"/>
  <c r="BP285" i="34"/>
  <c r="BN285" i="34"/>
  <c r="BL285" i="34"/>
  <c r="BJ285" i="34"/>
  <c r="BH285" i="34"/>
  <c r="BF285" i="34"/>
  <c r="BD285" i="34"/>
  <c r="BB285" i="34"/>
  <c r="AZ285" i="34"/>
  <c r="AW285" i="34"/>
  <c r="AT285" i="34"/>
  <c r="AN285" i="34"/>
  <c r="AK285" i="34"/>
  <c r="BR284" i="34"/>
  <c r="BP284" i="34"/>
  <c r="BN284" i="34"/>
  <c r="BL284" i="34"/>
  <c r="BJ284" i="34"/>
  <c r="BH284" i="34"/>
  <c r="BF284" i="34"/>
  <c r="BD284" i="34"/>
  <c r="BB284" i="34"/>
  <c r="AZ284" i="34"/>
  <c r="AW284" i="34"/>
  <c r="AT284" i="34"/>
  <c r="AN284" i="34"/>
  <c r="AK284" i="34"/>
  <c r="BR283" i="34"/>
  <c r="BP283" i="34"/>
  <c r="BN283" i="34"/>
  <c r="BL283" i="34"/>
  <c r="BJ283" i="34"/>
  <c r="BH283" i="34"/>
  <c r="BF283" i="34"/>
  <c r="BD283" i="34"/>
  <c r="BB283" i="34"/>
  <c r="AZ283" i="34"/>
  <c r="M303" i="34" s="1"/>
  <c r="AW283" i="34"/>
  <c r="AT283" i="34"/>
  <c r="AN283" i="34"/>
  <c r="AK283" i="34"/>
  <c r="BR282" i="34"/>
  <c r="BP282" i="34"/>
  <c r="BN282" i="34"/>
  <c r="BL282" i="34"/>
  <c r="BJ282" i="34"/>
  <c r="BH282" i="34"/>
  <c r="BF282" i="34"/>
  <c r="BD282" i="34"/>
  <c r="BB282" i="34"/>
  <c r="AZ282" i="34"/>
  <c r="AW282" i="34"/>
  <c r="AT282" i="34"/>
  <c r="AN282" i="34"/>
  <c r="AK282" i="34"/>
  <c r="BR281" i="34"/>
  <c r="BP281" i="34"/>
  <c r="BN281" i="34"/>
  <c r="BL281" i="34"/>
  <c r="BJ281" i="34"/>
  <c r="BH281" i="34"/>
  <c r="BF281" i="34"/>
  <c r="BD281" i="34"/>
  <c r="BB281" i="34"/>
  <c r="AZ281" i="34"/>
  <c r="AW281" i="34"/>
  <c r="AT281" i="34"/>
  <c r="AN281" i="34"/>
  <c r="AK281" i="34"/>
  <c r="BR280" i="34"/>
  <c r="BP280" i="34"/>
  <c r="BN280" i="34"/>
  <c r="BL280" i="34"/>
  <c r="BJ280" i="34"/>
  <c r="BH280" i="34"/>
  <c r="BF280" i="34"/>
  <c r="BD280" i="34"/>
  <c r="BB280" i="34"/>
  <c r="AZ280" i="34"/>
  <c r="AW280" i="34"/>
  <c r="AT280" i="34"/>
  <c r="AN280" i="34"/>
  <c r="AK280" i="34"/>
  <c r="BR279" i="34"/>
  <c r="BP279" i="34"/>
  <c r="BN279" i="34"/>
  <c r="BL279" i="34"/>
  <c r="BJ279" i="34"/>
  <c r="BH279" i="34"/>
  <c r="BF279" i="34"/>
  <c r="BD279" i="34"/>
  <c r="BB279" i="34"/>
  <c r="AZ279" i="34"/>
  <c r="AW279" i="34"/>
  <c r="AT279" i="34"/>
  <c r="AN279" i="34"/>
  <c r="AK279" i="34"/>
  <c r="BR278" i="34"/>
  <c r="BP278" i="34"/>
  <c r="BN278" i="34"/>
  <c r="BL278" i="34"/>
  <c r="BJ278" i="34"/>
  <c r="BH278" i="34"/>
  <c r="BF278" i="34"/>
  <c r="BD278" i="34"/>
  <c r="BB278" i="34"/>
  <c r="AZ278" i="34"/>
  <c r="AW278" i="34"/>
  <c r="AT278" i="34"/>
  <c r="AN278" i="34"/>
  <c r="AK278" i="34"/>
  <c r="BR277" i="34"/>
  <c r="BP277" i="34"/>
  <c r="BN277" i="34"/>
  <c r="BL277" i="34"/>
  <c r="BJ277" i="34"/>
  <c r="BH277" i="34"/>
  <c r="BF277" i="34"/>
  <c r="BD277" i="34"/>
  <c r="BB277" i="34"/>
  <c r="AZ277" i="34"/>
  <c r="AW277" i="34"/>
  <c r="AT277" i="34"/>
  <c r="AN277" i="34"/>
  <c r="AK277" i="34"/>
  <c r="BR276" i="34"/>
  <c r="BP276" i="34"/>
  <c r="BN276" i="34"/>
  <c r="BL276" i="34"/>
  <c r="BJ276" i="34"/>
  <c r="BH276" i="34"/>
  <c r="BF276" i="34"/>
  <c r="BD276" i="34"/>
  <c r="BB276" i="34"/>
  <c r="AZ276" i="34"/>
  <c r="AW276" i="34"/>
  <c r="AT276" i="34"/>
  <c r="AN276" i="34"/>
  <c r="AK276" i="34"/>
  <c r="BR275" i="34"/>
  <c r="BP275" i="34"/>
  <c r="BN275" i="34"/>
  <c r="BL275" i="34"/>
  <c r="BJ275" i="34"/>
  <c r="BH275" i="34"/>
  <c r="BF275" i="34"/>
  <c r="BD275" i="34"/>
  <c r="BB275" i="34"/>
  <c r="AZ275" i="34"/>
  <c r="AW275" i="34"/>
  <c r="AT275" i="34"/>
  <c r="AN275" i="34"/>
  <c r="AK275" i="34"/>
  <c r="BR274" i="34"/>
  <c r="BP274" i="34"/>
  <c r="BN274" i="34"/>
  <c r="BL274" i="34"/>
  <c r="BJ274" i="34"/>
  <c r="BH274" i="34"/>
  <c r="BF274" i="34"/>
  <c r="BD274" i="34"/>
  <c r="BB274" i="34"/>
  <c r="AZ274" i="34"/>
  <c r="AW274" i="34"/>
  <c r="AT274" i="34"/>
  <c r="AN274" i="34"/>
  <c r="AK274" i="34"/>
  <c r="BR273" i="34"/>
  <c r="BP273" i="34"/>
  <c r="BN273" i="34"/>
  <c r="BL273" i="34"/>
  <c r="BJ273" i="34"/>
  <c r="BH273" i="34"/>
  <c r="BF273" i="34"/>
  <c r="BD273" i="34"/>
  <c r="BB273" i="34"/>
  <c r="AZ273" i="34"/>
  <c r="AW273" i="34"/>
  <c r="AT273" i="34"/>
  <c r="AN273" i="34"/>
  <c r="AK273" i="34"/>
  <c r="BN272" i="34"/>
  <c r="BF272" i="34"/>
  <c r="AZ272" i="34"/>
  <c r="AN272" i="34"/>
  <c r="BL272" i="34" s="1"/>
  <c r="BR259" i="34"/>
  <c r="BP259" i="34"/>
  <c r="BN259" i="34"/>
  <c r="BL259" i="34"/>
  <c r="BJ259" i="34"/>
  <c r="BH259" i="34"/>
  <c r="BF259" i="34"/>
  <c r="BD259" i="34"/>
  <c r="BB259" i="34"/>
  <c r="AZ259" i="34"/>
  <c r="AW259" i="34"/>
  <c r="AT259" i="34"/>
  <c r="AN259" i="34"/>
  <c r="AK259" i="34"/>
  <c r="BR258" i="34"/>
  <c r="BP258" i="34"/>
  <c r="BN258" i="34"/>
  <c r="BL258" i="34"/>
  <c r="BJ258" i="34"/>
  <c r="BH258" i="34"/>
  <c r="BF258" i="34"/>
  <c r="BD258" i="34"/>
  <c r="BB258" i="34"/>
  <c r="AZ258" i="34"/>
  <c r="AW258" i="34"/>
  <c r="AT258" i="34"/>
  <c r="AN258" i="34"/>
  <c r="AK258" i="34"/>
  <c r="BR257" i="34"/>
  <c r="BP257" i="34"/>
  <c r="BN257" i="34"/>
  <c r="BL257" i="34"/>
  <c r="BJ257" i="34"/>
  <c r="BH257" i="34"/>
  <c r="BF257" i="34"/>
  <c r="BD257" i="34"/>
  <c r="BB257" i="34"/>
  <c r="AZ257" i="34"/>
  <c r="AW257" i="34"/>
  <c r="AT257" i="34"/>
  <c r="AN257" i="34"/>
  <c r="AK257" i="34"/>
  <c r="BR256" i="34"/>
  <c r="BP256" i="34"/>
  <c r="BN256" i="34"/>
  <c r="BL256" i="34"/>
  <c r="BJ256" i="34"/>
  <c r="BH256" i="34"/>
  <c r="BF256" i="34"/>
  <c r="BD256" i="34"/>
  <c r="BB256" i="34"/>
  <c r="AZ256" i="34"/>
  <c r="AW256" i="34"/>
  <c r="AT256" i="34"/>
  <c r="AN256" i="34"/>
  <c r="AK256" i="34"/>
  <c r="BR255" i="34"/>
  <c r="BP255" i="34"/>
  <c r="BN255" i="34"/>
  <c r="BL255" i="34"/>
  <c r="BJ255" i="34"/>
  <c r="BH255" i="34"/>
  <c r="BF255" i="34"/>
  <c r="BD255" i="34"/>
  <c r="BB255" i="34"/>
  <c r="AZ255" i="34"/>
  <c r="AW255" i="34"/>
  <c r="AT255" i="34"/>
  <c r="AN255" i="34"/>
  <c r="AK255" i="34"/>
  <c r="BR254" i="34"/>
  <c r="BP254" i="34"/>
  <c r="BN254" i="34"/>
  <c r="BL254" i="34"/>
  <c r="BJ254" i="34"/>
  <c r="BH254" i="34"/>
  <c r="BF254" i="34"/>
  <c r="BD254" i="34"/>
  <c r="BB254" i="34"/>
  <c r="AZ254" i="34"/>
  <c r="AW254" i="34"/>
  <c r="AT254" i="34"/>
  <c r="AN254" i="34"/>
  <c r="AK254" i="34"/>
  <c r="BR253" i="34"/>
  <c r="BP253" i="34"/>
  <c r="BN253" i="34"/>
  <c r="BL253" i="34"/>
  <c r="BJ253" i="34"/>
  <c r="BH253" i="34"/>
  <c r="BF253" i="34"/>
  <c r="BD253" i="34"/>
  <c r="BB253" i="34"/>
  <c r="AZ253" i="34"/>
  <c r="AW253" i="34"/>
  <c r="AT253" i="34"/>
  <c r="AN253" i="34"/>
  <c r="AK253" i="34"/>
  <c r="BR252" i="34"/>
  <c r="BP252" i="34"/>
  <c r="BN252" i="34"/>
  <c r="BL252" i="34"/>
  <c r="BJ252" i="34"/>
  <c r="BH252" i="34"/>
  <c r="BF252" i="34"/>
  <c r="BD252" i="34"/>
  <c r="BB252" i="34"/>
  <c r="AZ252" i="34"/>
  <c r="AW252" i="34"/>
  <c r="AT252" i="34"/>
  <c r="AN252" i="34"/>
  <c r="AK252" i="34"/>
  <c r="BR251" i="34"/>
  <c r="BP251" i="34"/>
  <c r="BN251" i="34"/>
  <c r="BL251" i="34"/>
  <c r="BJ251" i="34"/>
  <c r="BH251" i="34"/>
  <c r="BF251" i="34"/>
  <c r="BD251" i="34"/>
  <c r="BB251" i="34"/>
  <c r="AZ251" i="34"/>
  <c r="AW251" i="34"/>
  <c r="AT251" i="34"/>
  <c r="AN251" i="34"/>
  <c r="AK251" i="34"/>
  <c r="BR250" i="34"/>
  <c r="BP250" i="34"/>
  <c r="BN250" i="34"/>
  <c r="BL250" i="34"/>
  <c r="BJ250" i="34"/>
  <c r="BH250" i="34"/>
  <c r="BF250" i="34"/>
  <c r="BD250" i="34"/>
  <c r="BB250" i="34"/>
  <c r="AZ250" i="34"/>
  <c r="AW250" i="34"/>
  <c r="AT250" i="34"/>
  <c r="AN250" i="34"/>
  <c r="AK250" i="34"/>
  <c r="BR249" i="34"/>
  <c r="BP249" i="34"/>
  <c r="BN249" i="34"/>
  <c r="BL249" i="34"/>
  <c r="BJ249" i="34"/>
  <c r="BH249" i="34"/>
  <c r="BF249" i="34"/>
  <c r="BD249" i="34"/>
  <c r="BB249" i="34"/>
  <c r="AZ249" i="34"/>
  <c r="AW249" i="34"/>
  <c r="AT249" i="34"/>
  <c r="AN249" i="34"/>
  <c r="AK249" i="34"/>
  <c r="BR248" i="34"/>
  <c r="BP248" i="34"/>
  <c r="BN248" i="34"/>
  <c r="BL248" i="34"/>
  <c r="BJ248" i="34"/>
  <c r="BH248" i="34"/>
  <c r="BF248" i="34"/>
  <c r="BD248" i="34"/>
  <c r="BB248" i="34"/>
  <c r="AZ248" i="34"/>
  <c r="AW248" i="34"/>
  <c r="AT248" i="34"/>
  <c r="AN248" i="34"/>
  <c r="AK248" i="34"/>
  <c r="BR247" i="34"/>
  <c r="BP247" i="34"/>
  <c r="BN247" i="34"/>
  <c r="BL247" i="34"/>
  <c r="BJ247" i="34"/>
  <c r="BH247" i="34"/>
  <c r="BF247" i="34"/>
  <c r="BD247" i="34"/>
  <c r="BB247" i="34"/>
  <c r="AZ247" i="34"/>
  <c r="AW247" i="34"/>
  <c r="AT247" i="34"/>
  <c r="AN247" i="34"/>
  <c r="AK247" i="34"/>
  <c r="BR246" i="34"/>
  <c r="BP246" i="34"/>
  <c r="BN246" i="34"/>
  <c r="BL246" i="34"/>
  <c r="BJ246" i="34"/>
  <c r="BH246" i="34"/>
  <c r="BF246" i="34"/>
  <c r="BD246" i="34"/>
  <c r="BB246" i="34"/>
  <c r="AZ246" i="34"/>
  <c r="AW246" i="34"/>
  <c r="AT246" i="34"/>
  <c r="AN246" i="34"/>
  <c r="AK246" i="34"/>
  <c r="BR245" i="34"/>
  <c r="BP245" i="34"/>
  <c r="BN245" i="34"/>
  <c r="BL245" i="34"/>
  <c r="BJ245" i="34"/>
  <c r="BH245" i="34"/>
  <c r="BF245" i="34"/>
  <c r="BD245" i="34"/>
  <c r="BB245" i="34"/>
  <c r="AZ245" i="34"/>
  <c r="AW245" i="34"/>
  <c r="AT245" i="34"/>
  <c r="AN245" i="34"/>
  <c r="AK245" i="34"/>
  <c r="BR244" i="34"/>
  <c r="BP244" i="34"/>
  <c r="BN244" i="34"/>
  <c r="BL244" i="34"/>
  <c r="BJ244" i="34"/>
  <c r="BH244" i="34"/>
  <c r="BF244" i="34"/>
  <c r="BD244" i="34"/>
  <c r="BB244" i="34"/>
  <c r="AZ244" i="34"/>
  <c r="AW244" i="34"/>
  <c r="AT244" i="34"/>
  <c r="AN244" i="34"/>
  <c r="AK244" i="34"/>
  <c r="BR243" i="34"/>
  <c r="BP243" i="34"/>
  <c r="BN243" i="34"/>
  <c r="BL243" i="34"/>
  <c r="BJ243" i="34"/>
  <c r="BH243" i="34"/>
  <c r="BF243" i="34"/>
  <c r="BD243" i="34"/>
  <c r="BB243" i="34"/>
  <c r="AZ243" i="34"/>
  <c r="AW243" i="34"/>
  <c r="AT243" i="34"/>
  <c r="AN243" i="34"/>
  <c r="AK243" i="34"/>
  <c r="BR242" i="34"/>
  <c r="BP242" i="34"/>
  <c r="BN242" i="34"/>
  <c r="BL242" i="34"/>
  <c r="BJ242" i="34"/>
  <c r="BH242" i="34"/>
  <c r="BF242" i="34"/>
  <c r="BD242" i="34"/>
  <c r="BB242" i="34"/>
  <c r="AZ242" i="34"/>
  <c r="AW242" i="34"/>
  <c r="AT242" i="34"/>
  <c r="AN242" i="34"/>
  <c r="AK242" i="34"/>
  <c r="BR241" i="34"/>
  <c r="BP241" i="34"/>
  <c r="BN241" i="34"/>
  <c r="BL241" i="34"/>
  <c r="BJ241" i="34"/>
  <c r="BH241" i="34"/>
  <c r="BF241" i="34"/>
  <c r="BD241" i="34"/>
  <c r="BB241" i="34"/>
  <c r="AZ241" i="34"/>
  <c r="AW241" i="34"/>
  <c r="AT241" i="34"/>
  <c r="AN241" i="34"/>
  <c r="AK241" i="34"/>
  <c r="BR240" i="34"/>
  <c r="BP240" i="34"/>
  <c r="BN240" i="34"/>
  <c r="BL240" i="34"/>
  <c r="BJ240" i="34"/>
  <c r="BH240" i="34"/>
  <c r="BF240" i="34"/>
  <c r="BD240" i="34"/>
  <c r="BB240" i="34"/>
  <c r="AZ240" i="34"/>
  <c r="AW240" i="34"/>
  <c r="AT240" i="34"/>
  <c r="AN240" i="34"/>
  <c r="AK240" i="34"/>
  <c r="BR239" i="34"/>
  <c r="BP239" i="34"/>
  <c r="BN239" i="34"/>
  <c r="BL239" i="34"/>
  <c r="BJ239" i="34"/>
  <c r="BH239" i="34"/>
  <c r="BF239" i="34"/>
  <c r="BD239" i="34"/>
  <c r="BB239" i="34"/>
  <c r="AZ239" i="34"/>
  <c r="AW239" i="34"/>
  <c r="AT239" i="34"/>
  <c r="AN239" i="34"/>
  <c r="AK239" i="34"/>
  <c r="BR238" i="34"/>
  <c r="BP238" i="34"/>
  <c r="BN238" i="34"/>
  <c r="BL238" i="34"/>
  <c r="BJ238" i="34"/>
  <c r="BH238" i="34"/>
  <c r="BF238" i="34"/>
  <c r="BD238" i="34"/>
  <c r="BB238" i="34"/>
  <c r="AZ238" i="34"/>
  <c r="AW238" i="34"/>
  <c r="AT238" i="34"/>
  <c r="AN238" i="34"/>
  <c r="AK238" i="34"/>
  <c r="BR237" i="34"/>
  <c r="BP237" i="34"/>
  <c r="BN237" i="34"/>
  <c r="BL237" i="34"/>
  <c r="BJ237" i="34"/>
  <c r="BH237" i="34"/>
  <c r="BF237" i="34"/>
  <c r="BD237" i="34"/>
  <c r="BB237" i="34"/>
  <c r="AZ237" i="34"/>
  <c r="AW237" i="34"/>
  <c r="AT237" i="34"/>
  <c r="AN237" i="34"/>
  <c r="AK237" i="34"/>
  <c r="BR236" i="34"/>
  <c r="BP236" i="34"/>
  <c r="BN236" i="34"/>
  <c r="BL236" i="34"/>
  <c r="BJ236" i="34"/>
  <c r="BH236" i="34"/>
  <c r="BF236" i="34"/>
  <c r="BD236" i="34"/>
  <c r="BB236" i="34"/>
  <c r="AZ236" i="34"/>
  <c r="AW236" i="34"/>
  <c r="AT236" i="34"/>
  <c r="AN236" i="34"/>
  <c r="AK236" i="34"/>
  <c r="BR235" i="34"/>
  <c r="BP235" i="34"/>
  <c r="BN235" i="34"/>
  <c r="BL235" i="34"/>
  <c r="BJ235" i="34"/>
  <c r="BH235" i="34"/>
  <c r="BF235" i="34"/>
  <c r="BD235" i="34"/>
  <c r="BB235" i="34"/>
  <c r="AZ235" i="34"/>
  <c r="AW235" i="34"/>
  <c r="AT235" i="34"/>
  <c r="AN235" i="34"/>
  <c r="AK235" i="34"/>
  <c r="BR234" i="34"/>
  <c r="BP234" i="34"/>
  <c r="BN234" i="34"/>
  <c r="BL234" i="34"/>
  <c r="BJ234" i="34"/>
  <c r="BH234" i="34"/>
  <c r="BF234" i="34"/>
  <c r="BD234" i="34"/>
  <c r="BB234" i="34"/>
  <c r="AZ234" i="34"/>
  <c r="AW234" i="34"/>
  <c r="AT234" i="34"/>
  <c r="AN234" i="34"/>
  <c r="AK234" i="34"/>
  <c r="BR233" i="34"/>
  <c r="BP233" i="34"/>
  <c r="BN233" i="34"/>
  <c r="BL233" i="34"/>
  <c r="BJ233" i="34"/>
  <c r="BH233" i="34"/>
  <c r="BF233" i="34"/>
  <c r="BD233" i="34"/>
  <c r="BB233" i="34"/>
  <c r="AZ233" i="34"/>
  <c r="AW233" i="34"/>
  <c r="AT233" i="34"/>
  <c r="AN233" i="34"/>
  <c r="AK233" i="34"/>
  <c r="BR232" i="34"/>
  <c r="BP232" i="34"/>
  <c r="BN232" i="34"/>
  <c r="BL232" i="34"/>
  <c r="BJ232" i="34"/>
  <c r="BH232" i="34"/>
  <c r="BF232" i="34"/>
  <c r="BD232" i="34"/>
  <c r="BB232" i="34"/>
  <c r="AZ232" i="34"/>
  <c r="AW232" i="34"/>
  <c r="AT232" i="34"/>
  <c r="AN232" i="34"/>
  <c r="AK232" i="34"/>
  <c r="BR231" i="34"/>
  <c r="BP231" i="34"/>
  <c r="BN231" i="34"/>
  <c r="BL231" i="34"/>
  <c r="BJ231" i="34"/>
  <c r="BH231" i="34"/>
  <c r="BF231" i="34"/>
  <c r="BD231" i="34"/>
  <c r="BB231" i="34"/>
  <c r="AZ231" i="34"/>
  <c r="M251" i="34" s="1"/>
  <c r="AW231" i="34"/>
  <c r="AT231" i="34"/>
  <c r="AN231" i="34"/>
  <c r="AK231" i="34"/>
  <c r="BR230" i="34"/>
  <c r="BJ230" i="34"/>
  <c r="BB230" i="34"/>
  <c r="AN230" i="34"/>
  <c r="BR229" i="34"/>
  <c r="BP229" i="34"/>
  <c r="BN229" i="34"/>
  <c r="BL229" i="34"/>
  <c r="BJ229" i="34"/>
  <c r="BH229" i="34"/>
  <c r="BF229" i="34"/>
  <c r="BD229" i="34"/>
  <c r="BB229" i="34"/>
  <c r="AZ229" i="34"/>
  <c r="AW229" i="34"/>
  <c r="AT229" i="34"/>
  <c r="AN229" i="34"/>
  <c r="AK229" i="34"/>
  <c r="BR228" i="34"/>
  <c r="BP228" i="34"/>
  <c r="BN228" i="34"/>
  <c r="BL228" i="34"/>
  <c r="BJ228" i="34"/>
  <c r="BH228" i="34"/>
  <c r="BF228" i="34"/>
  <c r="BD228" i="34"/>
  <c r="BB228" i="34"/>
  <c r="AZ228" i="34"/>
  <c r="AW228" i="34"/>
  <c r="AT228" i="34"/>
  <c r="AN228" i="34"/>
  <c r="AK228" i="34"/>
  <c r="BP227" i="34"/>
  <c r="BL227" i="34"/>
  <c r="BH227" i="34"/>
  <c r="BD227" i="34"/>
  <c r="AZ227" i="34"/>
  <c r="AN227" i="34"/>
  <c r="BR227" i="34" s="1"/>
  <c r="BR226" i="34"/>
  <c r="BJ226" i="34"/>
  <c r="BB226" i="34"/>
  <c r="AN226" i="34"/>
  <c r="BP225" i="34"/>
  <c r="BL225" i="34"/>
  <c r="BH225" i="34"/>
  <c r="BD225" i="34"/>
  <c r="AZ225" i="34"/>
  <c r="AN225" i="34"/>
  <c r="BN225" i="34" s="1"/>
  <c r="BR224" i="34"/>
  <c r="BP224" i="34"/>
  <c r="BN224" i="34"/>
  <c r="BL224" i="34"/>
  <c r="BJ224" i="34"/>
  <c r="BH224" i="34"/>
  <c r="BF224" i="34"/>
  <c r="BD224" i="34"/>
  <c r="BB224" i="34"/>
  <c r="AZ224" i="34"/>
  <c r="AW224" i="34"/>
  <c r="AT224" i="34"/>
  <c r="AN224" i="34"/>
  <c r="AK224" i="34"/>
  <c r="BR223" i="34"/>
  <c r="BP223" i="34"/>
  <c r="BN223" i="34"/>
  <c r="BL223" i="34"/>
  <c r="BJ223" i="34"/>
  <c r="BH223" i="34"/>
  <c r="BF223" i="34"/>
  <c r="BD223" i="34"/>
  <c r="BB223" i="34"/>
  <c r="AZ223" i="34"/>
  <c r="AW223" i="34"/>
  <c r="AT223" i="34"/>
  <c r="AN223" i="34"/>
  <c r="AK223" i="34"/>
  <c r="BR222" i="34"/>
  <c r="BJ222" i="34"/>
  <c r="BB222" i="34"/>
  <c r="AN222" i="34"/>
  <c r="BP221" i="34"/>
  <c r="BL221" i="34"/>
  <c r="BH221" i="34"/>
  <c r="BD221" i="34"/>
  <c r="AZ221" i="34"/>
  <c r="AN221" i="34"/>
  <c r="BN221" i="34" s="1"/>
  <c r="BN220" i="34"/>
  <c r="BF220" i="34"/>
  <c r="AN220" i="34"/>
  <c r="BL220" i="34" s="1"/>
  <c r="BN207" i="34"/>
  <c r="BF207" i="34"/>
  <c r="AN207" i="34"/>
  <c r="BL207" i="34" s="1"/>
  <c r="BR206" i="34"/>
  <c r="BP206" i="34"/>
  <c r="BN206" i="34"/>
  <c r="BL206" i="34"/>
  <c r="BJ206" i="34"/>
  <c r="BH206" i="34"/>
  <c r="BF206" i="34"/>
  <c r="BD206" i="34"/>
  <c r="BB206" i="34"/>
  <c r="AZ206" i="34"/>
  <c r="AW206" i="34"/>
  <c r="AT206" i="34"/>
  <c r="AN206" i="34"/>
  <c r="AK206" i="34"/>
  <c r="BR205" i="34"/>
  <c r="BP205" i="34"/>
  <c r="BN205" i="34"/>
  <c r="BL205" i="34"/>
  <c r="BJ205" i="34"/>
  <c r="BH205" i="34"/>
  <c r="BF205" i="34"/>
  <c r="BD205" i="34"/>
  <c r="BB205" i="34"/>
  <c r="AZ205" i="34"/>
  <c r="AW205" i="34"/>
  <c r="AT205" i="34"/>
  <c r="AN205" i="34"/>
  <c r="AK205" i="34"/>
  <c r="BR204" i="34"/>
  <c r="BP204" i="34"/>
  <c r="BN204" i="34"/>
  <c r="BL204" i="34"/>
  <c r="BJ204" i="34"/>
  <c r="BH204" i="34"/>
  <c r="BF204" i="34"/>
  <c r="BD204" i="34"/>
  <c r="BB204" i="34"/>
  <c r="AZ204" i="34"/>
  <c r="AW204" i="34"/>
  <c r="AT204" i="34"/>
  <c r="AN204" i="34"/>
  <c r="AK204" i="34"/>
  <c r="BR203" i="34"/>
  <c r="BP203" i="34"/>
  <c r="BN203" i="34"/>
  <c r="BL203" i="34"/>
  <c r="BJ203" i="34"/>
  <c r="BH203" i="34"/>
  <c r="BF203" i="34"/>
  <c r="BD203" i="34"/>
  <c r="BB203" i="34"/>
  <c r="AZ203" i="34"/>
  <c r="AW203" i="34"/>
  <c r="AT203" i="34"/>
  <c r="AN203" i="34"/>
  <c r="AK203" i="34"/>
  <c r="BR202" i="34"/>
  <c r="BP202" i="34"/>
  <c r="BN202" i="34"/>
  <c r="BL202" i="34"/>
  <c r="BJ202" i="34"/>
  <c r="BH202" i="34"/>
  <c r="BF202" i="34"/>
  <c r="BD202" i="34"/>
  <c r="BB202" i="34"/>
  <c r="AZ202" i="34"/>
  <c r="AW202" i="34"/>
  <c r="AT202" i="34"/>
  <c r="AN202" i="34"/>
  <c r="AK202" i="34"/>
  <c r="BR201" i="34"/>
  <c r="BP201" i="34"/>
  <c r="BN201" i="34"/>
  <c r="BL201" i="34"/>
  <c r="BJ201" i="34"/>
  <c r="BH201" i="34"/>
  <c r="BF201" i="34"/>
  <c r="BD201" i="34"/>
  <c r="BB201" i="34"/>
  <c r="AZ201" i="34"/>
  <c r="AW201" i="34"/>
  <c r="AT201" i="34"/>
  <c r="AN201" i="34"/>
  <c r="AK201" i="34"/>
  <c r="BR200" i="34"/>
  <c r="BP200" i="34"/>
  <c r="BN200" i="34"/>
  <c r="BL200" i="34"/>
  <c r="BJ200" i="34"/>
  <c r="BH200" i="34"/>
  <c r="BF200" i="34"/>
  <c r="BD200" i="34"/>
  <c r="BB200" i="34"/>
  <c r="AZ200" i="34"/>
  <c r="AW200" i="34"/>
  <c r="AT200" i="34"/>
  <c r="AN200" i="34"/>
  <c r="AK200" i="34"/>
  <c r="BR199" i="34"/>
  <c r="BP199" i="34"/>
  <c r="BN199" i="34"/>
  <c r="BL199" i="34"/>
  <c r="BJ199" i="34"/>
  <c r="BH199" i="34"/>
  <c r="BF199" i="34"/>
  <c r="BD199" i="34"/>
  <c r="BB199" i="34"/>
  <c r="AZ199" i="34"/>
  <c r="AW199" i="34"/>
  <c r="AT199" i="34"/>
  <c r="AN199" i="34"/>
  <c r="AK199" i="34"/>
  <c r="BR198" i="34"/>
  <c r="BP198" i="34"/>
  <c r="BN198" i="34"/>
  <c r="BL198" i="34"/>
  <c r="BJ198" i="34"/>
  <c r="BH198" i="34"/>
  <c r="BF198" i="34"/>
  <c r="BD198" i="34"/>
  <c r="BB198" i="34"/>
  <c r="AZ198" i="34"/>
  <c r="AW198" i="34"/>
  <c r="AT198" i="34"/>
  <c r="AN198" i="34"/>
  <c r="AK198" i="34"/>
  <c r="BR197" i="34"/>
  <c r="BP197" i="34"/>
  <c r="BN197" i="34"/>
  <c r="BL197" i="34"/>
  <c r="BJ197" i="34"/>
  <c r="BH197" i="34"/>
  <c r="BF197" i="34"/>
  <c r="BD197" i="34"/>
  <c r="BB197" i="34"/>
  <c r="AZ197" i="34"/>
  <c r="AW197" i="34"/>
  <c r="AT197" i="34"/>
  <c r="AN197" i="34"/>
  <c r="AK197" i="34"/>
  <c r="BR196" i="34"/>
  <c r="BP196" i="34"/>
  <c r="BN196" i="34"/>
  <c r="BL196" i="34"/>
  <c r="BJ196" i="34"/>
  <c r="BH196" i="34"/>
  <c r="BF196" i="34"/>
  <c r="BD196" i="34"/>
  <c r="BB196" i="34"/>
  <c r="AZ196" i="34"/>
  <c r="AW196" i="34"/>
  <c r="AT196" i="34"/>
  <c r="AN196" i="34"/>
  <c r="AK196" i="34"/>
  <c r="BR195" i="34"/>
  <c r="BP195" i="34"/>
  <c r="BN195" i="34"/>
  <c r="BL195" i="34"/>
  <c r="BJ195" i="34"/>
  <c r="BH195" i="34"/>
  <c r="BF195" i="34"/>
  <c r="BD195" i="34"/>
  <c r="BB195" i="34"/>
  <c r="AZ195" i="34"/>
  <c r="AW195" i="34"/>
  <c r="AT195" i="34"/>
  <c r="AN195" i="34"/>
  <c r="AK195" i="34"/>
  <c r="BR194" i="34"/>
  <c r="BP194" i="34"/>
  <c r="BN194" i="34"/>
  <c r="BL194" i="34"/>
  <c r="BJ194" i="34"/>
  <c r="BH194" i="34"/>
  <c r="BF194" i="34"/>
  <c r="BD194" i="34"/>
  <c r="BB194" i="34"/>
  <c r="AZ194" i="34"/>
  <c r="AW194" i="34"/>
  <c r="AT194" i="34"/>
  <c r="AN194" i="34"/>
  <c r="AK194" i="34"/>
  <c r="BR193" i="34"/>
  <c r="BP193" i="34"/>
  <c r="BN193" i="34"/>
  <c r="BL193" i="34"/>
  <c r="BJ193" i="34"/>
  <c r="BH193" i="34"/>
  <c r="BF193" i="34"/>
  <c r="BD193" i="34"/>
  <c r="BB193" i="34"/>
  <c r="AZ193" i="34"/>
  <c r="AW193" i="34"/>
  <c r="AT193" i="34"/>
  <c r="AN193" i="34"/>
  <c r="AK193" i="34"/>
  <c r="BR192" i="34"/>
  <c r="BP192" i="34"/>
  <c r="BN192" i="34"/>
  <c r="BL192" i="34"/>
  <c r="BJ192" i="34"/>
  <c r="BH192" i="34"/>
  <c r="BF192" i="34"/>
  <c r="BD192" i="34"/>
  <c r="BB192" i="34"/>
  <c r="AZ192" i="34"/>
  <c r="AW192" i="34"/>
  <c r="AT192" i="34"/>
  <c r="AN192" i="34"/>
  <c r="AK192" i="34"/>
  <c r="BR191" i="34"/>
  <c r="BP191" i="34"/>
  <c r="BN191" i="34"/>
  <c r="BL191" i="34"/>
  <c r="BJ191" i="34"/>
  <c r="BH191" i="34"/>
  <c r="BF191" i="34"/>
  <c r="BD191" i="34"/>
  <c r="BB191" i="34"/>
  <c r="AZ191" i="34"/>
  <c r="AW191" i="34"/>
  <c r="AT191" i="34"/>
  <c r="AN191" i="34"/>
  <c r="AK191" i="34"/>
  <c r="BR190" i="34"/>
  <c r="BP190" i="34"/>
  <c r="BN190" i="34"/>
  <c r="BL190" i="34"/>
  <c r="BJ190" i="34"/>
  <c r="BH190" i="34"/>
  <c r="BF190" i="34"/>
  <c r="BD190" i="34"/>
  <c r="BB190" i="34"/>
  <c r="AZ190" i="34"/>
  <c r="AW190" i="34"/>
  <c r="AT190" i="34"/>
  <c r="AN190" i="34"/>
  <c r="AK190" i="34"/>
  <c r="BR189" i="34"/>
  <c r="BP189" i="34"/>
  <c r="BN189" i="34"/>
  <c r="BL189" i="34"/>
  <c r="BJ189" i="34"/>
  <c r="BH189" i="34"/>
  <c r="BF189" i="34"/>
  <c r="BD189" i="34"/>
  <c r="BB189" i="34"/>
  <c r="AZ189" i="34"/>
  <c r="AW189" i="34"/>
  <c r="AT189" i="34"/>
  <c r="AN189" i="34"/>
  <c r="AK189" i="34"/>
  <c r="BR188" i="34"/>
  <c r="BP188" i="34"/>
  <c r="BN188" i="34"/>
  <c r="BL188" i="34"/>
  <c r="BJ188" i="34"/>
  <c r="BH188" i="34"/>
  <c r="BF188" i="34"/>
  <c r="BD188" i="34"/>
  <c r="BB188" i="34"/>
  <c r="AZ188" i="34"/>
  <c r="AW188" i="34"/>
  <c r="AT188" i="34"/>
  <c r="AN188" i="34"/>
  <c r="AK188" i="34"/>
  <c r="BR187" i="34"/>
  <c r="BP187" i="34"/>
  <c r="BN187" i="34"/>
  <c r="BL187" i="34"/>
  <c r="BJ187" i="34"/>
  <c r="BH187" i="34"/>
  <c r="BF187" i="34"/>
  <c r="BD187" i="34"/>
  <c r="BB187" i="34"/>
  <c r="AZ187" i="34"/>
  <c r="AW187" i="34"/>
  <c r="AT187" i="34"/>
  <c r="AN187" i="34"/>
  <c r="AK187" i="34"/>
  <c r="BR186" i="34"/>
  <c r="BP186" i="34"/>
  <c r="BN186" i="34"/>
  <c r="BL186" i="34"/>
  <c r="BJ186" i="34"/>
  <c r="BH186" i="34"/>
  <c r="BF186" i="34"/>
  <c r="BD186" i="34"/>
  <c r="BB186" i="34"/>
  <c r="AZ186" i="34"/>
  <c r="AW186" i="34"/>
  <c r="AT186" i="34"/>
  <c r="AN186" i="34"/>
  <c r="AK186" i="34"/>
  <c r="BR185" i="34"/>
  <c r="BP185" i="34"/>
  <c r="BN185" i="34"/>
  <c r="BL185" i="34"/>
  <c r="BJ185" i="34"/>
  <c r="BH185" i="34"/>
  <c r="BF185" i="34"/>
  <c r="BD185" i="34"/>
  <c r="BB185" i="34"/>
  <c r="AZ185" i="34"/>
  <c r="AW185" i="34"/>
  <c r="AT185" i="34"/>
  <c r="AN185" i="34"/>
  <c r="AK185" i="34"/>
  <c r="BR184" i="34"/>
  <c r="BP184" i="34"/>
  <c r="BN184" i="34"/>
  <c r="BL184" i="34"/>
  <c r="BJ184" i="34"/>
  <c r="BH184" i="34"/>
  <c r="BF184" i="34"/>
  <c r="BD184" i="34"/>
  <c r="BB184" i="34"/>
  <c r="AZ184" i="34"/>
  <c r="AW184" i="34"/>
  <c r="AT184" i="34"/>
  <c r="AN184" i="34"/>
  <c r="AK184" i="34"/>
  <c r="BR183" i="34"/>
  <c r="BP183" i="34"/>
  <c r="BN183" i="34"/>
  <c r="BL183" i="34"/>
  <c r="BJ183" i="34"/>
  <c r="BH183" i="34"/>
  <c r="BF183" i="34"/>
  <c r="BD183" i="34"/>
  <c r="BB183" i="34"/>
  <c r="AZ183" i="34"/>
  <c r="AW183" i="34"/>
  <c r="AT183" i="34"/>
  <c r="AN183" i="34"/>
  <c r="AK183" i="34"/>
  <c r="BR182" i="34"/>
  <c r="BP182" i="34"/>
  <c r="BN182" i="34"/>
  <c r="BL182" i="34"/>
  <c r="BJ182" i="34"/>
  <c r="BH182" i="34"/>
  <c r="BF182" i="34"/>
  <c r="BD182" i="34"/>
  <c r="BB182" i="34"/>
  <c r="AZ182" i="34"/>
  <c r="AW182" i="34"/>
  <c r="AT182" i="34"/>
  <c r="AN182" i="34"/>
  <c r="AK182" i="34"/>
  <c r="BR181" i="34"/>
  <c r="BP181" i="34"/>
  <c r="BN181" i="34"/>
  <c r="BL181" i="34"/>
  <c r="BJ181" i="34"/>
  <c r="BH181" i="34"/>
  <c r="BF181" i="34"/>
  <c r="BD181" i="34"/>
  <c r="BB181" i="34"/>
  <c r="AZ181" i="34"/>
  <c r="AW181" i="34"/>
  <c r="AT181" i="34"/>
  <c r="AN181" i="34"/>
  <c r="AK181" i="34"/>
  <c r="BR180" i="34"/>
  <c r="BP180" i="34"/>
  <c r="BN180" i="34"/>
  <c r="BL180" i="34"/>
  <c r="BJ180" i="34"/>
  <c r="BH180" i="34"/>
  <c r="BF180" i="34"/>
  <c r="BD180" i="34"/>
  <c r="BB180" i="34"/>
  <c r="AZ180" i="34"/>
  <c r="AW180" i="34"/>
  <c r="AT180" i="34"/>
  <c r="AN180" i="34"/>
  <c r="AK180" i="34"/>
  <c r="BR179" i="34"/>
  <c r="BP179" i="34"/>
  <c r="BN179" i="34"/>
  <c r="BL179" i="34"/>
  <c r="BJ179" i="34"/>
  <c r="BH179" i="34"/>
  <c r="BF179" i="34"/>
  <c r="BD179" i="34"/>
  <c r="BB179" i="34"/>
  <c r="AZ179" i="34"/>
  <c r="M199" i="34" s="1"/>
  <c r="AW179" i="34"/>
  <c r="AT179" i="34"/>
  <c r="AN179" i="34"/>
  <c r="AK179" i="34"/>
  <c r="BR178" i="34"/>
  <c r="BP178" i="34"/>
  <c r="BN178" i="34"/>
  <c r="BL178" i="34"/>
  <c r="BJ178" i="34"/>
  <c r="BH178" i="34"/>
  <c r="BF178" i="34"/>
  <c r="BD178" i="34"/>
  <c r="BB178" i="34"/>
  <c r="AZ178" i="34"/>
  <c r="AW178" i="34"/>
  <c r="AT178" i="34"/>
  <c r="AN178" i="34"/>
  <c r="AK178" i="34"/>
  <c r="BR177" i="34"/>
  <c r="BP177" i="34"/>
  <c r="BN177" i="34"/>
  <c r="BL177" i="34"/>
  <c r="BJ177" i="34"/>
  <c r="BH177" i="34"/>
  <c r="BF177" i="34"/>
  <c r="BD177" i="34"/>
  <c r="BB177" i="34"/>
  <c r="AZ177" i="34"/>
  <c r="AW177" i="34"/>
  <c r="AT177" i="34"/>
  <c r="AN177" i="34"/>
  <c r="AK177" i="34"/>
  <c r="BR176" i="34"/>
  <c r="BP176" i="34"/>
  <c r="BN176" i="34"/>
  <c r="BL176" i="34"/>
  <c r="BJ176" i="34"/>
  <c r="BH176" i="34"/>
  <c r="BF176" i="34"/>
  <c r="BD176" i="34"/>
  <c r="BB176" i="34"/>
  <c r="AZ176" i="34"/>
  <c r="AW176" i="34"/>
  <c r="AT176" i="34"/>
  <c r="AN176" i="34"/>
  <c r="AK176" i="34"/>
  <c r="BR175" i="34"/>
  <c r="BP175" i="34"/>
  <c r="BN175" i="34"/>
  <c r="BL175" i="34"/>
  <c r="BJ175" i="34"/>
  <c r="BH175" i="34"/>
  <c r="BF175" i="34"/>
  <c r="BD175" i="34"/>
  <c r="BB175" i="34"/>
  <c r="AZ175" i="34"/>
  <c r="AW175" i="34"/>
  <c r="AT175" i="34"/>
  <c r="AN175" i="34"/>
  <c r="AK175" i="34"/>
  <c r="BR174" i="34"/>
  <c r="BP174" i="34"/>
  <c r="BN174" i="34"/>
  <c r="BL174" i="34"/>
  <c r="BJ174" i="34"/>
  <c r="BH174" i="34"/>
  <c r="BF174" i="34"/>
  <c r="BD174" i="34"/>
  <c r="BB174" i="34"/>
  <c r="AZ174" i="34"/>
  <c r="AW174" i="34"/>
  <c r="AT174" i="34"/>
  <c r="AN174" i="34"/>
  <c r="AK174" i="34"/>
  <c r="BR173" i="34"/>
  <c r="BP173" i="34"/>
  <c r="BN173" i="34"/>
  <c r="BL173" i="34"/>
  <c r="BJ173" i="34"/>
  <c r="BH173" i="34"/>
  <c r="BF173" i="34"/>
  <c r="BD173" i="34"/>
  <c r="BB173" i="34"/>
  <c r="AZ173" i="34"/>
  <c r="AW173" i="34"/>
  <c r="AT173" i="34"/>
  <c r="AN173" i="34"/>
  <c r="AK173" i="34"/>
  <c r="AN172" i="34"/>
  <c r="BR172" i="34" s="1"/>
  <c r="BR171" i="34"/>
  <c r="BP171" i="34"/>
  <c r="BJ171" i="34"/>
  <c r="BH171" i="34"/>
  <c r="BB171" i="34"/>
  <c r="AZ171" i="34"/>
  <c r="AN171" i="34"/>
  <c r="BN171" i="34" s="1"/>
  <c r="BR170" i="34"/>
  <c r="BP170" i="34"/>
  <c r="BN170" i="34"/>
  <c r="BL170" i="34"/>
  <c r="BJ170" i="34"/>
  <c r="BH170" i="34"/>
  <c r="BF170" i="34"/>
  <c r="BD170" i="34"/>
  <c r="BB170" i="34"/>
  <c r="AZ170" i="34"/>
  <c r="AW170" i="34"/>
  <c r="AT170" i="34"/>
  <c r="AN170" i="34"/>
  <c r="AK170" i="34"/>
  <c r="AN169" i="34"/>
  <c r="BL169" i="34" s="1"/>
  <c r="AN168" i="34"/>
  <c r="AN155" i="34"/>
  <c r="BR155" i="34" s="1"/>
  <c r="BR154" i="34"/>
  <c r="BP154" i="34"/>
  <c r="BN154" i="34"/>
  <c r="BL154" i="34"/>
  <c r="BJ154" i="34"/>
  <c r="BH154" i="34"/>
  <c r="BF154" i="34"/>
  <c r="BD154" i="34"/>
  <c r="BB154" i="34"/>
  <c r="AZ154" i="34"/>
  <c r="AW154" i="34"/>
  <c r="AT154" i="34"/>
  <c r="AN154" i="34"/>
  <c r="AK154" i="34"/>
  <c r="BR153" i="34"/>
  <c r="BP153" i="34"/>
  <c r="BN153" i="34"/>
  <c r="BL153" i="34"/>
  <c r="BJ153" i="34"/>
  <c r="BH153" i="34"/>
  <c r="BF153" i="34"/>
  <c r="BD153" i="34"/>
  <c r="BB153" i="34"/>
  <c r="AZ153" i="34"/>
  <c r="AW153" i="34"/>
  <c r="AT153" i="34"/>
  <c r="AN153" i="34"/>
  <c r="AK153" i="34"/>
  <c r="AN152" i="34"/>
  <c r="BR152" i="34" s="1"/>
  <c r="BR151" i="34"/>
  <c r="BP151" i="34"/>
  <c r="BN151" i="34"/>
  <c r="BL151" i="34"/>
  <c r="BJ151" i="34"/>
  <c r="BH151" i="34"/>
  <c r="BF151" i="34"/>
  <c r="BD151" i="34"/>
  <c r="BB151" i="34"/>
  <c r="AZ151" i="34"/>
  <c r="AW151" i="34"/>
  <c r="AT151" i="34"/>
  <c r="AN151" i="34"/>
  <c r="AK151" i="34"/>
  <c r="BR150" i="34"/>
  <c r="BP150" i="34"/>
  <c r="BN150" i="34"/>
  <c r="BL150" i="34"/>
  <c r="BJ150" i="34"/>
  <c r="BH150" i="34"/>
  <c r="BF150" i="34"/>
  <c r="BD150" i="34"/>
  <c r="BB150" i="34"/>
  <c r="AZ150" i="34"/>
  <c r="AW150" i="34"/>
  <c r="AT150" i="34"/>
  <c r="AN150" i="34"/>
  <c r="AK150" i="34"/>
  <c r="BN149" i="34"/>
  <c r="AN149" i="34"/>
  <c r="BL149" i="34" s="1"/>
  <c r="BP148" i="34"/>
  <c r="AZ148" i="34"/>
  <c r="AN148" i="34"/>
  <c r="BR148" i="34" s="1"/>
  <c r="AN147" i="34"/>
  <c r="BR147" i="34" s="1"/>
  <c r="BR146" i="34"/>
  <c r="AN146" i="34"/>
  <c r="BJ146" i="34" s="1"/>
  <c r="BR145" i="34"/>
  <c r="BP145" i="34"/>
  <c r="BN145" i="34"/>
  <c r="BL145" i="34"/>
  <c r="BJ145" i="34"/>
  <c r="BH145" i="34"/>
  <c r="BF145" i="34"/>
  <c r="BD145" i="34"/>
  <c r="BB145" i="34"/>
  <c r="AZ145" i="34"/>
  <c r="AW145" i="34"/>
  <c r="AT145" i="34"/>
  <c r="AN145" i="34"/>
  <c r="AK145" i="34"/>
  <c r="BR144" i="34"/>
  <c r="BP144" i="34"/>
  <c r="BN144" i="34"/>
  <c r="BL144" i="34"/>
  <c r="BJ144" i="34"/>
  <c r="BH144" i="34"/>
  <c r="BF144" i="34"/>
  <c r="BD144" i="34"/>
  <c r="BB144" i="34"/>
  <c r="AZ144" i="34"/>
  <c r="AW144" i="34"/>
  <c r="AT144" i="34"/>
  <c r="AN144" i="34"/>
  <c r="AK144" i="34"/>
  <c r="BR143" i="34"/>
  <c r="BP143" i="34"/>
  <c r="BN143" i="34"/>
  <c r="BL143" i="34"/>
  <c r="BJ143" i="34"/>
  <c r="BH143" i="34"/>
  <c r="BF143" i="34"/>
  <c r="BD143" i="34"/>
  <c r="BB143" i="34"/>
  <c r="AZ143" i="34"/>
  <c r="AW143" i="34"/>
  <c r="AT143" i="34"/>
  <c r="AN143" i="34"/>
  <c r="AK143" i="34"/>
  <c r="BR142" i="34"/>
  <c r="BP142" i="34"/>
  <c r="BN142" i="34"/>
  <c r="BL142" i="34"/>
  <c r="BJ142" i="34"/>
  <c r="BH142" i="34"/>
  <c r="BF142" i="34"/>
  <c r="BD142" i="34"/>
  <c r="BB142" i="34"/>
  <c r="AZ142" i="34"/>
  <c r="AW142" i="34"/>
  <c r="AT142" i="34"/>
  <c r="AN142" i="34"/>
  <c r="AK142" i="34"/>
  <c r="BR141" i="34"/>
  <c r="BP141" i="34"/>
  <c r="BN141" i="34"/>
  <c r="BL141" i="34"/>
  <c r="BJ141" i="34"/>
  <c r="BH141" i="34"/>
  <c r="BF141" i="34"/>
  <c r="BD141" i="34"/>
  <c r="BB141" i="34"/>
  <c r="AZ141" i="34"/>
  <c r="AW141" i="34"/>
  <c r="AT141" i="34"/>
  <c r="AN141" i="34"/>
  <c r="AK141" i="34"/>
  <c r="AN140" i="34"/>
  <c r="BR140" i="34" s="1"/>
  <c r="AN139" i="34"/>
  <c r="BP139" i="34" s="1"/>
  <c r="BF138" i="34"/>
  <c r="BD138" i="34"/>
  <c r="AN138" i="34"/>
  <c r="BR138" i="34" s="1"/>
  <c r="BR137" i="34"/>
  <c r="BP137" i="34"/>
  <c r="BN137" i="34"/>
  <c r="BL137" i="34"/>
  <c r="BJ137" i="34"/>
  <c r="BH137" i="34"/>
  <c r="BF137" i="34"/>
  <c r="BD137" i="34"/>
  <c r="BB137" i="34"/>
  <c r="AZ137" i="34"/>
  <c r="AW137" i="34"/>
  <c r="AT137" i="34"/>
  <c r="AN137" i="34"/>
  <c r="AK137" i="34"/>
  <c r="BR136" i="34"/>
  <c r="BP136" i="34"/>
  <c r="BN136" i="34"/>
  <c r="BL136" i="34"/>
  <c r="BJ136" i="34"/>
  <c r="BH136" i="34"/>
  <c r="BF136" i="34"/>
  <c r="BD136" i="34"/>
  <c r="BB136" i="34"/>
  <c r="AZ136" i="34"/>
  <c r="AW136" i="34"/>
  <c r="AT136" i="34"/>
  <c r="AN136" i="34"/>
  <c r="AK136" i="34"/>
  <c r="BP135" i="34"/>
  <c r="BD135" i="34"/>
  <c r="AZ135" i="34"/>
  <c r="AN135" i="34"/>
  <c r="BR135" i="34" s="1"/>
  <c r="AN134" i="34"/>
  <c r="BF134" i="34" s="1"/>
  <c r="BP133" i="34"/>
  <c r="BH133" i="34"/>
  <c r="BD133" i="34"/>
  <c r="AZ133" i="34"/>
  <c r="AN133" i="34"/>
  <c r="BN133" i="34" s="1"/>
  <c r="BN132" i="34"/>
  <c r="AN132" i="34"/>
  <c r="BF132" i="34" s="1"/>
  <c r="AN131" i="34"/>
  <c r="BR131" i="34" s="1"/>
  <c r="BL130" i="34"/>
  <c r="AN130" i="34"/>
  <c r="BR130" i="34" s="1"/>
  <c r="BP129" i="34"/>
  <c r="BD129" i="34"/>
  <c r="AZ129" i="34"/>
  <c r="AN129" i="34"/>
  <c r="BN129" i="34" s="1"/>
  <c r="BL128" i="34"/>
  <c r="AZ128" i="34"/>
  <c r="AN128" i="34"/>
  <c r="BR128" i="34" s="1"/>
  <c r="AN127" i="34"/>
  <c r="BL127" i="34" s="1"/>
  <c r="BR126" i="34"/>
  <c r="BP126" i="34"/>
  <c r="BN126" i="34"/>
  <c r="BL126" i="34"/>
  <c r="BJ126" i="34"/>
  <c r="BH126" i="34"/>
  <c r="BF126" i="34"/>
  <c r="BD126" i="34"/>
  <c r="BB126" i="34"/>
  <c r="AZ126" i="34"/>
  <c r="AW126" i="34"/>
  <c r="AT126" i="34"/>
  <c r="AN126" i="34"/>
  <c r="AK126" i="34"/>
  <c r="BR125" i="34"/>
  <c r="BP125" i="34"/>
  <c r="BN125" i="34"/>
  <c r="BL125" i="34"/>
  <c r="BJ125" i="34"/>
  <c r="BH125" i="34"/>
  <c r="BF125" i="34"/>
  <c r="BD125" i="34"/>
  <c r="BB125" i="34"/>
  <c r="AZ125" i="34"/>
  <c r="AW125" i="34"/>
  <c r="AT125" i="34"/>
  <c r="AN125" i="34"/>
  <c r="AK125" i="34"/>
  <c r="BR124" i="34"/>
  <c r="BP124" i="34"/>
  <c r="BN124" i="34"/>
  <c r="BL124" i="34"/>
  <c r="BJ124" i="34"/>
  <c r="BH124" i="34"/>
  <c r="BF124" i="34"/>
  <c r="BD124" i="34"/>
  <c r="BB124" i="34"/>
  <c r="AZ124" i="34"/>
  <c r="AW124" i="34"/>
  <c r="AT124" i="34"/>
  <c r="AN124" i="34"/>
  <c r="AK124" i="34"/>
  <c r="BF123" i="34"/>
  <c r="AN123" i="34"/>
  <c r="BL123" i="34" s="1"/>
  <c r="BR122" i="34"/>
  <c r="BP122" i="34"/>
  <c r="BN122" i="34"/>
  <c r="BL122" i="34"/>
  <c r="BJ122" i="34"/>
  <c r="BH122" i="34"/>
  <c r="BF122" i="34"/>
  <c r="BD122" i="34"/>
  <c r="BB122" i="34"/>
  <c r="AZ122" i="34"/>
  <c r="AW122" i="34"/>
  <c r="AT122" i="34"/>
  <c r="AN122" i="34"/>
  <c r="AK122" i="34"/>
  <c r="AN121" i="34"/>
  <c r="BP121" i="34" s="1"/>
  <c r="AN120" i="34"/>
  <c r="BR120" i="34" s="1"/>
  <c r="BN119" i="34"/>
  <c r="AN119" i="34"/>
  <c r="BL119" i="34" s="1"/>
  <c r="AN118" i="34"/>
  <c r="BR118" i="34" s="1"/>
  <c r="AN117" i="34"/>
  <c r="BP117" i="34" s="1"/>
  <c r="AN116" i="34"/>
  <c r="BR116" i="34" s="1"/>
  <c r="BL103" i="34"/>
  <c r="BH103" i="34"/>
  <c r="AZ103" i="34"/>
  <c r="AN103" i="34"/>
  <c r="BR103" i="34" s="1"/>
  <c r="BR102" i="34"/>
  <c r="BP102" i="34"/>
  <c r="BN102" i="34"/>
  <c r="BL102" i="34"/>
  <c r="BJ102" i="34"/>
  <c r="BH102" i="34"/>
  <c r="BF102" i="34"/>
  <c r="BD102" i="34"/>
  <c r="BB102" i="34"/>
  <c r="AZ102" i="34"/>
  <c r="AW102" i="34"/>
  <c r="AT102" i="34"/>
  <c r="AN102" i="34"/>
  <c r="AK102" i="34"/>
  <c r="BR101" i="34"/>
  <c r="BP101" i="34"/>
  <c r="BN101" i="34"/>
  <c r="BL101" i="34"/>
  <c r="BJ101" i="34"/>
  <c r="BH101" i="34"/>
  <c r="BF101" i="34"/>
  <c r="BD101" i="34"/>
  <c r="BB101" i="34"/>
  <c r="AZ101" i="34"/>
  <c r="AW101" i="34"/>
  <c r="AT101" i="34"/>
  <c r="AN101" i="34"/>
  <c r="AK101" i="34"/>
  <c r="BR100" i="34"/>
  <c r="BP100" i="34"/>
  <c r="BN100" i="34"/>
  <c r="BL100" i="34"/>
  <c r="BJ100" i="34"/>
  <c r="BH100" i="34"/>
  <c r="BF100" i="34"/>
  <c r="BD100" i="34"/>
  <c r="BB100" i="34"/>
  <c r="AZ100" i="34"/>
  <c r="AW100" i="34"/>
  <c r="AT100" i="34"/>
  <c r="AN100" i="34"/>
  <c r="AK100" i="34"/>
  <c r="BR99" i="34"/>
  <c r="BP99" i="34"/>
  <c r="BN99" i="34"/>
  <c r="BL99" i="34"/>
  <c r="BJ99" i="34"/>
  <c r="BH99" i="34"/>
  <c r="BF99" i="34"/>
  <c r="BD99" i="34"/>
  <c r="BB99" i="34"/>
  <c r="AZ99" i="34"/>
  <c r="AW99" i="34"/>
  <c r="AT99" i="34"/>
  <c r="AN99" i="34"/>
  <c r="AK99" i="34"/>
  <c r="BR98" i="34"/>
  <c r="BP98" i="34"/>
  <c r="BN98" i="34"/>
  <c r="BL98" i="34"/>
  <c r="BJ98" i="34"/>
  <c r="BH98" i="34"/>
  <c r="BF98" i="34"/>
  <c r="BD98" i="34"/>
  <c r="BB98" i="34"/>
  <c r="AZ98" i="34"/>
  <c r="AW98" i="34"/>
  <c r="AT98" i="34"/>
  <c r="AN98" i="34"/>
  <c r="AK98" i="34"/>
  <c r="BR97" i="34"/>
  <c r="BP97" i="34"/>
  <c r="BN97" i="34"/>
  <c r="BL97" i="34"/>
  <c r="BJ97" i="34"/>
  <c r="BH97" i="34"/>
  <c r="BF97" i="34"/>
  <c r="BD97" i="34"/>
  <c r="BB97" i="34"/>
  <c r="AZ97" i="34"/>
  <c r="AW97" i="34"/>
  <c r="AT97" i="34"/>
  <c r="AN97" i="34"/>
  <c r="AK97" i="34"/>
  <c r="BR96" i="34"/>
  <c r="BP96" i="34"/>
  <c r="BN96" i="34"/>
  <c r="BL96" i="34"/>
  <c r="BJ96" i="34"/>
  <c r="BH96" i="34"/>
  <c r="BF96" i="34"/>
  <c r="BD96" i="34"/>
  <c r="BB96" i="34"/>
  <c r="AZ96" i="34"/>
  <c r="AW96" i="34"/>
  <c r="AT96" i="34"/>
  <c r="AN96" i="34"/>
  <c r="AK96" i="34"/>
  <c r="BR95" i="34"/>
  <c r="BP95" i="34"/>
  <c r="BN95" i="34"/>
  <c r="BL95" i="34"/>
  <c r="BJ95" i="34"/>
  <c r="BH95" i="34"/>
  <c r="BF95" i="34"/>
  <c r="BD95" i="34"/>
  <c r="BB95" i="34"/>
  <c r="AZ95" i="34"/>
  <c r="AW95" i="34"/>
  <c r="AT95" i="34"/>
  <c r="AN95" i="34"/>
  <c r="AK95" i="34"/>
  <c r="BR94" i="34"/>
  <c r="BP94" i="34"/>
  <c r="BN94" i="34"/>
  <c r="BL94" i="34"/>
  <c r="BJ94" i="34"/>
  <c r="BH94" i="34"/>
  <c r="BF94" i="34"/>
  <c r="BD94" i="34"/>
  <c r="BB94" i="34"/>
  <c r="AZ94" i="34"/>
  <c r="AW94" i="34"/>
  <c r="AT94" i="34"/>
  <c r="AN94" i="34"/>
  <c r="AK94" i="34"/>
  <c r="BR93" i="34"/>
  <c r="BP93" i="34"/>
  <c r="BN93" i="34"/>
  <c r="BL93" i="34"/>
  <c r="BJ93" i="34"/>
  <c r="BH93" i="34"/>
  <c r="BF93" i="34"/>
  <c r="BD93" i="34"/>
  <c r="BB93" i="34"/>
  <c r="AZ93" i="34"/>
  <c r="AW93" i="34"/>
  <c r="AT93" i="34"/>
  <c r="AN93" i="34"/>
  <c r="AK93" i="34"/>
  <c r="BR92" i="34"/>
  <c r="BP92" i="34"/>
  <c r="BN92" i="34"/>
  <c r="BL92" i="34"/>
  <c r="BJ92" i="34"/>
  <c r="BH92" i="34"/>
  <c r="BF92" i="34"/>
  <c r="BD92" i="34"/>
  <c r="BB92" i="34"/>
  <c r="AZ92" i="34"/>
  <c r="AW92" i="34"/>
  <c r="AT92" i="34"/>
  <c r="AN92" i="34"/>
  <c r="AK92" i="34"/>
  <c r="BR91" i="34"/>
  <c r="BP91" i="34"/>
  <c r="BN91" i="34"/>
  <c r="BL91" i="34"/>
  <c r="BJ91" i="34"/>
  <c r="BH91" i="34"/>
  <c r="BF91" i="34"/>
  <c r="BD91" i="34"/>
  <c r="BB91" i="34"/>
  <c r="AZ91" i="34"/>
  <c r="AW91" i="34"/>
  <c r="AT91" i="34"/>
  <c r="AN91" i="34"/>
  <c r="AK91" i="34"/>
  <c r="BR90" i="34"/>
  <c r="BP90" i="34"/>
  <c r="BN90" i="34"/>
  <c r="BL90" i="34"/>
  <c r="BJ90" i="34"/>
  <c r="BH90" i="34"/>
  <c r="BF90" i="34"/>
  <c r="BD90" i="34"/>
  <c r="BB90" i="34"/>
  <c r="AZ90" i="34"/>
  <c r="AW90" i="34"/>
  <c r="AT90" i="34"/>
  <c r="AN90" i="34"/>
  <c r="AK90" i="34"/>
  <c r="BR89" i="34"/>
  <c r="BP89" i="34"/>
  <c r="BN89" i="34"/>
  <c r="BL89" i="34"/>
  <c r="BJ89" i="34"/>
  <c r="BH89" i="34"/>
  <c r="BF89" i="34"/>
  <c r="BD89" i="34"/>
  <c r="BB89" i="34"/>
  <c r="AZ89" i="34"/>
  <c r="AW89" i="34"/>
  <c r="AT89" i="34"/>
  <c r="AN89" i="34"/>
  <c r="AK89" i="34"/>
  <c r="BR88" i="34"/>
  <c r="BP88" i="34"/>
  <c r="BN88" i="34"/>
  <c r="BL88" i="34"/>
  <c r="BJ88" i="34"/>
  <c r="BH88" i="34"/>
  <c r="BF88" i="34"/>
  <c r="BD88" i="34"/>
  <c r="BB88" i="34"/>
  <c r="AZ88" i="34"/>
  <c r="AW88" i="34"/>
  <c r="AT88" i="34"/>
  <c r="AN88" i="34"/>
  <c r="AK88" i="34"/>
  <c r="BR87" i="34"/>
  <c r="BP87" i="34"/>
  <c r="BN87" i="34"/>
  <c r="BL87" i="34"/>
  <c r="BJ87" i="34"/>
  <c r="BH87" i="34"/>
  <c r="BF87" i="34"/>
  <c r="BD87" i="34"/>
  <c r="BB87" i="34"/>
  <c r="AZ87" i="34"/>
  <c r="AW87" i="34"/>
  <c r="AT87" i="34"/>
  <c r="AN87" i="34"/>
  <c r="AK87" i="34"/>
  <c r="BR86" i="34"/>
  <c r="BP86" i="34"/>
  <c r="BN86" i="34"/>
  <c r="BL86" i="34"/>
  <c r="BJ86" i="34"/>
  <c r="BH86" i="34"/>
  <c r="BF86" i="34"/>
  <c r="BD86" i="34"/>
  <c r="BB86" i="34"/>
  <c r="AZ86" i="34"/>
  <c r="AW86" i="34"/>
  <c r="AT86" i="34"/>
  <c r="AN86" i="34"/>
  <c r="AK86" i="34"/>
  <c r="BR85" i="34"/>
  <c r="BP85" i="34"/>
  <c r="BN85" i="34"/>
  <c r="BL85" i="34"/>
  <c r="BJ85" i="34"/>
  <c r="BH85" i="34"/>
  <c r="BF85" i="34"/>
  <c r="BD85" i="34"/>
  <c r="BB85" i="34"/>
  <c r="AZ85" i="34"/>
  <c r="AW85" i="34"/>
  <c r="AT85" i="34"/>
  <c r="AN85" i="34"/>
  <c r="AK85" i="34"/>
  <c r="BR84" i="34"/>
  <c r="BP84" i="34"/>
  <c r="BN84" i="34"/>
  <c r="BL84" i="34"/>
  <c r="BJ84" i="34"/>
  <c r="BH84" i="34"/>
  <c r="BF84" i="34"/>
  <c r="BD84" i="34"/>
  <c r="BB84" i="34"/>
  <c r="AZ84" i="34"/>
  <c r="AW84" i="34"/>
  <c r="AT84" i="34"/>
  <c r="AN84" i="34"/>
  <c r="AK84" i="34"/>
  <c r="BR83" i="34"/>
  <c r="BP83" i="34"/>
  <c r="BN83" i="34"/>
  <c r="BL83" i="34"/>
  <c r="BJ83" i="34"/>
  <c r="BH83" i="34"/>
  <c r="BF83" i="34"/>
  <c r="BD83" i="34"/>
  <c r="BB83" i="34"/>
  <c r="AZ83" i="34"/>
  <c r="AW83" i="34"/>
  <c r="AT83" i="34"/>
  <c r="AN83" i="34"/>
  <c r="AK83" i="34"/>
  <c r="BR82" i="34"/>
  <c r="BP82" i="34"/>
  <c r="BN82" i="34"/>
  <c r="BL82" i="34"/>
  <c r="BJ82" i="34"/>
  <c r="BH82" i="34"/>
  <c r="BF82" i="34"/>
  <c r="BD82" i="34"/>
  <c r="BB82" i="34"/>
  <c r="AZ82" i="34"/>
  <c r="AW82" i="34"/>
  <c r="AT82" i="34"/>
  <c r="AN82" i="34"/>
  <c r="AK82" i="34"/>
  <c r="BR81" i="34"/>
  <c r="BP81" i="34"/>
  <c r="BN81" i="34"/>
  <c r="BL81" i="34"/>
  <c r="BJ81" i="34"/>
  <c r="BH81" i="34"/>
  <c r="BF81" i="34"/>
  <c r="BD81" i="34"/>
  <c r="BB81" i="34"/>
  <c r="AZ81" i="34"/>
  <c r="AW81" i="34"/>
  <c r="AT81" i="34"/>
  <c r="AN81" i="34"/>
  <c r="AK81" i="34"/>
  <c r="BR80" i="34"/>
  <c r="BP80" i="34"/>
  <c r="BN80" i="34"/>
  <c r="BL80" i="34"/>
  <c r="BJ80" i="34"/>
  <c r="BH80" i="34"/>
  <c r="BF80" i="34"/>
  <c r="BD80" i="34"/>
  <c r="BB80" i="34"/>
  <c r="AZ80" i="34"/>
  <c r="AW80" i="34"/>
  <c r="AT80" i="34"/>
  <c r="AN80" i="34"/>
  <c r="AK80" i="34"/>
  <c r="BR79" i="34"/>
  <c r="BP79" i="34"/>
  <c r="BN79" i="34"/>
  <c r="BL79" i="34"/>
  <c r="BJ79" i="34"/>
  <c r="BH79" i="34"/>
  <c r="BF79" i="34"/>
  <c r="BD79" i="34"/>
  <c r="BB79" i="34"/>
  <c r="AZ79" i="34"/>
  <c r="AW79" i="34"/>
  <c r="AT79" i="34"/>
  <c r="AN79" i="34"/>
  <c r="AK79" i="34"/>
  <c r="BR78" i="34"/>
  <c r="BP78" i="34"/>
  <c r="BN78" i="34"/>
  <c r="BL78" i="34"/>
  <c r="BJ78" i="34"/>
  <c r="BH78" i="34"/>
  <c r="BF78" i="34"/>
  <c r="BD78" i="34"/>
  <c r="BB78" i="34"/>
  <c r="AZ78" i="34"/>
  <c r="AW78" i="34"/>
  <c r="AT78" i="34"/>
  <c r="AN78" i="34"/>
  <c r="AK78" i="34"/>
  <c r="BR77" i="34"/>
  <c r="BP77" i="34"/>
  <c r="BN77" i="34"/>
  <c r="BL77" i="34"/>
  <c r="BJ77" i="34"/>
  <c r="BH77" i="34"/>
  <c r="BF77" i="34"/>
  <c r="BD77" i="34"/>
  <c r="BB77" i="34"/>
  <c r="AZ77" i="34"/>
  <c r="AW77" i="34"/>
  <c r="AT77" i="34"/>
  <c r="AN77" i="34"/>
  <c r="AK77" i="34"/>
  <c r="BR76" i="34"/>
  <c r="BP76" i="34"/>
  <c r="BN76" i="34"/>
  <c r="BL76" i="34"/>
  <c r="BJ76" i="34"/>
  <c r="BH76" i="34"/>
  <c r="BF76" i="34"/>
  <c r="BD76" i="34"/>
  <c r="BB76" i="34"/>
  <c r="AZ76" i="34"/>
  <c r="AW76" i="34"/>
  <c r="AT76" i="34"/>
  <c r="AN76" i="34"/>
  <c r="AK76" i="34"/>
  <c r="BR75" i="34"/>
  <c r="BP75" i="34"/>
  <c r="BN75" i="34"/>
  <c r="BL75" i="34"/>
  <c r="BJ75" i="34"/>
  <c r="BH75" i="34"/>
  <c r="BF75" i="34"/>
  <c r="BD75" i="34"/>
  <c r="BB75" i="34"/>
  <c r="AZ75" i="34"/>
  <c r="M95" i="34" s="1"/>
  <c r="AW75" i="34"/>
  <c r="AT75" i="34"/>
  <c r="AN75" i="34"/>
  <c r="AK75" i="34"/>
  <c r="BR74" i="34"/>
  <c r="BP74" i="34"/>
  <c r="BN74" i="34"/>
  <c r="BL74" i="34"/>
  <c r="BJ74" i="34"/>
  <c r="BH74" i="34"/>
  <c r="BF74" i="34"/>
  <c r="BD74" i="34"/>
  <c r="BB74" i="34"/>
  <c r="AZ74" i="34"/>
  <c r="AW74" i="34"/>
  <c r="AT74" i="34"/>
  <c r="AN74" i="34"/>
  <c r="AK74" i="34"/>
  <c r="BR73" i="34"/>
  <c r="BP73" i="34"/>
  <c r="BN73" i="34"/>
  <c r="BL73" i="34"/>
  <c r="BJ73" i="34"/>
  <c r="BH73" i="34"/>
  <c r="BF73" i="34"/>
  <c r="BD73" i="34"/>
  <c r="BB73" i="34"/>
  <c r="AZ73" i="34"/>
  <c r="AW73" i="34"/>
  <c r="AT73" i="34"/>
  <c r="AN73" i="34"/>
  <c r="AK73" i="34"/>
  <c r="BR72" i="34"/>
  <c r="BP72" i="34"/>
  <c r="BN72" i="34"/>
  <c r="BL72" i="34"/>
  <c r="BJ72" i="34"/>
  <c r="BH72" i="34"/>
  <c r="BF72" i="34"/>
  <c r="BD72" i="34"/>
  <c r="BB72" i="34"/>
  <c r="AZ72" i="34"/>
  <c r="AW72" i="34"/>
  <c r="AT72" i="34"/>
  <c r="AN72" i="34"/>
  <c r="AK72" i="34"/>
  <c r="BR71" i="34"/>
  <c r="BP71" i="34"/>
  <c r="BN71" i="34"/>
  <c r="BL71" i="34"/>
  <c r="BJ71" i="34"/>
  <c r="BH71" i="34"/>
  <c r="BF71" i="34"/>
  <c r="BD71" i="34"/>
  <c r="BB71" i="34"/>
  <c r="AZ71" i="34"/>
  <c r="AW71" i="34"/>
  <c r="AT71" i="34"/>
  <c r="AN71" i="34"/>
  <c r="AK71" i="34"/>
  <c r="BR70" i="34"/>
  <c r="BP70" i="34"/>
  <c r="BN70" i="34"/>
  <c r="BL70" i="34"/>
  <c r="BJ70" i="34"/>
  <c r="BH70" i="34"/>
  <c r="BF70" i="34"/>
  <c r="BD70" i="34"/>
  <c r="BB70" i="34"/>
  <c r="AZ70" i="34"/>
  <c r="AW70" i="34"/>
  <c r="AT70" i="34"/>
  <c r="AN70" i="34"/>
  <c r="AK70" i="34"/>
  <c r="BR69" i="34"/>
  <c r="BP69" i="34"/>
  <c r="BN69" i="34"/>
  <c r="BL69" i="34"/>
  <c r="BJ69" i="34"/>
  <c r="BH69" i="34"/>
  <c r="BF69" i="34"/>
  <c r="BD69" i="34"/>
  <c r="BB69" i="34"/>
  <c r="AZ69" i="34"/>
  <c r="AW69" i="34"/>
  <c r="AT69" i="34"/>
  <c r="AN69" i="34"/>
  <c r="AK69" i="34"/>
  <c r="BR68" i="34"/>
  <c r="BP68" i="34"/>
  <c r="BN68" i="34"/>
  <c r="BL68" i="34"/>
  <c r="BJ68" i="34"/>
  <c r="BH68" i="34"/>
  <c r="BF68" i="34"/>
  <c r="BD68" i="34"/>
  <c r="BB68" i="34"/>
  <c r="AZ68" i="34"/>
  <c r="AW68" i="34"/>
  <c r="AT68" i="34"/>
  <c r="AN68" i="34"/>
  <c r="AK68" i="34"/>
  <c r="BR67" i="34"/>
  <c r="BP67" i="34"/>
  <c r="BN67" i="34"/>
  <c r="BL67" i="34"/>
  <c r="BJ67" i="34"/>
  <c r="BH67" i="34"/>
  <c r="BF67" i="34"/>
  <c r="BD67" i="34"/>
  <c r="BB67" i="34"/>
  <c r="AZ67" i="34"/>
  <c r="AW67" i="34"/>
  <c r="AT67" i="34"/>
  <c r="AN67" i="34"/>
  <c r="AK67" i="34"/>
  <c r="BR66" i="34"/>
  <c r="BP66" i="34"/>
  <c r="BN66" i="34"/>
  <c r="BL66" i="34"/>
  <c r="BJ66" i="34"/>
  <c r="BH66" i="34"/>
  <c r="BF66" i="34"/>
  <c r="BD66" i="34"/>
  <c r="BB66" i="34"/>
  <c r="AZ66" i="34"/>
  <c r="AW66" i="34"/>
  <c r="AT66" i="34"/>
  <c r="AN66" i="34"/>
  <c r="AK66" i="34"/>
  <c r="BR65" i="34"/>
  <c r="BP65" i="34"/>
  <c r="BN65" i="34"/>
  <c r="BL65" i="34"/>
  <c r="BJ65" i="34"/>
  <c r="BH65" i="34"/>
  <c r="BF65" i="34"/>
  <c r="BD65" i="34"/>
  <c r="BB65" i="34"/>
  <c r="AZ65" i="34"/>
  <c r="AW65" i="34"/>
  <c r="AT65" i="34"/>
  <c r="AN65" i="34"/>
  <c r="AK65" i="34"/>
  <c r="BH64" i="34"/>
  <c r="BD64" i="34"/>
  <c r="AN64" i="34"/>
  <c r="BR64" i="34" s="1"/>
  <c r="BP51" i="34"/>
  <c r="BL51" i="34"/>
  <c r="BH51" i="34"/>
  <c r="BD51" i="34"/>
  <c r="AZ51" i="34"/>
  <c r="AN51" i="34"/>
  <c r="BR51" i="34" s="1"/>
  <c r="BR50" i="34"/>
  <c r="BP50" i="34"/>
  <c r="BN50" i="34"/>
  <c r="BL50" i="34"/>
  <c r="BJ50" i="34"/>
  <c r="BH50" i="34"/>
  <c r="BF50" i="34"/>
  <c r="BD50" i="34"/>
  <c r="BB50" i="34"/>
  <c r="AZ50" i="34"/>
  <c r="AW50" i="34"/>
  <c r="AT50" i="34"/>
  <c r="AN50" i="34"/>
  <c r="AK50" i="34"/>
  <c r="BR49" i="34"/>
  <c r="BP49" i="34"/>
  <c r="BN49" i="34"/>
  <c r="BL49" i="34"/>
  <c r="BJ49" i="34"/>
  <c r="BH49" i="34"/>
  <c r="BF49" i="34"/>
  <c r="BD49" i="34"/>
  <c r="BB49" i="34"/>
  <c r="AZ49" i="34"/>
  <c r="AW49" i="34"/>
  <c r="AT49" i="34"/>
  <c r="AN49" i="34"/>
  <c r="AK49" i="34"/>
  <c r="BR48" i="34"/>
  <c r="BP48" i="34"/>
  <c r="BN48" i="34"/>
  <c r="BL48" i="34"/>
  <c r="BJ48" i="34"/>
  <c r="BH48" i="34"/>
  <c r="BF48" i="34"/>
  <c r="BD48" i="34"/>
  <c r="BB48" i="34"/>
  <c r="AZ48" i="34"/>
  <c r="AW48" i="34"/>
  <c r="AT48" i="34"/>
  <c r="AN48" i="34"/>
  <c r="AK48" i="34"/>
  <c r="BR47" i="34"/>
  <c r="BP47" i="34"/>
  <c r="BN47" i="34"/>
  <c r="BL47" i="34"/>
  <c r="BJ47" i="34"/>
  <c r="BH47" i="34"/>
  <c r="BF47" i="34"/>
  <c r="BD47" i="34"/>
  <c r="BB47" i="34"/>
  <c r="AZ47" i="34"/>
  <c r="AW47" i="34"/>
  <c r="AT47" i="34"/>
  <c r="AN47" i="34"/>
  <c r="AK47" i="34"/>
  <c r="BR46" i="34"/>
  <c r="BP46" i="34"/>
  <c r="BN46" i="34"/>
  <c r="BL46" i="34"/>
  <c r="BJ46" i="34"/>
  <c r="BH46" i="34"/>
  <c r="BF46" i="34"/>
  <c r="BD46" i="34"/>
  <c r="BB46" i="34"/>
  <c r="AZ46" i="34"/>
  <c r="AW46" i="34"/>
  <c r="AT46" i="34"/>
  <c r="AN46" i="34"/>
  <c r="AK46" i="34"/>
  <c r="BR45" i="34"/>
  <c r="BP45" i="34"/>
  <c r="BN45" i="34"/>
  <c r="BL45" i="34"/>
  <c r="BJ45" i="34"/>
  <c r="BH45" i="34"/>
  <c r="BF45" i="34"/>
  <c r="BD45" i="34"/>
  <c r="BB45" i="34"/>
  <c r="AZ45" i="34"/>
  <c r="AW45" i="34"/>
  <c r="AT45" i="34"/>
  <c r="AN45" i="34"/>
  <c r="AK45" i="34"/>
  <c r="BR44" i="34"/>
  <c r="BP44" i="34"/>
  <c r="BN44" i="34"/>
  <c r="BL44" i="34"/>
  <c r="BJ44" i="34"/>
  <c r="BH44" i="34"/>
  <c r="BF44" i="34"/>
  <c r="BD44" i="34"/>
  <c r="BB44" i="34"/>
  <c r="AZ44" i="34"/>
  <c r="AW44" i="34"/>
  <c r="AT44" i="34"/>
  <c r="AN44" i="34"/>
  <c r="AK44" i="34"/>
  <c r="BR43" i="34"/>
  <c r="BP43" i="34"/>
  <c r="BN43" i="34"/>
  <c r="BL43" i="34"/>
  <c r="BJ43" i="34"/>
  <c r="BH43" i="34"/>
  <c r="BF43" i="34"/>
  <c r="BD43" i="34"/>
  <c r="BB43" i="34"/>
  <c r="AZ43" i="34"/>
  <c r="AW43" i="34"/>
  <c r="AT43" i="34"/>
  <c r="AN43" i="34"/>
  <c r="AK43" i="34"/>
  <c r="BR42" i="34"/>
  <c r="BP42" i="34"/>
  <c r="BN42" i="34"/>
  <c r="BL42" i="34"/>
  <c r="BJ42" i="34"/>
  <c r="BH42" i="34"/>
  <c r="BF42" i="34"/>
  <c r="BD42" i="34"/>
  <c r="BB42" i="34"/>
  <c r="AZ42" i="34"/>
  <c r="AW42" i="34"/>
  <c r="AT42" i="34"/>
  <c r="AN42" i="34"/>
  <c r="AK42" i="34"/>
  <c r="BR41" i="34"/>
  <c r="BP41" i="34"/>
  <c r="BN41" i="34"/>
  <c r="BL41" i="34"/>
  <c r="BJ41" i="34"/>
  <c r="BH41" i="34"/>
  <c r="BF41" i="34"/>
  <c r="BD41" i="34"/>
  <c r="BB41" i="34"/>
  <c r="AZ41" i="34"/>
  <c r="AW41" i="34"/>
  <c r="AT41" i="34"/>
  <c r="AN41" i="34"/>
  <c r="AK41" i="34"/>
  <c r="BR40" i="34"/>
  <c r="BP40" i="34"/>
  <c r="BN40" i="34"/>
  <c r="BL40" i="34"/>
  <c r="BJ40" i="34"/>
  <c r="BH40" i="34"/>
  <c r="BF40" i="34"/>
  <c r="BD40" i="34"/>
  <c r="BB40" i="34"/>
  <c r="AZ40" i="34"/>
  <c r="AW40" i="34"/>
  <c r="AT40" i="34"/>
  <c r="AN40" i="34"/>
  <c r="AK40" i="34"/>
  <c r="BR39" i="34"/>
  <c r="BP39" i="34"/>
  <c r="BN39" i="34"/>
  <c r="BL39" i="34"/>
  <c r="BJ39" i="34"/>
  <c r="BH39" i="34"/>
  <c r="BF39" i="34"/>
  <c r="BD39" i="34"/>
  <c r="BB39" i="34"/>
  <c r="AZ39" i="34"/>
  <c r="AW39" i="34"/>
  <c r="AT39" i="34"/>
  <c r="AN39" i="34"/>
  <c r="AK39" i="34"/>
  <c r="BR38" i="34"/>
  <c r="BP38" i="34"/>
  <c r="BN38" i="34"/>
  <c r="BL38" i="34"/>
  <c r="BJ38" i="34"/>
  <c r="BH38" i="34"/>
  <c r="BF38" i="34"/>
  <c r="BD38" i="34"/>
  <c r="BB38" i="34"/>
  <c r="AZ38" i="34"/>
  <c r="AW38" i="34"/>
  <c r="AT38" i="34"/>
  <c r="AN38" i="34"/>
  <c r="AK38" i="34"/>
  <c r="BR37" i="34"/>
  <c r="BP37" i="34"/>
  <c r="BN37" i="34"/>
  <c r="BL37" i="34"/>
  <c r="BJ37" i="34"/>
  <c r="BH37" i="34"/>
  <c r="BF37" i="34"/>
  <c r="BD37" i="34"/>
  <c r="BB37" i="34"/>
  <c r="AZ37" i="34"/>
  <c r="AW37" i="34"/>
  <c r="AT37" i="34"/>
  <c r="AN37" i="34"/>
  <c r="AK37" i="34"/>
  <c r="BR36" i="34"/>
  <c r="BP36" i="34"/>
  <c r="BN36" i="34"/>
  <c r="BL36" i="34"/>
  <c r="BJ36" i="34"/>
  <c r="BH36" i="34"/>
  <c r="BF36" i="34"/>
  <c r="BD36" i="34"/>
  <c r="BB36" i="34"/>
  <c r="AZ36" i="34"/>
  <c r="AW36" i="34"/>
  <c r="AT36" i="34"/>
  <c r="AN36" i="34"/>
  <c r="AK36" i="34"/>
  <c r="BR35" i="34"/>
  <c r="BP35" i="34"/>
  <c r="BN35" i="34"/>
  <c r="BL35" i="34"/>
  <c r="BJ35" i="34"/>
  <c r="BH35" i="34"/>
  <c r="BF35" i="34"/>
  <c r="BD35" i="34"/>
  <c r="BB35" i="34"/>
  <c r="AZ35" i="34"/>
  <c r="AW35" i="34"/>
  <c r="AT35" i="34"/>
  <c r="AN35" i="34"/>
  <c r="AK35" i="34"/>
  <c r="BR34" i="34"/>
  <c r="BP34" i="34"/>
  <c r="BN34" i="34"/>
  <c r="BL34" i="34"/>
  <c r="BJ34" i="34"/>
  <c r="BH34" i="34"/>
  <c r="BF34" i="34"/>
  <c r="BD34" i="34"/>
  <c r="BB34" i="34"/>
  <c r="AZ34" i="34"/>
  <c r="AW34" i="34"/>
  <c r="AT34" i="34"/>
  <c r="AN34" i="34"/>
  <c r="AK34" i="34"/>
  <c r="BR33" i="34"/>
  <c r="BP33" i="34"/>
  <c r="BN33" i="34"/>
  <c r="BL33" i="34"/>
  <c r="BJ33" i="34"/>
  <c r="BH33" i="34"/>
  <c r="BF33" i="34"/>
  <c r="BD33" i="34"/>
  <c r="BB33" i="34"/>
  <c r="AZ33" i="34"/>
  <c r="AW33" i="34"/>
  <c r="AT33" i="34"/>
  <c r="AN33" i="34"/>
  <c r="AK33" i="34"/>
  <c r="BR32" i="34"/>
  <c r="BP32" i="34"/>
  <c r="BN32" i="34"/>
  <c r="BL32" i="34"/>
  <c r="BJ32" i="34"/>
  <c r="BH32" i="34"/>
  <c r="BF32" i="34"/>
  <c r="BD32" i="34"/>
  <c r="BB32" i="34"/>
  <c r="AZ32" i="34"/>
  <c r="AW32" i="34"/>
  <c r="AT32" i="34"/>
  <c r="AN32" i="34"/>
  <c r="AK32" i="34"/>
  <c r="BR31" i="34"/>
  <c r="BP31" i="34"/>
  <c r="BN31" i="34"/>
  <c r="BL31" i="34"/>
  <c r="BJ31" i="34"/>
  <c r="BH31" i="34"/>
  <c r="BF31" i="34"/>
  <c r="BD31" i="34"/>
  <c r="BB31" i="34"/>
  <c r="AZ31" i="34"/>
  <c r="AW31" i="34"/>
  <c r="AT31" i="34"/>
  <c r="AN31" i="34"/>
  <c r="AK31" i="34"/>
  <c r="BR30" i="34"/>
  <c r="BP30" i="34"/>
  <c r="BN30" i="34"/>
  <c r="BL30" i="34"/>
  <c r="BJ30" i="34"/>
  <c r="BH30" i="34"/>
  <c r="BF30" i="34"/>
  <c r="BD30" i="34"/>
  <c r="BB30" i="34"/>
  <c r="AZ30" i="34"/>
  <c r="AW30" i="34"/>
  <c r="AT30" i="34"/>
  <c r="AN30" i="34"/>
  <c r="AK30" i="34"/>
  <c r="BR29" i="34"/>
  <c r="BP29" i="34"/>
  <c r="BN29" i="34"/>
  <c r="BL29" i="34"/>
  <c r="BJ29" i="34"/>
  <c r="BH29" i="34"/>
  <c r="BF29" i="34"/>
  <c r="BD29" i="34"/>
  <c r="BB29" i="34"/>
  <c r="AZ29" i="34"/>
  <c r="AW29" i="34"/>
  <c r="AT29" i="34"/>
  <c r="AN29" i="34"/>
  <c r="AK29" i="34"/>
  <c r="BR28" i="34"/>
  <c r="BP28" i="34"/>
  <c r="BN28" i="34"/>
  <c r="BL28" i="34"/>
  <c r="BJ28" i="34"/>
  <c r="BH28" i="34"/>
  <c r="BF28" i="34"/>
  <c r="BD28" i="34"/>
  <c r="BB28" i="34"/>
  <c r="AZ28" i="34"/>
  <c r="AW28" i="34"/>
  <c r="AT28" i="34"/>
  <c r="AN28" i="34"/>
  <c r="AK28" i="34"/>
  <c r="BR27" i="34"/>
  <c r="BP27" i="34"/>
  <c r="BN27" i="34"/>
  <c r="BL27" i="34"/>
  <c r="BJ27" i="34"/>
  <c r="BH27" i="34"/>
  <c r="BF27" i="34"/>
  <c r="BD27" i="34"/>
  <c r="BB27" i="34"/>
  <c r="AZ27" i="34"/>
  <c r="AW27" i="34"/>
  <c r="AT27" i="34"/>
  <c r="AN27" i="34"/>
  <c r="AK27" i="34"/>
  <c r="BR26" i="34"/>
  <c r="BP26" i="34"/>
  <c r="BN26" i="34"/>
  <c r="BL26" i="34"/>
  <c r="BJ26" i="34"/>
  <c r="BH26" i="34"/>
  <c r="BF26" i="34"/>
  <c r="BD26" i="34"/>
  <c r="BB26" i="34"/>
  <c r="AZ26" i="34"/>
  <c r="AW26" i="34"/>
  <c r="AT26" i="34"/>
  <c r="AN26" i="34"/>
  <c r="AK26" i="34"/>
  <c r="BR25" i="34"/>
  <c r="BP25" i="34"/>
  <c r="BN25" i="34"/>
  <c r="BL25" i="34"/>
  <c r="BJ25" i="34"/>
  <c r="BH25" i="34"/>
  <c r="BF25" i="34"/>
  <c r="BD25" i="34"/>
  <c r="BB25" i="34"/>
  <c r="AZ25" i="34"/>
  <c r="AW25" i="34"/>
  <c r="AT25" i="34"/>
  <c r="AN25" i="34"/>
  <c r="AK25" i="34"/>
  <c r="BR24" i="34"/>
  <c r="BP24" i="34"/>
  <c r="BN24" i="34"/>
  <c r="BL24" i="34"/>
  <c r="BJ24" i="34"/>
  <c r="BH24" i="34"/>
  <c r="BF24" i="34"/>
  <c r="BD24" i="34"/>
  <c r="BB24" i="34"/>
  <c r="AZ24" i="34"/>
  <c r="AW24" i="34"/>
  <c r="AT24" i="34"/>
  <c r="AN24" i="34"/>
  <c r="AK24" i="34"/>
  <c r="BR23" i="34"/>
  <c r="BP23" i="34"/>
  <c r="BN23" i="34"/>
  <c r="BL23" i="34"/>
  <c r="BJ23" i="34"/>
  <c r="BH23" i="34"/>
  <c r="BF23" i="34"/>
  <c r="BD23" i="34"/>
  <c r="BB23" i="34"/>
  <c r="AZ23" i="34"/>
  <c r="M43" i="34" s="1"/>
  <c r="AW23" i="34"/>
  <c r="AT23" i="34"/>
  <c r="AN23" i="34"/>
  <c r="AK23" i="34"/>
  <c r="BR22" i="34"/>
  <c r="BP22" i="34"/>
  <c r="BN22" i="34"/>
  <c r="BL22" i="34"/>
  <c r="BJ22" i="34"/>
  <c r="BH22" i="34"/>
  <c r="BF22" i="34"/>
  <c r="BD22" i="34"/>
  <c r="BB22" i="34"/>
  <c r="AZ22" i="34"/>
  <c r="AW22" i="34"/>
  <c r="AT22" i="34"/>
  <c r="AN22" i="34"/>
  <c r="AK22" i="34"/>
  <c r="BR21" i="34"/>
  <c r="BP21" i="34"/>
  <c r="BN21" i="34"/>
  <c r="BL21" i="34"/>
  <c r="BJ21" i="34"/>
  <c r="BH21" i="34"/>
  <c r="BF21" i="34"/>
  <c r="BD21" i="34"/>
  <c r="BB21" i="34"/>
  <c r="AZ21" i="34"/>
  <c r="AW21" i="34"/>
  <c r="AT21" i="34"/>
  <c r="AN21" i="34"/>
  <c r="AK21" i="34"/>
  <c r="BR20" i="34"/>
  <c r="BP20" i="34"/>
  <c r="BN20" i="34"/>
  <c r="BL20" i="34"/>
  <c r="BJ20" i="34"/>
  <c r="BH20" i="34"/>
  <c r="BF20" i="34"/>
  <c r="BD20" i="34"/>
  <c r="BB20" i="34"/>
  <c r="AZ20" i="34"/>
  <c r="AW20" i="34"/>
  <c r="AT20" i="34"/>
  <c r="AN20" i="34"/>
  <c r="AK20" i="34"/>
  <c r="BR19" i="34"/>
  <c r="BP19" i="34"/>
  <c r="BN19" i="34"/>
  <c r="BL19" i="34"/>
  <c r="BJ19" i="34"/>
  <c r="BH19" i="34"/>
  <c r="BF19" i="34"/>
  <c r="BD19" i="34"/>
  <c r="BB19" i="34"/>
  <c r="AZ19" i="34"/>
  <c r="AW19" i="34"/>
  <c r="AT19" i="34"/>
  <c r="AN19" i="34"/>
  <c r="AK19" i="34"/>
  <c r="BR18" i="34"/>
  <c r="BP18" i="34"/>
  <c r="BN18" i="34"/>
  <c r="BL18" i="34"/>
  <c r="BJ18" i="34"/>
  <c r="BH18" i="34"/>
  <c r="BF18" i="34"/>
  <c r="BD18" i="34"/>
  <c r="BB18" i="34"/>
  <c r="AZ18" i="34"/>
  <c r="AW18" i="34"/>
  <c r="AT18" i="34"/>
  <c r="AN18" i="34"/>
  <c r="AK18" i="34"/>
  <c r="BR17" i="34"/>
  <c r="BP17" i="34"/>
  <c r="BN17" i="34"/>
  <c r="BL17" i="34"/>
  <c r="BJ17" i="34"/>
  <c r="BH17" i="34"/>
  <c r="BF17" i="34"/>
  <c r="BD17" i="34"/>
  <c r="BB17" i="34"/>
  <c r="AZ17" i="34"/>
  <c r="AW17" i="34"/>
  <c r="AT17" i="34"/>
  <c r="AN17" i="34"/>
  <c r="AK17" i="34"/>
  <c r="BR16" i="34"/>
  <c r="BP16" i="34"/>
  <c r="BN16" i="34"/>
  <c r="BL16" i="34"/>
  <c r="BJ16" i="34"/>
  <c r="BH16" i="34"/>
  <c r="BF16" i="34"/>
  <c r="BD16" i="34"/>
  <c r="BB16" i="34"/>
  <c r="AZ16" i="34"/>
  <c r="AW16" i="34"/>
  <c r="AT16" i="34"/>
  <c r="AN16" i="34"/>
  <c r="AK16" i="34"/>
  <c r="BR15" i="34"/>
  <c r="BP15" i="34"/>
  <c r="BN15" i="34"/>
  <c r="BL15" i="34"/>
  <c r="BJ15" i="34"/>
  <c r="BH15" i="34"/>
  <c r="BF15" i="34"/>
  <c r="BD15" i="34"/>
  <c r="BB15" i="34"/>
  <c r="AZ15" i="34"/>
  <c r="AW15" i="34"/>
  <c r="AT15" i="34"/>
  <c r="AN15" i="34"/>
  <c r="AK15" i="34"/>
  <c r="BR14" i="34"/>
  <c r="BP14" i="34"/>
  <c r="BN14" i="34"/>
  <c r="BL14" i="34"/>
  <c r="BJ14" i="34"/>
  <c r="BH14" i="34"/>
  <c r="BF14" i="34"/>
  <c r="BD14" i="34"/>
  <c r="BB14" i="34"/>
  <c r="AZ14" i="34"/>
  <c r="AW14" i="34"/>
  <c r="AT14" i="34"/>
  <c r="AN14" i="34"/>
  <c r="AK14" i="34"/>
  <c r="BR13" i="34"/>
  <c r="BP13" i="34"/>
  <c r="BN13" i="34"/>
  <c r="BL13" i="34"/>
  <c r="BJ13" i="34"/>
  <c r="BH13" i="34"/>
  <c r="BF13" i="34"/>
  <c r="BD13" i="34"/>
  <c r="BB13" i="34"/>
  <c r="AZ13" i="34"/>
  <c r="AW13" i="34"/>
  <c r="AT13" i="34"/>
  <c r="AN13" i="34"/>
  <c r="AK13" i="34"/>
  <c r="BP12" i="34"/>
  <c r="BN12" i="34"/>
  <c r="BL12" i="34"/>
  <c r="BL52" i="34" s="1"/>
  <c r="BL10" i="34" s="1"/>
  <c r="BH12" i="34"/>
  <c r="BF12" i="34"/>
  <c r="BD12" i="34"/>
  <c r="AZ12" i="34"/>
  <c r="AN12" i="34"/>
  <c r="BR12" i="34" s="1"/>
  <c r="BR259" i="33"/>
  <c r="BP259" i="33"/>
  <c r="BN259" i="33"/>
  <c r="BL259" i="33"/>
  <c r="BJ259" i="33"/>
  <c r="BH259" i="33"/>
  <c r="BF259" i="33"/>
  <c r="BD259" i="33"/>
  <c r="BB259" i="33"/>
  <c r="AZ259" i="33"/>
  <c r="AW259" i="33"/>
  <c r="AT259" i="33"/>
  <c r="AN259" i="33"/>
  <c r="AK259" i="33"/>
  <c r="BR258" i="33"/>
  <c r="BP258" i="33"/>
  <c r="BN258" i="33"/>
  <c r="BL258" i="33"/>
  <c r="BJ258" i="33"/>
  <c r="BH258" i="33"/>
  <c r="BF258" i="33"/>
  <c r="BD258" i="33"/>
  <c r="BB258" i="33"/>
  <c r="AZ258" i="33"/>
  <c r="AW258" i="33"/>
  <c r="AT258" i="33"/>
  <c r="AN258" i="33"/>
  <c r="AK258" i="33"/>
  <c r="BR257" i="33"/>
  <c r="BP257" i="33"/>
  <c r="BN257" i="33"/>
  <c r="BL257" i="33"/>
  <c r="BJ257" i="33"/>
  <c r="BH257" i="33"/>
  <c r="BF257" i="33"/>
  <c r="BD257" i="33"/>
  <c r="BB257" i="33"/>
  <c r="AZ257" i="33"/>
  <c r="AW257" i="33"/>
  <c r="AT257" i="33"/>
  <c r="AN257" i="33"/>
  <c r="AK257" i="33"/>
  <c r="BR256" i="33"/>
  <c r="BP256" i="33"/>
  <c r="BN256" i="33"/>
  <c r="BL256" i="33"/>
  <c r="BJ256" i="33"/>
  <c r="BH256" i="33"/>
  <c r="BF256" i="33"/>
  <c r="BD256" i="33"/>
  <c r="BB256" i="33"/>
  <c r="AZ256" i="33"/>
  <c r="AW256" i="33"/>
  <c r="AT256" i="33"/>
  <c r="AN256" i="33"/>
  <c r="AK256" i="33"/>
  <c r="BR255" i="33"/>
  <c r="BP255" i="33"/>
  <c r="BN255" i="33"/>
  <c r="BL255" i="33"/>
  <c r="BJ255" i="33"/>
  <c r="BH255" i="33"/>
  <c r="BF255" i="33"/>
  <c r="BD255" i="33"/>
  <c r="BB255" i="33"/>
  <c r="AZ255" i="33"/>
  <c r="AW255" i="33"/>
  <c r="AT255" i="33"/>
  <c r="AN255" i="33"/>
  <c r="AK255" i="33"/>
  <c r="BR254" i="33"/>
  <c r="BP254" i="33"/>
  <c r="BN254" i="33"/>
  <c r="BL254" i="33"/>
  <c r="BJ254" i="33"/>
  <c r="BH254" i="33"/>
  <c r="BF254" i="33"/>
  <c r="BD254" i="33"/>
  <c r="BB254" i="33"/>
  <c r="AZ254" i="33"/>
  <c r="AW254" i="33"/>
  <c r="AT254" i="33"/>
  <c r="AN254" i="33"/>
  <c r="AK254" i="33"/>
  <c r="BR253" i="33"/>
  <c r="BP253" i="33"/>
  <c r="BN253" i="33"/>
  <c r="BL253" i="33"/>
  <c r="BJ253" i="33"/>
  <c r="BH253" i="33"/>
  <c r="BF253" i="33"/>
  <c r="BD253" i="33"/>
  <c r="BB253" i="33"/>
  <c r="AZ253" i="33"/>
  <c r="AW253" i="33"/>
  <c r="AT253" i="33"/>
  <c r="AN253" i="33"/>
  <c r="AK253" i="33"/>
  <c r="BR252" i="33"/>
  <c r="BP252" i="33"/>
  <c r="BN252" i="33"/>
  <c r="BL252" i="33"/>
  <c r="BJ252" i="33"/>
  <c r="BH252" i="33"/>
  <c r="BF252" i="33"/>
  <c r="BD252" i="33"/>
  <c r="BB252" i="33"/>
  <c r="AZ252" i="33"/>
  <c r="AW252" i="33"/>
  <c r="AT252" i="33"/>
  <c r="AN252" i="33"/>
  <c r="AK252" i="33"/>
  <c r="BR251" i="33"/>
  <c r="BP251" i="33"/>
  <c r="BN251" i="33"/>
  <c r="BL251" i="33"/>
  <c r="BJ251" i="33"/>
  <c r="BH251" i="33"/>
  <c r="BF251" i="33"/>
  <c r="BD251" i="33"/>
  <c r="BB251" i="33"/>
  <c r="AZ251" i="33"/>
  <c r="AW251" i="33"/>
  <c r="AT251" i="33"/>
  <c r="AN251" i="33"/>
  <c r="AK251" i="33"/>
  <c r="BR250" i="33"/>
  <c r="BP250" i="33"/>
  <c r="BN250" i="33"/>
  <c r="BL250" i="33"/>
  <c r="BJ250" i="33"/>
  <c r="BH250" i="33"/>
  <c r="BF250" i="33"/>
  <c r="BD250" i="33"/>
  <c r="BB250" i="33"/>
  <c r="AZ250" i="33"/>
  <c r="AW250" i="33"/>
  <c r="AT250" i="33"/>
  <c r="AN250" i="33"/>
  <c r="AK250" i="33"/>
  <c r="BR249" i="33"/>
  <c r="BP249" i="33"/>
  <c r="BN249" i="33"/>
  <c r="BL249" i="33"/>
  <c r="BJ249" i="33"/>
  <c r="BH249" i="33"/>
  <c r="BF249" i="33"/>
  <c r="BD249" i="33"/>
  <c r="BB249" i="33"/>
  <c r="AZ249" i="33"/>
  <c r="AW249" i="33"/>
  <c r="AT249" i="33"/>
  <c r="AN249" i="33"/>
  <c r="AK249" i="33"/>
  <c r="BR248" i="33"/>
  <c r="BP248" i="33"/>
  <c r="BN248" i="33"/>
  <c r="BL248" i="33"/>
  <c r="BJ248" i="33"/>
  <c r="BH248" i="33"/>
  <c r="BF248" i="33"/>
  <c r="BD248" i="33"/>
  <c r="BB248" i="33"/>
  <c r="AZ248" i="33"/>
  <c r="AW248" i="33"/>
  <c r="AT248" i="33"/>
  <c r="AN248" i="33"/>
  <c r="AK248" i="33"/>
  <c r="BR247" i="33"/>
  <c r="BP247" i="33"/>
  <c r="BN247" i="33"/>
  <c r="BL247" i="33"/>
  <c r="BJ247" i="33"/>
  <c r="BH247" i="33"/>
  <c r="BF247" i="33"/>
  <c r="BD247" i="33"/>
  <c r="BB247" i="33"/>
  <c r="AZ247" i="33"/>
  <c r="AW247" i="33"/>
  <c r="AT247" i="33"/>
  <c r="AN247" i="33"/>
  <c r="AK247" i="33"/>
  <c r="BR246" i="33"/>
  <c r="BP246" i="33"/>
  <c r="BN246" i="33"/>
  <c r="BL246" i="33"/>
  <c r="BJ246" i="33"/>
  <c r="BH246" i="33"/>
  <c r="BF246" i="33"/>
  <c r="BD246" i="33"/>
  <c r="BB246" i="33"/>
  <c r="AZ246" i="33"/>
  <c r="AW246" i="33"/>
  <c r="AT246" i="33"/>
  <c r="AN246" i="33"/>
  <c r="AK246" i="33"/>
  <c r="BR245" i="33"/>
  <c r="BP245" i="33"/>
  <c r="BN245" i="33"/>
  <c r="BL245" i="33"/>
  <c r="BJ245" i="33"/>
  <c r="BH245" i="33"/>
  <c r="BF245" i="33"/>
  <c r="BD245" i="33"/>
  <c r="BB245" i="33"/>
  <c r="AZ245" i="33"/>
  <c r="AW245" i="33"/>
  <c r="AT245" i="33"/>
  <c r="AN245" i="33"/>
  <c r="AK245" i="33"/>
  <c r="BR244" i="33"/>
  <c r="BP244" i="33"/>
  <c r="BN244" i="33"/>
  <c r="BL244" i="33"/>
  <c r="BJ244" i="33"/>
  <c r="BH244" i="33"/>
  <c r="BF244" i="33"/>
  <c r="BD244" i="33"/>
  <c r="BB244" i="33"/>
  <c r="AZ244" i="33"/>
  <c r="AW244" i="33"/>
  <c r="AT244" i="33"/>
  <c r="AN244" i="33"/>
  <c r="AK244" i="33"/>
  <c r="BR243" i="33"/>
  <c r="BP243" i="33"/>
  <c r="BN243" i="33"/>
  <c r="BL243" i="33"/>
  <c r="BJ243" i="33"/>
  <c r="BH243" i="33"/>
  <c r="BF243" i="33"/>
  <c r="BD243" i="33"/>
  <c r="BB243" i="33"/>
  <c r="AZ243" i="33"/>
  <c r="AW243" i="33"/>
  <c r="AT243" i="33"/>
  <c r="AN243" i="33"/>
  <c r="AK243" i="33"/>
  <c r="BR242" i="33"/>
  <c r="BP242" i="33"/>
  <c r="BN242" i="33"/>
  <c r="BL242" i="33"/>
  <c r="BJ242" i="33"/>
  <c r="BH242" i="33"/>
  <c r="BF242" i="33"/>
  <c r="BD242" i="33"/>
  <c r="BB242" i="33"/>
  <c r="AZ242" i="33"/>
  <c r="AW242" i="33"/>
  <c r="AT242" i="33"/>
  <c r="AN242" i="33"/>
  <c r="AK242" i="33"/>
  <c r="BR241" i="33"/>
  <c r="BP241" i="33"/>
  <c r="BN241" i="33"/>
  <c r="BL241" i="33"/>
  <c r="BJ241" i="33"/>
  <c r="BH241" i="33"/>
  <c r="BF241" i="33"/>
  <c r="BD241" i="33"/>
  <c r="BB241" i="33"/>
  <c r="AZ241" i="33"/>
  <c r="AW241" i="33"/>
  <c r="AT241" i="33"/>
  <c r="AN241" i="33"/>
  <c r="AK241" i="33"/>
  <c r="BR240" i="33"/>
  <c r="BP240" i="33"/>
  <c r="BN240" i="33"/>
  <c r="BL240" i="33"/>
  <c r="BJ240" i="33"/>
  <c r="BH240" i="33"/>
  <c r="BF240" i="33"/>
  <c r="BD240" i="33"/>
  <c r="BB240" i="33"/>
  <c r="AZ240" i="33"/>
  <c r="AW240" i="33"/>
  <c r="AT240" i="33"/>
  <c r="AN240" i="33"/>
  <c r="AK240" i="33"/>
  <c r="BR239" i="33"/>
  <c r="BP239" i="33"/>
  <c r="BN239" i="33"/>
  <c r="BL239" i="33"/>
  <c r="BJ239" i="33"/>
  <c r="BH239" i="33"/>
  <c r="BF239" i="33"/>
  <c r="BD239" i="33"/>
  <c r="BB239" i="33"/>
  <c r="AZ239" i="33"/>
  <c r="AW239" i="33"/>
  <c r="AT239" i="33"/>
  <c r="AN239" i="33"/>
  <c r="AK239" i="33"/>
  <c r="BR238" i="33"/>
  <c r="BP238" i="33"/>
  <c r="BN238" i="33"/>
  <c r="BL238" i="33"/>
  <c r="BJ238" i="33"/>
  <c r="BH238" i="33"/>
  <c r="BF238" i="33"/>
  <c r="BD238" i="33"/>
  <c r="BB238" i="33"/>
  <c r="AZ238" i="33"/>
  <c r="AW238" i="33"/>
  <c r="AT238" i="33"/>
  <c r="AN238" i="33"/>
  <c r="AK238" i="33"/>
  <c r="BR237" i="33"/>
  <c r="BP237" i="33"/>
  <c r="BN237" i="33"/>
  <c r="BL237" i="33"/>
  <c r="BJ237" i="33"/>
  <c r="BH237" i="33"/>
  <c r="BF237" i="33"/>
  <c r="BD237" i="33"/>
  <c r="BB237" i="33"/>
  <c r="AZ237" i="33"/>
  <c r="AW237" i="33"/>
  <c r="AT237" i="33"/>
  <c r="AN237" i="33"/>
  <c r="AK237" i="33"/>
  <c r="BR236" i="33"/>
  <c r="AN236" i="33"/>
  <c r="BN236" i="33" s="1"/>
  <c r="BH235" i="33"/>
  <c r="AZ235" i="33"/>
  <c r="AN235" i="33"/>
  <c r="BN235" i="33" s="1"/>
  <c r="AN234" i="33"/>
  <c r="BR234" i="33" s="1"/>
  <c r="AN233" i="33"/>
  <c r="BL233" i="33" s="1"/>
  <c r="BR232" i="33"/>
  <c r="AZ232" i="33"/>
  <c r="AN232" i="33"/>
  <c r="BN232" i="33" s="1"/>
  <c r="BR231" i="33"/>
  <c r="BP231" i="33"/>
  <c r="BN231" i="33"/>
  <c r="BL231" i="33"/>
  <c r="BJ231" i="33"/>
  <c r="BH231" i="33"/>
  <c r="BF231" i="33"/>
  <c r="BD231" i="33"/>
  <c r="BB231" i="33"/>
  <c r="AZ231" i="33"/>
  <c r="M251" i="33" s="1"/>
  <c r="AT231" i="33"/>
  <c r="AW231" i="33" s="1"/>
  <c r="AN231" i="33"/>
  <c r="AK231" i="33"/>
  <c r="AN230" i="33"/>
  <c r="BR230" i="33" s="1"/>
  <c r="AN229" i="33"/>
  <c r="BL229" i="33" s="1"/>
  <c r="AN228" i="33"/>
  <c r="BL228" i="33" s="1"/>
  <c r="BP227" i="33"/>
  <c r="BH227" i="33"/>
  <c r="BD227" i="33"/>
  <c r="AZ227" i="33"/>
  <c r="AN227" i="33"/>
  <c r="BR227" i="33" s="1"/>
  <c r="BR226" i="33"/>
  <c r="AN226" i="33"/>
  <c r="BJ226" i="33" s="1"/>
  <c r="AZ225" i="33"/>
  <c r="AN225" i="33"/>
  <c r="BN225" i="33" s="1"/>
  <c r="BN224" i="33"/>
  <c r="AN224" i="33"/>
  <c r="BL224" i="33" s="1"/>
  <c r="BR223" i="33"/>
  <c r="BP223" i="33"/>
  <c r="BN223" i="33"/>
  <c r="BL223" i="33"/>
  <c r="BJ223" i="33"/>
  <c r="BH223" i="33"/>
  <c r="BF223" i="33"/>
  <c r="BD223" i="33"/>
  <c r="BB223" i="33"/>
  <c r="AZ223" i="33"/>
  <c r="AW223" i="33"/>
  <c r="AT223" i="33"/>
  <c r="AN223" i="33"/>
  <c r="AK223" i="33"/>
  <c r="AN222" i="33"/>
  <c r="BR222" i="33" s="1"/>
  <c r="BD221" i="33"/>
  <c r="AN221" i="33"/>
  <c r="BN221" i="33" s="1"/>
  <c r="AN220" i="33"/>
  <c r="BL220" i="33" s="1"/>
  <c r="AN207" i="33"/>
  <c r="BL207" i="33" s="1"/>
  <c r="BR206" i="33"/>
  <c r="BP206" i="33"/>
  <c r="BN206" i="33"/>
  <c r="BL206" i="33"/>
  <c r="BJ206" i="33"/>
  <c r="BH206" i="33"/>
  <c r="BF206" i="33"/>
  <c r="BD206" i="33"/>
  <c r="BB206" i="33"/>
  <c r="AZ206" i="33"/>
  <c r="AW206" i="33"/>
  <c r="AT206" i="33"/>
  <c r="AN206" i="33"/>
  <c r="AK206" i="33"/>
  <c r="BR205" i="33"/>
  <c r="BP205" i="33"/>
  <c r="BN205" i="33"/>
  <c r="BL205" i="33"/>
  <c r="BJ205" i="33"/>
  <c r="BH205" i="33"/>
  <c r="BF205" i="33"/>
  <c r="BD205" i="33"/>
  <c r="BB205" i="33"/>
  <c r="AZ205" i="33"/>
  <c r="AW205" i="33"/>
  <c r="AT205" i="33"/>
  <c r="AN205" i="33"/>
  <c r="AK205" i="33"/>
  <c r="BR204" i="33"/>
  <c r="BP204" i="33"/>
  <c r="BN204" i="33"/>
  <c r="BL204" i="33"/>
  <c r="BJ204" i="33"/>
  <c r="BH204" i="33"/>
  <c r="BF204" i="33"/>
  <c r="BD204" i="33"/>
  <c r="BB204" i="33"/>
  <c r="AZ204" i="33"/>
  <c r="AW204" i="33"/>
  <c r="AT204" i="33"/>
  <c r="AN204" i="33"/>
  <c r="AK204" i="33"/>
  <c r="BR203" i="33"/>
  <c r="BP203" i="33"/>
  <c r="BN203" i="33"/>
  <c r="BL203" i="33"/>
  <c r="BJ203" i="33"/>
  <c r="BH203" i="33"/>
  <c r="BF203" i="33"/>
  <c r="BD203" i="33"/>
  <c r="BB203" i="33"/>
  <c r="AZ203" i="33"/>
  <c r="AW203" i="33"/>
  <c r="AT203" i="33"/>
  <c r="AN203" i="33"/>
  <c r="AK203" i="33"/>
  <c r="BR202" i="33"/>
  <c r="BP202" i="33"/>
  <c r="BN202" i="33"/>
  <c r="BL202" i="33"/>
  <c r="BJ202" i="33"/>
  <c r="BH202" i="33"/>
  <c r="BF202" i="33"/>
  <c r="BD202" i="33"/>
  <c r="BB202" i="33"/>
  <c r="AZ202" i="33"/>
  <c r="AW202" i="33"/>
  <c r="AT202" i="33"/>
  <c r="AN202" i="33"/>
  <c r="AK202" i="33"/>
  <c r="BR201" i="33"/>
  <c r="BP201" i="33"/>
  <c r="BN201" i="33"/>
  <c r="BL201" i="33"/>
  <c r="BJ201" i="33"/>
  <c r="BH201" i="33"/>
  <c r="BF201" i="33"/>
  <c r="BD201" i="33"/>
  <c r="BB201" i="33"/>
  <c r="AZ201" i="33"/>
  <c r="AW201" i="33"/>
  <c r="AT201" i="33"/>
  <c r="AN201" i="33"/>
  <c r="AK201" i="33"/>
  <c r="BR200" i="33"/>
  <c r="BP200" i="33"/>
  <c r="BN200" i="33"/>
  <c r="BL200" i="33"/>
  <c r="BJ200" i="33"/>
  <c r="BH200" i="33"/>
  <c r="BF200" i="33"/>
  <c r="BD200" i="33"/>
  <c r="BB200" i="33"/>
  <c r="AZ200" i="33"/>
  <c r="AW200" i="33"/>
  <c r="AT200" i="33"/>
  <c r="AN200" i="33"/>
  <c r="AK200" i="33"/>
  <c r="BR199" i="33"/>
  <c r="BP199" i="33"/>
  <c r="BN199" i="33"/>
  <c r="BL199" i="33"/>
  <c r="BJ199" i="33"/>
  <c r="BH199" i="33"/>
  <c r="BF199" i="33"/>
  <c r="BD199" i="33"/>
  <c r="BB199" i="33"/>
  <c r="AZ199" i="33"/>
  <c r="AW199" i="33"/>
  <c r="AT199" i="33"/>
  <c r="AN199" i="33"/>
  <c r="AK199" i="33"/>
  <c r="BR198" i="33"/>
  <c r="BP198" i="33"/>
  <c r="BN198" i="33"/>
  <c r="BL198" i="33"/>
  <c r="BJ198" i="33"/>
  <c r="BH198" i="33"/>
  <c r="BF198" i="33"/>
  <c r="BD198" i="33"/>
  <c r="BB198" i="33"/>
  <c r="AZ198" i="33"/>
  <c r="AW198" i="33"/>
  <c r="AT198" i="33"/>
  <c r="AN198" i="33"/>
  <c r="AK198" i="33"/>
  <c r="BR197" i="33"/>
  <c r="BP197" i="33"/>
  <c r="BN197" i="33"/>
  <c r="BL197" i="33"/>
  <c r="BJ197" i="33"/>
  <c r="BH197" i="33"/>
  <c r="BF197" i="33"/>
  <c r="BD197" i="33"/>
  <c r="BB197" i="33"/>
  <c r="AZ197" i="33"/>
  <c r="AW197" i="33"/>
  <c r="AT197" i="33"/>
  <c r="AN197" i="33"/>
  <c r="AK197" i="33"/>
  <c r="BR196" i="33"/>
  <c r="BP196" i="33"/>
  <c r="BN196" i="33"/>
  <c r="BL196" i="33"/>
  <c r="BJ196" i="33"/>
  <c r="BH196" i="33"/>
  <c r="BF196" i="33"/>
  <c r="BD196" i="33"/>
  <c r="BB196" i="33"/>
  <c r="AZ196" i="33"/>
  <c r="AW196" i="33"/>
  <c r="AT196" i="33"/>
  <c r="AN196" i="33"/>
  <c r="AK196" i="33"/>
  <c r="BR195" i="33"/>
  <c r="BP195" i="33"/>
  <c r="BN195" i="33"/>
  <c r="BL195" i="33"/>
  <c r="BJ195" i="33"/>
  <c r="BH195" i="33"/>
  <c r="BF195" i="33"/>
  <c r="BD195" i="33"/>
  <c r="BB195" i="33"/>
  <c r="AZ195" i="33"/>
  <c r="AW195" i="33"/>
  <c r="AT195" i="33"/>
  <c r="AN195" i="33"/>
  <c r="AK195" i="33"/>
  <c r="BR194" i="33"/>
  <c r="BP194" i="33"/>
  <c r="BN194" i="33"/>
  <c r="BL194" i="33"/>
  <c r="BJ194" i="33"/>
  <c r="BH194" i="33"/>
  <c r="BF194" i="33"/>
  <c r="BD194" i="33"/>
  <c r="BB194" i="33"/>
  <c r="AZ194" i="33"/>
  <c r="AW194" i="33"/>
  <c r="AT194" i="33"/>
  <c r="AN194" i="33"/>
  <c r="AK194" i="33"/>
  <c r="BR193" i="33"/>
  <c r="BP193" i="33"/>
  <c r="BN193" i="33"/>
  <c r="BL193" i="33"/>
  <c r="BJ193" i="33"/>
  <c r="BH193" i="33"/>
  <c r="BF193" i="33"/>
  <c r="BD193" i="33"/>
  <c r="BB193" i="33"/>
  <c r="AZ193" i="33"/>
  <c r="AW193" i="33"/>
  <c r="AT193" i="33"/>
  <c r="AN193" i="33"/>
  <c r="AK193" i="33"/>
  <c r="BR192" i="33"/>
  <c r="BP192" i="33"/>
  <c r="BN192" i="33"/>
  <c r="BL192" i="33"/>
  <c r="BJ192" i="33"/>
  <c r="BH192" i="33"/>
  <c r="BF192" i="33"/>
  <c r="BD192" i="33"/>
  <c r="BB192" i="33"/>
  <c r="AZ192" i="33"/>
  <c r="AW192" i="33"/>
  <c r="AT192" i="33"/>
  <c r="AN192" i="33"/>
  <c r="AK192" i="33"/>
  <c r="BR191" i="33"/>
  <c r="BP191" i="33"/>
  <c r="BN191" i="33"/>
  <c r="BL191" i="33"/>
  <c r="BJ191" i="33"/>
  <c r="BH191" i="33"/>
  <c r="BF191" i="33"/>
  <c r="BD191" i="33"/>
  <c r="BB191" i="33"/>
  <c r="AZ191" i="33"/>
  <c r="AW191" i="33"/>
  <c r="AT191" i="33"/>
  <c r="AN191" i="33"/>
  <c r="AK191" i="33"/>
  <c r="BR190" i="33"/>
  <c r="BP190" i="33"/>
  <c r="BN190" i="33"/>
  <c r="BL190" i="33"/>
  <c r="BJ190" i="33"/>
  <c r="BH190" i="33"/>
  <c r="BF190" i="33"/>
  <c r="BD190" i="33"/>
  <c r="BB190" i="33"/>
  <c r="AZ190" i="33"/>
  <c r="AW190" i="33"/>
  <c r="AT190" i="33"/>
  <c r="AN190" i="33"/>
  <c r="AK190" i="33"/>
  <c r="BR189" i="33"/>
  <c r="BP189" i="33"/>
  <c r="BN189" i="33"/>
  <c r="BL189" i="33"/>
  <c r="BJ189" i="33"/>
  <c r="BH189" i="33"/>
  <c r="BF189" i="33"/>
  <c r="BD189" i="33"/>
  <c r="BB189" i="33"/>
  <c r="AZ189" i="33"/>
  <c r="AW189" i="33"/>
  <c r="AT189" i="33"/>
  <c r="AN189" i="33"/>
  <c r="AK189" i="33"/>
  <c r="BR188" i="33"/>
  <c r="BP188" i="33"/>
  <c r="BN188" i="33"/>
  <c r="BL188" i="33"/>
  <c r="BJ188" i="33"/>
  <c r="BH188" i="33"/>
  <c r="BF188" i="33"/>
  <c r="BD188" i="33"/>
  <c r="BB188" i="33"/>
  <c r="AZ188" i="33"/>
  <c r="AW188" i="33"/>
  <c r="AT188" i="33"/>
  <c r="AN188" i="33"/>
  <c r="AK188" i="33"/>
  <c r="BR187" i="33"/>
  <c r="BP187" i="33"/>
  <c r="BN187" i="33"/>
  <c r="BL187" i="33"/>
  <c r="BJ187" i="33"/>
  <c r="BH187" i="33"/>
  <c r="BF187" i="33"/>
  <c r="BD187" i="33"/>
  <c r="BB187" i="33"/>
  <c r="AZ187" i="33"/>
  <c r="AW187" i="33"/>
  <c r="AT187" i="33"/>
  <c r="AN187" i="33"/>
  <c r="AK187" i="33"/>
  <c r="BR186" i="33"/>
  <c r="BP186" i="33"/>
  <c r="BN186" i="33"/>
  <c r="BL186" i="33"/>
  <c r="BJ186" i="33"/>
  <c r="BH186" i="33"/>
  <c r="BF186" i="33"/>
  <c r="BD186" i="33"/>
  <c r="BB186" i="33"/>
  <c r="AZ186" i="33"/>
  <c r="AW186" i="33"/>
  <c r="AT186" i="33"/>
  <c r="AN186" i="33"/>
  <c r="AK186" i="33"/>
  <c r="BR185" i="33"/>
  <c r="BP185" i="33"/>
  <c r="BN185" i="33"/>
  <c r="BL185" i="33"/>
  <c r="BJ185" i="33"/>
  <c r="BH185" i="33"/>
  <c r="BF185" i="33"/>
  <c r="BD185" i="33"/>
  <c r="BB185" i="33"/>
  <c r="AZ185" i="33"/>
  <c r="AW185" i="33"/>
  <c r="AT185" i="33"/>
  <c r="AN185" i="33"/>
  <c r="AK185" i="33"/>
  <c r="BR184" i="33"/>
  <c r="BP184" i="33"/>
  <c r="BN184" i="33"/>
  <c r="BL184" i="33"/>
  <c r="BJ184" i="33"/>
  <c r="BH184" i="33"/>
  <c r="BF184" i="33"/>
  <c r="BD184" i="33"/>
  <c r="BB184" i="33"/>
  <c r="AZ184" i="33"/>
  <c r="AW184" i="33"/>
  <c r="AT184" i="33"/>
  <c r="AN184" i="33"/>
  <c r="AK184" i="33"/>
  <c r="BR183" i="33"/>
  <c r="BP183" i="33"/>
  <c r="BN183" i="33"/>
  <c r="BL183" i="33"/>
  <c r="BJ183" i="33"/>
  <c r="BH183" i="33"/>
  <c r="BF183" i="33"/>
  <c r="BD183" i="33"/>
  <c r="BB183" i="33"/>
  <c r="AZ183" i="33"/>
  <c r="AW183" i="33"/>
  <c r="AT183" i="33"/>
  <c r="AN183" i="33"/>
  <c r="AK183" i="33"/>
  <c r="BR182" i="33"/>
  <c r="BP182" i="33"/>
  <c r="BN182" i="33"/>
  <c r="BL182" i="33"/>
  <c r="BJ182" i="33"/>
  <c r="BH182" i="33"/>
  <c r="BF182" i="33"/>
  <c r="BD182" i="33"/>
  <c r="BB182" i="33"/>
  <c r="AZ182" i="33"/>
  <c r="AW182" i="33"/>
  <c r="AT182" i="33"/>
  <c r="AN182" i="33"/>
  <c r="AK182" i="33"/>
  <c r="BR181" i="33"/>
  <c r="BP181" i="33"/>
  <c r="BN181" i="33"/>
  <c r="BL181" i="33"/>
  <c r="BJ181" i="33"/>
  <c r="BH181" i="33"/>
  <c r="BF181" i="33"/>
  <c r="BD181" i="33"/>
  <c r="BB181" i="33"/>
  <c r="AZ181" i="33"/>
  <c r="AW181" i="33"/>
  <c r="AT181" i="33"/>
  <c r="AN181" i="33"/>
  <c r="AK181" i="33"/>
  <c r="BR180" i="33"/>
  <c r="BP180" i="33"/>
  <c r="BN180" i="33"/>
  <c r="BL180" i="33"/>
  <c r="BJ180" i="33"/>
  <c r="BH180" i="33"/>
  <c r="BF180" i="33"/>
  <c r="BD180" i="33"/>
  <c r="BB180" i="33"/>
  <c r="AZ180" i="33"/>
  <c r="AW180" i="33"/>
  <c r="AT180" i="33"/>
  <c r="AN180" i="33"/>
  <c r="AK180" i="33"/>
  <c r="BR179" i="33"/>
  <c r="BP179" i="33"/>
  <c r="BN179" i="33"/>
  <c r="BL179" i="33"/>
  <c r="BJ179" i="33"/>
  <c r="BH179" i="33"/>
  <c r="BF179" i="33"/>
  <c r="BD179" i="33"/>
  <c r="BB179" i="33"/>
  <c r="AZ179" i="33"/>
  <c r="M199" i="33" s="1"/>
  <c r="AW179" i="33"/>
  <c r="AT179" i="33"/>
  <c r="AN179" i="33"/>
  <c r="AK179" i="33"/>
  <c r="BR178" i="33"/>
  <c r="BP178" i="33"/>
  <c r="BN178" i="33"/>
  <c r="BL178" i="33"/>
  <c r="BJ178" i="33"/>
  <c r="BH178" i="33"/>
  <c r="BF178" i="33"/>
  <c r="BD178" i="33"/>
  <c r="BB178" i="33"/>
  <c r="AZ178" i="33"/>
  <c r="AW178" i="33"/>
  <c r="AT178" i="33"/>
  <c r="AN178" i="33"/>
  <c r="AK178" i="33"/>
  <c r="BR177" i="33"/>
  <c r="BP177" i="33"/>
  <c r="BN177" i="33"/>
  <c r="BL177" i="33"/>
  <c r="BJ177" i="33"/>
  <c r="BH177" i="33"/>
  <c r="BF177" i="33"/>
  <c r="BD177" i="33"/>
  <c r="BB177" i="33"/>
  <c r="AZ177" i="33"/>
  <c r="AW177" i="33"/>
  <c r="AT177" i="33"/>
  <c r="AN177" i="33"/>
  <c r="AK177" i="33"/>
  <c r="BR176" i="33"/>
  <c r="BP176" i="33"/>
  <c r="BN176" i="33"/>
  <c r="BL176" i="33"/>
  <c r="BJ176" i="33"/>
  <c r="BH176" i="33"/>
  <c r="BF176" i="33"/>
  <c r="BD176" i="33"/>
  <c r="BB176" i="33"/>
  <c r="AZ176" i="33"/>
  <c r="AW176" i="33"/>
  <c r="AT176" i="33"/>
  <c r="AN176" i="33"/>
  <c r="AK176" i="33"/>
  <c r="BR175" i="33"/>
  <c r="BP175" i="33"/>
  <c r="BN175" i="33"/>
  <c r="BL175" i="33"/>
  <c r="BJ175" i="33"/>
  <c r="BH175" i="33"/>
  <c r="BF175" i="33"/>
  <c r="BD175" i="33"/>
  <c r="BB175" i="33"/>
  <c r="AZ175" i="33"/>
  <c r="AW175" i="33"/>
  <c r="AT175" i="33"/>
  <c r="AN175" i="33"/>
  <c r="AK175" i="33"/>
  <c r="BR174" i="33"/>
  <c r="BP174" i="33"/>
  <c r="BN174" i="33"/>
  <c r="BL174" i="33"/>
  <c r="BJ174" i="33"/>
  <c r="BH174" i="33"/>
  <c r="BF174" i="33"/>
  <c r="BD174" i="33"/>
  <c r="BB174" i="33"/>
  <c r="AZ174" i="33"/>
  <c r="AW174" i="33"/>
  <c r="AT174" i="33"/>
  <c r="AN174" i="33"/>
  <c r="AK174" i="33"/>
  <c r="BR173" i="33"/>
  <c r="BP173" i="33"/>
  <c r="BN173" i="33"/>
  <c r="BL173" i="33"/>
  <c r="BJ173" i="33"/>
  <c r="BH173" i="33"/>
  <c r="BF173" i="33"/>
  <c r="BD173" i="33"/>
  <c r="BB173" i="33"/>
  <c r="AZ173" i="33"/>
  <c r="AW173" i="33"/>
  <c r="AT173" i="33"/>
  <c r="AN173" i="33"/>
  <c r="AK173" i="33"/>
  <c r="BR172" i="33"/>
  <c r="BP172" i="33"/>
  <c r="BN172" i="33"/>
  <c r="BL172" i="33"/>
  <c r="BJ172" i="33"/>
  <c r="BH172" i="33"/>
  <c r="BF172" i="33"/>
  <c r="BD172" i="33"/>
  <c r="BB172" i="33"/>
  <c r="AZ172" i="33"/>
  <c r="AW172" i="33"/>
  <c r="AT172" i="33"/>
  <c r="AN172" i="33"/>
  <c r="AK172" i="33"/>
  <c r="BR171" i="33"/>
  <c r="BP171" i="33"/>
  <c r="BN171" i="33"/>
  <c r="BL171" i="33"/>
  <c r="BJ171" i="33"/>
  <c r="BH171" i="33"/>
  <c r="BF171" i="33"/>
  <c r="BD171" i="33"/>
  <c r="BB171" i="33"/>
  <c r="AZ171" i="33"/>
  <c r="AW171" i="33"/>
  <c r="AT171" i="33"/>
  <c r="AN171" i="33"/>
  <c r="AK171" i="33"/>
  <c r="BR170" i="33"/>
  <c r="BP170" i="33"/>
  <c r="BN170" i="33"/>
  <c r="BL170" i="33"/>
  <c r="BJ170" i="33"/>
  <c r="BH170" i="33"/>
  <c r="BF170" i="33"/>
  <c r="BD170" i="33"/>
  <c r="BB170" i="33"/>
  <c r="AZ170" i="33"/>
  <c r="AW170" i="33"/>
  <c r="AT170" i="33"/>
  <c r="AN170" i="33"/>
  <c r="AK170" i="33"/>
  <c r="BR169" i="33"/>
  <c r="BP169" i="33"/>
  <c r="BN169" i="33"/>
  <c r="BL169" i="33"/>
  <c r="BJ169" i="33"/>
  <c r="BH169" i="33"/>
  <c r="BF169" i="33"/>
  <c r="BD169" i="33"/>
  <c r="BB169" i="33"/>
  <c r="AZ169" i="33"/>
  <c r="AW169" i="33"/>
  <c r="AT169" i="33"/>
  <c r="AN169" i="33"/>
  <c r="AK169" i="33"/>
  <c r="AN168" i="33"/>
  <c r="AN155" i="33"/>
  <c r="BR155" i="33" s="1"/>
  <c r="BR154" i="33"/>
  <c r="BP154" i="33"/>
  <c r="BN154" i="33"/>
  <c r="BL154" i="33"/>
  <c r="BJ154" i="33"/>
  <c r="BH154" i="33"/>
  <c r="BF154" i="33"/>
  <c r="BD154" i="33"/>
  <c r="BB154" i="33"/>
  <c r="AZ154" i="33"/>
  <c r="AW154" i="33"/>
  <c r="AT154" i="33"/>
  <c r="AN154" i="33"/>
  <c r="AK154" i="33"/>
  <c r="BR153" i="33"/>
  <c r="BP153" i="33"/>
  <c r="BN153" i="33"/>
  <c r="BL153" i="33"/>
  <c r="BJ153" i="33"/>
  <c r="BH153" i="33"/>
  <c r="BF153" i="33"/>
  <c r="BD153" i="33"/>
  <c r="BB153" i="33"/>
  <c r="AZ153" i="33"/>
  <c r="AW153" i="33"/>
  <c r="AT153" i="33"/>
  <c r="AN153" i="33"/>
  <c r="AK153" i="33"/>
  <c r="BP152" i="33"/>
  <c r="BH152" i="33"/>
  <c r="BD152" i="33"/>
  <c r="AZ152" i="33"/>
  <c r="AN152" i="33"/>
  <c r="BR152" i="33" s="1"/>
  <c r="BR151" i="33"/>
  <c r="BP151" i="33"/>
  <c r="BN151" i="33"/>
  <c r="BL151" i="33"/>
  <c r="BJ151" i="33"/>
  <c r="BH151" i="33"/>
  <c r="BF151" i="33"/>
  <c r="BD151" i="33"/>
  <c r="BB151" i="33"/>
  <c r="AZ151" i="33"/>
  <c r="AW151" i="33"/>
  <c r="AT151" i="33"/>
  <c r="AN151" i="33"/>
  <c r="AK151" i="33"/>
  <c r="AN150" i="33"/>
  <c r="BR150" i="33" s="1"/>
  <c r="AN149" i="33"/>
  <c r="BL149" i="33" s="1"/>
  <c r="AN148" i="33"/>
  <c r="BR148" i="33" s="1"/>
  <c r="AN147" i="33"/>
  <c r="BR147" i="33" s="1"/>
  <c r="AN146" i="33"/>
  <c r="BJ146" i="33" s="1"/>
  <c r="BR145" i="33"/>
  <c r="BP145" i="33"/>
  <c r="BN145" i="33"/>
  <c r="BL145" i="33"/>
  <c r="BJ145" i="33"/>
  <c r="BH145" i="33"/>
  <c r="BF145" i="33"/>
  <c r="BD145" i="33"/>
  <c r="BB145" i="33"/>
  <c r="AZ145" i="33"/>
  <c r="AW145" i="33"/>
  <c r="AT145" i="33"/>
  <c r="AN145" i="33"/>
  <c r="AK145" i="33"/>
  <c r="BR144" i="33"/>
  <c r="BP144" i="33"/>
  <c r="BN144" i="33"/>
  <c r="BL144" i="33"/>
  <c r="BJ144" i="33"/>
  <c r="BH144" i="33"/>
  <c r="BF144" i="33"/>
  <c r="BD144" i="33"/>
  <c r="BB144" i="33"/>
  <c r="AZ144" i="33"/>
  <c r="AW144" i="33"/>
  <c r="AT144" i="33"/>
  <c r="AN144" i="33"/>
  <c r="AK144" i="33"/>
  <c r="BR143" i="33"/>
  <c r="BJ143" i="33"/>
  <c r="BB143" i="33"/>
  <c r="AN143" i="33"/>
  <c r="BP143" i="33" s="1"/>
  <c r="BR142" i="33"/>
  <c r="BN142" i="33"/>
  <c r="BF142" i="33"/>
  <c r="BB142" i="33"/>
  <c r="AN142" i="33"/>
  <c r="BP142" i="33" s="1"/>
  <c r="AN141" i="33"/>
  <c r="BR141" i="33" s="1"/>
  <c r="BR140" i="33"/>
  <c r="BP140" i="33"/>
  <c r="BN140" i="33"/>
  <c r="BL140" i="33"/>
  <c r="BJ140" i="33"/>
  <c r="BH140" i="33"/>
  <c r="BF140" i="33"/>
  <c r="BD140" i="33"/>
  <c r="BB140" i="33"/>
  <c r="AZ140" i="33"/>
  <c r="AW140" i="33"/>
  <c r="AT140" i="33"/>
  <c r="AN140" i="33"/>
  <c r="AK140" i="33"/>
  <c r="BR139" i="33"/>
  <c r="BP139" i="33"/>
  <c r="BN139" i="33"/>
  <c r="BL139" i="33"/>
  <c r="BJ139" i="33"/>
  <c r="BH139" i="33"/>
  <c r="BF139" i="33"/>
  <c r="BD139" i="33"/>
  <c r="BB139" i="33"/>
  <c r="AZ139" i="33"/>
  <c r="AW139" i="33"/>
  <c r="AT139" i="33"/>
  <c r="AN139" i="33"/>
  <c r="AK139" i="33"/>
  <c r="BR138" i="33"/>
  <c r="BP138" i="33"/>
  <c r="BN138" i="33"/>
  <c r="BL138" i="33"/>
  <c r="BJ138" i="33"/>
  <c r="BH138" i="33"/>
  <c r="BF138" i="33"/>
  <c r="BD138" i="33"/>
  <c r="BB138" i="33"/>
  <c r="AZ138" i="33"/>
  <c r="AW138" i="33"/>
  <c r="AT138" i="33"/>
  <c r="AN138" i="33"/>
  <c r="AK138" i="33"/>
  <c r="BR137" i="33"/>
  <c r="BP137" i="33"/>
  <c r="BN137" i="33"/>
  <c r="BL137" i="33"/>
  <c r="BJ137" i="33"/>
  <c r="BH137" i="33"/>
  <c r="BF137" i="33"/>
  <c r="BD137" i="33"/>
  <c r="BB137" i="33"/>
  <c r="AZ137" i="33"/>
  <c r="AW137" i="33"/>
  <c r="AT137" i="33"/>
  <c r="AN137" i="33"/>
  <c r="AK137" i="33"/>
  <c r="BR136" i="33"/>
  <c r="BP136" i="33"/>
  <c r="BN136" i="33"/>
  <c r="BL136" i="33"/>
  <c r="BJ136" i="33"/>
  <c r="BH136" i="33"/>
  <c r="BF136" i="33"/>
  <c r="BD136" i="33"/>
  <c r="BB136" i="33"/>
  <c r="AZ136" i="33"/>
  <c r="AW136" i="33"/>
  <c r="AT136" i="33"/>
  <c r="AN136" i="33"/>
  <c r="AK136" i="33"/>
  <c r="BP135" i="33"/>
  <c r="AZ135" i="33"/>
  <c r="AN135" i="33"/>
  <c r="BR135" i="33" s="1"/>
  <c r="AN134" i="33"/>
  <c r="BF134" i="33" s="1"/>
  <c r="AN133" i="33"/>
  <c r="BN133" i="33" s="1"/>
  <c r="AN132" i="33"/>
  <c r="BN132" i="33" s="1"/>
  <c r="BP131" i="33"/>
  <c r="BD131" i="33"/>
  <c r="AZ131" i="33"/>
  <c r="AN131" i="33"/>
  <c r="BR131" i="33" s="1"/>
  <c r="BR130" i="33"/>
  <c r="BP130" i="33"/>
  <c r="BN130" i="33"/>
  <c r="BL130" i="33"/>
  <c r="BJ130" i="33"/>
  <c r="BH130" i="33"/>
  <c r="BF130" i="33"/>
  <c r="BD130" i="33"/>
  <c r="BB130" i="33"/>
  <c r="AZ130" i="33"/>
  <c r="AW130" i="33"/>
  <c r="AT130" i="33"/>
  <c r="AN130" i="33"/>
  <c r="AK130" i="33"/>
  <c r="BP129" i="33"/>
  <c r="BD129" i="33"/>
  <c r="AZ129" i="33"/>
  <c r="AN129" i="33"/>
  <c r="BN129" i="33" s="1"/>
  <c r="BL128" i="33"/>
  <c r="AN128" i="33"/>
  <c r="BP128" i="33" s="1"/>
  <c r="AN127" i="33"/>
  <c r="BR127" i="33" s="1"/>
  <c r="BR126" i="33"/>
  <c r="BP126" i="33"/>
  <c r="BN126" i="33"/>
  <c r="BL126" i="33"/>
  <c r="BJ126" i="33"/>
  <c r="BH126" i="33"/>
  <c r="BF126" i="33"/>
  <c r="BD126" i="33"/>
  <c r="BB126" i="33"/>
  <c r="AZ126" i="33"/>
  <c r="AW126" i="33"/>
  <c r="AT126" i="33"/>
  <c r="AN126" i="33"/>
  <c r="AK126" i="33"/>
  <c r="BR125" i="33"/>
  <c r="BP125" i="33"/>
  <c r="BN125" i="33"/>
  <c r="BL125" i="33"/>
  <c r="BJ125" i="33"/>
  <c r="BH125" i="33"/>
  <c r="BF125" i="33"/>
  <c r="BD125" i="33"/>
  <c r="BB125" i="33"/>
  <c r="AZ125" i="33"/>
  <c r="AW125" i="33"/>
  <c r="AT125" i="33"/>
  <c r="AN125" i="33"/>
  <c r="AK125" i="33"/>
  <c r="BR124" i="33"/>
  <c r="BP124" i="33"/>
  <c r="BN124" i="33"/>
  <c r="BL124" i="33"/>
  <c r="BJ124" i="33"/>
  <c r="BH124" i="33"/>
  <c r="BF124" i="33"/>
  <c r="BD124" i="33"/>
  <c r="BB124" i="33"/>
  <c r="AZ124" i="33"/>
  <c r="AW124" i="33"/>
  <c r="AT124" i="33"/>
  <c r="AN124" i="33"/>
  <c r="AK124" i="33"/>
  <c r="AN123" i="33"/>
  <c r="BR123" i="33" s="1"/>
  <c r="BR122" i="33"/>
  <c r="BP122" i="33"/>
  <c r="BN122" i="33"/>
  <c r="BL122" i="33"/>
  <c r="BJ122" i="33"/>
  <c r="BH122" i="33"/>
  <c r="BF122" i="33"/>
  <c r="BD122" i="33"/>
  <c r="BB122" i="33"/>
  <c r="AZ122" i="33"/>
  <c r="AW122" i="33"/>
  <c r="AT122" i="33"/>
  <c r="AN122" i="33"/>
  <c r="AK122" i="33"/>
  <c r="BL121" i="33"/>
  <c r="AN121" i="33"/>
  <c r="BR121" i="33" s="1"/>
  <c r="AN120" i="33"/>
  <c r="BR120" i="33" s="1"/>
  <c r="AN119" i="33"/>
  <c r="BR119" i="33" s="1"/>
  <c r="AN118" i="33"/>
  <c r="BP118" i="33" s="1"/>
  <c r="BN117" i="33"/>
  <c r="BL117" i="33"/>
  <c r="BD117" i="33"/>
  <c r="AZ117" i="33"/>
  <c r="AN117" i="33"/>
  <c r="BR117" i="33" s="1"/>
  <c r="AN116" i="33"/>
  <c r="BR116" i="33" s="1"/>
  <c r="BR103" i="33"/>
  <c r="BP103" i="33"/>
  <c r="BN103" i="33"/>
  <c r="BL103" i="33"/>
  <c r="BJ103" i="33"/>
  <c r="BH103" i="33"/>
  <c r="BF103" i="33"/>
  <c r="BD103" i="33"/>
  <c r="BB103" i="33"/>
  <c r="AZ103" i="33"/>
  <c r="AW103" i="33"/>
  <c r="AT103" i="33"/>
  <c r="AN103" i="33"/>
  <c r="AK103" i="33"/>
  <c r="BR102" i="33"/>
  <c r="BP102" i="33"/>
  <c r="BN102" i="33"/>
  <c r="BL102" i="33"/>
  <c r="BJ102" i="33"/>
  <c r="BH102" i="33"/>
  <c r="BF102" i="33"/>
  <c r="BD102" i="33"/>
  <c r="BB102" i="33"/>
  <c r="AZ102" i="33"/>
  <c r="AW102" i="33"/>
  <c r="AT102" i="33"/>
  <c r="AN102" i="33"/>
  <c r="AK102" i="33"/>
  <c r="BR101" i="33"/>
  <c r="BP101" i="33"/>
  <c r="BN101" i="33"/>
  <c r="BL101" i="33"/>
  <c r="BJ101" i="33"/>
  <c r="BH101" i="33"/>
  <c r="BF101" i="33"/>
  <c r="BD101" i="33"/>
  <c r="BB101" i="33"/>
  <c r="AZ101" i="33"/>
  <c r="AW101" i="33"/>
  <c r="AT101" i="33"/>
  <c r="AN101" i="33"/>
  <c r="AK101" i="33"/>
  <c r="BR100" i="33"/>
  <c r="BP100" i="33"/>
  <c r="BN100" i="33"/>
  <c r="BL100" i="33"/>
  <c r="BJ100" i="33"/>
  <c r="BH100" i="33"/>
  <c r="BF100" i="33"/>
  <c r="BD100" i="33"/>
  <c r="BB100" i="33"/>
  <c r="AZ100" i="33"/>
  <c r="AW100" i="33"/>
  <c r="AT100" i="33"/>
  <c r="AN100" i="33"/>
  <c r="AK100" i="33"/>
  <c r="BR99" i="33"/>
  <c r="BP99" i="33"/>
  <c r="BN99" i="33"/>
  <c r="BL99" i="33"/>
  <c r="BJ99" i="33"/>
  <c r="BH99" i="33"/>
  <c r="BF99" i="33"/>
  <c r="BD99" i="33"/>
  <c r="BB99" i="33"/>
  <c r="AZ99" i="33"/>
  <c r="AW99" i="33"/>
  <c r="AT99" i="33"/>
  <c r="AN99" i="33"/>
  <c r="AK99" i="33"/>
  <c r="BR98" i="33"/>
  <c r="BP98" i="33"/>
  <c r="BN98" i="33"/>
  <c r="BL98" i="33"/>
  <c r="BJ98" i="33"/>
  <c r="BH98" i="33"/>
  <c r="BF98" i="33"/>
  <c r="BD98" i="33"/>
  <c r="BB98" i="33"/>
  <c r="AZ98" i="33"/>
  <c r="AW98" i="33"/>
  <c r="AT98" i="33"/>
  <c r="AN98" i="33"/>
  <c r="AK98" i="33"/>
  <c r="BR97" i="33"/>
  <c r="BP97" i="33"/>
  <c r="BN97" i="33"/>
  <c r="BL97" i="33"/>
  <c r="BJ97" i="33"/>
  <c r="BH97" i="33"/>
  <c r="BF97" i="33"/>
  <c r="BD97" i="33"/>
  <c r="BB97" i="33"/>
  <c r="AZ97" i="33"/>
  <c r="AW97" i="33"/>
  <c r="AT97" i="33"/>
  <c r="AN97" i="33"/>
  <c r="AK97" i="33"/>
  <c r="BR96" i="33"/>
  <c r="BP96" i="33"/>
  <c r="BN96" i="33"/>
  <c r="BL96" i="33"/>
  <c r="BJ96" i="33"/>
  <c r="BH96" i="33"/>
  <c r="BF96" i="33"/>
  <c r="BD96" i="33"/>
  <c r="BB96" i="33"/>
  <c r="AZ96" i="33"/>
  <c r="AW96" i="33"/>
  <c r="AT96" i="33"/>
  <c r="AN96" i="33"/>
  <c r="AK96" i="33"/>
  <c r="BR95" i="33"/>
  <c r="BP95" i="33"/>
  <c r="BN95" i="33"/>
  <c r="BL95" i="33"/>
  <c r="BJ95" i="33"/>
  <c r="BH95" i="33"/>
  <c r="BF95" i="33"/>
  <c r="BD95" i="33"/>
  <c r="BB95" i="33"/>
  <c r="AZ95" i="33"/>
  <c r="AW95" i="33"/>
  <c r="AT95" i="33"/>
  <c r="AN95" i="33"/>
  <c r="AK95" i="33"/>
  <c r="BR94" i="33"/>
  <c r="BP94" i="33"/>
  <c r="BN94" i="33"/>
  <c r="BL94" i="33"/>
  <c r="BJ94" i="33"/>
  <c r="BH94" i="33"/>
  <c r="BF94" i="33"/>
  <c r="BD94" i="33"/>
  <c r="BB94" i="33"/>
  <c r="AZ94" i="33"/>
  <c r="AW94" i="33"/>
  <c r="AT94" i="33"/>
  <c r="AN94" i="33"/>
  <c r="AK94" i="33"/>
  <c r="BR93" i="33"/>
  <c r="BP93" i="33"/>
  <c r="BN93" i="33"/>
  <c r="BL93" i="33"/>
  <c r="BJ93" i="33"/>
  <c r="BH93" i="33"/>
  <c r="BF93" i="33"/>
  <c r="BD93" i="33"/>
  <c r="BB93" i="33"/>
  <c r="AZ93" i="33"/>
  <c r="AW93" i="33"/>
  <c r="AT93" i="33"/>
  <c r="AN93" i="33"/>
  <c r="AK93" i="33"/>
  <c r="BR92" i="33"/>
  <c r="BP92" i="33"/>
  <c r="BN92" i="33"/>
  <c r="BL92" i="33"/>
  <c r="BJ92" i="33"/>
  <c r="BH92" i="33"/>
  <c r="BF92" i="33"/>
  <c r="BD92" i="33"/>
  <c r="BB92" i="33"/>
  <c r="AZ92" i="33"/>
  <c r="AW92" i="33"/>
  <c r="AT92" i="33"/>
  <c r="AN92" i="33"/>
  <c r="AK92" i="33"/>
  <c r="BR91" i="33"/>
  <c r="BP91" i="33"/>
  <c r="BN91" i="33"/>
  <c r="BL91" i="33"/>
  <c r="BJ91" i="33"/>
  <c r="BH91" i="33"/>
  <c r="BF91" i="33"/>
  <c r="BD91" i="33"/>
  <c r="BB91" i="33"/>
  <c r="AZ91" i="33"/>
  <c r="AW91" i="33"/>
  <c r="AT91" i="33"/>
  <c r="AN91" i="33"/>
  <c r="AK91" i="33"/>
  <c r="BR90" i="33"/>
  <c r="BP90" i="33"/>
  <c r="BN90" i="33"/>
  <c r="BL90" i="33"/>
  <c r="BJ90" i="33"/>
  <c r="BH90" i="33"/>
  <c r="BF90" i="33"/>
  <c r="BD90" i="33"/>
  <c r="BB90" i="33"/>
  <c r="AZ90" i="33"/>
  <c r="AW90" i="33"/>
  <c r="AT90" i="33"/>
  <c r="AN90" i="33"/>
  <c r="AK90" i="33"/>
  <c r="BR89" i="33"/>
  <c r="BP89" i="33"/>
  <c r="BN89" i="33"/>
  <c r="BL89" i="33"/>
  <c r="BJ89" i="33"/>
  <c r="BH89" i="33"/>
  <c r="BF89" i="33"/>
  <c r="BD89" i="33"/>
  <c r="BB89" i="33"/>
  <c r="AZ89" i="33"/>
  <c r="AW89" i="33"/>
  <c r="AT89" i="33"/>
  <c r="AN89" i="33"/>
  <c r="AK89" i="33"/>
  <c r="BR88" i="33"/>
  <c r="BP88" i="33"/>
  <c r="BN88" i="33"/>
  <c r="BL88" i="33"/>
  <c r="BJ88" i="33"/>
  <c r="BH88" i="33"/>
  <c r="BF88" i="33"/>
  <c r="BD88" i="33"/>
  <c r="BB88" i="33"/>
  <c r="AZ88" i="33"/>
  <c r="AW88" i="33"/>
  <c r="AT88" i="33"/>
  <c r="AN88" i="33"/>
  <c r="AK88" i="33"/>
  <c r="BR87" i="33"/>
  <c r="BP87" i="33"/>
  <c r="BN87" i="33"/>
  <c r="BL87" i="33"/>
  <c r="BJ87" i="33"/>
  <c r="BH87" i="33"/>
  <c r="BF87" i="33"/>
  <c r="BD87" i="33"/>
  <c r="BB87" i="33"/>
  <c r="AZ87" i="33"/>
  <c r="AW87" i="33"/>
  <c r="AT87" i="33"/>
  <c r="AN87" i="33"/>
  <c r="AK87" i="33"/>
  <c r="BR86" i="33"/>
  <c r="BP86" i="33"/>
  <c r="BN86" i="33"/>
  <c r="BL86" i="33"/>
  <c r="BJ86" i="33"/>
  <c r="BH86" i="33"/>
  <c r="BF86" i="33"/>
  <c r="BD86" i="33"/>
  <c r="BB86" i="33"/>
  <c r="AZ86" i="33"/>
  <c r="AW86" i="33"/>
  <c r="AT86" i="33"/>
  <c r="AN86" i="33"/>
  <c r="AK86" i="33"/>
  <c r="BR85" i="33"/>
  <c r="BP85" i="33"/>
  <c r="BN85" i="33"/>
  <c r="BL85" i="33"/>
  <c r="BJ85" i="33"/>
  <c r="BH85" i="33"/>
  <c r="BF85" i="33"/>
  <c r="BD85" i="33"/>
  <c r="BB85" i="33"/>
  <c r="AZ85" i="33"/>
  <c r="AW85" i="33"/>
  <c r="AT85" i="33"/>
  <c r="AN85" i="33"/>
  <c r="AK85" i="33"/>
  <c r="BR84" i="33"/>
  <c r="BP84" i="33"/>
  <c r="BN84" i="33"/>
  <c r="BL84" i="33"/>
  <c r="BJ84" i="33"/>
  <c r="BH84" i="33"/>
  <c r="BF84" i="33"/>
  <c r="BD84" i="33"/>
  <c r="BB84" i="33"/>
  <c r="AZ84" i="33"/>
  <c r="AW84" i="33"/>
  <c r="AT84" i="33"/>
  <c r="AN84" i="33"/>
  <c r="AK84" i="33"/>
  <c r="BR83" i="33"/>
  <c r="BP83" i="33"/>
  <c r="BN83" i="33"/>
  <c r="BL83" i="33"/>
  <c r="BJ83" i="33"/>
  <c r="BH83" i="33"/>
  <c r="BF83" i="33"/>
  <c r="BD83" i="33"/>
  <c r="BB83" i="33"/>
  <c r="AZ83" i="33"/>
  <c r="AW83" i="33"/>
  <c r="AT83" i="33"/>
  <c r="AN83" i="33"/>
  <c r="AK83" i="33"/>
  <c r="BR82" i="33"/>
  <c r="BP82" i="33"/>
  <c r="BN82" i="33"/>
  <c r="BL82" i="33"/>
  <c r="BJ82" i="33"/>
  <c r="BH82" i="33"/>
  <c r="BF82" i="33"/>
  <c r="BD82" i="33"/>
  <c r="BB82" i="33"/>
  <c r="AZ82" i="33"/>
  <c r="AW82" i="33"/>
  <c r="AT82" i="33"/>
  <c r="AN82" i="33"/>
  <c r="AK82" i="33"/>
  <c r="BR81" i="33"/>
  <c r="BP81" i="33"/>
  <c r="BN81" i="33"/>
  <c r="BL81" i="33"/>
  <c r="BJ81" i="33"/>
  <c r="BH81" i="33"/>
  <c r="BF81" i="33"/>
  <c r="BD81" i="33"/>
  <c r="BB81" i="33"/>
  <c r="AZ81" i="33"/>
  <c r="AW81" i="33"/>
  <c r="AT81" i="33"/>
  <c r="AN81" i="33"/>
  <c r="AK81" i="33"/>
  <c r="BR80" i="33"/>
  <c r="BP80" i="33"/>
  <c r="BN80" i="33"/>
  <c r="BL80" i="33"/>
  <c r="BJ80" i="33"/>
  <c r="BH80" i="33"/>
  <c r="BF80" i="33"/>
  <c r="BD80" i="33"/>
  <c r="BB80" i="33"/>
  <c r="AZ80" i="33"/>
  <c r="AW80" i="33"/>
  <c r="AT80" i="33"/>
  <c r="AN80" i="33"/>
  <c r="AK80" i="33"/>
  <c r="BR79" i="33"/>
  <c r="BP79" i="33"/>
  <c r="BN79" i="33"/>
  <c r="BL79" i="33"/>
  <c r="BJ79" i="33"/>
  <c r="BH79" i="33"/>
  <c r="BF79" i="33"/>
  <c r="BD79" i="33"/>
  <c r="BB79" i="33"/>
  <c r="AZ79" i="33"/>
  <c r="AW79" i="33"/>
  <c r="AT79" i="33"/>
  <c r="AN79" i="33"/>
  <c r="AK79" i="33"/>
  <c r="BR78" i="33"/>
  <c r="BP78" i="33"/>
  <c r="BN78" i="33"/>
  <c r="BL78" i="33"/>
  <c r="BJ78" i="33"/>
  <c r="BH78" i="33"/>
  <c r="BF78" i="33"/>
  <c r="BD78" i="33"/>
  <c r="BB78" i="33"/>
  <c r="AZ78" i="33"/>
  <c r="AW78" i="33"/>
  <c r="AT78" i="33"/>
  <c r="AN78" i="33"/>
  <c r="AK78" i="33"/>
  <c r="BR77" i="33"/>
  <c r="BP77" i="33"/>
  <c r="BN77" i="33"/>
  <c r="BL77" i="33"/>
  <c r="BJ77" i="33"/>
  <c r="BH77" i="33"/>
  <c r="BF77" i="33"/>
  <c r="BD77" i="33"/>
  <c r="BB77" i="33"/>
  <c r="AZ77" i="33"/>
  <c r="AW77" i="33"/>
  <c r="AT77" i="33"/>
  <c r="AN77" i="33"/>
  <c r="AK77" i="33"/>
  <c r="BR76" i="33"/>
  <c r="BP76" i="33"/>
  <c r="BN76" i="33"/>
  <c r="BL76" i="33"/>
  <c r="BJ76" i="33"/>
  <c r="BH76" i="33"/>
  <c r="BF76" i="33"/>
  <c r="BD76" i="33"/>
  <c r="BB76" i="33"/>
  <c r="AZ76" i="33"/>
  <c r="AW76" i="33"/>
  <c r="AT76" i="33"/>
  <c r="AN76" i="33"/>
  <c r="AK76" i="33"/>
  <c r="BR75" i="33"/>
  <c r="BP75" i="33"/>
  <c r="BN75" i="33"/>
  <c r="BL75" i="33"/>
  <c r="BJ75" i="33"/>
  <c r="BH75" i="33"/>
  <c r="BF75" i="33"/>
  <c r="BD75" i="33"/>
  <c r="BB75" i="33"/>
  <c r="AZ75" i="33"/>
  <c r="M95" i="33" s="1"/>
  <c r="AW75" i="33"/>
  <c r="AT75" i="33"/>
  <c r="AN75" i="33"/>
  <c r="AK75" i="33"/>
  <c r="BR74" i="33"/>
  <c r="BP74" i="33"/>
  <c r="BN74" i="33"/>
  <c r="BL74" i="33"/>
  <c r="BJ74" i="33"/>
  <c r="BH74" i="33"/>
  <c r="BF74" i="33"/>
  <c r="BD74" i="33"/>
  <c r="BB74" i="33"/>
  <c r="AZ74" i="33"/>
  <c r="AW74" i="33"/>
  <c r="AT74" i="33"/>
  <c r="AN74" i="33"/>
  <c r="AK74" i="33"/>
  <c r="BR73" i="33"/>
  <c r="BP73" i="33"/>
  <c r="BN73" i="33"/>
  <c r="BL73" i="33"/>
  <c r="BJ73" i="33"/>
  <c r="BH73" i="33"/>
  <c r="BF73" i="33"/>
  <c r="BD73" i="33"/>
  <c r="BB73" i="33"/>
  <c r="AZ73" i="33"/>
  <c r="AW73" i="33"/>
  <c r="AT73" i="33"/>
  <c r="AN73" i="33"/>
  <c r="AK73" i="33"/>
  <c r="BR72" i="33"/>
  <c r="BP72" i="33"/>
  <c r="BN72" i="33"/>
  <c r="BL72" i="33"/>
  <c r="BJ72" i="33"/>
  <c r="BH72" i="33"/>
  <c r="BF72" i="33"/>
  <c r="BD72" i="33"/>
  <c r="BB72" i="33"/>
  <c r="AZ72" i="33"/>
  <c r="AW72" i="33"/>
  <c r="AT72" i="33"/>
  <c r="AN72" i="33"/>
  <c r="AK72" i="33"/>
  <c r="BR71" i="33"/>
  <c r="BP71" i="33"/>
  <c r="BN71" i="33"/>
  <c r="BL71" i="33"/>
  <c r="BJ71" i="33"/>
  <c r="BH71" i="33"/>
  <c r="BF71" i="33"/>
  <c r="BD71" i="33"/>
  <c r="BB71" i="33"/>
  <c r="AZ71" i="33"/>
  <c r="AW71" i="33"/>
  <c r="AT71" i="33"/>
  <c r="AN71" i="33"/>
  <c r="AK71" i="33"/>
  <c r="BR70" i="33"/>
  <c r="BP70" i="33"/>
  <c r="BN70" i="33"/>
  <c r="BL70" i="33"/>
  <c r="BJ70" i="33"/>
  <c r="BH70" i="33"/>
  <c r="BF70" i="33"/>
  <c r="BD70" i="33"/>
  <c r="BB70" i="33"/>
  <c r="AZ70" i="33"/>
  <c r="AW70" i="33"/>
  <c r="AT70" i="33"/>
  <c r="AN70" i="33"/>
  <c r="AK70" i="33"/>
  <c r="BR69" i="33"/>
  <c r="BP69" i="33"/>
  <c r="BN69" i="33"/>
  <c r="BL69" i="33"/>
  <c r="BJ69" i="33"/>
  <c r="BH69" i="33"/>
  <c r="BF69" i="33"/>
  <c r="BD69" i="33"/>
  <c r="BB69" i="33"/>
  <c r="AZ69" i="33"/>
  <c r="AW69" i="33"/>
  <c r="AT69" i="33"/>
  <c r="AN69" i="33"/>
  <c r="AK69" i="33"/>
  <c r="BR68" i="33"/>
  <c r="BP68" i="33"/>
  <c r="BN68" i="33"/>
  <c r="BL68" i="33"/>
  <c r="BJ68" i="33"/>
  <c r="BH68" i="33"/>
  <c r="BF68" i="33"/>
  <c r="BD68" i="33"/>
  <c r="BB68" i="33"/>
  <c r="AZ68" i="33"/>
  <c r="AW68" i="33"/>
  <c r="AT68" i="33"/>
  <c r="AN68" i="33"/>
  <c r="AK68" i="33"/>
  <c r="BR67" i="33"/>
  <c r="BP67" i="33"/>
  <c r="BN67" i="33"/>
  <c r="BL67" i="33"/>
  <c r="BJ67" i="33"/>
  <c r="BH67" i="33"/>
  <c r="BF67" i="33"/>
  <c r="BD67" i="33"/>
  <c r="BB67" i="33"/>
  <c r="AZ67" i="33"/>
  <c r="AW67" i="33"/>
  <c r="AT67" i="33"/>
  <c r="AN67" i="33"/>
  <c r="AK67" i="33"/>
  <c r="BR66" i="33"/>
  <c r="BP66" i="33"/>
  <c r="BN66" i="33"/>
  <c r="BL66" i="33"/>
  <c r="BJ66" i="33"/>
  <c r="BH66" i="33"/>
  <c r="BF66" i="33"/>
  <c r="BD66" i="33"/>
  <c r="BB66" i="33"/>
  <c r="AZ66" i="33"/>
  <c r="AW66" i="33"/>
  <c r="AT66" i="33"/>
  <c r="AN66" i="33"/>
  <c r="AK66" i="33"/>
  <c r="BR65" i="33"/>
  <c r="BP65" i="33"/>
  <c r="BN65" i="33"/>
  <c r="BL65" i="33"/>
  <c r="BJ65" i="33"/>
  <c r="BH65" i="33"/>
  <c r="BF65" i="33"/>
  <c r="BD65" i="33"/>
  <c r="BB65" i="33"/>
  <c r="AZ65" i="33"/>
  <c r="AW65" i="33"/>
  <c r="AT65" i="33"/>
  <c r="AN65" i="33"/>
  <c r="AK65" i="33"/>
  <c r="AN64" i="33"/>
  <c r="BP64" i="33" s="1"/>
  <c r="AN51" i="33"/>
  <c r="BP51" i="33" s="1"/>
  <c r="BR50" i="33"/>
  <c r="BP50" i="33"/>
  <c r="BN50" i="33"/>
  <c r="BL50" i="33"/>
  <c r="BJ50" i="33"/>
  <c r="BH50" i="33"/>
  <c r="BF50" i="33"/>
  <c r="BD50" i="33"/>
  <c r="BB50" i="33"/>
  <c r="AZ50" i="33"/>
  <c r="AW50" i="33"/>
  <c r="AT50" i="33"/>
  <c r="AN50" i="33"/>
  <c r="AK50" i="33"/>
  <c r="BR49" i="33"/>
  <c r="BP49" i="33"/>
  <c r="BN49" i="33"/>
  <c r="BL49" i="33"/>
  <c r="BJ49" i="33"/>
  <c r="BH49" i="33"/>
  <c r="BF49" i="33"/>
  <c r="BD49" i="33"/>
  <c r="BB49" i="33"/>
  <c r="AZ49" i="33"/>
  <c r="AW49" i="33"/>
  <c r="AT49" i="33"/>
  <c r="AN49" i="33"/>
  <c r="AK49" i="33"/>
  <c r="BR48" i="33"/>
  <c r="BP48" i="33"/>
  <c r="BN48" i="33"/>
  <c r="BL48" i="33"/>
  <c r="BJ48" i="33"/>
  <c r="BH48" i="33"/>
  <c r="BF48" i="33"/>
  <c r="BD48" i="33"/>
  <c r="BB48" i="33"/>
  <c r="AZ48" i="33"/>
  <c r="AW48" i="33"/>
  <c r="AT48" i="33"/>
  <c r="AN48" i="33"/>
  <c r="AK48" i="33"/>
  <c r="BR47" i="33"/>
  <c r="BP47" i="33"/>
  <c r="BN47" i="33"/>
  <c r="BL47" i="33"/>
  <c r="BJ47" i="33"/>
  <c r="BH47" i="33"/>
  <c r="BF47" i="33"/>
  <c r="BD47" i="33"/>
  <c r="BB47" i="33"/>
  <c r="AZ47" i="33"/>
  <c r="AW47" i="33"/>
  <c r="AT47" i="33"/>
  <c r="AN47" i="33"/>
  <c r="AK47" i="33"/>
  <c r="BR46" i="33"/>
  <c r="BP46" i="33"/>
  <c r="BN46" i="33"/>
  <c r="BL46" i="33"/>
  <c r="BJ46" i="33"/>
  <c r="BH46" i="33"/>
  <c r="BF46" i="33"/>
  <c r="BD46" i="33"/>
  <c r="BB46" i="33"/>
  <c r="AZ46" i="33"/>
  <c r="AW46" i="33"/>
  <c r="AT46" i="33"/>
  <c r="AN46" i="33"/>
  <c r="AK46" i="33"/>
  <c r="BR45" i="33"/>
  <c r="BP45" i="33"/>
  <c r="BN45" i="33"/>
  <c r="BL45" i="33"/>
  <c r="BJ45" i="33"/>
  <c r="BH45" i="33"/>
  <c r="BF45" i="33"/>
  <c r="BD45" i="33"/>
  <c r="BB45" i="33"/>
  <c r="AZ45" i="33"/>
  <c r="AW45" i="33"/>
  <c r="AT45" i="33"/>
  <c r="AN45" i="33"/>
  <c r="AK45" i="33"/>
  <c r="BR44" i="33"/>
  <c r="BP44" i="33"/>
  <c r="BN44" i="33"/>
  <c r="BL44" i="33"/>
  <c r="BJ44" i="33"/>
  <c r="BH44" i="33"/>
  <c r="BF44" i="33"/>
  <c r="BD44" i="33"/>
  <c r="BB44" i="33"/>
  <c r="AZ44" i="33"/>
  <c r="AW44" i="33"/>
  <c r="AT44" i="33"/>
  <c r="AN44" i="33"/>
  <c r="AK44" i="33"/>
  <c r="BR43" i="33"/>
  <c r="BP43" i="33"/>
  <c r="BN43" i="33"/>
  <c r="BL43" i="33"/>
  <c r="BJ43" i="33"/>
  <c r="BH43" i="33"/>
  <c r="BF43" i="33"/>
  <c r="BD43" i="33"/>
  <c r="BB43" i="33"/>
  <c r="AZ43" i="33"/>
  <c r="AW43" i="33"/>
  <c r="AT43" i="33"/>
  <c r="AN43" i="33"/>
  <c r="AK43" i="33"/>
  <c r="BR42" i="33"/>
  <c r="BP42" i="33"/>
  <c r="BN42" i="33"/>
  <c r="BL42" i="33"/>
  <c r="BJ42" i="33"/>
  <c r="BH42" i="33"/>
  <c r="BF42" i="33"/>
  <c r="BD42" i="33"/>
  <c r="BB42" i="33"/>
  <c r="AZ42" i="33"/>
  <c r="AW42" i="33"/>
  <c r="AT42" i="33"/>
  <c r="AN42" i="33"/>
  <c r="AK42" i="33"/>
  <c r="BR41" i="33"/>
  <c r="BP41" i="33"/>
  <c r="BN41" i="33"/>
  <c r="BL41" i="33"/>
  <c r="BJ41" i="33"/>
  <c r="BH41" i="33"/>
  <c r="BF41" i="33"/>
  <c r="BD41" i="33"/>
  <c r="BB41" i="33"/>
  <c r="AZ41" i="33"/>
  <c r="AW41" i="33"/>
  <c r="AT41" i="33"/>
  <c r="AN41" i="33"/>
  <c r="AK41" i="33"/>
  <c r="BR40" i="33"/>
  <c r="BP40" i="33"/>
  <c r="BN40" i="33"/>
  <c r="BL40" i="33"/>
  <c r="BJ40" i="33"/>
  <c r="BH40" i="33"/>
  <c r="BF40" i="33"/>
  <c r="BD40" i="33"/>
  <c r="BB40" i="33"/>
  <c r="AZ40" i="33"/>
  <c r="AW40" i="33"/>
  <c r="AT40" i="33"/>
  <c r="AN40" i="33"/>
  <c r="AK40" i="33"/>
  <c r="BR39" i="33"/>
  <c r="BP39" i="33"/>
  <c r="BN39" i="33"/>
  <c r="BL39" i="33"/>
  <c r="BJ39" i="33"/>
  <c r="BH39" i="33"/>
  <c r="BF39" i="33"/>
  <c r="BD39" i="33"/>
  <c r="BB39" i="33"/>
  <c r="AZ39" i="33"/>
  <c r="AW39" i="33"/>
  <c r="AT39" i="33"/>
  <c r="AN39" i="33"/>
  <c r="AK39" i="33"/>
  <c r="BR38" i="33"/>
  <c r="BP38" i="33"/>
  <c r="BN38" i="33"/>
  <c r="BL38" i="33"/>
  <c r="BJ38" i="33"/>
  <c r="BH38" i="33"/>
  <c r="BF38" i="33"/>
  <c r="BD38" i="33"/>
  <c r="BB38" i="33"/>
  <c r="AZ38" i="33"/>
  <c r="AW38" i="33"/>
  <c r="AT38" i="33"/>
  <c r="AN38" i="33"/>
  <c r="AK38" i="33"/>
  <c r="BR37" i="33"/>
  <c r="BP37" i="33"/>
  <c r="BN37" i="33"/>
  <c r="BL37" i="33"/>
  <c r="BJ37" i="33"/>
  <c r="BH37" i="33"/>
  <c r="BF37" i="33"/>
  <c r="BD37" i="33"/>
  <c r="BB37" i="33"/>
  <c r="AZ37" i="33"/>
  <c r="AW37" i="33"/>
  <c r="AT37" i="33"/>
  <c r="AN37" i="33"/>
  <c r="AK37" i="33"/>
  <c r="BR36" i="33"/>
  <c r="BP36" i="33"/>
  <c r="BN36" i="33"/>
  <c r="BL36" i="33"/>
  <c r="BJ36" i="33"/>
  <c r="BH36" i="33"/>
  <c r="BF36" i="33"/>
  <c r="BD36" i="33"/>
  <c r="BB36" i="33"/>
  <c r="AZ36" i="33"/>
  <c r="AW36" i="33"/>
  <c r="AT36" i="33"/>
  <c r="AN36" i="33"/>
  <c r="AK36" i="33"/>
  <c r="BR35" i="33"/>
  <c r="BP35" i="33"/>
  <c r="BN35" i="33"/>
  <c r="BL35" i="33"/>
  <c r="BJ35" i="33"/>
  <c r="BH35" i="33"/>
  <c r="BF35" i="33"/>
  <c r="BD35" i="33"/>
  <c r="BB35" i="33"/>
  <c r="AZ35" i="33"/>
  <c r="AW35" i="33"/>
  <c r="AT35" i="33"/>
  <c r="AN35" i="33"/>
  <c r="AK35" i="33"/>
  <c r="BR34" i="33"/>
  <c r="BP34" i="33"/>
  <c r="BN34" i="33"/>
  <c r="BL34" i="33"/>
  <c r="BJ34" i="33"/>
  <c r="BH34" i="33"/>
  <c r="BF34" i="33"/>
  <c r="BD34" i="33"/>
  <c r="BB34" i="33"/>
  <c r="AZ34" i="33"/>
  <c r="AW34" i="33"/>
  <c r="AT34" i="33"/>
  <c r="AN34" i="33"/>
  <c r="AK34" i="33"/>
  <c r="BR33" i="33"/>
  <c r="BP33" i="33"/>
  <c r="BN33" i="33"/>
  <c r="BL33" i="33"/>
  <c r="BJ33" i="33"/>
  <c r="BH33" i="33"/>
  <c r="BF33" i="33"/>
  <c r="BD33" i="33"/>
  <c r="BB33" i="33"/>
  <c r="AZ33" i="33"/>
  <c r="AW33" i="33"/>
  <c r="AT33" i="33"/>
  <c r="AN33" i="33"/>
  <c r="AK33" i="33"/>
  <c r="BR32" i="33"/>
  <c r="BP32" i="33"/>
  <c r="BN32" i="33"/>
  <c r="BL32" i="33"/>
  <c r="BJ32" i="33"/>
  <c r="BH32" i="33"/>
  <c r="BF32" i="33"/>
  <c r="BD32" i="33"/>
  <c r="BB32" i="33"/>
  <c r="AZ32" i="33"/>
  <c r="AW32" i="33"/>
  <c r="AT32" i="33"/>
  <c r="AN32" i="33"/>
  <c r="AK32" i="33"/>
  <c r="BR31" i="33"/>
  <c r="BP31" i="33"/>
  <c r="BN31" i="33"/>
  <c r="BL31" i="33"/>
  <c r="BJ31" i="33"/>
  <c r="BH31" i="33"/>
  <c r="BF31" i="33"/>
  <c r="BD31" i="33"/>
  <c r="BB31" i="33"/>
  <c r="AZ31" i="33"/>
  <c r="AW31" i="33"/>
  <c r="AT31" i="33"/>
  <c r="AN31" i="33"/>
  <c r="AK31" i="33"/>
  <c r="BR30" i="33"/>
  <c r="BP30" i="33"/>
  <c r="BN30" i="33"/>
  <c r="BL30" i="33"/>
  <c r="BJ30" i="33"/>
  <c r="BH30" i="33"/>
  <c r="BF30" i="33"/>
  <c r="BD30" i="33"/>
  <c r="BB30" i="33"/>
  <c r="AZ30" i="33"/>
  <c r="AW30" i="33"/>
  <c r="AT30" i="33"/>
  <c r="AN30" i="33"/>
  <c r="AK30" i="33"/>
  <c r="BR29" i="33"/>
  <c r="BP29" i="33"/>
  <c r="BN29" i="33"/>
  <c r="BL29" i="33"/>
  <c r="BJ29" i="33"/>
  <c r="BH29" i="33"/>
  <c r="BF29" i="33"/>
  <c r="BD29" i="33"/>
  <c r="BB29" i="33"/>
  <c r="AZ29" i="33"/>
  <c r="AW29" i="33"/>
  <c r="AT29" i="33"/>
  <c r="AN29" i="33"/>
  <c r="AK29" i="33"/>
  <c r="BR28" i="33"/>
  <c r="BP28" i="33"/>
  <c r="BN28" i="33"/>
  <c r="BL28" i="33"/>
  <c r="BJ28" i="33"/>
  <c r="BH28" i="33"/>
  <c r="BF28" i="33"/>
  <c r="BD28" i="33"/>
  <c r="BB28" i="33"/>
  <c r="AZ28" i="33"/>
  <c r="AW28" i="33"/>
  <c r="AT28" i="33"/>
  <c r="AN28" i="33"/>
  <c r="AK28" i="33"/>
  <c r="BR27" i="33"/>
  <c r="BP27" i="33"/>
  <c r="BN27" i="33"/>
  <c r="BL27" i="33"/>
  <c r="BJ27" i="33"/>
  <c r="BH27" i="33"/>
  <c r="BF27" i="33"/>
  <c r="BD27" i="33"/>
  <c r="BB27" i="33"/>
  <c r="AZ27" i="33"/>
  <c r="AW27" i="33"/>
  <c r="AT27" i="33"/>
  <c r="AN27" i="33"/>
  <c r="AK27" i="33"/>
  <c r="BR26" i="33"/>
  <c r="BP26" i="33"/>
  <c r="BN26" i="33"/>
  <c r="BL26" i="33"/>
  <c r="BJ26" i="33"/>
  <c r="BH26" i="33"/>
  <c r="BF26" i="33"/>
  <c r="BD26" i="33"/>
  <c r="BB26" i="33"/>
  <c r="AZ26" i="33"/>
  <c r="AW26" i="33"/>
  <c r="AT26" i="33"/>
  <c r="AN26" i="33"/>
  <c r="AK26" i="33"/>
  <c r="BR25" i="33"/>
  <c r="BP25" i="33"/>
  <c r="BN25" i="33"/>
  <c r="BL25" i="33"/>
  <c r="BJ25" i="33"/>
  <c r="BH25" i="33"/>
  <c r="BF25" i="33"/>
  <c r="BD25" i="33"/>
  <c r="BB25" i="33"/>
  <c r="AZ25" i="33"/>
  <c r="AW25" i="33"/>
  <c r="AT25" i="33"/>
  <c r="AN25" i="33"/>
  <c r="AK25" i="33"/>
  <c r="BR24" i="33"/>
  <c r="BP24" i="33"/>
  <c r="BN24" i="33"/>
  <c r="BL24" i="33"/>
  <c r="BJ24" i="33"/>
  <c r="BH24" i="33"/>
  <c r="BF24" i="33"/>
  <c r="BD24" i="33"/>
  <c r="BB24" i="33"/>
  <c r="AZ24" i="33"/>
  <c r="AW24" i="33"/>
  <c r="AT24" i="33"/>
  <c r="AN24" i="33"/>
  <c r="AK24" i="33"/>
  <c r="BR23" i="33"/>
  <c r="BP23" i="33"/>
  <c r="BN23" i="33"/>
  <c r="BL23" i="33"/>
  <c r="BJ23" i="33"/>
  <c r="BH23" i="33"/>
  <c r="BF23" i="33"/>
  <c r="BD23" i="33"/>
  <c r="BB23" i="33"/>
  <c r="AZ23" i="33"/>
  <c r="M43" i="33" s="1"/>
  <c r="AW23" i="33"/>
  <c r="AT23" i="33"/>
  <c r="AN23" i="33"/>
  <c r="AK23" i="33"/>
  <c r="BR22" i="33"/>
  <c r="BP22" i="33"/>
  <c r="BN22" i="33"/>
  <c r="BL22" i="33"/>
  <c r="BJ22" i="33"/>
  <c r="BH22" i="33"/>
  <c r="BF22" i="33"/>
  <c r="BD22" i="33"/>
  <c r="BB22" i="33"/>
  <c r="AZ22" i="33"/>
  <c r="AW22" i="33"/>
  <c r="AT22" i="33"/>
  <c r="AN22" i="33"/>
  <c r="AK22" i="33"/>
  <c r="BR21" i="33"/>
  <c r="BP21" i="33"/>
  <c r="BN21" i="33"/>
  <c r="BL21" i="33"/>
  <c r="BJ21" i="33"/>
  <c r="BH21" i="33"/>
  <c r="BF21" i="33"/>
  <c r="BD21" i="33"/>
  <c r="BB21" i="33"/>
  <c r="AZ21" i="33"/>
  <c r="AW21" i="33"/>
  <c r="AT21" i="33"/>
  <c r="AN21" i="33"/>
  <c r="AK21" i="33"/>
  <c r="BR20" i="33"/>
  <c r="BP20" i="33"/>
  <c r="BN20" i="33"/>
  <c r="BL20" i="33"/>
  <c r="BJ20" i="33"/>
  <c r="BH20" i="33"/>
  <c r="BF20" i="33"/>
  <c r="BD20" i="33"/>
  <c r="BB20" i="33"/>
  <c r="AZ20" i="33"/>
  <c r="AW20" i="33"/>
  <c r="AT20" i="33"/>
  <c r="AN20" i="33"/>
  <c r="AK20" i="33"/>
  <c r="BR19" i="33"/>
  <c r="BP19" i="33"/>
  <c r="BN19" i="33"/>
  <c r="BL19" i="33"/>
  <c r="BJ19" i="33"/>
  <c r="BH19" i="33"/>
  <c r="BF19" i="33"/>
  <c r="BD19" i="33"/>
  <c r="BB19" i="33"/>
  <c r="AZ19" i="33"/>
  <c r="AW19" i="33"/>
  <c r="AT19" i="33"/>
  <c r="AN19" i="33"/>
  <c r="AK19" i="33"/>
  <c r="BR18" i="33"/>
  <c r="BP18" i="33"/>
  <c r="BN18" i="33"/>
  <c r="BL18" i="33"/>
  <c r="BJ18" i="33"/>
  <c r="BH18" i="33"/>
  <c r="BF18" i="33"/>
  <c r="BD18" i="33"/>
  <c r="BB18" i="33"/>
  <c r="AZ18" i="33"/>
  <c r="AW18" i="33"/>
  <c r="AT18" i="33"/>
  <c r="AN18" i="33"/>
  <c r="AK18" i="33"/>
  <c r="BR17" i="33"/>
  <c r="BP17" i="33"/>
  <c r="BN17" i="33"/>
  <c r="BL17" i="33"/>
  <c r="BJ17" i="33"/>
  <c r="BH17" i="33"/>
  <c r="BF17" i="33"/>
  <c r="BD17" i="33"/>
  <c r="BB17" i="33"/>
  <c r="AZ17" i="33"/>
  <c r="AW17" i="33"/>
  <c r="AT17" i="33"/>
  <c r="AN17" i="33"/>
  <c r="AK17" i="33"/>
  <c r="BR16" i="33"/>
  <c r="BP16" i="33"/>
  <c r="BN16" i="33"/>
  <c r="BL16" i="33"/>
  <c r="BJ16" i="33"/>
  <c r="BH16" i="33"/>
  <c r="BF16" i="33"/>
  <c r="BD16" i="33"/>
  <c r="BB16" i="33"/>
  <c r="AZ16" i="33"/>
  <c r="AW16" i="33"/>
  <c r="AT16" i="33"/>
  <c r="AN16" i="33"/>
  <c r="AK16" i="33"/>
  <c r="BR15" i="33"/>
  <c r="BP15" i="33"/>
  <c r="BN15" i="33"/>
  <c r="BL15" i="33"/>
  <c r="BJ15" i="33"/>
  <c r="BH15" i="33"/>
  <c r="BF15" i="33"/>
  <c r="BD15" i="33"/>
  <c r="BB15" i="33"/>
  <c r="AZ15" i="33"/>
  <c r="AW15" i="33"/>
  <c r="AT15" i="33"/>
  <c r="AN15" i="33"/>
  <c r="AK15" i="33"/>
  <c r="BR14" i="33"/>
  <c r="BP14" i="33"/>
  <c r="BN14" i="33"/>
  <c r="BL14" i="33"/>
  <c r="BJ14" i="33"/>
  <c r="BH14" i="33"/>
  <c r="BF14" i="33"/>
  <c r="BD14" i="33"/>
  <c r="BB14" i="33"/>
  <c r="AZ14" i="33"/>
  <c r="AW14" i="33"/>
  <c r="AT14" i="33"/>
  <c r="AN14" i="33"/>
  <c r="AK14" i="33"/>
  <c r="BR13" i="33"/>
  <c r="BP13" i="33"/>
  <c r="BN13" i="33"/>
  <c r="BL13" i="33"/>
  <c r="BJ13" i="33"/>
  <c r="BH13" i="33"/>
  <c r="BF13" i="33"/>
  <c r="BD13" i="33"/>
  <c r="BB13" i="33"/>
  <c r="AZ13" i="33"/>
  <c r="AW13" i="33"/>
  <c r="AT13" i="33"/>
  <c r="AN13" i="33"/>
  <c r="AK13" i="33"/>
  <c r="AN12" i="33"/>
  <c r="BR12" i="33" s="1"/>
  <c r="N79" i="3"/>
  <c r="BR259" i="27"/>
  <c r="BP259" i="27"/>
  <c r="BN259" i="27"/>
  <c r="BL259" i="27"/>
  <c r="BJ259" i="27"/>
  <c r="BH259" i="27"/>
  <c r="BF259" i="27"/>
  <c r="BD259" i="27"/>
  <c r="BB259" i="27"/>
  <c r="AZ259" i="27"/>
  <c r="AW259" i="27"/>
  <c r="AT259" i="27"/>
  <c r="AN259" i="27"/>
  <c r="AK259" i="27"/>
  <c r="BR258" i="27"/>
  <c r="BP258" i="27"/>
  <c r="BN258" i="27"/>
  <c r="BL258" i="27"/>
  <c r="BJ258" i="27"/>
  <c r="BH258" i="27"/>
  <c r="BF258" i="27"/>
  <c r="BD258" i="27"/>
  <c r="BB258" i="27"/>
  <c r="AZ258" i="27"/>
  <c r="AW258" i="27"/>
  <c r="AT258" i="27"/>
  <c r="AN258" i="27"/>
  <c r="AK258" i="27"/>
  <c r="BR257" i="27"/>
  <c r="BP257" i="27"/>
  <c r="BN257" i="27"/>
  <c r="BL257" i="27"/>
  <c r="BJ257" i="27"/>
  <c r="BH257" i="27"/>
  <c r="BF257" i="27"/>
  <c r="BD257" i="27"/>
  <c r="BB257" i="27"/>
  <c r="AZ257" i="27"/>
  <c r="AW257" i="27"/>
  <c r="AT257" i="27"/>
  <c r="AN257" i="27"/>
  <c r="AK257" i="27"/>
  <c r="BR256" i="27"/>
  <c r="BP256" i="27"/>
  <c r="BN256" i="27"/>
  <c r="BL256" i="27"/>
  <c r="BJ256" i="27"/>
  <c r="BH256" i="27"/>
  <c r="BF256" i="27"/>
  <c r="BD256" i="27"/>
  <c r="BB256" i="27"/>
  <c r="AZ256" i="27"/>
  <c r="AW256" i="27"/>
  <c r="AT256" i="27"/>
  <c r="AN256" i="27"/>
  <c r="AK256" i="27"/>
  <c r="BR255" i="27"/>
  <c r="BP255" i="27"/>
  <c r="BN255" i="27"/>
  <c r="BL255" i="27"/>
  <c r="BJ255" i="27"/>
  <c r="BH255" i="27"/>
  <c r="BF255" i="27"/>
  <c r="BD255" i="27"/>
  <c r="BB255" i="27"/>
  <c r="AZ255" i="27"/>
  <c r="AW255" i="27"/>
  <c r="AT255" i="27"/>
  <c r="AN255" i="27"/>
  <c r="AK255" i="27"/>
  <c r="BR254" i="27"/>
  <c r="BP254" i="27"/>
  <c r="BN254" i="27"/>
  <c r="BL254" i="27"/>
  <c r="BJ254" i="27"/>
  <c r="BH254" i="27"/>
  <c r="BF254" i="27"/>
  <c r="BD254" i="27"/>
  <c r="BB254" i="27"/>
  <c r="AZ254" i="27"/>
  <c r="AW254" i="27"/>
  <c r="AT254" i="27"/>
  <c r="AN254" i="27"/>
  <c r="AK254" i="27"/>
  <c r="BR253" i="27"/>
  <c r="BP253" i="27"/>
  <c r="BN253" i="27"/>
  <c r="BL253" i="27"/>
  <c r="BJ253" i="27"/>
  <c r="BH253" i="27"/>
  <c r="BF253" i="27"/>
  <c r="BD253" i="27"/>
  <c r="BB253" i="27"/>
  <c r="AZ253" i="27"/>
  <c r="AW253" i="27"/>
  <c r="AT253" i="27"/>
  <c r="AN253" i="27"/>
  <c r="AK253" i="27"/>
  <c r="BR252" i="27"/>
  <c r="BP252" i="27"/>
  <c r="BN252" i="27"/>
  <c r="BL252" i="27"/>
  <c r="BJ252" i="27"/>
  <c r="BH252" i="27"/>
  <c r="BF252" i="27"/>
  <c r="BD252" i="27"/>
  <c r="BB252" i="27"/>
  <c r="AZ252" i="27"/>
  <c r="AW252" i="27"/>
  <c r="AT252" i="27"/>
  <c r="AN252" i="27"/>
  <c r="AK252" i="27"/>
  <c r="BR251" i="27"/>
  <c r="BP251" i="27"/>
  <c r="BN251" i="27"/>
  <c r="BL251" i="27"/>
  <c r="BJ251" i="27"/>
  <c r="BH251" i="27"/>
  <c r="BF251" i="27"/>
  <c r="BD251" i="27"/>
  <c r="BB251" i="27"/>
  <c r="AZ251" i="27"/>
  <c r="AW251" i="27"/>
  <c r="AT251" i="27"/>
  <c r="AN251" i="27"/>
  <c r="AK251" i="27"/>
  <c r="BR250" i="27"/>
  <c r="BP250" i="27"/>
  <c r="BN250" i="27"/>
  <c r="BL250" i="27"/>
  <c r="BJ250" i="27"/>
  <c r="BH250" i="27"/>
  <c r="BF250" i="27"/>
  <c r="BD250" i="27"/>
  <c r="BB250" i="27"/>
  <c r="AZ250" i="27"/>
  <c r="AW250" i="27"/>
  <c r="AT250" i="27"/>
  <c r="AN250" i="27"/>
  <c r="AK250" i="27"/>
  <c r="BR249" i="27"/>
  <c r="BP249" i="27"/>
  <c r="BN249" i="27"/>
  <c r="BL249" i="27"/>
  <c r="BJ249" i="27"/>
  <c r="BH249" i="27"/>
  <c r="BF249" i="27"/>
  <c r="BD249" i="27"/>
  <c r="BB249" i="27"/>
  <c r="AZ249" i="27"/>
  <c r="AW249" i="27"/>
  <c r="AT249" i="27"/>
  <c r="AN249" i="27"/>
  <c r="AK249" i="27"/>
  <c r="BR248" i="27"/>
  <c r="BP248" i="27"/>
  <c r="BN248" i="27"/>
  <c r="BL248" i="27"/>
  <c r="BJ248" i="27"/>
  <c r="BH248" i="27"/>
  <c r="BF248" i="27"/>
  <c r="BD248" i="27"/>
  <c r="BB248" i="27"/>
  <c r="AZ248" i="27"/>
  <c r="AW248" i="27"/>
  <c r="AT248" i="27"/>
  <c r="AN248" i="27"/>
  <c r="AK248" i="27"/>
  <c r="BR247" i="27"/>
  <c r="BP247" i="27"/>
  <c r="BN247" i="27"/>
  <c r="BL247" i="27"/>
  <c r="BJ247" i="27"/>
  <c r="BH247" i="27"/>
  <c r="BF247" i="27"/>
  <c r="BD247" i="27"/>
  <c r="BB247" i="27"/>
  <c r="AZ247" i="27"/>
  <c r="AW247" i="27"/>
  <c r="AT247" i="27"/>
  <c r="AN247" i="27"/>
  <c r="AK247" i="27"/>
  <c r="BR246" i="27"/>
  <c r="BP246" i="27"/>
  <c r="BN246" i="27"/>
  <c r="BL246" i="27"/>
  <c r="BJ246" i="27"/>
  <c r="BH246" i="27"/>
  <c r="BF246" i="27"/>
  <c r="BD246" i="27"/>
  <c r="BB246" i="27"/>
  <c r="AZ246" i="27"/>
  <c r="AW246" i="27"/>
  <c r="AT246" i="27"/>
  <c r="AN246" i="27"/>
  <c r="AK246" i="27"/>
  <c r="BR245" i="27"/>
  <c r="BP245" i="27"/>
  <c r="BN245" i="27"/>
  <c r="BL245" i="27"/>
  <c r="BJ245" i="27"/>
  <c r="BH245" i="27"/>
  <c r="BF245" i="27"/>
  <c r="BD245" i="27"/>
  <c r="BB245" i="27"/>
  <c r="AZ245" i="27"/>
  <c r="AW245" i="27"/>
  <c r="AT245" i="27"/>
  <c r="AN245" i="27"/>
  <c r="AK245" i="27"/>
  <c r="BR244" i="27"/>
  <c r="BP244" i="27"/>
  <c r="BN244" i="27"/>
  <c r="BL244" i="27"/>
  <c r="BJ244" i="27"/>
  <c r="BH244" i="27"/>
  <c r="BF244" i="27"/>
  <c r="BD244" i="27"/>
  <c r="BB244" i="27"/>
  <c r="AZ244" i="27"/>
  <c r="AW244" i="27"/>
  <c r="AT244" i="27"/>
  <c r="AN244" i="27"/>
  <c r="AK244" i="27"/>
  <c r="BR243" i="27"/>
  <c r="BP243" i="27"/>
  <c r="BN243" i="27"/>
  <c r="BL243" i="27"/>
  <c r="BJ243" i="27"/>
  <c r="BH243" i="27"/>
  <c r="BF243" i="27"/>
  <c r="BD243" i="27"/>
  <c r="BB243" i="27"/>
  <c r="AZ243" i="27"/>
  <c r="AW243" i="27"/>
  <c r="AT243" i="27"/>
  <c r="AN243" i="27"/>
  <c r="AK243" i="27"/>
  <c r="BR242" i="27"/>
  <c r="BP242" i="27"/>
  <c r="BN242" i="27"/>
  <c r="BL242" i="27"/>
  <c r="BJ242" i="27"/>
  <c r="BH242" i="27"/>
  <c r="BF242" i="27"/>
  <c r="BD242" i="27"/>
  <c r="BB242" i="27"/>
  <c r="AZ242" i="27"/>
  <c r="AW242" i="27"/>
  <c r="AT242" i="27"/>
  <c r="AN242" i="27"/>
  <c r="AK242" i="27"/>
  <c r="BR241" i="27"/>
  <c r="BP241" i="27"/>
  <c r="BN241" i="27"/>
  <c r="BL241" i="27"/>
  <c r="BJ241" i="27"/>
  <c r="BH241" i="27"/>
  <c r="BF241" i="27"/>
  <c r="BD241" i="27"/>
  <c r="BB241" i="27"/>
  <c r="AZ241" i="27"/>
  <c r="AW241" i="27"/>
  <c r="AT241" i="27"/>
  <c r="AN241" i="27"/>
  <c r="AK241" i="27"/>
  <c r="BR240" i="27"/>
  <c r="BP240" i="27"/>
  <c r="BN240" i="27"/>
  <c r="BL240" i="27"/>
  <c r="BJ240" i="27"/>
  <c r="BH240" i="27"/>
  <c r="BF240" i="27"/>
  <c r="BD240" i="27"/>
  <c r="BB240" i="27"/>
  <c r="AZ240" i="27"/>
  <c r="AW240" i="27"/>
  <c r="AT240" i="27"/>
  <c r="AN240" i="27"/>
  <c r="AK240" i="27"/>
  <c r="BR239" i="27"/>
  <c r="BP239" i="27"/>
  <c r="BN239" i="27"/>
  <c r="BL239" i="27"/>
  <c r="BJ239" i="27"/>
  <c r="BH239" i="27"/>
  <c r="BF239" i="27"/>
  <c r="BD239" i="27"/>
  <c r="BB239" i="27"/>
  <c r="AZ239" i="27"/>
  <c r="AW239" i="27"/>
  <c r="AT239" i="27"/>
  <c r="AN239" i="27"/>
  <c r="AK239" i="27"/>
  <c r="BR238" i="27"/>
  <c r="BP238" i="27"/>
  <c r="BN238" i="27"/>
  <c r="BL238" i="27"/>
  <c r="BJ238" i="27"/>
  <c r="BH238" i="27"/>
  <c r="BF238" i="27"/>
  <c r="BD238" i="27"/>
  <c r="BB238" i="27"/>
  <c r="AZ238" i="27"/>
  <c r="AW238" i="27"/>
  <c r="AT238" i="27"/>
  <c r="AN238" i="27"/>
  <c r="AK238" i="27"/>
  <c r="BR237" i="27"/>
  <c r="BP237" i="27"/>
  <c r="BN237" i="27"/>
  <c r="BL237" i="27"/>
  <c r="BJ237" i="27"/>
  <c r="BH237" i="27"/>
  <c r="BF237" i="27"/>
  <c r="BD237" i="27"/>
  <c r="BB237" i="27"/>
  <c r="AZ237" i="27"/>
  <c r="AW237" i="27"/>
  <c r="AT237" i="27"/>
  <c r="AN237" i="27"/>
  <c r="AK237" i="27"/>
  <c r="BR236" i="27"/>
  <c r="BP236" i="27"/>
  <c r="BN236" i="27"/>
  <c r="BL236" i="27"/>
  <c r="BJ236" i="27"/>
  <c r="BH236" i="27"/>
  <c r="BF236" i="27"/>
  <c r="BD236" i="27"/>
  <c r="BB236" i="27"/>
  <c r="AZ236" i="27"/>
  <c r="AW236" i="27"/>
  <c r="AT236" i="27"/>
  <c r="AN236" i="27"/>
  <c r="AK236" i="27"/>
  <c r="BR235" i="27"/>
  <c r="BP235" i="27"/>
  <c r="BN235" i="27"/>
  <c r="BL235" i="27"/>
  <c r="BJ235" i="27"/>
  <c r="BH235" i="27"/>
  <c r="BF235" i="27"/>
  <c r="BD235" i="27"/>
  <c r="BB235" i="27"/>
  <c r="AZ235" i="27"/>
  <c r="AW235" i="27"/>
  <c r="AT235" i="27"/>
  <c r="AN235" i="27"/>
  <c r="AK235" i="27"/>
  <c r="BR234" i="27"/>
  <c r="BP234" i="27"/>
  <c r="BN234" i="27"/>
  <c r="BL234" i="27"/>
  <c r="BJ234" i="27"/>
  <c r="BH234" i="27"/>
  <c r="BF234" i="27"/>
  <c r="BD234" i="27"/>
  <c r="BB234" i="27"/>
  <c r="AZ234" i="27"/>
  <c r="AW234" i="27"/>
  <c r="AT234" i="27"/>
  <c r="AN234" i="27"/>
  <c r="AK234" i="27"/>
  <c r="BR233" i="27"/>
  <c r="BP233" i="27"/>
  <c r="BN233" i="27"/>
  <c r="BL233" i="27"/>
  <c r="BJ233" i="27"/>
  <c r="BH233" i="27"/>
  <c r="BF233" i="27"/>
  <c r="BD233" i="27"/>
  <c r="BB233" i="27"/>
  <c r="AZ233" i="27"/>
  <c r="AW233" i="27"/>
  <c r="AT233" i="27"/>
  <c r="AN233" i="27"/>
  <c r="AK233" i="27"/>
  <c r="BR232" i="27"/>
  <c r="BP232" i="27"/>
  <c r="BN232" i="27"/>
  <c r="BL232" i="27"/>
  <c r="BJ232" i="27"/>
  <c r="BH232" i="27"/>
  <c r="BF232" i="27"/>
  <c r="BD232" i="27"/>
  <c r="BB232" i="27"/>
  <c r="AZ232" i="27"/>
  <c r="AW232" i="27"/>
  <c r="AT232" i="27"/>
  <c r="AN232" i="27"/>
  <c r="AK232" i="27"/>
  <c r="BR231" i="27"/>
  <c r="BP231" i="27"/>
  <c r="BN231" i="27"/>
  <c r="BL231" i="27"/>
  <c r="BJ231" i="27"/>
  <c r="BH231" i="27"/>
  <c r="BF231" i="27"/>
  <c r="BD231" i="27"/>
  <c r="BB231" i="27"/>
  <c r="AZ231" i="27"/>
  <c r="M251" i="27" s="1"/>
  <c r="AW231" i="27"/>
  <c r="AT231" i="27"/>
  <c r="AN231" i="27"/>
  <c r="AK231" i="27"/>
  <c r="AN230" i="27"/>
  <c r="BP230" i="27" s="1"/>
  <c r="BR229" i="27"/>
  <c r="BP229" i="27"/>
  <c r="BN229" i="27"/>
  <c r="BL229" i="27"/>
  <c r="BJ229" i="27"/>
  <c r="BH229" i="27"/>
  <c r="BF229" i="27"/>
  <c r="BD229" i="27"/>
  <c r="BB229" i="27"/>
  <c r="AZ229" i="27"/>
  <c r="AW229" i="27"/>
  <c r="AT229" i="27"/>
  <c r="AN229" i="27"/>
  <c r="AK229" i="27"/>
  <c r="BR228" i="27"/>
  <c r="BP228" i="27"/>
  <c r="BN228" i="27"/>
  <c r="BL228" i="27"/>
  <c r="BJ228" i="27"/>
  <c r="BH228" i="27"/>
  <c r="BF228" i="27"/>
  <c r="BD228" i="27"/>
  <c r="BB228" i="27"/>
  <c r="AZ228" i="27"/>
  <c r="AW228" i="27"/>
  <c r="AT228" i="27"/>
  <c r="AN228" i="27"/>
  <c r="AK228" i="27"/>
  <c r="BR227" i="27"/>
  <c r="BB227" i="27"/>
  <c r="AN227" i="27"/>
  <c r="BP227" i="27" s="1"/>
  <c r="BN226" i="27"/>
  <c r="BF226" i="27"/>
  <c r="AN226" i="27"/>
  <c r="BL226" i="27" s="1"/>
  <c r="AN225" i="27"/>
  <c r="BP225" i="27" s="1"/>
  <c r="BR224" i="27"/>
  <c r="BP224" i="27"/>
  <c r="BN224" i="27"/>
  <c r="BL224" i="27"/>
  <c r="BJ224" i="27"/>
  <c r="BH224" i="27"/>
  <c r="BF224" i="27"/>
  <c r="BD224" i="27"/>
  <c r="BB224" i="27"/>
  <c r="AZ224" i="27"/>
  <c r="AW224" i="27"/>
  <c r="AT224" i="27"/>
  <c r="AN224" i="27"/>
  <c r="AK224" i="27"/>
  <c r="BR223" i="27"/>
  <c r="BP223" i="27"/>
  <c r="BN223" i="27"/>
  <c r="BL223" i="27"/>
  <c r="BJ223" i="27"/>
  <c r="BH223" i="27"/>
  <c r="BF223" i="27"/>
  <c r="BD223" i="27"/>
  <c r="BB223" i="27"/>
  <c r="AZ223" i="27"/>
  <c r="AW223" i="27"/>
  <c r="AT223" i="27"/>
  <c r="AN223" i="27"/>
  <c r="AK223" i="27"/>
  <c r="AN222" i="27"/>
  <c r="BR222" i="27" s="1"/>
  <c r="AN221" i="27"/>
  <c r="BP221" i="27" s="1"/>
  <c r="AN220" i="27"/>
  <c r="BR220" i="27" s="1"/>
  <c r="AN207" i="27"/>
  <c r="BP207" i="27" s="1"/>
  <c r="BR206" i="27"/>
  <c r="BP206" i="27"/>
  <c r="BN206" i="27"/>
  <c r="BL206" i="27"/>
  <c r="BJ206" i="27"/>
  <c r="BH206" i="27"/>
  <c r="BF206" i="27"/>
  <c r="BD206" i="27"/>
  <c r="BB206" i="27"/>
  <c r="AZ206" i="27"/>
  <c r="AW206" i="27"/>
  <c r="AT206" i="27"/>
  <c r="AN206" i="27"/>
  <c r="AK206" i="27"/>
  <c r="BR205" i="27"/>
  <c r="BP205" i="27"/>
  <c r="BN205" i="27"/>
  <c r="BL205" i="27"/>
  <c r="BJ205" i="27"/>
  <c r="BH205" i="27"/>
  <c r="BF205" i="27"/>
  <c r="BD205" i="27"/>
  <c r="BB205" i="27"/>
  <c r="AZ205" i="27"/>
  <c r="AW205" i="27"/>
  <c r="AT205" i="27"/>
  <c r="AN205" i="27"/>
  <c r="AK205" i="27"/>
  <c r="BR204" i="27"/>
  <c r="BP204" i="27"/>
  <c r="BN204" i="27"/>
  <c r="BL204" i="27"/>
  <c r="BJ204" i="27"/>
  <c r="BH204" i="27"/>
  <c r="BF204" i="27"/>
  <c r="BD204" i="27"/>
  <c r="BB204" i="27"/>
  <c r="AZ204" i="27"/>
  <c r="AW204" i="27"/>
  <c r="AT204" i="27"/>
  <c r="AN204" i="27"/>
  <c r="AK204" i="27"/>
  <c r="BR203" i="27"/>
  <c r="BP203" i="27"/>
  <c r="BN203" i="27"/>
  <c r="BL203" i="27"/>
  <c r="BJ203" i="27"/>
  <c r="BH203" i="27"/>
  <c r="BF203" i="27"/>
  <c r="BD203" i="27"/>
  <c r="BB203" i="27"/>
  <c r="AZ203" i="27"/>
  <c r="AW203" i="27"/>
  <c r="AT203" i="27"/>
  <c r="AN203" i="27"/>
  <c r="AK203" i="27"/>
  <c r="BR202" i="27"/>
  <c r="BP202" i="27"/>
  <c r="BN202" i="27"/>
  <c r="BL202" i="27"/>
  <c r="BJ202" i="27"/>
  <c r="BH202" i="27"/>
  <c r="BF202" i="27"/>
  <c r="BD202" i="27"/>
  <c r="BB202" i="27"/>
  <c r="AZ202" i="27"/>
  <c r="AW202" i="27"/>
  <c r="AT202" i="27"/>
  <c r="AN202" i="27"/>
  <c r="AK202" i="27"/>
  <c r="BR201" i="27"/>
  <c r="BP201" i="27"/>
  <c r="BN201" i="27"/>
  <c r="BL201" i="27"/>
  <c r="BJ201" i="27"/>
  <c r="BH201" i="27"/>
  <c r="BF201" i="27"/>
  <c r="BD201" i="27"/>
  <c r="BB201" i="27"/>
  <c r="AZ201" i="27"/>
  <c r="AW201" i="27"/>
  <c r="AT201" i="27"/>
  <c r="AN201" i="27"/>
  <c r="AK201" i="27"/>
  <c r="BR200" i="27"/>
  <c r="BP200" i="27"/>
  <c r="BN200" i="27"/>
  <c r="BL200" i="27"/>
  <c r="BJ200" i="27"/>
  <c r="BH200" i="27"/>
  <c r="BF200" i="27"/>
  <c r="BD200" i="27"/>
  <c r="BB200" i="27"/>
  <c r="AZ200" i="27"/>
  <c r="AW200" i="27"/>
  <c r="AT200" i="27"/>
  <c r="AN200" i="27"/>
  <c r="AK200" i="27"/>
  <c r="BR199" i="27"/>
  <c r="BP199" i="27"/>
  <c r="BN199" i="27"/>
  <c r="BL199" i="27"/>
  <c r="BJ199" i="27"/>
  <c r="BH199" i="27"/>
  <c r="BF199" i="27"/>
  <c r="BD199" i="27"/>
  <c r="BB199" i="27"/>
  <c r="AZ199" i="27"/>
  <c r="AW199" i="27"/>
  <c r="AT199" i="27"/>
  <c r="AN199" i="27"/>
  <c r="AK199" i="27"/>
  <c r="BR198" i="27"/>
  <c r="BP198" i="27"/>
  <c r="BN198" i="27"/>
  <c r="BL198" i="27"/>
  <c r="BJ198" i="27"/>
  <c r="BH198" i="27"/>
  <c r="BF198" i="27"/>
  <c r="BD198" i="27"/>
  <c r="BB198" i="27"/>
  <c r="AZ198" i="27"/>
  <c r="AW198" i="27"/>
  <c r="AT198" i="27"/>
  <c r="AN198" i="27"/>
  <c r="AK198" i="27"/>
  <c r="BR197" i="27"/>
  <c r="BP197" i="27"/>
  <c r="BN197" i="27"/>
  <c r="BL197" i="27"/>
  <c r="BJ197" i="27"/>
  <c r="BH197" i="27"/>
  <c r="BF197" i="27"/>
  <c r="BD197" i="27"/>
  <c r="BB197" i="27"/>
  <c r="AZ197" i="27"/>
  <c r="AW197" i="27"/>
  <c r="AT197" i="27"/>
  <c r="AN197" i="27"/>
  <c r="AK197" i="27"/>
  <c r="BR196" i="27"/>
  <c r="BP196" i="27"/>
  <c r="BN196" i="27"/>
  <c r="BL196" i="27"/>
  <c r="BJ196" i="27"/>
  <c r="BH196" i="27"/>
  <c r="BF196" i="27"/>
  <c r="BD196" i="27"/>
  <c r="BB196" i="27"/>
  <c r="AZ196" i="27"/>
  <c r="AW196" i="27"/>
  <c r="AT196" i="27"/>
  <c r="AN196" i="27"/>
  <c r="AK196" i="27"/>
  <c r="BR195" i="27"/>
  <c r="BP195" i="27"/>
  <c r="BN195" i="27"/>
  <c r="BL195" i="27"/>
  <c r="BJ195" i="27"/>
  <c r="BH195" i="27"/>
  <c r="BF195" i="27"/>
  <c r="BD195" i="27"/>
  <c r="BB195" i="27"/>
  <c r="AZ195" i="27"/>
  <c r="AW195" i="27"/>
  <c r="AT195" i="27"/>
  <c r="AN195" i="27"/>
  <c r="AK195" i="27"/>
  <c r="BR194" i="27"/>
  <c r="BP194" i="27"/>
  <c r="BN194" i="27"/>
  <c r="BL194" i="27"/>
  <c r="BJ194" i="27"/>
  <c r="BH194" i="27"/>
  <c r="BF194" i="27"/>
  <c r="BD194" i="27"/>
  <c r="BB194" i="27"/>
  <c r="AZ194" i="27"/>
  <c r="AW194" i="27"/>
  <c r="AT194" i="27"/>
  <c r="AN194" i="27"/>
  <c r="AK194" i="27"/>
  <c r="BR193" i="27"/>
  <c r="BP193" i="27"/>
  <c r="BN193" i="27"/>
  <c r="BL193" i="27"/>
  <c r="BJ193" i="27"/>
  <c r="BH193" i="27"/>
  <c r="BF193" i="27"/>
  <c r="BD193" i="27"/>
  <c r="BB193" i="27"/>
  <c r="AZ193" i="27"/>
  <c r="AW193" i="27"/>
  <c r="AT193" i="27"/>
  <c r="AN193" i="27"/>
  <c r="AK193" i="27"/>
  <c r="BR192" i="27"/>
  <c r="BP192" i="27"/>
  <c r="BN192" i="27"/>
  <c r="BL192" i="27"/>
  <c r="BJ192" i="27"/>
  <c r="BH192" i="27"/>
  <c r="BF192" i="27"/>
  <c r="BD192" i="27"/>
  <c r="BB192" i="27"/>
  <c r="AZ192" i="27"/>
  <c r="AW192" i="27"/>
  <c r="AT192" i="27"/>
  <c r="AN192" i="27"/>
  <c r="AK192" i="27"/>
  <c r="BR191" i="27"/>
  <c r="BP191" i="27"/>
  <c r="BN191" i="27"/>
  <c r="BL191" i="27"/>
  <c r="BJ191" i="27"/>
  <c r="BH191" i="27"/>
  <c r="BF191" i="27"/>
  <c r="BD191" i="27"/>
  <c r="BB191" i="27"/>
  <c r="AZ191" i="27"/>
  <c r="AW191" i="27"/>
  <c r="AT191" i="27"/>
  <c r="AN191" i="27"/>
  <c r="AK191" i="27"/>
  <c r="BR190" i="27"/>
  <c r="BP190" i="27"/>
  <c r="BN190" i="27"/>
  <c r="BL190" i="27"/>
  <c r="BJ190" i="27"/>
  <c r="BH190" i="27"/>
  <c r="BF190" i="27"/>
  <c r="BD190" i="27"/>
  <c r="BB190" i="27"/>
  <c r="AZ190" i="27"/>
  <c r="AW190" i="27"/>
  <c r="AT190" i="27"/>
  <c r="AN190" i="27"/>
  <c r="AK190" i="27"/>
  <c r="BR189" i="27"/>
  <c r="BP189" i="27"/>
  <c r="BN189" i="27"/>
  <c r="BL189" i="27"/>
  <c r="BJ189" i="27"/>
  <c r="BH189" i="27"/>
  <c r="BF189" i="27"/>
  <c r="BD189" i="27"/>
  <c r="BB189" i="27"/>
  <c r="AZ189" i="27"/>
  <c r="AW189" i="27"/>
  <c r="AT189" i="27"/>
  <c r="AN189" i="27"/>
  <c r="AK189" i="27"/>
  <c r="BR188" i="27"/>
  <c r="BP188" i="27"/>
  <c r="BN188" i="27"/>
  <c r="BL188" i="27"/>
  <c r="BJ188" i="27"/>
  <c r="BH188" i="27"/>
  <c r="BF188" i="27"/>
  <c r="BD188" i="27"/>
  <c r="BB188" i="27"/>
  <c r="AZ188" i="27"/>
  <c r="AW188" i="27"/>
  <c r="AT188" i="27"/>
  <c r="AN188" i="27"/>
  <c r="AK188" i="27"/>
  <c r="BR187" i="27"/>
  <c r="BP187" i="27"/>
  <c r="BN187" i="27"/>
  <c r="BL187" i="27"/>
  <c r="BJ187" i="27"/>
  <c r="BH187" i="27"/>
  <c r="BF187" i="27"/>
  <c r="BD187" i="27"/>
  <c r="BB187" i="27"/>
  <c r="AZ187" i="27"/>
  <c r="AW187" i="27"/>
  <c r="AT187" i="27"/>
  <c r="AN187" i="27"/>
  <c r="AK187" i="27"/>
  <c r="BR186" i="27"/>
  <c r="BP186" i="27"/>
  <c r="BN186" i="27"/>
  <c r="BL186" i="27"/>
  <c r="BJ186" i="27"/>
  <c r="BH186" i="27"/>
  <c r="BF186" i="27"/>
  <c r="BD186" i="27"/>
  <c r="BB186" i="27"/>
  <c r="AZ186" i="27"/>
  <c r="AW186" i="27"/>
  <c r="AT186" i="27"/>
  <c r="AN186" i="27"/>
  <c r="AK186" i="27"/>
  <c r="BR185" i="27"/>
  <c r="BP185" i="27"/>
  <c r="BN185" i="27"/>
  <c r="BL185" i="27"/>
  <c r="BJ185" i="27"/>
  <c r="BH185" i="27"/>
  <c r="BF185" i="27"/>
  <c r="BD185" i="27"/>
  <c r="BB185" i="27"/>
  <c r="AZ185" i="27"/>
  <c r="AW185" i="27"/>
  <c r="AT185" i="27"/>
  <c r="AN185" i="27"/>
  <c r="AK185" i="27"/>
  <c r="BR184" i="27"/>
  <c r="BP184" i="27"/>
  <c r="BN184" i="27"/>
  <c r="BL184" i="27"/>
  <c r="BJ184" i="27"/>
  <c r="BH184" i="27"/>
  <c r="BF184" i="27"/>
  <c r="BD184" i="27"/>
  <c r="BB184" i="27"/>
  <c r="AZ184" i="27"/>
  <c r="AW184" i="27"/>
  <c r="AT184" i="27"/>
  <c r="AN184" i="27"/>
  <c r="AK184" i="27"/>
  <c r="BR183" i="27"/>
  <c r="BP183" i="27"/>
  <c r="BN183" i="27"/>
  <c r="BL183" i="27"/>
  <c r="BJ183" i="27"/>
  <c r="BH183" i="27"/>
  <c r="BF183" i="27"/>
  <c r="BD183" i="27"/>
  <c r="BB183" i="27"/>
  <c r="AZ183" i="27"/>
  <c r="AW183" i="27"/>
  <c r="AT183" i="27"/>
  <c r="AN183" i="27"/>
  <c r="AK183" i="27"/>
  <c r="BR182" i="27"/>
  <c r="BP182" i="27"/>
  <c r="BN182" i="27"/>
  <c r="BL182" i="27"/>
  <c r="BJ182" i="27"/>
  <c r="BH182" i="27"/>
  <c r="BF182" i="27"/>
  <c r="BD182" i="27"/>
  <c r="BB182" i="27"/>
  <c r="AZ182" i="27"/>
  <c r="AW182" i="27"/>
  <c r="AT182" i="27"/>
  <c r="AN182" i="27"/>
  <c r="AK182" i="27"/>
  <c r="BR181" i="27"/>
  <c r="BP181" i="27"/>
  <c r="BN181" i="27"/>
  <c r="BL181" i="27"/>
  <c r="BJ181" i="27"/>
  <c r="BH181" i="27"/>
  <c r="BF181" i="27"/>
  <c r="BD181" i="27"/>
  <c r="BB181" i="27"/>
  <c r="AZ181" i="27"/>
  <c r="AW181" i="27"/>
  <c r="AT181" i="27"/>
  <c r="AN181" i="27"/>
  <c r="AK181" i="27"/>
  <c r="BR180" i="27"/>
  <c r="BP180" i="27"/>
  <c r="BN180" i="27"/>
  <c r="BL180" i="27"/>
  <c r="BJ180" i="27"/>
  <c r="BH180" i="27"/>
  <c r="BF180" i="27"/>
  <c r="BD180" i="27"/>
  <c r="BB180" i="27"/>
  <c r="AZ180" i="27"/>
  <c r="AW180" i="27"/>
  <c r="AT180" i="27"/>
  <c r="AN180" i="27"/>
  <c r="AK180" i="27"/>
  <c r="BR179" i="27"/>
  <c r="BP179" i="27"/>
  <c r="BN179" i="27"/>
  <c r="BL179" i="27"/>
  <c r="BJ179" i="27"/>
  <c r="BH179" i="27"/>
  <c r="BF179" i="27"/>
  <c r="BD179" i="27"/>
  <c r="BB179" i="27"/>
  <c r="AZ179" i="27"/>
  <c r="M199" i="27" s="1"/>
  <c r="AW179" i="27"/>
  <c r="AT179" i="27"/>
  <c r="AN179" i="27"/>
  <c r="AK179" i="27"/>
  <c r="BR178" i="27"/>
  <c r="BP178" i="27"/>
  <c r="BN178" i="27"/>
  <c r="BL178" i="27"/>
  <c r="BJ178" i="27"/>
  <c r="BH178" i="27"/>
  <c r="BF178" i="27"/>
  <c r="BD178" i="27"/>
  <c r="BB178" i="27"/>
  <c r="AZ178" i="27"/>
  <c r="AW178" i="27"/>
  <c r="AT178" i="27"/>
  <c r="AN178" i="27"/>
  <c r="AK178" i="27"/>
  <c r="BR177" i="27"/>
  <c r="BP177" i="27"/>
  <c r="BN177" i="27"/>
  <c r="BL177" i="27"/>
  <c r="BJ177" i="27"/>
  <c r="BH177" i="27"/>
  <c r="BF177" i="27"/>
  <c r="BD177" i="27"/>
  <c r="BB177" i="27"/>
  <c r="AZ177" i="27"/>
  <c r="AW177" i="27"/>
  <c r="AT177" i="27"/>
  <c r="AN177" i="27"/>
  <c r="AK177" i="27"/>
  <c r="BR176" i="27"/>
  <c r="BP176" i="27"/>
  <c r="BN176" i="27"/>
  <c r="BL176" i="27"/>
  <c r="BJ176" i="27"/>
  <c r="BH176" i="27"/>
  <c r="BF176" i="27"/>
  <c r="BD176" i="27"/>
  <c r="BB176" i="27"/>
  <c r="AZ176" i="27"/>
  <c r="AW176" i="27"/>
  <c r="AT176" i="27"/>
  <c r="AN176" i="27"/>
  <c r="AK176" i="27"/>
  <c r="BR175" i="27"/>
  <c r="BP175" i="27"/>
  <c r="BN175" i="27"/>
  <c r="BL175" i="27"/>
  <c r="BJ175" i="27"/>
  <c r="BH175" i="27"/>
  <c r="BF175" i="27"/>
  <c r="BD175" i="27"/>
  <c r="BB175" i="27"/>
  <c r="AZ175" i="27"/>
  <c r="AW175" i="27"/>
  <c r="AT175" i="27"/>
  <c r="AN175" i="27"/>
  <c r="AK175" i="27"/>
  <c r="BR174" i="27"/>
  <c r="BP174" i="27"/>
  <c r="BN174" i="27"/>
  <c r="BL174" i="27"/>
  <c r="BJ174" i="27"/>
  <c r="BH174" i="27"/>
  <c r="BF174" i="27"/>
  <c r="BD174" i="27"/>
  <c r="BB174" i="27"/>
  <c r="AZ174" i="27"/>
  <c r="AW174" i="27"/>
  <c r="AT174" i="27"/>
  <c r="AN174" i="27"/>
  <c r="AK174" i="27"/>
  <c r="BR173" i="27"/>
  <c r="BP173" i="27"/>
  <c r="BN173" i="27"/>
  <c r="BL173" i="27"/>
  <c r="BJ173" i="27"/>
  <c r="BH173" i="27"/>
  <c r="BF173" i="27"/>
  <c r="BD173" i="27"/>
  <c r="BB173" i="27"/>
  <c r="AZ173" i="27"/>
  <c r="AW173" i="27"/>
  <c r="AT173" i="27"/>
  <c r="AN173" i="27"/>
  <c r="AK173" i="27"/>
  <c r="BR172" i="27"/>
  <c r="BP172" i="27"/>
  <c r="BN172" i="27"/>
  <c r="BL172" i="27"/>
  <c r="BJ172" i="27"/>
  <c r="BH172" i="27"/>
  <c r="BF172" i="27"/>
  <c r="BD172" i="27"/>
  <c r="BB172" i="27"/>
  <c r="AZ172" i="27"/>
  <c r="AW172" i="27"/>
  <c r="AT172" i="27"/>
  <c r="AN172" i="27"/>
  <c r="AK172" i="27"/>
  <c r="BR171" i="27"/>
  <c r="BP171" i="27"/>
  <c r="BN171" i="27"/>
  <c r="BL171" i="27"/>
  <c r="BJ171" i="27"/>
  <c r="BH171" i="27"/>
  <c r="BF171" i="27"/>
  <c r="BD171" i="27"/>
  <c r="BB171" i="27"/>
  <c r="AZ171" i="27"/>
  <c r="AW171" i="27"/>
  <c r="AT171" i="27"/>
  <c r="AN171" i="27"/>
  <c r="AK171" i="27"/>
  <c r="BR170" i="27"/>
  <c r="BP170" i="27"/>
  <c r="BN170" i="27"/>
  <c r="BL170" i="27"/>
  <c r="BJ170" i="27"/>
  <c r="BH170" i="27"/>
  <c r="BF170" i="27"/>
  <c r="BD170" i="27"/>
  <c r="BB170" i="27"/>
  <c r="AZ170" i="27"/>
  <c r="AW170" i="27"/>
  <c r="AT170" i="27"/>
  <c r="AN170" i="27"/>
  <c r="AK170" i="27"/>
  <c r="BR169" i="27"/>
  <c r="BP169" i="27"/>
  <c r="BN169" i="27"/>
  <c r="BL169" i="27"/>
  <c r="BJ169" i="27"/>
  <c r="BH169" i="27"/>
  <c r="BF169" i="27"/>
  <c r="BD169" i="27"/>
  <c r="BB169" i="27"/>
  <c r="AZ169" i="27"/>
  <c r="AW169" i="27"/>
  <c r="AT169" i="27"/>
  <c r="AN169" i="27"/>
  <c r="AK169" i="27"/>
  <c r="BF168" i="27"/>
  <c r="AN168" i="27"/>
  <c r="BR168" i="27" s="1"/>
  <c r="AN103" i="27"/>
  <c r="BP103" i="27" s="1"/>
  <c r="BR102" i="27"/>
  <c r="BP102" i="27"/>
  <c r="BN102" i="27"/>
  <c r="BL102" i="27"/>
  <c r="BJ102" i="27"/>
  <c r="BH102" i="27"/>
  <c r="BF102" i="27"/>
  <c r="BD102" i="27"/>
  <c r="BB102" i="27"/>
  <c r="AZ102" i="27"/>
  <c r="AW102" i="27"/>
  <c r="AT102" i="27"/>
  <c r="AN102" i="27"/>
  <c r="AK102" i="27"/>
  <c r="BR101" i="27"/>
  <c r="BP101" i="27"/>
  <c r="BN101" i="27"/>
  <c r="BL101" i="27"/>
  <c r="BJ101" i="27"/>
  <c r="BH101" i="27"/>
  <c r="BF101" i="27"/>
  <c r="BD101" i="27"/>
  <c r="BB101" i="27"/>
  <c r="AZ101" i="27"/>
  <c r="AW101" i="27"/>
  <c r="AT101" i="27"/>
  <c r="AN101" i="27"/>
  <c r="AK101" i="27"/>
  <c r="BR100" i="27"/>
  <c r="BP100" i="27"/>
  <c r="BN100" i="27"/>
  <c r="BL100" i="27"/>
  <c r="BJ100" i="27"/>
  <c r="BH100" i="27"/>
  <c r="BF100" i="27"/>
  <c r="BD100" i="27"/>
  <c r="BB100" i="27"/>
  <c r="AZ100" i="27"/>
  <c r="AW100" i="27"/>
  <c r="AT100" i="27"/>
  <c r="AN100" i="27"/>
  <c r="AK100" i="27"/>
  <c r="BR99" i="27"/>
  <c r="BP99" i="27"/>
  <c r="BN99" i="27"/>
  <c r="BL99" i="27"/>
  <c r="BJ99" i="27"/>
  <c r="BH99" i="27"/>
  <c r="BF99" i="27"/>
  <c r="BD99" i="27"/>
  <c r="BB99" i="27"/>
  <c r="AZ99" i="27"/>
  <c r="AW99" i="27"/>
  <c r="AT99" i="27"/>
  <c r="AN99" i="27"/>
  <c r="AK99" i="27"/>
  <c r="BR98" i="27"/>
  <c r="BP98" i="27"/>
  <c r="BN98" i="27"/>
  <c r="BL98" i="27"/>
  <c r="BJ98" i="27"/>
  <c r="BH98" i="27"/>
  <c r="BF98" i="27"/>
  <c r="BD98" i="27"/>
  <c r="BB98" i="27"/>
  <c r="AZ98" i="27"/>
  <c r="AW98" i="27"/>
  <c r="AT98" i="27"/>
  <c r="AN98" i="27"/>
  <c r="AK98" i="27"/>
  <c r="BR97" i="27"/>
  <c r="BP97" i="27"/>
  <c r="BN97" i="27"/>
  <c r="BL97" i="27"/>
  <c r="BJ97" i="27"/>
  <c r="BH97" i="27"/>
  <c r="BF97" i="27"/>
  <c r="BD97" i="27"/>
  <c r="BB97" i="27"/>
  <c r="AZ97" i="27"/>
  <c r="AW97" i="27"/>
  <c r="AT97" i="27"/>
  <c r="AN97" i="27"/>
  <c r="AK97" i="27"/>
  <c r="BR96" i="27"/>
  <c r="BP96" i="27"/>
  <c r="BN96" i="27"/>
  <c r="BL96" i="27"/>
  <c r="BJ96" i="27"/>
  <c r="BH96" i="27"/>
  <c r="BF96" i="27"/>
  <c r="BD96" i="27"/>
  <c r="BB96" i="27"/>
  <c r="AZ96" i="27"/>
  <c r="AW96" i="27"/>
  <c r="AT96" i="27"/>
  <c r="AN96" i="27"/>
  <c r="AK96" i="27"/>
  <c r="BR95" i="27"/>
  <c r="BP95" i="27"/>
  <c r="BN95" i="27"/>
  <c r="BL95" i="27"/>
  <c r="BJ95" i="27"/>
  <c r="BH95" i="27"/>
  <c r="BF95" i="27"/>
  <c r="BD95" i="27"/>
  <c r="BB95" i="27"/>
  <c r="AZ95" i="27"/>
  <c r="AW95" i="27"/>
  <c r="AT95" i="27"/>
  <c r="AN95" i="27"/>
  <c r="AK95" i="27"/>
  <c r="BR94" i="27"/>
  <c r="BP94" i="27"/>
  <c r="BN94" i="27"/>
  <c r="BL94" i="27"/>
  <c r="BJ94" i="27"/>
  <c r="BH94" i="27"/>
  <c r="BF94" i="27"/>
  <c r="BD94" i="27"/>
  <c r="BB94" i="27"/>
  <c r="AZ94" i="27"/>
  <c r="AW94" i="27"/>
  <c r="AT94" i="27"/>
  <c r="AN94" i="27"/>
  <c r="AK94" i="27"/>
  <c r="BR93" i="27"/>
  <c r="BP93" i="27"/>
  <c r="BN93" i="27"/>
  <c r="BL93" i="27"/>
  <c r="BJ93" i="27"/>
  <c r="BH93" i="27"/>
  <c r="BF93" i="27"/>
  <c r="BD93" i="27"/>
  <c r="BB93" i="27"/>
  <c r="AZ93" i="27"/>
  <c r="AW93" i="27"/>
  <c r="AT93" i="27"/>
  <c r="AN93" i="27"/>
  <c r="AK93" i="27"/>
  <c r="BR92" i="27"/>
  <c r="BP92" i="27"/>
  <c r="BN92" i="27"/>
  <c r="BL92" i="27"/>
  <c r="BJ92" i="27"/>
  <c r="BH92" i="27"/>
  <c r="BF92" i="27"/>
  <c r="BD92" i="27"/>
  <c r="BB92" i="27"/>
  <c r="AZ92" i="27"/>
  <c r="AW92" i="27"/>
  <c r="AT92" i="27"/>
  <c r="AN92" i="27"/>
  <c r="AK92" i="27"/>
  <c r="BR91" i="27"/>
  <c r="BP91" i="27"/>
  <c r="BN91" i="27"/>
  <c r="BL91" i="27"/>
  <c r="BJ91" i="27"/>
  <c r="BH91" i="27"/>
  <c r="BF91" i="27"/>
  <c r="BD91" i="27"/>
  <c r="BB91" i="27"/>
  <c r="AZ91" i="27"/>
  <c r="AW91" i="27"/>
  <c r="AT91" i="27"/>
  <c r="AN91" i="27"/>
  <c r="AK91" i="27"/>
  <c r="BR90" i="27"/>
  <c r="BP90" i="27"/>
  <c r="BN90" i="27"/>
  <c r="BL90" i="27"/>
  <c r="BJ90" i="27"/>
  <c r="BH90" i="27"/>
  <c r="BF90" i="27"/>
  <c r="BD90" i="27"/>
  <c r="BB90" i="27"/>
  <c r="AZ90" i="27"/>
  <c r="AW90" i="27"/>
  <c r="AT90" i="27"/>
  <c r="AN90" i="27"/>
  <c r="AK90" i="27"/>
  <c r="BR89" i="27"/>
  <c r="BP89" i="27"/>
  <c r="BN89" i="27"/>
  <c r="BL89" i="27"/>
  <c r="BJ89" i="27"/>
  <c r="BH89" i="27"/>
  <c r="BF89" i="27"/>
  <c r="BD89" i="27"/>
  <c r="BB89" i="27"/>
  <c r="AZ89" i="27"/>
  <c r="AW89" i="27"/>
  <c r="AT89" i="27"/>
  <c r="AN89" i="27"/>
  <c r="AK89" i="27"/>
  <c r="BR88" i="27"/>
  <c r="BP88" i="27"/>
  <c r="BN88" i="27"/>
  <c r="BL88" i="27"/>
  <c r="BJ88" i="27"/>
  <c r="BH88" i="27"/>
  <c r="BF88" i="27"/>
  <c r="BD88" i="27"/>
  <c r="BB88" i="27"/>
  <c r="AZ88" i="27"/>
  <c r="AW88" i="27"/>
  <c r="AT88" i="27"/>
  <c r="AN88" i="27"/>
  <c r="AK88" i="27"/>
  <c r="BR87" i="27"/>
  <c r="BP87" i="27"/>
  <c r="BN87" i="27"/>
  <c r="BL87" i="27"/>
  <c r="BJ87" i="27"/>
  <c r="BH87" i="27"/>
  <c r="BF87" i="27"/>
  <c r="BD87" i="27"/>
  <c r="BB87" i="27"/>
  <c r="AZ87" i="27"/>
  <c r="AW87" i="27"/>
  <c r="AT87" i="27"/>
  <c r="AN87" i="27"/>
  <c r="AK87" i="27"/>
  <c r="BR86" i="27"/>
  <c r="BP86" i="27"/>
  <c r="BN86" i="27"/>
  <c r="BL86" i="27"/>
  <c r="BJ86" i="27"/>
  <c r="BH86" i="27"/>
  <c r="BF86" i="27"/>
  <c r="BD86" i="27"/>
  <c r="BB86" i="27"/>
  <c r="AZ86" i="27"/>
  <c r="AW86" i="27"/>
  <c r="AT86" i="27"/>
  <c r="AN86" i="27"/>
  <c r="AK86" i="27"/>
  <c r="BR85" i="27"/>
  <c r="BP85" i="27"/>
  <c r="BN85" i="27"/>
  <c r="BL85" i="27"/>
  <c r="BJ85" i="27"/>
  <c r="BH85" i="27"/>
  <c r="BF85" i="27"/>
  <c r="BD85" i="27"/>
  <c r="BB85" i="27"/>
  <c r="AZ85" i="27"/>
  <c r="AW85" i="27"/>
  <c r="AT85" i="27"/>
  <c r="AN85" i="27"/>
  <c r="AK85" i="27"/>
  <c r="BR84" i="27"/>
  <c r="BP84" i="27"/>
  <c r="BN84" i="27"/>
  <c r="BL84" i="27"/>
  <c r="BJ84" i="27"/>
  <c r="BH84" i="27"/>
  <c r="BF84" i="27"/>
  <c r="BD84" i="27"/>
  <c r="BB84" i="27"/>
  <c r="AZ84" i="27"/>
  <c r="AW84" i="27"/>
  <c r="AT84" i="27"/>
  <c r="AN84" i="27"/>
  <c r="AK84" i="27"/>
  <c r="BR83" i="27"/>
  <c r="BP83" i="27"/>
  <c r="BN83" i="27"/>
  <c r="BL83" i="27"/>
  <c r="BJ83" i="27"/>
  <c r="BH83" i="27"/>
  <c r="BF83" i="27"/>
  <c r="BD83" i="27"/>
  <c r="BB83" i="27"/>
  <c r="AZ83" i="27"/>
  <c r="AW83" i="27"/>
  <c r="AT83" i="27"/>
  <c r="AN83" i="27"/>
  <c r="AK83" i="27"/>
  <c r="BR82" i="27"/>
  <c r="BP82" i="27"/>
  <c r="BN82" i="27"/>
  <c r="BL82" i="27"/>
  <c r="BJ82" i="27"/>
  <c r="BH82" i="27"/>
  <c r="BF82" i="27"/>
  <c r="BD82" i="27"/>
  <c r="BB82" i="27"/>
  <c r="AZ82" i="27"/>
  <c r="AW82" i="27"/>
  <c r="AT82" i="27"/>
  <c r="AN82" i="27"/>
  <c r="AK82" i="27"/>
  <c r="BR81" i="27"/>
  <c r="BP81" i="27"/>
  <c r="BN81" i="27"/>
  <c r="BL81" i="27"/>
  <c r="BJ81" i="27"/>
  <c r="BH81" i="27"/>
  <c r="BF81" i="27"/>
  <c r="BD81" i="27"/>
  <c r="BB81" i="27"/>
  <c r="AZ81" i="27"/>
  <c r="AW81" i="27"/>
  <c r="AT81" i="27"/>
  <c r="AN81" i="27"/>
  <c r="AK81" i="27"/>
  <c r="BR80" i="27"/>
  <c r="BP80" i="27"/>
  <c r="BN80" i="27"/>
  <c r="BL80" i="27"/>
  <c r="BJ80" i="27"/>
  <c r="BH80" i="27"/>
  <c r="BF80" i="27"/>
  <c r="BD80" i="27"/>
  <c r="BB80" i="27"/>
  <c r="AZ80" i="27"/>
  <c r="AW80" i="27"/>
  <c r="AT80" i="27"/>
  <c r="AN80" i="27"/>
  <c r="AK80" i="27"/>
  <c r="BR79" i="27"/>
  <c r="BP79" i="27"/>
  <c r="BN79" i="27"/>
  <c r="BL79" i="27"/>
  <c r="BJ79" i="27"/>
  <c r="BH79" i="27"/>
  <c r="BF79" i="27"/>
  <c r="BD79" i="27"/>
  <c r="BB79" i="27"/>
  <c r="AZ79" i="27"/>
  <c r="AW79" i="27"/>
  <c r="AT79" i="27"/>
  <c r="AN79" i="27"/>
  <c r="AK79" i="27"/>
  <c r="BR78" i="27"/>
  <c r="BP78" i="27"/>
  <c r="BN78" i="27"/>
  <c r="BL78" i="27"/>
  <c r="BJ78" i="27"/>
  <c r="BH78" i="27"/>
  <c r="BF78" i="27"/>
  <c r="BD78" i="27"/>
  <c r="BB78" i="27"/>
  <c r="AZ78" i="27"/>
  <c r="AW78" i="27"/>
  <c r="AT78" i="27"/>
  <c r="AN78" i="27"/>
  <c r="AK78" i="27"/>
  <c r="BR77" i="27"/>
  <c r="BP77" i="27"/>
  <c r="BN77" i="27"/>
  <c r="BL77" i="27"/>
  <c r="BJ77" i="27"/>
  <c r="BH77" i="27"/>
  <c r="BF77" i="27"/>
  <c r="BD77" i="27"/>
  <c r="BB77" i="27"/>
  <c r="AZ77" i="27"/>
  <c r="AW77" i="27"/>
  <c r="AT77" i="27"/>
  <c r="AN77" i="27"/>
  <c r="AK77" i="27"/>
  <c r="BR76" i="27"/>
  <c r="BP76" i="27"/>
  <c r="BN76" i="27"/>
  <c r="BL76" i="27"/>
  <c r="BJ76" i="27"/>
  <c r="BH76" i="27"/>
  <c r="BF76" i="27"/>
  <c r="BD76" i="27"/>
  <c r="BB76" i="27"/>
  <c r="AZ76" i="27"/>
  <c r="AW76" i="27"/>
  <c r="AT76" i="27"/>
  <c r="AN76" i="27"/>
  <c r="AK76" i="27"/>
  <c r="BR75" i="27"/>
  <c r="BP75" i="27"/>
  <c r="BN75" i="27"/>
  <c r="BL75" i="27"/>
  <c r="BJ75" i="27"/>
  <c r="BH75" i="27"/>
  <c r="BF75" i="27"/>
  <c r="BD75" i="27"/>
  <c r="BB75" i="27"/>
  <c r="AZ75" i="27"/>
  <c r="M95" i="27" s="1"/>
  <c r="AW75" i="27"/>
  <c r="AT75" i="27"/>
  <c r="AN75" i="27"/>
  <c r="AK75" i="27"/>
  <c r="BR74" i="27"/>
  <c r="BP74" i="27"/>
  <c r="BN74" i="27"/>
  <c r="BL74" i="27"/>
  <c r="BJ74" i="27"/>
  <c r="BH74" i="27"/>
  <c r="BF74" i="27"/>
  <c r="BD74" i="27"/>
  <c r="BB74" i="27"/>
  <c r="AZ74" i="27"/>
  <c r="AW74" i="27"/>
  <c r="AT74" i="27"/>
  <c r="AN74" i="27"/>
  <c r="AK74" i="27"/>
  <c r="BR73" i="27"/>
  <c r="BP73" i="27"/>
  <c r="BN73" i="27"/>
  <c r="BL73" i="27"/>
  <c r="BJ73" i="27"/>
  <c r="BH73" i="27"/>
  <c r="BF73" i="27"/>
  <c r="BD73" i="27"/>
  <c r="BB73" i="27"/>
  <c r="AZ73" i="27"/>
  <c r="AW73" i="27"/>
  <c r="AT73" i="27"/>
  <c r="AN73" i="27"/>
  <c r="AK73" i="27"/>
  <c r="BR72" i="27"/>
  <c r="BP72" i="27"/>
  <c r="BN72" i="27"/>
  <c r="BL72" i="27"/>
  <c r="BJ72" i="27"/>
  <c r="BH72" i="27"/>
  <c r="BF72" i="27"/>
  <c r="BD72" i="27"/>
  <c r="BB72" i="27"/>
  <c r="AZ72" i="27"/>
  <c r="AW72" i="27"/>
  <c r="AT72" i="27"/>
  <c r="AN72" i="27"/>
  <c r="AK72" i="27"/>
  <c r="BR71" i="27"/>
  <c r="BP71" i="27"/>
  <c r="BN71" i="27"/>
  <c r="BL71" i="27"/>
  <c r="BJ71" i="27"/>
  <c r="BH71" i="27"/>
  <c r="BF71" i="27"/>
  <c r="BD71" i="27"/>
  <c r="BB71" i="27"/>
  <c r="AZ71" i="27"/>
  <c r="AW71" i="27"/>
  <c r="AT71" i="27"/>
  <c r="AN71" i="27"/>
  <c r="AK71" i="27"/>
  <c r="BR70" i="27"/>
  <c r="BP70" i="27"/>
  <c r="BN70" i="27"/>
  <c r="BL70" i="27"/>
  <c r="BJ70" i="27"/>
  <c r="BH70" i="27"/>
  <c r="BF70" i="27"/>
  <c r="BD70" i="27"/>
  <c r="BB70" i="27"/>
  <c r="AZ70" i="27"/>
  <c r="AW70" i="27"/>
  <c r="AT70" i="27"/>
  <c r="AN70" i="27"/>
  <c r="AK70" i="27"/>
  <c r="BR69" i="27"/>
  <c r="BP69" i="27"/>
  <c r="BN69" i="27"/>
  <c r="BL69" i="27"/>
  <c r="BJ69" i="27"/>
  <c r="BH69" i="27"/>
  <c r="BF69" i="27"/>
  <c r="BD69" i="27"/>
  <c r="BB69" i="27"/>
  <c r="AZ69" i="27"/>
  <c r="AW69" i="27"/>
  <c r="AT69" i="27"/>
  <c r="AN69" i="27"/>
  <c r="AK69" i="27"/>
  <c r="BR68" i="27"/>
  <c r="BP68" i="27"/>
  <c r="BN68" i="27"/>
  <c r="BL68" i="27"/>
  <c r="BJ68" i="27"/>
  <c r="BH68" i="27"/>
  <c r="BF68" i="27"/>
  <c r="BD68" i="27"/>
  <c r="BB68" i="27"/>
  <c r="AZ68" i="27"/>
  <c r="AW68" i="27"/>
  <c r="AT68" i="27"/>
  <c r="AN68" i="27"/>
  <c r="AK68" i="27"/>
  <c r="BR67" i="27"/>
  <c r="BP67" i="27"/>
  <c r="BN67" i="27"/>
  <c r="BL67" i="27"/>
  <c r="BJ67" i="27"/>
  <c r="BH67" i="27"/>
  <c r="BF67" i="27"/>
  <c r="BD67" i="27"/>
  <c r="BB67" i="27"/>
  <c r="AZ67" i="27"/>
  <c r="AW67" i="27"/>
  <c r="AT67" i="27"/>
  <c r="AN67" i="27"/>
  <c r="AK67" i="27"/>
  <c r="BR66" i="27"/>
  <c r="BP66" i="27"/>
  <c r="BN66" i="27"/>
  <c r="BL66" i="27"/>
  <c r="BJ66" i="27"/>
  <c r="BH66" i="27"/>
  <c r="BF66" i="27"/>
  <c r="BD66" i="27"/>
  <c r="BB66" i="27"/>
  <c r="AZ66" i="27"/>
  <c r="AW66" i="27"/>
  <c r="AT66" i="27"/>
  <c r="AN66" i="27"/>
  <c r="AK66" i="27"/>
  <c r="BR65" i="27"/>
  <c r="BP65" i="27"/>
  <c r="BN65" i="27"/>
  <c r="BL65" i="27"/>
  <c r="BJ65" i="27"/>
  <c r="BH65" i="27"/>
  <c r="BF65" i="27"/>
  <c r="BD65" i="27"/>
  <c r="BB65" i="27"/>
  <c r="AZ65" i="27"/>
  <c r="AW65" i="27"/>
  <c r="AT65" i="27"/>
  <c r="AN65" i="27"/>
  <c r="AK65" i="27"/>
  <c r="BN64" i="27"/>
  <c r="AN64" i="27"/>
  <c r="BL64" i="27" s="1"/>
  <c r="AN51" i="27"/>
  <c r="BP51" i="27" s="1"/>
  <c r="BR50" i="27"/>
  <c r="BP50" i="27"/>
  <c r="BN50" i="27"/>
  <c r="BL50" i="27"/>
  <c r="BJ50" i="27"/>
  <c r="BH50" i="27"/>
  <c r="BF50" i="27"/>
  <c r="BD50" i="27"/>
  <c r="BB50" i="27"/>
  <c r="AZ50" i="27"/>
  <c r="AW50" i="27"/>
  <c r="AT50" i="27"/>
  <c r="AN50" i="27"/>
  <c r="AK50" i="27"/>
  <c r="BR49" i="27"/>
  <c r="BP49" i="27"/>
  <c r="BN49" i="27"/>
  <c r="BL49" i="27"/>
  <c r="BJ49" i="27"/>
  <c r="BH49" i="27"/>
  <c r="BF49" i="27"/>
  <c r="BD49" i="27"/>
  <c r="BB49" i="27"/>
  <c r="AZ49" i="27"/>
  <c r="AW49" i="27"/>
  <c r="AT49" i="27"/>
  <c r="AN49" i="27"/>
  <c r="AK49" i="27"/>
  <c r="BL48" i="27"/>
  <c r="BD48" i="27"/>
  <c r="AT48" i="27"/>
  <c r="AN48" i="27"/>
  <c r="BR48" i="27" s="1"/>
  <c r="BR47" i="27"/>
  <c r="BP47" i="27"/>
  <c r="BN47" i="27"/>
  <c r="BL47" i="27"/>
  <c r="BJ47" i="27"/>
  <c r="BH47" i="27"/>
  <c r="BF47" i="27"/>
  <c r="BD47" i="27"/>
  <c r="BB47" i="27"/>
  <c r="AZ47" i="27"/>
  <c r="AW47" i="27"/>
  <c r="AT47" i="27"/>
  <c r="AN47" i="27"/>
  <c r="AK47" i="27"/>
  <c r="BR46" i="27"/>
  <c r="BP46" i="27"/>
  <c r="BN46" i="27"/>
  <c r="BL46" i="27"/>
  <c r="BJ46" i="27"/>
  <c r="BH46" i="27"/>
  <c r="BF46" i="27"/>
  <c r="BD46" i="27"/>
  <c r="BB46" i="27"/>
  <c r="AZ46" i="27"/>
  <c r="AW46" i="27"/>
  <c r="AT46" i="27"/>
  <c r="AN46" i="27"/>
  <c r="AK46" i="27"/>
  <c r="BN45" i="27"/>
  <c r="BF45" i="27"/>
  <c r="AN45" i="27"/>
  <c r="BL45" i="27" s="1"/>
  <c r="BL44" i="27"/>
  <c r="BD44" i="27"/>
  <c r="AT44" i="27"/>
  <c r="AN44" i="27"/>
  <c r="BR44" i="27" s="1"/>
  <c r="AN43" i="27"/>
  <c r="BP43" i="27" s="1"/>
  <c r="AN42" i="27"/>
  <c r="BP42" i="27" s="1"/>
  <c r="BR41" i="27"/>
  <c r="BP41" i="27"/>
  <c r="BN41" i="27"/>
  <c r="BL41" i="27"/>
  <c r="BJ41" i="27"/>
  <c r="BH41" i="27"/>
  <c r="BF41" i="27"/>
  <c r="BD41" i="27"/>
  <c r="BB41" i="27"/>
  <c r="AZ41" i="27"/>
  <c r="AW41" i="27"/>
  <c r="AT41" i="27"/>
  <c r="AN41" i="27"/>
  <c r="AK41" i="27"/>
  <c r="BR40" i="27"/>
  <c r="BP40" i="27"/>
  <c r="BN40" i="27"/>
  <c r="BL40" i="27"/>
  <c r="BJ40" i="27"/>
  <c r="BH40" i="27"/>
  <c r="BF40" i="27"/>
  <c r="BD40" i="27"/>
  <c r="BB40" i="27"/>
  <c r="AZ40" i="27"/>
  <c r="AW40" i="27"/>
  <c r="AT40" i="27"/>
  <c r="AN40" i="27"/>
  <c r="AK40" i="27"/>
  <c r="BR39" i="27"/>
  <c r="BP39" i="27"/>
  <c r="BN39" i="27"/>
  <c r="BL39" i="27"/>
  <c r="BJ39" i="27"/>
  <c r="BH39" i="27"/>
  <c r="BF39" i="27"/>
  <c r="BD39" i="27"/>
  <c r="BB39" i="27"/>
  <c r="AZ39" i="27"/>
  <c r="AW39" i="27"/>
  <c r="AT39" i="27"/>
  <c r="AN39" i="27"/>
  <c r="AK39" i="27"/>
  <c r="BR38" i="27"/>
  <c r="BP38" i="27"/>
  <c r="BN38" i="27"/>
  <c r="BL38" i="27"/>
  <c r="BJ38" i="27"/>
  <c r="BH38" i="27"/>
  <c r="BF38" i="27"/>
  <c r="BD38" i="27"/>
  <c r="BB38" i="27"/>
  <c r="AZ38" i="27"/>
  <c r="AW38" i="27"/>
  <c r="AT38" i="27"/>
  <c r="AN38" i="27"/>
  <c r="AK38" i="27"/>
  <c r="BR37" i="27"/>
  <c r="BP37" i="27"/>
  <c r="BN37" i="27"/>
  <c r="BL37" i="27"/>
  <c r="BJ37" i="27"/>
  <c r="BH37" i="27"/>
  <c r="BF37" i="27"/>
  <c r="BD37" i="27"/>
  <c r="BB37" i="27"/>
  <c r="AZ37" i="27"/>
  <c r="AW37" i="27"/>
  <c r="AT37" i="27"/>
  <c r="AN37" i="27"/>
  <c r="AK37" i="27"/>
  <c r="BR36" i="27"/>
  <c r="BP36" i="27"/>
  <c r="BN36" i="27"/>
  <c r="BL36" i="27"/>
  <c r="BJ36" i="27"/>
  <c r="BH36" i="27"/>
  <c r="BF36" i="27"/>
  <c r="BD36" i="27"/>
  <c r="BB36" i="27"/>
  <c r="AZ36" i="27"/>
  <c r="AW36" i="27"/>
  <c r="AT36" i="27"/>
  <c r="AN36" i="27"/>
  <c r="AK36" i="27"/>
  <c r="BR35" i="27"/>
  <c r="BP35" i="27"/>
  <c r="BN35" i="27"/>
  <c r="BL35" i="27"/>
  <c r="BJ35" i="27"/>
  <c r="BH35" i="27"/>
  <c r="BF35" i="27"/>
  <c r="BD35" i="27"/>
  <c r="BB35" i="27"/>
  <c r="AZ35" i="27"/>
  <c r="AW35" i="27"/>
  <c r="AT35" i="27"/>
  <c r="AN35" i="27"/>
  <c r="AK35" i="27"/>
  <c r="BR34" i="27"/>
  <c r="BP34" i="27"/>
  <c r="BN34" i="27"/>
  <c r="BL34" i="27"/>
  <c r="BJ34" i="27"/>
  <c r="BH34" i="27"/>
  <c r="BF34" i="27"/>
  <c r="BD34" i="27"/>
  <c r="BB34" i="27"/>
  <c r="AZ34" i="27"/>
  <c r="AW34" i="27"/>
  <c r="AT34" i="27"/>
  <c r="AN34" i="27"/>
  <c r="AK34" i="27"/>
  <c r="BR33" i="27"/>
  <c r="BP33" i="27"/>
  <c r="BN33" i="27"/>
  <c r="BL33" i="27"/>
  <c r="BJ33" i="27"/>
  <c r="BH33" i="27"/>
  <c r="BF33" i="27"/>
  <c r="BD33" i="27"/>
  <c r="BB33" i="27"/>
  <c r="AZ33" i="27"/>
  <c r="AW33" i="27"/>
  <c r="AT33" i="27"/>
  <c r="AN33" i="27"/>
  <c r="AK33" i="27"/>
  <c r="BR32" i="27"/>
  <c r="BP32" i="27"/>
  <c r="BN32" i="27"/>
  <c r="BL32" i="27"/>
  <c r="BJ32" i="27"/>
  <c r="BH32" i="27"/>
  <c r="BF32" i="27"/>
  <c r="BD32" i="27"/>
  <c r="BB32" i="27"/>
  <c r="AZ32" i="27"/>
  <c r="AW32" i="27"/>
  <c r="AT32" i="27"/>
  <c r="AN32" i="27"/>
  <c r="AK32" i="27"/>
  <c r="BL31" i="27"/>
  <c r="BD31" i="27"/>
  <c r="AT31" i="27"/>
  <c r="AN31" i="27"/>
  <c r="BR31" i="27" s="1"/>
  <c r="AN30" i="27"/>
  <c r="BP30" i="27" s="1"/>
  <c r="BP29" i="27"/>
  <c r="BH29" i="27"/>
  <c r="AZ29" i="27"/>
  <c r="AK29" i="27" s="1"/>
  <c r="AN29" i="27"/>
  <c r="BN29" i="27" s="1"/>
  <c r="BN28" i="27"/>
  <c r="BF28" i="27"/>
  <c r="AN28" i="27"/>
  <c r="BL28" i="27" s="1"/>
  <c r="BL27" i="27"/>
  <c r="BD27" i="27"/>
  <c r="AZ27" i="27"/>
  <c r="AT27" i="27"/>
  <c r="AN27" i="27"/>
  <c r="BR27" i="27" s="1"/>
  <c r="BR26" i="27"/>
  <c r="BP26" i="27"/>
  <c r="BN26" i="27"/>
  <c r="BL26" i="27"/>
  <c r="BJ26" i="27"/>
  <c r="BH26" i="27"/>
  <c r="BF26" i="27"/>
  <c r="BD26" i="27"/>
  <c r="BB26" i="27"/>
  <c r="AZ26" i="27"/>
  <c r="AW26" i="27"/>
  <c r="AT26" i="27"/>
  <c r="AN26" i="27"/>
  <c r="AK26" i="27"/>
  <c r="BP25" i="27"/>
  <c r="BH25" i="27"/>
  <c r="AZ25" i="27"/>
  <c r="AK25" i="27" s="1"/>
  <c r="AN25" i="27"/>
  <c r="BN25" i="27" s="1"/>
  <c r="BN24" i="27"/>
  <c r="BF24" i="27"/>
  <c r="AN24" i="27"/>
  <c r="BL24" i="27" s="1"/>
  <c r="BN23" i="27"/>
  <c r="BL23" i="27"/>
  <c r="BH23" i="27"/>
  <c r="BF23" i="27"/>
  <c r="BD23" i="27"/>
  <c r="AZ23" i="27"/>
  <c r="M43" i="27" s="1"/>
  <c r="AT23" i="27"/>
  <c r="AN23" i="27"/>
  <c r="BR23" i="27" s="1"/>
  <c r="BR22" i="27"/>
  <c r="BP22" i="27"/>
  <c r="BN22" i="27"/>
  <c r="BL22" i="27"/>
  <c r="BJ22" i="27"/>
  <c r="BH22" i="27"/>
  <c r="BF22" i="27"/>
  <c r="BD22" i="27"/>
  <c r="BB22" i="27"/>
  <c r="AZ22" i="27"/>
  <c r="AW22" i="27"/>
  <c r="AT22" i="27"/>
  <c r="AN22" i="27"/>
  <c r="AK22" i="27"/>
  <c r="BR21" i="27"/>
  <c r="BP21" i="27"/>
  <c r="BN21" i="27"/>
  <c r="BL21" i="27"/>
  <c r="BJ21" i="27"/>
  <c r="BH21" i="27"/>
  <c r="BF21" i="27"/>
  <c r="BD21" i="27"/>
  <c r="BB21" i="27"/>
  <c r="AZ21" i="27"/>
  <c r="AW21" i="27"/>
  <c r="AT21" i="27"/>
  <c r="AN21" i="27"/>
  <c r="AK21" i="27"/>
  <c r="BR20" i="27"/>
  <c r="BP20" i="27"/>
  <c r="BN20" i="27"/>
  <c r="BL20" i="27"/>
  <c r="BJ20" i="27"/>
  <c r="BH20" i="27"/>
  <c r="BF20" i="27"/>
  <c r="BD20" i="27"/>
  <c r="BB20" i="27"/>
  <c r="AZ20" i="27"/>
  <c r="AW20" i="27"/>
  <c r="AT20" i="27"/>
  <c r="AN20" i="27"/>
  <c r="AK20" i="27"/>
  <c r="BP19" i="27"/>
  <c r="BN19" i="27"/>
  <c r="BL19" i="27"/>
  <c r="BH19" i="27"/>
  <c r="BF19" i="27"/>
  <c r="BD19" i="27"/>
  <c r="AZ19" i="27"/>
  <c r="AT19" i="27"/>
  <c r="AN19" i="27"/>
  <c r="BR19" i="27" s="1"/>
  <c r="BR18" i="27"/>
  <c r="BP18" i="27"/>
  <c r="BN18" i="27"/>
  <c r="BL18" i="27"/>
  <c r="BJ18" i="27"/>
  <c r="BH18" i="27"/>
  <c r="BF18" i="27"/>
  <c r="BD18" i="27"/>
  <c r="BB18" i="27"/>
  <c r="AZ18" i="27"/>
  <c r="AW18" i="27"/>
  <c r="AT18" i="27"/>
  <c r="AN18" i="27"/>
  <c r="AK18" i="27"/>
  <c r="BP17" i="27"/>
  <c r="BH17" i="27"/>
  <c r="AZ17" i="27"/>
  <c r="AK17" i="27" s="1"/>
  <c r="AN17" i="27"/>
  <c r="BN17" i="27" s="1"/>
  <c r="BN16" i="27"/>
  <c r="BF16" i="27"/>
  <c r="AN16" i="27"/>
  <c r="BL16" i="27" s="1"/>
  <c r="BP15" i="27"/>
  <c r="BN15" i="27"/>
  <c r="BL15" i="27"/>
  <c r="BH15" i="27"/>
  <c r="BF15" i="27"/>
  <c r="BD15" i="27"/>
  <c r="AZ15" i="27"/>
  <c r="AT15" i="27"/>
  <c r="AN15" i="27"/>
  <c r="BR15" i="27" s="1"/>
  <c r="AN14" i="27"/>
  <c r="BP14" i="27" s="1"/>
  <c r="BP13" i="27"/>
  <c r="BH13" i="27"/>
  <c r="AZ13" i="27"/>
  <c r="AN13" i="27"/>
  <c r="BN13" i="27" s="1"/>
  <c r="AK13" i="27"/>
  <c r="AN12" i="27"/>
  <c r="BL12" i="27" s="1"/>
  <c r="AN127" i="27"/>
  <c r="AN116" i="27"/>
  <c r="BD116" i="27" s="1"/>
  <c r="AN117" i="27"/>
  <c r="AZ117" i="27" s="1"/>
  <c r="AN118" i="27"/>
  <c r="AN119" i="27"/>
  <c r="AN120" i="27"/>
  <c r="AN121" i="27"/>
  <c r="AN122" i="27"/>
  <c r="AN123" i="27"/>
  <c r="AN124" i="27"/>
  <c r="AN125" i="27"/>
  <c r="AN126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5" i="27"/>
  <c r="AN154" i="27"/>
  <c r="BD117" i="27"/>
  <c r="BF117" i="27"/>
  <c r="BL117" i="27"/>
  <c r="BN117" i="27"/>
  <c r="BH168" i="37" l="1"/>
  <c r="BP168" i="37"/>
  <c r="BN168" i="37"/>
  <c r="BN208" i="37" s="1"/>
  <c r="BF168" i="37"/>
  <c r="BF208" i="37" s="1"/>
  <c r="BF166" i="37" s="1"/>
  <c r="BB168" i="37"/>
  <c r="BJ168" i="37"/>
  <c r="BJ208" i="37" s="1"/>
  <c r="BR168" i="37"/>
  <c r="BR208" i="37" s="1"/>
  <c r="BR166" i="37" s="1"/>
  <c r="BD168" i="37"/>
  <c r="BD208" i="37" s="1"/>
  <c r="BL208" i="37"/>
  <c r="Z31" i="3" s="1"/>
  <c r="AK208" i="38"/>
  <c r="AK156" i="38"/>
  <c r="AK260" i="38"/>
  <c r="AK208" i="41"/>
  <c r="BB139" i="34"/>
  <c r="BL140" i="34"/>
  <c r="BJ169" i="34"/>
  <c r="BH104" i="34"/>
  <c r="BH62" i="34" s="1"/>
  <c r="BL64" i="34"/>
  <c r="BL104" i="34" s="1"/>
  <c r="BL62" i="34" s="1"/>
  <c r="BD103" i="34"/>
  <c r="BD104" i="34" s="1"/>
  <c r="BN103" i="34"/>
  <c r="BL138" i="34"/>
  <c r="BJ139" i="34"/>
  <c r="BD140" i="34"/>
  <c r="BJ155" i="34"/>
  <c r="BB169" i="34"/>
  <c r="BR169" i="34"/>
  <c r="BD171" i="34"/>
  <c r="BL171" i="34"/>
  <c r="BD52" i="34"/>
  <c r="BD10" i="34" s="1"/>
  <c r="BN140" i="34"/>
  <c r="BN169" i="34"/>
  <c r="BR52" i="34"/>
  <c r="BR10" i="34" s="1"/>
  <c r="BH52" i="34"/>
  <c r="BH10" i="34" s="1"/>
  <c r="AZ64" i="34"/>
  <c r="AZ104" i="34" s="1"/>
  <c r="BP64" i="34"/>
  <c r="BF103" i="34"/>
  <c r="BP103" i="34"/>
  <c r="BP104" i="34" s="1"/>
  <c r="BP62" i="34" s="1"/>
  <c r="AZ130" i="34"/>
  <c r="BN138" i="34"/>
  <c r="BR139" i="34"/>
  <c r="BF140" i="34"/>
  <c r="BF169" i="34"/>
  <c r="BF171" i="34"/>
  <c r="AZ131" i="34"/>
  <c r="BP131" i="34"/>
  <c r="BD131" i="34"/>
  <c r="BD130" i="34"/>
  <c r="BN130" i="34"/>
  <c r="BF130" i="34"/>
  <c r="BP130" i="34"/>
  <c r="BH130" i="34"/>
  <c r="BB130" i="34"/>
  <c r="BJ130" i="34"/>
  <c r="AZ118" i="34"/>
  <c r="BP118" i="34"/>
  <c r="AZ116" i="34"/>
  <c r="BL116" i="34"/>
  <c r="BH116" i="34"/>
  <c r="BD116" i="34"/>
  <c r="BN116" i="34"/>
  <c r="BF116" i="34"/>
  <c r="BP116" i="34"/>
  <c r="AZ140" i="34"/>
  <c r="BH140" i="34"/>
  <c r="BP140" i="34"/>
  <c r="BB140" i="34"/>
  <c r="BJ140" i="34"/>
  <c r="BD139" i="34"/>
  <c r="BL139" i="34"/>
  <c r="BF139" i="34"/>
  <c r="BN139" i="34"/>
  <c r="AZ139" i="34"/>
  <c r="BH139" i="34"/>
  <c r="AZ138" i="34"/>
  <c r="BH138" i="34"/>
  <c r="BP138" i="34"/>
  <c r="BB138" i="34"/>
  <c r="BJ138" i="34"/>
  <c r="BH120" i="34"/>
  <c r="BD118" i="34"/>
  <c r="AZ120" i="34"/>
  <c r="BL120" i="34"/>
  <c r="BN123" i="34"/>
  <c r="BF127" i="34"/>
  <c r="BD128" i="34"/>
  <c r="BN128" i="34"/>
  <c r="BR132" i="34"/>
  <c r="BB134" i="34"/>
  <c r="BD148" i="34"/>
  <c r="AZ152" i="34"/>
  <c r="BP152" i="34"/>
  <c r="BL152" i="34"/>
  <c r="BH118" i="34"/>
  <c r="BF119" i="34"/>
  <c r="BD120" i="34"/>
  <c r="BN120" i="34"/>
  <c r="BN127" i="34"/>
  <c r="BF128" i="34"/>
  <c r="BP128" i="34"/>
  <c r="BH129" i="34"/>
  <c r="BH131" i="34"/>
  <c r="BB132" i="34"/>
  <c r="BL133" i="34"/>
  <c r="BR134" i="34"/>
  <c r="BH135" i="34"/>
  <c r="BB146" i="34"/>
  <c r="BJ147" i="34"/>
  <c r="BH148" i="34"/>
  <c r="BF149" i="34"/>
  <c r="BD152" i="34"/>
  <c r="BL118" i="34"/>
  <c r="BF120" i="34"/>
  <c r="BP120" i="34"/>
  <c r="BH128" i="34"/>
  <c r="BL129" i="34"/>
  <c r="BL131" i="34"/>
  <c r="BL135" i="34"/>
  <c r="BL148" i="34"/>
  <c r="BH152" i="34"/>
  <c r="BD172" i="34"/>
  <c r="BF172" i="34"/>
  <c r="BN172" i="34"/>
  <c r="BL172" i="34"/>
  <c r="AZ172" i="34"/>
  <c r="BH172" i="34"/>
  <c r="BP172" i="34"/>
  <c r="BB172" i="34"/>
  <c r="BJ172" i="34"/>
  <c r="AZ169" i="34"/>
  <c r="BH169" i="34"/>
  <c r="BP169" i="34"/>
  <c r="BD169" i="34"/>
  <c r="BP52" i="34"/>
  <c r="BP10" i="34" s="1"/>
  <c r="AZ52" i="34"/>
  <c r="AZ10" i="34" s="1"/>
  <c r="AF62" i="3"/>
  <c r="R62" i="3"/>
  <c r="Z62" i="3"/>
  <c r="BN116" i="37"/>
  <c r="BN156" i="37" s="1"/>
  <c r="BN114" i="37" s="1"/>
  <c r="BF64" i="37"/>
  <c r="BF104" i="37" s="1"/>
  <c r="AZ208" i="37"/>
  <c r="N31" i="3" s="1"/>
  <c r="BH208" i="37"/>
  <c r="BH166" i="37" s="1"/>
  <c r="BP208" i="37"/>
  <c r="AD31" i="3" s="1"/>
  <c r="BF260" i="37"/>
  <c r="T32" i="3" s="1"/>
  <c r="BN260" i="37"/>
  <c r="AB32" i="3" s="1"/>
  <c r="BL260" i="37"/>
  <c r="AZ116" i="37"/>
  <c r="AZ156" i="37" s="1"/>
  <c r="AZ114" i="37" s="1"/>
  <c r="BP116" i="37"/>
  <c r="BP156" i="37" s="1"/>
  <c r="BP114" i="37" s="1"/>
  <c r="BP64" i="37"/>
  <c r="BP104" i="37" s="1"/>
  <c r="BP62" i="37" s="1"/>
  <c r="BB208" i="37"/>
  <c r="BB166" i="37" s="1"/>
  <c r="AK260" i="37"/>
  <c r="AZ260" i="37"/>
  <c r="BH260" i="37"/>
  <c r="BP260" i="37"/>
  <c r="AD32" i="3" s="1"/>
  <c r="BF116" i="37"/>
  <c r="BF156" i="37" s="1"/>
  <c r="BF114" i="37" s="1"/>
  <c r="BB260" i="37"/>
  <c r="BJ260" i="37"/>
  <c r="BR260" i="37"/>
  <c r="BH116" i="37"/>
  <c r="BH156" i="37" s="1"/>
  <c r="BH114" i="37" s="1"/>
  <c r="BB116" i="37"/>
  <c r="BB156" i="37" s="1"/>
  <c r="BB114" i="37" s="1"/>
  <c r="BJ116" i="37"/>
  <c r="BJ156" i="37" s="1"/>
  <c r="BJ114" i="37" s="1"/>
  <c r="BR116" i="37"/>
  <c r="BR156" i="37" s="1"/>
  <c r="BR114" i="37" s="1"/>
  <c r="BD116" i="37"/>
  <c r="BD156" i="37" s="1"/>
  <c r="BD114" i="37" s="1"/>
  <c r="BH64" i="37"/>
  <c r="BH104" i="37" s="1"/>
  <c r="BH62" i="37" s="1"/>
  <c r="AZ64" i="37"/>
  <c r="BL64" i="37"/>
  <c r="BL104" i="37" s="1"/>
  <c r="BL62" i="37" s="1"/>
  <c r="BD64" i="37"/>
  <c r="BD104" i="37" s="1"/>
  <c r="BN64" i="37"/>
  <c r="BN104" i="37" s="1"/>
  <c r="BN218" i="37"/>
  <c r="Z32" i="3"/>
  <c r="BL218" i="37"/>
  <c r="BB218" i="37"/>
  <c r="P32" i="3"/>
  <c r="BJ218" i="37"/>
  <c r="X32" i="3"/>
  <c r="BR218" i="37"/>
  <c r="AF32" i="3"/>
  <c r="N32" i="3"/>
  <c r="AZ218" i="37"/>
  <c r="V32" i="3"/>
  <c r="BH218" i="37"/>
  <c r="BD218" i="37"/>
  <c r="V31" i="3"/>
  <c r="BN166" i="37"/>
  <c r="AB31" i="3"/>
  <c r="AB30" i="3"/>
  <c r="R30" i="3"/>
  <c r="Z30" i="3"/>
  <c r="BR104" i="34"/>
  <c r="BR62" i="34" s="1"/>
  <c r="BB103" i="34"/>
  <c r="BJ103" i="34"/>
  <c r="V63" i="3"/>
  <c r="AZ104" i="37"/>
  <c r="AZ62" i="37" s="1"/>
  <c r="BR104" i="37"/>
  <c r="BJ208" i="41"/>
  <c r="AK260" i="41"/>
  <c r="BH260" i="41"/>
  <c r="BF12" i="41"/>
  <c r="BL104" i="41"/>
  <c r="BF156" i="41"/>
  <c r="BN156" i="41"/>
  <c r="BD156" i="41"/>
  <c r="R47" i="3" s="1"/>
  <c r="BL156" i="41"/>
  <c r="BB260" i="41"/>
  <c r="BJ260" i="41"/>
  <c r="BR260" i="41"/>
  <c r="BR218" i="41" s="1"/>
  <c r="BB208" i="41"/>
  <c r="BR208" i="41"/>
  <c r="AZ260" i="41"/>
  <c r="BP260" i="41"/>
  <c r="AD49" i="3" s="1"/>
  <c r="BH12" i="41"/>
  <c r="BF104" i="41"/>
  <c r="AK156" i="41"/>
  <c r="AZ156" i="41"/>
  <c r="AZ114" i="41" s="1"/>
  <c r="BH156" i="41"/>
  <c r="BP156" i="41"/>
  <c r="BF208" i="41"/>
  <c r="BN208" i="41"/>
  <c r="BN166" i="41" s="1"/>
  <c r="BD208" i="41"/>
  <c r="BL208" i="41"/>
  <c r="BL166" i="41" s="1"/>
  <c r="T49" i="3"/>
  <c r="BF218" i="41"/>
  <c r="AB49" i="3"/>
  <c r="BN218" i="41"/>
  <c r="Z49" i="3"/>
  <c r="BL218" i="41"/>
  <c r="N49" i="3"/>
  <c r="AZ218" i="41"/>
  <c r="V49" i="3"/>
  <c r="BH218" i="41"/>
  <c r="BB218" i="41"/>
  <c r="P49" i="3"/>
  <c r="BJ218" i="41"/>
  <c r="X49" i="3"/>
  <c r="R49" i="3"/>
  <c r="BD218" i="41"/>
  <c r="AZ166" i="41"/>
  <c r="N48" i="3"/>
  <c r="BH166" i="41"/>
  <c r="V48" i="3"/>
  <c r="BP166" i="41"/>
  <c r="AD48" i="3"/>
  <c r="BB166" i="41"/>
  <c r="P48" i="3"/>
  <c r="BJ166" i="41"/>
  <c r="X48" i="3"/>
  <c r="BR166" i="41"/>
  <c r="AF48" i="3"/>
  <c r="BF166" i="41"/>
  <c r="T48" i="3"/>
  <c r="BD166" i="41"/>
  <c r="R48" i="3"/>
  <c r="Z48" i="3"/>
  <c r="BB114" i="41"/>
  <c r="P47" i="3"/>
  <c r="BJ114" i="41"/>
  <c r="X47" i="3"/>
  <c r="BR114" i="41"/>
  <c r="AF47" i="3"/>
  <c r="BH114" i="41"/>
  <c r="V47" i="3"/>
  <c r="BP114" i="41"/>
  <c r="AD47" i="3"/>
  <c r="BF114" i="41"/>
  <c r="T47" i="3"/>
  <c r="BN114" i="41"/>
  <c r="AB47" i="3"/>
  <c r="BD114" i="41"/>
  <c r="Z47" i="3"/>
  <c r="BL114" i="41"/>
  <c r="BN104" i="41"/>
  <c r="AB46" i="3" s="1"/>
  <c r="Z46" i="3"/>
  <c r="BL62" i="41"/>
  <c r="T46" i="3"/>
  <c r="BF62" i="41"/>
  <c r="AW64" i="41"/>
  <c r="AZ64" i="41"/>
  <c r="AZ104" i="41" s="1"/>
  <c r="BH64" i="41"/>
  <c r="BH104" i="41" s="1"/>
  <c r="BP64" i="41"/>
  <c r="BP104" i="41" s="1"/>
  <c r="BB65" i="41"/>
  <c r="BJ65" i="41"/>
  <c r="BB64" i="41"/>
  <c r="BJ64" i="41"/>
  <c r="BR64" i="41"/>
  <c r="BR104" i="41" s="1"/>
  <c r="AT64" i="41"/>
  <c r="BD64" i="41"/>
  <c r="BD104" i="41" s="1"/>
  <c r="BD13" i="41"/>
  <c r="BL13" i="41"/>
  <c r="BP52" i="41"/>
  <c r="BP10" i="41" s="1"/>
  <c r="BF13" i="41"/>
  <c r="BN13" i="41"/>
  <c r="AZ13" i="41"/>
  <c r="BH13" i="41"/>
  <c r="BB12" i="41"/>
  <c r="BJ12" i="41"/>
  <c r="BR12" i="41"/>
  <c r="BD12" i="41"/>
  <c r="N22" i="3"/>
  <c r="K24" i="23" s="1"/>
  <c r="V22" i="3"/>
  <c r="S24" i="23" s="1"/>
  <c r="AD22" i="3"/>
  <c r="AA24" i="23" s="1"/>
  <c r="P22" i="3"/>
  <c r="M24" i="23" s="1"/>
  <c r="X22" i="3"/>
  <c r="U24" i="23" s="1"/>
  <c r="AF22" i="3"/>
  <c r="AC24" i="23" s="1"/>
  <c r="R22" i="3"/>
  <c r="O24" i="23" s="1"/>
  <c r="BR51" i="41"/>
  <c r="BR52" i="41" s="1"/>
  <c r="BJ51" i="41"/>
  <c r="BD51" i="41"/>
  <c r="BL51" i="41"/>
  <c r="BL52" i="41" s="1"/>
  <c r="BF51" i="41"/>
  <c r="BN51" i="41"/>
  <c r="BB51" i="41"/>
  <c r="AZ51" i="41"/>
  <c r="BH51" i="41"/>
  <c r="AB141" i="3"/>
  <c r="Y31" i="23" s="1"/>
  <c r="P124" i="3"/>
  <c r="M30" i="23" s="1"/>
  <c r="Z141" i="3"/>
  <c r="W31" i="23" s="1"/>
  <c r="AK104" i="40"/>
  <c r="AK156" i="40"/>
  <c r="AK208" i="40"/>
  <c r="AK260" i="40"/>
  <c r="P141" i="3"/>
  <c r="M31" i="23" s="1"/>
  <c r="AF141" i="3"/>
  <c r="AC31" i="23" s="1"/>
  <c r="R141" i="3"/>
  <c r="O31" i="23" s="1"/>
  <c r="AK52" i="40"/>
  <c r="T141" i="3"/>
  <c r="Q31" i="23" s="1"/>
  <c r="X141" i="3"/>
  <c r="U31" i="23" s="1"/>
  <c r="V141" i="3"/>
  <c r="S31" i="23" s="1"/>
  <c r="R124" i="3"/>
  <c r="O30" i="23" s="1"/>
  <c r="Z124" i="3"/>
  <c r="W30" i="23" s="1"/>
  <c r="N141" i="3"/>
  <c r="K31" i="23" s="1"/>
  <c r="AD141" i="3"/>
  <c r="AA31" i="23" s="1"/>
  <c r="X124" i="3"/>
  <c r="U30" i="23" s="1"/>
  <c r="AF124" i="3"/>
  <c r="AC30" i="23" s="1"/>
  <c r="BH51" i="37"/>
  <c r="AZ51" i="37"/>
  <c r="BL51" i="37"/>
  <c r="BL52" i="37" s="1"/>
  <c r="BD51" i="37"/>
  <c r="BD52" i="37" s="1"/>
  <c r="BN51" i="37"/>
  <c r="AZ52" i="37"/>
  <c r="BF51" i="37"/>
  <c r="BP51" i="37"/>
  <c r="BP52" i="37" s="1"/>
  <c r="BH52" i="37"/>
  <c r="BR52" i="37"/>
  <c r="T124" i="3"/>
  <c r="Q30" i="23" s="1"/>
  <c r="AB124" i="3"/>
  <c r="Y30" i="23" s="1"/>
  <c r="N124" i="3"/>
  <c r="K30" i="23" s="1"/>
  <c r="V124" i="3"/>
  <c r="S30" i="23" s="1"/>
  <c r="AD124" i="3"/>
  <c r="AA30" i="23" s="1"/>
  <c r="BR208" i="35"/>
  <c r="BR166" i="35" s="1"/>
  <c r="BF141" i="33"/>
  <c r="BN141" i="33"/>
  <c r="BD141" i="33"/>
  <c r="AZ141" i="33"/>
  <c r="BH141" i="33"/>
  <c r="BP141" i="33"/>
  <c r="BL141" i="33"/>
  <c r="BB141" i="33"/>
  <c r="BJ141" i="33"/>
  <c r="BN143" i="33"/>
  <c r="BD143" i="33"/>
  <c r="BL143" i="33"/>
  <c r="BF143" i="33"/>
  <c r="AZ143" i="33"/>
  <c r="BH143" i="33"/>
  <c r="BJ142" i="33"/>
  <c r="BD142" i="33"/>
  <c r="BL142" i="33"/>
  <c r="AZ142" i="33"/>
  <c r="BH142" i="33"/>
  <c r="BF120" i="33"/>
  <c r="BB134" i="33"/>
  <c r="BB232" i="33"/>
  <c r="BB155" i="33"/>
  <c r="BH232" i="33"/>
  <c r="BF228" i="33"/>
  <c r="BP232" i="33"/>
  <c r="BB236" i="33"/>
  <c r="BN233" i="33"/>
  <c r="BL127" i="33"/>
  <c r="AZ133" i="33"/>
  <c r="BN220" i="33"/>
  <c r="BH221" i="33"/>
  <c r="BH228" i="33"/>
  <c r="AZ229" i="33"/>
  <c r="BP229" i="33"/>
  <c r="BJ232" i="33"/>
  <c r="AZ233" i="33"/>
  <c r="BP233" i="33"/>
  <c r="BH236" i="33"/>
  <c r="BD133" i="33"/>
  <c r="BN228" i="33"/>
  <c r="BF229" i="33"/>
  <c r="BF233" i="33"/>
  <c r="BJ236" i="33"/>
  <c r="BP133" i="33"/>
  <c r="BN229" i="33"/>
  <c r="BD120" i="33"/>
  <c r="BF128" i="33"/>
  <c r="BH133" i="33"/>
  <c r="BR146" i="33"/>
  <c r="BF207" i="33"/>
  <c r="AZ221" i="33"/>
  <c r="BB222" i="33"/>
  <c r="BF224" i="33"/>
  <c r="AZ228" i="33"/>
  <c r="BP228" i="33"/>
  <c r="BH229" i="33"/>
  <c r="BB230" i="33"/>
  <c r="BH233" i="33"/>
  <c r="AZ236" i="33"/>
  <c r="BP236" i="33"/>
  <c r="BD123" i="33"/>
  <c r="BL123" i="33"/>
  <c r="AZ121" i="33"/>
  <c r="BD116" i="33"/>
  <c r="BF116" i="33"/>
  <c r="BL116" i="33"/>
  <c r="BD119" i="33"/>
  <c r="BD128" i="33"/>
  <c r="BD127" i="33"/>
  <c r="BF150" i="33"/>
  <c r="BN150" i="33"/>
  <c r="BL150" i="33"/>
  <c r="AZ150" i="33"/>
  <c r="BH150" i="33"/>
  <c r="BP150" i="33"/>
  <c r="BD150" i="33"/>
  <c r="BB150" i="33"/>
  <c r="BJ150" i="33"/>
  <c r="BN149" i="33"/>
  <c r="BB147" i="33"/>
  <c r="BJ147" i="33"/>
  <c r="BB146" i="33"/>
  <c r="BP12" i="38"/>
  <c r="BH12" i="38"/>
  <c r="AZ12" i="38"/>
  <c r="BN12" i="38"/>
  <c r="BN52" i="38" s="1"/>
  <c r="BN10" i="38" s="1"/>
  <c r="BF12" i="38"/>
  <c r="BF52" i="38" s="1"/>
  <c r="BF10" i="38" s="1"/>
  <c r="BL12" i="38"/>
  <c r="BL52" i="38" s="1"/>
  <c r="BL10" i="38" s="1"/>
  <c r="BD12" i="38"/>
  <c r="BB12" i="38"/>
  <c r="BJ12" i="38"/>
  <c r="BR12" i="38"/>
  <c r="BF104" i="38"/>
  <c r="BF62" i="38" s="1"/>
  <c r="AZ51" i="38"/>
  <c r="BH51" i="38"/>
  <c r="BP51" i="38"/>
  <c r="AZ64" i="38"/>
  <c r="AZ104" i="38" s="1"/>
  <c r="AZ62" i="38" s="1"/>
  <c r="BH64" i="38"/>
  <c r="BH104" i="38" s="1"/>
  <c r="BH62" i="38" s="1"/>
  <c r="BP64" i="38"/>
  <c r="BP104" i="38" s="1"/>
  <c r="BP62" i="38" s="1"/>
  <c r="BB51" i="38"/>
  <c r="BJ51" i="38"/>
  <c r="BR51" i="38"/>
  <c r="BB64" i="38"/>
  <c r="BB104" i="38" s="1"/>
  <c r="BB62" i="38" s="1"/>
  <c r="BJ64" i="38"/>
  <c r="BJ104" i="38" s="1"/>
  <c r="BJ62" i="38" s="1"/>
  <c r="BR64" i="38"/>
  <c r="BR104" i="38" s="1"/>
  <c r="BR62" i="38" s="1"/>
  <c r="BD51" i="38"/>
  <c r="BD64" i="38"/>
  <c r="BD104" i="38" s="1"/>
  <c r="BD62" i="38" s="1"/>
  <c r="BF12" i="37"/>
  <c r="BN12" i="37"/>
  <c r="BN52" i="37" s="1"/>
  <c r="BB51" i="37"/>
  <c r="BJ51" i="37"/>
  <c r="BB64" i="37"/>
  <c r="BB104" i="37" s="1"/>
  <c r="BJ64" i="37"/>
  <c r="BJ104" i="37" s="1"/>
  <c r="BB12" i="37"/>
  <c r="BJ12" i="37"/>
  <c r="BJ52" i="37" s="1"/>
  <c r="BH52" i="35"/>
  <c r="BH10" i="35" s="1"/>
  <c r="BP51" i="35"/>
  <c r="BP52" i="35" s="1"/>
  <c r="BP10" i="35" s="1"/>
  <c r="BH51" i="35"/>
  <c r="AZ51" i="35"/>
  <c r="AZ52" i="35" s="1"/>
  <c r="AZ10" i="35" s="1"/>
  <c r="BN51" i="35"/>
  <c r="BN52" i="35" s="1"/>
  <c r="BN10" i="35" s="1"/>
  <c r="BF51" i="35"/>
  <c r="BF52" i="35" s="1"/>
  <c r="BF10" i="35" s="1"/>
  <c r="BL51" i="35"/>
  <c r="BL52" i="35" s="1"/>
  <c r="BL10" i="35" s="1"/>
  <c r="BD51" i="35"/>
  <c r="BD52" i="35" s="1"/>
  <c r="BD10" i="35" s="1"/>
  <c r="BR51" i="35"/>
  <c r="BR52" i="35" s="1"/>
  <c r="BR10" i="35" s="1"/>
  <c r="BJ64" i="35"/>
  <c r="BJ104" i="35" s="1"/>
  <c r="BJ62" i="35" s="1"/>
  <c r="BJ118" i="35"/>
  <c r="BN146" i="35"/>
  <c r="BF146" i="35"/>
  <c r="BP146" i="35"/>
  <c r="BD148" i="35"/>
  <c r="BD64" i="35"/>
  <c r="BD104" i="35" s="1"/>
  <c r="BD62" i="35" s="1"/>
  <c r="BL64" i="35"/>
  <c r="BL104" i="35" s="1"/>
  <c r="BL62" i="35" s="1"/>
  <c r="BB117" i="35"/>
  <c r="BJ117" i="35"/>
  <c r="BR117" i="35"/>
  <c r="BD118" i="35"/>
  <c r="BL118" i="35"/>
  <c r="BB121" i="35"/>
  <c r="BJ121" i="35"/>
  <c r="BR121" i="35"/>
  <c r="BL129" i="35"/>
  <c r="BD129" i="35"/>
  <c r="BF129" i="35"/>
  <c r="BP129" i="35"/>
  <c r="BH146" i="35"/>
  <c r="BR146" i="35"/>
  <c r="BN147" i="35"/>
  <c r="BF147" i="35"/>
  <c r="BD147" i="35"/>
  <c r="BP147" i="35"/>
  <c r="BF148" i="35"/>
  <c r="BD208" i="35"/>
  <c r="BD166" i="35" s="1"/>
  <c r="BR64" i="35"/>
  <c r="BR104" i="35" s="1"/>
  <c r="BR62" i="35" s="1"/>
  <c r="BB118" i="35"/>
  <c r="BR118" i="35"/>
  <c r="BP148" i="35"/>
  <c r="BH148" i="35"/>
  <c r="AZ148" i="35"/>
  <c r="BN148" i="35"/>
  <c r="BP226" i="35"/>
  <c r="BH226" i="35"/>
  <c r="AZ226" i="35"/>
  <c r="BN226" i="35"/>
  <c r="BF226" i="35"/>
  <c r="BL226" i="35"/>
  <c r="BD226" i="35"/>
  <c r="BB12" i="35"/>
  <c r="BB52" i="35" s="1"/>
  <c r="BB10" i="35" s="1"/>
  <c r="BJ12" i="35"/>
  <c r="BJ52" i="35" s="1"/>
  <c r="BJ10" i="35" s="1"/>
  <c r="BF64" i="35"/>
  <c r="BF104" i="35" s="1"/>
  <c r="BF62" i="35" s="1"/>
  <c r="BN64" i="35"/>
  <c r="BN104" i="35" s="1"/>
  <c r="BN62" i="35" s="1"/>
  <c r="BB116" i="35"/>
  <c r="BJ116" i="35"/>
  <c r="BD117" i="35"/>
  <c r="BL117" i="35"/>
  <c r="BF118" i="35"/>
  <c r="BN118" i="35"/>
  <c r="AZ119" i="35"/>
  <c r="BH119" i="35"/>
  <c r="BP119" i="35"/>
  <c r="BB120" i="35"/>
  <c r="BJ120" i="35"/>
  <c r="BD121" i="35"/>
  <c r="BL121" i="35"/>
  <c r="AZ123" i="35"/>
  <c r="BH123" i="35"/>
  <c r="BP123" i="35"/>
  <c r="AZ127" i="35"/>
  <c r="M147" i="35" s="1"/>
  <c r="BH127" i="35"/>
  <c r="BR127" i="35"/>
  <c r="BH129" i="35"/>
  <c r="BR129" i="35"/>
  <c r="BB131" i="35"/>
  <c r="BB133" i="35"/>
  <c r="BB134" i="35"/>
  <c r="BP135" i="35"/>
  <c r="BH135" i="35"/>
  <c r="AZ135" i="35"/>
  <c r="BD135" i="35"/>
  <c r="BN135" i="35"/>
  <c r="AZ146" i="35"/>
  <c r="BJ146" i="35"/>
  <c r="BH147" i="35"/>
  <c r="BR147" i="35"/>
  <c r="BJ148" i="35"/>
  <c r="BP168" i="35"/>
  <c r="BP208" i="35" s="1"/>
  <c r="BP166" i="35" s="1"/>
  <c r="BH168" i="35"/>
  <c r="BH208" i="35" s="1"/>
  <c r="BH166" i="35" s="1"/>
  <c r="AZ168" i="35"/>
  <c r="AZ208" i="35" s="1"/>
  <c r="AZ166" i="35" s="1"/>
  <c r="BN168" i="35"/>
  <c r="BN208" i="35" s="1"/>
  <c r="BN166" i="35" s="1"/>
  <c r="BF168" i="35"/>
  <c r="BF208" i="35" s="1"/>
  <c r="BF166" i="35" s="1"/>
  <c r="BJ168" i="35"/>
  <c r="BJ226" i="35"/>
  <c r="BP230" i="35"/>
  <c r="BH230" i="35"/>
  <c r="AZ230" i="35"/>
  <c r="BN230" i="35"/>
  <c r="BF230" i="35"/>
  <c r="BL230" i="35"/>
  <c r="BD230" i="35"/>
  <c r="BB64" i="35"/>
  <c r="BB104" i="35" s="1"/>
  <c r="BB62" i="35" s="1"/>
  <c r="BD146" i="35"/>
  <c r="AZ64" i="35"/>
  <c r="AZ104" i="35" s="1"/>
  <c r="AZ62" i="35" s="1"/>
  <c r="BH64" i="35"/>
  <c r="BH104" i="35" s="1"/>
  <c r="BH62" i="35" s="1"/>
  <c r="BF117" i="35"/>
  <c r="AZ118" i="35"/>
  <c r="BH118" i="35"/>
  <c r="BB119" i="35"/>
  <c r="BJ119" i="35"/>
  <c r="BF121" i="35"/>
  <c r="BB123" i="35"/>
  <c r="BJ123" i="35"/>
  <c r="BB127" i="35"/>
  <c r="BJ127" i="35"/>
  <c r="AZ129" i="35"/>
  <c r="BJ129" i="35"/>
  <c r="BP131" i="35"/>
  <c r="BH131" i="35"/>
  <c r="AZ131" i="35"/>
  <c r="BD131" i="35"/>
  <c r="BN131" i="35"/>
  <c r="BL133" i="35"/>
  <c r="BD133" i="35"/>
  <c r="BF133" i="35"/>
  <c r="BP133" i="35"/>
  <c r="BN134" i="35"/>
  <c r="BF134" i="35"/>
  <c r="BD134" i="35"/>
  <c r="BP134" i="35"/>
  <c r="BB146" i="35"/>
  <c r="BL146" i="35"/>
  <c r="AZ147" i="35"/>
  <c r="BJ147" i="35"/>
  <c r="BB148" i="35"/>
  <c r="BL148" i="35"/>
  <c r="BP155" i="35"/>
  <c r="BH155" i="35"/>
  <c r="AZ155" i="35"/>
  <c r="BN155" i="35"/>
  <c r="BF155" i="35"/>
  <c r="BJ155" i="35"/>
  <c r="BL208" i="35"/>
  <c r="BL166" i="35" s="1"/>
  <c r="BP222" i="35"/>
  <c r="BH222" i="35"/>
  <c r="AZ222" i="35"/>
  <c r="BN222" i="35"/>
  <c r="BN260" i="35" s="1"/>
  <c r="BN218" i="35" s="1"/>
  <c r="BF222" i="35"/>
  <c r="BL222" i="35"/>
  <c r="BD222" i="35"/>
  <c r="BR226" i="35"/>
  <c r="BB230" i="35"/>
  <c r="BB221" i="35"/>
  <c r="BJ221" i="35"/>
  <c r="BR221" i="35"/>
  <c r="BR260" i="35" s="1"/>
  <c r="BR218" i="35" s="1"/>
  <c r="BB225" i="35"/>
  <c r="BJ225" i="35"/>
  <c r="BR225" i="35"/>
  <c r="BB128" i="35"/>
  <c r="BJ128" i="35"/>
  <c r="BB132" i="35"/>
  <c r="BJ132" i="35"/>
  <c r="BB149" i="35"/>
  <c r="BJ149" i="35"/>
  <c r="AZ152" i="35"/>
  <c r="BH152" i="35"/>
  <c r="BP152" i="35"/>
  <c r="BB207" i="35"/>
  <c r="BB208" i="35" s="1"/>
  <c r="BB166" i="35" s="1"/>
  <c r="BJ207" i="35"/>
  <c r="BB220" i="35"/>
  <c r="BJ220" i="35"/>
  <c r="BD221" i="35"/>
  <c r="BL221" i="35"/>
  <c r="BD225" i="35"/>
  <c r="BL225" i="35"/>
  <c r="AZ227" i="35"/>
  <c r="BH227" i="35"/>
  <c r="BP227" i="35"/>
  <c r="BB152" i="35"/>
  <c r="BJ152" i="35"/>
  <c r="BF221" i="35"/>
  <c r="BF260" i="35" s="1"/>
  <c r="BF218" i="35" s="1"/>
  <c r="BF225" i="35"/>
  <c r="BB227" i="35"/>
  <c r="BJ227" i="35"/>
  <c r="AK272" i="34"/>
  <c r="BB311" i="34"/>
  <c r="BH272" i="34"/>
  <c r="BP272" i="34"/>
  <c r="BP312" i="34" s="1"/>
  <c r="AT311" i="34"/>
  <c r="BD311" i="34"/>
  <c r="BL311" i="34"/>
  <c r="BL312" i="34" s="1"/>
  <c r="BJ311" i="34"/>
  <c r="BB272" i="34"/>
  <c r="BJ272" i="34"/>
  <c r="BR272" i="34"/>
  <c r="BR312" i="34" s="1"/>
  <c r="BF311" i="34"/>
  <c r="BF312" i="34" s="1"/>
  <c r="BN311" i="34"/>
  <c r="BN312" i="34" s="1"/>
  <c r="AT272" i="34"/>
  <c r="AW272" i="34" s="1"/>
  <c r="BD272" i="34"/>
  <c r="AZ311" i="34"/>
  <c r="AK311" i="34" s="1"/>
  <c r="BH311" i="34"/>
  <c r="BJ117" i="34"/>
  <c r="BR117" i="34"/>
  <c r="BB121" i="34"/>
  <c r="BJ121" i="34"/>
  <c r="BR121" i="34"/>
  <c r="BP168" i="34"/>
  <c r="BH168" i="34"/>
  <c r="AZ168" i="34"/>
  <c r="BN168" i="34"/>
  <c r="BF168" i="34"/>
  <c r="BL168" i="34"/>
  <c r="BL208" i="34" s="1"/>
  <c r="BD168" i="34"/>
  <c r="BB117" i="34"/>
  <c r="BB12" i="34"/>
  <c r="BJ12" i="34"/>
  <c r="BF51" i="34"/>
  <c r="BF52" i="34" s="1"/>
  <c r="BN51" i="34"/>
  <c r="BN52" i="34" s="1"/>
  <c r="BF64" i="34"/>
  <c r="BN64" i="34"/>
  <c r="BN104" i="34" s="1"/>
  <c r="BB116" i="34"/>
  <c r="BJ116" i="34"/>
  <c r="BD117" i="34"/>
  <c r="BL117" i="34"/>
  <c r="BF118" i="34"/>
  <c r="BN118" i="34"/>
  <c r="AZ119" i="34"/>
  <c r="BH119" i="34"/>
  <c r="BP119" i="34"/>
  <c r="BB120" i="34"/>
  <c r="BJ120" i="34"/>
  <c r="BD121" i="34"/>
  <c r="BL121" i="34"/>
  <c r="AZ123" i="34"/>
  <c r="BH123" i="34"/>
  <c r="BP123" i="34"/>
  <c r="AZ127" i="34"/>
  <c r="M147" i="34" s="1"/>
  <c r="BH127" i="34"/>
  <c r="BP127" i="34"/>
  <c r="BB128" i="34"/>
  <c r="BJ128" i="34"/>
  <c r="BL132" i="34"/>
  <c r="BD132" i="34"/>
  <c r="BP132" i="34"/>
  <c r="BH132" i="34"/>
  <c r="AZ132" i="34"/>
  <c r="BJ132" i="34"/>
  <c r="BP146" i="34"/>
  <c r="BH146" i="34"/>
  <c r="AZ146" i="34"/>
  <c r="BN146" i="34"/>
  <c r="BF146" i="34"/>
  <c r="BL146" i="34"/>
  <c r="BD146" i="34"/>
  <c r="BB168" i="34"/>
  <c r="BF117" i="34"/>
  <c r="BN117" i="34"/>
  <c r="BB119" i="34"/>
  <c r="BJ119" i="34"/>
  <c r="BR119" i="34"/>
  <c r="BF121" i="34"/>
  <c r="BN121" i="34"/>
  <c r="BB123" i="34"/>
  <c r="BJ123" i="34"/>
  <c r="BR123" i="34"/>
  <c r="BB127" i="34"/>
  <c r="BJ127" i="34"/>
  <c r="BR127" i="34"/>
  <c r="BP134" i="34"/>
  <c r="BH134" i="34"/>
  <c r="AZ134" i="34"/>
  <c r="BL134" i="34"/>
  <c r="BD134" i="34"/>
  <c r="BJ134" i="34"/>
  <c r="BP147" i="34"/>
  <c r="BH147" i="34"/>
  <c r="AZ147" i="34"/>
  <c r="BN147" i="34"/>
  <c r="BF147" i="34"/>
  <c r="BL147" i="34"/>
  <c r="BD147" i="34"/>
  <c r="BP155" i="34"/>
  <c r="BH155" i="34"/>
  <c r="AZ155" i="34"/>
  <c r="BN155" i="34"/>
  <c r="BF155" i="34"/>
  <c r="BL155" i="34"/>
  <c r="BD155" i="34"/>
  <c r="BJ168" i="34"/>
  <c r="BB51" i="34"/>
  <c r="BJ51" i="34"/>
  <c r="BB64" i="34"/>
  <c r="BB104" i="34" s="1"/>
  <c r="BJ64" i="34"/>
  <c r="BJ104" i="34" s="1"/>
  <c r="AZ117" i="34"/>
  <c r="BH117" i="34"/>
  <c r="BB118" i="34"/>
  <c r="BJ118" i="34"/>
  <c r="BD119" i="34"/>
  <c r="AZ121" i="34"/>
  <c r="BH121" i="34"/>
  <c r="BD123" i="34"/>
  <c r="BD127" i="34"/>
  <c r="BN134" i="34"/>
  <c r="BB147" i="34"/>
  <c r="BB155" i="34"/>
  <c r="BR168" i="34"/>
  <c r="BP222" i="34"/>
  <c r="BH222" i="34"/>
  <c r="AZ222" i="34"/>
  <c r="BN222" i="34"/>
  <c r="BF222" i="34"/>
  <c r="BL222" i="34"/>
  <c r="BD222" i="34"/>
  <c r="BP226" i="34"/>
  <c r="BH226" i="34"/>
  <c r="AZ226" i="34"/>
  <c r="BN226" i="34"/>
  <c r="BF226" i="34"/>
  <c r="BL226" i="34"/>
  <c r="BD226" i="34"/>
  <c r="BP230" i="34"/>
  <c r="BH230" i="34"/>
  <c r="AZ230" i="34"/>
  <c r="BN230" i="34"/>
  <c r="BF230" i="34"/>
  <c r="BL230" i="34"/>
  <c r="BD230" i="34"/>
  <c r="BB129" i="34"/>
  <c r="BJ129" i="34"/>
  <c r="BR129" i="34"/>
  <c r="BF131" i="34"/>
  <c r="BN131" i="34"/>
  <c r="BB133" i="34"/>
  <c r="BJ133" i="34"/>
  <c r="BR133" i="34"/>
  <c r="BF135" i="34"/>
  <c r="BN135" i="34"/>
  <c r="BF148" i="34"/>
  <c r="BN148" i="34"/>
  <c r="AZ149" i="34"/>
  <c r="BH149" i="34"/>
  <c r="BP149" i="34"/>
  <c r="BF152" i="34"/>
  <c r="BN152" i="34"/>
  <c r="AZ207" i="34"/>
  <c r="BH207" i="34"/>
  <c r="BP207" i="34"/>
  <c r="AZ220" i="34"/>
  <c r="BH220" i="34"/>
  <c r="BP220" i="34"/>
  <c r="BB221" i="34"/>
  <c r="BJ221" i="34"/>
  <c r="BR221" i="34"/>
  <c r="BB225" i="34"/>
  <c r="BJ225" i="34"/>
  <c r="BR225" i="34"/>
  <c r="BF227" i="34"/>
  <c r="BN227" i="34"/>
  <c r="BB149" i="34"/>
  <c r="BJ149" i="34"/>
  <c r="BR149" i="34"/>
  <c r="BB207" i="34"/>
  <c r="BJ207" i="34"/>
  <c r="BR207" i="34"/>
  <c r="BB220" i="34"/>
  <c r="BJ220" i="34"/>
  <c r="BR220" i="34"/>
  <c r="BF129" i="34"/>
  <c r="BB131" i="34"/>
  <c r="BJ131" i="34"/>
  <c r="BF133" i="34"/>
  <c r="BB135" i="34"/>
  <c r="BJ135" i="34"/>
  <c r="BB148" i="34"/>
  <c r="BJ148" i="34"/>
  <c r="BD149" i="34"/>
  <c r="BB152" i="34"/>
  <c r="BJ152" i="34"/>
  <c r="BD207" i="34"/>
  <c r="BD220" i="34"/>
  <c r="BF221" i="34"/>
  <c r="BF225" i="34"/>
  <c r="BB227" i="34"/>
  <c r="BJ227" i="34"/>
  <c r="BP225" i="33"/>
  <c r="AZ224" i="33"/>
  <c r="BH224" i="33"/>
  <c r="BP224" i="33"/>
  <c r="BB224" i="33"/>
  <c r="BJ224" i="33"/>
  <c r="BR224" i="33"/>
  <c r="BD224" i="33"/>
  <c r="BB228" i="33"/>
  <c r="BJ228" i="33"/>
  <c r="BR228" i="33"/>
  <c r="BB229" i="33"/>
  <c r="BJ229" i="33"/>
  <c r="BR229" i="33"/>
  <c r="BD232" i="33"/>
  <c r="BL232" i="33"/>
  <c r="BB233" i="33"/>
  <c r="BJ233" i="33"/>
  <c r="BR233" i="33"/>
  <c r="BD228" i="33"/>
  <c r="BD229" i="33"/>
  <c r="BF232" i="33"/>
  <c r="BD233" i="33"/>
  <c r="BD236" i="33"/>
  <c r="BL236" i="33"/>
  <c r="BF236" i="33"/>
  <c r="BN12" i="33"/>
  <c r="BL148" i="33"/>
  <c r="BD12" i="33"/>
  <c r="BN116" i="33"/>
  <c r="BF117" i="33"/>
  <c r="BP117" i="33"/>
  <c r="BL119" i="33"/>
  <c r="BL120" i="33"/>
  <c r="BD121" i="33"/>
  <c r="BN121" i="33"/>
  <c r="BN128" i="33"/>
  <c r="BH129" i="33"/>
  <c r="BH131" i="33"/>
  <c r="BB132" i="33"/>
  <c r="BL133" i="33"/>
  <c r="BN134" i="33"/>
  <c r="BD135" i="33"/>
  <c r="AZ148" i="33"/>
  <c r="BP148" i="33"/>
  <c r="BL152" i="33"/>
  <c r="BJ155" i="33"/>
  <c r="BN207" i="33"/>
  <c r="BL221" i="33"/>
  <c r="BJ222" i="33"/>
  <c r="BD225" i="33"/>
  <c r="BL227" i="33"/>
  <c r="BJ230" i="33"/>
  <c r="BP235" i="33"/>
  <c r="BR132" i="33"/>
  <c r="BF12" i="33"/>
  <c r="BP104" i="33"/>
  <c r="BH117" i="33"/>
  <c r="BN120" i="33"/>
  <c r="BF121" i="33"/>
  <c r="BP121" i="33"/>
  <c r="BL129" i="33"/>
  <c r="BL131" i="33"/>
  <c r="BF132" i="33"/>
  <c r="BR134" i="33"/>
  <c r="BH135" i="33"/>
  <c r="BD148" i="33"/>
  <c r="BP221" i="33"/>
  <c r="BH225" i="33"/>
  <c r="BB226" i="33"/>
  <c r="BL12" i="33"/>
  <c r="BH121" i="33"/>
  <c r="BL135" i="33"/>
  <c r="BH148" i="33"/>
  <c r="BF149" i="33"/>
  <c r="BF220" i="33"/>
  <c r="BL225" i="33"/>
  <c r="BB235" i="33"/>
  <c r="BJ235" i="33"/>
  <c r="BR235" i="33"/>
  <c r="BD235" i="33"/>
  <c r="BL235" i="33"/>
  <c r="BF235" i="33"/>
  <c r="AT234" i="33"/>
  <c r="BF234" i="33"/>
  <c r="BN234" i="33"/>
  <c r="BL234" i="33"/>
  <c r="AZ234" i="33"/>
  <c r="BH234" i="33"/>
  <c r="BP234" i="33"/>
  <c r="BD234" i="33"/>
  <c r="AK234" i="33"/>
  <c r="BB234" i="33"/>
  <c r="BJ234" i="33"/>
  <c r="BB64" i="33"/>
  <c r="BB104" i="33" s="1"/>
  <c r="BB118" i="33"/>
  <c r="BJ118" i="33"/>
  <c r="BR118" i="33"/>
  <c r="BP168" i="33"/>
  <c r="BH168" i="33"/>
  <c r="AZ168" i="33"/>
  <c r="BN168" i="33"/>
  <c r="BF168" i="33"/>
  <c r="BL168" i="33"/>
  <c r="BL208" i="33" s="1"/>
  <c r="BD168" i="33"/>
  <c r="BB51" i="33"/>
  <c r="BR51" i="33"/>
  <c r="BR52" i="33" s="1"/>
  <c r="BR64" i="33"/>
  <c r="BR104" i="33" s="1"/>
  <c r="AZ12" i="33"/>
  <c r="BH12" i="33"/>
  <c r="BP12" i="33"/>
  <c r="BP52" i="33" s="1"/>
  <c r="BD51" i="33"/>
  <c r="BD52" i="33" s="1"/>
  <c r="BL51" i="33"/>
  <c r="BD64" i="33"/>
  <c r="BD104" i="33" s="1"/>
  <c r="BL64" i="33"/>
  <c r="BL104" i="33" s="1"/>
  <c r="AZ116" i="33"/>
  <c r="BH116" i="33"/>
  <c r="BP116" i="33"/>
  <c r="BB117" i="33"/>
  <c r="BJ117" i="33"/>
  <c r="BD118" i="33"/>
  <c r="BL118" i="33"/>
  <c r="BF119" i="33"/>
  <c r="BN119" i="33"/>
  <c r="AZ120" i="33"/>
  <c r="BH120" i="33"/>
  <c r="BP120" i="33"/>
  <c r="BB121" i="33"/>
  <c r="BJ121" i="33"/>
  <c r="BF123" i="33"/>
  <c r="BN123" i="33"/>
  <c r="BF127" i="33"/>
  <c r="BN127" i="33"/>
  <c r="AZ128" i="33"/>
  <c r="BH128" i="33"/>
  <c r="BR128" i="33"/>
  <c r="BL132" i="33"/>
  <c r="BD132" i="33"/>
  <c r="BP132" i="33"/>
  <c r="BH132" i="33"/>
  <c r="AZ132" i="33"/>
  <c r="BJ132" i="33"/>
  <c r="BP146" i="33"/>
  <c r="BH146" i="33"/>
  <c r="AZ146" i="33"/>
  <c r="BN146" i="33"/>
  <c r="BF146" i="33"/>
  <c r="BL146" i="33"/>
  <c r="BD146" i="33"/>
  <c r="BB168" i="33"/>
  <c r="BJ51" i="33"/>
  <c r="BJ64" i="33"/>
  <c r="BJ104" i="33" s="1"/>
  <c r="BB12" i="33"/>
  <c r="BJ12" i="33"/>
  <c r="BF51" i="33"/>
  <c r="BN51" i="33"/>
  <c r="BF64" i="33"/>
  <c r="BF104" i="33" s="1"/>
  <c r="BN64" i="33"/>
  <c r="BN104" i="33" s="1"/>
  <c r="BB116" i="33"/>
  <c r="BJ116" i="33"/>
  <c r="BF118" i="33"/>
  <c r="BN118" i="33"/>
  <c r="AZ119" i="33"/>
  <c r="BH119" i="33"/>
  <c r="BP119" i="33"/>
  <c r="BB120" i="33"/>
  <c r="BJ120" i="33"/>
  <c r="AZ123" i="33"/>
  <c r="BH123" i="33"/>
  <c r="BP123" i="33"/>
  <c r="AZ127" i="33"/>
  <c r="M147" i="33" s="1"/>
  <c r="BH127" i="33"/>
  <c r="BP127" i="33"/>
  <c r="BB128" i="33"/>
  <c r="BJ128" i="33"/>
  <c r="BP134" i="33"/>
  <c r="BH134" i="33"/>
  <c r="AZ134" i="33"/>
  <c r="BL134" i="33"/>
  <c r="BD134" i="33"/>
  <c r="BJ134" i="33"/>
  <c r="BP147" i="33"/>
  <c r="BH147" i="33"/>
  <c r="AZ147" i="33"/>
  <c r="BN147" i="33"/>
  <c r="BF147" i="33"/>
  <c r="BL147" i="33"/>
  <c r="BD147" i="33"/>
  <c r="BP155" i="33"/>
  <c r="BH155" i="33"/>
  <c r="AZ155" i="33"/>
  <c r="BN155" i="33"/>
  <c r="BF155" i="33"/>
  <c r="BL155" i="33"/>
  <c r="BD155" i="33"/>
  <c r="BJ168" i="33"/>
  <c r="AZ51" i="33"/>
  <c r="BH51" i="33"/>
  <c r="AZ64" i="33"/>
  <c r="AZ104" i="33" s="1"/>
  <c r="BH64" i="33"/>
  <c r="BH104" i="33" s="1"/>
  <c r="AZ118" i="33"/>
  <c r="BH118" i="33"/>
  <c r="BB119" i="33"/>
  <c r="BJ119" i="33"/>
  <c r="BB123" i="33"/>
  <c r="BJ123" i="33"/>
  <c r="BB127" i="33"/>
  <c r="BJ127" i="33"/>
  <c r="BR168" i="33"/>
  <c r="BP222" i="33"/>
  <c r="BH222" i="33"/>
  <c r="AZ222" i="33"/>
  <c r="BN222" i="33"/>
  <c r="BF222" i="33"/>
  <c r="BL222" i="33"/>
  <c r="BD222" i="33"/>
  <c r="BP226" i="33"/>
  <c r="BH226" i="33"/>
  <c r="AZ226" i="33"/>
  <c r="BN226" i="33"/>
  <c r="BF226" i="33"/>
  <c r="BL226" i="33"/>
  <c r="BD226" i="33"/>
  <c r="BP230" i="33"/>
  <c r="BH230" i="33"/>
  <c r="AZ230" i="33"/>
  <c r="BN230" i="33"/>
  <c r="BF230" i="33"/>
  <c r="BL230" i="33"/>
  <c r="BD230" i="33"/>
  <c r="BB129" i="33"/>
  <c r="BJ129" i="33"/>
  <c r="BR129" i="33"/>
  <c r="BF131" i="33"/>
  <c r="BN131" i="33"/>
  <c r="BB133" i="33"/>
  <c r="BJ133" i="33"/>
  <c r="BR133" i="33"/>
  <c r="BF135" i="33"/>
  <c r="BN135" i="33"/>
  <c r="BF148" i="33"/>
  <c r="BN148" i="33"/>
  <c r="AZ149" i="33"/>
  <c r="BH149" i="33"/>
  <c r="BP149" i="33"/>
  <c r="BF152" i="33"/>
  <c r="BN152" i="33"/>
  <c r="AZ207" i="33"/>
  <c r="BH207" i="33"/>
  <c r="BP207" i="33"/>
  <c r="AZ220" i="33"/>
  <c r="BH220" i="33"/>
  <c r="BP220" i="33"/>
  <c r="BB221" i="33"/>
  <c r="BJ221" i="33"/>
  <c r="BR221" i="33"/>
  <c r="BB225" i="33"/>
  <c r="BJ225" i="33"/>
  <c r="BR225" i="33"/>
  <c r="BF227" i="33"/>
  <c r="BN227" i="33"/>
  <c r="BB149" i="33"/>
  <c r="BJ149" i="33"/>
  <c r="BR149" i="33"/>
  <c r="BB207" i="33"/>
  <c r="BJ207" i="33"/>
  <c r="BR207" i="33"/>
  <c r="BB220" i="33"/>
  <c r="BJ220" i="33"/>
  <c r="BR220" i="33"/>
  <c r="BF129" i="33"/>
  <c r="BB131" i="33"/>
  <c r="BJ131" i="33"/>
  <c r="BF133" i="33"/>
  <c r="BB135" i="33"/>
  <c r="BJ135" i="33"/>
  <c r="BB148" i="33"/>
  <c r="BJ148" i="33"/>
  <c r="BD149" i="33"/>
  <c r="BB152" i="33"/>
  <c r="BJ152" i="33"/>
  <c r="BD207" i="33"/>
  <c r="BD220" i="33"/>
  <c r="BF221" i="33"/>
  <c r="BF225" i="33"/>
  <c r="BB227" i="33"/>
  <c r="BJ227" i="33"/>
  <c r="BL168" i="27"/>
  <c r="BD220" i="27"/>
  <c r="BR221" i="27"/>
  <c r="BH226" i="27"/>
  <c r="BB230" i="27"/>
  <c r="BN168" i="27"/>
  <c r="BL220" i="27"/>
  <c r="BL260" i="27" s="1"/>
  <c r="BL218" i="27" s="1"/>
  <c r="BJ230" i="27"/>
  <c r="BF64" i="27"/>
  <c r="BD168" i="27"/>
  <c r="AZ226" i="27"/>
  <c r="BP226" i="27"/>
  <c r="BJ227" i="27"/>
  <c r="BR230" i="27"/>
  <c r="BL230" i="27"/>
  <c r="BD222" i="27"/>
  <c r="BN222" i="27"/>
  <c r="AZ222" i="27"/>
  <c r="BH222" i="27"/>
  <c r="BP222" i="27"/>
  <c r="BL222" i="27"/>
  <c r="BF222" i="27"/>
  <c r="BB222" i="27"/>
  <c r="BJ222" i="27"/>
  <c r="BB221" i="27"/>
  <c r="BJ221" i="27"/>
  <c r="BD221" i="27"/>
  <c r="BL221" i="27"/>
  <c r="BF221" i="27"/>
  <c r="BN221" i="27"/>
  <c r="AZ221" i="27"/>
  <c r="BH221" i="27"/>
  <c r="BL227" i="27"/>
  <c r="BF227" i="27"/>
  <c r="BN227" i="27"/>
  <c r="BD227" i="27"/>
  <c r="AZ227" i="27"/>
  <c r="BH227" i="27"/>
  <c r="BB226" i="27"/>
  <c r="BJ226" i="27"/>
  <c r="BR226" i="27"/>
  <c r="BD226" i="27"/>
  <c r="BB225" i="27"/>
  <c r="BR225" i="27"/>
  <c r="BR260" i="27" s="1"/>
  <c r="BR218" i="27" s="1"/>
  <c r="BD225" i="27"/>
  <c r="BL225" i="27"/>
  <c r="BF225" i="27"/>
  <c r="BN225" i="27"/>
  <c r="BJ225" i="27"/>
  <c r="AZ225" i="27"/>
  <c r="BH225" i="27"/>
  <c r="BD230" i="27"/>
  <c r="BF230" i="27"/>
  <c r="BN230" i="27"/>
  <c r="AZ230" i="27"/>
  <c r="BH230" i="27"/>
  <c r="BF220" i="27"/>
  <c r="BN220" i="27"/>
  <c r="AZ220" i="27"/>
  <c r="BH220" i="27"/>
  <c r="BP220" i="27"/>
  <c r="BP260" i="27" s="1"/>
  <c r="BP218" i="27" s="1"/>
  <c r="BB220" i="27"/>
  <c r="BJ220" i="27"/>
  <c r="BL208" i="27"/>
  <c r="BL166" i="27" s="1"/>
  <c r="BR208" i="27"/>
  <c r="BR166" i="27" s="1"/>
  <c r="BJ207" i="27"/>
  <c r="AZ168" i="27"/>
  <c r="BH168" i="27"/>
  <c r="BP168" i="27"/>
  <c r="BP208" i="27" s="1"/>
  <c r="BP166" i="27" s="1"/>
  <c r="BD207" i="27"/>
  <c r="BD208" i="27" s="1"/>
  <c r="BD166" i="27" s="1"/>
  <c r="BL207" i="27"/>
  <c r="BB168" i="27"/>
  <c r="BJ168" i="27"/>
  <c r="BJ208" i="27" s="1"/>
  <c r="BJ166" i="27" s="1"/>
  <c r="BF207" i="27"/>
  <c r="BF208" i="27" s="1"/>
  <c r="BF166" i="27" s="1"/>
  <c r="BN207" i="27"/>
  <c r="BB207" i="27"/>
  <c r="BR207" i="27"/>
  <c r="AZ207" i="27"/>
  <c r="BH207" i="27"/>
  <c r="BB103" i="27"/>
  <c r="BJ103" i="27"/>
  <c r="BR103" i="27"/>
  <c r="AZ64" i="27"/>
  <c r="BH64" i="27"/>
  <c r="BP64" i="27"/>
  <c r="BP104" i="27" s="1"/>
  <c r="BP62" i="27" s="1"/>
  <c r="AT103" i="27"/>
  <c r="BD103" i="27"/>
  <c r="BL103" i="27"/>
  <c r="BL104" i="27" s="1"/>
  <c r="BL62" i="27" s="1"/>
  <c r="BF103" i="27"/>
  <c r="BF104" i="27" s="1"/>
  <c r="BF62" i="27" s="1"/>
  <c r="BN103" i="27"/>
  <c r="BN104" i="27" s="1"/>
  <c r="BN62" i="27" s="1"/>
  <c r="BB64" i="27"/>
  <c r="BB104" i="27" s="1"/>
  <c r="BB62" i="27" s="1"/>
  <c r="BJ64" i="27"/>
  <c r="BJ104" i="27" s="1"/>
  <c r="BJ62" i="27" s="1"/>
  <c r="BR64" i="27"/>
  <c r="BR104" i="27" s="1"/>
  <c r="BR62" i="27" s="1"/>
  <c r="BD64" i="27"/>
  <c r="BD104" i="27" s="1"/>
  <c r="BD62" i="27" s="1"/>
  <c r="AZ103" i="27"/>
  <c r="AK103" i="27" s="1"/>
  <c r="BH103" i="27"/>
  <c r="AK23" i="27"/>
  <c r="AK19" i="27"/>
  <c r="AK27" i="27"/>
  <c r="BF12" i="27"/>
  <c r="BN12" i="27"/>
  <c r="AZ12" i="27"/>
  <c r="AW16" i="27"/>
  <c r="AK28" i="27"/>
  <c r="BB42" i="27"/>
  <c r="BR42" i="27"/>
  <c r="BB43" i="27"/>
  <c r="BB51" i="27"/>
  <c r="BR51" i="27"/>
  <c r="BH12" i="27"/>
  <c r="BP12" i="27"/>
  <c r="BB13" i="27"/>
  <c r="BJ13" i="27"/>
  <c r="BR13" i="27"/>
  <c r="AT14" i="27"/>
  <c r="BD14" i="27"/>
  <c r="BL14" i="27"/>
  <c r="AW15" i="27"/>
  <c r="AK16" i="27"/>
  <c r="AZ16" i="27"/>
  <c r="BH16" i="27"/>
  <c r="BP16" i="27"/>
  <c r="BB17" i="27"/>
  <c r="BJ17" i="27"/>
  <c r="BR17" i="27"/>
  <c r="AW19" i="27"/>
  <c r="AW23" i="27"/>
  <c r="AZ24" i="27"/>
  <c r="AK24" i="27" s="1"/>
  <c r="BH24" i="27"/>
  <c r="BP24" i="27"/>
  <c r="BB25" i="27"/>
  <c r="BJ25" i="27"/>
  <c r="BR25" i="27"/>
  <c r="AW27" i="27"/>
  <c r="BF27" i="27"/>
  <c r="BN27" i="27"/>
  <c r="AZ28" i="27"/>
  <c r="BH28" i="27"/>
  <c r="BP28" i="27"/>
  <c r="BB29" i="27"/>
  <c r="BJ29" i="27"/>
  <c r="BR29" i="27"/>
  <c r="AT30" i="27"/>
  <c r="BD30" i="27"/>
  <c r="BL30" i="27"/>
  <c r="BF31" i="27"/>
  <c r="BN31" i="27"/>
  <c r="AT42" i="27"/>
  <c r="BD42" i="27"/>
  <c r="BL42" i="27"/>
  <c r="AT43" i="27"/>
  <c r="BD43" i="27"/>
  <c r="BL43" i="27"/>
  <c r="BF44" i="27"/>
  <c r="BN44" i="27"/>
  <c r="AZ45" i="27"/>
  <c r="AK45" i="27" s="1"/>
  <c r="BH45" i="27"/>
  <c r="BP45" i="27"/>
  <c r="BF48" i="27"/>
  <c r="BN48" i="27"/>
  <c r="BD51" i="27"/>
  <c r="BL51" i="27"/>
  <c r="BB14" i="27"/>
  <c r="BR14" i="27"/>
  <c r="BB30" i="27"/>
  <c r="BJ30" i="27"/>
  <c r="BR30" i="27"/>
  <c r="BJ42" i="27"/>
  <c r="BJ43" i="27"/>
  <c r="BR43" i="27"/>
  <c r="BJ51" i="27"/>
  <c r="BB12" i="27"/>
  <c r="BJ12" i="27"/>
  <c r="BR12" i="27"/>
  <c r="AT13" i="27"/>
  <c r="AW13" i="27" s="1"/>
  <c r="BD13" i="27"/>
  <c r="BL13" i="27"/>
  <c r="BF14" i="27"/>
  <c r="BN14" i="27"/>
  <c r="BB16" i="27"/>
  <c r="BJ16" i="27"/>
  <c r="BR16" i="27"/>
  <c r="AT17" i="27"/>
  <c r="BD17" i="27"/>
  <c r="BL17" i="27"/>
  <c r="BP23" i="27"/>
  <c r="BB24" i="27"/>
  <c r="BJ24" i="27"/>
  <c r="BR24" i="27"/>
  <c r="AT25" i="27"/>
  <c r="BD25" i="27"/>
  <c r="BL25" i="27"/>
  <c r="BH27" i="27"/>
  <c r="BP27" i="27"/>
  <c r="BB28" i="27"/>
  <c r="BJ28" i="27"/>
  <c r="BR28" i="27"/>
  <c r="AT29" i="27"/>
  <c r="AW29" i="27" s="1"/>
  <c r="BD29" i="27"/>
  <c r="BL29" i="27"/>
  <c r="BF30" i="27"/>
  <c r="BN30" i="27"/>
  <c r="AZ31" i="27"/>
  <c r="AK31" i="27" s="1"/>
  <c r="BH31" i="27"/>
  <c r="BP31" i="27"/>
  <c r="AW42" i="27"/>
  <c r="BF42" i="27"/>
  <c r="BN42" i="27"/>
  <c r="BF43" i="27"/>
  <c r="BN43" i="27"/>
  <c r="AZ44" i="27"/>
  <c r="AK44" i="27" s="1"/>
  <c r="BH44" i="27"/>
  <c r="BP44" i="27"/>
  <c r="BB45" i="27"/>
  <c r="BJ45" i="27"/>
  <c r="BR45" i="27"/>
  <c r="AZ48" i="27"/>
  <c r="AW48" i="27" s="1"/>
  <c r="BH48" i="27"/>
  <c r="BP48" i="27"/>
  <c r="BF51" i="27"/>
  <c r="BN51" i="27"/>
  <c r="BJ14" i="27"/>
  <c r="BD12" i="27"/>
  <c r="BF13" i="27"/>
  <c r="AZ14" i="27"/>
  <c r="AK14" i="27" s="1"/>
  <c r="BH14" i="27"/>
  <c r="BB15" i="27"/>
  <c r="BJ15" i="27"/>
  <c r="AT16" i="27"/>
  <c r="BD16" i="27"/>
  <c r="AW17" i="27"/>
  <c r="BF17" i="27"/>
  <c r="BB19" i="27"/>
  <c r="BJ19" i="27"/>
  <c r="BB23" i="27"/>
  <c r="BJ23" i="27"/>
  <c r="AT24" i="27"/>
  <c r="AW24" i="27" s="1"/>
  <c r="BD24" i="27"/>
  <c r="AW25" i="27"/>
  <c r="BF25" i="27"/>
  <c r="BB27" i="27"/>
  <c r="BJ27" i="27"/>
  <c r="AT28" i="27"/>
  <c r="BD28" i="27"/>
  <c r="BF29" i="27"/>
  <c r="AK30" i="27"/>
  <c r="AZ30" i="27"/>
  <c r="BH30" i="27"/>
  <c r="BB31" i="27"/>
  <c r="BJ31" i="27"/>
  <c r="AK42" i="27"/>
  <c r="AZ42" i="27"/>
  <c r="BH42" i="27"/>
  <c r="AK43" i="27"/>
  <c r="AZ43" i="27"/>
  <c r="AW43" i="27" s="1"/>
  <c r="BH43" i="27"/>
  <c r="BB44" i="27"/>
  <c r="BJ44" i="27"/>
  <c r="AT45" i="27"/>
  <c r="BD45" i="27"/>
  <c r="BB48" i="27"/>
  <c r="BJ48" i="27"/>
  <c r="AZ51" i="27"/>
  <c r="BH51" i="27"/>
  <c r="BB117" i="27"/>
  <c r="BJ117" i="27"/>
  <c r="AZ116" i="27"/>
  <c r="BN116" i="27"/>
  <c r="BL116" i="27"/>
  <c r="BH117" i="27"/>
  <c r="BL155" i="27"/>
  <c r="BF116" i="27"/>
  <c r="BJ116" i="27"/>
  <c r="BB116" i="27"/>
  <c r="BH116" i="27"/>
  <c r="BR155" i="27"/>
  <c r="BD155" i="27"/>
  <c r="BN155" i="27"/>
  <c r="BH155" i="27"/>
  <c r="BP155" i="27"/>
  <c r="BB155" i="27"/>
  <c r="BF155" i="27"/>
  <c r="BJ155" i="27"/>
  <c r="AZ155" i="27"/>
  <c r="V29" i="3" l="1"/>
  <c r="P30" i="3"/>
  <c r="V30" i="3"/>
  <c r="X30" i="3"/>
  <c r="N30" i="3"/>
  <c r="BH52" i="41"/>
  <c r="T31" i="3"/>
  <c r="BP166" i="37"/>
  <c r="BL166" i="37"/>
  <c r="BJ166" i="37"/>
  <c r="X31" i="3"/>
  <c r="BD166" i="37"/>
  <c r="R31" i="3"/>
  <c r="P31" i="3"/>
  <c r="AF31" i="3"/>
  <c r="BD62" i="34"/>
  <c r="R63" i="3"/>
  <c r="AZ62" i="34"/>
  <c r="N63" i="3"/>
  <c r="BF270" i="34"/>
  <c r="T67" i="3"/>
  <c r="BP270" i="34"/>
  <c r="AD67" i="3"/>
  <c r="BF104" i="34"/>
  <c r="T63" i="3" s="1"/>
  <c r="BF208" i="34"/>
  <c r="BR270" i="34"/>
  <c r="AF67" i="3"/>
  <c r="BL270" i="34"/>
  <c r="Z67" i="3"/>
  <c r="N62" i="3"/>
  <c r="AD62" i="3"/>
  <c r="BN270" i="34"/>
  <c r="AB67" i="3"/>
  <c r="V62" i="3"/>
  <c r="BF156" i="34"/>
  <c r="BF114" i="34" s="1"/>
  <c r="BL156" i="34"/>
  <c r="BL114" i="34" s="1"/>
  <c r="BH156" i="34"/>
  <c r="V64" i="3" s="1"/>
  <c r="BD156" i="34"/>
  <c r="BD114" i="34" s="1"/>
  <c r="BR156" i="34"/>
  <c r="BR114" i="34" s="1"/>
  <c r="BP156" i="34"/>
  <c r="BP114" i="34" s="1"/>
  <c r="BN156" i="34"/>
  <c r="BN114" i="34" s="1"/>
  <c r="BN208" i="34"/>
  <c r="AB65" i="3" s="1"/>
  <c r="BN260" i="34"/>
  <c r="BN218" i="34" s="1"/>
  <c r="BD260" i="34"/>
  <c r="R66" i="3" s="1"/>
  <c r="AZ260" i="34"/>
  <c r="AZ218" i="34" s="1"/>
  <c r="BL260" i="34"/>
  <c r="BL218" i="34" s="1"/>
  <c r="BF260" i="34"/>
  <c r="BF218" i="34" s="1"/>
  <c r="AB66" i="3"/>
  <c r="T66" i="3"/>
  <c r="Z63" i="3"/>
  <c r="AD63" i="3"/>
  <c r="BF10" i="34"/>
  <c r="T62" i="3"/>
  <c r="BN10" i="34"/>
  <c r="AB62" i="3"/>
  <c r="BF52" i="37"/>
  <c r="BF10" i="37" s="1"/>
  <c r="T30" i="3"/>
  <c r="AD30" i="3"/>
  <c r="BP218" i="37"/>
  <c r="BF218" i="37"/>
  <c r="AZ166" i="37"/>
  <c r="AF30" i="3"/>
  <c r="BP10" i="37"/>
  <c r="AD28" i="3"/>
  <c r="BD10" i="37"/>
  <c r="R28" i="3"/>
  <c r="BN10" i="37"/>
  <c r="AB28" i="3"/>
  <c r="BL10" i="37"/>
  <c r="Z28" i="3"/>
  <c r="BR10" i="37"/>
  <c r="AF28" i="3"/>
  <c r="AZ10" i="37"/>
  <c r="N28" i="3"/>
  <c r="BJ10" i="37"/>
  <c r="X28" i="3"/>
  <c r="BH10" i="37"/>
  <c r="V28" i="3"/>
  <c r="N29" i="3"/>
  <c r="AF63" i="3"/>
  <c r="BB62" i="34"/>
  <c r="P63" i="3"/>
  <c r="BN62" i="34"/>
  <c r="AB63" i="3"/>
  <c r="BJ62" i="34"/>
  <c r="X63" i="3"/>
  <c r="BF62" i="34"/>
  <c r="BF166" i="34"/>
  <c r="T65" i="3"/>
  <c r="BN166" i="34"/>
  <c r="BL166" i="34"/>
  <c r="Z65" i="3"/>
  <c r="Z29" i="3"/>
  <c r="AD29" i="3"/>
  <c r="BN62" i="37"/>
  <c r="AB29" i="3"/>
  <c r="BB62" i="37"/>
  <c r="P29" i="3"/>
  <c r="BF62" i="37"/>
  <c r="T29" i="3"/>
  <c r="BJ62" i="37"/>
  <c r="X29" i="3"/>
  <c r="BR62" i="37"/>
  <c r="AF29" i="3"/>
  <c r="BD62" i="37"/>
  <c r="R29" i="3"/>
  <c r="AF49" i="3"/>
  <c r="BF52" i="41"/>
  <c r="T45" i="3" s="1"/>
  <c r="T56" i="3" s="1"/>
  <c r="Q26" i="23" s="1"/>
  <c r="N47" i="3"/>
  <c r="AB48" i="3"/>
  <c r="BP218" i="41"/>
  <c r="BN62" i="41"/>
  <c r="BJ104" i="41"/>
  <c r="BJ62" i="41" s="1"/>
  <c r="AK64" i="41"/>
  <c r="AK104" i="41" s="1"/>
  <c r="R46" i="3"/>
  <c r="BD62" i="41"/>
  <c r="BB104" i="41"/>
  <c r="BH62" i="41"/>
  <c r="V46" i="3"/>
  <c r="BR62" i="41"/>
  <c r="AF46" i="3"/>
  <c r="BP62" i="41"/>
  <c r="AD46" i="3"/>
  <c r="AZ62" i="41"/>
  <c r="N46" i="3"/>
  <c r="BN52" i="41"/>
  <c r="BB52" i="41"/>
  <c r="P45" i="3" s="1"/>
  <c r="BJ52" i="41"/>
  <c r="BJ10" i="41" s="1"/>
  <c r="AD45" i="3"/>
  <c r="BD52" i="41"/>
  <c r="BD10" i="41" s="1"/>
  <c r="BF10" i="41"/>
  <c r="BH10" i="41"/>
  <c r="V45" i="3"/>
  <c r="BL10" i="41"/>
  <c r="Z45" i="3"/>
  <c r="Z56" i="3" s="1"/>
  <c r="W26" i="23" s="1"/>
  <c r="BR10" i="41"/>
  <c r="AF45" i="3"/>
  <c r="BN10" i="41"/>
  <c r="AB45" i="3"/>
  <c r="AB56" i="3" s="1"/>
  <c r="Y26" i="23" s="1"/>
  <c r="AZ52" i="41"/>
  <c r="BB52" i="37"/>
  <c r="BJ260" i="35"/>
  <c r="BJ218" i="35" s="1"/>
  <c r="BP260" i="35"/>
  <c r="BP218" i="35" s="1"/>
  <c r="AZ260" i="35"/>
  <c r="AZ218" i="35" s="1"/>
  <c r="BH260" i="35"/>
  <c r="BH218" i="35" s="1"/>
  <c r="BF156" i="35"/>
  <c r="BF114" i="35" s="1"/>
  <c r="BP156" i="35"/>
  <c r="BP114" i="35" s="1"/>
  <c r="BR156" i="35"/>
  <c r="BR114" i="35" s="1"/>
  <c r="BL156" i="35"/>
  <c r="BL114" i="35" s="1"/>
  <c r="BD156" i="35"/>
  <c r="BD114" i="35" s="1"/>
  <c r="BH156" i="35"/>
  <c r="BH114" i="35" s="1"/>
  <c r="BN156" i="35"/>
  <c r="BN114" i="35" s="1"/>
  <c r="AK312" i="34"/>
  <c r="BF52" i="33"/>
  <c r="BF208" i="33"/>
  <c r="BN208" i="33"/>
  <c r="BJ52" i="33"/>
  <c r="BJ10" i="33" s="1"/>
  <c r="BB52" i="33"/>
  <c r="BL52" i="33"/>
  <c r="BN52" i="33"/>
  <c r="BN10" i="33" s="1"/>
  <c r="BJ52" i="38"/>
  <c r="BJ10" i="38" s="1"/>
  <c r="BH52" i="38"/>
  <c r="BH10" i="38" s="1"/>
  <c r="BD52" i="38"/>
  <c r="BD10" i="38" s="1"/>
  <c r="BP52" i="38"/>
  <c r="BP10" i="38" s="1"/>
  <c r="BR52" i="38"/>
  <c r="BR10" i="38" s="1"/>
  <c r="BB52" i="38"/>
  <c r="BB10" i="38" s="1"/>
  <c r="AZ52" i="38"/>
  <c r="AZ10" i="38" s="1"/>
  <c r="BB156" i="35"/>
  <c r="BB114" i="35" s="1"/>
  <c r="AZ156" i="35"/>
  <c r="AZ114" i="35" s="1"/>
  <c r="BJ208" i="35"/>
  <c r="BJ166" i="35" s="1"/>
  <c r="BL260" i="35"/>
  <c r="BL218" i="35" s="1"/>
  <c r="BB260" i="35"/>
  <c r="BB218" i="35" s="1"/>
  <c r="BD260" i="35"/>
  <c r="BD218" i="35" s="1"/>
  <c r="BJ156" i="35"/>
  <c r="BJ114" i="35" s="1"/>
  <c r="BJ312" i="34"/>
  <c r="AW311" i="34"/>
  <c r="BH312" i="34"/>
  <c r="AZ312" i="34"/>
  <c r="BB312" i="34"/>
  <c r="BD312" i="34"/>
  <c r="BJ260" i="34"/>
  <c r="BP260" i="34"/>
  <c r="BB208" i="34"/>
  <c r="BD208" i="34"/>
  <c r="BP208" i="34"/>
  <c r="BR260" i="34"/>
  <c r="BB260" i="34"/>
  <c r="BH260" i="34"/>
  <c r="BR208" i="34"/>
  <c r="BJ156" i="34"/>
  <c r="BJ52" i="34"/>
  <c r="AZ156" i="34"/>
  <c r="BB156" i="34"/>
  <c r="BB52" i="34"/>
  <c r="AZ208" i="34"/>
  <c r="BJ208" i="34"/>
  <c r="BH208" i="34"/>
  <c r="BD10" i="33"/>
  <c r="R96" i="3"/>
  <c r="BD260" i="33"/>
  <c r="R100" i="3" s="1"/>
  <c r="AZ62" i="33"/>
  <c r="N97" i="3"/>
  <c r="BF10" i="33"/>
  <c r="T96" i="3"/>
  <c r="BL62" i="33"/>
  <c r="Z97" i="3"/>
  <c r="BP10" i="33"/>
  <c r="AD96" i="3"/>
  <c r="BR10" i="33"/>
  <c r="AF96" i="3"/>
  <c r="BB62" i="33"/>
  <c r="P97" i="3"/>
  <c r="BP62" i="33"/>
  <c r="AD97" i="3"/>
  <c r="BJ62" i="33"/>
  <c r="X97" i="3"/>
  <c r="BN156" i="33"/>
  <c r="BN62" i="33"/>
  <c r="AB97" i="3"/>
  <c r="BL156" i="33"/>
  <c r="BD62" i="33"/>
  <c r="R97" i="3"/>
  <c r="BR156" i="33"/>
  <c r="BH62" i="33"/>
  <c r="V97" i="3"/>
  <c r="BR62" i="33"/>
  <c r="AF97" i="3"/>
  <c r="BF156" i="33"/>
  <c r="BF62" i="33"/>
  <c r="T97" i="3"/>
  <c r="BB10" i="33"/>
  <c r="P96" i="3"/>
  <c r="BD156" i="33"/>
  <c r="BL10" i="33"/>
  <c r="Z96" i="3"/>
  <c r="BL260" i="33"/>
  <c r="BL218" i="33" s="1"/>
  <c r="AZ260" i="33"/>
  <c r="AZ218" i="33" s="1"/>
  <c r="BF260" i="33"/>
  <c r="BF218" i="33" s="1"/>
  <c r="BH260" i="33"/>
  <c r="V100" i="3" s="1"/>
  <c r="BP260" i="33"/>
  <c r="BP218" i="33" s="1"/>
  <c r="BN260" i="33"/>
  <c r="AB100" i="3" s="1"/>
  <c r="AW234" i="33"/>
  <c r="BD218" i="33"/>
  <c r="BF166" i="33"/>
  <c r="T99" i="3"/>
  <c r="BL166" i="33"/>
  <c r="Z99" i="3"/>
  <c r="BN166" i="33"/>
  <c r="AB99" i="3"/>
  <c r="BJ260" i="33"/>
  <c r="BB156" i="33"/>
  <c r="BH52" i="33"/>
  <c r="BH208" i="33"/>
  <c r="BB260" i="33"/>
  <c r="BR208" i="33"/>
  <c r="BJ208" i="33"/>
  <c r="BB208" i="33"/>
  <c r="BP156" i="33"/>
  <c r="AZ52" i="33"/>
  <c r="BD208" i="33"/>
  <c r="BP208" i="33"/>
  <c r="BH156" i="33"/>
  <c r="BR260" i="33"/>
  <c r="BJ156" i="33"/>
  <c r="AZ156" i="33"/>
  <c r="AZ208" i="33"/>
  <c r="BN208" i="27"/>
  <c r="BN166" i="27" s="1"/>
  <c r="BD260" i="27"/>
  <c r="BD218" i="27" s="1"/>
  <c r="BB260" i="27"/>
  <c r="BB218" i="27" s="1"/>
  <c r="BJ260" i="27"/>
  <c r="BJ218" i="27" s="1"/>
  <c r="BN260" i="27"/>
  <c r="BN218" i="27" s="1"/>
  <c r="BH260" i="27"/>
  <c r="BH218" i="27" s="1"/>
  <c r="AZ260" i="27"/>
  <c r="AZ218" i="27" s="1"/>
  <c r="BF260" i="27"/>
  <c r="BF218" i="27" s="1"/>
  <c r="BB208" i="27"/>
  <c r="BB166" i="27" s="1"/>
  <c r="BH208" i="27"/>
  <c r="BH166" i="27" s="1"/>
  <c r="AZ208" i="27"/>
  <c r="AZ166" i="27" s="1"/>
  <c r="AW103" i="27"/>
  <c r="BH104" i="27"/>
  <c r="BH62" i="27" s="1"/>
  <c r="AZ104" i="27"/>
  <c r="AZ62" i="27" s="1"/>
  <c r="BN52" i="27"/>
  <c r="BN10" i="27" s="1"/>
  <c r="BL52" i="27"/>
  <c r="BL10" i="27" s="1"/>
  <c r="AW31" i="27"/>
  <c r="AK48" i="27"/>
  <c r="AW45" i="27"/>
  <c r="AW28" i="27"/>
  <c r="AW44" i="27"/>
  <c r="AW30" i="27"/>
  <c r="AW14" i="27"/>
  <c r="BF52" i="27"/>
  <c r="BF10" i="27" s="1"/>
  <c r="BP52" i="27"/>
  <c r="BP10" i="27" s="1"/>
  <c r="BR52" i="27"/>
  <c r="BR10" i="27" s="1"/>
  <c r="BH52" i="27"/>
  <c r="BH10" i="27" s="1"/>
  <c r="BD52" i="27"/>
  <c r="BD10" i="27" s="1"/>
  <c r="BJ52" i="27"/>
  <c r="BJ10" i="27" s="1"/>
  <c r="AZ52" i="27"/>
  <c r="AZ10" i="27" s="1"/>
  <c r="BB52" i="27"/>
  <c r="BB10" i="27" s="1"/>
  <c r="AT136" i="27"/>
  <c r="AT144" i="27"/>
  <c r="AT145" i="27"/>
  <c r="AT151" i="27"/>
  <c r="AT153" i="27"/>
  <c r="AT154" i="27"/>
  <c r="AT122" i="27"/>
  <c r="AT124" i="27"/>
  <c r="AT125" i="27"/>
  <c r="AT126" i="27"/>
  <c r="AZ128" i="27"/>
  <c r="BB128" i="27"/>
  <c r="BD128" i="27"/>
  <c r="BF128" i="27"/>
  <c r="BH128" i="27"/>
  <c r="BJ128" i="27"/>
  <c r="BL128" i="27"/>
  <c r="BN128" i="27"/>
  <c r="BP128" i="27"/>
  <c r="BR128" i="27"/>
  <c r="AZ129" i="27"/>
  <c r="BB129" i="27"/>
  <c r="BD129" i="27"/>
  <c r="BF129" i="27"/>
  <c r="BH129" i="27"/>
  <c r="BJ129" i="27"/>
  <c r="BL129" i="27"/>
  <c r="BN129" i="27"/>
  <c r="BP129" i="27"/>
  <c r="BR129" i="27"/>
  <c r="AZ130" i="27"/>
  <c r="AK130" i="27" s="1"/>
  <c r="BB130" i="27"/>
  <c r="BD130" i="27"/>
  <c r="BF130" i="27"/>
  <c r="BH130" i="27"/>
  <c r="BJ130" i="27"/>
  <c r="BL130" i="27"/>
  <c r="BN130" i="27"/>
  <c r="BP130" i="27"/>
  <c r="BR130" i="27"/>
  <c r="AZ131" i="27"/>
  <c r="BB131" i="27"/>
  <c r="BD131" i="27"/>
  <c r="BF131" i="27"/>
  <c r="BH131" i="27"/>
  <c r="BJ131" i="27"/>
  <c r="BL131" i="27"/>
  <c r="BN131" i="27"/>
  <c r="BP131" i="27"/>
  <c r="BR131" i="27"/>
  <c r="AZ132" i="27"/>
  <c r="BB132" i="27"/>
  <c r="BD132" i="27"/>
  <c r="BF132" i="27"/>
  <c r="BH132" i="27"/>
  <c r="BJ132" i="27"/>
  <c r="BL132" i="27"/>
  <c r="BN132" i="27"/>
  <c r="BP132" i="27"/>
  <c r="BR132" i="27"/>
  <c r="AZ133" i="27"/>
  <c r="BB133" i="27"/>
  <c r="BD133" i="27"/>
  <c r="BF133" i="27"/>
  <c r="BH133" i="27"/>
  <c r="BJ133" i="27"/>
  <c r="BL133" i="27"/>
  <c r="BN133" i="27"/>
  <c r="BP133" i="27"/>
  <c r="BR133" i="27"/>
  <c r="AZ134" i="27"/>
  <c r="BB134" i="27"/>
  <c r="BD134" i="27"/>
  <c r="BF134" i="27"/>
  <c r="BH134" i="27"/>
  <c r="BJ134" i="27"/>
  <c r="BL134" i="27"/>
  <c r="BN134" i="27"/>
  <c r="BP134" i="27"/>
  <c r="BR134" i="27"/>
  <c r="AZ135" i="27"/>
  <c r="BB135" i="27"/>
  <c r="BD135" i="27"/>
  <c r="BF135" i="27"/>
  <c r="BH135" i="27"/>
  <c r="BJ135" i="27"/>
  <c r="BL135" i="27"/>
  <c r="BN135" i="27"/>
  <c r="BP135" i="27"/>
  <c r="BR135" i="27"/>
  <c r="AZ136" i="27"/>
  <c r="BB136" i="27"/>
  <c r="BD136" i="27"/>
  <c r="BF136" i="27"/>
  <c r="BH136" i="27"/>
  <c r="BJ136" i="27"/>
  <c r="BL136" i="27"/>
  <c r="BN136" i="27"/>
  <c r="BP136" i="27"/>
  <c r="BR136" i="27"/>
  <c r="AZ137" i="27"/>
  <c r="BB137" i="27"/>
  <c r="BD137" i="27"/>
  <c r="BF137" i="27"/>
  <c r="BH137" i="27"/>
  <c r="BJ137" i="27"/>
  <c r="BL137" i="27"/>
  <c r="BN137" i="27"/>
  <c r="BP137" i="27"/>
  <c r="BR137" i="27"/>
  <c r="AZ138" i="27"/>
  <c r="BB138" i="27"/>
  <c r="BD138" i="27"/>
  <c r="BF138" i="27"/>
  <c r="BH138" i="27"/>
  <c r="BJ138" i="27"/>
  <c r="BL138" i="27"/>
  <c r="BN138" i="27"/>
  <c r="BP138" i="27"/>
  <c r="BR138" i="27"/>
  <c r="AZ139" i="27"/>
  <c r="BB139" i="27"/>
  <c r="BD139" i="27"/>
  <c r="BF139" i="27"/>
  <c r="BH139" i="27"/>
  <c r="BJ139" i="27"/>
  <c r="BL139" i="27"/>
  <c r="BN139" i="27"/>
  <c r="BP139" i="27"/>
  <c r="BR139" i="27"/>
  <c r="AZ140" i="27"/>
  <c r="BB140" i="27"/>
  <c r="BD140" i="27"/>
  <c r="BF140" i="27"/>
  <c r="BH140" i="27"/>
  <c r="BJ140" i="27"/>
  <c r="BL140" i="27"/>
  <c r="BN140" i="27"/>
  <c r="BP140" i="27"/>
  <c r="BR140" i="27"/>
  <c r="AZ141" i="27"/>
  <c r="BB141" i="27"/>
  <c r="BD141" i="27"/>
  <c r="BF141" i="27"/>
  <c r="BH141" i="27"/>
  <c r="BJ141" i="27"/>
  <c r="BL141" i="27"/>
  <c r="BN141" i="27"/>
  <c r="BP141" i="27"/>
  <c r="BR141" i="27"/>
  <c r="AZ142" i="27"/>
  <c r="BB142" i="27"/>
  <c r="BD142" i="27"/>
  <c r="BF142" i="27"/>
  <c r="BH142" i="27"/>
  <c r="BJ142" i="27"/>
  <c r="BL142" i="27"/>
  <c r="BN142" i="27"/>
  <c r="BP142" i="27"/>
  <c r="BR142" i="27"/>
  <c r="AZ143" i="27"/>
  <c r="BB143" i="27"/>
  <c r="BD143" i="27"/>
  <c r="BF143" i="27"/>
  <c r="BH143" i="27"/>
  <c r="BJ143" i="27"/>
  <c r="BL143" i="27"/>
  <c r="BN143" i="27"/>
  <c r="BP143" i="27"/>
  <c r="BR143" i="27"/>
  <c r="AZ144" i="27"/>
  <c r="BB144" i="27"/>
  <c r="BD144" i="27"/>
  <c r="BF144" i="27"/>
  <c r="BH144" i="27"/>
  <c r="BJ144" i="27"/>
  <c r="BL144" i="27"/>
  <c r="BN144" i="27"/>
  <c r="BP144" i="27"/>
  <c r="BR144" i="27"/>
  <c r="AZ145" i="27"/>
  <c r="BB145" i="27"/>
  <c r="BD145" i="27"/>
  <c r="BF145" i="27"/>
  <c r="BH145" i="27"/>
  <c r="BJ145" i="27"/>
  <c r="BL145" i="27"/>
  <c r="BN145" i="27"/>
  <c r="BP145" i="27"/>
  <c r="BR145" i="27"/>
  <c r="AZ146" i="27"/>
  <c r="BB146" i="27"/>
  <c r="BD146" i="27"/>
  <c r="BF146" i="27"/>
  <c r="BH146" i="27"/>
  <c r="BJ146" i="27"/>
  <c r="BL146" i="27"/>
  <c r="BN146" i="27"/>
  <c r="BP146" i="27"/>
  <c r="BR146" i="27"/>
  <c r="AZ147" i="27"/>
  <c r="BB147" i="27"/>
  <c r="BD147" i="27"/>
  <c r="BF147" i="27"/>
  <c r="BH147" i="27"/>
  <c r="BJ147" i="27"/>
  <c r="BL147" i="27"/>
  <c r="BN147" i="27"/>
  <c r="BP147" i="27"/>
  <c r="BR147" i="27"/>
  <c r="AZ148" i="27"/>
  <c r="BB148" i="27"/>
  <c r="BD148" i="27"/>
  <c r="BF148" i="27"/>
  <c r="BH148" i="27"/>
  <c r="BJ148" i="27"/>
  <c r="BL148" i="27"/>
  <c r="BN148" i="27"/>
  <c r="BP148" i="27"/>
  <c r="BR148" i="27"/>
  <c r="AZ149" i="27"/>
  <c r="BB149" i="27"/>
  <c r="BD149" i="27"/>
  <c r="BF149" i="27"/>
  <c r="BH149" i="27"/>
  <c r="BJ149" i="27"/>
  <c r="BL149" i="27"/>
  <c r="BN149" i="27"/>
  <c r="BP149" i="27"/>
  <c r="BR149" i="27"/>
  <c r="AZ150" i="27"/>
  <c r="BB150" i="27"/>
  <c r="BD150" i="27"/>
  <c r="BF150" i="27"/>
  <c r="BH150" i="27"/>
  <c r="BJ150" i="27"/>
  <c r="BL150" i="27"/>
  <c r="BN150" i="27"/>
  <c r="BP150" i="27"/>
  <c r="BR150" i="27"/>
  <c r="AZ151" i="27"/>
  <c r="AK151" i="27" s="1"/>
  <c r="BB151" i="27"/>
  <c r="BD151" i="27"/>
  <c r="BF151" i="27"/>
  <c r="BH151" i="27"/>
  <c r="BJ151" i="27"/>
  <c r="BL151" i="27"/>
  <c r="BN151" i="27"/>
  <c r="BP151" i="27"/>
  <c r="BR151" i="27"/>
  <c r="AZ152" i="27"/>
  <c r="BB152" i="27"/>
  <c r="BD152" i="27"/>
  <c r="BF152" i="27"/>
  <c r="BH152" i="27"/>
  <c r="BJ152" i="27"/>
  <c r="BL152" i="27"/>
  <c r="BN152" i="27"/>
  <c r="BP152" i="27"/>
  <c r="BR152" i="27"/>
  <c r="AZ153" i="27"/>
  <c r="AK153" i="27" s="1"/>
  <c r="BB153" i="27"/>
  <c r="BD153" i="27"/>
  <c r="BF153" i="27"/>
  <c r="BH153" i="27"/>
  <c r="BJ153" i="27"/>
  <c r="BL153" i="27"/>
  <c r="BN153" i="27"/>
  <c r="BP153" i="27"/>
  <c r="BR153" i="27"/>
  <c r="AZ154" i="27"/>
  <c r="AK154" i="27" s="1"/>
  <c r="BB154" i="27"/>
  <c r="BD154" i="27"/>
  <c r="BF154" i="27"/>
  <c r="BH154" i="27"/>
  <c r="BJ154" i="27"/>
  <c r="BL154" i="27"/>
  <c r="BN154" i="27"/>
  <c r="BP154" i="27"/>
  <c r="BR154" i="27"/>
  <c r="BP116" i="27"/>
  <c r="BR116" i="27"/>
  <c r="BP117" i="27"/>
  <c r="BR117" i="27"/>
  <c r="AZ118" i="27"/>
  <c r="BB118" i="27"/>
  <c r="BD118" i="27"/>
  <c r="BF118" i="27"/>
  <c r="BH118" i="27"/>
  <c r="BJ118" i="27"/>
  <c r="BL118" i="27"/>
  <c r="BN118" i="27"/>
  <c r="BP118" i="27"/>
  <c r="BR118" i="27"/>
  <c r="AZ119" i="27"/>
  <c r="BB119" i="27"/>
  <c r="BD119" i="27"/>
  <c r="BF119" i="27"/>
  <c r="BH119" i="27"/>
  <c r="BJ119" i="27"/>
  <c r="BL119" i="27"/>
  <c r="BN119" i="27"/>
  <c r="BP119" i="27"/>
  <c r="BR119" i="27"/>
  <c r="AZ120" i="27"/>
  <c r="BB120" i="27"/>
  <c r="BD120" i="27"/>
  <c r="BF120" i="27"/>
  <c r="BH120" i="27"/>
  <c r="BJ120" i="27"/>
  <c r="BL120" i="27"/>
  <c r="BN120" i="27"/>
  <c r="BP120" i="27"/>
  <c r="BR120" i="27"/>
  <c r="AZ121" i="27"/>
  <c r="BB121" i="27"/>
  <c r="BD121" i="27"/>
  <c r="BF121" i="27"/>
  <c r="BH121" i="27"/>
  <c r="BJ121" i="27"/>
  <c r="BL121" i="27"/>
  <c r="BN121" i="27"/>
  <c r="BP121" i="27"/>
  <c r="BR121" i="27"/>
  <c r="AZ122" i="27"/>
  <c r="BB122" i="27"/>
  <c r="BD122" i="27"/>
  <c r="BF122" i="27"/>
  <c r="BH122" i="27"/>
  <c r="BJ122" i="27"/>
  <c r="BL122" i="27"/>
  <c r="BN122" i="27"/>
  <c r="BP122" i="27"/>
  <c r="BR122" i="27"/>
  <c r="AZ123" i="27"/>
  <c r="BB123" i="27"/>
  <c r="BD123" i="27"/>
  <c r="BF123" i="27"/>
  <c r="BH123" i="27"/>
  <c r="BJ123" i="27"/>
  <c r="BL123" i="27"/>
  <c r="BN123" i="27"/>
  <c r="BP123" i="27"/>
  <c r="BR123" i="27"/>
  <c r="AZ124" i="27"/>
  <c r="AK124" i="27" s="1"/>
  <c r="BB124" i="27"/>
  <c r="BD124" i="27"/>
  <c r="BF124" i="27"/>
  <c r="BH124" i="27"/>
  <c r="BJ124" i="27"/>
  <c r="BL124" i="27"/>
  <c r="BN124" i="27"/>
  <c r="BP124" i="27"/>
  <c r="BR124" i="27"/>
  <c r="AZ125" i="27"/>
  <c r="AK125" i="27" s="1"/>
  <c r="BB125" i="27"/>
  <c r="BD125" i="27"/>
  <c r="BF125" i="27"/>
  <c r="BH125" i="27"/>
  <c r="BJ125" i="27"/>
  <c r="BL125" i="27"/>
  <c r="BN125" i="27"/>
  <c r="BP125" i="27"/>
  <c r="BR125" i="27"/>
  <c r="AZ126" i="27"/>
  <c r="AK126" i="27" s="1"/>
  <c r="BB126" i="27"/>
  <c r="BD126" i="27"/>
  <c r="BF126" i="27"/>
  <c r="BH126" i="27"/>
  <c r="BJ126" i="27"/>
  <c r="BL126" i="27"/>
  <c r="BN126" i="27"/>
  <c r="BP126" i="27"/>
  <c r="BR126" i="27"/>
  <c r="AZ127" i="27"/>
  <c r="M147" i="27" s="1"/>
  <c r="BR127" i="27"/>
  <c r="BP127" i="27"/>
  <c r="BN127" i="27"/>
  <c r="BL127" i="27"/>
  <c r="BJ127" i="27"/>
  <c r="BH127" i="27"/>
  <c r="BF127" i="27"/>
  <c r="BD127" i="27"/>
  <c r="BB127" i="27"/>
  <c r="E101" i="3"/>
  <c r="E100" i="3"/>
  <c r="E99" i="3"/>
  <c r="E98" i="3"/>
  <c r="E97" i="3"/>
  <c r="E96" i="3"/>
  <c r="E84" i="3"/>
  <c r="E83" i="3"/>
  <c r="E82" i="3"/>
  <c r="E81" i="3"/>
  <c r="E80" i="3"/>
  <c r="E79" i="3"/>
  <c r="E63" i="3"/>
  <c r="E64" i="3"/>
  <c r="E65" i="3"/>
  <c r="E66" i="3"/>
  <c r="E67" i="3"/>
  <c r="E62" i="3"/>
  <c r="X39" i="3" l="1"/>
  <c r="U25" i="23" s="1"/>
  <c r="T28" i="3"/>
  <c r="AB39" i="3"/>
  <c r="Y25" i="23" s="1"/>
  <c r="N39" i="3"/>
  <c r="K25" i="23" s="1"/>
  <c r="V39" i="3"/>
  <c r="S25" i="23" s="1"/>
  <c r="T39" i="3"/>
  <c r="Q25" i="23" s="1"/>
  <c r="R45" i="3"/>
  <c r="R56" i="3" s="1"/>
  <c r="O26" i="23" s="1"/>
  <c r="BB10" i="41"/>
  <c r="AH153" i="37"/>
  <c r="AH149" i="37"/>
  <c r="AH144" i="37"/>
  <c r="AH140" i="37"/>
  <c r="AH136" i="37"/>
  <c r="AH132" i="37"/>
  <c r="AH128" i="37"/>
  <c r="AH124" i="37"/>
  <c r="AH120" i="37"/>
  <c r="AH257" i="37"/>
  <c r="AH253" i="37"/>
  <c r="AH249" i="37"/>
  <c r="AH245" i="37"/>
  <c r="AH241" i="37"/>
  <c r="AH237" i="37"/>
  <c r="AH233" i="37"/>
  <c r="AH229" i="37"/>
  <c r="AH225" i="37"/>
  <c r="AH221" i="37"/>
  <c r="AH205" i="37"/>
  <c r="AH201" i="37"/>
  <c r="AH196" i="37"/>
  <c r="AH192" i="37"/>
  <c r="AH188" i="37"/>
  <c r="AH184" i="37"/>
  <c r="AH180" i="37"/>
  <c r="AH176" i="37"/>
  <c r="AH172" i="37"/>
  <c r="AH168" i="37"/>
  <c r="AH256" i="41"/>
  <c r="AH252" i="41"/>
  <c r="AH248" i="41"/>
  <c r="AH244" i="41"/>
  <c r="AH240" i="41"/>
  <c r="AH236" i="41"/>
  <c r="AH232" i="41"/>
  <c r="AH228" i="41"/>
  <c r="AH224" i="41"/>
  <c r="AH220" i="41"/>
  <c r="AH204" i="41"/>
  <c r="AH200" i="41"/>
  <c r="AH195" i="41"/>
  <c r="AH191" i="41"/>
  <c r="AH187" i="41"/>
  <c r="AH183" i="41"/>
  <c r="AH179" i="41"/>
  <c r="AH175" i="41"/>
  <c r="AH171" i="41"/>
  <c r="AH155" i="41"/>
  <c r="AH151" i="41"/>
  <c r="AH147" i="41"/>
  <c r="AH143" i="41"/>
  <c r="AH139" i="41"/>
  <c r="AH135" i="41"/>
  <c r="AH131" i="41"/>
  <c r="AH127" i="41"/>
  <c r="AH154" i="37"/>
  <c r="AH150" i="37"/>
  <c r="AH145" i="37"/>
  <c r="AH141" i="37"/>
  <c r="AH137" i="37"/>
  <c r="AH133" i="37"/>
  <c r="AH129" i="37"/>
  <c r="AH125" i="37"/>
  <c r="AH121" i="37"/>
  <c r="AH117" i="37"/>
  <c r="AH258" i="37"/>
  <c r="AH254" i="37"/>
  <c r="AH250" i="37"/>
  <c r="AH246" i="37"/>
  <c r="AH242" i="37"/>
  <c r="AH238" i="37"/>
  <c r="AH234" i="37"/>
  <c r="AH230" i="37"/>
  <c r="AH226" i="37"/>
  <c r="AH222" i="37"/>
  <c r="AH206" i="37"/>
  <c r="AH202" i="37"/>
  <c r="AH197" i="37"/>
  <c r="AH193" i="37"/>
  <c r="AH189" i="37"/>
  <c r="AH185" i="37"/>
  <c r="AH181" i="37"/>
  <c r="AH177" i="37"/>
  <c r="AH173" i="37"/>
  <c r="AH169" i="37"/>
  <c r="AH257" i="41"/>
  <c r="AH253" i="41"/>
  <c r="AH249" i="41"/>
  <c r="AH245" i="41"/>
  <c r="AH241" i="41"/>
  <c r="AH237" i="41"/>
  <c r="AH233" i="41"/>
  <c r="AH229" i="41"/>
  <c r="AH225" i="41"/>
  <c r="AH221" i="41"/>
  <c r="AH205" i="41"/>
  <c r="AH201" i="41"/>
  <c r="AH196" i="41"/>
  <c r="AH192" i="41"/>
  <c r="AH188" i="41"/>
  <c r="AH184" i="41"/>
  <c r="AH180" i="41"/>
  <c r="AH176" i="41"/>
  <c r="AH172" i="41"/>
  <c r="AH168" i="41"/>
  <c r="AH152" i="41"/>
  <c r="AH148" i="41"/>
  <c r="AH144" i="41"/>
  <c r="AH140" i="41"/>
  <c r="AH136" i="41"/>
  <c r="AH132" i="41"/>
  <c r="AH128" i="41"/>
  <c r="AH124" i="41"/>
  <c r="AH120" i="41"/>
  <c r="AH116" i="41"/>
  <c r="AH100" i="41"/>
  <c r="AH96" i="41"/>
  <c r="AH92" i="41"/>
  <c r="AH88" i="41"/>
  <c r="AH84" i="41"/>
  <c r="AH80" i="41"/>
  <c r="AH76" i="41"/>
  <c r="AH72" i="41"/>
  <c r="AH68" i="41"/>
  <c r="AH258" i="38"/>
  <c r="AH254" i="38"/>
  <c r="AH249" i="38"/>
  <c r="AH245" i="38"/>
  <c r="AH241" i="38"/>
  <c r="AH237" i="38"/>
  <c r="AH233" i="38"/>
  <c r="AH229" i="38"/>
  <c r="AH225" i="38"/>
  <c r="AH221" i="38"/>
  <c r="AH205" i="38"/>
  <c r="AH201" i="38"/>
  <c r="AH196" i="38"/>
  <c r="AH192" i="38"/>
  <c r="AH188" i="38"/>
  <c r="AH184" i="38"/>
  <c r="AH155" i="37"/>
  <c r="AH151" i="37"/>
  <c r="AH147" i="37"/>
  <c r="AH146" i="37"/>
  <c r="AH152" i="37"/>
  <c r="AH142" i="37"/>
  <c r="AH134" i="37"/>
  <c r="AH126" i="37"/>
  <c r="AH118" i="37"/>
  <c r="AH116" i="37"/>
  <c r="AH252" i="37"/>
  <c r="AH244" i="37"/>
  <c r="AH236" i="37"/>
  <c r="AH228" i="37"/>
  <c r="AH220" i="37"/>
  <c r="AH200" i="37"/>
  <c r="AH191" i="37"/>
  <c r="AH183" i="37"/>
  <c r="AH175" i="37"/>
  <c r="AH259" i="41"/>
  <c r="AH251" i="41"/>
  <c r="AH243" i="41"/>
  <c r="AH235" i="41"/>
  <c r="AH227" i="41"/>
  <c r="AH207" i="41"/>
  <c r="AH199" i="41"/>
  <c r="AH198" i="41"/>
  <c r="AH190" i="41"/>
  <c r="AH182" i="41"/>
  <c r="AH174" i="41"/>
  <c r="AH154" i="41"/>
  <c r="AH146" i="41"/>
  <c r="AH138" i="41"/>
  <c r="AH130" i="41"/>
  <c r="AH121" i="41"/>
  <c r="AH118" i="41"/>
  <c r="AH103" i="41"/>
  <c r="AH93" i="41"/>
  <c r="AH90" i="41"/>
  <c r="AH87" i="41"/>
  <c r="AH77" i="41"/>
  <c r="AH74" i="41"/>
  <c r="AH71" i="41"/>
  <c r="AH255" i="38"/>
  <c r="AH252" i="38"/>
  <c r="AH248" i="38"/>
  <c r="AH238" i="38"/>
  <c r="AH235" i="38"/>
  <c r="AH232" i="38"/>
  <c r="AH222" i="38"/>
  <c r="AH207" i="38"/>
  <c r="AH204" i="38"/>
  <c r="AH193" i="38"/>
  <c r="AH190" i="38"/>
  <c r="AH187" i="38"/>
  <c r="AH180" i="38"/>
  <c r="AH176" i="38"/>
  <c r="AH172" i="38"/>
  <c r="AH168" i="38"/>
  <c r="AH155" i="38"/>
  <c r="AH151" i="38"/>
  <c r="AH147" i="38"/>
  <c r="AH146" i="38"/>
  <c r="AH142" i="38"/>
  <c r="AH138" i="38"/>
  <c r="AH134" i="38"/>
  <c r="AH130" i="38"/>
  <c r="AH126" i="38"/>
  <c r="AH122" i="38"/>
  <c r="AH118" i="38"/>
  <c r="AH148" i="37"/>
  <c r="AH143" i="37"/>
  <c r="AH135" i="37"/>
  <c r="AH127" i="37"/>
  <c r="AH119" i="37"/>
  <c r="AH255" i="37"/>
  <c r="AH247" i="37"/>
  <c r="AH239" i="37"/>
  <c r="AH231" i="37"/>
  <c r="AH223" i="37"/>
  <c r="AH203" i="37"/>
  <c r="AH194" i="37"/>
  <c r="AH186" i="37"/>
  <c r="AH178" i="37"/>
  <c r="AH170" i="37"/>
  <c r="AH254" i="41"/>
  <c r="AH246" i="41"/>
  <c r="AH238" i="41"/>
  <c r="AH230" i="41"/>
  <c r="AH222" i="41"/>
  <c r="AH202" i="41"/>
  <c r="AH193" i="41"/>
  <c r="AH185" i="41"/>
  <c r="AH177" i="41"/>
  <c r="AH169" i="41"/>
  <c r="AH149" i="41"/>
  <c r="AH141" i="41"/>
  <c r="AH133" i="41"/>
  <c r="AH125" i="41"/>
  <c r="AH122" i="41"/>
  <c r="AH119" i="41"/>
  <c r="AH97" i="41"/>
  <c r="AH94" i="41"/>
  <c r="AH91" i="41"/>
  <c r="AH81" i="41"/>
  <c r="AH78" i="41"/>
  <c r="AH75" i="41"/>
  <c r="AH65" i="41"/>
  <c r="AW65" i="41" s="1"/>
  <c r="AH64" i="41"/>
  <c r="AH259" i="38"/>
  <c r="AH256" i="38"/>
  <c r="AH253" i="38"/>
  <c r="AH242" i="38"/>
  <c r="AH239" i="38"/>
  <c r="AH236" i="38"/>
  <c r="AH226" i="38"/>
  <c r="AH223" i="38"/>
  <c r="AH220" i="38"/>
  <c r="AH197" i="38"/>
  <c r="AH194" i="38"/>
  <c r="AH191" i="38"/>
  <c r="AH181" i="38"/>
  <c r="AH177" i="38"/>
  <c r="AH173" i="38"/>
  <c r="AH169" i="38"/>
  <c r="AH152" i="38"/>
  <c r="AH148" i="38"/>
  <c r="AH143" i="38"/>
  <c r="AH139" i="38"/>
  <c r="AH135" i="38"/>
  <c r="AH131" i="38"/>
  <c r="AH127" i="38"/>
  <c r="AH123" i="38"/>
  <c r="AH119" i="38"/>
  <c r="AH154" i="38"/>
  <c r="AH138" i="37"/>
  <c r="AH130" i="37"/>
  <c r="AH122" i="37"/>
  <c r="AH256" i="37"/>
  <c r="AH248" i="37"/>
  <c r="AH240" i="37"/>
  <c r="AH232" i="37"/>
  <c r="AH224" i="37"/>
  <c r="AH204" i="37"/>
  <c r="AH195" i="37"/>
  <c r="AH187" i="37"/>
  <c r="AH179" i="37"/>
  <c r="AH171" i="37"/>
  <c r="AH255" i="41"/>
  <c r="AH247" i="41"/>
  <c r="AH239" i="41"/>
  <c r="AH231" i="41"/>
  <c r="AH223" i="41"/>
  <c r="AH203" i="41"/>
  <c r="AH194" i="41"/>
  <c r="AH186" i="41"/>
  <c r="AH178" i="41"/>
  <c r="AH170" i="41"/>
  <c r="AH150" i="41"/>
  <c r="AH142" i="41"/>
  <c r="AH134" i="41"/>
  <c r="AH126" i="41"/>
  <c r="AH123" i="41"/>
  <c r="AH101" i="41"/>
  <c r="AH98" i="41"/>
  <c r="AH95" i="41"/>
  <c r="AH85" i="41"/>
  <c r="AH82" i="41"/>
  <c r="AH79" i="41"/>
  <c r="AH69" i="41"/>
  <c r="AH66" i="41"/>
  <c r="AH257" i="38"/>
  <c r="AH246" i="38"/>
  <c r="AH243" i="38"/>
  <c r="AH240" i="38"/>
  <c r="AH230" i="38"/>
  <c r="AH227" i="38"/>
  <c r="AH224" i="38"/>
  <c r="AH202" i="38"/>
  <c r="AH199" i="38"/>
  <c r="AH198" i="38"/>
  <c r="AH195" i="38"/>
  <c r="AH185" i="38"/>
  <c r="AH182" i="38"/>
  <c r="AH178" i="38"/>
  <c r="AH174" i="38"/>
  <c r="AH170" i="38"/>
  <c r="AH153" i="38"/>
  <c r="AH149" i="38"/>
  <c r="AH144" i="38"/>
  <c r="AH140" i="38"/>
  <c r="AH136" i="38"/>
  <c r="AH132" i="38"/>
  <c r="AH128" i="38"/>
  <c r="AH124" i="38"/>
  <c r="AH120" i="38"/>
  <c r="AH116" i="38"/>
  <c r="AH139" i="37"/>
  <c r="AH131" i="37"/>
  <c r="AH123" i="37"/>
  <c r="AH259" i="37"/>
  <c r="AH251" i="37"/>
  <c r="AH243" i="37"/>
  <c r="AH235" i="37"/>
  <c r="AH227" i="37"/>
  <c r="AH207" i="37"/>
  <c r="AH199" i="37"/>
  <c r="AH198" i="37"/>
  <c r="AH190" i="37"/>
  <c r="AH182" i="37"/>
  <c r="AH174" i="37"/>
  <c r="AH258" i="41"/>
  <c r="AH250" i="41"/>
  <c r="AH242" i="41"/>
  <c r="AH234" i="41"/>
  <c r="AH226" i="41"/>
  <c r="AH206" i="41"/>
  <c r="AH197" i="41"/>
  <c r="AH189" i="41"/>
  <c r="AH181" i="41"/>
  <c r="AH173" i="41"/>
  <c r="AH153" i="41"/>
  <c r="AH145" i="41"/>
  <c r="AH137" i="41"/>
  <c r="AH129" i="41"/>
  <c r="AH117" i="41"/>
  <c r="AH102" i="41"/>
  <c r="AH99" i="41"/>
  <c r="AH89" i="41"/>
  <c r="AH86" i="41"/>
  <c r="AH83" i="41"/>
  <c r="AH73" i="41"/>
  <c r="AH70" i="41"/>
  <c r="AH67" i="41"/>
  <c r="AH251" i="38"/>
  <c r="AH250" i="38"/>
  <c r="AH247" i="38"/>
  <c r="AH244" i="38"/>
  <c r="AH234" i="38"/>
  <c r="AH231" i="38"/>
  <c r="AH228" i="38"/>
  <c r="AH206" i="38"/>
  <c r="AH203" i="38"/>
  <c r="AH200" i="38"/>
  <c r="AH189" i="38"/>
  <c r="AH186" i="38"/>
  <c r="AH183" i="38"/>
  <c r="AH179" i="38"/>
  <c r="AH175" i="38"/>
  <c r="AH171" i="38"/>
  <c r="AH150" i="38"/>
  <c r="AH145" i="38"/>
  <c r="AH141" i="38"/>
  <c r="AH137" i="38"/>
  <c r="AH133" i="38"/>
  <c r="AH129" i="38"/>
  <c r="AH125" i="38"/>
  <c r="AH121" i="38"/>
  <c r="AH117" i="38"/>
  <c r="AZ270" i="34"/>
  <c r="N67" i="3"/>
  <c r="BH270" i="34"/>
  <c r="V67" i="3"/>
  <c r="BD270" i="34"/>
  <c r="R67" i="3"/>
  <c r="BD218" i="34"/>
  <c r="BB270" i="34"/>
  <c r="P67" i="3"/>
  <c r="BJ270" i="34"/>
  <c r="X67" i="3"/>
  <c r="Z64" i="3"/>
  <c r="T64" i="3"/>
  <c r="AF64" i="3"/>
  <c r="BH114" i="34"/>
  <c r="R64" i="3"/>
  <c r="AD64" i="3"/>
  <c r="AB64" i="3"/>
  <c r="BJ114" i="34"/>
  <c r="X64" i="3"/>
  <c r="BB114" i="34"/>
  <c r="P64" i="3"/>
  <c r="AZ114" i="34"/>
  <c r="N64" i="3"/>
  <c r="Z66" i="3"/>
  <c r="N66" i="3"/>
  <c r="BB218" i="34"/>
  <c r="P66" i="3"/>
  <c r="BR218" i="34"/>
  <c r="AF66" i="3"/>
  <c r="BP218" i="34"/>
  <c r="AD66" i="3"/>
  <c r="BH218" i="34"/>
  <c r="V66" i="3"/>
  <c r="BJ218" i="34"/>
  <c r="X66" i="3"/>
  <c r="BJ10" i="34"/>
  <c r="X62" i="3"/>
  <c r="BB10" i="34"/>
  <c r="P62" i="3"/>
  <c r="AD39" i="3"/>
  <c r="AA25" i="23" s="1"/>
  <c r="Z39" i="3"/>
  <c r="W25" i="23" s="1"/>
  <c r="AF39" i="3"/>
  <c r="AC25" i="23" s="1"/>
  <c r="BB10" i="37"/>
  <c r="P28" i="3"/>
  <c r="P39" i="3" s="1"/>
  <c r="M25" i="23" s="1"/>
  <c r="R39" i="3"/>
  <c r="O25" i="23" s="1"/>
  <c r="BD166" i="34"/>
  <c r="R65" i="3"/>
  <c r="AZ166" i="34"/>
  <c r="N65" i="3"/>
  <c r="BB166" i="34"/>
  <c r="P65" i="3"/>
  <c r="BJ166" i="34"/>
  <c r="X65" i="3"/>
  <c r="BH166" i="34"/>
  <c r="V65" i="3"/>
  <c r="BR166" i="34"/>
  <c r="AF65" i="3"/>
  <c r="BP166" i="34"/>
  <c r="AD65" i="3"/>
  <c r="AF56" i="3"/>
  <c r="AC26" i="23" s="1"/>
  <c r="V56" i="3"/>
  <c r="S26" i="23" s="1"/>
  <c r="X46" i="3"/>
  <c r="AD56" i="3"/>
  <c r="AA26" i="23" s="1"/>
  <c r="BB62" i="41"/>
  <c r="P46" i="3"/>
  <c r="P56" i="3" s="1"/>
  <c r="M26" i="23" s="1"/>
  <c r="X45" i="3"/>
  <c r="X56" i="3" s="1"/>
  <c r="U26" i="23" s="1"/>
  <c r="AZ10" i="41"/>
  <c r="N45" i="3"/>
  <c r="N56" i="3" s="1"/>
  <c r="K26" i="23" s="1"/>
  <c r="AH51" i="41"/>
  <c r="AH50" i="41"/>
  <c r="AH47" i="41"/>
  <c r="AH46" i="41"/>
  <c r="AH45" i="41"/>
  <c r="AH44" i="41"/>
  <c r="AH41" i="41"/>
  <c r="AH40" i="41"/>
  <c r="AH38" i="41"/>
  <c r="AH37" i="41"/>
  <c r="AH36" i="41"/>
  <c r="AH34" i="41"/>
  <c r="AH33" i="41"/>
  <c r="AH32" i="41"/>
  <c r="AH49" i="41"/>
  <c r="AH48" i="41"/>
  <c r="AH43" i="41"/>
  <c r="AH42" i="41"/>
  <c r="AH39" i="41"/>
  <c r="AH35" i="41"/>
  <c r="AH31" i="41"/>
  <c r="AH30" i="41"/>
  <c r="AH29" i="41"/>
  <c r="AH28" i="41"/>
  <c r="AH27" i="41"/>
  <c r="AH26" i="41"/>
  <c r="AH25" i="41"/>
  <c r="AH24" i="41"/>
  <c r="AH23" i="41"/>
  <c r="AH22" i="41"/>
  <c r="AH21" i="41"/>
  <c r="AH20" i="41"/>
  <c r="AH19" i="41"/>
  <c r="AH18" i="41"/>
  <c r="AH17" i="41"/>
  <c r="AH16" i="41"/>
  <c r="AH15" i="41"/>
  <c r="AH14" i="41"/>
  <c r="AH13" i="41"/>
  <c r="AH12" i="41"/>
  <c r="AH256" i="40"/>
  <c r="AH252" i="40"/>
  <c r="AH248" i="40"/>
  <c r="AH244" i="40"/>
  <c r="AH240" i="40"/>
  <c r="AH236" i="40"/>
  <c r="AH232" i="40"/>
  <c r="AH228" i="40"/>
  <c r="AH224" i="40"/>
  <c r="AH220" i="40"/>
  <c r="AH204" i="40"/>
  <c r="AH200" i="40"/>
  <c r="AH196" i="40"/>
  <c r="AH192" i="40"/>
  <c r="AH188" i="40"/>
  <c r="AH184" i="40"/>
  <c r="AH180" i="40"/>
  <c r="AH176" i="40"/>
  <c r="AH172" i="40"/>
  <c r="AH168" i="40"/>
  <c r="AH152" i="40"/>
  <c r="AH148" i="40"/>
  <c r="AH144" i="40"/>
  <c r="AH140" i="40"/>
  <c r="AH136" i="40"/>
  <c r="AH132" i="40"/>
  <c r="AH128" i="40"/>
  <c r="AH124" i="40"/>
  <c r="AH120" i="40"/>
  <c r="AH116" i="40"/>
  <c r="AH100" i="40"/>
  <c r="AH96" i="40"/>
  <c r="AH92" i="40"/>
  <c r="AH88" i="40"/>
  <c r="AH84" i="40"/>
  <c r="AH80" i="40"/>
  <c r="AH76" i="40"/>
  <c r="AH72" i="40"/>
  <c r="AH68" i="40"/>
  <c r="AH64" i="40"/>
  <c r="AH48" i="40"/>
  <c r="AH44" i="40"/>
  <c r="AH40" i="40"/>
  <c r="AH36" i="40"/>
  <c r="AH32" i="40"/>
  <c r="AH28" i="40"/>
  <c r="AH24" i="40"/>
  <c r="AH20" i="40"/>
  <c r="AH16" i="40"/>
  <c r="AH12" i="40"/>
  <c r="AH257" i="40"/>
  <c r="AH253" i="40"/>
  <c r="AH249" i="40"/>
  <c r="AH245" i="40"/>
  <c r="AH241" i="40"/>
  <c r="AH237" i="40"/>
  <c r="AH233" i="40"/>
  <c r="AH229" i="40"/>
  <c r="AH225" i="40"/>
  <c r="AH221" i="40"/>
  <c r="AH205" i="40"/>
  <c r="AH201" i="40"/>
  <c r="AH197" i="40"/>
  <c r="AH193" i="40"/>
  <c r="AH189" i="40"/>
  <c r="AH185" i="40"/>
  <c r="AH181" i="40"/>
  <c r="AH177" i="40"/>
  <c r="AH173" i="40"/>
  <c r="AH169" i="40"/>
  <c r="AH153" i="40"/>
  <c r="AH149" i="40"/>
  <c r="AH145" i="40"/>
  <c r="AH141" i="40"/>
  <c r="AH137" i="40"/>
  <c r="AH133" i="40"/>
  <c r="AH129" i="40"/>
  <c r="AH125" i="40"/>
  <c r="AH121" i="40"/>
  <c r="AH117" i="40"/>
  <c r="AH101" i="40"/>
  <c r="AH97" i="40"/>
  <c r="AH93" i="40"/>
  <c r="AH89" i="40"/>
  <c r="AH85" i="40"/>
  <c r="AH81" i="40"/>
  <c r="AH77" i="40"/>
  <c r="AH73" i="40"/>
  <c r="AH69" i="40"/>
  <c r="AH65" i="40"/>
  <c r="AH49" i="40"/>
  <c r="AH45" i="40"/>
  <c r="AH41" i="40"/>
  <c r="AH37" i="40"/>
  <c r="AH33" i="40"/>
  <c r="AH29" i="40"/>
  <c r="AH25" i="40"/>
  <c r="AH21" i="40"/>
  <c r="AH17" i="40"/>
  <c r="AH13" i="40"/>
  <c r="AH259" i="40"/>
  <c r="AH255" i="40"/>
  <c r="AH231" i="40"/>
  <c r="AH195" i="40"/>
  <c r="AH191" i="40"/>
  <c r="AH187" i="40"/>
  <c r="AH147" i="40"/>
  <c r="AH143" i="40"/>
  <c r="AH131" i="40"/>
  <c r="AH103" i="40"/>
  <c r="AH99" i="40"/>
  <c r="AH95" i="40"/>
  <c r="AH87" i="40"/>
  <c r="AH83" i="40"/>
  <c r="AH79" i="40"/>
  <c r="AH51" i="40"/>
  <c r="AH47" i="40"/>
  <c r="AH258" i="40"/>
  <c r="AH254" i="40"/>
  <c r="AH250" i="40"/>
  <c r="AH246" i="40"/>
  <c r="AH242" i="40"/>
  <c r="AH238" i="40"/>
  <c r="AH234" i="40"/>
  <c r="AH230" i="40"/>
  <c r="AH226" i="40"/>
  <c r="AH222" i="40"/>
  <c r="AH206" i="40"/>
  <c r="AH202" i="40"/>
  <c r="AH198" i="40"/>
  <c r="AH194" i="40"/>
  <c r="AH190" i="40"/>
  <c r="AH186" i="40"/>
  <c r="AH182" i="40"/>
  <c r="AH178" i="40"/>
  <c r="AH174" i="40"/>
  <c r="AH170" i="40"/>
  <c r="AH154" i="40"/>
  <c r="AH150" i="40"/>
  <c r="AH146" i="40"/>
  <c r="AH142" i="40"/>
  <c r="AH138" i="40"/>
  <c r="AH134" i="40"/>
  <c r="AH130" i="40"/>
  <c r="AH126" i="40"/>
  <c r="AH122" i="40"/>
  <c r="AH118" i="40"/>
  <c r="AH102" i="40"/>
  <c r="AH98" i="40"/>
  <c r="AH94" i="40"/>
  <c r="AH90" i="40"/>
  <c r="AH86" i="40"/>
  <c r="AH82" i="40"/>
  <c r="AH78" i="40"/>
  <c r="AH74" i="40"/>
  <c r="AH70" i="40"/>
  <c r="AH66" i="40"/>
  <c r="AH50" i="40"/>
  <c r="AH46" i="40"/>
  <c r="AH42" i="40"/>
  <c r="AH38" i="40"/>
  <c r="AH34" i="40"/>
  <c r="AH30" i="40"/>
  <c r="AH26" i="40"/>
  <c r="AH22" i="40"/>
  <c r="AH18" i="40"/>
  <c r="AH14" i="40"/>
  <c r="AH251" i="40"/>
  <c r="AH247" i="40"/>
  <c r="AH243" i="40"/>
  <c r="AH239" i="40"/>
  <c r="AH235" i="40"/>
  <c r="AH227" i="40"/>
  <c r="AH223" i="40"/>
  <c r="AH207" i="40"/>
  <c r="AH203" i="40"/>
  <c r="AH199" i="40"/>
  <c r="AH183" i="40"/>
  <c r="AH179" i="40"/>
  <c r="AH175" i="40"/>
  <c r="AH171" i="40"/>
  <c r="AH155" i="40"/>
  <c r="AH151" i="40"/>
  <c r="AH139" i="40"/>
  <c r="AH135" i="40"/>
  <c r="AH127" i="40"/>
  <c r="AH123" i="40"/>
  <c r="AH119" i="40"/>
  <c r="AH91" i="40"/>
  <c r="AH75" i="40"/>
  <c r="AH71" i="40"/>
  <c r="AH67" i="40"/>
  <c r="AH43" i="40"/>
  <c r="AH27" i="40"/>
  <c r="AH39" i="40"/>
  <c r="AH23" i="40"/>
  <c r="AH31" i="40"/>
  <c r="AH15" i="40"/>
  <c r="AH35" i="40"/>
  <c r="AH19" i="40"/>
  <c r="AH100" i="38"/>
  <c r="AH96" i="38"/>
  <c r="AH92" i="38"/>
  <c r="AH88" i="38"/>
  <c r="AH84" i="38"/>
  <c r="AH80" i="38"/>
  <c r="AH76" i="38"/>
  <c r="AH72" i="38"/>
  <c r="AH68" i="38"/>
  <c r="AH50" i="38"/>
  <c r="AH46" i="38"/>
  <c r="AH42" i="38"/>
  <c r="AH38" i="38"/>
  <c r="AH34" i="38"/>
  <c r="AH30" i="38"/>
  <c r="AH26" i="38"/>
  <c r="AH22" i="38"/>
  <c r="AH18" i="38"/>
  <c r="AH14" i="38"/>
  <c r="AH101" i="38"/>
  <c r="AH97" i="38"/>
  <c r="AH93" i="38"/>
  <c r="AH89" i="38"/>
  <c r="AH85" i="38"/>
  <c r="AH81" i="38"/>
  <c r="AH77" i="38"/>
  <c r="AH73" i="38"/>
  <c r="AH69" i="38"/>
  <c r="AH65" i="38"/>
  <c r="AH64" i="38"/>
  <c r="AH51" i="38"/>
  <c r="AH47" i="38"/>
  <c r="AH43" i="38"/>
  <c r="AH39" i="38"/>
  <c r="AH35" i="38"/>
  <c r="AH31" i="38"/>
  <c r="AH27" i="38"/>
  <c r="AH23" i="38"/>
  <c r="AH19" i="38"/>
  <c r="AH15" i="38"/>
  <c r="AH12" i="38"/>
  <c r="AH102" i="38"/>
  <c r="AH98" i="38"/>
  <c r="AH94" i="38"/>
  <c r="AH90" i="38"/>
  <c r="AH86" i="38"/>
  <c r="AH82" i="38"/>
  <c r="AH78" i="38"/>
  <c r="AH74" i="38"/>
  <c r="AH70" i="38"/>
  <c r="AH66" i="38"/>
  <c r="AH48" i="38"/>
  <c r="AH44" i="38"/>
  <c r="AH40" i="38"/>
  <c r="AH36" i="38"/>
  <c r="AH32" i="38"/>
  <c r="AH28" i="38"/>
  <c r="AH24" i="38"/>
  <c r="AH20" i="38"/>
  <c r="AH16" i="38"/>
  <c r="AH103" i="38"/>
  <c r="AH87" i="38"/>
  <c r="AH71" i="38"/>
  <c r="AH49" i="38"/>
  <c r="AH33" i="38"/>
  <c r="AH17" i="38"/>
  <c r="AH102" i="37"/>
  <c r="AH98" i="37"/>
  <c r="AH93" i="37"/>
  <c r="AH89" i="37"/>
  <c r="AH85" i="37"/>
  <c r="AH81" i="37"/>
  <c r="AH77" i="37"/>
  <c r="AH73" i="37"/>
  <c r="AH69" i="37"/>
  <c r="AH65" i="37"/>
  <c r="AH49" i="37"/>
  <c r="AH45" i="37"/>
  <c r="AH41" i="37"/>
  <c r="AH37" i="37"/>
  <c r="AH33" i="37"/>
  <c r="AH29" i="37"/>
  <c r="AH25" i="37"/>
  <c r="AH21" i="37"/>
  <c r="AH17" i="37"/>
  <c r="AH13" i="37"/>
  <c r="AH99" i="38"/>
  <c r="AH83" i="38"/>
  <c r="AH67" i="38"/>
  <c r="AH45" i="38"/>
  <c r="AH29" i="38"/>
  <c r="AH13" i="38"/>
  <c r="AH103" i="37"/>
  <c r="AH99" i="37"/>
  <c r="AH95" i="37"/>
  <c r="AH94" i="37"/>
  <c r="AH90" i="37"/>
  <c r="AH86" i="37"/>
  <c r="AH82" i="37"/>
  <c r="AH78" i="37"/>
  <c r="AH74" i="37"/>
  <c r="AH70" i="37"/>
  <c r="AH66" i="37"/>
  <c r="AH50" i="37"/>
  <c r="AH46" i="37"/>
  <c r="AH42" i="37"/>
  <c r="AH38" i="37"/>
  <c r="AH34" i="37"/>
  <c r="AH30" i="37"/>
  <c r="AH26" i="37"/>
  <c r="AH22" i="37"/>
  <c r="AH18" i="37"/>
  <c r="AH14" i="37"/>
  <c r="AH12" i="37"/>
  <c r="AH95" i="38"/>
  <c r="AH79" i="38"/>
  <c r="AH41" i="38"/>
  <c r="AH25" i="38"/>
  <c r="AH100" i="37"/>
  <c r="AH96" i="37"/>
  <c r="AH91" i="37"/>
  <c r="AH87" i="37"/>
  <c r="AH83" i="37"/>
  <c r="AH79" i="37"/>
  <c r="AH75" i="37"/>
  <c r="AH71" i="37"/>
  <c r="AH67" i="37"/>
  <c r="AH51" i="37"/>
  <c r="AH47" i="37"/>
  <c r="AH43" i="37"/>
  <c r="AH39" i="37"/>
  <c r="AH35" i="37"/>
  <c r="AH31" i="37"/>
  <c r="AH27" i="37"/>
  <c r="AH23" i="37"/>
  <c r="AH19" i="37"/>
  <c r="AH15" i="37"/>
  <c r="AH91" i="38"/>
  <c r="AH75" i="38"/>
  <c r="AH37" i="38"/>
  <c r="AH21" i="38"/>
  <c r="AH101" i="37"/>
  <c r="AH97" i="37"/>
  <c r="AH92" i="37"/>
  <c r="AH88" i="37"/>
  <c r="AH84" i="37"/>
  <c r="AH80" i="37"/>
  <c r="AH76" i="37"/>
  <c r="AH72" i="37"/>
  <c r="AH68" i="37"/>
  <c r="AH64" i="37"/>
  <c r="AH48" i="37"/>
  <c r="AH44" i="37"/>
  <c r="AH40" i="37"/>
  <c r="AH36" i="37"/>
  <c r="AH32" i="37"/>
  <c r="AH28" i="37"/>
  <c r="AH24" i="37"/>
  <c r="AH20" i="37"/>
  <c r="AH16" i="37"/>
  <c r="AH259" i="35"/>
  <c r="AH255" i="35"/>
  <c r="AH251" i="35"/>
  <c r="AH250" i="35"/>
  <c r="AH246" i="35"/>
  <c r="AH242" i="35"/>
  <c r="AH238" i="35"/>
  <c r="AH234" i="35"/>
  <c r="AH229" i="35"/>
  <c r="AH226" i="35"/>
  <c r="AH224" i="35"/>
  <c r="AH222" i="35"/>
  <c r="AH207" i="35"/>
  <c r="AH203" i="35"/>
  <c r="AH199" i="35"/>
  <c r="AH195" i="35"/>
  <c r="AH191" i="35"/>
  <c r="AH187" i="35"/>
  <c r="AH183" i="35"/>
  <c r="AH179" i="35"/>
  <c r="AH175" i="35"/>
  <c r="AH171" i="35"/>
  <c r="AH149" i="35"/>
  <c r="AH146" i="35"/>
  <c r="AH142" i="35"/>
  <c r="AH138" i="35"/>
  <c r="AH134" i="35"/>
  <c r="AH132" i="35"/>
  <c r="AH125" i="35"/>
  <c r="AH120" i="35"/>
  <c r="AH116" i="35"/>
  <c r="AH100" i="35"/>
  <c r="AH96" i="35"/>
  <c r="AH92" i="35"/>
  <c r="AH88" i="35"/>
  <c r="AH84" i="35"/>
  <c r="AH80" i="35"/>
  <c r="AH76" i="35"/>
  <c r="AH72" i="35"/>
  <c r="AH68" i="35"/>
  <c r="AH48" i="35"/>
  <c r="AH44" i="35"/>
  <c r="AH39" i="35"/>
  <c r="AH35" i="35"/>
  <c r="AH31" i="35"/>
  <c r="AH27" i="35"/>
  <c r="AH23" i="35"/>
  <c r="AH19" i="35"/>
  <c r="AH15" i="35"/>
  <c r="AH311" i="34"/>
  <c r="AH307" i="34"/>
  <c r="AH256" i="35"/>
  <c r="AH252" i="35"/>
  <c r="AH247" i="35"/>
  <c r="AH243" i="35"/>
  <c r="AH239" i="35"/>
  <c r="AH235" i="35"/>
  <c r="AH231" i="35"/>
  <c r="AH230" i="35"/>
  <c r="AH225" i="35"/>
  <c r="AH204" i="35"/>
  <c r="AH200" i="35"/>
  <c r="AH196" i="35"/>
  <c r="AH192" i="35"/>
  <c r="AH188" i="35"/>
  <c r="AH184" i="35"/>
  <c r="AH180" i="35"/>
  <c r="AH176" i="35"/>
  <c r="AH172" i="35"/>
  <c r="AH168" i="35"/>
  <c r="AH153" i="35"/>
  <c r="AH150" i="35"/>
  <c r="AH143" i="35"/>
  <c r="AH139" i="35"/>
  <c r="AH135" i="35"/>
  <c r="AH130" i="35"/>
  <c r="AH129" i="35"/>
  <c r="AH126" i="35"/>
  <c r="AH122" i="35"/>
  <c r="AH118" i="35"/>
  <c r="AH101" i="35"/>
  <c r="AH97" i="35"/>
  <c r="AH93" i="35"/>
  <c r="AH89" i="35"/>
  <c r="AH85" i="35"/>
  <c r="AH81" i="35"/>
  <c r="AH77" i="35"/>
  <c r="AH73" i="35"/>
  <c r="AH69" i="35"/>
  <c r="AH65" i="35"/>
  <c r="AH49" i="35"/>
  <c r="AH45" i="35"/>
  <c r="AH40" i="35"/>
  <c r="AH36" i="35"/>
  <c r="AH32" i="35"/>
  <c r="AH28" i="35"/>
  <c r="AH24" i="35"/>
  <c r="AH20" i="35"/>
  <c r="AH16" i="35"/>
  <c r="AH308" i="34"/>
  <c r="AH257" i="35"/>
  <c r="AH253" i="35"/>
  <c r="AH248" i="35"/>
  <c r="AH244" i="35"/>
  <c r="AH240" i="35"/>
  <c r="AH236" i="35"/>
  <c r="AH232" i="35"/>
  <c r="AH227" i="35"/>
  <c r="AH221" i="35"/>
  <c r="AH205" i="35"/>
  <c r="AH201" i="35"/>
  <c r="AH197" i="35"/>
  <c r="AH193" i="35"/>
  <c r="AH189" i="35"/>
  <c r="AH185" i="35"/>
  <c r="AH181" i="35"/>
  <c r="AH177" i="35"/>
  <c r="AH173" i="35"/>
  <c r="AH169" i="35"/>
  <c r="AH154" i="35"/>
  <c r="AH151" i="35"/>
  <c r="AH148" i="35"/>
  <c r="AH147" i="35"/>
  <c r="AH144" i="35"/>
  <c r="AH140" i="35"/>
  <c r="AH136" i="35"/>
  <c r="AH133" i="35"/>
  <c r="AH131" i="35"/>
  <c r="AH127" i="35"/>
  <c r="AH123" i="35"/>
  <c r="AH102" i="35"/>
  <c r="AH98" i="35"/>
  <c r="AH94" i="35"/>
  <c r="AH90" i="35"/>
  <c r="AH86" i="35"/>
  <c r="AH82" i="35"/>
  <c r="AH78" i="35"/>
  <c r="AH74" i="35"/>
  <c r="AH70" i="35"/>
  <c r="AH66" i="35"/>
  <c r="AH50" i="35"/>
  <c r="AH46" i="35"/>
  <c r="AH41" i="35"/>
  <c r="AH37" i="35"/>
  <c r="AH33" i="35"/>
  <c r="AH29" i="35"/>
  <c r="AH25" i="35"/>
  <c r="AH21" i="35"/>
  <c r="AH17" i="35"/>
  <c r="AH13" i="35"/>
  <c r="AH258" i="35"/>
  <c r="AH254" i="35"/>
  <c r="AH249" i="35"/>
  <c r="AH245" i="35"/>
  <c r="AH241" i="35"/>
  <c r="AH237" i="35"/>
  <c r="AH233" i="35"/>
  <c r="AH228" i="35"/>
  <c r="AH223" i="35"/>
  <c r="AH220" i="35"/>
  <c r="AH206" i="35"/>
  <c r="AH202" i="35"/>
  <c r="AH198" i="35"/>
  <c r="AH194" i="35"/>
  <c r="AH190" i="35"/>
  <c r="AH186" i="35"/>
  <c r="AH182" i="35"/>
  <c r="AH178" i="35"/>
  <c r="AH174" i="35"/>
  <c r="AH170" i="35"/>
  <c r="AH155" i="35"/>
  <c r="AH152" i="35"/>
  <c r="AH145" i="35"/>
  <c r="AH141" i="35"/>
  <c r="AH137" i="35"/>
  <c r="AH128" i="35"/>
  <c r="AH124" i="35"/>
  <c r="AH121" i="35"/>
  <c r="AH119" i="35"/>
  <c r="AH117" i="35"/>
  <c r="AH103" i="35"/>
  <c r="AH99" i="35"/>
  <c r="AH95" i="35"/>
  <c r="AH91" i="35"/>
  <c r="AH87" i="35"/>
  <c r="AH83" i="35"/>
  <c r="AH79" i="35"/>
  <c r="AH75" i="35"/>
  <c r="AH71" i="35"/>
  <c r="AH67" i="35"/>
  <c r="AH64" i="35"/>
  <c r="AH51" i="35"/>
  <c r="AH47" i="35"/>
  <c r="AH43" i="35"/>
  <c r="AH42" i="35"/>
  <c r="AH38" i="35"/>
  <c r="AH34" i="35"/>
  <c r="AH30" i="35"/>
  <c r="AH26" i="35"/>
  <c r="AH22" i="35"/>
  <c r="AH18" i="35"/>
  <c r="AH14" i="35"/>
  <c r="AH12" i="35"/>
  <c r="AH305" i="34"/>
  <c r="AH301" i="34"/>
  <c r="AH297" i="34"/>
  <c r="AH293" i="34"/>
  <c r="AH289" i="34"/>
  <c r="AH285" i="34"/>
  <c r="AH281" i="34"/>
  <c r="AH277" i="34"/>
  <c r="AH273" i="34"/>
  <c r="AH258" i="34"/>
  <c r="AH254" i="34"/>
  <c r="AH250" i="34"/>
  <c r="AH246" i="34"/>
  <c r="AH242" i="34"/>
  <c r="AH238" i="34"/>
  <c r="AH234" i="34"/>
  <c r="AH228" i="34"/>
  <c r="AH204" i="34"/>
  <c r="AH200" i="34"/>
  <c r="AH196" i="34"/>
  <c r="AH192" i="34"/>
  <c r="AH188" i="34"/>
  <c r="AH184" i="34"/>
  <c r="AH180" i="34"/>
  <c r="AH176" i="34"/>
  <c r="AH172" i="34"/>
  <c r="AH153" i="34"/>
  <c r="AH151" i="34"/>
  <c r="AH148" i="34"/>
  <c r="AH146" i="34"/>
  <c r="AH142" i="34"/>
  <c r="AH138" i="34"/>
  <c r="AH129" i="34"/>
  <c r="AH124" i="34"/>
  <c r="AH123" i="34"/>
  <c r="AH120" i="34"/>
  <c r="AH119" i="34"/>
  <c r="AH102" i="34"/>
  <c r="AH98" i="34"/>
  <c r="AH93" i="34"/>
  <c r="AH89" i="34"/>
  <c r="AH85" i="34"/>
  <c r="AH81" i="34"/>
  <c r="AH77" i="34"/>
  <c r="AH73" i="34"/>
  <c r="AH69" i="34"/>
  <c r="AH65" i="34"/>
  <c r="AH49" i="34"/>
  <c r="AH45" i="34"/>
  <c r="AH40" i="34"/>
  <c r="AH36" i="34"/>
  <c r="AH32" i="34"/>
  <c r="AH28" i="34"/>
  <c r="AH24" i="34"/>
  <c r="AH20" i="34"/>
  <c r="AH16" i="34"/>
  <c r="AH12" i="34"/>
  <c r="AH306" i="34"/>
  <c r="AH302" i="34"/>
  <c r="AH298" i="34"/>
  <c r="AH294" i="34"/>
  <c r="AH290" i="34"/>
  <c r="AH286" i="34"/>
  <c r="AH282" i="34"/>
  <c r="AH278" i="34"/>
  <c r="AH274" i="34"/>
  <c r="AH272" i="34"/>
  <c r="AH259" i="34"/>
  <c r="AH255" i="34"/>
  <c r="AH251" i="34"/>
  <c r="AH247" i="34"/>
  <c r="AH243" i="34"/>
  <c r="AH239" i="34"/>
  <c r="AH235" i="34"/>
  <c r="AH231" i="34"/>
  <c r="AH229" i="34"/>
  <c r="AH227" i="34"/>
  <c r="AH223" i="34"/>
  <c r="AH205" i="34"/>
  <c r="AH201" i="34"/>
  <c r="AH197" i="34"/>
  <c r="AH193" i="34"/>
  <c r="AH189" i="34"/>
  <c r="AH185" i="34"/>
  <c r="AH181" i="34"/>
  <c r="AH177" i="34"/>
  <c r="AH173" i="34"/>
  <c r="AH169" i="34"/>
  <c r="AH154" i="34"/>
  <c r="AH152" i="34"/>
  <c r="AH143" i="34"/>
  <c r="AH139" i="34"/>
  <c r="AH132" i="34"/>
  <c r="AH130" i="34"/>
  <c r="AH125" i="34"/>
  <c r="AH121" i="34"/>
  <c r="AH118" i="34"/>
  <c r="AH103" i="34"/>
  <c r="AH99" i="34"/>
  <c r="AH95" i="34"/>
  <c r="AH94" i="34"/>
  <c r="AH90" i="34"/>
  <c r="AH86" i="34"/>
  <c r="AH82" i="34"/>
  <c r="AH78" i="34"/>
  <c r="AH74" i="34"/>
  <c r="AH70" i="34"/>
  <c r="AH66" i="34"/>
  <c r="AH64" i="34"/>
  <c r="AH50" i="34"/>
  <c r="AH46" i="34"/>
  <c r="AH41" i="34"/>
  <c r="AH37" i="34"/>
  <c r="AH33" i="34"/>
  <c r="AH29" i="34"/>
  <c r="AH25" i="34"/>
  <c r="AH21" i="34"/>
  <c r="AH17" i="34"/>
  <c r="AH13" i="34"/>
  <c r="AH309" i="34"/>
  <c r="AH303" i="34"/>
  <c r="AH299" i="34"/>
  <c r="AH295" i="34"/>
  <c r="AH291" i="34"/>
  <c r="AH287" i="34"/>
  <c r="AH283" i="34"/>
  <c r="AH279" i="34"/>
  <c r="AH275" i="34"/>
  <c r="AH256" i="34"/>
  <c r="AH252" i="34"/>
  <c r="AH248" i="34"/>
  <c r="AH244" i="34"/>
  <c r="AH240" i="34"/>
  <c r="AH236" i="34"/>
  <c r="AH232" i="34"/>
  <c r="AH230" i="34"/>
  <c r="AH226" i="34"/>
  <c r="AH224" i="34"/>
  <c r="AH222" i="34"/>
  <c r="AH206" i="34"/>
  <c r="AH202" i="34"/>
  <c r="AH198" i="34"/>
  <c r="AH194" i="34"/>
  <c r="AH190" i="34"/>
  <c r="AH186" i="34"/>
  <c r="AH182" i="34"/>
  <c r="AH178" i="34"/>
  <c r="AH174" i="34"/>
  <c r="AH170" i="34"/>
  <c r="AH155" i="34"/>
  <c r="AH144" i="34"/>
  <c r="AH140" i="34"/>
  <c r="AH136" i="34"/>
  <c r="AH131" i="34"/>
  <c r="AH126" i="34"/>
  <c r="AH116" i="34"/>
  <c r="AH100" i="34"/>
  <c r="AH96" i="34"/>
  <c r="AH91" i="34"/>
  <c r="AH87" i="34"/>
  <c r="AH83" i="34"/>
  <c r="AH79" i="34"/>
  <c r="AH75" i="34"/>
  <c r="AH71" i="34"/>
  <c r="AH67" i="34"/>
  <c r="AH51" i="34"/>
  <c r="AH47" i="34"/>
  <c r="AH43" i="34"/>
  <c r="AH42" i="34"/>
  <c r="AH38" i="34"/>
  <c r="AH34" i="34"/>
  <c r="AH30" i="34"/>
  <c r="AH26" i="34"/>
  <c r="AH22" i="34"/>
  <c r="AH18" i="34"/>
  <c r="AH14" i="34"/>
  <c r="AH310" i="34"/>
  <c r="AH304" i="34"/>
  <c r="AH300" i="34"/>
  <c r="AH296" i="34"/>
  <c r="AH292" i="34"/>
  <c r="AH288" i="34"/>
  <c r="AH284" i="34"/>
  <c r="AH280" i="34"/>
  <c r="AH276" i="34"/>
  <c r="AH257" i="34"/>
  <c r="AH253" i="34"/>
  <c r="AH249" i="34"/>
  <c r="AH245" i="34"/>
  <c r="AH241" i="34"/>
  <c r="AH237" i="34"/>
  <c r="AH233" i="34"/>
  <c r="AH225" i="34"/>
  <c r="AH221" i="34"/>
  <c r="AH220" i="34"/>
  <c r="AH207" i="34"/>
  <c r="AH203" i="34"/>
  <c r="AH199" i="34"/>
  <c r="AH195" i="34"/>
  <c r="AH191" i="34"/>
  <c r="AH187" i="34"/>
  <c r="AH183" i="34"/>
  <c r="AH179" i="34"/>
  <c r="AH175" i="34"/>
  <c r="AH171" i="34"/>
  <c r="AH168" i="34"/>
  <c r="AH150" i="34"/>
  <c r="AH149" i="34"/>
  <c r="AH147" i="34"/>
  <c r="AH145" i="34"/>
  <c r="AH141" i="34"/>
  <c r="AH137" i="34"/>
  <c r="AH135" i="34"/>
  <c r="AH134" i="34"/>
  <c r="AH133" i="34"/>
  <c r="AH128" i="34"/>
  <c r="AH127" i="34"/>
  <c r="AH122" i="34"/>
  <c r="AH117" i="34"/>
  <c r="AH101" i="34"/>
  <c r="AH97" i="34"/>
  <c r="AH92" i="34"/>
  <c r="AH88" i="34"/>
  <c r="AH84" i="34"/>
  <c r="AH80" i="34"/>
  <c r="AH76" i="34"/>
  <c r="AH72" i="34"/>
  <c r="AH68" i="34"/>
  <c r="AH48" i="34"/>
  <c r="AH44" i="34"/>
  <c r="AH39" i="34"/>
  <c r="AH35" i="34"/>
  <c r="AH31" i="34"/>
  <c r="AH27" i="34"/>
  <c r="AH23" i="34"/>
  <c r="AH19" i="34"/>
  <c r="AH15" i="34"/>
  <c r="X96" i="3"/>
  <c r="AB96" i="3"/>
  <c r="AZ156" i="27"/>
  <c r="AZ114" i="27" s="1"/>
  <c r="BH218" i="33"/>
  <c r="Z100" i="3"/>
  <c r="AZ10" i="33"/>
  <c r="N96" i="3"/>
  <c r="BB114" i="33"/>
  <c r="P98" i="3"/>
  <c r="BF114" i="33"/>
  <c r="T98" i="3"/>
  <c r="BL114" i="33"/>
  <c r="Z98" i="3"/>
  <c r="BJ114" i="33"/>
  <c r="X98" i="3"/>
  <c r="BH10" i="33"/>
  <c r="V96" i="3"/>
  <c r="BD114" i="33"/>
  <c r="R98" i="3"/>
  <c r="BH114" i="33"/>
  <c r="V98" i="3"/>
  <c r="BP114" i="33"/>
  <c r="AD98" i="3"/>
  <c r="BR114" i="33"/>
  <c r="AF98" i="3"/>
  <c r="BN114" i="33"/>
  <c r="AB98" i="3"/>
  <c r="AZ114" i="33"/>
  <c r="N98" i="3"/>
  <c r="N100" i="3"/>
  <c r="T100" i="3"/>
  <c r="AD100" i="3"/>
  <c r="BN218" i="33"/>
  <c r="BR218" i="33"/>
  <c r="AF100" i="3"/>
  <c r="BB218" i="33"/>
  <c r="P100" i="3"/>
  <c r="BJ218" i="33"/>
  <c r="X100" i="3"/>
  <c r="AH125" i="27"/>
  <c r="AH257" i="33"/>
  <c r="AH253" i="33"/>
  <c r="AH249" i="33"/>
  <c r="AH245" i="33"/>
  <c r="AH241" i="33"/>
  <c r="AH237" i="33"/>
  <c r="AH233" i="33"/>
  <c r="AH225" i="33"/>
  <c r="AH221" i="33"/>
  <c r="AH220" i="33"/>
  <c r="AH207" i="33"/>
  <c r="AH203" i="33"/>
  <c r="AH199" i="33"/>
  <c r="AH195" i="33"/>
  <c r="AH191" i="33"/>
  <c r="AH187" i="33"/>
  <c r="AH183" i="33"/>
  <c r="AH179" i="33"/>
  <c r="AH175" i="33"/>
  <c r="AH171" i="33"/>
  <c r="AH168" i="33"/>
  <c r="AH155" i="33"/>
  <c r="AH143" i="33"/>
  <c r="AH139" i="33"/>
  <c r="AH127" i="33"/>
  <c r="AH118" i="33"/>
  <c r="AH116" i="33"/>
  <c r="AH100" i="33"/>
  <c r="AH96" i="33"/>
  <c r="AH92" i="33"/>
  <c r="AH88" i="33"/>
  <c r="AH84" i="33"/>
  <c r="AH80" i="33"/>
  <c r="AH76" i="33"/>
  <c r="AH72" i="33"/>
  <c r="AH68" i="33"/>
  <c r="AH50" i="33"/>
  <c r="AH46" i="33"/>
  <c r="AH42" i="33"/>
  <c r="AH38" i="33"/>
  <c r="AH34" i="33"/>
  <c r="AH30" i="33"/>
  <c r="AH26" i="33"/>
  <c r="AH22" i="33"/>
  <c r="AH18" i="33"/>
  <c r="AH14" i="33"/>
  <c r="AH258" i="27"/>
  <c r="AH254" i="27"/>
  <c r="AH250" i="27"/>
  <c r="AH246" i="27"/>
  <c r="AH242" i="27"/>
  <c r="AH238" i="27"/>
  <c r="AH234" i="27"/>
  <c r="AH206" i="27"/>
  <c r="AH202" i="27"/>
  <c r="AH198" i="27"/>
  <c r="AH194" i="27"/>
  <c r="AH190" i="27"/>
  <c r="AH186" i="27"/>
  <c r="AH182" i="27"/>
  <c r="AH178" i="27"/>
  <c r="AH174" i="27"/>
  <c r="AH170" i="27"/>
  <c r="AH103" i="27"/>
  <c r="AH99" i="27"/>
  <c r="AH95" i="27"/>
  <c r="AH91" i="27"/>
  <c r="AH87" i="27"/>
  <c r="AH83" i="27"/>
  <c r="AH79" i="27"/>
  <c r="AH75" i="27"/>
  <c r="AH71" i="27"/>
  <c r="AH67" i="27"/>
  <c r="AH46" i="27"/>
  <c r="AH45" i="27"/>
  <c r="AH41" i="27"/>
  <c r="AH37" i="27"/>
  <c r="AH33" i="27"/>
  <c r="AH31" i="27"/>
  <c r="AH258" i="33"/>
  <c r="AH254" i="33"/>
  <c r="AH250" i="33"/>
  <c r="AH246" i="33"/>
  <c r="AH242" i="33"/>
  <c r="AH238" i="33"/>
  <c r="AH234" i="33"/>
  <c r="AH228" i="33"/>
  <c r="AH204" i="33"/>
  <c r="AH200" i="33"/>
  <c r="AH196" i="33"/>
  <c r="AH192" i="33"/>
  <c r="AH188" i="33"/>
  <c r="AH184" i="33"/>
  <c r="AH180" i="33"/>
  <c r="AH176" i="33"/>
  <c r="AH172" i="33"/>
  <c r="AH150" i="33"/>
  <c r="AH149" i="33"/>
  <c r="AH144" i="33"/>
  <c r="AH140" i="33"/>
  <c r="AH136" i="33"/>
  <c r="AH132" i="33"/>
  <c r="AH130" i="33"/>
  <c r="AH129" i="33"/>
  <c r="AH124" i="33"/>
  <c r="AH122" i="33"/>
  <c r="AH120" i="33"/>
  <c r="AH101" i="33"/>
  <c r="AH97" i="33"/>
  <c r="AH93" i="33"/>
  <c r="AH89" i="33"/>
  <c r="AH85" i="33"/>
  <c r="AH81" i="33"/>
  <c r="AH77" i="33"/>
  <c r="AH73" i="33"/>
  <c r="AH69" i="33"/>
  <c r="AH65" i="33"/>
  <c r="AH51" i="33"/>
  <c r="AH47" i="33"/>
  <c r="AH43" i="33"/>
  <c r="AH39" i="33"/>
  <c r="AH35" i="33"/>
  <c r="AH31" i="33"/>
  <c r="AH27" i="33"/>
  <c r="AH23" i="33"/>
  <c r="AH19" i="33"/>
  <c r="AH15" i="33"/>
  <c r="AH12" i="33"/>
  <c r="AH259" i="27"/>
  <c r="AH255" i="27"/>
  <c r="AH251" i="27"/>
  <c r="AH259" i="33"/>
  <c r="AH255" i="33"/>
  <c r="AH251" i="33"/>
  <c r="AH247" i="33"/>
  <c r="AH243" i="33"/>
  <c r="AH239" i="33"/>
  <c r="AH235" i="33"/>
  <c r="AH231" i="33"/>
  <c r="AH229" i="33"/>
  <c r="AH227" i="33"/>
  <c r="AH223" i="33"/>
  <c r="AH205" i="33"/>
  <c r="AH201" i="33"/>
  <c r="AH197" i="33"/>
  <c r="AH193" i="33"/>
  <c r="AH189" i="33"/>
  <c r="AH185" i="33"/>
  <c r="AH181" i="33"/>
  <c r="AH177" i="33"/>
  <c r="AH173" i="33"/>
  <c r="AH169" i="33"/>
  <c r="AH153" i="33"/>
  <c r="AH151" i="33"/>
  <c r="AH148" i="33"/>
  <c r="AH147" i="33"/>
  <c r="AH145" i="33"/>
  <c r="AH141" i="33"/>
  <c r="AH137" i="33"/>
  <c r="AH135" i="33"/>
  <c r="AH131" i="33"/>
  <c r="AH125" i="33"/>
  <c r="AH123" i="33"/>
  <c r="AH119" i="33"/>
  <c r="AH117" i="33"/>
  <c r="AH102" i="33"/>
  <c r="AH98" i="33"/>
  <c r="AH94" i="33"/>
  <c r="AH90" i="33"/>
  <c r="AH86" i="33"/>
  <c r="AH82" i="33"/>
  <c r="AH78" i="33"/>
  <c r="AH74" i="33"/>
  <c r="AH70" i="33"/>
  <c r="AH66" i="33"/>
  <c r="AH48" i="33"/>
  <c r="AH44" i="33"/>
  <c r="AH40" i="33"/>
  <c r="AH36" i="33"/>
  <c r="AH32" i="33"/>
  <c r="AH28" i="33"/>
  <c r="AH24" i="33"/>
  <c r="AH20" i="33"/>
  <c r="AH16" i="33"/>
  <c r="AH256" i="27"/>
  <c r="AH252" i="27"/>
  <c r="AH248" i="27"/>
  <c r="AH244" i="27"/>
  <c r="AH240" i="27"/>
  <c r="AH236" i="27"/>
  <c r="AH232" i="27"/>
  <c r="AH229" i="27"/>
  <c r="AH224" i="27"/>
  <c r="AH204" i="27"/>
  <c r="AH200" i="27"/>
  <c r="AH196" i="27"/>
  <c r="AH192" i="27"/>
  <c r="AH188" i="27"/>
  <c r="AH184" i="27"/>
  <c r="AH180" i="27"/>
  <c r="AH176" i="27"/>
  <c r="AH172" i="27"/>
  <c r="AH168" i="27"/>
  <c r="AH101" i="27"/>
  <c r="AH97" i="27"/>
  <c r="AH93" i="27"/>
  <c r="AH89" i="27"/>
  <c r="AH85" i="27"/>
  <c r="AH81" i="27"/>
  <c r="AH77" i="27"/>
  <c r="AH244" i="33"/>
  <c r="AH224" i="33"/>
  <c r="AH202" i="33"/>
  <c r="AH186" i="33"/>
  <c r="AH170" i="33"/>
  <c r="AH146" i="33"/>
  <c r="AH103" i="33"/>
  <c r="AH87" i="33"/>
  <c r="AH71" i="33"/>
  <c r="AH37" i="33"/>
  <c r="AH21" i="33"/>
  <c r="AH253" i="27"/>
  <c r="AH243" i="27"/>
  <c r="AH235" i="27"/>
  <c r="AH230" i="27"/>
  <c r="AH223" i="27"/>
  <c r="AH221" i="27"/>
  <c r="AH207" i="27"/>
  <c r="AH199" i="27"/>
  <c r="AH191" i="27"/>
  <c r="AH183" i="27"/>
  <c r="AH175" i="27"/>
  <c r="AH96" i="27"/>
  <c r="AH88" i="27"/>
  <c r="AH80" i="27"/>
  <c r="AH68" i="27"/>
  <c r="AH65" i="27"/>
  <c r="AH50" i="27"/>
  <c r="AH48" i="27"/>
  <c r="AH38" i="27"/>
  <c r="AH35" i="27"/>
  <c r="AH32" i="27"/>
  <c r="AH26" i="27"/>
  <c r="AH21" i="27"/>
  <c r="AH18" i="27"/>
  <c r="AH205" i="27"/>
  <c r="AH197" i="27"/>
  <c r="AH189" i="27"/>
  <c r="AH181" i="27"/>
  <c r="AH173" i="27"/>
  <c r="AH102" i="27"/>
  <c r="AH94" i="27"/>
  <c r="AH86" i="27"/>
  <c r="AH78" i="27"/>
  <c r="AH72" i="27"/>
  <c r="AH69" i="27"/>
  <c r="AH66" i="27"/>
  <c r="AH51" i="27"/>
  <c r="AH44" i="27"/>
  <c r="AH42" i="27"/>
  <c r="AH39" i="27"/>
  <c r="AH36" i="27"/>
  <c r="AH27" i="27"/>
  <c r="AH25" i="27"/>
  <c r="AH24" i="27"/>
  <c r="AH22" i="27"/>
  <c r="AH19" i="27"/>
  <c r="AH17" i="27"/>
  <c r="AH16" i="27"/>
  <c r="AH14" i="27"/>
  <c r="AH12" i="27"/>
  <c r="AH128" i="33"/>
  <c r="AH121" i="33"/>
  <c r="AH91" i="33"/>
  <c r="AH75" i="33"/>
  <c r="AH64" i="33"/>
  <c r="AH41" i="33"/>
  <c r="AH237" i="27"/>
  <c r="AH225" i="27"/>
  <c r="AH193" i="27"/>
  <c r="AH185" i="27"/>
  <c r="AH177" i="27"/>
  <c r="AH74" i="27"/>
  <c r="AH49" i="27"/>
  <c r="AH43" i="27"/>
  <c r="AH34" i="27"/>
  <c r="AH29" i="27"/>
  <c r="AH15" i="27"/>
  <c r="AK15" i="27" s="1"/>
  <c r="AH256" i="33"/>
  <c r="AH240" i="33"/>
  <c r="AH198" i="33"/>
  <c r="AH182" i="33"/>
  <c r="AH154" i="33"/>
  <c r="AH142" i="33"/>
  <c r="AH133" i="33"/>
  <c r="AH126" i="33"/>
  <c r="AH99" i="33"/>
  <c r="AH83" i="33"/>
  <c r="AH67" i="33"/>
  <c r="AH49" i="33"/>
  <c r="AH33" i="33"/>
  <c r="AH17" i="33"/>
  <c r="AH249" i="27"/>
  <c r="AH241" i="27"/>
  <c r="AH233" i="27"/>
  <c r="AH228" i="27"/>
  <c r="AH227" i="27"/>
  <c r="AH226" i="27"/>
  <c r="AH252" i="33"/>
  <c r="AH236" i="33"/>
  <c r="AH230" i="33"/>
  <c r="AH226" i="33"/>
  <c r="AH194" i="33"/>
  <c r="AH178" i="33"/>
  <c r="AH152" i="33"/>
  <c r="AH138" i="33"/>
  <c r="AH134" i="33"/>
  <c r="AH95" i="33"/>
  <c r="AH79" i="33"/>
  <c r="AH45" i="33"/>
  <c r="AH29" i="33"/>
  <c r="AH13" i="33"/>
  <c r="AH247" i="27"/>
  <c r="AH239" i="27"/>
  <c r="AH231" i="27"/>
  <c r="AH222" i="27"/>
  <c r="AH220" i="27"/>
  <c r="AH203" i="27"/>
  <c r="AH195" i="27"/>
  <c r="AH187" i="27"/>
  <c r="AH179" i="27"/>
  <c r="AH171" i="27"/>
  <c r="AH100" i="27"/>
  <c r="AH92" i="27"/>
  <c r="AH84" i="27"/>
  <c r="AH76" i="27"/>
  <c r="AH73" i="27"/>
  <c r="AH70" i="27"/>
  <c r="AH40" i="27"/>
  <c r="AH30" i="27"/>
  <c r="AH23" i="27"/>
  <c r="AH248" i="33"/>
  <c r="AH232" i="33"/>
  <c r="AH222" i="33"/>
  <c r="AH206" i="33"/>
  <c r="AH190" i="33"/>
  <c r="AH174" i="33"/>
  <c r="AH25" i="33"/>
  <c r="AH257" i="27"/>
  <c r="AH245" i="27"/>
  <c r="AH201" i="27"/>
  <c r="AH169" i="27"/>
  <c r="AH98" i="27"/>
  <c r="AH90" i="27"/>
  <c r="AH82" i="27"/>
  <c r="AH64" i="27"/>
  <c r="AH47" i="27"/>
  <c r="AH28" i="27"/>
  <c r="AH20" i="27"/>
  <c r="AH13" i="27"/>
  <c r="BR166" i="33"/>
  <c r="AF99" i="3"/>
  <c r="BP166" i="33"/>
  <c r="AD99" i="3"/>
  <c r="BB166" i="33"/>
  <c r="P99" i="3"/>
  <c r="BH166" i="33"/>
  <c r="V99" i="3"/>
  <c r="AZ166" i="33"/>
  <c r="N99" i="3"/>
  <c r="BD166" i="33"/>
  <c r="R99" i="3"/>
  <c r="BJ166" i="33"/>
  <c r="X99" i="3"/>
  <c r="AW145" i="27"/>
  <c r="AK145" i="27"/>
  <c r="AW144" i="27"/>
  <c r="AK144" i="27"/>
  <c r="AW125" i="27"/>
  <c r="AW122" i="27"/>
  <c r="AK122" i="27"/>
  <c r="AW136" i="27"/>
  <c r="AK136" i="27"/>
  <c r="AH145" i="27"/>
  <c r="AH120" i="27"/>
  <c r="AT120" i="27" s="1"/>
  <c r="AW120" i="27" s="1"/>
  <c r="AH137" i="27"/>
  <c r="AT137" i="27" s="1"/>
  <c r="AH127" i="27"/>
  <c r="AT127" i="27" s="1"/>
  <c r="AW127" i="27" s="1"/>
  <c r="AH126" i="27"/>
  <c r="AH117" i="27"/>
  <c r="AH116" i="27"/>
  <c r="AK137" i="27"/>
  <c r="AH153" i="27"/>
  <c r="N81" i="3"/>
  <c r="AH155" i="27"/>
  <c r="AK155" i="27" s="1"/>
  <c r="AH147" i="27"/>
  <c r="AT147" i="27" s="1"/>
  <c r="AH139" i="27"/>
  <c r="AT139" i="27" s="1"/>
  <c r="AH149" i="27"/>
  <c r="AT149" i="27" s="1"/>
  <c r="AH141" i="27"/>
  <c r="AT141" i="27" s="1"/>
  <c r="AH134" i="27"/>
  <c r="AK134" i="27" s="1"/>
  <c r="AH151" i="27"/>
  <c r="AH143" i="27"/>
  <c r="AH130" i="27"/>
  <c r="AH123" i="27"/>
  <c r="AT123" i="27" s="1"/>
  <c r="AW123" i="27" s="1"/>
  <c r="AH118" i="27"/>
  <c r="AT118" i="27" s="1"/>
  <c r="AH133" i="27"/>
  <c r="AK133" i="27" s="1"/>
  <c r="AH129" i="27"/>
  <c r="AK129" i="27" s="1"/>
  <c r="AH124" i="27"/>
  <c r="AH121" i="27"/>
  <c r="AK121" i="27" s="1"/>
  <c r="AH154" i="27"/>
  <c r="AH152" i="27"/>
  <c r="AT152" i="27" s="1"/>
  <c r="AH150" i="27"/>
  <c r="AT150" i="27" s="1"/>
  <c r="AH148" i="27"/>
  <c r="AT148" i="27" s="1"/>
  <c r="AH146" i="27"/>
  <c r="AT146" i="27" s="1"/>
  <c r="AH144" i="27"/>
  <c r="AH142" i="27"/>
  <c r="AT142" i="27" s="1"/>
  <c r="AH140" i="27"/>
  <c r="AT140" i="27" s="1"/>
  <c r="AH138" i="27"/>
  <c r="AT138" i="27" s="1"/>
  <c r="AH136" i="27"/>
  <c r="AH132" i="27"/>
  <c r="AK132" i="27" s="1"/>
  <c r="AH128" i="27"/>
  <c r="AK128" i="27" s="1"/>
  <c r="AH122" i="27"/>
  <c r="AH119" i="27"/>
  <c r="AK119" i="27" s="1"/>
  <c r="AH135" i="27"/>
  <c r="AK135" i="27" s="1"/>
  <c r="AH131" i="27"/>
  <c r="AK131" i="27" s="1"/>
  <c r="AW154" i="27"/>
  <c r="AW153" i="27"/>
  <c r="AW151" i="27"/>
  <c r="AT130" i="27"/>
  <c r="AW130" i="27" s="1"/>
  <c r="AW126" i="27"/>
  <c r="AW124" i="27"/>
  <c r="Z83" i="3"/>
  <c r="Z82" i="3"/>
  <c r="Z80" i="3"/>
  <c r="Z79" i="3"/>
  <c r="AK168" i="37" l="1"/>
  <c r="AK208" i="37" s="1"/>
  <c r="AT168" i="37"/>
  <c r="AW168" i="37" s="1"/>
  <c r="AT116" i="37"/>
  <c r="AW116" i="37" s="1"/>
  <c r="AK116" i="37"/>
  <c r="AK156" i="37" s="1"/>
  <c r="AK103" i="34"/>
  <c r="AT103" i="34"/>
  <c r="AW103" i="34" s="1"/>
  <c r="AK130" i="34"/>
  <c r="AT130" i="34"/>
  <c r="AW130" i="34" s="1"/>
  <c r="AT172" i="34"/>
  <c r="AW172" i="34" s="1"/>
  <c r="AK172" i="34"/>
  <c r="AK171" i="34"/>
  <c r="AT171" i="34"/>
  <c r="AW171" i="34" s="1"/>
  <c r="AT140" i="34"/>
  <c r="AW140" i="34" s="1"/>
  <c r="AK140" i="34"/>
  <c r="AT139" i="34"/>
  <c r="AW139" i="34" s="1"/>
  <c r="AK139" i="34"/>
  <c r="AT169" i="34"/>
  <c r="AW169" i="34" s="1"/>
  <c r="AK169" i="34"/>
  <c r="AT138" i="34"/>
  <c r="AW138" i="34" s="1"/>
  <c r="AK138" i="34"/>
  <c r="AT13" i="41"/>
  <c r="AW13" i="41" s="1"/>
  <c r="AK13" i="41"/>
  <c r="AT12" i="41"/>
  <c r="AW12" i="41" s="1"/>
  <c r="AK12" i="41"/>
  <c r="AT51" i="41"/>
  <c r="AW51" i="41" s="1"/>
  <c r="AK51" i="41"/>
  <c r="AW150" i="27"/>
  <c r="AK141" i="27"/>
  <c r="AW141" i="27"/>
  <c r="AK142" i="27"/>
  <c r="AT141" i="33"/>
  <c r="AW141" i="33" s="1"/>
  <c r="AK141" i="33"/>
  <c r="AW142" i="27"/>
  <c r="AT143" i="33"/>
  <c r="AW143" i="33" s="1"/>
  <c r="AK143" i="33"/>
  <c r="AT128" i="34"/>
  <c r="AW128" i="34" s="1"/>
  <c r="AK128" i="34"/>
  <c r="AT149" i="34"/>
  <c r="AW149" i="34" s="1"/>
  <c r="AK149" i="34"/>
  <c r="AT207" i="34"/>
  <c r="AW207" i="34" s="1"/>
  <c r="AK207" i="34"/>
  <c r="AK116" i="34"/>
  <c r="AT116" i="34"/>
  <c r="AW116" i="34" s="1"/>
  <c r="AK230" i="34"/>
  <c r="AT230" i="34"/>
  <c r="AW230" i="34" s="1"/>
  <c r="AT121" i="34"/>
  <c r="AW121" i="34" s="1"/>
  <c r="AK121" i="34"/>
  <c r="AT120" i="34"/>
  <c r="AW120" i="34" s="1"/>
  <c r="AK120" i="34"/>
  <c r="AK12" i="35"/>
  <c r="AT12" i="35"/>
  <c r="AW12" i="35" s="1"/>
  <c r="AT64" i="35"/>
  <c r="AW64" i="35"/>
  <c r="AK64" i="35"/>
  <c r="AK104" i="35" s="1"/>
  <c r="AT119" i="35"/>
  <c r="AW119" i="35" s="1"/>
  <c r="AK119" i="35"/>
  <c r="AT155" i="35"/>
  <c r="AW155" i="35"/>
  <c r="AK155" i="35"/>
  <c r="AT131" i="35"/>
  <c r="AK131" i="35"/>
  <c r="AW131" i="35"/>
  <c r="AT227" i="35"/>
  <c r="AK227" i="35"/>
  <c r="AW227" i="35"/>
  <c r="AT118" i="35"/>
  <c r="AW118" i="35" s="1"/>
  <c r="AK118" i="35"/>
  <c r="AK225" i="35"/>
  <c r="AT225" i="35"/>
  <c r="AW225" i="35" s="1"/>
  <c r="AK132" i="35"/>
  <c r="AT132" i="35"/>
  <c r="AW132" i="35" s="1"/>
  <c r="AT146" i="35"/>
  <c r="AW146" i="35" s="1"/>
  <c r="AK146" i="35"/>
  <c r="AK222" i="35"/>
  <c r="AT222" i="35"/>
  <c r="AW222" i="35" s="1"/>
  <c r="AT64" i="37"/>
  <c r="AW64" i="37" s="1"/>
  <c r="AK64" i="37"/>
  <c r="AK104" i="37" s="1"/>
  <c r="AK51" i="37"/>
  <c r="AT51" i="37"/>
  <c r="AW51" i="37" s="1"/>
  <c r="AT142" i="33"/>
  <c r="AW142" i="33" s="1"/>
  <c r="AK142" i="33"/>
  <c r="AT117" i="34"/>
  <c r="AW117" i="34" s="1"/>
  <c r="AK117" i="34"/>
  <c r="AT133" i="34"/>
  <c r="AW133" i="34" s="1"/>
  <c r="AK133" i="34"/>
  <c r="AT220" i="34"/>
  <c r="AW220" i="34" s="1"/>
  <c r="AK220" i="34"/>
  <c r="AK222" i="34"/>
  <c r="AT222" i="34"/>
  <c r="AW222" i="34" s="1"/>
  <c r="AT123" i="34"/>
  <c r="AW123" i="34" s="1"/>
  <c r="AK123" i="34"/>
  <c r="AK121" i="35"/>
  <c r="AT121" i="35"/>
  <c r="AW121" i="35" s="1"/>
  <c r="AK133" i="35"/>
  <c r="AT133" i="35"/>
  <c r="AW133" i="35" s="1"/>
  <c r="AT147" i="35"/>
  <c r="AW147" i="35" s="1"/>
  <c r="AK147" i="35"/>
  <c r="AT135" i="35"/>
  <c r="AW135" i="35" s="1"/>
  <c r="AK135" i="35"/>
  <c r="AK230" i="35"/>
  <c r="AT230" i="35"/>
  <c r="AW230" i="35" s="1"/>
  <c r="AT116" i="35"/>
  <c r="AW116" i="35" s="1"/>
  <c r="AK116" i="35"/>
  <c r="AT134" i="35"/>
  <c r="AK134" i="35"/>
  <c r="AW134" i="35"/>
  <c r="AW149" i="35"/>
  <c r="AT149" i="35"/>
  <c r="AK149" i="35"/>
  <c r="AK51" i="38"/>
  <c r="AT51" i="38"/>
  <c r="AW51" i="38" s="1"/>
  <c r="AT134" i="34"/>
  <c r="AW134" i="34" s="1"/>
  <c r="AK134" i="34"/>
  <c r="AT168" i="34"/>
  <c r="AW168" i="34" s="1"/>
  <c r="AK168" i="34"/>
  <c r="AT221" i="34"/>
  <c r="AW221" i="34" s="1"/>
  <c r="AK221" i="34"/>
  <c r="AK51" i="34"/>
  <c r="AT51" i="34"/>
  <c r="AW51" i="34" s="1"/>
  <c r="AK131" i="34"/>
  <c r="AT131" i="34"/>
  <c r="AW131" i="34" s="1"/>
  <c r="AT155" i="34"/>
  <c r="AW155" i="34" s="1"/>
  <c r="AK155" i="34"/>
  <c r="AK152" i="34"/>
  <c r="AT152" i="34"/>
  <c r="AW152" i="34" s="1"/>
  <c r="AT146" i="34"/>
  <c r="AW146" i="34" s="1"/>
  <c r="AK146" i="34"/>
  <c r="AT123" i="35"/>
  <c r="AW123" i="35" s="1"/>
  <c r="AK123" i="35"/>
  <c r="AT148" i="35"/>
  <c r="AW148" i="35"/>
  <c r="AK148" i="35"/>
  <c r="AT168" i="35"/>
  <c r="AW168" i="35" s="1"/>
  <c r="AK168" i="35"/>
  <c r="AT120" i="35"/>
  <c r="AK120" i="35"/>
  <c r="AW120" i="35"/>
  <c r="AT226" i="35"/>
  <c r="AW226" i="35" s="1"/>
  <c r="AK226" i="35"/>
  <c r="AK64" i="38"/>
  <c r="AK104" i="38" s="1"/>
  <c r="AT64" i="38"/>
  <c r="AW64" i="38" s="1"/>
  <c r="AT127" i="34"/>
  <c r="AW127" i="34" s="1"/>
  <c r="AK127" i="34"/>
  <c r="AT135" i="34"/>
  <c r="AW135" i="34" s="1"/>
  <c r="AK135" i="34"/>
  <c r="AK147" i="34"/>
  <c r="AT147" i="34"/>
  <c r="AW147" i="34" s="1"/>
  <c r="AT225" i="34"/>
  <c r="AW225" i="34" s="1"/>
  <c r="AK225" i="34"/>
  <c r="AK226" i="34"/>
  <c r="AT226" i="34"/>
  <c r="AW226" i="34" s="1"/>
  <c r="AK64" i="34"/>
  <c r="AK104" i="34" s="1"/>
  <c r="AT64" i="34"/>
  <c r="AW64" i="34" s="1"/>
  <c r="AK118" i="34"/>
  <c r="AT118" i="34"/>
  <c r="AW118" i="34" s="1"/>
  <c r="AT132" i="34"/>
  <c r="AW132" i="34" s="1"/>
  <c r="AK132" i="34"/>
  <c r="AK227" i="34"/>
  <c r="AT227" i="34"/>
  <c r="AW227" i="34" s="1"/>
  <c r="AT12" i="34"/>
  <c r="AW12" i="34" s="1"/>
  <c r="AK12" i="34"/>
  <c r="AK119" i="34"/>
  <c r="AT119" i="34"/>
  <c r="AW119" i="34" s="1"/>
  <c r="AK129" i="34"/>
  <c r="AT129" i="34"/>
  <c r="AW129" i="34" s="1"/>
  <c r="AT148" i="34"/>
  <c r="AW148" i="34" s="1"/>
  <c r="AK148" i="34"/>
  <c r="AT51" i="35"/>
  <c r="AW51" i="35"/>
  <c r="AK51" i="35"/>
  <c r="AK117" i="35"/>
  <c r="AT117" i="35"/>
  <c r="AW117" i="35" s="1"/>
  <c r="AK128" i="35"/>
  <c r="AT128" i="35"/>
  <c r="AW128" i="35" s="1"/>
  <c r="AK152" i="35"/>
  <c r="AT152" i="35"/>
  <c r="AW152" i="35" s="1"/>
  <c r="AT220" i="35"/>
  <c r="AW220" i="35" s="1"/>
  <c r="AK220" i="35"/>
  <c r="AT127" i="35"/>
  <c r="AW127" i="35"/>
  <c r="AK127" i="35"/>
  <c r="AK221" i="35"/>
  <c r="AT221" i="35"/>
  <c r="AW221" i="35" s="1"/>
  <c r="AT129" i="35"/>
  <c r="AW129" i="35"/>
  <c r="AK129" i="35"/>
  <c r="AK207" i="35"/>
  <c r="AT207" i="35"/>
  <c r="AW207" i="35" s="1"/>
  <c r="AK12" i="37"/>
  <c r="AT12" i="37"/>
  <c r="AW12" i="37"/>
  <c r="AT12" i="38"/>
  <c r="AW12" i="38" s="1"/>
  <c r="AK12" i="38"/>
  <c r="AK150" i="27"/>
  <c r="AT150" i="33"/>
  <c r="AW150" i="33" s="1"/>
  <c r="AK150" i="33"/>
  <c r="AW152" i="27"/>
  <c r="AT224" i="33"/>
  <c r="AW224" i="33" s="1"/>
  <c r="AK224" i="33"/>
  <c r="AT229" i="33"/>
  <c r="AW229" i="33" s="1"/>
  <c r="AK229" i="33"/>
  <c r="AK232" i="33"/>
  <c r="AT232" i="33"/>
  <c r="AW232" i="33" s="1"/>
  <c r="AT228" i="33"/>
  <c r="AW228" i="33" s="1"/>
  <c r="AK228" i="33"/>
  <c r="AK233" i="33"/>
  <c r="AT233" i="33"/>
  <c r="AW233" i="33" s="1"/>
  <c r="AK236" i="33"/>
  <c r="AT236" i="33"/>
  <c r="AW236" i="33" s="1"/>
  <c r="AT235" i="33"/>
  <c r="AW235" i="33" s="1"/>
  <c r="AK235" i="33"/>
  <c r="AT222" i="27"/>
  <c r="AW222" i="27" s="1"/>
  <c r="AK222" i="27"/>
  <c r="AT51" i="27"/>
  <c r="AW51" i="27" s="1"/>
  <c r="AK51" i="27"/>
  <c r="AT51" i="33"/>
  <c r="AW51" i="33" s="1"/>
  <c r="AK51" i="33"/>
  <c r="AT132" i="33"/>
  <c r="AW132" i="33" s="1"/>
  <c r="AK132" i="33"/>
  <c r="AT149" i="33"/>
  <c r="AW149" i="33" s="1"/>
  <c r="AK149" i="33"/>
  <c r="AT118" i="33"/>
  <c r="AW118" i="33" s="1"/>
  <c r="AK118" i="33"/>
  <c r="AK155" i="33"/>
  <c r="AT155" i="33"/>
  <c r="AW155" i="33" s="1"/>
  <c r="AT220" i="33"/>
  <c r="AW220" i="33" s="1"/>
  <c r="AK220" i="33"/>
  <c r="AK134" i="33"/>
  <c r="AT134" i="33"/>
  <c r="AW134" i="33" s="1"/>
  <c r="AK121" i="33"/>
  <c r="AT121" i="33"/>
  <c r="AW121" i="33" s="1"/>
  <c r="AT230" i="27"/>
  <c r="AW230" i="27" s="1"/>
  <c r="AK230" i="27"/>
  <c r="AK117" i="33"/>
  <c r="AT117" i="33"/>
  <c r="AW117" i="33" s="1"/>
  <c r="AK131" i="33"/>
  <c r="AT131" i="33"/>
  <c r="AW131" i="33" s="1"/>
  <c r="AK227" i="33"/>
  <c r="AT227" i="33"/>
  <c r="AW227" i="33" s="1"/>
  <c r="AT127" i="33"/>
  <c r="AW127" i="33" s="1"/>
  <c r="AK127" i="33"/>
  <c r="AK168" i="33"/>
  <c r="AT168" i="33"/>
  <c r="AW168" i="33" s="1"/>
  <c r="AT221" i="33"/>
  <c r="AW221" i="33" s="1"/>
  <c r="AK221" i="33"/>
  <c r="AT64" i="27"/>
  <c r="AW64" i="27" s="1"/>
  <c r="AK64" i="27"/>
  <c r="AK104" i="27" s="1"/>
  <c r="AT222" i="33"/>
  <c r="AW222" i="33" s="1"/>
  <c r="AK222" i="33"/>
  <c r="AT226" i="33"/>
  <c r="AW226" i="33"/>
  <c r="AK226" i="33"/>
  <c r="AT226" i="27"/>
  <c r="AW226" i="27" s="1"/>
  <c r="AK226" i="27"/>
  <c r="AT64" i="33"/>
  <c r="AW64" i="33" s="1"/>
  <c r="AK64" i="33"/>
  <c r="AK104" i="33" s="1"/>
  <c r="AT128" i="33"/>
  <c r="AW128" i="33" s="1"/>
  <c r="AK128" i="33"/>
  <c r="AT207" i="27"/>
  <c r="AW207" i="27" s="1"/>
  <c r="AK207" i="27"/>
  <c r="AK146" i="33"/>
  <c r="AT146" i="33"/>
  <c r="AW146" i="33" s="1"/>
  <c r="AT119" i="33"/>
  <c r="AW119" i="33" s="1"/>
  <c r="AK119" i="33"/>
  <c r="AK135" i="33"/>
  <c r="AT135" i="33"/>
  <c r="AW135" i="33" s="1"/>
  <c r="AK147" i="33"/>
  <c r="AT147" i="33"/>
  <c r="AW147" i="33" s="1"/>
  <c r="AT12" i="33"/>
  <c r="AW12" i="33" s="1"/>
  <c r="AK12" i="33"/>
  <c r="AK129" i="33"/>
  <c r="AT129" i="33"/>
  <c r="AW129" i="33" s="1"/>
  <c r="AT225" i="33"/>
  <c r="AW225" i="33" s="1"/>
  <c r="AK225" i="33"/>
  <c r="AT220" i="27"/>
  <c r="AW220" i="27" s="1"/>
  <c r="AK220" i="27"/>
  <c r="AT152" i="33"/>
  <c r="AW152" i="33" s="1"/>
  <c r="AK152" i="33"/>
  <c r="AT230" i="33"/>
  <c r="AW230" i="33" s="1"/>
  <c r="AK230" i="33"/>
  <c r="AT227" i="27"/>
  <c r="AW227" i="27" s="1"/>
  <c r="AK227" i="27"/>
  <c r="AT133" i="33"/>
  <c r="AW133" i="33" s="1"/>
  <c r="AK133" i="33"/>
  <c r="AT225" i="27"/>
  <c r="AW225" i="27" s="1"/>
  <c r="AK225" i="27"/>
  <c r="AK12" i="27"/>
  <c r="AK52" i="27" s="1"/>
  <c r="AT12" i="27"/>
  <c r="AW12" i="27" s="1"/>
  <c r="AT221" i="27"/>
  <c r="AW221" i="27" s="1"/>
  <c r="AK221" i="27"/>
  <c r="AT168" i="27"/>
  <c r="AW168" i="27" s="1"/>
  <c r="AK168" i="27"/>
  <c r="AT123" i="33"/>
  <c r="AW123" i="33" s="1"/>
  <c r="AK123" i="33"/>
  <c r="AK148" i="33"/>
  <c r="AT148" i="33"/>
  <c r="AW148" i="33" s="1"/>
  <c r="AT120" i="33"/>
  <c r="AW120" i="33" s="1"/>
  <c r="AK120" i="33"/>
  <c r="AT116" i="33"/>
  <c r="AW116" i="33" s="1"/>
  <c r="AK116" i="33"/>
  <c r="AT207" i="33"/>
  <c r="AW207" i="33" s="1"/>
  <c r="AK207" i="33"/>
  <c r="AK120" i="27"/>
  <c r="AW146" i="27"/>
  <c r="AK146" i="27"/>
  <c r="AW149" i="27"/>
  <c r="AK149" i="27"/>
  <c r="AW148" i="27"/>
  <c r="AK127" i="27"/>
  <c r="AK147" i="27"/>
  <c r="AK148" i="27"/>
  <c r="AW147" i="27"/>
  <c r="AK152" i="27"/>
  <c r="AW137" i="27"/>
  <c r="AT143" i="27"/>
  <c r="AW143" i="27" s="1"/>
  <c r="AK143" i="27"/>
  <c r="AW139" i="27"/>
  <c r="AK140" i="27"/>
  <c r="AK117" i="27"/>
  <c r="AT117" i="27"/>
  <c r="AW117" i="27" s="1"/>
  <c r="AT129" i="27"/>
  <c r="AW129" i="27" s="1"/>
  <c r="AW140" i="27"/>
  <c r="AK123" i="27"/>
  <c r="AK118" i="27"/>
  <c r="AK138" i="27"/>
  <c r="AW138" i="27"/>
  <c r="AK139" i="27"/>
  <c r="AT116" i="27"/>
  <c r="AW116" i="27" s="1"/>
  <c r="AK116" i="27"/>
  <c r="AT128" i="27"/>
  <c r="AW128" i="27" s="1"/>
  <c r="AT132" i="27"/>
  <c r="AW132" i="27" s="1"/>
  <c r="AW118" i="27"/>
  <c r="AT134" i="27"/>
  <c r="AW134" i="27" s="1"/>
  <c r="AT121" i="27"/>
  <c r="AW121" i="27" s="1"/>
  <c r="AT119" i="27"/>
  <c r="AW119" i="27" s="1"/>
  <c r="AT133" i="27"/>
  <c r="AW133" i="27" s="1"/>
  <c r="AT131" i="27"/>
  <c r="AW131" i="27" s="1"/>
  <c r="AT135" i="27"/>
  <c r="AW135" i="27" s="1"/>
  <c r="AT155" i="27"/>
  <c r="AW155" i="27" s="1"/>
  <c r="BL156" i="27"/>
  <c r="Z73" i="3"/>
  <c r="W27" i="23" s="1"/>
  <c r="P83" i="3"/>
  <c r="X83" i="3"/>
  <c r="R80" i="3"/>
  <c r="AB80" i="3"/>
  <c r="V82" i="3"/>
  <c r="R83" i="3"/>
  <c r="N82" i="3"/>
  <c r="AD83" i="3"/>
  <c r="T80" i="3"/>
  <c r="AF82" i="3"/>
  <c r="AB83" i="3"/>
  <c r="T82" i="3"/>
  <c r="N80" i="3"/>
  <c r="V80" i="3"/>
  <c r="AF80" i="3"/>
  <c r="AD80" i="3"/>
  <c r="P82" i="3"/>
  <c r="X82" i="3"/>
  <c r="T83" i="3"/>
  <c r="P80" i="3"/>
  <c r="X80" i="3"/>
  <c r="R82" i="3"/>
  <c r="AB82" i="3"/>
  <c r="N83" i="3"/>
  <c r="V83" i="3"/>
  <c r="AF83" i="3"/>
  <c r="AD82" i="3"/>
  <c r="BD156" i="27"/>
  <c r="BN156" i="27"/>
  <c r="R79" i="3"/>
  <c r="AB79" i="3"/>
  <c r="BH156" i="27"/>
  <c r="BR156" i="27"/>
  <c r="BP156" i="27"/>
  <c r="BF156" i="27"/>
  <c r="BB156" i="27"/>
  <c r="BJ156" i="27"/>
  <c r="T79" i="3"/>
  <c r="AD79" i="3"/>
  <c r="V79" i="3"/>
  <c r="AF79" i="3"/>
  <c r="P79" i="3"/>
  <c r="X79" i="3"/>
  <c r="AK52" i="41" l="1"/>
  <c r="AK52" i="38"/>
  <c r="AK52" i="37"/>
  <c r="AK52" i="34"/>
  <c r="AK208" i="34"/>
  <c r="K65" i="3" s="1"/>
  <c r="AK260" i="35"/>
  <c r="AK208" i="35"/>
  <c r="AK260" i="34"/>
  <c r="AK156" i="35"/>
  <c r="AK156" i="34"/>
  <c r="K64" i="3" s="1"/>
  <c r="AK52" i="35"/>
  <c r="AK208" i="27"/>
  <c r="AK52" i="33"/>
  <c r="AK260" i="27"/>
  <c r="K83" i="3" s="1"/>
  <c r="AK260" i="33"/>
  <c r="K100" i="3" s="1"/>
  <c r="AK208" i="33"/>
  <c r="AK156" i="33"/>
  <c r="K98" i="3" s="1"/>
  <c r="P81" i="3"/>
  <c r="BB114" i="27"/>
  <c r="AD81" i="3"/>
  <c r="BP114" i="27"/>
  <c r="Z81" i="3"/>
  <c r="Z90" i="3" s="1"/>
  <c r="W28" i="23" s="1"/>
  <c r="BL114" i="27"/>
  <c r="V81" i="3"/>
  <c r="BH114" i="27"/>
  <c r="T81" i="3"/>
  <c r="BF114" i="27"/>
  <c r="AB81" i="3"/>
  <c r="BN114" i="27"/>
  <c r="X81" i="3"/>
  <c r="BJ114" i="27"/>
  <c r="AF81" i="3"/>
  <c r="BR114" i="27"/>
  <c r="R81" i="3"/>
  <c r="BD114" i="27"/>
  <c r="AK156" i="27"/>
  <c r="K81" i="3" s="1"/>
  <c r="AC34" i="23"/>
  <c r="AA34" i="23"/>
  <c r="Y34" i="23"/>
  <c r="U34" i="23"/>
  <c r="S34" i="23"/>
  <c r="Q34" i="23"/>
  <c r="O34" i="23"/>
  <c r="M34" i="23"/>
  <c r="K34" i="23"/>
  <c r="AC33" i="23"/>
  <c r="AA33" i="23"/>
  <c r="Y33" i="23"/>
  <c r="U33" i="23"/>
  <c r="S33" i="23"/>
  <c r="Q33" i="23"/>
  <c r="O33" i="23"/>
  <c r="M33" i="23"/>
  <c r="K33" i="23"/>
  <c r="AC32" i="23"/>
  <c r="AA32" i="23"/>
  <c r="Y32" i="23"/>
  <c r="U32" i="23"/>
  <c r="S32" i="23"/>
  <c r="Q32" i="23"/>
  <c r="O32" i="23"/>
  <c r="M32" i="23"/>
  <c r="K32" i="23"/>
  <c r="W18" i="23"/>
  <c r="AC17" i="23"/>
  <c r="AA17" i="23"/>
  <c r="Y17" i="23"/>
  <c r="U17" i="23"/>
  <c r="S17" i="23"/>
  <c r="Q17" i="23"/>
  <c r="O17" i="23"/>
  <c r="M17" i="23"/>
  <c r="K17" i="23"/>
  <c r="AC16" i="23"/>
  <c r="AA16" i="23"/>
  <c r="Y16" i="23"/>
  <c r="U16" i="23"/>
  <c r="S16" i="23"/>
  <c r="Q16" i="23"/>
  <c r="O16" i="23"/>
  <c r="M16" i="23"/>
  <c r="K16" i="23"/>
  <c r="AC15" i="23"/>
  <c r="AA15" i="23"/>
  <c r="Y15" i="23"/>
  <c r="U15" i="23"/>
  <c r="S15" i="23"/>
  <c r="Q15" i="23"/>
  <c r="O15" i="23"/>
  <c r="M15" i="23"/>
  <c r="K15" i="23"/>
  <c r="AC14" i="23"/>
  <c r="AA14" i="23"/>
  <c r="Y14" i="23"/>
  <c r="U14" i="23"/>
  <c r="S14" i="23"/>
  <c r="Q14" i="23"/>
  <c r="O14" i="23"/>
  <c r="M14" i="23"/>
  <c r="K14" i="23"/>
  <c r="AC13" i="23"/>
  <c r="AA13" i="23"/>
  <c r="Y13" i="23"/>
  <c r="U13" i="23"/>
  <c r="S13" i="23"/>
  <c r="Q13" i="23"/>
  <c r="O13" i="23"/>
  <c r="M13" i="23"/>
  <c r="K13" i="23"/>
  <c r="AC12" i="23"/>
  <c r="AA12" i="23"/>
  <c r="Y12" i="23"/>
  <c r="U12" i="23"/>
  <c r="S12" i="23"/>
  <c r="Q12" i="23"/>
  <c r="O12" i="23"/>
  <c r="M12" i="23"/>
  <c r="K12" i="23"/>
  <c r="AC11" i="23"/>
  <c r="AA11" i="23"/>
  <c r="Y11" i="23"/>
  <c r="U11" i="23"/>
  <c r="S11" i="23"/>
  <c r="Q11" i="23"/>
  <c r="O11" i="23"/>
  <c r="M11" i="23"/>
  <c r="K11" i="23"/>
  <c r="AC10" i="23"/>
  <c r="AA10" i="23"/>
  <c r="Y10" i="23"/>
  <c r="U10" i="23"/>
  <c r="S10" i="23"/>
  <c r="Q10" i="23"/>
  <c r="O10" i="23"/>
  <c r="M10" i="23"/>
  <c r="K10" i="23"/>
  <c r="AC9" i="23"/>
  <c r="AA9" i="23"/>
  <c r="Y9" i="23"/>
  <c r="U9" i="23"/>
  <c r="S9" i="23"/>
  <c r="Q9" i="23"/>
  <c r="O9" i="23"/>
  <c r="M9" i="23"/>
  <c r="K9" i="23"/>
  <c r="AC8" i="23"/>
  <c r="AA8" i="23"/>
  <c r="Y8" i="23"/>
  <c r="U8" i="23"/>
  <c r="S8" i="23"/>
  <c r="Q8" i="23"/>
  <c r="AC7" i="23"/>
  <c r="AA7" i="23"/>
  <c r="Y7" i="23"/>
  <c r="U7" i="23"/>
  <c r="S7" i="23"/>
  <c r="Q7" i="23"/>
  <c r="Q18" i="23" l="1"/>
  <c r="AA18" i="23"/>
  <c r="M18" i="23"/>
  <c r="U18" i="23"/>
  <c r="K18" i="23"/>
  <c r="S18" i="23"/>
  <c r="AC18" i="23"/>
  <c r="O18" i="23"/>
  <c r="Y18" i="23"/>
  <c r="N101" i="3"/>
  <c r="P101" i="3"/>
  <c r="R101" i="3"/>
  <c r="N102" i="3"/>
  <c r="P102" i="3"/>
  <c r="R102" i="3"/>
  <c r="N103" i="3"/>
  <c r="P103" i="3"/>
  <c r="R103" i="3"/>
  <c r="N104" i="3"/>
  <c r="P104" i="3"/>
  <c r="R104" i="3"/>
  <c r="N105" i="3"/>
  <c r="P105" i="3"/>
  <c r="R105" i="3"/>
  <c r="N106" i="3"/>
  <c r="P106" i="3"/>
  <c r="R106" i="3"/>
  <c r="N84" i="3"/>
  <c r="P84" i="3"/>
  <c r="R84" i="3"/>
  <c r="N85" i="3"/>
  <c r="P85" i="3"/>
  <c r="R85" i="3"/>
  <c r="N86" i="3"/>
  <c r="P86" i="3"/>
  <c r="R86" i="3"/>
  <c r="N87" i="3"/>
  <c r="P87" i="3"/>
  <c r="R87" i="3"/>
  <c r="N88" i="3"/>
  <c r="P88" i="3"/>
  <c r="R88" i="3"/>
  <c r="N89" i="3"/>
  <c r="P89" i="3"/>
  <c r="R89" i="3"/>
  <c r="N68" i="3"/>
  <c r="P68" i="3"/>
  <c r="R68" i="3"/>
  <c r="N69" i="3"/>
  <c r="P69" i="3"/>
  <c r="R69" i="3"/>
  <c r="N70" i="3"/>
  <c r="P70" i="3"/>
  <c r="R70" i="3"/>
  <c r="N71" i="3"/>
  <c r="P71" i="3"/>
  <c r="R71" i="3"/>
  <c r="N72" i="3"/>
  <c r="P72" i="3"/>
  <c r="R72" i="3"/>
  <c r="N73" i="3" l="1"/>
  <c r="K27" i="23" s="1"/>
  <c r="N90" i="3" l="1"/>
  <c r="K28" i="23" s="1"/>
  <c r="T68" i="3" l="1"/>
  <c r="V68" i="3"/>
  <c r="X68" i="3"/>
  <c r="AB68" i="3"/>
  <c r="AD68" i="3"/>
  <c r="AF68" i="3"/>
  <c r="T69" i="3"/>
  <c r="V69" i="3"/>
  <c r="X69" i="3"/>
  <c r="AB69" i="3"/>
  <c r="AD69" i="3"/>
  <c r="AF69" i="3"/>
  <c r="T70" i="3"/>
  <c r="V70" i="3"/>
  <c r="X70" i="3"/>
  <c r="AB70" i="3"/>
  <c r="AD70" i="3"/>
  <c r="AF70" i="3"/>
  <c r="T71" i="3"/>
  <c r="V71" i="3"/>
  <c r="X71" i="3"/>
  <c r="AB71" i="3"/>
  <c r="AD71" i="3"/>
  <c r="AF71" i="3"/>
  <c r="T72" i="3"/>
  <c r="V72" i="3"/>
  <c r="X72" i="3"/>
  <c r="AB72" i="3"/>
  <c r="AD72" i="3"/>
  <c r="AF72" i="3"/>
  <c r="T84" i="3"/>
  <c r="V84" i="3"/>
  <c r="X84" i="3"/>
  <c r="AB84" i="3"/>
  <c r="AD84" i="3"/>
  <c r="AF84" i="3"/>
  <c r="T85" i="3"/>
  <c r="V85" i="3"/>
  <c r="X85" i="3"/>
  <c r="AB85" i="3"/>
  <c r="AD85" i="3"/>
  <c r="AF85" i="3"/>
  <c r="T86" i="3"/>
  <c r="V86" i="3"/>
  <c r="X86" i="3"/>
  <c r="AB86" i="3"/>
  <c r="AD86" i="3"/>
  <c r="AF86" i="3"/>
  <c r="T87" i="3"/>
  <c r="V87" i="3"/>
  <c r="X87" i="3"/>
  <c r="AB87" i="3"/>
  <c r="AD87" i="3"/>
  <c r="AF87" i="3"/>
  <c r="T88" i="3"/>
  <c r="V88" i="3"/>
  <c r="X88" i="3"/>
  <c r="AB88" i="3"/>
  <c r="AD88" i="3"/>
  <c r="AF88" i="3"/>
  <c r="T89" i="3"/>
  <c r="V89" i="3"/>
  <c r="X89" i="3"/>
  <c r="AB89" i="3"/>
  <c r="AD89" i="3"/>
  <c r="AF89" i="3"/>
  <c r="T101" i="3"/>
  <c r="V101" i="3"/>
  <c r="X101" i="3"/>
  <c r="AB101" i="3"/>
  <c r="AD101" i="3"/>
  <c r="AF101" i="3"/>
  <c r="T102" i="3"/>
  <c r="V102" i="3"/>
  <c r="X102" i="3"/>
  <c r="AB102" i="3"/>
  <c r="AD102" i="3"/>
  <c r="AF102" i="3"/>
  <c r="T103" i="3"/>
  <c r="V103" i="3"/>
  <c r="X103" i="3"/>
  <c r="AB103" i="3"/>
  <c r="AD103" i="3"/>
  <c r="AF103" i="3"/>
  <c r="T104" i="3"/>
  <c r="V104" i="3"/>
  <c r="X104" i="3"/>
  <c r="AB104" i="3"/>
  <c r="AD104" i="3"/>
  <c r="AF104" i="3"/>
  <c r="T105" i="3"/>
  <c r="V105" i="3"/>
  <c r="X105" i="3"/>
  <c r="AB105" i="3"/>
  <c r="AD105" i="3"/>
  <c r="AF105" i="3"/>
  <c r="T106" i="3"/>
  <c r="V106" i="3"/>
  <c r="X106" i="3"/>
  <c r="AB106" i="3"/>
  <c r="AD106" i="3"/>
  <c r="AF106" i="3"/>
  <c r="Z107" i="3" l="1"/>
  <c r="W29" i="23" s="1"/>
  <c r="X90" i="3"/>
  <c r="U28" i="23" s="1"/>
  <c r="R90" i="3"/>
  <c r="O28" i="23" s="1"/>
  <c r="R107" i="3"/>
  <c r="O29" i="23" s="1"/>
  <c r="W35" i="23" l="1"/>
  <c r="W41" i="23" s="1"/>
  <c r="T73" i="3"/>
  <c r="Q27" i="23" s="1"/>
  <c r="V73" i="3"/>
  <c r="S27" i="23" s="1"/>
  <c r="R73" i="3"/>
  <c r="O27" i="23" s="1"/>
  <c r="AD73" i="3"/>
  <c r="AA27" i="23" s="1"/>
  <c r="N107" i="3"/>
  <c r="K29" i="23" s="1"/>
  <c r="T107" i="3"/>
  <c r="Q29" i="23" s="1"/>
  <c r="X107" i="3"/>
  <c r="U29" i="23" s="1"/>
  <c r="AF107" i="3"/>
  <c r="AC29" i="23" s="1"/>
  <c r="P90" i="3"/>
  <c r="M28" i="23" s="1"/>
  <c r="P107" i="3"/>
  <c r="M29" i="23" s="1"/>
  <c r="AF90" i="3"/>
  <c r="AC28" i="23" s="1"/>
  <c r="T90" i="3"/>
  <c r="Q28" i="23" s="1"/>
  <c r="AB107" i="3"/>
  <c r="Y29" i="23" s="1"/>
  <c r="P73" i="3"/>
  <c r="M27" i="23" s="1"/>
  <c r="AB90" i="3"/>
  <c r="Y28" i="23" s="1"/>
  <c r="X73" i="3"/>
  <c r="U27" i="23" s="1"/>
  <c r="V107" i="3"/>
  <c r="S29" i="23" s="1"/>
  <c r="AD107" i="3"/>
  <c r="AA29" i="23" s="1"/>
  <c r="AF73" i="3"/>
  <c r="AC27" i="23" s="1"/>
  <c r="AB73" i="3"/>
  <c r="Y27" i="23" s="1"/>
  <c r="V90" i="3"/>
  <c r="S28" i="23" s="1"/>
  <c r="AD90" i="3"/>
  <c r="AA28" i="23" s="1"/>
  <c r="O35" i="23" l="1"/>
  <c r="O41" i="23" s="1"/>
  <c r="U35" i="23"/>
  <c r="U41" i="23" s="1"/>
  <c r="AA35" i="23"/>
  <c r="AA41" i="23" s="1"/>
  <c r="AC35" i="23"/>
  <c r="AC41" i="23" s="1"/>
  <c r="Y35" i="23"/>
  <c r="Y41" i="23" s="1"/>
  <c r="K35" i="23"/>
  <c r="K41" i="23" s="1"/>
  <c r="Q35" i="23"/>
  <c r="Q41" i="23" s="1"/>
  <c r="S35" i="23"/>
  <c r="S41" i="23" s="1"/>
  <c r="M35" i="23"/>
  <c r="M41" i="23" s="1"/>
  <c r="H98" i="3" l="1"/>
  <c r="H81" i="3"/>
  <c r="H64" i="3" l="1"/>
</calcChain>
</file>

<file path=xl/sharedStrings.xml><?xml version="1.0" encoding="utf-8"?>
<sst xmlns="http://schemas.openxmlformats.org/spreadsheetml/2006/main" count="10308" uniqueCount="7197">
  <si>
    <t xml:space="preserve">Overall Total </t>
  </si>
  <si>
    <t>Decade ($)</t>
  </si>
  <si>
    <t>Lustrum  ($)</t>
  </si>
  <si>
    <t>Biennial ($)</t>
  </si>
  <si>
    <t>Yearly ($)</t>
  </si>
  <si>
    <t>Bi - Yearly ($)</t>
  </si>
  <si>
    <t>Quarterly ($)</t>
  </si>
  <si>
    <t>Monthly ($)</t>
  </si>
  <si>
    <t>Fortnightly ($)</t>
  </si>
  <si>
    <t xml:space="preserve"> Weekly ($)</t>
  </si>
  <si>
    <t xml:space="preserve"> Daily ($)</t>
  </si>
  <si>
    <t xml:space="preserve"> Frequency </t>
  </si>
  <si>
    <t>Title</t>
  </si>
  <si>
    <t>Catergory</t>
  </si>
  <si>
    <t xml:space="preserve">Profit / Loss Overview </t>
  </si>
  <si>
    <t xml:space="preserve">Total </t>
  </si>
  <si>
    <t>Taliah Accounts</t>
  </si>
  <si>
    <t>Nicholas Accounts</t>
  </si>
  <si>
    <t>Joint Accounts</t>
  </si>
  <si>
    <t>Account Names</t>
  </si>
  <si>
    <t xml:space="preserve">Outgoing Overview </t>
  </si>
  <si>
    <t>Fortnightly</t>
  </si>
  <si>
    <t xml:space="preserve">Income </t>
  </si>
  <si>
    <t xml:space="preserve">Income Overview </t>
  </si>
  <si>
    <t>Taliah Present Buying</t>
  </si>
  <si>
    <t xml:space="preserve">Taliah Fuel </t>
  </si>
  <si>
    <t xml:space="preserve">Taliah Expenses </t>
  </si>
  <si>
    <t xml:space="preserve">Taliah Spending </t>
  </si>
  <si>
    <t xml:space="preserve">Taliah Account Totals </t>
  </si>
  <si>
    <t>Nicholas Present Buying</t>
  </si>
  <si>
    <t>Nicholas Expenses</t>
  </si>
  <si>
    <t xml:space="preserve">Nicholas Spending </t>
  </si>
  <si>
    <t xml:space="preserve">Nicholas Account Totals </t>
  </si>
  <si>
    <t>House Deposit</t>
  </si>
  <si>
    <t>Holiday</t>
  </si>
  <si>
    <t>Pet Expenses</t>
  </si>
  <si>
    <t>House Expenses</t>
  </si>
  <si>
    <t xml:space="preserve">Food and Supplies </t>
  </si>
  <si>
    <t xml:space="preserve">Money Pool </t>
  </si>
  <si>
    <t xml:space="preserve">Joint Account Totals </t>
  </si>
  <si>
    <t>Everyday</t>
  </si>
  <si>
    <t>Daily</t>
  </si>
  <si>
    <t>Netflix</t>
  </si>
  <si>
    <t>Subsciptions</t>
  </si>
  <si>
    <t>Internet protection</t>
  </si>
  <si>
    <t>Internet</t>
  </si>
  <si>
    <t xml:space="preserve">Contents insurance </t>
  </si>
  <si>
    <t>Insurance</t>
  </si>
  <si>
    <t>Rates</t>
  </si>
  <si>
    <t>Rent</t>
  </si>
  <si>
    <t>Gas</t>
  </si>
  <si>
    <t>Utilities</t>
  </si>
  <si>
    <t>Outgoing</t>
  </si>
  <si>
    <t>Income</t>
  </si>
  <si>
    <t>Incoming</t>
  </si>
  <si>
    <t>Bi - yearly ($)</t>
  </si>
  <si>
    <t xml:space="preserve">Due </t>
  </si>
  <si>
    <t>Frequency</t>
  </si>
  <si>
    <t>Start date</t>
  </si>
  <si>
    <t>Sub-catergory</t>
  </si>
  <si>
    <t>Deca 3652</t>
  </si>
  <si>
    <t>Deca 3651</t>
  </si>
  <si>
    <t>Deca 3650</t>
  </si>
  <si>
    <t>Deca 3649</t>
  </si>
  <si>
    <t>Deca 3648</t>
  </si>
  <si>
    <t>Deca 3647</t>
  </si>
  <si>
    <t>Deca 3646</t>
  </si>
  <si>
    <t>Deca 3645</t>
  </si>
  <si>
    <t>Deca 3644</t>
  </si>
  <si>
    <t>Deca 3643</t>
  </si>
  <si>
    <t>Deca 3642</t>
  </si>
  <si>
    <t>Deca 3641</t>
  </si>
  <si>
    <t>Deca 3640</t>
  </si>
  <si>
    <t>Deca 3639</t>
  </si>
  <si>
    <t>Deca 3638</t>
  </si>
  <si>
    <t>Deca 3637</t>
  </si>
  <si>
    <t>Deca 3636</t>
  </si>
  <si>
    <t>Deca 3635</t>
  </si>
  <si>
    <t>Deca 3634</t>
  </si>
  <si>
    <t>Deca 3633</t>
  </si>
  <si>
    <t>Deca 3632</t>
  </si>
  <si>
    <t>Deca 3631</t>
  </si>
  <si>
    <t>Deca 3630</t>
  </si>
  <si>
    <t>Deca 3629</t>
  </si>
  <si>
    <t>Deca 3628</t>
  </si>
  <si>
    <t>Deca 3627</t>
  </si>
  <si>
    <t>Deca 3626</t>
  </si>
  <si>
    <t>Deca 3625</t>
  </si>
  <si>
    <t>Deca 3624</t>
  </si>
  <si>
    <t>Deca 3623</t>
  </si>
  <si>
    <t>Deca 3622</t>
  </si>
  <si>
    <t>Deca 3621</t>
  </si>
  <si>
    <t>Deca 3620</t>
  </si>
  <si>
    <t>Deca 3619</t>
  </si>
  <si>
    <t>Deca 3618</t>
  </si>
  <si>
    <t>Deca 3617</t>
  </si>
  <si>
    <t>Deca 3616</t>
  </si>
  <si>
    <t>Deca 3615</t>
  </si>
  <si>
    <t>Deca 3614</t>
  </si>
  <si>
    <t>Deca 3613</t>
  </si>
  <si>
    <t>Deca 3612</t>
  </si>
  <si>
    <t>Deca 3611</t>
  </si>
  <si>
    <t>Deca 3610</t>
  </si>
  <si>
    <t>Deca 3609</t>
  </si>
  <si>
    <t>Deca 3608</t>
  </si>
  <si>
    <t>Deca 3607</t>
  </si>
  <si>
    <t>Deca 3606</t>
  </si>
  <si>
    <t>Deca 3605</t>
  </si>
  <si>
    <t>Deca 3604</t>
  </si>
  <si>
    <t>Deca 3603</t>
  </si>
  <si>
    <t>Deca 3602</t>
  </si>
  <si>
    <t>Deca 3601</t>
  </si>
  <si>
    <t>Deca 3600</t>
  </si>
  <si>
    <t>Deca 3599</t>
  </si>
  <si>
    <t>Deca 3598</t>
  </si>
  <si>
    <t>Deca 3597</t>
  </si>
  <si>
    <t>Deca 3596</t>
  </si>
  <si>
    <t>Deca 3595</t>
  </si>
  <si>
    <t>Deca 3594</t>
  </si>
  <si>
    <t>Deca 3593</t>
  </si>
  <si>
    <t>Deca 3592</t>
  </si>
  <si>
    <t>Deca 3591</t>
  </si>
  <si>
    <t>Deca 3590</t>
  </si>
  <si>
    <t>Deca 3589</t>
  </si>
  <si>
    <t>Deca 3588</t>
  </si>
  <si>
    <t>Deca 3587</t>
  </si>
  <si>
    <t>Deca 3586</t>
  </si>
  <si>
    <t>Deca 3585</t>
  </si>
  <si>
    <t>Deca 3584</t>
  </si>
  <si>
    <t>Deca 3583</t>
  </si>
  <si>
    <t>Deca 3582</t>
  </si>
  <si>
    <t>Deca 3581</t>
  </si>
  <si>
    <t>Deca 3580</t>
  </si>
  <si>
    <t>Deca 3579</t>
  </si>
  <si>
    <t>Deca 3578</t>
  </si>
  <si>
    <t>Deca 3577</t>
  </si>
  <si>
    <t>Deca 3576</t>
  </si>
  <si>
    <t>Deca 3575</t>
  </si>
  <si>
    <t>Deca 3574</t>
  </si>
  <si>
    <t>Deca 3573</t>
  </si>
  <si>
    <t>Deca 3572</t>
  </si>
  <si>
    <t>Deca 3571</t>
  </si>
  <si>
    <t>Deca 3570</t>
  </si>
  <si>
    <t>Deca 3569</t>
  </si>
  <si>
    <t>Deca 3568</t>
  </si>
  <si>
    <t>Deca 3567</t>
  </si>
  <si>
    <t>Deca 3566</t>
  </si>
  <si>
    <t>Deca 3565</t>
  </si>
  <si>
    <t>Deca 3564</t>
  </si>
  <si>
    <t>Deca 3563</t>
  </si>
  <si>
    <t>Deca 3562</t>
  </si>
  <si>
    <t>Deca 3561</t>
  </si>
  <si>
    <t>Deca 3560</t>
  </si>
  <si>
    <t>Deca 3559</t>
  </si>
  <si>
    <t>Deca 3558</t>
  </si>
  <si>
    <t>Deca 3557</t>
  </si>
  <si>
    <t>Deca 3556</t>
  </si>
  <si>
    <t>Deca 3555</t>
  </si>
  <si>
    <t>Deca 3554</t>
  </si>
  <si>
    <t>Deca 3553</t>
  </si>
  <si>
    <t>Deca 3552</t>
  </si>
  <si>
    <t>Deca 3551</t>
  </si>
  <si>
    <t>Deca 3550</t>
  </si>
  <si>
    <t>Deca 3549</t>
  </si>
  <si>
    <t>Deca 3548</t>
  </si>
  <si>
    <t>Deca 3547</t>
  </si>
  <si>
    <t>Deca 3546</t>
  </si>
  <si>
    <t>Deca 3545</t>
  </si>
  <si>
    <t>Deca 3544</t>
  </si>
  <si>
    <t>Deca 3543</t>
  </si>
  <si>
    <t>Deca 3542</t>
  </si>
  <si>
    <t>Deca 3541</t>
  </si>
  <si>
    <t>Deca 3540</t>
  </si>
  <si>
    <t>Deca 3539</t>
  </si>
  <si>
    <t>Deca 3538</t>
  </si>
  <si>
    <t>Deca 3537</t>
  </si>
  <si>
    <t>Deca 3536</t>
  </si>
  <si>
    <t>Deca 3535</t>
  </si>
  <si>
    <t>Deca 3534</t>
  </si>
  <si>
    <t>Deca 3533</t>
  </si>
  <si>
    <t>Deca 3532</t>
  </si>
  <si>
    <t>Deca 3531</t>
  </si>
  <si>
    <t>Deca 3530</t>
  </si>
  <si>
    <t>Deca 3529</t>
  </si>
  <si>
    <t>Deca 3528</t>
  </si>
  <si>
    <t>Deca 3527</t>
  </si>
  <si>
    <t>Deca 3526</t>
  </si>
  <si>
    <t>Deca 3525</t>
  </si>
  <si>
    <t>Deca 3524</t>
  </si>
  <si>
    <t>Deca 3523</t>
  </si>
  <si>
    <t>Deca 3522</t>
  </si>
  <si>
    <t>Deca 3521</t>
  </si>
  <si>
    <t>Deca 3520</t>
  </si>
  <si>
    <t>Deca 3519</t>
  </si>
  <si>
    <t>Deca 3518</t>
  </si>
  <si>
    <t>Deca 3517</t>
  </si>
  <si>
    <t>Deca 3516</t>
  </si>
  <si>
    <t>Deca 3515</t>
  </si>
  <si>
    <t>Deca 3514</t>
  </si>
  <si>
    <t>Deca 3513</t>
  </si>
  <si>
    <t>Deca 3512</t>
  </si>
  <si>
    <t>Deca 3511</t>
  </si>
  <si>
    <t>Deca 3510</t>
  </si>
  <si>
    <t>Deca 3509</t>
  </si>
  <si>
    <t>Deca 3508</t>
  </si>
  <si>
    <t>Deca 3507</t>
  </si>
  <si>
    <t>Deca 3506</t>
  </si>
  <si>
    <t>Deca 3505</t>
  </si>
  <si>
    <t>Deca 3504</t>
  </si>
  <si>
    <t>Deca 3503</t>
  </si>
  <si>
    <t>Deca 3502</t>
  </si>
  <si>
    <t>Deca 3501</t>
  </si>
  <si>
    <t>Deca 3500</t>
  </si>
  <si>
    <t>Deca 3499</t>
  </si>
  <si>
    <t>Deca 3498</t>
  </si>
  <si>
    <t>Deca 3497</t>
  </si>
  <si>
    <t>Deca 3496</t>
  </si>
  <si>
    <t>Deca 3495</t>
  </si>
  <si>
    <t>Deca 3494</t>
  </si>
  <si>
    <t>Deca 3493</t>
  </si>
  <si>
    <t>Deca 3492</t>
  </si>
  <si>
    <t>Deca 3491</t>
  </si>
  <si>
    <t>Deca 3490</t>
  </si>
  <si>
    <t>Deca 3489</t>
  </si>
  <si>
    <t>Deca 3488</t>
  </si>
  <si>
    <t>Deca 3487</t>
  </si>
  <si>
    <t>Deca 3486</t>
  </si>
  <si>
    <t>Deca 3485</t>
  </si>
  <si>
    <t>Deca 3484</t>
  </si>
  <si>
    <t>Deca 3483</t>
  </si>
  <si>
    <t>Deca 3482</t>
  </si>
  <si>
    <t>Deca 3481</t>
  </si>
  <si>
    <t>Deca 3480</t>
  </si>
  <si>
    <t>Deca 3479</t>
  </si>
  <si>
    <t>Deca 3478</t>
  </si>
  <si>
    <t>Deca 3477</t>
  </si>
  <si>
    <t>Deca 3476</t>
  </si>
  <si>
    <t>Deca 3475</t>
  </si>
  <si>
    <t>Deca 3474</t>
  </si>
  <si>
    <t>Deca 3473</t>
  </si>
  <si>
    <t>Deca 3472</t>
  </si>
  <si>
    <t>Deca 3471</t>
  </si>
  <si>
    <t>Deca 3470</t>
  </si>
  <si>
    <t>Deca 3469</t>
  </si>
  <si>
    <t>Deca 3468</t>
  </si>
  <si>
    <t>Deca 3467</t>
  </si>
  <si>
    <t>Deca 3466</t>
  </si>
  <si>
    <t>Deca 3465</t>
  </si>
  <si>
    <t>Deca 3464</t>
  </si>
  <si>
    <t>Deca 3463</t>
  </si>
  <si>
    <t>Deca 3462</t>
  </si>
  <si>
    <t>Deca 3461</t>
  </si>
  <si>
    <t>Deca 3460</t>
  </si>
  <si>
    <t>Deca 3459</t>
  </si>
  <si>
    <t>Deca 3458</t>
  </si>
  <si>
    <t>Deca 3457</t>
  </si>
  <si>
    <t>Deca 3456</t>
  </si>
  <si>
    <t>Deca 3455</t>
  </si>
  <si>
    <t>Deca 3454</t>
  </si>
  <si>
    <t>Deca 3453</t>
  </si>
  <si>
    <t>Deca 3452</t>
  </si>
  <si>
    <t>Deca 3451</t>
  </si>
  <si>
    <t>Deca 3450</t>
  </si>
  <si>
    <t>Deca 3449</t>
  </si>
  <si>
    <t>Deca 3448</t>
  </si>
  <si>
    <t>Deca 3447</t>
  </si>
  <si>
    <t>Deca 3446</t>
  </si>
  <si>
    <t>Deca 3445</t>
  </si>
  <si>
    <t>Deca 3444</t>
  </si>
  <si>
    <t>Deca 3443</t>
  </si>
  <si>
    <t>Deca 3442</t>
  </si>
  <si>
    <t>Deca 3441</t>
  </si>
  <si>
    <t>Deca 3440</t>
  </si>
  <si>
    <t>Deca 3439</t>
  </si>
  <si>
    <t>Deca 3438</t>
  </si>
  <si>
    <t>Deca 3437</t>
  </si>
  <si>
    <t>Deca 3436</t>
  </si>
  <si>
    <t>Deca 3435</t>
  </si>
  <si>
    <t>Deca 3434</t>
  </si>
  <si>
    <t>Deca 3433</t>
  </si>
  <si>
    <t>Deca 3432</t>
  </si>
  <si>
    <t>Deca 3431</t>
  </si>
  <si>
    <t>Deca 3430</t>
  </si>
  <si>
    <t>Deca 3429</t>
  </si>
  <si>
    <t>Deca 3428</t>
  </si>
  <si>
    <t>Deca 3427</t>
  </si>
  <si>
    <t>Deca 3426</t>
  </si>
  <si>
    <t>Deca 3425</t>
  </si>
  <si>
    <t>Deca 3424</t>
  </si>
  <si>
    <t>Deca 3423</t>
  </si>
  <si>
    <t>Deca 3422</t>
  </si>
  <si>
    <t>Deca 3421</t>
  </si>
  <si>
    <t>Deca 3420</t>
  </si>
  <si>
    <t>Deca 3419</t>
  </si>
  <si>
    <t>Deca 3418</t>
  </si>
  <si>
    <t>Deca 3417</t>
  </si>
  <si>
    <t>Deca 3416</t>
  </si>
  <si>
    <t>Deca 3415</t>
  </si>
  <si>
    <t>Deca 3414</t>
  </si>
  <si>
    <t>Deca 3413</t>
  </si>
  <si>
    <t>Deca 3412</t>
  </si>
  <si>
    <t>Deca 3411</t>
  </si>
  <si>
    <t>Deca 3410</t>
  </si>
  <si>
    <t>Deca 3409</t>
  </si>
  <si>
    <t>Deca 3408</t>
  </si>
  <si>
    <t>Deca 3407</t>
  </si>
  <si>
    <t>Deca 3406</t>
  </si>
  <si>
    <t>Deca 3405</t>
  </si>
  <si>
    <t>Deca 3404</t>
  </si>
  <si>
    <t>Deca 3403</t>
  </si>
  <si>
    <t>Deca 3402</t>
  </si>
  <si>
    <t>Deca 3401</t>
  </si>
  <si>
    <t>Deca 3400</t>
  </si>
  <si>
    <t>Deca 3399</t>
  </si>
  <si>
    <t>Deca 3398</t>
  </si>
  <si>
    <t>Deca 3397</t>
  </si>
  <si>
    <t>Deca 3396</t>
  </si>
  <si>
    <t>Deca 3395</t>
  </si>
  <si>
    <t>Deca 3394</t>
  </si>
  <si>
    <t>Deca 3393</t>
  </si>
  <si>
    <t>Deca 3392</t>
  </si>
  <si>
    <t>Deca 3391</t>
  </si>
  <si>
    <t>Deca 3390</t>
  </si>
  <si>
    <t>Deca 3389</t>
  </si>
  <si>
    <t>Deca 3388</t>
  </si>
  <si>
    <t>Deca 3387</t>
  </si>
  <si>
    <t>Deca 3386</t>
  </si>
  <si>
    <t>Deca 3385</t>
  </si>
  <si>
    <t>Deca 3384</t>
  </si>
  <si>
    <t>Deca 3383</t>
  </si>
  <si>
    <t>Deca 3382</t>
  </si>
  <si>
    <t>Deca 3381</t>
  </si>
  <si>
    <t>Deca 3380</t>
  </si>
  <si>
    <t>Deca 3379</t>
  </si>
  <si>
    <t>Deca 3378</t>
  </si>
  <si>
    <t>Deca 3377</t>
  </si>
  <si>
    <t>Deca 3376</t>
  </si>
  <si>
    <t>Deca 3375</t>
  </si>
  <si>
    <t>Deca 3374</t>
  </si>
  <si>
    <t>Deca 3373</t>
  </si>
  <si>
    <t>Deca 3372</t>
  </si>
  <si>
    <t>Deca 3371</t>
  </si>
  <si>
    <t>Deca 3370</t>
  </si>
  <si>
    <t>Deca 3369</t>
  </si>
  <si>
    <t>Deca 3368</t>
  </si>
  <si>
    <t>Deca 3367</t>
  </si>
  <si>
    <t>Deca 3366</t>
  </si>
  <si>
    <t>Deca 3365</t>
  </si>
  <si>
    <t>Deca 3364</t>
  </si>
  <si>
    <t>Deca 3363</t>
  </si>
  <si>
    <t>Deca 3362</t>
  </si>
  <si>
    <t>Deca 3361</t>
  </si>
  <si>
    <t>Deca 3360</t>
  </si>
  <si>
    <t>Deca 3359</t>
  </si>
  <si>
    <t>Deca 3358</t>
  </si>
  <si>
    <t>Deca 3357</t>
  </si>
  <si>
    <t>Deca 3356</t>
  </si>
  <si>
    <t>Deca 3355</t>
  </si>
  <si>
    <t>Deca 3354</t>
  </si>
  <si>
    <t>Deca 3353</t>
  </si>
  <si>
    <t>Deca 3352</t>
  </si>
  <si>
    <t>Deca 3351</t>
  </si>
  <si>
    <t>Deca 3350</t>
  </si>
  <si>
    <t>Deca 3349</t>
  </si>
  <si>
    <t>Deca 3348</t>
  </si>
  <si>
    <t>Deca 3347</t>
  </si>
  <si>
    <t>Deca 3346</t>
  </si>
  <si>
    <t>Deca 3345</t>
  </si>
  <si>
    <t>Deca 3344</t>
  </si>
  <si>
    <t>Deca 3343</t>
  </si>
  <si>
    <t>Deca 3342</t>
  </si>
  <si>
    <t>Deca 3341</t>
  </si>
  <si>
    <t>Deca 3340</t>
  </si>
  <si>
    <t>Deca 3339</t>
  </si>
  <si>
    <t>Deca 3338</t>
  </si>
  <si>
    <t>Deca 3337</t>
  </si>
  <si>
    <t>Deca 3336</t>
  </si>
  <si>
    <t>Deca 3335</t>
  </si>
  <si>
    <t>Deca 3334</t>
  </si>
  <si>
    <t>Deca 3333</t>
  </si>
  <si>
    <t>Deca 3332</t>
  </si>
  <si>
    <t>Deca 3331</t>
  </si>
  <si>
    <t>Deca 3330</t>
  </si>
  <si>
    <t>Deca 3329</t>
  </si>
  <si>
    <t>Deca 3328</t>
  </si>
  <si>
    <t>Deca 3327</t>
  </si>
  <si>
    <t>Deca 3326</t>
  </si>
  <si>
    <t>Deca 3325</t>
  </si>
  <si>
    <t>Deca 3324</t>
  </si>
  <si>
    <t>Deca 3323</t>
  </si>
  <si>
    <t>Deca 3322</t>
  </si>
  <si>
    <t>Deca 3321</t>
  </si>
  <si>
    <t>Deca 3320</t>
  </si>
  <si>
    <t>Deca 3319</t>
  </si>
  <si>
    <t>Deca 3318</t>
  </si>
  <si>
    <t>Deca 3317</t>
  </si>
  <si>
    <t>Deca 3316</t>
  </si>
  <si>
    <t>Deca 3315</t>
  </si>
  <si>
    <t>Deca 3314</t>
  </si>
  <si>
    <t>Deca 3313</t>
  </si>
  <si>
    <t>Deca 3312</t>
  </si>
  <si>
    <t>Deca 3311</t>
  </si>
  <si>
    <t>Deca 3310</t>
  </si>
  <si>
    <t>Deca 3309</t>
  </si>
  <si>
    <t>Deca 3308</t>
  </si>
  <si>
    <t>Deca 3307</t>
  </si>
  <si>
    <t>Deca 3306</t>
  </si>
  <si>
    <t>Deca 3305</t>
  </si>
  <si>
    <t>Deca 3304</t>
  </si>
  <si>
    <t>Deca 3303</t>
  </si>
  <si>
    <t>Deca 3302</t>
  </si>
  <si>
    <t>Deca 3301</t>
  </si>
  <si>
    <t>Deca 3300</t>
  </si>
  <si>
    <t>Deca 3299</t>
  </si>
  <si>
    <t>Deca 3298</t>
  </si>
  <si>
    <t>Deca 3297</t>
  </si>
  <si>
    <t>Deca 3296</t>
  </si>
  <si>
    <t>Deca 3295</t>
  </si>
  <si>
    <t>Deca 3294</t>
  </si>
  <si>
    <t>Deca 3293</t>
  </si>
  <si>
    <t>Deca 3292</t>
  </si>
  <si>
    <t>Deca 3291</t>
  </si>
  <si>
    <t>Deca 3290</t>
  </si>
  <si>
    <t>Deca 3289</t>
  </si>
  <si>
    <t>Deca 3288</t>
  </si>
  <si>
    <t>Deca 3287</t>
  </si>
  <si>
    <t>Deca 3286</t>
  </si>
  <si>
    <t>Deca 3285</t>
  </si>
  <si>
    <t>Deca 3284</t>
  </si>
  <si>
    <t>Deca 3283</t>
  </si>
  <si>
    <t>Deca 3282</t>
  </si>
  <si>
    <t>Deca 3281</t>
  </si>
  <si>
    <t>Deca 3280</t>
  </si>
  <si>
    <t>Deca 3279</t>
  </si>
  <si>
    <t>Deca 3278</t>
  </si>
  <si>
    <t>Deca 3277</t>
  </si>
  <si>
    <t>Deca 3276</t>
  </si>
  <si>
    <t>Deca 3275</t>
  </si>
  <si>
    <t>Deca 3274</t>
  </si>
  <si>
    <t>Deca 3273</t>
  </si>
  <si>
    <t>Deca 3272</t>
  </si>
  <si>
    <t>Deca 3271</t>
  </si>
  <si>
    <t>Deca 3270</t>
  </si>
  <si>
    <t>Deca 3269</t>
  </si>
  <si>
    <t>Deca 3268</t>
  </si>
  <si>
    <t>Deca 3267</t>
  </si>
  <si>
    <t>Deca 3266</t>
  </si>
  <si>
    <t>Deca 3265</t>
  </si>
  <si>
    <t>Deca 3264</t>
  </si>
  <si>
    <t>Deca 3263</t>
  </si>
  <si>
    <t>Deca 3262</t>
  </si>
  <si>
    <t>Deca 3261</t>
  </si>
  <si>
    <t>Deca 3260</t>
  </si>
  <si>
    <t>Deca 3259</t>
  </si>
  <si>
    <t>Deca 3258</t>
  </si>
  <si>
    <t>Deca 3257</t>
  </si>
  <si>
    <t>Deca 3256</t>
  </si>
  <si>
    <t>Deca 3255</t>
  </si>
  <si>
    <t>Deca 3254</t>
  </si>
  <si>
    <t>Deca 3253</t>
  </si>
  <si>
    <t>Deca 3252</t>
  </si>
  <si>
    <t>Deca 3251</t>
  </si>
  <si>
    <t>Deca 3250</t>
  </si>
  <si>
    <t>Deca 3249</t>
  </si>
  <si>
    <t>Deca 3248</t>
  </si>
  <si>
    <t>Deca 3247</t>
  </si>
  <si>
    <t>Deca 3246</t>
  </si>
  <si>
    <t>Deca 3245</t>
  </si>
  <si>
    <t>Deca 3244</t>
  </si>
  <si>
    <t>Deca 3243</t>
  </si>
  <si>
    <t>Deca 3242</t>
  </si>
  <si>
    <t>Deca 3241</t>
  </si>
  <si>
    <t>Deca 3240</t>
  </si>
  <si>
    <t>Deca 3239</t>
  </si>
  <si>
    <t>Deca 3238</t>
  </si>
  <si>
    <t>Deca 3237</t>
  </si>
  <si>
    <t>Deca 3236</t>
  </si>
  <si>
    <t>Deca 3235</t>
  </si>
  <si>
    <t>Deca 3234</t>
  </si>
  <si>
    <t>Deca 3233</t>
  </si>
  <si>
    <t>Deca 3232</t>
  </si>
  <si>
    <t>Deca 3231</t>
  </si>
  <si>
    <t>Deca 3230</t>
  </si>
  <si>
    <t>Deca 3229</t>
  </si>
  <si>
    <t>Deca 3228</t>
  </si>
  <si>
    <t>Deca 3227</t>
  </si>
  <si>
    <t>Deca 3226</t>
  </si>
  <si>
    <t>Deca 3225</t>
  </si>
  <si>
    <t>Deca 3224</t>
  </si>
  <si>
    <t>Deca 3223</t>
  </si>
  <si>
    <t>Deca 3222</t>
  </si>
  <si>
    <t>Deca 3221</t>
  </si>
  <si>
    <t>Deca 3220</t>
  </si>
  <si>
    <t>Deca 3219</t>
  </si>
  <si>
    <t>Deca 3218</t>
  </si>
  <si>
    <t>Deca 3217</t>
  </si>
  <si>
    <t>Deca 3216</t>
  </si>
  <si>
    <t>Deca 3215</t>
  </si>
  <si>
    <t>Deca 3214</t>
  </si>
  <si>
    <t>Deca 3213</t>
  </si>
  <si>
    <t>Deca 3212</t>
  </si>
  <si>
    <t>Deca 3211</t>
  </si>
  <si>
    <t>Deca 3210</t>
  </si>
  <si>
    <t>Deca 3209</t>
  </si>
  <si>
    <t>Deca 3208</t>
  </si>
  <si>
    <t>Deca 3207</t>
  </si>
  <si>
    <t>Deca 3206</t>
  </si>
  <si>
    <t>Deca 3205</t>
  </si>
  <si>
    <t>Deca 3204</t>
  </si>
  <si>
    <t>Deca 3203</t>
  </si>
  <si>
    <t>Deca 3202</t>
  </si>
  <si>
    <t>Deca 3201</t>
  </si>
  <si>
    <t>Deca 3200</t>
  </si>
  <si>
    <t>Deca 3199</t>
  </si>
  <si>
    <t>Deca 3198</t>
  </si>
  <si>
    <t>Deca 3197</t>
  </si>
  <si>
    <t>Deca 3196</t>
  </si>
  <si>
    <t>Deca 3195</t>
  </si>
  <si>
    <t>Deca 3194</t>
  </si>
  <si>
    <t>Deca 3193</t>
  </si>
  <si>
    <t>Deca 3192</t>
  </si>
  <si>
    <t>Deca 3191</t>
  </si>
  <si>
    <t>Deca 3190</t>
  </si>
  <si>
    <t>Deca 3189</t>
  </si>
  <si>
    <t>Deca 3188</t>
  </si>
  <si>
    <t>Deca 3187</t>
  </si>
  <si>
    <t>Deca 3186</t>
  </si>
  <si>
    <t>Deca 3185</t>
  </si>
  <si>
    <t>Deca 3184</t>
  </si>
  <si>
    <t>Deca 3183</t>
  </si>
  <si>
    <t>Deca 3182</t>
  </si>
  <si>
    <t>Deca 3181</t>
  </si>
  <si>
    <t>Deca 3180</t>
  </si>
  <si>
    <t>Deca 3179</t>
  </si>
  <si>
    <t>Deca 3178</t>
  </si>
  <si>
    <t>Deca 3177</t>
  </si>
  <si>
    <t>Deca 3176</t>
  </si>
  <si>
    <t>Deca 3175</t>
  </si>
  <si>
    <t>Deca 3174</t>
  </si>
  <si>
    <t>Deca 3173</t>
  </si>
  <si>
    <t>Deca 3172</t>
  </si>
  <si>
    <t>Deca 3171</t>
  </si>
  <si>
    <t>Deca 3170</t>
  </si>
  <si>
    <t>Deca 3169</t>
  </si>
  <si>
    <t>Deca 3168</t>
  </si>
  <si>
    <t>Deca 3167</t>
  </si>
  <si>
    <t>Deca 3166</t>
  </si>
  <si>
    <t>Deca 3165</t>
  </si>
  <si>
    <t>Deca 3164</t>
  </si>
  <si>
    <t>Deca 3163</t>
  </si>
  <si>
    <t>Deca 3162</t>
  </si>
  <si>
    <t>Deca 3161</t>
  </si>
  <si>
    <t>Deca 3160</t>
  </si>
  <si>
    <t>Deca 3159</t>
  </si>
  <si>
    <t>Deca 3158</t>
  </si>
  <si>
    <t>Deca 3157</t>
  </si>
  <si>
    <t>Deca 3156</t>
  </si>
  <si>
    <t>Deca 3155</t>
  </si>
  <si>
    <t>Deca 3154</t>
  </si>
  <si>
    <t>Deca 3153</t>
  </si>
  <si>
    <t>Deca 3152</t>
  </si>
  <si>
    <t>Deca 3151</t>
  </si>
  <si>
    <t>Deca 3150</t>
  </si>
  <si>
    <t>Deca 3149</t>
  </si>
  <si>
    <t>Deca 3148</t>
  </si>
  <si>
    <t>Deca 3147</t>
  </si>
  <si>
    <t>Deca 3146</t>
  </si>
  <si>
    <t>Deca 3145</t>
  </si>
  <si>
    <t>Deca 3144</t>
  </si>
  <si>
    <t>Deca 3143</t>
  </si>
  <si>
    <t>Deca 3142</t>
  </si>
  <si>
    <t>Deca 3141</t>
  </si>
  <si>
    <t>Deca 3140</t>
  </si>
  <si>
    <t>Deca 3139</t>
  </si>
  <si>
    <t>Deca 3138</t>
  </si>
  <si>
    <t>Deca 3137</t>
  </si>
  <si>
    <t>Deca 3136</t>
  </si>
  <si>
    <t>Deca 3135</t>
  </si>
  <si>
    <t>Deca 3134</t>
  </si>
  <si>
    <t>Deca 3133</t>
  </si>
  <si>
    <t>Deca 3132</t>
  </si>
  <si>
    <t>Deca 3131</t>
  </si>
  <si>
    <t>Deca 3130</t>
  </si>
  <si>
    <t>Deca 3129</t>
  </si>
  <si>
    <t>Deca 3128</t>
  </si>
  <si>
    <t>Deca 3127</t>
  </si>
  <si>
    <t>Deca 3126</t>
  </si>
  <si>
    <t>Deca 3125</t>
  </si>
  <si>
    <t>Deca 3124</t>
  </si>
  <si>
    <t>Deca 3123</t>
  </si>
  <si>
    <t>Deca 3122</t>
  </si>
  <si>
    <t>Deca 3121</t>
  </si>
  <si>
    <t>Deca 3120</t>
  </si>
  <si>
    <t>Deca 3119</t>
  </si>
  <si>
    <t>Deca 3118</t>
  </si>
  <si>
    <t>Deca 3117</t>
  </si>
  <si>
    <t>Deca 3116</t>
  </si>
  <si>
    <t>Deca 3115</t>
  </si>
  <si>
    <t>Deca 3114</t>
  </si>
  <si>
    <t>Deca 3113</t>
  </si>
  <si>
    <t>Deca 3112</t>
  </si>
  <si>
    <t>Deca 3111</t>
  </si>
  <si>
    <t>Deca 3110</t>
  </si>
  <si>
    <t>Deca 3109</t>
  </si>
  <si>
    <t>Deca 3108</t>
  </si>
  <si>
    <t>Deca 3107</t>
  </si>
  <si>
    <t>Deca 3106</t>
  </si>
  <si>
    <t>Deca 3105</t>
  </si>
  <si>
    <t>Deca 3104</t>
  </si>
  <si>
    <t>Deca 3103</t>
  </si>
  <si>
    <t>Deca 3102</t>
  </si>
  <si>
    <t>Deca 3101</t>
  </si>
  <si>
    <t>Deca 3100</t>
  </si>
  <si>
    <t>Deca 3099</t>
  </si>
  <si>
    <t>Deca 3098</t>
  </si>
  <si>
    <t>Deca 3097</t>
  </si>
  <si>
    <t>Deca 3096</t>
  </si>
  <si>
    <t>Deca 3095</t>
  </si>
  <si>
    <t>Deca 3094</t>
  </si>
  <si>
    <t>Deca 3093</t>
  </si>
  <si>
    <t>Deca 3092</t>
  </si>
  <si>
    <t>Deca 3091</t>
  </si>
  <si>
    <t>Deca 3090</t>
  </si>
  <si>
    <t>Deca 3089</t>
  </si>
  <si>
    <t>Deca 3088</t>
  </si>
  <si>
    <t>Deca 3087</t>
  </si>
  <si>
    <t>Deca 3086</t>
  </si>
  <si>
    <t>Deca 3085</t>
  </si>
  <si>
    <t>Deca 3084</t>
  </si>
  <si>
    <t>Deca 3083</t>
  </si>
  <si>
    <t>Deca 3082</t>
  </si>
  <si>
    <t>Deca 3081</t>
  </si>
  <si>
    <t>Deca 3080</t>
  </si>
  <si>
    <t>Deca 3079</t>
  </si>
  <si>
    <t>Deca 3078</t>
  </si>
  <si>
    <t>Deca 3077</t>
  </si>
  <si>
    <t>Deca 3076</t>
  </si>
  <si>
    <t>Deca 3075</t>
  </si>
  <si>
    <t>Deca 3074</t>
  </si>
  <si>
    <t>Deca 3073</t>
  </si>
  <si>
    <t>Deca 3072</t>
  </si>
  <si>
    <t>Deca 3071</t>
  </si>
  <si>
    <t>Deca 3070</t>
  </si>
  <si>
    <t>Deca 3069</t>
  </si>
  <si>
    <t>Deca 3068</t>
  </si>
  <si>
    <t>Deca 3067</t>
  </si>
  <si>
    <t>Deca 3066</t>
  </si>
  <si>
    <t>Deca 3065</t>
  </si>
  <si>
    <t>Deca 3064</t>
  </si>
  <si>
    <t>Deca 3063</t>
  </si>
  <si>
    <t>Deca 3062</t>
  </si>
  <si>
    <t>Deca 3061</t>
  </si>
  <si>
    <t>Deca 3060</t>
  </si>
  <si>
    <t>Deca 3059</t>
  </si>
  <si>
    <t>Deca 3058</t>
  </si>
  <si>
    <t>Deca 3057</t>
  </si>
  <si>
    <t>Deca 3056</t>
  </si>
  <si>
    <t>Deca 3055</t>
  </si>
  <si>
    <t>Deca 3054</t>
  </si>
  <si>
    <t>Deca 3053</t>
  </si>
  <si>
    <t>Deca 3052</t>
  </si>
  <si>
    <t>Deca 3051</t>
  </si>
  <si>
    <t>Deca 3050</t>
  </si>
  <si>
    <t>Deca 3049</t>
  </si>
  <si>
    <t>Deca 3048</t>
  </si>
  <si>
    <t>Deca 3047</t>
  </si>
  <si>
    <t>Deca 3046</t>
  </si>
  <si>
    <t>Deca 3045</t>
  </si>
  <si>
    <t>Deca 3044</t>
  </si>
  <si>
    <t>Deca 3043</t>
  </si>
  <si>
    <t>Deca 3042</t>
  </si>
  <si>
    <t>Deca 3041</t>
  </si>
  <si>
    <t>Deca 3040</t>
  </si>
  <si>
    <t>Deca 3039</t>
  </si>
  <si>
    <t>Deca 3038</t>
  </si>
  <si>
    <t>Deca 3037</t>
  </si>
  <si>
    <t>Deca 3036</t>
  </si>
  <si>
    <t>Deca 3035</t>
  </si>
  <si>
    <t>Deca 3034</t>
  </si>
  <si>
    <t>Deca 3033</t>
  </si>
  <si>
    <t>Deca 3032</t>
  </si>
  <si>
    <t>Deca 3031</t>
  </si>
  <si>
    <t>Deca 3030</t>
  </si>
  <si>
    <t>Deca 3029</t>
  </si>
  <si>
    <t>Deca 3028</t>
  </si>
  <si>
    <t>Deca 3027</t>
  </si>
  <si>
    <t>Deca 3026</t>
  </si>
  <si>
    <t>Deca 3025</t>
  </si>
  <si>
    <t>Deca 3024</t>
  </si>
  <si>
    <t>Deca 3023</t>
  </si>
  <si>
    <t>Deca 3022</t>
  </si>
  <si>
    <t>Deca 3021</t>
  </si>
  <si>
    <t>Deca 3020</t>
  </si>
  <si>
    <t>Deca 3019</t>
  </si>
  <si>
    <t>Deca 3018</t>
  </si>
  <si>
    <t>Deca 3017</t>
  </si>
  <si>
    <t>Deca 3016</t>
  </si>
  <si>
    <t>Deca 3015</t>
  </si>
  <si>
    <t>Deca 3014</t>
  </si>
  <si>
    <t>Deca 3013</t>
  </si>
  <si>
    <t>Deca 3012</t>
  </si>
  <si>
    <t>Deca 3011</t>
  </si>
  <si>
    <t>Deca 3010</t>
  </si>
  <si>
    <t>Deca 3009</t>
  </si>
  <si>
    <t>Deca 3008</t>
  </si>
  <si>
    <t>Deca 3007</t>
  </si>
  <si>
    <t>Deca 3006</t>
  </si>
  <si>
    <t>Deca 3005</t>
  </si>
  <si>
    <t>Deca 3004</t>
  </si>
  <si>
    <t>Deca 3003</t>
  </si>
  <si>
    <t>Deca 3002</t>
  </si>
  <si>
    <t>Deca 3001</t>
  </si>
  <si>
    <t>Deca 3000</t>
  </si>
  <si>
    <t>Deca 2999</t>
  </si>
  <si>
    <t>Deca 2998</t>
  </si>
  <si>
    <t>Deca 2997</t>
  </si>
  <si>
    <t>Deca 2996</t>
  </si>
  <si>
    <t>Deca 2995</t>
  </si>
  <si>
    <t>Deca 2994</t>
  </si>
  <si>
    <t>Deca 2993</t>
  </si>
  <si>
    <t>Deca 2992</t>
  </si>
  <si>
    <t>Deca 2991</t>
  </si>
  <si>
    <t>Deca 2990</t>
  </si>
  <si>
    <t>Deca 2989</t>
  </si>
  <si>
    <t>Deca 2988</t>
  </si>
  <si>
    <t>Deca 2987</t>
  </si>
  <si>
    <t>Deca 2986</t>
  </si>
  <si>
    <t>Deca 2985</t>
  </si>
  <si>
    <t>Deca 2984</t>
  </si>
  <si>
    <t>Deca 2983</t>
  </si>
  <si>
    <t>Deca 2982</t>
  </si>
  <si>
    <t>Deca 2981</t>
  </si>
  <si>
    <t>Deca 2980</t>
  </si>
  <si>
    <t>Deca 2979</t>
  </si>
  <si>
    <t>Deca 2978</t>
  </si>
  <si>
    <t>Deca 2977</t>
  </si>
  <si>
    <t>Deca 2976</t>
  </si>
  <si>
    <t>Deca 2975</t>
  </si>
  <si>
    <t>Deca 2974</t>
  </si>
  <si>
    <t>Deca 2973</t>
  </si>
  <si>
    <t>Deca 2972</t>
  </si>
  <si>
    <t>Deca 2971</t>
  </si>
  <si>
    <t>Deca 2970</t>
  </si>
  <si>
    <t>Deca 2969</t>
  </si>
  <si>
    <t>Deca 2968</t>
  </si>
  <si>
    <t>Deca 2967</t>
  </si>
  <si>
    <t>Deca 2966</t>
  </si>
  <si>
    <t>Deca 2965</t>
  </si>
  <si>
    <t>Deca 2964</t>
  </si>
  <si>
    <t>Deca 2963</t>
  </si>
  <si>
    <t>Deca 2962</t>
  </si>
  <si>
    <t>Deca 2961</t>
  </si>
  <si>
    <t>Deca 2960</t>
  </si>
  <si>
    <t>Deca 2959</t>
  </si>
  <si>
    <t>Deca 2958</t>
  </si>
  <si>
    <t>Deca 2957</t>
  </si>
  <si>
    <t>Deca 2956</t>
  </si>
  <si>
    <t>Deca 2955</t>
  </si>
  <si>
    <t>Deca 2954</t>
  </si>
  <si>
    <t>Deca 2953</t>
  </si>
  <si>
    <t>Deca 2952</t>
  </si>
  <si>
    <t>Deca 2951</t>
  </si>
  <si>
    <t>Deca 2950</t>
  </si>
  <si>
    <t>Deca 2949</t>
  </si>
  <si>
    <t>Deca 2948</t>
  </si>
  <si>
    <t>Deca 2947</t>
  </si>
  <si>
    <t>Deca 2946</t>
  </si>
  <si>
    <t>Deca 2945</t>
  </si>
  <si>
    <t>Deca 2944</t>
  </si>
  <si>
    <t>Deca 2943</t>
  </si>
  <si>
    <t>Deca 2942</t>
  </si>
  <si>
    <t>Deca 2941</t>
  </si>
  <si>
    <t>Deca 2940</t>
  </si>
  <si>
    <t>Deca 2939</t>
  </si>
  <si>
    <t>Deca 2938</t>
  </si>
  <si>
    <t>Deca 2937</t>
  </si>
  <si>
    <t>Deca 2936</t>
  </si>
  <si>
    <t>Deca 2935</t>
  </si>
  <si>
    <t>Deca 2934</t>
  </si>
  <si>
    <t>Deca 2933</t>
  </si>
  <si>
    <t>Deca 2932</t>
  </si>
  <si>
    <t>Deca 2931</t>
  </si>
  <si>
    <t>Deca 2930</t>
  </si>
  <si>
    <t>Deca 2929</t>
  </si>
  <si>
    <t>Deca 2928</t>
  </si>
  <si>
    <t>Deca 2927</t>
  </si>
  <si>
    <t>Deca 2926</t>
  </si>
  <si>
    <t>Deca 2925</t>
  </si>
  <si>
    <t>Deca 2924</t>
  </si>
  <si>
    <t>Deca 2923</t>
  </si>
  <si>
    <t>Deca 2922</t>
  </si>
  <si>
    <t>Deca 2921</t>
  </si>
  <si>
    <t>Deca 2920</t>
  </si>
  <si>
    <t>Deca 2919</t>
  </si>
  <si>
    <t>Deca 2918</t>
  </si>
  <si>
    <t>Deca 2917</t>
  </si>
  <si>
    <t>Deca 2916</t>
  </si>
  <si>
    <t>Deca 2915</t>
  </si>
  <si>
    <t>Deca 2914</t>
  </si>
  <si>
    <t>Deca 2913</t>
  </si>
  <si>
    <t>Deca 2912</t>
  </si>
  <si>
    <t>Deca 2911</t>
  </si>
  <si>
    <t>Deca 2910</t>
  </si>
  <si>
    <t>Deca 2909</t>
  </si>
  <si>
    <t>Deca 2908</t>
  </si>
  <si>
    <t>Deca 2907</t>
  </si>
  <si>
    <t>Deca 2906</t>
  </si>
  <si>
    <t>Deca 2905</t>
  </si>
  <si>
    <t>Deca 2904</t>
  </si>
  <si>
    <t>Deca 2903</t>
  </si>
  <si>
    <t>Deca 2902</t>
  </si>
  <si>
    <t>Deca 2901</t>
  </si>
  <si>
    <t>Deca 2900</t>
  </si>
  <si>
    <t>Deca 2899</t>
  </si>
  <si>
    <t>Deca 2898</t>
  </si>
  <si>
    <t>Deca 2897</t>
  </si>
  <si>
    <t>Deca 2896</t>
  </si>
  <si>
    <t>Deca 2895</t>
  </si>
  <si>
    <t>Deca 2894</t>
  </si>
  <si>
    <t>Deca 2893</t>
  </si>
  <si>
    <t>Deca 2892</t>
  </si>
  <si>
    <t>Deca 2891</t>
  </si>
  <si>
    <t>Deca 2890</t>
  </si>
  <si>
    <t>Deca 2889</t>
  </si>
  <si>
    <t>Deca 2888</t>
  </si>
  <si>
    <t>Deca 2887</t>
  </si>
  <si>
    <t>Deca 2886</t>
  </si>
  <si>
    <t>Deca 2885</t>
  </si>
  <si>
    <t>Deca 2884</t>
  </si>
  <si>
    <t>Deca 2883</t>
  </si>
  <si>
    <t>Deca 2882</t>
  </si>
  <si>
    <t>Deca 2881</t>
  </si>
  <si>
    <t>Deca 2880</t>
  </si>
  <si>
    <t>Deca 2879</t>
  </si>
  <si>
    <t>Deca 2878</t>
  </si>
  <si>
    <t>Deca 2877</t>
  </si>
  <si>
    <t>Deca 2876</t>
  </si>
  <si>
    <t>Deca 2875</t>
  </si>
  <si>
    <t>Deca 2874</t>
  </si>
  <si>
    <t>Deca 2873</t>
  </si>
  <si>
    <t>Deca 2872</t>
  </si>
  <si>
    <t>Deca 2871</t>
  </si>
  <si>
    <t>Deca 2870</t>
  </si>
  <si>
    <t>Deca 2869</t>
  </si>
  <si>
    <t>Deca 2868</t>
  </si>
  <si>
    <t>Deca 2867</t>
  </si>
  <si>
    <t>Deca 2866</t>
  </si>
  <si>
    <t>Deca 2865</t>
  </si>
  <si>
    <t>Deca 2864</t>
  </si>
  <si>
    <t>Deca 2863</t>
  </si>
  <si>
    <t>Deca 2862</t>
  </si>
  <si>
    <t>Deca 2861</t>
  </si>
  <si>
    <t>Deca 2860</t>
  </si>
  <si>
    <t>Deca 2859</t>
  </si>
  <si>
    <t>Deca 2858</t>
  </si>
  <si>
    <t>Deca 2857</t>
  </si>
  <si>
    <t>Deca 2856</t>
  </si>
  <si>
    <t>Deca 2855</t>
  </si>
  <si>
    <t>Deca 2854</t>
  </si>
  <si>
    <t>Deca 2853</t>
  </si>
  <si>
    <t>Deca 2852</t>
  </si>
  <si>
    <t>Deca 2851</t>
  </si>
  <si>
    <t>Deca 2850</t>
  </si>
  <si>
    <t>Deca 2849</t>
  </si>
  <si>
    <t>Deca 2848</t>
  </si>
  <si>
    <t>Deca 2847</t>
  </si>
  <si>
    <t>Deca 2846</t>
  </si>
  <si>
    <t>Deca 2845</t>
  </si>
  <si>
    <t>Deca 2844</t>
  </si>
  <si>
    <t>Deca 2843</t>
  </si>
  <si>
    <t>Deca 2842</t>
  </si>
  <si>
    <t>Deca 2841</t>
  </si>
  <si>
    <t>Deca 2840</t>
  </si>
  <si>
    <t>Deca 2839</t>
  </si>
  <si>
    <t>Deca 2838</t>
  </si>
  <si>
    <t>Deca 2837</t>
  </si>
  <si>
    <t>Deca 2836</t>
  </si>
  <si>
    <t>Deca 2835</t>
  </si>
  <si>
    <t>Deca 2834</t>
  </si>
  <si>
    <t>Deca 2833</t>
  </si>
  <si>
    <t>Deca 2832</t>
  </si>
  <si>
    <t>Deca 2831</t>
  </si>
  <si>
    <t>Deca 2830</t>
  </si>
  <si>
    <t>Deca 2829</t>
  </si>
  <si>
    <t>Deca 2828</t>
  </si>
  <si>
    <t>Deca 2827</t>
  </si>
  <si>
    <t>Deca 2826</t>
  </si>
  <si>
    <t>Deca 2825</t>
  </si>
  <si>
    <t>Deca 2824</t>
  </si>
  <si>
    <t>Deca 2823</t>
  </si>
  <si>
    <t>Deca 2822</t>
  </si>
  <si>
    <t>Deca 2821</t>
  </si>
  <si>
    <t>Deca 2820</t>
  </si>
  <si>
    <t>Deca 2819</t>
  </si>
  <si>
    <t>Deca 2818</t>
  </si>
  <si>
    <t>Deca 2817</t>
  </si>
  <si>
    <t>Deca 2816</t>
  </si>
  <si>
    <t>Deca 2815</t>
  </si>
  <si>
    <t>Deca 2814</t>
  </si>
  <si>
    <t>Deca 2813</t>
  </si>
  <si>
    <t>Deca 2812</t>
  </si>
  <si>
    <t>Deca 2811</t>
  </si>
  <si>
    <t>Deca 2810</t>
  </si>
  <si>
    <t>Deca 2809</t>
  </si>
  <si>
    <t>Deca 2808</t>
  </si>
  <si>
    <t>Deca 2807</t>
  </si>
  <si>
    <t>Deca 2806</t>
  </si>
  <si>
    <t>Deca 2805</t>
  </si>
  <si>
    <t>Deca 2804</t>
  </si>
  <si>
    <t>Deca 2803</t>
  </si>
  <si>
    <t>Deca 2802</t>
  </si>
  <si>
    <t>Deca 2801</t>
  </si>
  <si>
    <t>Deca 2800</t>
  </si>
  <si>
    <t>Deca 2799</t>
  </si>
  <si>
    <t>Deca 2798</t>
  </si>
  <si>
    <t>Deca 2797</t>
  </si>
  <si>
    <t>Deca 2796</t>
  </si>
  <si>
    <t>Deca 2795</t>
  </si>
  <si>
    <t>Deca 2794</t>
  </si>
  <si>
    <t>Deca 2793</t>
  </si>
  <si>
    <t>Deca 2792</t>
  </si>
  <si>
    <t>Deca 2791</t>
  </si>
  <si>
    <t>Deca 2790</t>
  </si>
  <si>
    <t>Deca 2789</t>
  </si>
  <si>
    <t>Deca 2788</t>
  </si>
  <si>
    <t>Deca 2787</t>
  </si>
  <si>
    <t>Deca 2786</t>
  </si>
  <si>
    <t>Deca 2785</t>
  </si>
  <si>
    <t>Deca 2784</t>
  </si>
  <si>
    <t>Deca 2783</t>
  </si>
  <si>
    <t>Deca 2782</t>
  </si>
  <si>
    <t>Deca 2781</t>
  </si>
  <si>
    <t>Deca 2780</t>
  </si>
  <si>
    <t>Deca 2779</t>
  </si>
  <si>
    <t>Deca 2778</t>
  </si>
  <si>
    <t>Deca 2777</t>
  </si>
  <si>
    <t>Deca 2776</t>
  </si>
  <si>
    <t>Deca 2775</t>
  </si>
  <si>
    <t>Deca 2774</t>
  </si>
  <si>
    <t>Deca 2773</t>
  </si>
  <si>
    <t>Deca 2772</t>
  </si>
  <si>
    <t>Deca 2771</t>
  </si>
  <si>
    <t>Deca 2770</t>
  </si>
  <si>
    <t>Deca 2769</t>
  </si>
  <si>
    <t>Deca 2768</t>
  </si>
  <si>
    <t>Deca 2767</t>
  </si>
  <si>
    <t>Deca 2766</t>
  </si>
  <si>
    <t>Deca 2765</t>
  </si>
  <si>
    <t>Deca 2764</t>
  </si>
  <si>
    <t>Deca 2763</t>
  </si>
  <si>
    <t>Deca 2762</t>
  </si>
  <si>
    <t>Deca 2761</t>
  </si>
  <si>
    <t>Deca 2760</t>
  </si>
  <si>
    <t>Deca 2759</t>
  </si>
  <si>
    <t>Deca 2758</t>
  </si>
  <si>
    <t>Deca 2757</t>
  </si>
  <si>
    <t>Deca 2756</t>
  </si>
  <si>
    <t>Deca 2755</t>
  </si>
  <si>
    <t>Deca 2754</t>
  </si>
  <si>
    <t>Deca 2753</t>
  </si>
  <si>
    <t>Deca 2752</t>
  </si>
  <si>
    <t>Deca 2751</t>
  </si>
  <si>
    <t>Deca 2750</t>
  </si>
  <si>
    <t>Deca 2749</t>
  </si>
  <si>
    <t>Deca 2748</t>
  </si>
  <si>
    <t>Deca 2747</t>
  </si>
  <si>
    <t>Deca 2746</t>
  </si>
  <si>
    <t>Deca 2745</t>
  </si>
  <si>
    <t>Deca 2744</t>
  </si>
  <si>
    <t>Deca 2743</t>
  </si>
  <si>
    <t>Deca 2742</t>
  </si>
  <si>
    <t>Deca 2741</t>
  </si>
  <si>
    <t>Deca 2740</t>
  </si>
  <si>
    <t>Deca 2739</t>
  </si>
  <si>
    <t>Deca 2738</t>
  </si>
  <si>
    <t>Deca 2737</t>
  </si>
  <si>
    <t>Deca 2736</t>
  </si>
  <si>
    <t>Deca 2735</t>
  </si>
  <si>
    <t>Deca 2734</t>
  </si>
  <si>
    <t>Deca 2733</t>
  </si>
  <si>
    <t>Deca 2732</t>
  </si>
  <si>
    <t>Deca 2731</t>
  </si>
  <si>
    <t>Deca 2730</t>
  </si>
  <si>
    <t>Deca 2729</t>
  </si>
  <si>
    <t>Deca 2728</t>
  </si>
  <si>
    <t>Deca 2727</t>
  </si>
  <si>
    <t>Deca 2726</t>
  </si>
  <si>
    <t>Deca 2725</t>
  </si>
  <si>
    <t>Deca 2724</t>
  </si>
  <si>
    <t>Deca 2723</t>
  </si>
  <si>
    <t>Deca 2722</t>
  </si>
  <si>
    <t>Deca 2721</t>
  </si>
  <si>
    <t>Deca 2720</t>
  </si>
  <si>
    <t>Deca 2719</t>
  </si>
  <si>
    <t>Deca 2718</t>
  </si>
  <si>
    <t>Deca 2717</t>
  </si>
  <si>
    <t>Deca 2716</t>
  </si>
  <si>
    <t>Deca 2715</t>
  </si>
  <si>
    <t>Deca 2714</t>
  </si>
  <si>
    <t>Deca 2713</t>
  </si>
  <si>
    <t>Deca 2712</t>
  </si>
  <si>
    <t>Deca 2711</t>
  </si>
  <si>
    <t>Deca 2710</t>
  </si>
  <si>
    <t>Deca 2709</t>
  </si>
  <si>
    <t>Deca 2708</t>
  </si>
  <si>
    <t>Deca 2707</t>
  </si>
  <si>
    <t>Deca 2706</t>
  </si>
  <si>
    <t>Deca 2705</t>
  </si>
  <si>
    <t>Deca 2704</t>
  </si>
  <si>
    <t>Deca 2703</t>
  </si>
  <si>
    <t>Deca 2702</t>
  </si>
  <si>
    <t>Deca 2701</t>
  </si>
  <si>
    <t>Deca 2700</t>
  </si>
  <si>
    <t>Deca 2699</t>
  </si>
  <si>
    <t>Deca 2698</t>
  </si>
  <si>
    <t>Deca 2697</t>
  </si>
  <si>
    <t>Deca 2696</t>
  </si>
  <si>
    <t>Deca 2695</t>
  </si>
  <si>
    <t>Deca 2694</t>
  </si>
  <si>
    <t>Deca 2693</t>
  </si>
  <si>
    <t>Deca 2692</t>
  </si>
  <si>
    <t>Deca 2691</t>
  </si>
  <si>
    <t>Deca 2690</t>
  </si>
  <si>
    <t>Deca 2689</t>
  </si>
  <si>
    <t>Deca 2688</t>
  </si>
  <si>
    <t>Deca 2687</t>
  </si>
  <si>
    <t>Deca 2686</t>
  </si>
  <si>
    <t>Deca 2685</t>
  </si>
  <si>
    <t>Deca 2684</t>
  </si>
  <si>
    <t>Deca 2683</t>
  </si>
  <si>
    <t>Deca 2682</t>
  </si>
  <si>
    <t>Deca 2681</t>
  </si>
  <si>
    <t>Deca 2680</t>
  </si>
  <si>
    <t>Deca 2679</t>
  </si>
  <si>
    <t>Deca 2678</t>
  </si>
  <si>
    <t>Deca 2677</t>
  </si>
  <si>
    <t>Deca 2676</t>
  </si>
  <si>
    <t>Deca 2675</t>
  </si>
  <si>
    <t>Deca 2674</t>
  </si>
  <si>
    <t>Deca 2673</t>
  </si>
  <si>
    <t>Deca 2672</t>
  </si>
  <si>
    <t>Deca 2671</t>
  </si>
  <si>
    <t>Deca 2670</t>
  </si>
  <si>
    <t>Deca 2669</t>
  </si>
  <si>
    <t>Deca 2668</t>
  </si>
  <si>
    <t>Deca 2667</t>
  </si>
  <si>
    <t>Deca 2666</t>
  </si>
  <si>
    <t>Deca 2665</t>
  </si>
  <si>
    <t>Deca 2664</t>
  </si>
  <si>
    <t>Deca 2663</t>
  </si>
  <si>
    <t>Deca 2662</t>
  </si>
  <si>
    <t>Deca 2661</t>
  </si>
  <si>
    <t>Deca 2660</t>
  </si>
  <si>
    <t>Deca 2659</t>
  </si>
  <si>
    <t>Deca 2658</t>
  </si>
  <si>
    <t>Deca 2657</t>
  </si>
  <si>
    <t>Deca 2656</t>
  </si>
  <si>
    <t>Deca 2655</t>
  </si>
  <si>
    <t>Deca 2654</t>
  </si>
  <si>
    <t>Deca 2653</t>
  </si>
  <si>
    <t>Deca 2652</t>
  </si>
  <si>
    <t>Deca 2651</t>
  </si>
  <si>
    <t>Deca 2650</t>
  </si>
  <si>
    <t>Deca 2649</t>
  </si>
  <si>
    <t>Deca 2648</t>
  </si>
  <si>
    <t>Deca 2647</t>
  </si>
  <si>
    <t>Deca 2646</t>
  </si>
  <si>
    <t>Deca 2645</t>
  </si>
  <si>
    <t>Deca 2644</t>
  </si>
  <si>
    <t>Deca 2643</t>
  </si>
  <si>
    <t>Deca 2642</t>
  </si>
  <si>
    <t>Deca 2641</t>
  </si>
  <si>
    <t>Deca 2640</t>
  </si>
  <si>
    <t>Deca 2639</t>
  </si>
  <si>
    <t>Deca 2638</t>
  </si>
  <si>
    <t>Deca 2637</t>
  </si>
  <si>
    <t>Deca 2636</t>
  </si>
  <si>
    <t>Deca 2635</t>
  </si>
  <si>
    <t>Deca 2634</t>
  </si>
  <si>
    <t>Deca 2633</t>
  </si>
  <si>
    <t>Deca 2632</t>
  </si>
  <si>
    <t>Deca 2631</t>
  </si>
  <si>
    <t>Deca 2630</t>
  </si>
  <si>
    <t>Deca 2629</t>
  </si>
  <si>
    <t>Deca 2628</t>
  </si>
  <si>
    <t>Deca 2627</t>
  </si>
  <si>
    <t>Deca 2626</t>
  </si>
  <si>
    <t>Deca 2625</t>
  </si>
  <si>
    <t>Deca 2624</t>
  </si>
  <si>
    <t>Deca 2623</t>
  </si>
  <si>
    <t>Deca 2622</t>
  </si>
  <si>
    <t>Deca 2621</t>
  </si>
  <si>
    <t>Deca 2620</t>
  </si>
  <si>
    <t>Deca 2619</t>
  </si>
  <si>
    <t>Deca 2618</t>
  </si>
  <si>
    <t>Deca 2617</t>
  </si>
  <si>
    <t>Deca 2616</t>
  </si>
  <si>
    <t>Deca 2615</t>
  </si>
  <si>
    <t>Deca 2614</t>
  </si>
  <si>
    <t>Deca 2613</t>
  </si>
  <si>
    <t>Deca 2612</t>
  </si>
  <si>
    <t>Deca 2611</t>
  </si>
  <si>
    <t>Deca 2610</t>
  </si>
  <si>
    <t>Deca 2609</t>
  </si>
  <si>
    <t>Deca 2608</t>
  </si>
  <si>
    <t>Deca 2607</t>
  </si>
  <si>
    <t>Deca 2606</t>
  </si>
  <si>
    <t>Deca 2605</t>
  </si>
  <si>
    <t>Deca 2604</t>
  </si>
  <si>
    <t>Deca 2603</t>
  </si>
  <si>
    <t>Deca 2602</t>
  </si>
  <si>
    <t>Deca 2601</t>
  </si>
  <si>
    <t>Deca 2600</t>
  </si>
  <si>
    <t>Deca 2599</t>
  </si>
  <si>
    <t>Deca 2598</t>
  </si>
  <si>
    <t>Deca 2597</t>
  </si>
  <si>
    <t>Deca 2596</t>
  </si>
  <si>
    <t>Deca 2595</t>
  </si>
  <si>
    <t>Deca 2594</t>
  </si>
  <si>
    <t>Deca 2593</t>
  </si>
  <si>
    <t>Deca 2592</t>
  </si>
  <si>
    <t>Deca 2591</t>
  </si>
  <si>
    <t>Deca 2590</t>
  </si>
  <si>
    <t>Deca 2589</t>
  </si>
  <si>
    <t>Deca 2588</t>
  </si>
  <si>
    <t>Deca 2587</t>
  </si>
  <si>
    <t>Deca 2586</t>
  </si>
  <si>
    <t>Deca 2585</t>
  </si>
  <si>
    <t>Deca 2584</t>
  </si>
  <si>
    <t>Deca 2583</t>
  </si>
  <si>
    <t>Deca 2582</t>
  </si>
  <si>
    <t>Deca 2581</t>
  </si>
  <si>
    <t>Deca 2580</t>
  </si>
  <si>
    <t>Deca 2579</t>
  </si>
  <si>
    <t>Deca 2578</t>
  </si>
  <si>
    <t>Deca 2577</t>
  </si>
  <si>
    <t>Deca 2576</t>
  </si>
  <si>
    <t>Deca 2575</t>
  </si>
  <si>
    <t>Deca 2574</t>
  </si>
  <si>
    <t>Deca 2573</t>
  </si>
  <si>
    <t>Deca 2572</t>
  </si>
  <si>
    <t>Deca 2571</t>
  </si>
  <si>
    <t>Deca 2570</t>
  </si>
  <si>
    <t>Deca 2569</t>
  </si>
  <si>
    <t>Deca 2568</t>
  </si>
  <si>
    <t>Deca 2567</t>
  </si>
  <si>
    <t>Deca 2566</t>
  </si>
  <si>
    <t>Deca 2565</t>
  </si>
  <si>
    <t>Deca 2564</t>
  </si>
  <si>
    <t>Deca 2563</t>
  </si>
  <si>
    <t>Deca 2562</t>
  </si>
  <si>
    <t>Deca 2561</t>
  </si>
  <si>
    <t>Deca 2560</t>
  </si>
  <si>
    <t>Deca 2559</t>
  </si>
  <si>
    <t>Deca 2558</t>
  </si>
  <si>
    <t>Deca 2557</t>
  </si>
  <si>
    <t>Deca 2556</t>
  </si>
  <si>
    <t>Deca 2555</t>
  </si>
  <si>
    <t>Deca 2554</t>
  </si>
  <si>
    <t>Deca 2553</t>
  </si>
  <si>
    <t>Deca 2552</t>
  </si>
  <si>
    <t>Deca 2551</t>
  </si>
  <si>
    <t>Deca 2550</t>
  </si>
  <si>
    <t>Deca 2549</t>
  </si>
  <si>
    <t>Deca 2548</t>
  </si>
  <si>
    <t>Deca 2547</t>
  </si>
  <si>
    <t>Deca 2546</t>
  </si>
  <si>
    <t>Deca 2545</t>
  </si>
  <si>
    <t>Deca 2544</t>
  </si>
  <si>
    <t>Deca 2543</t>
  </si>
  <si>
    <t>Deca 2542</t>
  </si>
  <si>
    <t>Deca 2541</t>
  </si>
  <si>
    <t>Deca 2540</t>
  </si>
  <si>
    <t>Deca 2539</t>
  </si>
  <si>
    <t>Deca 2538</t>
  </si>
  <si>
    <t>Deca 2537</t>
  </si>
  <si>
    <t>Deca 2536</t>
  </si>
  <si>
    <t>Deca 2535</t>
  </si>
  <si>
    <t>Deca 2534</t>
  </si>
  <si>
    <t>Deca 2533</t>
  </si>
  <si>
    <t>Deca 2532</t>
  </si>
  <si>
    <t>Deca 2531</t>
  </si>
  <si>
    <t>Deca 2530</t>
  </si>
  <si>
    <t>Deca 2529</t>
  </si>
  <si>
    <t>Deca 2528</t>
  </si>
  <si>
    <t>Deca 2527</t>
  </si>
  <si>
    <t>Deca 2526</t>
  </si>
  <si>
    <t>Deca 2525</t>
  </si>
  <si>
    <t>Deca 2524</t>
  </si>
  <si>
    <t>Deca 2523</t>
  </si>
  <si>
    <t>Deca 2522</t>
  </si>
  <si>
    <t>Deca 2521</t>
  </si>
  <si>
    <t>Deca 2520</t>
  </si>
  <si>
    <t>Deca 2519</t>
  </si>
  <si>
    <t>Deca 2518</t>
  </si>
  <si>
    <t>Deca 2517</t>
  </si>
  <si>
    <t>Deca 2516</t>
  </si>
  <si>
    <t>Deca 2515</t>
  </si>
  <si>
    <t>Deca 2514</t>
  </si>
  <si>
    <t>Deca 2513</t>
  </si>
  <si>
    <t>Deca 2512</t>
  </si>
  <si>
    <t>Deca 2511</t>
  </si>
  <si>
    <t>Deca 2510</t>
  </si>
  <si>
    <t>Deca 2509</t>
  </si>
  <si>
    <t>Deca 2508</t>
  </si>
  <si>
    <t>Deca 2507</t>
  </si>
  <si>
    <t>Deca 2506</t>
  </si>
  <si>
    <t>Deca 2505</t>
  </si>
  <si>
    <t>Deca 2504</t>
  </si>
  <si>
    <t>Deca 2503</t>
  </si>
  <si>
    <t>Deca 2502</t>
  </si>
  <si>
    <t>Deca 2501</t>
  </si>
  <si>
    <t>Deca 2500</t>
  </si>
  <si>
    <t>Deca 2499</t>
  </si>
  <si>
    <t>Deca 2498</t>
  </si>
  <si>
    <t>Deca 2497</t>
  </si>
  <si>
    <t>Deca 2496</t>
  </si>
  <si>
    <t>Deca 2495</t>
  </si>
  <si>
    <t>Deca 2494</t>
  </si>
  <si>
    <t>Deca 2493</t>
  </si>
  <si>
    <t>Deca 2492</t>
  </si>
  <si>
    <t>Deca 2491</t>
  </si>
  <si>
    <t>Deca 2490</t>
  </si>
  <si>
    <t>Deca 2489</t>
  </si>
  <si>
    <t>Deca 2488</t>
  </si>
  <si>
    <t>Deca 2487</t>
  </si>
  <si>
    <t>Deca 2486</t>
  </si>
  <si>
    <t>Deca 2485</t>
  </si>
  <si>
    <t>Deca 2484</t>
  </si>
  <si>
    <t>Deca 2483</t>
  </si>
  <si>
    <t>Deca 2482</t>
  </si>
  <si>
    <t>Deca 2481</t>
  </si>
  <si>
    <t>Deca 2480</t>
  </si>
  <si>
    <t>Deca 2479</t>
  </si>
  <si>
    <t>Deca 2478</t>
  </si>
  <si>
    <t>Deca 2477</t>
  </si>
  <si>
    <t>Deca 2476</t>
  </si>
  <si>
    <t>Deca 2475</t>
  </si>
  <si>
    <t>Deca 2474</t>
  </si>
  <si>
    <t>Deca 2473</t>
  </si>
  <si>
    <t>Deca 2472</t>
  </si>
  <si>
    <t>Deca 2471</t>
  </si>
  <si>
    <t>Deca 2470</t>
  </si>
  <si>
    <t>Deca 2469</t>
  </si>
  <si>
    <t>Deca 2468</t>
  </si>
  <si>
    <t>Deca 2467</t>
  </si>
  <si>
    <t>Deca 2466</t>
  </si>
  <si>
    <t>Deca 2465</t>
  </si>
  <si>
    <t>Deca 2464</t>
  </si>
  <si>
    <t>Deca 2463</t>
  </si>
  <si>
    <t>Deca 2462</t>
  </si>
  <si>
    <t>Deca 2461</t>
  </si>
  <si>
    <t>Deca 2460</t>
  </si>
  <si>
    <t>Deca 2459</t>
  </si>
  <si>
    <t>Deca 2458</t>
  </si>
  <si>
    <t>Deca 2457</t>
  </si>
  <si>
    <t>Deca 2456</t>
  </si>
  <si>
    <t>Deca 2455</t>
  </si>
  <si>
    <t>Deca 2454</t>
  </si>
  <si>
    <t>Deca 2453</t>
  </si>
  <si>
    <t>Deca 2452</t>
  </si>
  <si>
    <t>Deca 2451</t>
  </si>
  <si>
    <t>Deca 2450</t>
  </si>
  <si>
    <t>Deca 2449</t>
  </si>
  <si>
    <t>Deca 2448</t>
  </si>
  <si>
    <t>Deca 2447</t>
  </si>
  <si>
    <t>Deca 2446</t>
  </si>
  <si>
    <t>Deca 2445</t>
  </si>
  <si>
    <t>Deca 2444</t>
  </si>
  <si>
    <t>Deca 2443</t>
  </si>
  <si>
    <t>Deca 2442</t>
  </si>
  <si>
    <t>Deca 2441</t>
  </si>
  <si>
    <t>Deca 2440</t>
  </si>
  <si>
    <t>Deca 2439</t>
  </si>
  <si>
    <t>Deca 2438</t>
  </si>
  <si>
    <t>Deca 2437</t>
  </si>
  <si>
    <t>Deca 2436</t>
  </si>
  <si>
    <t>Deca 2435</t>
  </si>
  <si>
    <t>Deca 2434</t>
  </si>
  <si>
    <t>Deca 2433</t>
  </si>
  <si>
    <t>Deca 2432</t>
  </si>
  <si>
    <t>Deca 2431</t>
  </si>
  <si>
    <t>Deca 2430</t>
  </si>
  <si>
    <t>Deca 2429</t>
  </si>
  <si>
    <t>Deca 2428</t>
  </si>
  <si>
    <t>Deca 2427</t>
  </si>
  <si>
    <t>Deca 2426</t>
  </si>
  <si>
    <t>Deca 2425</t>
  </si>
  <si>
    <t>Deca 2424</t>
  </si>
  <si>
    <t>Deca 2423</t>
  </si>
  <si>
    <t>Deca 2422</t>
  </si>
  <si>
    <t>Deca 2421</t>
  </si>
  <si>
    <t>Deca 2420</t>
  </si>
  <si>
    <t>Deca 2419</t>
  </si>
  <si>
    <t>Deca 2418</t>
  </si>
  <si>
    <t>Deca 2417</t>
  </si>
  <si>
    <t>Deca 2416</t>
  </si>
  <si>
    <t>Deca 2415</t>
  </si>
  <si>
    <t>Deca 2414</t>
  </si>
  <si>
    <t>Deca 2413</t>
  </si>
  <si>
    <t>Deca 2412</t>
  </si>
  <si>
    <t>Deca 2411</t>
  </si>
  <si>
    <t>Deca 2410</t>
  </si>
  <si>
    <t>Deca 2409</t>
  </si>
  <si>
    <t>Deca 2408</t>
  </si>
  <si>
    <t>Deca 2407</t>
  </si>
  <si>
    <t>Deca 2406</t>
  </si>
  <si>
    <t>Deca 2405</t>
  </si>
  <si>
    <t>Deca 2404</t>
  </si>
  <si>
    <t>Deca 2403</t>
  </si>
  <si>
    <t>Deca 2402</t>
  </si>
  <si>
    <t>Deca 2401</t>
  </si>
  <si>
    <t>Deca 2400</t>
  </si>
  <si>
    <t>Deca 2399</t>
  </si>
  <si>
    <t>Deca 2398</t>
  </si>
  <si>
    <t>Deca 2397</t>
  </si>
  <si>
    <t>Deca 2396</t>
  </si>
  <si>
    <t>Deca 2395</t>
  </si>
  <si>
    <t>Deca 2394</t>
  </si>
  <si>
    <t>Deca 2393</t>
  </si>
  <si>
    <t>Deca 2392</t>
  </si>
  <si>
    <t>Deca 2391</t>
  </si>
  <si>
    <t>Deca 2390</t>
  </si>
  <si>
    <t>Deca 2389</t>
  </si>
  <si>
    <t>Deca 2388</t>
  </si>
  <si>
    <t>Deca 2387</t>
  </si>
  <si>
    <t>Deca 2386</t>
  </si>
  <si>
    <t>Deca 2385</t>
  </si>
  <si>
    <t>Deca 2384</t>
  </si>
  <si>
    <t>Deca 2383</t>
  </si>
  <si>
    <t>Deca 2382</t>
  </si>
  <si>
    <t>Deca 2381</t>
  </si>
  <si>
    <t>Deca 2380</t>
  </si>
  <si>
    <t>Deca 2379</t>
  </si>
  <si>
    <t>Deca 2378</t>
  </si>
  <si>
    <t>Deca 2377</t>
  </si>
  <si>
    <t>Deca 2376</t>
  </si>
  <si>
    <t>Deca 2375</t>
  </si>
  <si>
    <t>Deca 2374</t>
  </si>
  <si>
    <t>Deca 2373</t>
  </si>
  <si>
    <t>Deca 2372</t>
  </si>
  <si>
    <t>Deca 2371</t>
  </si>
  <si>
    <t>Deca 2370</t>
  </si>
  <si>
    <t>Deca 2369</t>
  </si>
  <si>
    <t>Deca 2368</t>
  </si>
  <si>
    <t>Deca 2367</t>
  </si>
  <si>
    <t>Deca 2366</t>
  </si>
  <si>
    <t>Deca 2365</t>
  </si>
  <si>
    <t>Deca 2364</t>
  </si>
  <si>
    <t>Deca 2363</t>
  </si>
  <si>
    <t>Deca 2362</t>
  </si>
  <si>
    <t>Deca 2361</t>
  </si>
  <si>
    <t>Deca 2360</t>
  </si>
  <si>
    <t>Deca 2359</t>
  </si>
  <si>
    <t>Deca 2358</t>
  </si>
  <si>
    <t>Deca 2357</t>
  </si>
  <si>
    <t>Deca 2356</t>
  </si>
  <si>
    <t>Deca 2355</t>
  </si>
  <si>
    <t>Deca 2354</t>
  </si>
  <si>
    <t>Deca 2353</t>
  </si>
  <si>
    <t>Deca 2352</t>
  </si>
  <si>
    <t>Deca 2351</t>
  </si>
  <si>
    <t>Deca 2350</t>
  </si>
  <si>
    <t>Deca 2349</t>
  </si>
  <si>
    <t>Deca 2348</t>
  </si>
  <si>
    <t>Deca 2347</t>
  </si>
  <si>
    <t>Deca 2346</t>
  </si>
  <si>
    <t>Deca 2345</t>
  </si>
  <si>
    <t>Deca 2344</t>
  </si>
  <si>
    <t>Deca 2343</t>
  </si>
  <si>
    <t>Deca 2342</t>
  </si>
  <si>
    <t>Deca 2341</t>
  </si>
  <si>
    <t>Deca 2340</t>
  </si>
  <si>
    <t>Deca 2339</t>
  </si>
  <si>
    <t>Deca 2338</t>
  </si>
  <si>
    <t>Deca 2337</t>
  </si>
  <si>
    <t>Deca 2336</t>
  </si>
  <si>
    <t>Deca 2335</t>
  </si>
  <si>
    <t>Deca 2334</t>
  </si>
  <si>
    <t>Deca 2333</t>
  </si>
  <si>
    <t>Deca 2332</t>
  </si>
  <si>
    <t>Deca 2331</t>
  </si>
  <si>
    <t>Deca 2330</t>
  </si>
  <si>
    <t>Deca 2329</t>
  </si>
  <si>
    <t>Deca 2328</t>
  </si>
  <si>
    <t>Deca 2327</t>
  </si>
  <si>
    <t>Deca 2326</t>
  </si>
  <si>
    <t>Deca 2325</t>
  </si>
  <si>
    <t>Deca 2324</t>
  </si>
  <si>
    <t>Deca 2323</t>
  </si>
  <si>
    <t>Deca 2322</t>
  </si>
  <si>
    <t>Deca 2321</t>
  </si>
  <si>
    <t>Deca 2320</t>
  </si>
  <si>
    <t>Deca 2319</t>
  </si>
  <si>
    <t>Deca 2318</t>
  </si>
  <si>
    <t>Deca 2317</t>
  </si>
  <si>
    <t>Deca 2316</t>
  </si>
  <si>
    <t>Deca 2315</t>
  </si>
  <si>
    <t>Deca 2314</t>
  </si>
  <si>
    <t>Deca 2313</t>
  </si>
  <si>
    <t>Deca 2312</t>
  </si>
  <si>
    <t>Deca 2311</t>
  </si>
  <si>
    <t>Deca 2310</t>
  </si>
  <si>
    <t>Deca 2309</t>
  </si>
  <si>
    <t>Deca 2308</t>
  </si>
  <si>
    <t>Deca 2307</t>
  </si>
  <si>
    <t>Deca 2306</t>
  </si>
  <si>
    <t>Deca 2305</t>
  </si>
  <si>
    <t>Deca 2304</t>
  </si>
  <si>
    <t>Deca 2303</t>
  </si>
  <si>
    <t>Deca 2302</t>
  </si>
  <si>
    <t>Deca 2301</t>
  </si>
  <si>
    <t>Deca 2300</t>
  </si>
  <si>
    <t>Deca 2299</t>
  </si>
  <si>
    <t>Deca 2298</t>
  </si>
  <si>
    <t>Deca 2297</t>
  </si>
  <si>
    <t>Deca 2296</t>
  </si>
  <si>
    <t>Deca 2295</t>
  </si>
  <si>
    <t>Deca 2294</t>
  </si>
  <si>
    <t>Deca 2293</t>
  </si>
  <si>
    <t>Deca 2292</t>
  </si>
  <si>
    <t>Deca 2291</t>
  </si>
  <si>
    <t>Deca 2290</t>
  </si>
  <si>
    <t>Deca 2289</t>
  </si>
  <si>
    <t>Deca 2288</t>
  </si>
  <si>
    <t>Deca 2287</t>
  </si>
  <si>
    <t>Deca 2286</t>
  </si>
  <si>
    <t>Deca 2285</t>
  </si>
  <si>
    <t>Deca 2284</t>
  </si>
  <si>
    <t>Deca 2283</t>
  </si>
  <si>
    <t>Deca 2282</t>
  </si>
  <si>
    <t>Deca 2281</t>
  </si>
  <si>
    <t>Deca 2280</t>
  </si>
  <si>
    <t>Deca 2279</t>
  </si>
  <si>
    <t>Deca 2278</t>
  </si>
  <si>
    <t>Deca 2277</t>
  </si>
  <si>
    <t>Deca 2276</t>
  </si>
  <si>
    <t>Deca 2275</t>
  </si>
  <si>
    <t>Deca 2274</t>
  </si>
  <si>
    <t>Deca 2273</t>
  </si>
  <si>
    <t>Deca 2272</t>
  </si>
  <si>
    <t>Deca 2271</t>
  </si>
  <si>
    <t>Deca 2270</t>
  </si>
  <si>
    <t>Deca 2269</t>
  </si>
  <si>
    <t>Deca 2268</t>
  </si>
  <si>
    <t>Deca 2267</t>
  </si>
  <si>
    <t>Deca 2266</t>
  </si>
  <si>
    <t>Deca 2265</t>
  </si>
  <si>
    <t>Deca 2264</t>
  </si>
  <si>
    <t>Deca 2263</t>
  </si>
  <si>
    <t>Deca 2262</t>
  </si>
  <si>
    <t>Deca 2261</t>
  </si>
  <si>
    <t>Deca 2260</t>
  </si>
  <si>
    <t>Deca 2259</t>
  </si>
  <si>
    <t>Deca 2258</t>
  </si>
  <si>
    <t>Deca 2257</t>
  </si>
  <si>
    <t>Deca 2256</t>
  </si>
  <si>
    <t>Deca 2255</t>
  </si>
  <si>
    <t>Deca 2254</t>
  </si>
  <si>
    <t>Deca 2253</t>
  </si>
  <si>
    <t>Deca 2252</t>
  </si>
  <si>
    <t>Deca 2251</t>
  </si>
  <si>
    <t>Deca 2250</t>
  </si>
  <si>
    <t>Deca 2249</t>
  </si>
  <si>
    <t>Deca 2248</t>
  </si>
  <si>
    <t>Deca 2247</t>
  </si>
  <si>
    <t>Deca 2246</t>
  </si>
  <si>
    <t>Deca 2245</t>
  </si>
  <si>
    <t>Deca 2244</t>
  </si>
  <si>
    <t>Deca 2243</t>
  </si>
  <si>
    <t>Deca 2242</t>
  </si>
  <si>
    <t>Deca 2241</t>
  </si>
  <si>
    <t>Deca 2240</t>
  </si>
  <si>
    <t>Deca 2239</t>
  </si>
  <si>
    <t>Deca 2238</t>
  </si>
  <si>
    <t>Deca 2237</t>
  </si>
  <si>
    <t>Deca 2236</t>
  </si>
  <si>
    <t>Deca 2235</t>
  </si>
  <si>
    <t>Deca 2234</t>
  </si>
  <si>
    <t>Deca 2233</t>
  </si>
  <si>
    <t>Deca 2232</t>
  </si>
  <si>
    <t>Deca 2231</t>
  </si>
  <si>
    <t>Deca 2230</t>
  </si>
  <si>
    <t>Deca 2229</t>
  </si>
  <si>
    <t>Deca 2228</t>
  </si>
  <si>
    <t>Deca 2227</t>
  </si>
  <si>
    <t>Deca 2226</t>
  </si>
  <si>
    <t>Deca 2225</t>
  </si>
  <si>
    <t>Deca 2224</t>
  </si>
  <si>
    <t>Deca 2223</t>
  </si>
  <si>
    <t>Deca 2222</t>
  </si>
  <si>
    <t>Deca 2221</t>
  </si>
  <si>
    <t>Deca 2220</t>
  </si>
  <si>
    <t>Deca 2219</t>
  </si>
  <si>
    <t>Deca 2218</t>
  </si>
  <si>
    <t>Deca 2217</t>
  </si>
  <si>
    <t>Deca 2216</t>
  </si>
  <si>
    <t>Deca 2215</t>
  </si>
  <si>
    <t>Deca 2214</t>
  </si>
  <si>
    <t>Deca 2213</t>
  </si>
  <si>
    <t>Deca 2212</t>
  </si>
  <si>
    <t>Deca 2211</t>
  </si>
  <si>
    <t>Deca 2210</t>
  </si>
  <si>
    <t>Deca 2209</t>
  </si>
  <si>
    <t>Deca 2208</t>
  </si>
  <si>
    <t>Deca 2207</t>
  </si>
  <si>
    <t>Deca 2206</t>
  </si>
  <si>
    <t>Deca 2205</t>
  </si>
  <si>
    <t>Deca 2204</t>
  </si>
  <si>
    <t>Deca 2203</t>
  </si>
  <si>
    <t>Deca 2202</t>
  </si>
  <si>
    <t>Deca 2201</t>
  </si>
  <si>
    <t>Deca 2200</t>
  </si>
  <si>
    <t>Deca 2199</t>
  </si>
  <si>
    <t>Deca 2198</t>
  </si>
  <si>
    <t>Deca 2197</t>
  </si>
  <si>
    <t>Deca 2196</t>
  </si>
  <si>
    <t>Deca 2195</t>
  </si>
  <si>
    <t>Deca 2194</t>
  </si>
  <si>
    <t>Deca 2193</t>
  </si>
  <si>
    <t>Deca 2192</t>
  </si>
  <si>
    <t>Deca 2191</t>
  </si>
  <si>
    <t>Deca 2190</t>
  </si>
  <si>
    <t>Deca 2189</t>
  </si>
  <si>
    <t>Deca 2188</t>
  </si>
  <si>
    <t>Deca 2187</t>
  </si>
  <si>
    <t>Deca 2186</t>
  </si>
  <si>
    <t>Deca 2185</t>
  </si>
  <si>
    <t>Deca 2184</t>
  </si>
  <si>
    <t>Deca 2183</t>
  </si>
  <si>
    <t>Deca 2182</t>
  </si>
  <si>
    <t>Deca 2181</t>
  </si>
  <si>
    <t>Deca 2180</t>
  </si>
  <si>
    <t>Deca 2179</t>
  </si>
  <si>
    <t>Deca 2178</t>
  </si>
  <si>
    <t>Deca 2177</t>
  </si>
  <si>
    <t>Deca 2176</t>
  </si>
  <si>
    <t>Deca 2175</t>
  </si>
  <si>
    <t>Deca 2174</t>
  </si>
  <si>
    <t>Deca 2173</t>
  </si>
  <si>
    <t>Deca 2172</t>
  </si>
  <si>
    <t>Deca 2171</t>
  </si>
  <si>
    <t>Deca 2170</t>
  </si>
  <si>
    <t>Deca 2169</t>
  </si>
  <si>
    <t>Deca 2168</t>
  </si>
  <si>
    <t>Deca 2167</t>
  </si>
  <si>
    <t>Deca 2166</t>
  </si>
  <si>
    <t>Deca 2165</t>
  </si>
  <si>
    <t>Deca 2164</t>
  </si>
  <si>
    <t>Deca 2163</t>
  </si>
  <si>
    <t>Deca 2162</t>
  </si>
  <si>
    <t>Deca 2161</t>
  </si>
  <si>
    <t>Deca 2160</t>
  </si>
  <si>
    <t>Deca 2159</t>
  </si>
  <si>
    <t>Deca 2158</t>
  </si>
  <si>
    <t>Deca 2157</t>
  </si>
  <si>
    <t>Deca 2156</t>
  </si>
  <si>
    <t>Deca 2155</t>
  </si>
  <si>
    <t>Deca 2154</t>
  </si>
  <si>
    <t>Deca 2153</t>
  </si>
  <si>
    <t>Deca 2152</t>
  </si>
  <si>
    <t>Deca 2151</t>
  </si>
  <si>
    <t>Deca 2150</t>
  </si>
  <si>
    <t>Deca 2149</t>
  </si>
  <si>
    <t>Deca 2148</t>
  </si>
  <si>
    <t>Deca 2147</t>
  </si>
  <si>
    <t>Deca 2146</t>
  </si>
  <si>
    <t>Deca 2145</t>
  </si>
  <si>
    <t>Deca 2144</t>
  </si>
  <si>
    <t>Deca 2143</t>
  </si>
  <si>
    <t>Deca 2142</t>
  </si>
  <si>
    <t>Deca 2141</t>
  </si>
  <si>
    <t>Deca 2140</t>
  </si>
  <si>
    <t>Deca 2139</t>
  </si>
  <si>
    <t>Deca 2138</t>
  </si>
  <si>
    <t>Deca 2137</t>
  </si>
  <si>
    <t>Deca 2136</t>
  </si>
  <si>
    <t>Deca 2135</t>
  </si>
  <si>
    <t>Deca 2134</t>
  </si>
  <si>
    <t>Deca 2133</t>
  </si>
  <si>
    <t>Deca 2132</t>
  </si>
  <si>
    <t>Deca 2131</t>
  </si>
  <si>
    <t>Deca 2130</t>
  </si>
  <si>
    <t>Deca 2129</t>
  </si>
  <si>
    <t>Deca 2128</t>
  </si>
  <si>
    <t>Deca 2127</t>
  </si>
  <si>
    <t>Deca 2126</t>
  </si>
  <si>
    <t>Deca 2125</t>
  </si>
  <si>
    <t>Deca 2124</t>
  </si>
  <si>
    <t>Deca 2123</t>
  </si>
  <si>
    <t>Deca 2122</t>
  </si>
  <si>
    <t>Deca 2121</t>
  </si>
  <si>
    <t>Deca 2120</t>
  </si>
  <si>
    <t>Deca 2119</t>
  </si>
  <si>
    <t>Deca 2118</t>
  </si>
  <si>
    <t>Deca 2117</t>
  </si>
  <si>
    <t>Deca 2116</t>
  </si>
  <si>
    <t>Deca 2115</t>
  </si>
  <si>
    <t>Deca 2114</t>
  </si>
  <si>
    <t>Deca 2113</t>
  </si>
  <si>
    <t>Deca 2112</t>
  </si>
  <si>
    <t>Deca 2111</t>
  </si>
  <si>
    <t>Deca 2110</t>
  </si>
  <si>
    <t>Deca 2109</t>
  </si>
  <si>
    <t>Deca 2108</t>
  </si>
  <si>
    <t>Deca 2107</t>
  </si>
  <si>
    <t>Deca 2106</t>
  </si>
  <si>
    <t>Deca 2105</t>
  </si>
  <si>
    <t>Deca 2104</t>
  </si>
  <si>
    <t>Deca 2103</t>
  </si>
  <si>
    <t>Deca 2102</t>
  </si>
  <si>
    <t>Deca 2101</t>
  </si>
  <si>
    <t>Deca 2100</t>
  </si>
  <si>
    <t>Deca 2099</t>
  </si>
  <si>
    <t>Deca 2098</t>
  </si>
  <si>
    <t>Deca 2097</t>
  </si>
  <si>
    <t>Deca 2096</t>
  </si>
  <si>
    <t>Deca 2095</t>
  </si>
  <si>
    <t>Deca 2094</t>
  </si>
  <si>
    <t>Deca 2093</t>
  </si>
  <si>
    <t>Deca 2092</t>
  </si>
  <si>
    <t>Deca 2091</t>
  </si>
  <si>
    <t>Deca 2090</t>
  </si>
  <si>
    <t>Deca 2089</t>
  </si>
  <si>
    <t>Deca 2088</t>
  </si>
  <si>
    <t>Deca 2087</t>
  </si>
  <si>
    <t>Deca 2086</t>
  </si>
  <si>
    <t>Deca 2085</t>
  </si>
  <si>
    <t>Deca 2084</t>
  </si>
  <si>
    <t>Deca 2083</t>
  </si>
  <si>
    <t>Deca 2082</t>
  </si>
  <si>
    <t>Deca 2081</t>
  </si>
  <si>
    <t>Deca 2080</t>
  </si>
  <si>
    <t>Deca 2079</t>
  </si>
  <si>
    <t>Deca 2078</t>
  </si>
  <si>
    <t>Deca 2077</t>
  </si>
  <si>
    <t>Deca 2076</t>
  </si>
  <si>
    <t>Deca 2075</t>
  </si>
  <si>
    <t>Deca 2074</t>
  </si>
  <si>
    <t>Deca 2073</t>
  </si>
  <si>
    <t>Deca 2072</t>
  </si>
  <si>
    <t>Deca 2071</t>
  </si>
  <si>
    <t>Deca 2070</t>
  </si>
  <si>
    <t>Deca 2069</t>
  </si>
  <si>
    <t>Deca 2068</t>
  </si>
  <si>
    <t>Deca 2067</t>
  </si>
  <si>
    <t>Deca 2066</t>
  </si>
  <si>
    <t>Deca 2065</t>
  </si>
  <si>
    <t>Deca 2064</t>
  </si>
  <si>
    <t>Deca 2063</t>
  </si>
  <si>
    <t>Deca 2062</t>
  </si>
  <si>
    <t>Deca 2061</t>
  </si>
  <si>
    <t>Deca 2060</t>
  </si>
  <si>
    <t>Deca 2059</t>
  </si>
  <si>
    <t>Deca 2058</t>
  </si>
  <si>
    <t>Deca 2057</t>
  </si>
  <si>
    <t>Deca 2056</t>
  </si>
  <si>
    <t>Deca 2055</t>
  </si>
  <si>
    <t>Deca 2054</t>
  </si>
  <si>
    <t>Deca 2053</t>
  </si>
  <si>
    <t>Deca 2052</t>
  </si>
  <si>
    <t>Deca 2051</t>
  </si>
  <si>
    <t>Deca 2050</t>
  </si>
  <si>
    <t>Deca 2049</t>
  </si>
  <si>
    <t>Deca 2048</t>
  </si>
  <si>
    <t>Deca 2047</t>
  </si>
  <si>
    <t>Deca 2046</t>
  </si>
  <si>
    <t>Deca 2045</t>
  </si>
  <si>
    <t>Deca 2044</t>
  </si>
  <si>
    <t>Deca 2043</t>
  </si>
  <si>
    <t>Deca 2042</t>
  </si>
  <si>
    <t>Deca 2041</t>
  </si>
  <si>
    <t>Deca 2040</t>
  </si>
  <si>
    <t>Deca 2039</t>
  </si>
  <si>
    <t>Deca 2038</t>
  </si>
  <si>
    <t>Deca 2037</t>
  </si>
  <si>
    <t>Deca 2036</t>
  </si>
  <si>
    <t>Deca 2035</t>
  </si>
  <si>
    <t>Deca 2034</t>
  </si>
  <si>
    <t>Deca 2033</t>
  </si>
  <si>
    <t>Deca 2032</t>
  </si>
  <si>
    <t>Deca 2031</t>
  </si>
  <si>
    <t>Deca 2030</t>
  </si>
  <si>
    <t>Deca 2029</t>
  </si>
  <si>
    <t>Deca 2028</t>
  </si>
  <si>
    <t>Deca 2027</t>
  </si>
  <si>
    <t>Deca 2026</t>
  </si>
  <si>
    <t>Deca 2025</t>
  </si>
  <si>
    <t>Deca 2024</t>
  </si>
  <si>
    <t>Deca 2023</t>
  </si>
  <si>
    <t>Deca 2022</t>
  </si>
  <si>
    <t>Deca 2021</t>
  </si>
  <si>
    <t>Deca 2020</t>
  </si>
  <si>
    <t>Deca 2019</t>
  </si>
  <si>
    <t>Deca 2018</t>
  </si>
  <si>
    <t>Deca 2017</t>
  </si>
  <si>
    <t>Deca 2016</t>
  </si>
  <si>
    <t>Deca 2015</t>
  </si>
  <si>
    <t>Deca 2014</t>
  </si>
  <si>
    <t>Deca 2013</t>
  </si>
  <si>
    <t>Deca 2012</t>
  </si>
  <si>
    <t>Deca 2011</t>
  </si>
  <si>
    <t>Deca 2010</t>
  </si>
  <si>
    <t>Deca 2009</t>
  </si>
  <si>
    <t>Deca 2008</t>
  </si>
  <si>
    <t>Deca 2007</t>
  </si>
  <si>
    <t>Deca 2006</t>
  </si>
  <si>
    <t>Deca 2005</t>
  </si>
  <si>
    <t>Deca 2004</t>
  </si>
  <si>
    <t>Deca 2003</t>
  </si>
  <si>
    <t>Deca 2002</t>
  </si>
  <si>
    <t>Deca 2001</t>
  </si>
  <si>
    <t>Deca 2000</t>
  </si>
  <si>
    <t>Deca 1999</t>
  </si>
  <si>
    <t>Deca 1998</t>
  </si>
  <si>
    <t>Deca 1997</t>
  </si>
  <si>
    <t>Deca 1996</t>
  </si>
  <si>
    <t>Deca 1995</t>
  </si>
  <si>
    <t>Deca 1994</t>
  </si>
  <si>
    <t>Deca 1993</t>
  </si>
  <si>
    <t>Deca 1992</t>
  </si>
  <si>
    <t>Deca 1991</t>
  </si>
  <si>
    <t>Deca 1990</t>
  </si>
  <si>
    <t>Deca 1989</t>
  </si>
  <si>
    <t>Deca 1988</t>
  </si>
  <si>
    <t>Deca 1987</t>
  </si>
  <si>
    <t>Deca 1986</t>
  </si>
  <si>
    <t>Deca 1985</t>
  </si>
  <si>
    <t>Deca 1984</t>
  </si>
  <si>
    <t>Deca 1983</t>
  </si>
  <si>
    <t>Deca 1982</t>
  </si>
  <si>
    <t>Deca 1981</t>
  </si>
  <si>
    <t>Deca 1980</t>
  </si>
  <si>
    <t>Deca 1979</t>
  </si>
  <si>
    <t>Deca 1978</t>
  </si>
  <si>
    <t>Deca 1977</t>
  </si>
  <si>
    <t>Deca 1976</t>
  </si>
  <si>
    <t>Deca 1975</t>
  </si>
  <si>
    <t>Deca 1974</t>
  </si>
  <si>
    <t>Deca 1973</t>
  </si>
  <si>
    <t>Deca 1972</t>
  </si>
  <si>
    <t>Deca 1971</t>
  </si>
  <si>
    <t>Deca 1970</t>
  </si>
  <si>
    <t>Deca 1969</t>
  </si>
  <si>
    <t>Deca 1968</t>
  </si>
  <si>
    <t>Deca 1967</t>
  </si>
  <si>
    <t>Deca 1966</t>
  </si>
  <si>
    <t>Deca 1965</t>
  </si>
  <si>
    <t>Deca 1964</t>
  </si>
  <si>
    <t>Deca 1963</t>
  </si>
  <si>
    <t>Deca 1962</t>
  </si>
  <si>
    <t>Deca 1961</t>
  </si>
  <si>
    <t>Deca 1960</t>
  </si>
  <si>
    <t>Deca 1959</t>
  </si>
  <si>
    <t>Deca 1958</t>
  </si>
  <si>
    <t>Deca 1957</t>
  </si>
  <si>
    <t>Deca 1956</t>
  </si>
  <si>
    <t>Deca 1955</t>
  </si>
  <si>
    <t>Deca 1954</t>
  </si>
  <si>
    <t>Deca 1953</t>
  </si>
  <si>
    <t>Deca 1952</t>
  </si>
  <si>
    <t>Deca 1951</t>
  </si>
  <si>
    <t>Deca 1950</t>
  </si>
  <si>
    <t>Deca 1949</t>
  </si>
  <si>
    <t>Deca 1948</t>
  </si>
  <si>
    <t>Deca 1947</t>
  </si>
  <si>
    <t>Deca 1946</t>
  </si>
  <si>
    <t>Deca 1945</t>
  </si>
  <si>
    <t>Deca 1944</t>
  </si>
  <si>
    <t>Deca 1943</t>
  </si>
  <si>
    <t>Deca 1942</t>
  </si>
  <si>
    <t>Deca 1941</t>
  </si>
  <si>
    <t>Deca 1940</t>
  </si>
  <si>
    <t>Deca 1939</t>
  </si>
  <si>
    <t>Deca 1938</t>
  </si>
  <si>
    <t>Deca 1937</t>
  </si>
  <si>
    <t>Deca 1936</t>
  </si>
  <si>
    <t>Deca 1935</t>
  </si>
  <si>
    <t>Deca 1934</t>
  </si>
  <si>
    <t>Deca 1933</t>
  </si>
  <si>
    <t>Deca 1932</t>
  </si>
  <si>
    <t>Deca 1931</t>
  </si>
  <si>
    <t>Deca 1930</t>
  </si>
  <si>
    <t>Deca 1929</t>
  </si>
  <si>
    <t>Deca 1928</t>
  </si>
  <si>
    <t>Deca 1927</t>
  </si>
  <si>
    <t>Deca 1926</t>
  </si>
  <si>
    <t>Deca 1925</t>
  </si>
  <si>
    <t>Deca 1924</t>
  </si>
  <si>
    <t>Deca 1923</t>
  </si>
  <si>
    <t>Deca 1922</t>
  </si>
  <si>
    <t>Deca 1921</t>
  </si>
  <si>
    <t>Deca 1920</t>
  </si>
  <si>
    <t>Deca 1919</t>
  </si>
  <si>
    <t>Deca 1918</t>
  </si>
  <si>
    <t>Deca 1917</t>
  </si>
  <si>
    <t>Deca 1916</t>
  </si>
  <si>
    <t>Deca 1915</t>
  </si>
  <si>
    <t>Deca 1914</t>
  </si>
  <si>
    <t>Deca 1913</t>
  </si>
  <si>
    <t>Deca 1912</t>
  </si>
  <si>
    <t>Deca 1911</t>
  </si>
  <si>
    <t>Deca 1910</t>
  </si>
  <si>
    <t>Deca 1909</t>
  </si>
  <si>
    <t>Deca 1908</t>
  </si>
  <si>
    <t>Deca 1907</t>
  </si>
  <si>
    <t>Deca 1906</t>
  </si>
  <si>
    <t>Deca 1905</t>
  </si>
  <si>
    <t>Deca 1904</t>
  </si>
  <si>
    <t>Deca 1903</t>
  </si>
  <si>
    <t>Deca 1902</t>
  </si>
  <si>
    <t>Deca 1901</t>
  </si>
  <si>
    <t>Deca 1900</t>
  </si>
  <si>
    <t>Deca 1899</t>
  </si>
  <si>
    <t>Deca 1898</t>
  </si>
  <si>
    <t>Deca 1897</t>
  </si>
  <si>
    <t>Deca 1896</t>
  </si>
  <si>
    <t>Deca 1895</t>
  </si>
  <si>
    <t>Deca 1894</t>
  </si>
  <si>
    <t>Deca 1893</t>
  </si>
  <si>
    <t>Deca 1892</t>
  </si>
  <si>
    <t>Deca 1891</t>
  </si>
  <si>
    <t>Deca 1890</t>
  </si>
  <si>
    <t>Deca 1889</t>
  </si>
  <si>
    <t>Deca 1888</t>
  </si>
  <si>
    <t>Deca 1887</t>
  </si>
  <si>
    <t>Deca 1886</t>
  </si>
  <si>
    <t>Deca 1885</t>
  </si>
  <si>
    <t>Deca 1884</t>
  </si>
  <si>
    <t>Deca 1883</t>
  </si>
  <si>
    <t>Deca 1882</t>
  </si>
  <si>
    <t>Deca 1881</t>
  </si>
  <si>
    <t>Deca 1880</t>
  </si>
  <si>
    <t>Deca 1879</t>
  </si>
  <si>
    <t>Deca 1878</t>
  </si>
  <si>
    <t>Deca 1877</t>
  </si>
  <si>
    <t>Deca 1876</t>
  </si>
  <si>
    <t>Deca 1875</t>
  </si>
  <si>
    <t>Deca 1874</t>
  </si>
  <si>
    <t>Deca 1873</t>
  </si>
  <si>
    <t>Deca 1872</t>
  </si>
  <si>
    <t>Deca 1871</t>
  </si>
  <si>
    <t>Deca 1870</t>
  </si>
  <si>
    <t>Deca 1869</t>
  </si>
  <si>
    <t>Deca 1868</t>
  </si>
  <si>
    <t>Deca 1867</t>
  </si>
  <si>
    <t>Deca 1866</t>
  </si>
  <si>
    <t>Deca 1865</t>
  </si>
  <si>
    <t>Deca 1864</t>
  </si>
  <si>
    <t>Deca 1863</t>
  </si>
  <si>
    <t>Deca 1862</t>
  </si>
  <si>
    <t>Deca 1861</t>
  </si>
  <si>
    <t>Deca 1860</t>
  </si>
  <si>
    <t>Deca 1859</t>
  </si>
  <si>
    <t>Deca 1858</t>
  </si>
  <si>
    <t>Deca 1857</t>
  </si>
  <si>
    <t>Deca 1856</t>
  </si>
  <si>
    <t>Deca 1855</t>
  </si>
  <si>
    <t>Deca 1854</t>
  </si>
  <si>
    <t>Deca 1853</t>
  </si>
  <si>
    <t>Deca 1852</t>
  </si>
  <si>
    <t>Deca 1851</t>
  </si>
  <si>
    <t>Deca 1850</t>
  </si>
  <si>
    <t>Deca 1849</t>
  </si>
  <si>
    <t>Deca 1848</t>
  </si>
  <si>
    <t>Deca 1847</t>
  </si>
  <si>
    <t>Deca 1846</t>
  </si>
  <si>
    <t>Deca 1845</t>
  </si>
  <si>
    <t>Deca 1844</t>
  </si>
  <si>
    <t>Deca 1843</t>
  </si>
  <si>
    <t>Deca 1842</t>
  </si>
  <si>
    <t>Deca 1841</t>
  </si>
  <si>
    <t>Deca 1840</t>
  </si>
  <si>
    <t>Deca 1839</t>
  </si>
  <si>
    <t>Deca 1838</t>
  </si>
  <si>
    <t>Deca 1837</t>
  </si>
  <si>
    <t>Deca 1836</t>
  </si>
  <si>
    <t>Deca 1835</t>
  </si>
  <si>
    <t>Deca 1834</t>
  </si>
  <si>
    <t>Deca 1833</t>
  </si>
  <si>
    <t>Deca 1832</t>
  </si>
  <si>
    <t>Deca 1831</t>
  </si>
  <si>
    <t>Deca 1830</t>
  </si>
  <si>
    <t>Deca 1829</t>
  </si>
  <si>
    <t>Deca 1828</t>
  </si>
  <si>
    <t>Deca 1827</t>
  </si>
  <si>
    <t>Deca 1826</t>
  </si>
  <si>
    <t>Deca 1825</t>
  </si>
  <si>
    <t>Deca 1824</t>
  </si>
  <si>
    <t>Deca 1823</t>
  </si>
  <si>
    <t>Deca 1822</t>
  </si>
  <si>
    <t>Deca 1821</t>
  </si>
  <si>
    <t>Deca 1820</t>
  </si>
  <si>
    <t>Deca 1819</t>
  </si>
  <si>
    <t>Deca 1818</t>
  </si>
  <si>
    <t>Deca 1817</t>
  </si>
  <si>
    <t>Deca 1816</t>
  </si>
  <si>
    <t>Deca 1815</t>
  </si>
  <si>
    <t>Deca 1814</t>
  </si>
  <si>
    <t>Deca 1813</t>
  </si>
  <si>
    <t>Deca 1812</t>
  </si>
  <si>
    <t>Deca 1811</t>
  </si>
  <si>
    <t>Deca 1810</t>
  </si>
  <si>
    <t>Deca 1809</t>
  </si>
  <si>
    <t>Deca 1808</t>
  </si>
  <si>
    <t>Deca 1807</t>
  </si>
  <si>
    <t>Deca 1806</t>
  </si>
  <si>
    <t>Deca 1805</t>
  </si>
  <si>
    <t>Deca 1804</t>
  </si>
  <si>
    <t>Deca 1803</t>
  </si>
  <si>
    <t>Deca 1802</t>
  </si>
  <si>
    <t>Deca 1801</t>
  </si>
  <si>
    <t>Deca 1800</t>
  </si>
  <si>
    <t>Deca 1799</t>
  </si>
  <si>
    <t>Deca 1798</t>
  </si>
  <si>
    <t>Deca 1797</t>
  </si>
  <si>
    <t>Deca 1796</t>
  </si>
  <si>
    <t>Deca 1795</t>
  </si>
  <si>
    <t>Deca 1794</t>
  </si>
  <si>
    <t>Deca 1793</t>
  </si>
  <si>
    <t>Deca 1792</t>
  </si>
  <si>
    <t>Deca 1791</t>
  </si>
  <si>
    <t>Deca 1790</t>
  </si>
  <si>
    <t>Deca 1789</t>
  </si>
  <si>
    <t>Deca 1788</t>
  </si>
  <si>
    <t>Deca 1787</t>
  </si>
  <si>
    <t>Deca 1786</t>
  </si>
  <si>
    <t>Deca 1785</t>
  </si>
  <si>
    <t>Deca 1784</t>
  </si>
  <si>
    <t>Deca 1783</t>
  </si>
  <si>
    <t>Deca 1782</t>
  </si>
  <si>
    <t>Deca 1781</t>
  </si>
  <si>
    <t>Deca 1780</t>
  </si>
  <si>
    <t>Deca 1779</t>
  </si>
  <si>
    <t>Deca 1778</t>
  </si>
  <si>
    <t>Deca 1777</t>
  </si>
  <si>
    <t>Deca 1776</t>
  </si>
  <si>
    <t>Deca 1775</t>
  </si>
  <si>
    <t>Deca 1774</t>
  </si>
  <si>
    <t>Deca 1773</t>
  </si>
  <si>
    <t>Deca 1772</t>
  </si>
  <si>
    <t>Deca 1771</t>
  </si>
  <si>
    <t>Deca 1770</t>
  </si>
  <si>
    <t>Deca 1769</t>
  </si>
  <si>
    <t>Deca 1768</t>
  </si>
  <si>
    <t>Deca 1767</t>
  </si>
  <si>
    <t>Deca 1766</t>
  </si>
  <si>
    <t>Deca 1765</t>
  </si>
  <si>
    <t>Deca 1764</t>
  </si>
  <si>
    <t>Deca 1763</t>
  </si>
  <si>
    <t>Deca 1762</t>
  </si>
  <si>
    <t>Deca 1761</t>
  </si>
  <si>
    <t>Deca 1760</t>
  </si>
  <si>
    <t>Deca 1759</t>
  </si>
  <si>
    <t>Deca 1758</t>
  </si>
  <si>
    <t>Deca 1757</t>
  </si>
  <si>
    <t>Deca 1756</t>
  </si>
  <si>
    <t>Deca 1755</t>
  </si>
  <si>
    <t>Deca 1754</t>
  </si>
  <si>
    <t>Deca 1753</t>
  </si>
  <si>
    <t>Deca 1752</t>
  </si>
  <si>
    <t>Deca 1751</t>
  </si>
  <si>
    <t>Deca 1750</t>
  </si>
  <si>
    <t>Deca 1749</t>
  </si>
  <si>
    <t>Deca 1748</t>
  </si>
  <si>
    <t>Deca 1747</t>
  </si>
  <si>
    <t>Deca 1746</t>
  </si>
  <si>
    <t>Deca 1745</t>
  </si>
  <si>
    <t>Deca 1744</t>
  </si>
  <si>
    <t>Deca 1743</t>
  </si>
  <si>
    <t>Deca 1742</t>
  </si>
  <si>
    <t>Deca 1741</t>
  </si>
  <si>
    <t>Deca 1740</t>
  </si>
  <si>
    <t>Deca 1739</t>
  </si>
  <si>
    <t>Deca 1738</t>
  </si>
  <si>
    <t>Deca 1737</t>
  </si>
  <si>
    <t>Deca 1736</t>
  </si>
  <si>
    <t>Deca 1735</t>
  </si>
  <si>
    <t>Deca 1734</t>
  </si>
  <si>
    <t>Deca 1733</t>
  </si>
  <si>
    <t>Deca 1732</t>
  </si>
  <si>
    <t>Deca 1731</t>
  </si>
  <si>
    <t>Deca 1730</t>
  </si>
  <si>
    <t>Deca 1729</t>
  </si>
  <si>
    <t>Deca 1728</t>
  </si>
  <si>
    <t>Deca 1727</t>
  </si>
  <si>
    <t>Deca 1726</t>
  </si>
  <si>
    <t>Deca 1725</t>
  </si>
  <si>
    <t>Deca 1724</t>
  </si>
  <si>
    <t>Deca 1723</t>
  </si>
  <si>
    <t>Deca 1722</t>
  </si>
  <si>
    <t>Deca 1721</t>
  </si>
  <si>
    <t>Deca 1720</t>
  </si>
  <si>
    <t>Deca 1719</t>
  </si>
  <si>
    <t>Deca 1718</t>
  </si>
  <si>
    <t>Deca 1717</t>
  </si>
  <si>
    <t>Deca 1716</t>
  </si>
  <si>
    <t>Deca 1715</t>
  </si>
  <si>
    <t>Deca 1714</t>
  </si>
  <si>
    <t>Deca 1713</t>
  </si>
  <si>
    <t>Deca 1712</t>
  </si>
  <si>
    <t>Deca 1711</t>
  </si>
  <si>
    <t>Deca 1710</t>
  </si>
  <si>
    <t>Deca 1709</t>
  </si>
  <si>
    <t>Deca 1708</t>
  </si>
  <si>
    <t>Deca 1707</t>
  </si>
  <si>
    <t>Deca 1706</t>
  </si>
  <si>
    <t>Deca 1705</t>
  </si>
  <si>
    <t>Deca 1704</t>
  </si>
  <si>
    <t>Deca 1703</t>
  </si>
  <si>
    <t>Deca 1702</t>
  </si>
  <si>
    <t>Deca 1701</t>
  </si>
  <si>
    <t>Deca 1700</t>
  </si>
  <si>
    <t>Deca 1699</t>
  </si>
  <si>
    <t>Deca 1698</t>
  </si>
  <si>
    <t>Deca 1697</t>
  </si>
  <si>
    <t>Deca 1696</t>
  </si>
  <si>
    <t>Deca 1695</t>
  </si>
  <si>
    <t>Deca 1694</t>
  </si>
  <si>
    <t>Deca 1693</t>
  </si>
  <si>
    <t>Deca 1692</t>
  </si>
  <si>
    <t>Deca 1691</t>
  </si>
  <si>
    <t>Deca 1690</t>
  </si>
  <si>
    <t>Deca 1689</t>
  </si>
  <si>
    <t>Deca 1688</t>
  </si>
  <si>
    <t>Deca 1687</t>
  </si>
  <si>
    <t>Deca 1686</t>
  </si>
  <si>
    <t>Deca 1685</t>
  </si>
  <si>
    <t>Deca 1684</t>
  </si>
  <si>
    <t>Deca 1683</t>
  </si>
  <si>
    <t>Deca 1682</t>
  </si>
  <si>
    <t>Deca 1681</t>
  </si>
  <si>
    <t>Deca 1680</t>
  </si>
  <si>
    <t>Deca 1679</t>
  </si>
  <si>
    <t>Deca 1678</t>
  </si>
  <si>
    <t>Deca 1677</t>
  </si>
  <si>
    <t>Deca 1676</t>
  </si>
  <si>
    <t>Deca 1675</t>
  </si>
  <si>
    <t>Deca 1674</t>
  </si>
  <si>
    <t>Deca 1673</t>
  </si>
  <si>
    <t>Deca 1672</t>
  </si>
  <si>
    <t>Deca 1671</t>
  </si>
  <si>
    <t>Deca 1670</t>
  </si>
  <si>
    <t>Deca 1669</t>
  </si>
  <si>
    <t>Deca 1668</t>
  </si>
  <si>
    <t>Deca 1667</t>
  </si>
  <si>
    <t>Deca 1666</t>
  </si>
  <si>
    <t>Deca 1665</t>
  </si>
  <si>
    <t>Deca 1664</t>
  </si>
  <si>
    <t>Deca 1663</t>
  </si>
  <si>
    <t>Deca 1662</t>
  </si>
  <si>
    <t>Deca 1661</t>
  </si>
  <si>
    <t>Deca 1660</t>
  </si>
  <si>
    <t>Deca 1659</t>
  </si>
  <si>
    <t>Deca 1658</t>
  </si>
  <si>
    <t>Deca 1657</t>
  </si>
  <si>
    <t>Deca 1656</t>
  </si>
  <si>
    <t>Deca 1655</t>
  </si>
  <si>
    <t>Deca 1654</t>
  </si>
  <si>
    <t>Deca 1653</t>
  </si>
  <si>
    <t>Deca 1652</t>
  </si>
  <si>
    <t>Deca 1651</t>
  </si>
  <si>
    <t>Deca 1650</t>
  </si>
  <si>
    <t>Deca 1649</t>
  </si>
  <si>
    <t>Deca 1648</t>
  </si>
  <si>
    <t>Deca 1647</t>
  </si>
  <si>
    <t>Deca 1646</t>
  </si>
  <si>
    <t>Deca 1645</t>
  </si>
  <si>
    <t>Deca 1644</t>
  </si>
  <si>
    <t>Deca 1643</t>
  </si>
  <si>
    <t>Deca 1642</t>
  </si>
  <si>
    <t>Deca 1641</t>
  </si>
  <si>
    <t>Deca 1640</t>
  </si>
  <si>
    <t>Deca 1639</t>
  </si>
  <si>
    <t>Deca 1638</t>
  </si>
  <si>
    <t>Deca 1637</t>
  </si>
  <si>
    <t>Deca 1636</t>
  </si>
  <si>
    <t>Deca 1635</t>
  </si>
  <si>
    <t>Deca 1634</t>
  </si>
  <si>
    <t>Deca 1633</t>
  </si>
  <si>
    <t>Deca 1632</t>
  </si>
  <si>
    <t>Deca 1631</t>
  </si>
  <si>
    <t>Deca 1630</t>
  </si>
  <si>
    <t>Deca 1629</t>
  </si>
  <si>
    <t>Deca 1628</t>
  </si>
  <si>
    <t>Deca 1627</t>
  </si>
  <si>
    <t>Deca 1626</t>
  </si>
  <si>
    <t>Deca 1625</t>
  </si>
  <si>
    <t>Deca 1624</t>
  </si>
  <si>
    <t>Deca 1623</t>
  </si>
  <si>
    <t>Deca 1622</t>
  </si>
  <si>
    <t>Deca 1621</t>
  </si>
  <si>
    <t>Deca 1620</t>
  </si>
  <si>
    <t>Deca 1619</t>
  </si>
  <si>
    <t>Deca 1618</t>
  </si>
  <si>
    <t>Deca 1617</t>
  </si>
  <si>
    <t>Deca 1616</t>
  </si>
  <si>
    <t>Deca 1615</t>
  </si>
  <si>
    <t>Deca 1614</t>
  </si>
  <si>
    <t>Deca 1613</t>
  </si>
  <si>
    <t>Deca 1612</t>
  </si>
  <si>
    <t>Deca 1611</t>
  </si>
  <si>
    <t>Deca 1610</t>
  </si>
  <si>
    <t>Deca 1609</t>
  </si>
  <si>
    <t>Deca 1608</t>
  </si>
  <si>
    <t>Deca 1607</t>
  </si>
  <si>
    <t>Deca 1606</t>
  </si>
  <si>
    <t>Deca 1605</t>
  </si>
  <si>
    <t>Deca 1604</t>
  </si>
  <si>
    <t>Deca 1603</t>
  </si>
  <si>
    <t>Deca 1602</t>
  </si>
  <si>
    <t>Deca 1601</t>
  </si>
  <si>
    <t>Deca 1600</t>
  </si>
  <si>
    <t>Deca 1599</t>
  </si>
  <si>
    <t>Deca 1598</t>
  </si>
  <si>
    <t>Deca 1597</t>
  </si>
  <si>
    <t>Deca 1596</t>
  </si>
  <si>
    <t>Deca 1595</t>
  </si>
  <si>
    <t>Deca 1594</t>
  </si>
  <si>
    <t>Deca 1593</t>
  </si>
  <si>
    <t>Deca 1592</t>
  </si>
  <si>
    <t>Deca 1591</t>
  </si>
  <si>
    <t>Deca 1590</t>
  </si>
  <si>
    <t>Deca 1589</t>
  </si>
  <si>
    <t>Deca 1588</t>
  </si>
  <si>
    <t>Deca 1587</t>
  </si>
  <si>
    <t>Deca 1586</t>
  </si>
  <si>
    <t>Deca 1585</t>
  </si>
  <si>
    <t>Deca 1584</t>
  </si>
  <si>
    <t>Deca 1583</t>
  </si>
  <si>
    <t>Deca 1582</t>
  </si>
  <si>
    <t>Deca 1581</t>
  </si>
  <si>
    <t>Deca 1580</t>
  </si>
  <si>
    <t>Deca 1579</t>
  </si>
  <si>
    <t>Deca 1578</t>
  </si>
  <si>
    <t>Deca 1577</t>
  </si>
  <si>
    <t>Deca 1576</t>
  </si>
  <si>
    <t>Deca 1575</t>
  </si>
  <si>
    <t>Deca 1574</t>
  </si>
  <si>
    <t>Deca 1573</t>
  </si>
  <si>
    <t>Deca 1572</t>
  </si>
  <si>
    <t>Deca 1571</t>
  </si>
  <si>
    <t>Deca 1570</t>
  </si>
  <si>
    <t>Deca 1569</t>
  </si>
  <si>
    <t>Deca 1568</t>
  </si>
  <si>
    <t>Deca 1567</t>
  </si>
  <si>
    <t>Deca 1566</t>
  </si>
  <si>
    <t>Deca 1565</t>
  </si>
  <si>
    <t>Deca 1564</t>
  </si>
  <si>
    <t>Deca 1563</t>
  </si>
  <si>
    <t>Deca 1562</t>
  </si>
  <si>
    <t>Deca 1561</t>
  </si>
  <si>
    <t>Deca 1560</t>
  </si>
  <si>
    <t>Deca 1559</t>
  </si>
  <si>
    <t>Deca 1558</t>
  </si>
  <si>
    <t>Deca 1557</t>
  </si>
  <si>
    <t>Deca 1556</t>
  </si>
  <si>
    <t>Deca 1555</t>
  </si>
  <si>
    <t>Deca 1554</t>
  </si>
  <si>
    <t>Deca 1553</t>
  </si>
  <si>
    <t>Deca 1552</t>
  </si>
  <si>
    <t>Deca 1551</t>
  </si>
  <si>
    <t>Deca 1550</t>
  </si>
  <si>
    <t>Deca 1549</t>
  </si>
  <si>
    <t>Deca 1548</t>
  </si>
  <si>
    <t>Deca 1547</t>
  </si>
  <si>
    <t>Deca 1546</t>
  </si>
  <si>
    <t>Deca 1545</t>
  </si>
  <si>
    <t>Deca 1544</t>
  </si>
  <si>
    <t>Deca 1543</t>
  </si>
  <si>
    <t>Deca 1542</t>
  </si>
  <si>
    <t>Deca 1541</t>
  </si>
  <si>
    <t>Deca 1540</t>
  </si>
  <si>
    <t>Deca 1539</t>
  </si>
  <si>
    <t>Deca 1538</t>
  </si>
  <si>
    <t>Deca 1537</t>
  </si>
  <si>
    <t>Deca 1536</t>
  </si>
  <si>
    <t>Deca 1535</t>
  </si>
  <si>
    <t>Deca 1534</t>
  </si>
  <si>
    <t>Deca 1533</t>
  </si>
  <si>
    <t>Deca 1532</t>
  </si>
  <si>
    <t>Deca 1531</t>
  </si>
  <si>
    <t>Deca 1530</t>
  </si>
  <si>
    <t>Deca 1529</t>
  </si>
  <si>
    <t>Deca 1528</t>
  </si>
  <si>
    <t>Deca 1527</t>
  </si>
  <si>
    <t>Deca 1526</t>
  </si>
  <si>
    <t>Deca 1525</t>
  </si>
  <si>
    <t>Deca 1524</t>
  </si>
  <si>
    <t>Deca 1523</t>
  </si>
  <si>
    <t>Deca 1522</t>
  </si>
  <si>
    <t>Deca 1521</t>
  </si>
  <si>
    <t>Deca 1520</t>
  </si>
  <si>
    <t>Deca 1519</t>
  </si>
  <si>
    <t>Deca 1518</t>
  </si>
  <si>
    <t>Deca 1517</t>
  </si>
  <si>
    <t>Deca 1516</t>
  </si>
  <si>
    <t>Deca 1515</t>
  </si>
  <si>
    <t>Deca 1514</t>
  </si>
  <si>
    <t>Deca 1513</t>
  </si>
  <si>
    <t>Deca 1512</t>
  </si>
  <si>
    <t>Deca 1511</t>
  </si>
  <si>
    <t>Deca 1510</t>
  </si>
  <si>
    <t>Deca 1509</t>
  </si>
  <si>
    <t>Deca 1508</t>
  </si>
  <si>
    <t>Deca 1507</t>
  </si>
  <si>
    <t>Deca 1506</t>
  </si>
  <si>
    <t>Deca 1505</t>
  </si>
  <si>
    <t>Deca 1504</t>
  </si>
  <si>
    <t>Deca 1503</t>
  </si>
  <si>
    <t>Deca 1502</t>
  </si>
  <si>
    <t>Deca 1501</t>
  </si>
  <si>
    <t>Deca 1500</t>
  </si>
  <si>
    <t>Deca 1499</t>
  </si>
  <si>
    <t>Deca 1498</t>
  </si>
  <si>
    <t>Deca 1497</t>
  </si>
  <si>
    <t>Deca 1496</t>
  </si>
  <si>
    <t>Deca 1495</t>
  </si>
  <si>
    <t>Deca 1494</t>
  </si>
  <si>
    <t>Deca 1493</t>
  </si>
  <si>
    <t>Deca 1492</t>
  </si>
  <si>
    <t>Deca 1491</t>
  </si>
  <si>
    <t>Deca 1490</t>
  </si>
  <si>
    <t>Deca 1489</t>
  </si>
  <si>
    <t>Deca 1488</t>
  </si>
  <si>
    <t>Deca 1487</t>
  </si>
  <si>
    <t>Deca 1486</t>
  </si>
  <si>
    <t>Deca 1485</t>
  </si>
  <si>
    <t>Deca 1484</t>
  </si>
  <si>
    <t>Deca 1483</t>
  </si>
  <si>
    <t>Deca 1482</t>
  </si>
  <si>
    <t>Deca 1481</t>
  </si>
  <si>
    <t>Deca 1480</t>
  </si>
  <si>
    <t>Deca 1479</t>
  </si>
  <si>
    <t>Deca 1478</t>
  </si>
  <si>
    <t>Deca 1477</t>
  </si>
  <si>
    <t>Deca 1476</t>
  </si>
  <si>
    <t>Deca 1475</t>
  </si>
  <si>
    <t>Deca 1474</t>
  </si>
  <si>
    <t>Deca 1473</t>
  </si>
  <si>
    <t>Deca 1472</t>
  </si>
  <si>
    <t>Deca 1471</t>
  </si>
  <si>
    <t>Deca 1470</t>
  </si>
  <si>
    <t>Deca 1469</t>
  </si>
  <si>
    <t>Deca 1468</t>
  </si>
  <si>
    <t>Deca 1467</t>
  </si>
  <si>
    <t>Deca 1466</t>
  </si>
  <si>
    <t>Deca 1465</t>
  </si>
  <si>
    <t>Deca 1464</t>
  </si>
  <si>
    <t>Deca 1463</t>
  </si>
  <si>
    <t>Deca 1462</t>
  </si>
  <si>
    <t>Deca 1461</t>
  </si>
  <si>
    <t>Deca 1460</t>
  </si>
  <si>
    <t>Deca 1459</t>
  </si>
  <si>
    <t>Deca 1458</t>
  </si>
  <si>
    <t>Deca 1457</t>
  </si>
  <si>
    <t>Deca 1456</t>
  </si>
  <si>
    <t>Deca 1455</t>
  </si>
  <si>
    <t>Deca 1454</t>
  </si>
  <si>
    <t>Deca 1453</t>
  </si>
  <si>
    <t>Deca 1452</t>
  </si>
  <si>
    <t>Deca 1451</t>
  </si>
  <si>
    <t>Deca 1450</t>
  </si>
  <si>
    <t>Deca 1449</t>
  </si>
  <si>
    <t>Deca 1448</t>
  </si>
  <si>
    <t>Deca 1447</t>
  </si>
  <si>
    <t>Deca 1446</t>
  </si>
  <si>
    <t>Deca 1445</t>
  </si>
  <si>
    <t>Deca 1444</t>
  </si>
  <si>
    <t>Deca 1443</t>
  </si>
  <si>
    <t>Deca 1442</t>
  </si>
  <si>
    <t>Deca 1441</t>
  </si>
  <si>
    <t>Deca 1440</t>
  </si>
  <si>
    <t>Deca 1439</t>
  </si>
  <si>
    <t>Deca 1438</t>
  </si>
  <si>
    <t>Deca 1437</t>
  </si>
  <si>
    <t>Deca 1436</t>
  </si>
  <si>
    <t>Deca 1435</t>
  </si>
  <si>
    <t>Deca 1434</t>
  </si>
  <si>
    <t>Deca 1433</t>
  </si>
  <si>
    <t>Deca 1432</t>
  </si>
  <si>
    <t>Deca 1431</t>
  </si>
  <si>
    <t>Deca 1430</t>
  </si>
  <si>
    <t>Deca 1429</t>
  </si>
  <si>
    <t>Deca 1428</t>
  </si>
  <si>
    <t>Deca 1427</t>
  </si>
  <si>
    <t>Deca 1426</t>
  </si>
  <si>
    <t>Deca 1425</t>
  </si>
  <si>
    <t>Deca 1424</t>
  </si>
  <si>
    <t>Deca 1423</t>
  </si>
  <si>
    <t>Deca 1422</t>
  </si>
  <si>
    <t>Deca 1421</t>
  </si>
  <si>
    <t>Deca 1420</t>
  </si>
  <si>
    <t>Deca 1419</t>
  </si>
  <si>
    <t>Deca 1418</t>
  </si>
  <si>
    <t>Deca 1417</t>
  </si>
  <si>
    <t>Deca 1416</t>
  </si>
  <si>
    <t>Deca 1415</t>
  </si>
  <si>
    <t>Deca 1414</t>
  </si>
  <si>
    <t>Deca 1413</t>
  </si>
  <si>
    <t>Deca 1412</t>
  </si>
  <si>
    <t>Deca 1411</t>
  </si>
  <si>
    <t>Deca 1410</t>
  </si>
  <si>
    <t>Deca 1409</t>
  </si>
  <si>
    <t>Deca 1408</t>
  </si>
  <si>
    <t>Deca 1407</t>
  </si>
  <si>
    <t>Deca 1406</t>
  </si>
  <si>
    <t>Deca 1405</t>
  </si>
  <si>
    <t>Deca 1404</t>
  </si>
  <si>
    <t>Deca 1403</t>
  </si>
  <si>
    <t>Deca 1402</t>
  </si>
  <si>
    <t>Deca 1401</t>
  </si>
  <si>
    <t>Deca 1400</t>
  </si>
  <si>
    <t>Deca 1399</t>
  </si>
  <si>
    <t>Deca 1398</t>
  </si>
  <si>
    <t>Deca 1397</t>
  </si>
  <si>
    <t>Deca 1396</t>
  </si>
  <si>
    <t>Deca 1395</t>
  </si>
  <si>
    <t>Deca 1394</t>
  </si>
  <si>
    <t>Deca 1393</t>
  </si>
  <si>
    <t>Deca 1392</t>
  </si>
  <si>
    <t>Deca 1391</t>
  </si>
  <si>
    <t>Deca 1390</t>
  </si>
  <si>
    <t>Deca 1389</t>
  </si>
  <si>
    <t>Deca 1388</t>
  </si>
  <si>
    <t>Deca 1387</t>
  </si>
  <si>
    <t>Deca 1386</t>
  </si>
  <si>
    <t>Deca 1385</t>
  </si>
  <si>
    <t>Deca 1384</t>
  </si>
  <si>
    <t>Deca 1383</t>
  </si>
  <si>
    <t>Deca 1382</t>
  </si>
  <si>
    <t>Deca 1381</t>
  </si>
  <si>
    <t>Deca 1380</t>
  </si>
  <si>
    <t>Deca 1379</t>
  </si>
  <si>
    <t>Deca 1378</t>
  </si>
  <si>
    <t>Deca 1377</t>
  </si>
  <si>
    <t>Deca 1376</t>
  </si>
  <si>
    <t>Deca 1375</t>
  </si>
  <si>
    <t>Deca 1374</t>
  </si>
  <si>
    <t>Deca 1373</t>
  </si>
  <si>
    <t>Deca 1372</t>
  </si>
  <si>
    <t>Deca 1371</t>
  </si>
  <si>
    <t>Deca 1370</t>
  </si>
  <si>
    <t>Deca 1369</t>
  </si>
  <si>
    <t>Deca 1368</t>
  </si>
  <si>
    <t>Deca 1367</t>
  </si>
  <si>
    <t>Deca 1366</t>
  </si>
  <si>
    <t>Deca 1365</t>
  </si>
  <si>
    <t>Deca 1364</t>
  </si>
  <si>
    <t>Deca 1363</t>
  </si>
  <si>
    <t>Deca 1362</t>
  </si>
  <si>
    <t>Deca 1361</t>
  </si>
  <si>
    <t>Deca 1360</t>
  </si>
  <si>
    <t>Deca 1359</t>
  </si>
  <si>
    <t>Deca 1358</t>
  </si>
  <si>
    <t>Deca 1357</t>
  </si>
  <si>
    <t>Deca 1356</t>
  </si>
  <si>
    <t>Deca 1355</t>
  </si>
  <si>
    <t>Deca 1354</t>
  </si>
  <si>
    <t>Deca 1353</t>
  </si>
  <si>
    <t>Deca 1352</t>
  </si>
  <si>
    <t>Deca 1351</t>
  </si>
  <si>
    <t>Deca 1350</t>
  </si>
  <si>
    <t>Deca 1349</t>
  </si>
  <si>
    <t>Deca 1348</t>
  </si>
  <si>
    <t>Deca 1347</t>
  </si>
  <si>
    <t>Deca 1346</t>
  </si>
  <si>
    <t>Deca 1345</t>
  </si>
  <si>
    <t>Deca 1344</t>
  </si>
  <si>
    <t>Deca 1343</t>
  </si>
  <si>
    <t>Deca 1342</t>
  </si>
  <si>
    <t>Deca 1341</t>
  </si>
  <si>
    <t>Deca 1340</t>
  </si>
  <si>
    <t>Deca 1339</t>
  </si>
  <si>
    <t>Deca 1338</t>
  </si>
  <si>
    <t>Deca 1337</t>
  </si>
  <si>
    <t>Deca 1336</t>
  </si>
  <si>
    <t>Deca 1335</t>
  </si>
  <si>
    <t>Deca 1334</t>
  </si>
  <si>
    <t>Deca 1333</t>
  </si>
  <si>
    <t>Deca 1332</t>
  </si>
  <si>
    <t>Deca 1331</t>
  </si>
  <si>
    <t>Deca 1330</t>
  </si>
  <si>
    <t>Deca 1329</t>
  </si>
  <si>
    <t>Deca 1328</t>
  </si>
  <si>
    <t>Deca 1327</t>
  </si>
  <si>
    <t>Deca 1326</t>
  </si>
  <si>
    <t>Deca 1325</t>
  </si>
  <si>
    <t>Deca 1324</t>
  </si>
  <si>
    <t>Deca 1323</t>
  </si>
  <si>
    <t>Deca 1322</t>
  </si>
  <si>
    <t>Deca 1321</t>
  </si>
  <si>
    <t>Deca 1320</t>
  </si>
  <si>
    <t>Deca 1319</t>
  </si>
  <si>
    <t>Deca 1318</t>
  </si>
  <si>
    <t>Deca 1317</t>
  </si>
  <si>
    <t>Deca 1316</t>
  </si>
  <si>
    <t>Deca 1315</t>
  </si>
  <si>
    <t>Deca 1314</t>
  </si>
  <si>
    <t>Deca 1313</t>
  </si>
  <si>
    <t>Deca 1312</t>
  </si>
  <si>
    <t>Deca 1311</t>
  </si>
  <si>
    <t>Deca 1310</t>
  </si>
  <si>
    <t>Deca 1309</t>
  </si>
  <si>
    <t>Deca 1308</t>
  </si>
  <si>
    <t>Deca 1307</t>
  </si>
  <si>
    <t>Deca 1306</t>
  </si>
  <si>
    <t>Deca 1305</t>
  </si>
  <si>
    <t>Deca 1304</t>
  </si>
  <si>
    <t>Deca 1303</t>
  </si>
  <si>
    <t>Deca 1302</t>
  </si>
  <si>
    <t>Deca 1301</t>
  </si>
  <si>
    <t>Deca 1300</t>
  </si>
  <si>
    <t>Deca 1299</t>
  </si>
  <si>
    <t>Deca 1298</t>
  </si>
  <si>
    <t>Deca 1297</t>
  </si>
  <si>
    <t>Deca 1296</t>
  </si>
  <si>
    <t>Deca 1295</t>
  </si>
  <si>
    <t>Deca 1294</t>
  </si>
  <si>
    <t>Deca 1293</t>
  </si>
  <si>
    <t>Deca 1292</t>
  </si>
  <si>
    <t>Deca 1291</t>
  </si>
  <si>
    <t>Deca 1290</t>
  </si>
  <si>
    <t>Deca 1289</t>
  </si>
  <si>
    <t>Deca 1288</t>
  </si>
  <si>
    <t>Deca 1287</t>
  </si>
  <si>
    <t>Deca 1286</t>
  </si>
  <si>
    <t>Deca 1285</t>
  </si>
  <si>
    <t>Deca 1284</t>
  </si>
  <si>
    <t>Deca 1283</t>
  </si>
  <si>
    <t>Deca 1282</t>
  </si>
  <si>
    <t>Deca 1281</t>
  </si>
  <si>
    <t>Deca 1280</t>
  </si>
  <si>
    <t>Deca 1279</t>
  </si>
  <si>
    <t>Deca 1278</t>
  </si>
  <si>
    <t>Deca 1277</t>
  </si>
  <si>
    <t>Deca 1276</t>
  </si>
  <si>
    <t>Deca 1275</t>
  </si>
  <si>
    <t>Deca 1274</t>
  </si>
  <si>
    <t>Deca 1273</t>
  </si>
  <si>
    <t>Deca 1272</t>
  </si>
  <si>
    <t>Deca 1271</t>
  </si>
  <si>
    <t>Deca 1270</t>
  </si>
  <si>
    <t>Deca 1269</t>
  </si>
  <si>
    <t>Deca 1268</t>
  </si>
  <si>
    <t>Deca 1267</t>
  </si>
  <si>
    <t>Deca 1266</t>
  </si>
  <si>
    <t>Deca 1265</t>
  </si>
  <si>
    <t>Deca 1264</t>
  </si>
  <si>
    <t>Deca 1263</t>
  </si>
  <si>
    <t>Deca 1262</t>
  </si>
  <si>
    <t>Deca 1261</t>
  </si>
  <si>
    <t>Deca 1260</t>
  </si>
  <si>
    <t>Deca 1259</t>
  </si>
  <si>
    <t>Deca 1258</t>
  </si>
  <si>
    <t>Deca 1257</t>
  </si>
  <si>
    <t>Deca 1256</t>
  </si>
  <si>
    <t>Deca 1255</t>
  </si>
  <si>
    <t>Deca 1254</t>
  </si>
  <si>
    <t>Deca 1253</t>
  </si>
  <si>
    <t>Deca 1252</t>
  </si>
  <si>
    <t>Deca 1251</t>
  </si>
  <si>
    <t>Deca 1250</t>
  </si>
  <si>
    <t>Deca 1249</t>
  </si>
  <si>
    <t>Deca 1248</t>
  </si>
  <si>
    <t>Deca 1247</t>
  </si>
  <si>
    <t>Deca 1246</t>
  </si>
  <si>
    <t>Deca 1245</t>
  </si>
  <si>
    <t>Deca 1244</t>
  </si>
  <si>
    <t>Deca 1243</t>
  </si>
  <si>
    <t>Deca 1242</t>
  </si>
  <si>
    <t>Deca 1241</t>
  </si>
  <si>
    <t>Deca 1240</t>
  </si>
  <si>
    <t>Deca 1239</t>
  </si>
  <si>
    <t>Deca 1238</t>
  </si>
  <si>
    <t>Deca 1237</t>
  </si>
  <si>
    <t>Deca 1236</t>
  </si>
  <si>
    <t>Deca 1235</t>
  </si>
  <si>
    <t>Deca 1234</t>
  </si>
  <si>
    <t>Deca 1233</t>
  </si>
  <si>
    <t>Deca 1232</t>
  </si>
  <si>
    <t>Deca 1231</t>
  </si>
  <si>
    <t>Deca 1230</t>
  </si>
  <si>
    <t>Deca 1229</t>
  </si>
  <si>
    <t>Deca 1228</t>
  </si>
  <si>
    <t>Deca 1227</t>
  </si>
  <si>
    <t>Deca 1226</t>
  </si>
  <si>
    <t>Deca 1225</t>
  </si>
  <si>
    <t>Deca 1224</t>
  </si>
  <si>
    <t>Deca 1223</t>
  </si>
  <si>
    <t>Deca 1222</t>
  </si>
  <si>
    <t>Deca 1221</t>
  </si>
  <si>
    <t>Deca 1220</t>
  </si>
  <si>
    <t>Deca 1219</t>
  </si>
  <si>
    <t>Deca 1218</t>
  </si>
  <si>
    <t>Deca 1217</t>
  </si>
  <si>
    <t>Deca 1216</t>
  </si>
  <si>
    <t>Deca 1215</t>
  </si>
  <si>
    <t>Deca 1214</t>
  </si>
  <si>
    <t>Deca 1213</t>
  </si>
  <si>
    <t>Deca 1212</t>
  </si>
  <si>
    <t>Deca 1211</t>
  </si>
  <si>
    <t>Deca 1210</t>
  </si>
  <si>
    <t>Deca 1209</t>
  </si>
  <si>
    <t>Deca 1208</t>
  </si>
  <si>
    <t>Deca 1207</t>
  </si>
  <si>
    <t>Deca 1206</t>
  </si>
  <si>
    <t>Deca 1205</t>
  </si>
  <si>
    <t>Deca 1204</t>
  </si>
  <si>
    <t>Deca 1203</t>
  </si>
  <si>
    <t>Deca 1202</t>
  </si>
  <si>
    <t>Deca 1201</t>
  </si>
  <si>
    <t>Deca 1200</t>
  </si>
  <si>
    <t>Deca 1199</t>
  </si>
  <si>
    <t>Deca 1198</t>
  </si>
  <si>
    <t>Deca 1197</t>
  </si>
  <si>
    <t>Deca 1196</t>
  </si>
  <si>
    <t>Deca 1195</t>
  </si>
  <si>
    <t>Deca 1194</t>
  </si>
  <si>
    <t>Deca 1193</t>
  </si>
  <si>
    <t>Deca 1192</t>
  </si>
  <si>
    <t>Deca 1191</t>
  </si>
  <si>
    <t>Deca 1190</t>
  </si>
  <si>
    <t>Deca 1189</t>
  </si>
  <si>
    <t>Deca 1188</t>
  </si>
  <si>
    <t>Deca 1187</t>
  </si>
  <si>
    <t>Deca 1186</t>
  </si>
  <si>
    <t>Deca 1185</t>
  </si>
  <si>
    <t>Deca 1184</t>
  </si>
  <si>
    <t>Deca 1183</t>
  </si>
  <si>
    <t>Deca 1182</t>
  </si>
  <si>
    <t>Deca 1181</t>
  </si>
  <si>
    <t>Deca 1180</t>
  </si>
  <si>
    <t>Deca 1179</t>
  </si>
  <si>
    <t>Deca 1178</t>
  </si>
  <si>
    <t>Deca 1177</t>
  </si>
  <si>
    <t>Deca 1176</t>
  </si>
  <si>
    <t>Deca 1175</t>
  </si>
  <si>
    <t>Deca 1174</t>
  </si>
  <si>
    <t>Deca 1173</t>
  </si>
  <si>
    <t>Deca 1172</t>
  </si>
  <si>
    <t>Deca 1171</t>
  </si>
  <si>
    <t>Deca 1170</t>
  </si>
  <si>
    <t>Deca 1169</t>
  </si>
  <si>
    <t>Deca 1168</t>
  </si>
  <si>
    <t>Deca 1167</t>
  </si>
  <si>
    <t>Deca 1166</t>
  </si>
  <si>
    <t>Deca 1165</t>
  </si>
  <si>
    <t>Deca 1164</t>
  </si>
  <si>
    <t>Deca 1163</t>
  </si>
  <si>
    <t>Deca 1162</t>
  </si>
  <si>
    <t>Deca 1161</t>
  </si>
  <si>
    <t>Deca 1160</t>
  </si>
  <si>
    <t>Deca 1159</t>
  </si>
  <si>
    <t>Deca 1158</t>
  </si>
  <si>
    <t>Deca 1157</t>
  </si>
  <si>
    <t>Deca 1156</t>
  </si>
  <si>
    <t>Deca 1155</t>
  </si>
  <si>
    <t>Deca 1154</t>
  </si>
  <si>
    <t>Deca 1153</t>
  </si>
  <si>
    <t>Deca 1152</t>
  </si>
  <si>
    <t>Deca 1151</t>
  </si>
  <si>
    <t>Deca 1150</t>
  </si>
  <si>
    <t>Deca 1149</t>
  </si>
  <si>
    <t>Deca 1148</t>
  </si>
  <si>
    <t>Deca 1147</t>
  </si>
  <si>
    <t>Deca 1146</t>
  </si>
  <si>
    <t>Deca 1145</t>
  </si>
  <si>
    <t>Deca 1144</t>
  </si>
  <si>
    <t>Deca 1143</t>
  </si>
  <si>
    <t>Deca 1142</t>
  </si>
  <si>
    <t>Deca 1141</t>
  </si>
  <si>
    <t>Deca 1140</t>
  </si>
  <si>
    <t>Deca 1139</t>
  </si>
  <si>
    <t>Deca 1138</t>
  </si>
  <si>
    <t>Deca 1137</t>
  </si>
  <si>
    <t>Deca 1136</t>
  </si>
  <si>
    <t>Deca 1135</t>
  </si>
  <si>
    <t>Deca 1134</t>
  </si>
  <si>
    <t>Deca 1133</t>
  </si>
  <si>
    <t>Deca 1132</t>
  </si>
  <si>
    <t>Deca 1131</t>
  </si>
  <si>
    <t>Deca 1130</t>
  </si>
  <si>
    <t>Deca 1129</t>
  </si>
  <si>
    <t>Deca 1128</t>
  </si>
  <si>
    <t>Deca 1127</t>
  </si>
  <si>
    <t>Deca 1126</t>
  </si>
  <si>
    <t>Deca 1125</t>
  </si>
  <si>
    <t>Deca 1124</t>
  </si>
  <si>
    <t>Deca 1123</t>
  </si>
  <si>
    <t>Deca 1122</t>
  </si>
  <si>
    <t>Deca 1121</t>
  </si>
  <si>
    <t>Deca 1120</t>
  </si>
  <si>
    <t>Deca 1119</t>
  </si>
  <si>
    <t>Deca 1118</t>
  </si>
  <si>
    <t>Deca 1117</t>
  </si>
  <si>
    <t>Deca 1116</t>
  </si>
  <si>
    <t>Deca 1115</t>
  </si>
  <si>
    <t>Deca 1114</t>
  </si>
  <si>
    <t>Deca 1113</t>
  </si>
  <si>
    <t>Deca 1112</t>
  </si>
  <si>
    <t>Deca 1111</t>
  </si>
  <si>
    <t>Deca 1110</t>
  </si>
  <si>
    <t>Deca 1109</t>
  </si>
  <si>
    <t>Deca 1108</t>
  </si>
  <si>
    <t>Deca 1107</t>
  </si>
  <si>
    <t>Deca 1106</t>
  </si>
  <si>
    <t>Deca 1105</t>
  </si>
  <si>
    <t>Deca 1104</t>
  </si>
  <si>
    <t>Deca 1103</t>
  </si>
  <si>
    <t>Deca 1102</t>
  </si>
  <si>
    <t>Deca 1101</t>
  </si>
  <si>
    <t>Deca 1100</t>
  </si>
  <si>
    <t>Deca 1099</t>
  </si>
  <si>
    <t>Deca 1098</t>
  </si>
  <si>
    <t>Deca 1097</t>
  </si>
  <si>
    <t>Deca 1096</t>
  </si>
  <si>
    <t>Deca 1095</t>
  </si>
  <si>
    <t>Deca 1094</t>
  </si>
  <si>
    <t>Deca 1093</t>
  </si>
  <si>
    <t>Deca 1092</t>
  </si>
  <si>
    <t>Deca 1091</t>
  </si>
  <si>
    <t>Deca 1090</t>
  </si>
  <si>
    <t>Deca 1089</t>
  </si>
  <si>
    <t>Deca 1088</t>
  </si>
  <si>
    <t>Deca 1087</t>
  </si>
  <si>
    <t>Deca 1086</t>
  </si>
  <si>
    <t>Deca 1085</t>
  </si>
  <si>
    <t>Deca 1084</t>
  </si>
  <si>
    <t>Deca 1083</t>
  </si>
  <si>
    <t>Deca 1082</t>
  </si>
  <si>
    <t>Deca 1081</t>
  </si>
  <si>
    <t>Deca 1080</t>
  </si>
  <si>
    <t>Deca 1079</t>
  </si>
  <si>
    <t>Deca 1078</t>
  </si>
  <si>
    <t>Deca 1077</t>
  </si>
  <si>
    <t>Deca 1076</t>
  </si>
  <si>
    <t>Deca 1075</t>
  </si>
  <si>
    <t>Deca 1074</t>
  </si>
  <si>
    <t>Deca 1073</t>
  </si>
  <si>
    <t>Deca 1072</t>
  </si>
  <si>
    <t>Deca 1071</t>
  </si>
  <si>
    <t>Deca 1070</t>
  </si>
  <si>
    <t>Deca 1069</t>
  </si>
  <si>
    <t>Deca 1068</t>
  </si>
  <si>
    <t>Deca 1067</t>
  </si>
  <si>
    <t>Deca 1066</t>
  </si>
  <si>
    <t>Deca 1065</t>
  </si>
  <si>
    <t>Deca 1064</t>
  </si>
  <si>
    <t>Deca 1063</t>
  </si>
  <si>
    <t>Deca 1062</t>
  </si>
  <si>
    <t>Deca 1061</t>
  </si>
  <si>
    <t>Deca 1060</t>
  </si>
  <si>
    <t>Deca 1059</t>
  </si>
  <si>
    <t>Deca 1058</t>
  </si>
  <si>
    <t>Deca 1057</t>
  </si>
  <si>
    <t>Deca 1056</t>
  </si>
  <si>
    <t>Deca 1055</t>
  </si>
  <si>
    <t>Deca 1054</t>
  </si>
  <si>
    <t>Deca 1053</t>
  </si>
  <si>
    <t>Deca 1052</t>
  </si>
  <si>
    <t>Deca 1051</t>
  </si>
  <si>
    <t>Deca 1050</t>
  </si>
  <si>
    <t>Deca 1049</t>
  </si>
  <si>
    <t>Deca 1048</t>
  </si>
  <si>
    <t>Deca 1047</t>
  </si>
  <si>
    <t>Deca 1046</t>
  </si>
  <si>
    <t>Deca 1045</t>
  </si>
  <si>
    <t>Deca 1044</t>
  </si>
  <si>
    <t>Deca 1043</t>
  </si>
  <si>
    <t>Deca 1042</t>
  </si>
  <si>
    <t>Deca 1041</t>
  </si>
  <si>
    <t>Deca 1040</t>
  </si>
  <si>
    <t>Deca 1039</t>
  </si>
  <si>
    <t>Deca 1038</t>
  </si>
  <si>
    <t>Deca 1037</t>
  </si>
  <si>
    <t>Deca 1036</t>
  </si>
  <si>
    <t>Deca 1035</t>
  </si>
  <si>
    <t>Deca 1034</t>
  </si>
  <si>
    <t>Deca 1033</t>
  </si>
  <si>
    <t>Deca 1032</t>
  </si>
  <si>
    <t>Deca 1031</t>
  </si>
  <si>
    <t>Deca 1030</t>
  </si>
  <si>
    <t>Deca 1029</t>
  </si>
  <si>
    <t>Deca 1028</t>
  </si>
  <si>
    <t>Deca 1027</t>
  </si>
  <si>
    <t>Deca 1026</t>
  </si>
  <si>
    <t>Deca 1025</t>
  </si>
  <si>
    <t>Deca 1024</t>
  </si>
  <si>
    <t>Deca 1023</t>
  </si>
  <si>
    <t>Deca 1022</t>
  </si>
  <si>
    <t>Deca 1021</t>
  </si>
  <si>
    <t>Deca 1020</t>
  </si>
  <si>
    <t>Deca 1019</t>
  </si>
  <si>
    <t>Deca 1018</t>
  </si>
  <si>
    <t>Deca 1017</t>
  </si>
  <si>
    <t>Deca 1016</t>
  </si>
  <si>
    <t>Deca 1015</t>
  </si>
  <si>
    <t>Deca 1014</t>
  </si>
  <si>
    <t>Deca 1013</t>
  </si>
  <si>
    <t>Deca 1012</t>
  </si>
  <si>
    <t>Deca 1011</t>
  </si>
  <si>
    <t>Deca 1010</t>
  </si>
  <si>
    <t>Deca 1009</t>
  </si>
  <si>
    <t>Deca 1008</t>
  </si>
  <si>
    <t>Deca 1007</t>
  </si>
  <si>
    <t>Deca 1006</t>
  </si>
  <si>
    <t>Deca 1005</t>
  </si>
  <si>
    <t>Deca 1004</t>
  </si>
  <si>
    <t>Deca 1003</t>
  </si>
  <si>
    <t>Deca 1002</t>
  </si>
  <si>
    <t>Deca 1001</t>
  </si>
  <si>
    <t>Deca 1000</t>
  </si>
  <si>
    <t>Deca 999</t>
  </si>
  <si>
    <t>Deca 998</t>
  </si>
  <si>
    <t>Deca 997</t>
  </si>
  <si>
    <t>Deca 996</t>
  </si>
  <si>
    <t>Deca 995</t>
  </si>
  <si>
    <t>Deca 994</t>
  </si>
  <si>
    <t>Deca 993</t>
  </si>
  <si>
    <t>Deca 992</t>
  </si>
  <si>
    <t>Deca 991</t>
  </si>
  <si>
    <t>Deca 990</t>
  </si>
  <si>
    <t>Deca 989</t>
  </si>
  <si>
    <t>Deca 988</t>
  </si>
  <si>
    <t>Deca 987</t>
  </si>
  <si>
    <t>Deca 986</t>
  </si>
  <si>
    <t>Deca 985</t>
  </si>
  <si>
    <t>Deca 984</t>
  </si>
  <si>
    <t>Deca 983</t>
  </si>
  <si>
    <t>Deca 982</t>
  </si>
  <si>
    <t>Deca 981</t>
  </si>
  <si>
    <t>Deca 980</t>
  </si>
  <si>
    <t>Deca 979</t>
  </si>
  <si>
    <t>Deca 978</t>
  </si>
  <si>
    <t>Deca 977</t>
  </si>
  <si>
    <t>Deca 976</t>
  </si>
  <si>
    <t>Deca 975</t>
  </si>
  <si>
    <t>Deca 974</t>
  </si>
  <si>
    <t>Deca 973</t>
  </si>
  <si>
    <t>Deca 972</t>
  </si>
  <si>
    <t>Deca 971</t>
  </si>
  <si>
    <t>Deca 970</t>
  </si>
  <si>
    <t>Deca 969</t>
  </si>
  <si>
    <t>Deca 968</t>
  </si>
  <si>
    <t>Deca 967</t>
  </si>
  <si>
    <t>Deca 966</t>
  </si>
  <si>
    <t>Deca 965</t>
  </si>
  <si>
    <t>Deca 964</t>
  </si>
  <si>
    <t>Deca 963</t>
  </si>
  <si>
    <t>Deca 962</t>
  </si>
  <si>
    <t>Deca 961</t>
  </si>
  <si>
    <t>Deca 960</t>
  </si>
  <si>
    <t>Deca 959</t>
  </si>
  <si>
    <t>Deca 958</t>
  </si>
  <si>
    <t>Deca 957</t>
  </si>
  <si>
    <t>Deca 956</t>
  </si>
  <si>
    <t>Deca 955</t>
  </si>
  <si>
    <t>Deca 954</t>
  </si>
  <si>
    <t>Deca 953</t>
  </si>
  <si>
    <t>Deca 952</t>
  </si>
  <si>
    <t>Deca 951</t>
  </si>
  <si>
    <t>Deca 950</t>
  </si>
  <si>
    <t>Deca 949</t>
  </si>
  <si>
    <t>Deca 948</t>
  </si>
  <si>
    <t>Deca 947</t>
  </si>
  <si>
    <t>Deca 946</t>
  </si>
  <si>
    <t>Deca 945</t>
  </si>
  <si>
    <t>Deca 944</t>
  </si>
  <si>
    <t>Deca 943</t>
  </si>
  <si>
    <t>Deca 942</t>
  </si>
  <si>
    <t>Deca 941</t>
  </si>
  <si>
    <t>Deca 940</t>
  </si>
  <si>
    <t>Deca 939</t>
  </si>
  <si>
    <t>Deca 938</t>
  </si>
  <si>
    <t>Deca 937</t>
  </si>
  <si>
    <t>Deca 936</t>
  </si>
  <si>
    <t>Deca 935</t>
  </si>
  <si>
    <t>Deca 934</t>
  </si>
  <si>
    <t>Deca 933</t>
  </si>
  <si>
    <t>Deca 932</t>
  </si>
  <si>
    <t>Deca 931</t>
  </si>
  <si>
    <t>Deca 930</t>
  </si>
  <si>
    <t>Deca 929</t>
  </si>
  <si>
    <t>Deca 928</t>
  </si>
  <si>
    <t>Deca 927</t>
  </si>
  <si>
    <t>Deca 926</t>
  </si>
  <si>
    <t>Deca 925</t>
  </si>
  <si>
    <t>Deca 924</t>
  </si>
  <si>
    <t>Deca 923</t>
  </si>
  <si>
    <t>Deca 922</t>
  </si>
  <si>
    <t>Deca 921</t>
  </si>
  <si>
    <t>Deca 920</t>
  </si>
  <si>
    <t>Deca 919</t>
  </si>
  <si>
    <t>Deca 918</t>
  </si>
  <si>
    <t>Deca 917</t>
  </si>
  <si>
    <t>Deca 916</t>
  </si>
  <si>
    <t>Deca 915</t>
  </si>
  <si>
    <t>Deca 914</t>
  </si>
  <si>
    <t>Deca 913</t>
  </si>
  <si>
    <t>Deca 912</t>
  </si>
  <si>
    <t>Deca 911</t>
  </si>
  <si>
    <t>Deca 910</t>
  </si>
  <si>
    <t>Deca 909</t>
  </si>
  <si>
    <t>Deca 908</t>
  </si>
  <si>
    <t>Deca 907</t>
  </si>
  <si>
    <t>Deca 906</t>
  </si>
  <si>
    <t>Deca 905</t>
  </si>
  <si>
    <t>Deca 904</t>
  </si>
  <si>
    <t>Deca 903</t>
  </si>
  <si>
    <t>Deca 902</t>
  </si>
  <si>
    <t>Deca 901</t>
  </si>
  <si>
    <t>Deca 900</t>
  </si>
  <si>
    <t>Deca 899</t>
  </si>
  <si>
    <t>Deca 898</t>
  </si>
  <si>
    <t>Deca 897</t>
  </si>
  <si>
    <t>Deca 896</t>
  </si>
  <si>
    <t>Deca 895</t>
  </si>
  <si>
    <t>Deca 894</t>
  </si>
  <si>
    <t>Deca 893</t>
  </si>
  <si>
    <t>Deca 892</t>
  </si>
  <si>
    <t>Deca 891</t>
  </si>
  <si>
    <t>Deca 890</t>
  </si>
  <si>
    <t>Deca 889</t>
  </si>
  <si>
    <t>Deca 888</t>
  </si>
  <si>
    <t>Deca 887</t>
  </si>
  <si>
    <t>Deca 886</t>
  </si>
  <si>
    <t>Deca 885</t>
  </si>
  <si>
    <t>Deca 884</t>
  </si>
  <si>
    <t>Deca 883</t>
  </si>
  <si>
    <t>Deca 882</t>
  </si>
  <si>
    <t>Deca 881</t>
  </si>
  <si>
    <t>Deca 880</t>
  </si>
  <si>
    <t>Deca 879</t>
  </si>
  <si>
    <t>Deca 878</t>
  </si>
  <si>
    <t>Deca 877</t>
  </si>
  <si>
    <t>Deca 876</t>
  </si>
  <si>
    <t>Deca 875</t>
  </si>
  <si>
    <t>Deca 874</t>
  </si>
  <si>
    <t>Deca 873</t>
  </si>
  <si>
    <t>Deca 872</t>
  </si>
  <si>
    <t>Deca 871</t>
  </si>
  <si>
    <t>Deca 870</t>
  </si>
  <si>
    <t>Deca 869</t>
  </si>
  <si>
    <t>Deca 868</t>
  </si>
  <si>
    <t>Deca 867</t>
  </si>
  <si>
    <t>Deca 866</t>
  </si>
  <si>
    <t>Deca 865</t>
  </si>
  <si>
    <t>Deca 864</t>
  </si>
  <si>
    <t>Deca 863</t>
  </si>
  <si>
    <t>Deca 862</t>
  </si>
  <si>
    <t>Deca 861</t>
  </si>
  <si>
    <t>Deca 860</t>
  </si>
  <si>
    <t>Deca 859</t>
  </si>
  <si>
    <t>Deca 858</t>
  </si>
  <si>
    <t>Deca 857</t>
  </si>
  <si>
    <t>Deca 856</t>
  </si>
  <si>
    <t>Deca 855</t>
  </si>
  <si>
    <t>Deca 854</t>
  </si>
  <si>
    <t>Deca 853</t>
  </si>
  <si>
    <t>Deca 852</t>
  </si>
  <si>
    <t>Deca 851</t>
  </si>
  <si>
    <t>Deca 850</t>
  </si>
  <si>
    <t>Deca 849</t>
  </si>
  <si>
    <t>Deca 848</t>
  </si>
  <si>
    <t>Deca 847</t>
  </si>
  <si>
    <t>Deca 846</t>
  </si>
  <si>
    <t>Deca 845</t>
  </si>
  <si>
    <t>Deca 844</t>
  </si>
  <si>
    <t>Deca 843</t>
  </si>
  <si>
    <t>Deca 842</t>
  </si>
  <si>
    <t>Deca 841</t>
  </si>
  <si>
    <t>Deca 840</t>
  </si>
  <si>
    <t>Deca 839</t>
  </si>
  <si>
    <t>Deca 838</t>
  </si>
  <si>
    <t>Deca 837</t>
  </si>
  <si>
    <t>Deca 836</t>
  </si>
  <si>
    <t>Deca 835</t>
  </si>
  <si>
    <t>Deca 834</t>
  </si>
  <si>
    <t>Deca 833</t>
  </si>
  <si>
    <t>Deca 832</t>
  </si>
  <si>
    <t>Deca 831</t>
  </si>
  <si>
    <t>Deca 830</t>
  </si>
  <si>
    <t>Deca 829</t>
  </si>
  <si>
    <t>Deca 828</t>
  </si>
  <si>
    <t>Deca 827</t>
  </si>
  <si>
    <t>Deca 826</t>
  </si>
  <si>
    <t>Deca 825</t>
  </si>
  <si>
    <t>Deca 824</t>
  </si>
  <si>
    <t>Deca 823</t>
  </si>
  <si>
    <t>Deca 822</t>
  </si>
  <si>
    <t>Deca 821</t>
  </si>
  <si>
    <t>Deca 820</t>
  </si>
  <si>
    <t>Deca 819</t>
  </si>
  <si>
    <t>Deca 818</t>
  </si>
  <si>
    <t>Deca 817</t>
  </si>
  <si>
    <t>Deca 816</t>
  </si>
  <si>
    <t>Deca 815</t>
  </si>
  <si>
    <t>Deca 814</t>
  </si>
  <si>
    <t>Deca 813</t>
  </si>
  <si>
    <t>Deca 812</t>
  </si>
  <si>
    <t>Deca 811</t>
  </si>
  <si>
    <t>Deca 810</t>
  </si>
  <si>
    <t>Deca 809</t>
  </si>
  <si>
    <t>Deca 808</t>
  </si>
  <si>
    <t>Deca 807</t>
  </si>
  <si>
    <t>Deca 806</t>
  </si>
  <si>
    <t>Deca 805</t>
  </si>
  <si>
    <t>Deca 804</t>
  </si>
  <si>
    <t>Deca 803</t>
  </si>
  <si>
    <t>Deca 802</t>
  </si>
  <si>
    <t>Deca 801</t>
  </si>
  <si>
    <t>Deca 800</t>
  </si>
  <si>
    <t>Deca 799</t>
  </si>
  <si>
    <t>Deca 798</t>
  </si>
  <si>
    <t>Deca 797</t>
  </si>
  <si>
    <t>Deca 796</t>
  </si>
  <si>
    <t>Deca 795</t>
  </si>
  <si>
    <t>Deca 794</t>
  </si>
  <si>
    <t>Deca 793</t>
  </si>
  <si>
    <t>Deca 792</t>
  </si>
  <si>
    <t>Deca 791</t>
  </si>
  <si>
    <t>Deca 790</t>
  </si>
  <si>
    <t>Deca 789</t>
  </si>
  <si>
    <t>Deca 788</t>
  </si>
  <si>
    <t>Deca 787</t>
  </si>
  <si>
    <t>Deca 786</t>
  </si>
  <si>
    <t>Deca 785</t>
  </si>
  <si>
    <t>Deca 784</t>
  </si>
  <si>
    <t>Deca 783</t>
  </si>
  <si>
    <t>Deca 782</t>
  </si>
  <si>
    <t>Deca 781</t>
  </si>
  <si>
    <t>Deca 780</t>
  </si>
  <si>
    <t>Deca 779</t>
  </si>
  <si>
    <t>Deca 778</t>
  </si>
  <si>
    <t>Deca 777</t>
  </si>
  <si>
    <t>Deca 776</t>
  </si>
  <si>
    <t>Deca 775</t>
  </si>
  <si>
    <t>Deca 774</t>
  </si>
  <si>
    <t>Deca 773</t>
  </si>
  <si>
    <t>Deca 772</t>
  </si>
  <si>
    <t>Deca 771</t>
  </si>
  <si>
    <t>Deca 770</t>
  </si>
  <si>
    <t>Deca 769</t>
  </si>
  <si>
    <t>Deca 768</t>
  </si>
  <si>
    <t>Deca 767</t>
  </si>
  <si>
    <t>Deca 766</t>
  </si>
  <si>
    <t>Deca 765</t>
  </si>
  <si>
    <t>Deca 764</t>
  </si>
  <si>
    <t>Deca 763</t>
  </si>
  <si>
    <t>Deca 762</t>
  </si>
  <si>
    <t>Deca 761</t>
  </si>
  <si>
    <t>Deca 760</t>
  </si>
  <si>
    <t>Deca 759</t>
  </si>
  <si>
    <t>Deca 758</t>
  </si>
  <si>
    <t>Deca 757</t>
  </si>
  <si>
    <t>Deca 756</t>
  </si>
  <si>
    <t>Deca 755</t>
  </si>
  <si>
    <t>Deca 754</t>
  </si>
  <si>
    <t>Deca 753</t>
  </si>
  <si>
    <t>Deca 752</t>
  </si>
  <si>
    <t>Deca 751</t>
  </si>
  <si>
    <t>Deca 750</t>
  </si>
  <si>
    <t>Deca 749</t>
  </si>
  <si>
    <t>Deca 748</t>
  </si>
  <si>
    <t>Deca 747</t>
  </si>
  <si>
    <t>Deca 746</t>
  </si>
  <si>
    <t>Deca 745</t>
  </si>
  <si>
    <t>Deca 744</t>
  </si>
  <si>
    <t>Deca 743</t>
  </si>
  <si>
    <t>Deca 742</t>
  </si>
  <si>
    <t>Deca 741</t>
  </si>
  <si>
    <t>Deca 740</t>
  </si>
  <si>
    <t>Deca 739</t>
  </si>
  <si>
    <t>Deca 738</t>
  </si>
  <si>
    <t>Deca 737</t>
  </si>
  <si>
    <t>Deca 736</t>
  </si>
  <si>
    <t>Deca 735</t>
  </si>
  <si>
    <t>Deca 734</t>
  </si>
  <si>
    <t>Deca 733</t>
  </si>
  <si>
    <t>Deca 732</t>
  </si>
  <si>
    <t>Deca 731</t>
  </si>
  <si>
    <t>Deca 730</t>
  </si>
  <si>
    <t>Deca 729</t>
  </si>
  <si>
    <t>Deca 728</t>
  </si>
  <si>
    <t>Deca 727</t>
  </si>
  <si>
    <t>Deca 726</t>
  </si>
  <si>
    <t>Deca 725</t>
  </si>
  <si>
    <t>Deca 724</t>
  </si>
  <si>
    <t>Deca 723</t>
  </si>
  <si>
    <t>Deca 722</t>
  </si>
  <si>
    <t>Deca 721</t>
  </si>
  <si>
    <t>Deca 720</t>
  </si>
  <si>
    <t>Deca 719</t>
  </si>
  <si>
    <t>Deca 718</t>
  </si>
  <si>
    <t>Deca 717</t>
  </si>
  <si>
    <t>Deca 716</t>
  </si>
  <si>
    <t>Deca 715</t>
  </si>
  <si>
    <t>Deca 714</t>
  </si>
  <si>
    <t>Deca 713</t>
  </si>
  <si>
    <t>Deca 712</t>
  </si>
  <si>
    <t>Deca 711</t>
  </si>
  <si>
    <t>Deca 710</t>
  </si>
  <si>
    <t>Deca 709</t>
  </si>
  <si>
    <t>Deca 708</t>
  </si>
  <si>
    <t>Deca 707</t>
  </si>
  <si>
    <t>Deca 706</t>
  </si>
  <si>
    <t>Deca 705</t>
  </si>
  <si>
    <t>Deca 704</t>
  </si>
  <si>
    <t>Deca 703</t>
  </si>
  <si>
    <t>Deca 702</t>
  </si>
  <si>
    <t>Deca 701</t>
  </si>
  <si>
    <t>Deca 700</t>
  </si>
  <si>
    <t>Deca 699</t>
  </si>
  <si>
    <t>Deca 698</t>
  </si>
  <si>
    <t>Deca 697</t>
  </si>
  <si>
    <t>Deca 696</t>
  </si>
  <si>
    <t>Deca 695</t>
  </si>
  <si>
    <t>Deca 694</t>
  </si>
  <si>
    <t>Deca 693</t>
  </si>
  <si>
    <t>Deca 692</t>
  </si>
  <si>
    <t>Deca 691</t>
  </si>
  <si>
    <t>Deca 690</t>
  </si>
  <si>
    <t>Deca 689</t>
  </si>
  <si>
    <t>Deca 688</t>
  </si>
  <si>
    <t>Deca 687</t>
  </si>
  <si>
    <t>Deca 686</t>
  </si>
  <si>
    <t>Deca 685</t>
  </si>
  <si>
    <t>Deca 684</t>
  </si>
  <si>
    <t>Deca 683</t>
  </si>
  <si>
    <t>Deca 682</t>
  </si>
  <si>
    <t>Deca 681</t>
  </si>
  <si>
    <t>Deca 680</t>
  </si>
  <si>
    <t>Deca 679</t>
  </si>
  <si>
    <t>Deca 678</t>
  </si>
  <si>
    <t>Deca 677</t>
  </si>
  <si>
    <t>Deca 676</t>
  </si>
  <si>
    <t>Deca 675</t>
  </si>
  <si>
    <t>Deca 674</t>
  </si>
  <si>
    <t>Deca 673</t>
  </si>
  <si>
    <t>Deca 672</t>
  </si>
  <si>
    <t>Deca 671</t>
  </si>
  <si>
    <t>Deca 670</t>
  </si>
  <si>
    <t>Deca 669</t>
  </si>
  <si>
    <t>Deca 668</t>
  </si>
  <si>
    <t>Deca 667</t>
  </si>
  <si>
    <t>Deca 666</t>
  </si>
  <si>
    <t>Deca 665</t>
  </si>
  <si>
    <t>Deca 664</t>
  </si>
  <si>
    <t>Deca 663</t>
  </si>
  <si>
    <t>Deca 662</t>
  </si>
  <si>
    <t>Deca 661</t>
  </si>
  <si>
    <t>Deca 660</t>
  </si>
  <si>
    <t>Deca 659</t>
  </si>
  <si>
    <t>Deca 658</t>
  </si>
  <si>
    <t>Deca 657</t>
  </si>
  <si>
    <t>Deca 656</t>
  </si>
  <si>
    <t>Deca 655</t>
  </si>
  <si>
    <t>Deca 654</t>
  </si>
  <si>
    <t>Deca 653</t>
  </si>
  <si>
    <t>Deca 652</t>
  </si>
  <si>
    <t>Deca 651</t>
  </si>
  <si>
    <t>Deca 650</t>
  </si>
  <si>
    <t>Deca 649</t>
  </si>
  <si>
    <t>Deca 648</t>
  </si>
  <si>
    <t>Deca 647</t>
  </si>
  <si>
    <t>Deca 646</t>
  </si>
  <si>
    <t>Deca 645</t>
  </si>
  <si>
    <t>Deca 644</t>
  </si>
  <si>
    <t>Deca 643</t>
  </si>
  <si>
    <t>Deca 642</t>
  </si>
  <si>
    <t>Deca 641</t>
  </si>
  <si>
    <t>Deca 640</t>
  </si>
  <si>
    <t>Deca 639</t>
  </si>
  <si>
    <t>Deca 638</t>
  </si>
  <si>
    <t>Deca 637</t>
  </si>
  <si>
    <t>Deca 636</t>
  </si>
  <si>
    <t>Deca 635</t>
  </si>
  <si>
    <t>Deca 634</t>
  </si>
  <si>
    <t>Deca 633</t>
  </si>
  <si>
    <t>Deca 632</t>
  </si>
  <si>
    <t>Deca 631</t>
  </si>
  <si>
    <t>Deca 630</t>
  </si>
  <si>
    <t>Deca 629</t>
  </si>
  <si>
    <t>Deca 628</t>
  </si>
  <si>
    <t>Deca 627</t>
  </si>
  <si>
    <t>Deca 626</t>
  </si>
  <si>
    <t>Deca 625</t>
  </si>
  <si>
    <t>Deca 624</t>
  </si>
  <si>
    <t>Deca 623</t>
  </si>
  <si>
    <t>Deca 622</t>
  </si>
  <si>
    <t>Deca 621</t>
  </si>
  <si>
    <t>Deca 620</t>
  </si>
  <si>
    <t>Deca 619</t>
  </si>
  <si>
    <t>Deca 618</t>
  </si>
  <si>
    <t>Deca 617</t>
  </si>
  <si>
    <t>Deca 616</t>
  </si>
  <si>
    <t>Deca 615</t>
  </si>
  <si>
    <t>Deca 614</t>
  </si>
  <si>
    <t>Deca 613</t>
  </si>
  <si>
    <t>Deca 612</t>
  </si>
  <si>
    <t>Deca 611</t>
  </si>
  <si>
    <t>Deca 610</t>
  </si>
  <si>
    <t>Deca 609</t>
  </si>
  <si>
    <t>Deca 608</t>
  </si>
  <si>
    <t>Deca 607</t>
  </si>
  <si>
    <t>Deca 606</t>
  </si>
  <si>
    <t>Deca 605</t>
  </si>
  <si>
    <t>Deca 604</t>
  </si>
  <si>
    <t>Deca 603</t>
  </si>
  <si>
    <t>Deca 602</t>
  </si>
  <si>
    <t>Deca 601</t>
  </si>
  <si>
    <t>Deca 600</t>
  </si>
  <si>
    <t>Deca 599</t>
  </si>
  <si>
    <t>Deca 598</t>
  </si>
  <si>
    <t>Deca 597</t>
  </si>
  <si>
    <t>Deca 596</t>
  </si>
  <si>
    <t>Deca 595</t>
  </si>
  <si>
    <t>Deca 594</t>
  </si>
  <si>
    <t>Deca 593</t>
  </si>
  <si>
    <t>Deca 592</t>
  </si>
  <si>
    <t>Deca 591</t>
  </si>
  <si>
    <t>Deca 590</t>
  </si>
  <si>
    <t>Deca 589</t>
  </si>
  <si>
    <t>Deca 588</t>
  </si>
  <si>
    <t>Deca 587</t>
  </si>
  <si>
    <t>Deca 586</t>
  </si>
  <si>
    <t>Deca 585</t>
  </si>
  <si>
    <t>Deca 584</t>
  </si>
  <si>
    <t>Deca 583</t>
  </si>
  <si>
    <t>Deca 582</t>
  </si>
  <si>
    <t>Deca 581</t>
  </si>
  <si>
    <t>Deca 580</t>
  </si>
  <si>
    <t>Deca 579</t>
  </si>
  <si>
    <t>Deca 578</t>
  </si>
  <si>
    <t>Deca 577</t>
  </si>
  <si>
    <t>Deca 576</t>
  </si>
  <si>
    <t>Deca 575</t>
  </si>
  <si>
    <t>Deca 574</t>
  </si>
  <si>
    <t>Deca 573</t>
  </si>
  <si>
    <t>Deca 572</t>
  </si>
  <si>
    <t>Deca 571</t>
  </si>
  <si>
    <t>Deca 570</t>
  </si>
  <si>
    <t>Deca 569</t>
  </si>
  <si>
    <t>Deca 568</t>
  </si>
  <si>
    <t>Deca 567</t>
  </si>
  <si>
    <t>Deca 566</t>
  </si>
  <si>
    <t>Deca 565</t>
  </si>
  <si>
    <t>Deca 564</t>
  </si>
  <si>
    <t>Deca 563</t>
  </si>
  <si>
    <t>Deca 562</t>
  </si>
  <si>
    <t>Deca 561</t>
  </si>
  <si>
    <t>Deca 560</t>
  </si>
  <si>
    <t>Deca 559</t>
  </si>
  <si>
    <t>Deca 558</t>
  </si>
  <si>
    <t>Deca 557</t>
  </si>
  <si>
    <t>Deca 556</t>
  </si>
  <si>
    <t>Deca 555</t>
  </si>
  <si>
    <t>Deca 554</t>
  </si>
  <si>
    <t>Deca 553</t>
  </si>
  <si>
    <t>Deca 552</t>
  </si>
  <si>
    <t>Deca 551</t>
  </si>
  <si>
    <t>Deca 550</t>
  </si>
  <si>
    <t>Deca 549</t>
  </si>
  <si>
    <t>Deca 548</t>
  </si>
  <si>
    <t>Deca 547</t>
  </si>
  <si>
    <t>Deca 546</t>
  </si>
  <si>
    <t>Deca 545</t>
  </si>
  <si>
    <t>Deca 544</t>
  </si>
  <si>
    <t>Deca 543</t>
  </si>
  <si>
    <t>Deca 542</t>
  </si>
  <si>
    <t>Deca 541</t>
  </si>
  <si>
    <t>Deca 540</t>
  </si>
  <si>
    <t>Deca 539</t>
  </si>
  <si>
    <t>Deca 538</t>
  </si>
  <si>
    <t>Deca 537</t>
  </si>
  <si>
    <t>Deca 536</t>
  </si>
  <si>
    <t>Deca 535</t>
  </si>
  <si>
    <t>Deca 534</t>
  </si>
  <si>
    <t>Deca 533</t>
  </si>
  <si>
    <t>Deca 532</t>
  </si>
  <si>
    <t>Deca 531</t>
  </si>
  <si>
    <t>Deca 530</t>
  </si>
  <si>
    <t>Deca 529</t>
  </si>
  <si>
    <t>Deca 528</t>
  </si>
  <si>
    <t>Deca 527</t>
  </si>
  <si>
    <t>Deca 526</t>
  </si>
  <si>
    <t>Deca 525</t>
  </si>
  <si>
    <t>Deca 524</t>
  </si>
  <si>
    <t>Deca 523</t>
  </si>
  <si>
    <t>Deca 522</t>
  </si>
  <si>
    <t>Deca 521</t>
  </si>
  <si>
    <t>Deca 520</t>
  </si>
  <si>
    <t>Deca 519</t>
  </si>
  <si>
    <t>Deca 518</t>
  </si>
  <si>
    <t>Deca 517</t>
  </si>
  <si>
    <t>Deca 516</t>
  </si>
  <si>
    <t>Deca 515</t>
  </si>
  <si>
    <t>Deca 514</t>
  </si>
  <si>
    <t>Deca 513</t>
  </si>
  <si>
    <t>Deca 512</t>
  </si>
  <si>
    <t>Deca 511</t>
  </si>
  <si>
    <t>Deca 510</t>
  </si>
  <si>
    <t>Deca 509</t>
  </si>
  <si>
    <t>Deca 508</t>
  </si>
  <si>
    <t>Deca 507</t>
  </si>
  <si>
    <t>Deca 506</t>
  </si>
  <si>
    <t>Deca 505</t>
  </si>
  <si>
    <t>Deca 504</t>
  </si>
  <si>
    <t>Deca 503</t>
  </si>
  <si>
    <t>Deca 502</t>
  </si>
  <si>
    <t>Deca 501</t>
  </si>
  <si>
    <t>Deca 500</t>
  </si>
  <si>
    <t>Deca 499</t>
  </si>
  <si>
    <t>Deca 498</t>
  </si>
  <si>
    <t>Deca 497</t>
  </si>
  <si>
    <t>Deca 496</t>
  </si>
  <si>
    <t>Deca 495</t>
  </si>
  <si>
    <t>Deca 494</t>
  </si>
  <si>
    <t>Deca 493</t>
  </si>
  <si>
    <t>Deca 492</t>
  </si>
  <si>
    <t>Deca 491</t>
  </si>
  <si>
    <t>Deca 490</t>
  </si>
  <si>
    <t>Deca 489</t>
  </si>
  <si>
    <t>Deca 488</t>
  </si>
  <si>
    <t>Deca 487</t>
  </si>
  <si>
    <t>Deca 486</t>
  </si>
  <si>
    <t>Deca 485</t>
  </si>
  <si>
    <t>Deca 484</t>
  </si>
  <si>
    <t>Deca 483</t>
  </si>
  <si>
    <t>Deca 482</t>
  </si>
  <si>
    <t>Deca 481</t>
  </si>
  <si>
    <t>Deca 480</t>
  </si>
  <si>
    <t>Deca 479</t>
  </si>
  <si>
    <t>Deca 478</t>
  </si>
  <si>
    <t>Deca 477</t>
  </si>
  <si>
    <t>Deca 476</t>
  </si>
  <si>
    <t>Deca 475</t>
  </si>
  <si>
    <t>Deca 474</t>
  </si>
  <si>
    <t>Deca 473</t>
  </si>
  <si>
    <t>Deca 472</t>
  </si>
  <si>
    <t>Deca 471</t>
  </si>
  <si>
    <t>Deca 470</t>
  </si>
  <si>
    <t>Deca 469</t>
  </si>
  <si>
    <t>Deca 468</t>
  </si>
  <si>
    <t>Deca 467</t>
  </si>
  <si>
    <t>Deca 466</t>
  </si>
  <si>
    <t>Deca 465</t>
  </si>
  <si>
    <t>Deca 464</t>
  </si>
  <si>
    <t>Deca 463</t>
  </si>
  <si>
    <t>Deca 462</t>
  </si>
  <si>
    <t>Deca 461</t>
  </si>
  <si>
    <t>Deca 460</t>
  </si>
  <si>
    <t>Deca 459</t>
  </si>
  <si>
    <t>Deca 458</t>
  </si>
  <si>
    <t>Deca 457</t>
  </si>
  <si>
    <t>Deca 456</t>
  </si>
  <si>
    <t>Deca 455</t>
  </si>
  <si>
    <t>Deca 454</t>
  </si>
  <si>
    <t>Deca 453</t>
  </si>
  <si>
    <t>Deca 452</t>
  </si>
  <si>
    <t>Deca 451</t>
  </si>
  <si>
    <t>Deca 450</t>
  </si>
  <si>
    <t>Deca 449</t>
  </si>
  <si>
    <t>Deca 448</t>
  </si>
  <si>
    <t>Deca 447</t>
  </si>
  <si>
    <t>Deca 446</t>
  </si>
  <si>
    <t>Deca 445</t>
  </si>
  <si>
    <t>Deca 444</t>
  </si>
  <si>
    <t>Deca 443</t>
  </si>
  <si>
    <t>Deca 442</t>
  </si>
  <si>
    <t>Deca 441</t>
  </si>
  <si>
    <t>Deca 440</t>
  </si>
  <si>
    <t>Deca 439</t>
  </si>
  <si>
    <t>Deca 438</t>
  </si>
  <si>
    <t>Deca 437</t>
  </si>
  <si>
    <t>Deca 436</t>
  </si>
  <si>
    <t>Deca 435</t>
  </si>
  <si>
    <t>Deca 434</t>
  </si>
  <si>
    <t>Deca 433</t>
  </si>
  <si>
    <t>Deca 432</t>
  </si>
  <si>
    <t>Deca 431</t>
  </si>
  <si>
    <t>Deca 430</t>
  </si>
  <si>
    <t>Deca 429</t>
  </si>
  <si>
    <t>Deca 428</t>
  </si>
  <si>
    <t>Deca 427</t>
  </si>
  <si>
    <t>Deca 426</t>
  </si>
  <si>
    <t>Deca 425</t>
  </si>
  <si>
    <t>Deca 424</t>
  </si>
  <si>
    <t>Deca 423</t>
  </si>
  <si>
    <t>Deca 422</t>
  </si>
  <si>
    <t>Deca 421</t>
  </si>
  <si>
    <t>Deca 420</t>
  </si>
  <si>
    <t>Deca 419</t>
  </si>
  <si>
    <t>Deca 418</t>
  </si>
  <si>
    <t>Deca 417</t>
  </si>
  <si>
    <t>Deca 416</t>
  </si>
  <si>
    <t>Deca 415</t>
  </si>
  <si>
    <t>Deca 414</t>
  </si>
  <si>
    <t>Deca 413</t>
  </si>
  <si>
    <t>Deca 412</t>
  </si>
  <si>
    <t>Deca 411</t>
  </si>
  <si>
    <t>Deca 410</t>
  </si>
  <si>
    <t>Deca 409</t>
  </si>
  <si>
    <t>Deca 408</t>
  </si>
  <si>
    <t>Deca 407</t>
  </si>
  <si>
    <t>Deca 406</t>
  </si>
  <si>
    <t>Deca 405</t>
  </si>
  <si>
    <t>Deca 404</t>
  </si>
  <si>
    <t>Deca 403</t>
  </si>
  <si>
    <t>Deca 402</t>
  </si>
  <si>
    <t>Deca 401</t>
  </si>
  <si>
    <t>Deca 400</t>
  </si>
  <si>
    <t>Deca 399</t>
  </si>
  <si>
    <t>Deca 398</t>
  </si>
  <si>
    <t>Deca 397</t>
  </si>
  <si>
    <t>Deca 396</t>
  </si>
  <si>
    <t>Deca 395</t>
  </si>
  <si>
    <t>Deca 394</t>
  </si>
  <si>
    <t>Deca 393</t>
  </si>
  <si>
    <t>Deca 392</t>
  </si>
  <si>
    <t>Deca 391</t>
  </si>
  <si>
    <t>Deca 390</t>
  </si>
  <si>
    <t>Deca 389</t>
  </si>
  <si>
    <t>Deca 388</t>
  </si>
  <si>
    <t>Deca 387</t>
  </si>
  <si>
    <t>Deca 386</t>
  </si>
  <si>
    <t>Deca 385</t>
  </si>
  <si>
    <t>Deca 384</t>
  </si>
  <si>
    <t>Deca 383</t>
  </si>
  <si>
    <t>Deca 382</t>
  </si>
  <si>
    <t>Deca 381</t>
  </si>
  <si>
    <t>Deca 380</t>
  </si>
  <si>
    <t>Deca 379</t>
  </si>
  <si>
    <t>Deca 378</t>
  </si>
  <si>
    <t>Deca 377</t>
  </si>
  <si>
    <t>Deca 376</t>
  </si>
  <si>
    <t>Deca 375</t>
  </si>
  <si>
    <t>Deca 374</t>
  </si>
  <si>
    <t>Deca 373</t>
  </si>
  <si>
    <t>Deca 372</t>
  </si>
  <si>
    <t>Deca 371</t>
  </si>
  <si>
    <t>Deca 370</t>
  </si>
  <si>
    <t>Deca 369</t>
  </si>
  <si>
    <t>Deca 368</t>
  </si>
  <si>
    <t>Deca 367</t>
  </si>
  <si>
    <t>Deca 366</t>
  </si>
  <si>
    <t>Deca 365</t>
  </si>
  <si>
    <t>Deca 364</t>
  </si>
  <si>
    <t>Deca 363</t>
  </si>
  <si>
    <t>Deca 362</t>
  </si>
  <si>
    <t>Deca 361</t>
  </si>
  <si>
    <t>Deca 360</t>
  </si>
  <si>
    <t>Deca 359</t>
  </si>
  <si>
    <t>Deca 358</t>
  </si>
  <si>
    <t>Deca 357</t>
  </si>
  <si>
    <t>Deca 356</t>
  </si>
  <si>
    <t>Deca 355</t>
  </si>
  <si>
    <t>Deca 354</t>
  </si>
  <si>
    <t>Deca 353</t>
  </si>
  <si>
    <t>Deca 352</t>
  </si>
  <si>
    <t>Deca 351</t>
  </si>
  <si>
    <t>Deca 350</t>
  </si>
  <si>
    <t>Deca 349</t>
  </si>
  <si>
    <t>Deca 348</t>
  </si>
  <si>
    <t>Deca 347</t>
  </si>
  <si>
    <t>Deca 346</t>
  </si>
  <si>
    <t>Deca 345</t>
  </si>
  <si>
    <t>Deca 344</t>
  </si>
  <si>
    <t>Deca 343</t>
  </si>
  <si>
    <t>Deca 342</t>
  </si>
  <si>
    <t>Deca 341</t>
  </si>
  <si>
    <t>Deca 340</t>
  </si>
  <si>
    <t>Deca 339</t>
  </si>
  <si>
    <t>Deca 338</t>
  </si>
  <si>
    <t>Deca 337</t>
  </si>
  <si>
    <t>Deca 336</t>
  </si>
  <si>
    <t>Deca 335</t>
  </si>
  <si>
    <t>Deca 334</t>
  </si>
  <si>
    <t>Deca 333</t>
  </si>
  <si>
    <t>Deca 332</t>
  </si>
  <si>
    <t>Deca 331</t>
  </si>
  <si>
    <t>Deca 330</t>
  </si>
  <si>
    <t>Deca 329</t>
  </si>
  <si>
    <t>Deca 328</t>
  </si>
  <si>
    <t>Deca 327</t>
  </si>
  <si>
    <t>Deca 326</t>
  </si>
  <si>
    <t>Deca 325</t>
  </si>
  <si>
    <t>Deca 324</t>
  </si>
  <si>
    <t>Deca 323</t>
  </si>
  <si>
    <t>Deca 322</t>
  </si>
  <si>
    <t>Deca 321</t>
  </si>
  <si>
    <t>Deca 320</t>
  </si>
  <si>
    <t>Deca 319</t>
  </si>
  <si>
    <t>Deca 318</t>
  </si>
  <si>
    <t>Deca 317</t>
  </si>
  <si>
    <t>Deca 316</t>
  </si>
  <si>
    <t>Deca 315</t>
  </si>
  <si>
    <t>Deca 314</t>
  </si>
  <si>
    <t>Deca 313</t>
  </si>
  <si>
    <t>Deca 312</t>
  </si>
  <si>
    <t>Deca 311</t>
  </si>
  <si>
    <t>Deca 310</t>
  </si>
  <si>
    <t>Deca 309</t>
  </si>
  <si>
    <t>Deca 308</t>
  </si>
  <si>
    <t>Deca 307</t>
  </si>
  <si>
    <t>Deca 306</t>
  </si>
  <si>
    <t>Deca 305</t>
  </si>
  <si>
    <t>Deca 304</t>
  </si>
  <si>
    <t>Deca 303</t>
  </si>
  <si>
    <t>Deca 302</t>
  </si>
  <si>
    <t>Deca 301</t>
  </si>
  <si>
    <t>Deca 300</t>
  </si>
  <si>
    <t>Deca 299</t>
  </si>
  <si>
    <t>Deca 298</t>
  </si>
  <si>
    <t>Deca 297</t>
  </si>
  <si>
    <t>Deca 296</t>
  </si>
  <si>
    <t>Deca 295</t>
  </si>
  <si>
    <t>Deca 294</t>
  </si>
  <si>
    <t>Deca 293</t>
  </si>
  <si>
    <t>Deca 292</t>
  </si>
  <si>
    <t>Deca 291</t>
  </si>
  <si>
    <t>Deca 290</t>
  </si>
  <si>
    <t>Deca 289</t>
  </si>
  <si>
    <t>Deca 288</t>
  </si>
  <si>
    <t>Deca 287</t>
  </si>
  <si>
    <t>Deca 286</t>
  </si>
  <si>
    <t>Deca 285</t>
  </si>
  <si>
    <t>Deca 284</t>
  </si>
  <si>
    <t>Deca 283</t>
  </si>
  <si>
    <t>Deca 282</t>
  </si>
  <si>
    <t>Deca 281</t>
  </si>
  <si>
    <t>Deca 280</t>
  </si>
  <si>
    <t>Deca 279</t>
  </si>
  <si>
    <t>Deca 278</t>
  </si>
  <si>
    <t>Deca 277</t>
  </si>
  <si>
    <t>Deca 276</t>
  </si>
  <si>
    <t>Deca 275</t>
  </si>
  <si>
    <t>Deca 274</t>
  </si>
  <si>
    <t>Deca 273</t>
  </si>
  <si>
    <t>Deca 272</t>
  </si>
  <si>
    <t>Deca 271</t>
  </si>
  <si>
    <t>Deca 270</t>
  </si>
  <si>
    <t>Deca 269</t>
  </si>
  <si>
    <t>Deca 268</t>
  </si>
  <si>
    <t>Deca 267</t>
  </si>
  <si>
    <t>Deca 266</t>
  </si>
  <si>
    <t>Deca 265</t>
  </si>
  <si>
    <t>Deca 264</t>
  </si>
  <si>
    <t>Deca 263</t>
  </si>
  <si>
    <t>Deca 262</t>
  </si>
  <si>
    <t>Deca 261</t>
  </si>
  <si>
    <t>Deca 260</t>
  </si>
  <si>
    <t>Deca 259</t>
  </si>
  <si>
    <t>Deca 258</t>
  </si>
  <si>
    <t>Deca 257</t>
  </si>
  <si>
    <t>Deca 256</t>
  </si>
  <si>
    <t>Deca 255</t>
  </si>
  <si>
    <t>Deca 254</t>
  </si>
  <si>
    <t>Deca 253</t>
  </si>
  <si>
    <t>Deca 252</t>
  </si>
  <si>
    <t>Deca 251</t>
  </si>
  <si>
    <t>Deca 250</t>
  </si>
  <si>
    <t>Deca 249</t>
  </si>
  <si>
    <t>Deca 248</t>
  </si>
  <si>
    <t>Deca 247</t>
  </si>
  <si>
    <t>Deca 246</t>
  </si>
  <si>
    <t>Deca 245</t>
  </si>
  <si>
    <t>Deca 244</t>
  </si>
  <si>
    <t>Deca 243</t>
  </si>
  <si>
    <t>Deca 242</t>
  </si>
  <si>
    <t>Deca 241</t>
  </si>
  <si>
    <t>Deca 240</t>
  </si>
  <si>
    <t>Deca 239</t>
  </si>
  <si>
    <t>Deca 238</t>
  </si>
  <si>
    <t>Deca 237</t>
  </si>
  <si>
    <t>Deca 236</t>
  </si>
  <si>
    <t>Deca 235</t>
  </si>
  <si>
    <t>Deca 234</t>
  </si>
  <si>
    <t>Deca 233</t>
  </si>
  <si>
    <t>Deca 232</t>
  </si>
  <si>
    <t>Deca 231</t>
  </si>
  <si>
    <t>Deca 230</t>
  </si>
  <si>
    <t>Deca 229</t>
  </si>
  <si>
    <t>Deca 228</t>
  </si>
  <si>
    <t>Deca 227</t>
  </si>
  <si>
    <t>Deca 226</t>
  </si>
  <si>
    <t>Deca 225</t>
  </si>
  <si>
    <t>Deca 224</t>
  </si>
  <si>
    <t>Deca 223</t>
  </si>
  <si>
    <t>Deca 222</t>
  </si>
  <si>
    <t>Deca 221</t>
  </si>
  <si>
    <t>Deca 220</t>
  </si>
  <si>
    <t>Deca 219</t>
  </si>
  <si>
    <t>Deca 218</t>
  </si>
  <si>
    <t>Deca 217</t>
  </si>
  <si>
    <t>Deca 216</t>
  </si>
  <si>
    <t>Deca 215</t>
  </si>
  <si>
    <t>Deca 214</t>
  </si>
  <si>
    <t>Deca 213</t>
  </si>
  <si>
    <t>Deca 212</t>
  </si>
  <si>
    <t>Deca 211</t>
  </si>
  <si>
    <t>Deca 210</t>
  </si>
  <si>
    <t>Deca 209</t>
  </si>
  <si>
    <t>Deca 208</t>
  </si>
  <si>
    <t>Deca 207</t>
  </si>
  <si>
    <t>Deca 206</t>
  </si>
  <si>
    <t>Deca 205</t>
  </si>
  <si>
    <t>Deca 204</t>
  </si>
  <si>
    <t>Deca 203</t>
  </si>
  <si>
    <t>Deca 202</t>
  </si>
  <si>
    <t>Deca 201</t>
  </si>
  <si>
    <t>Deca 200</t>
  </si>
  <si>
    <t>Deca 199</t>
  </si>
  <si>
    <t>Deca 198</t>
  </si>
  <si>
    <t>Deca 197</t>
  </si>
  <si>
    <t>Deca 196</t>
  </si>
  <si>
    <t>Deca 195</t>
  </si>
  <si>
    <t>Deca 194</t>
  </si>
  <si>
    <t>Deca 193</t>
  </si>
  <si>
    <t>Deca 192</t>
  </si>
  <si>
    <t>Deca 191</t>
  </si>
  <si>
    <t>Deca 190</t>
  </si>
  <si>
    <t>Deca 189</t>
  </si>
  <si>
    <t>Deca 188</t>
  </si>
  <si>
    <t>Deca 187</t>
  </si>
  <si>
    <t>Deca 186</t>
  </si>
  <si>
    <t>Deca 185</t>
  </si>
  <si>
    <t>Deca 184</t>
  </si>
  <si>
    <t>Deca 183</t>
  </si>
  <si>
    <t>Deca 182</t>
  </si>
  <si>
    <t>Deca 181</t>
  </si>
  <si>
    <t>Deca 180</t>
  </si>
  <si>
    <t>Deca 179</t>
  </si>
  <si>
    <t>Deca 178</t>
  </si>
  <si>
    <t>Deca 177</t>
  </si>
  <si>
    <t>Deca 176</t>
  </si>
  <si>
    <t>Deca 175</t>
  </si>
  <si>
    <t>Deca 174</t>
  </si>
  <si>
    <t>Deca 173</t>
  </si>
  <si>
    <t>Deca 172</t>
  </si>
  <si>
    <t>Deca 171</t>
  </si>
  <si>
    <t>Deca 170</t>
  </si>
  <si>
    <t>Deca 169</t>
  </si>
  <si>
    <t>Deca 168</t>
  </si>
  <si>
    <t>Deca 167</t>
  </si>
  <si>
    <t>Deca 166</t>
  </si>
  <si>
    <t>Deca 165</t>
  </si>
  <si>
    <t>Deca 164</t>
  </si>
  <si>
    <t>Deca 163</t>
  </si>
  <si>
    <t>Deca 162</t>
  </si>
  <si>
    <t>Deca 161</t>
  </si>
  <si>
    <t>Deca 160</t>
  </si>
  <si>
    <t>Deca 159</t>
  </si>
  <si>
    <t>Deca 158</t>
  </si>
  <si>
    <t>Deca 157</t>
  </si>
  <si>
    <t>Deca 156</t>
  </si>
  <si>
    <t>Deca 155</t>
  </si>
  <si>
    <t>Deca 154</t>
  </si>
  <si>
    <t>Deca 153</t>
  </si>
  <si>
    <t>Deca 152</t>
  </si>
  <si>
    <t>Deca 151</t>
  </si>
  <si>
    <t>Deca 150</t>
  </si>
  <si>
    <t>Deca 149</t>
  </si>
  <si>
    <t>Deca 148</t>
  </si>
  <si>
    <t>Deca 147</t>
  </si>
  <si>
    <t>Deca 146</t>
  </si>
  <si>
    <t>Deca 145</t>
  </si>
  <si>
    <t>Deca 144</t>
  </si>
  <si>
    <t>Deca 143</t>
  </si>
  <si>
    <t>Deca 142</t>
  </si>
  <si>
    <t>Deca 141</t>
  </si>
  <si>
    <t>Deca 140</t>
  </si>
  <si>
    <t>Deca 139</t>
  </si>
  <si>
    <t>Deca 138</t>
  </si>
  <si>
    <t>Deca 137</t>
  </si>
  <si>
    <t>Deca 136</t>
  </si>
  <si>
    <t>Deca 135</t>
  </si>
  <si>
    <t>Deca 134</t>
  </si>
  <si>
    <t>Deca 133</t>
  </si>
  <si>
    <t>Deca 132</t>
  </si>
  <si>
    <t>Deca 131</t>
  </si>
  <si>
    <t>Deca 130</t>
  </si>
  <si>
    <t>Deca 129</t>
  </si>
  <si>
    <t>Deca 128</t>
  </si>
  <si>
    <t>Deca 127</t>
  </si>
  <si>
    <t>Deca 126</t>
  </si>
  <si>
    <t>Deca 125</t>
  </si>
  <si>
    <t>Deca 124</t>
  </si>
  <si>
    <t>Deca 123</t>
  </si>
  <si>
    <t>Deca 122</t>
  </si>
  <si>
    <t>Deca 121</t>
  </si>
  <si>
    <t>Deca 120</t>
  </si>
  <si>
    <t>Deca 119</t>
  </si>
  <si>
    <t>Deca 118</t>
  </si>
  <si>
    <t>Deca 117</t>
  </si>
  <si>
    <t>Deca 116</t>
  </si>
  <si>
    <t>Deca 115</t>
  </si>
  <si>
    <t>Deca 114</t>
  </si>
  <si>
    <t>Deca 113</t>
  </si>
  <si>
    <t>Deca 112</t>
  </si>
  <si>
    <t>Deca 111</t>
  </si>
  <si>
    <t>Deca 110</t>
  </si>
  <si>
    <t>Deca 109</t>
  </si>
  <si>
    <t>Deca 108</t>
  </si>
  <si>
    <t>Deca 107</t>
  </si>
  <si>
    <t>Deca 106</t>
  </si>
  <si>
    <t>Deca 105</t>
  </si>
  <si>
    <t>Deca 104</t>
  </si>
  <si>
    <t>Deca 103</t>
  </si>
  <si>
    <t>Deca 102</t>
  </si>
  <si>
    <t>Deca 101</t>
  </si>
  <si>
    <t>Deca 100</t>
  </si>
  <si>
    <t>Deca 99</t>
  </si>
  <si>
    <t>Deca 98</t>
  </si>
  <si>
    <t>Deca 97</t>
  </si>
  <si>
    <t>Deca 96</t>
  </si>
  <si>
    <t>Deca 95</t>
  </si>
  <si>
    <t>Deca 94</t>
  </si>
  <si>
    <t>Deca 93</t>
  </si>
  <si>
    <t>Deca 92</t>
  </si>
  <si>
    <t>Deca 91</t>
  </si>
  <si>
    <t>Deca 90</t>
  </si>
  <si>
    <t>Deca 89</t>
  </si>
  <si>
    <t>Deca 88</t>
  </si>
  <si>
    <t>Deca 87</t>
  </si>
  <si>
    <t>Deca 86</t>
  </si>
  <si>
    <t>Deca 85</t>
  </si>
  <si>
    <t>Deca 84</t>
  </si>
  <si>
    <t>Deca 83</t>
  </si>
  <si>
    <t>Deca 82</t>
  </si>
  <si>
    <t>Deca 81</t>
  </si>
  <si>
    <t>Deca 80</t>
  </si>
  <si>
    <t>Deca 79</t>
  </si>
  <si>
    <t>Deca 78</t>
  </si>
  <si>
    <t>Deca 77</t>
  </si>
  <si>
    <t>Deca 76</t>
  </si>
  <si>
    <t>Deca 75</t>
  </si>
  <si>
    <t>Deca 74</t>
  </si>
  <si>
    <t>Deca 73</t>
  </si>
  <si>
    <t>Deca 72</t>
  </si>
  <si>
    <t>Deca 71</t>
  </si>
  <si>
    <t>Deca 70</t>
  </si>
  <si>
    <t>Deca 69</t>
  </si>
  <si>
    <t>Deca 68</t>
  </si>
  <si>
    <t>Deca 67</t>
  </si>
  <si>
    <t>Deca 66</t>
  </si>
  <si>
    <t>Deca 65</t>
  </si>
  <si>
    <t>Deca 64</t>
  </si>
  <si>
    <t>Deca 63</t>
  </si>
  <si>
    <t>Deca 62</t>
  </si>
  <si>
    <t>Deca 61</t>
  </si>
  <si>
    <t>Deca 60</t>
  </si>
  <si>
    <t>Deca 59</t>
  </si>
  <si>
    <t>Deca 58</t>
  </si>
  <si>
    <t>Deca 57</t>
  </si>
  <si>
    <t>Deca 56</t>
  </si>
  <si>
    <t>Deca 55</t>
  </si>
  <si>
    <t>Deca 54</t>
  </si>
  <si>
    <t>Deca 53</t>
  </si>
  <si>
    <t>Deca 52</t>
  </si>
  <si>
    <t>Deca 51</t>
  </si>
  <si>
    <t>Deca 50</t>
  </si>
  <si>
    <t>Deca 49</t>
  </si>
  <si>
    <t>Deca 48</t>
  </si>
  <si>
    <t>Deca 47</t>
  </si>
  <si>
    <t>Deca 46</t>
  </si>
  <si>
    <t>Deca 45</t>
  </si>
  <si>
    <t>Deca 44</t>
  </si>
  <si>
    <t>Deca 43</t>
  </si>
  <si>
    <t>Deca 42</t>
  </si>
  <si>
    <t>Deca 41</t>
  </si>
  <si>
    <t>Deca 40</t>
  </si>
  <si>
    <t>Deca 39</t>
  </si>
  <si>
    <t>Deca 38</t>
  </si>
  <si>
    <t>Deca 37</t>
  </si>
  <si>
    <t>Deca 36</t>
  </si>
  <si>
    <t>Deca 35</t>
  </si>
  <si>
    <t>Deca 34</t>
  </si>
  <si>
    <t>Deca 33</t>
  </si>
  <si>
    <t>Deca 32</t>
  </si>
  <si>
    <t>Deca 31</t>
  </si>
  <si>
    <t>Deca 30</t>
  </si>
  <si>
    <t>Deca 29</t>
  </si>
  <si>
    <t>Deca 28</t>
  </si>
  <si>
    <t>Deca 27</t>
  </si>
  <si>
    <t>Deca 26</t>
  </si>
  <si>
    <t>Deca 25</t>
  </si>
  <si>
    <t>Deca 24</t>
  </si>
  <si>
    <t>Deca 23</t>
  </si>
  <si>
    <t>Deca 22</t>
  </si>
  <si>
    <t>Deca 21</t>
  </si>
  <si>
    <t>Deca 20</t>
  </si>
  <si>
    <t>Deca 19</t>
  </si>
  <si>
    <t>Deca 18</t>
  </si>
  <si>
    <t>Deca 17</t>
  </si>
  <si>
    <t>Deca 16</t>
  </si>
  <si>
    <t>Deca 15</t>
  </si>
  <si>
    <t>Deca 14</t>
  </si>
  <si>
    <t>Deca 13</t>
  </si>
  <si>
    <t>Deca 12</t>
  </si>
  <si>
    <t>Deca 11</t>
  </si>
  <si>
    <t>Deca 10</t>
  </si>
  <si>
    <t>Deca 9</t>
  </si>
  <si>
    <t>Deca 8</t>
  </si>
  <si>
    <t>Deca 7</t>
  </si>
  <si>
    <t>Deca 6</t>
  </si>
  <si>
    <t>Deca 5</t>
  </si>
  <si>
    <t>Deca 4</t>
  </si>
  <si>
    <t>Deca 3</t>
  </si>
  <si>
    <t>Deca 2</t>
  </si>
  <si>
    <t>Deca 1</t>
  </si>
  <si>
    <t>Decade</t>
  </si>
  <si>
    <t>Lus 1826</t>
  </si>
  <si>
    <t>Lus 1825</t>
  </si>
  <si>
    <t>Lus 1824</t>
  </si>
  <si>
    <t>Lus 1823</t>
  </si>
  <si>
    <t>Lus 1822</t>
  </si>
  <si>
    <t>Lus 1821</t>
  </si>
  <si>
    <t>Lus 1820</t>
  </si>
  <si>
    <t>Lus 1819</t>
  </si>
  <si>
    <t>Lus 1818</t>
  </si>
  <si>
    <t>Lus 1817</t>
  </si>
  <si>
    <t>Lus 1816</t>
  </si>
  <si>
    <t>Lus 1815</t>
  </si>
  <si>
    <t>Lus 1814</t>
  </si>
  <si>
    <t>Lus 1813</t>
  </si>
  <si>
    <t>Lus 1812</t>
  </si>
  <si>
    <t>Lus 1811</t>
  </si>
  <si>
    <t>Lus 1810</t>
  </si>
  <si>
    <t>Lus 1809</t>
  </si>
  <si>
    <t>Lus 1808</t>
  </si>
  <si>
    <t>Lus 1807</t>
  </si>
  <si>
    <t>Lus 1806</t>
  </si>
  <si>
    <t>Lus 1805</t>
  </si>
  <si>
    <t>Lus 1804</t>
  </si>
  <si>
    <t>Lus 1803</t>
  </si>
  <si>
    <t>Lus 1802</t>
  </si>
  <si>
    <t>Lus 1801</t>
  </si>
  <si>
    <t>Lus 1800</t>
  </si>
  <si>
    <t>Lus 1799</t>
  </si>
  <si>
    <t>Lus 1798</t>
  </si>
  <si>
    <t>Lus 1797</t>
  </si>
  <si>
    <t>Lus 1796</t>
  </si>
  <si>
    <t>Lus 1795</t>
  </si>
  <si>
    <t>Lus 1794</t>
  </si>
  <si>
    <t>Lus 1793</t>
  </si>
  <si>
    <t>Lus 1792</t>
  </si>
  <si>
    <t>Lus 1791</t>
  </si>
  <si>
    <t>Lus 1790</t>
  </si>
  <si>
    <t>Lus 1789</t>
  </si>
  <si>
    <t>Lus 1788</t>
  </si>
  <si>
    <t>Lus 1787</t>
  </si>
  <si>
    <t>Lus 1786</t>
  </si>
  <si>
    <t>Lus 1785</t>
  </si>
  <si>
    <t>Lus 1784</t>
  </si>
  <si>
    <t>Lus 1783</t>
  </si>
  <si>
    <t>Lus 1782</t>
  </si>
  <si>
    <t>Lus 1781</t>
  </si>
  <si>
    <t>Lus 1780</t>
  </si>
  <si>
    <t>Lus 1779</t>
  </si>
  <si>
    <t>Lus 1778</t>
  </si>
  <si>
    <t>Lus 1777</t>
  </si>
  <si>
    <t>Lus 1776</t>
  </si>
  <si>
    <t>Lus 1775</t>
  </si>
  <si>
    <t>Lus 1774</t>
  </si>
  <si>
    <t>Lus 1773</t>
  </si>
  <si>
    <t>Lus 1772</t>
  </si>
  <si>
    <t>Lus 1771</t>
  </si>
  <si>
    <t>Lus 1770</t>
  </si>
  <si>
    <t>Lus 1769</t>
  </si>
  <si>
    <t>Lus 1768</t>
  </si>
  <si>
    <t>Lus 1767</t>
  </si>
  <si>
    <t>Lus 1766</t>
  </si>
  <si>
    <t>Lus 1765</t>
  </si>
  <si>
    <t>Lus 1764</t>
  </si>
  <si>
    <t>Lus 1763</t>
  </si>
  <si>
    <t>Lus 1762</t>
  </si>
  <si>
    <t>Lus 1761</t>
  </si>
  <si>
    <t>Lus 1760</t>
  </si>
  <si>
    <t>Lus 1759</t>
  </si>
  <si>
    <t>Lus 1758</t>
  </si>
  <si>
    <t>Lus 1757</t>
  </si>
  <si>
    <t>Lus 1756</t>
  </si>
  <si>
    <t>Lus 1755</t>
  </si>
  <si>
    <t>Lus 1754</t>
  </si>
  <si>
    <t>Lus 1753</t>
  </si>
  <si>
    <t>Lus 1752</t>
  </si>
  <si>
    <t>Lus 1751</t>
  </si>
  <si>
    <t>Lus 1750</t>
  </si>
  <si>
    <t>Lus 1749</t>
  </si>
  <si>
    <t>Lus 1748</t>
  </si>
  <si>
    <t>Lus 1747</t>
  </si>
  <si>
    <t>Lus 1746</t>
  </si>
  <si>
    <t>Lus 1745</t>
  </si>
  <si>
    <t>Lus 1744</t>
  </si>
  <si>
    <t>Lus 1743</t>
  </si>
  <si>
    <t>Lus 1742</t>
  </si>
  <si>
    <t>Lus 1741</t>
  </si>
  <si>
    <t>Lus 1740</t>
  </si>
  <si>
    <t>Lus 1739</t>
  </si>
  <si>
    <t>Lus 1738</t>
  </si>
  <si>
    <t>Lus 1737</t>
  </si>
  <si>
    <t>Lus 1736</t>
  </si>
  <si>
    <t>Lus 1735</t>
  </si>
  <si>
    <t>Lus 1734</t>
  </si>
  <si>
    <t>Lus 1733</t>
  </si>
  <si>
    <t>Lus 1732</t>
  </si>
  <si>
    <t>Lus 1731</t>
  </si>
  <si>
    <t>Lus 1730</t>
  </si>
  <si>
    <t>Lus 1729</t>
  </si>
  <si>
    <t>Lus 1728</t>
  </si>
  <si>
    <t>Lus 1727</t>
  </si>
  <si>
    <t>Lus 1726</t>
  </si>
  <si>
    <t>Lus 1725</t>
  </si>
  <si>
    <t>Lus 1724</t>
  </si>
  <si>
    <t>Lus 1723</t>
  </si>
  <si>
    <t>Lus 1722</t>
  </si>
  <si>
    <t>Lus 1721</t>
  </si>
  <si>
    <t>Lus 1720</t>
  </si>
  <si>
    <t>Lus 1719</t>
  </si>
  <si>
    <t>Lus 1718</t>
  </si>
  <si>
    <t>Lus 1717</t>
  </si>
  <si>
    <t>Lus 1716</t>
  </si>
  <si>
    <t>Lus 1715</t>
  </si>
  <si>
    <t>Lus 1714</t>
  </si>
  <si>
    <t>Lus 1713</t>
  </si>
  <si>
    <t>Lus 1712</t>
  </si>
  <si>
    <t>Lus 1711</t>
  </si>
  <si>
    <t>Lus 1710</t>
  </si>
  <si>
    <t>Lus 1709</t>
  </si>
  <si>
    <t>Lus 1708</t>
  </si>
  <si>
    <t>Lus 1707</t>
  </si>
  <si>
    <t>Lus 1706</t>
  </si>
  <si>
    <t>Lus 1705</t>
  </si>
  <si>
    <t>Lus 1704</t>
  </si>
  <si>
    <t>Lus 1703</t>
  </si>
  <si>
    <t>Lus 1702</t>
  </si>
  <si>
    <t>Lus 1701</t>
  </si>
  <si>
    <t>Lus 1700</t>
  </si>
  <si>
    <t>Lus 1699</t>
  </si>
  <si>
    <t>Lus 1698</t>
  </si>
  <si>
    <t>Lus 1697</t>
  </si>
  <si>
    <t>Lus 1696</t>
  </si>
  <si>
    <t>Lus 1695</t>
  </si>
  <si>
    <t>Lus 1694</t>
  </si>
  <si>
    <t>Lus 1693</t>
  </si>
  <si>
    <t>Lus 1692</t>
  </si>
  <si>
    <t>Lus 1691</t>
  </si>
  <si>
    <t>Lus 1690</t>
  </si>
  <si>
    <t>Lus 1689</t>
  </si>
  <si>
    <t>Lus 1688</t>
  </si>
  <si>
    <t>Lus 1687</t>
  </si>
  <si>
    <t>Lus 1686</t>
  </si>
  <si>
    <t>Lus 1685</t>
  </si>
  <si>
    <t>Lus 1684</t>
  </si>
  <si>
    <t>Lus 1683</t>
  </si>
  <si>
    <t>Lus 1682</t>
  </si>
  <si>
    <t>Lus 1681</t>
  </si>
  <si>
    <t>Lus 1680</t>
  </si>
  <si>
    <t>Lus 1679</t>
  </si>
  <si>
    <t>Lus 1678</t>
  </si>
  <si>
    <t>Lus 1677</t>
  </si>
  <si>
    <t>Lus 1676</t>
  </si>
  <si>
    <t>Lus 1675</t>
  </si>
  <si>
    <t>Lus 1674</t>
  </si>
  <si>
    <t>Lus 1673</t>
  </si>
  <si>
    <t>Lus 1672</t>
  </si>
  <si>
    <t>Lus 1671</t>
  </si>
  <si>
    <t>Lus 1670</t>
  </si>
  <si>
    <t>Lus 1669</t>
  </si>
  <si>
    <t>Lus 1668</t>
  </si>
  <si>
    <t>Lus 1667</t>
  </si>
  <si>
    <t>Lus 1666</t>
  </si>
  <si>
    <t>Lus 1665</t>
  </si>
  <si>
    <t>Lus 1664</t>
  </si>
  <si>
    <t>Lus 1663</t>
  </si>
  <si>
    <t>Lus 1662</t>
  </si>
  <si>
    <t>Lus 1661</t>
  </si>
  <si>
    <t>Lus 1660</t>
  </si>
  <si>
    <t>Lus 1659</t>
  </si>
  <si>
    <t>Lus 1658</t>
  </si>
  <si>
    <t>Lus 1657</t>
  </si>
  <si>
    <t>Lus 1656</t>
  </si>
  <si>
    <t>Lus 1655</t>
  </si>
  <si>
    <t>Lus 1654</t>
  </si>
  <si>
    <t>Lus 1653</t>
  </si>
  <si>
    <t>Lus 1652</t>
  </si>
  <si>
    <t>Lus 1651</t>
  </si>
  <si>
    <t>Lus 1650</t>
  </si>
  <si>
    <t>Lus 1649</t>
  </si>
  <si>
    <t>Lus 1648</t>
  </si>
  <si>
    <t>Lus 1647</t>
  </si>
  <si>
    <t>Lus 1646</t>
  </si>
  <si>
    <t>Lus 1645</t>
  </si>
  <si>
    <t>Lus 1644</t>
  </si>
  <si>
    <t>Lus 1643</t>
  </si>
  <si>
    <t>Lus 1642</t>
  </si>
  <si>
    <t>Lus 1641</t>
  </si>
  <si>
    <t>Lus 1640</t>
  </si>
  <si>
    <t>Lus 1639</t>
  </si>
  <si>
    <t>Lus 1638</t>
  </si>
  <si>
    <t>Lus 1637</t>
  </si>
  <si>
    <t>Lus 1636</t>
  </si>
  <si>
    <t>Lus 1635</t>
  </si>
  <si>
    <t>Lus 1634</t>
  </si>
  <si>
    <t>Lus 1633</t>
  </si>
  <si>
    <t>Lus 1632</t>
  </si>
  <si>
    <t>Lus 1631</t>
  </si>
  <si>
    <t>Lus 1630</t>
  </si>
  <si>
    <t>Lus 1629</t>
  </si>
  <si>
    <t>Lus 1628</t>
  </si>
  <si>
    <t>Lus 1627</t>
  </si>
  <si>
    <t>Lus 1626</t>
  </si>
  <si>
    <t>Lus 1625</t>
  </si>
  <si>
    <t>Lus 1624</t>
  </si>
  <si>
    <t>Lus 1623</t>
  </si>
  <si>
    <t>Lus 1622</t>
  </si>
  <si>
    <t>Lus 1621</t>
  </si>
  <si>
    <t>Lus 1620</t>
  </si>
  <si>
    <t>Lus 1619</t>
  </si>
  <si>
    <t>Lus 1618</t>
  </si>
  <si>
    <t>Lus 1617</t>
  </si>
  <si>
    <t>Lus 1616</t>
  </si>
  <si>
    <t>Lus 1615</t>
  </si>
  <si>
    <t>Lus 1614</t>
  </si>
  <si>
    <t>Lus 1613</t>
  </si>
  <si>
    <t>Lus 1612</t>
  </si>
  <si>
    <t>Lus 1611</t>
  </si>
  <si>
    <t>Lus 1610</t>
  </si>
  <si>
    <t>Lus 1609</t>
  </si>
  <si>
    <t>Lus 1608</t>
  </si>
  <si>
    <t>Lus 1607</t>
  </si>
  <si>
    <t>Lus 1606</t>
  </si>
  <si>
    <t>Lus 1605</t>
  </si>
  <si>
    <t>Lus 1604</t>
  </si>
  <si>
    <t>Lus 1603</t>
  </si>
  <si>
    <t>Lus 1602</t>
  </si>
  <si>
    <t>Lus 1601</t>
  </si>
  <si>
    <t>Lus 1600</t>
  </si>
  <si>
    <t>Lus 1599</t>
  </si>
  <si>
    <t>Lus 1598</t>
  </si>
  <si>
    <t>Lus 1597</t>
  </si>
  <si>
    <t>Lus 1596</t>
  </si>
  <si>
    <t>Lus 1595</t>
  </si>
  <si>
    <t>Lus 1594</t>
  </si>
  <si>
    <t>Lus 1593</t>
  </si>
  <si>
    <t>Lus 1592</t>
  </si>
  <si>
    <t>Lus 1591</t>
  </si>
  <si>
    <t>Lus 1590</t>
  </si>
  <si>
    <t>Lus 1589</t>
  </si>
  <si>
    <t>Lus 1588</t>
  </si>
  <si>
    <t>Lus 1587</t>
  </si>
  <si>
    <t>Lus 1586</t>
  </si>
  <si>
    <t>Lus 1585</t>
  </si>
  <si>
    <t>Lus 1584</t>
  </si>
  <si>
    <t>Lus 1583</t>
  </si>
  <si>
    <t>Lus 1582</t>
  </si>
  <si>
    <t>Lus 1581</t>
  </si>
  <si>
    <t>Lus 1580</t>
  </si>
  <si>
    <t>Lus 1579</t>
  </si>
  <si>
    <t>Lus 1578</t>
  </si>
  <si>
    <t>Lus 1577</t>
  </si>
  <si>
    <t>Lus 1576</t>
  </si>
  <si>
    <t>Lus 1575</t>
  </si>
  <si>
    <t>Lus 1574</t>
  </si>
  <si>
    <t>Lus 1573</t>
  </si>
  <si>
    <t>Lus 1572</t>
  </si>
  <si>
    <t>Lus 1571</t>
  </si>
  <si>
    <t>Lus 1570</t>
  </si>
  <si>
    <t>Lus 1569</t>
  </si>
  <si>
    <t>Lus 1568</t>
  </si>
  <si>
    <t>Lus 1567</t>
  </si>
  <si>
    <t>Lus 1566</t>
  </si>
  <si>
    <t>Lus 1565</t>
  </si>
  <si>
    <t>Lus 1564</t>
  </si>
  <si>
    <t>Lus 1563</t>
  </si>
  <si>
    <t>Lus 1562</t>
  </si>
  <si>
    <t>Lus 1561</t>
  </si>
  <si>
    <t>Lus 1560</t>
  </si>
  <si>
    <t>Lus 1559</t>
  </si>
  <si>
    <t>Lus 1558</t>
  </si>
  <si>
    <t>Lus 1557</t>
  </si>
  <si>
    <t>Lus 1556</t>
  </si>
  <si>
    <t>Lus 1555</t>
  </si>
  <si>
    <t>Lus 1554</t>
  </si>
  <si>
    <t>Lus 1553</t>
  </si>
  <si>
    <t>Lus 1552</t>
  </si>
  <si>
    <t>Lus 1551</t>
  </si>
  <si>
    <t>Lus 1550</t>
  </si>
  <si>
    <t>Lus 1549</t>
  </si>
  <si>
    <t>Lus 1548</t>
  </si>
  <si>
    <t>Lus 1547</t>
  </si>
  <si>
    <t>Lus 1546</t>
  </si>
  <si>
    <t>Lus 1545</t>
  </si>
  <si>
    <t>Lus 1544</t>
  </si>
  <si>
    <t>Lus 1543</t>
  </si>
  <si>
    <t>Lus 1542</t>
  </si>
  <si>
    <t>Lus 1541</t>
  </si>
  <si>
    <t>Lus 1540</t>
  </si>
  <si>
    <t>Lus 1539</t>
  </si>
  <si>
    <t>Lus 1538</t>
  </si>
  <si>
    <t>Lus 1537</t>
  </si>
  <si>
    <t>Lus 1536</t>
  </si>
  <si>
    <t>Lus 1535</t>
  </si>
  <si>
    <t>Lus 1534</t>
  </si>
  <si>
    <t>Lus 1533</t>
  </si>
  <si>
    <t>Lus 1532</t>
  </si>
  <si>
    <t>Lus 1531</t>
  </si>
  <si>
    <t>Lus 1530</t>
  </si>
  <si>
    <t>Lus 1529</t>
  </si>
  <si>
    <t>Lus 1528</t>
  </si>
  <si>
    <t>Lus 1527</t>
  </si>
  <si>
    <t>Lus 1526</t>
  </si>
  <si>
    <t>Lus 1525</t>
  </si>
  <si>
    <t>Lus 1524</t>
  </si>
  <si>
    <t>Lus 1523</t>
  </si>
  <si>
    <t>Lus 1522</t>
  </si>
  <si>
    <t>Lus 1521</t>
  </si>
  <si>
    <t>Lus 1520</t>
  </si>
  <si>
    <t>Lus 1519</t>
  </si>
  <si>
    <t>Lus 1518</t>
  </si>
  <si>
    <t>Lus 1517</t>
  </si>
  <si>
    <t>Lus 1516</t>
  </si>
  <si>
    <t>Lus 1515</t>
  </si>
  <si>
    <t>Lus 1514</t>
  </si>
  <si>
    <t>Lus 1513</t>
  </si>
  <si>
    <t>Lus 1512</t>
  </si>
  <si>
    <t>Lus 1511</t>
  </si>
  <si>
    <t>Lus 1510</t>
  </si>
  <si>
    <t>Lus 1509</t>
  </si>
  <si>
    <t>Lus 1508</t>
  </si>
  <si>
    <t>Lus 1507</t>
  </si>
  <si>
    <t>Lus 1506</t>
  </si>
  <si>
    <t>Lus 1505</t>
  </si>
  <si>
    <t>Lus 1504</t>
  </si>
  <si>
    <t>Lus 1503</t>
  </si>
  <si>
    <t>Lus 1502</t>
  </si>
  <si>
    <t>Lus 1501</t>
  </si>
  <si>
    <t>Lus 1500</t>
  </si>
  <si>
    <t>Lus 1499</t>
  </si>
  <si>
    <t>Lus 1498</t>
  </si>
  <si>
    <t>Lus 1497</t>
  </si>
  <si>
    <t>Lus 1496</t>
  </si>
  <si>
    <t>Lus 1495</t>
  </si>
  <si>
    <t>Lus 1494</t>
  </si>
  <si>
    <t>Lus 1493</t>
  </si>
  <si>
    <t>Lus 1492</t>
  </si>
  <si>
    <t>Lus 1491</t>
  </si>
  <si>
    <t>Lus 1490</t>
  </si>
  <si>
    <t>Lus 1489</t>
  </si>
  <si>
    <t>Lus 1488</t>
  </si>
  <si>
    <t>Lus 1487</t>
  </si>
  <si>
    <t>Lus 1486</t>
  </si>
  <si>
    <t>Lus 1485</t>
  </si>
  <si>
    <t>Lus 1484</t>
  </si>
  <si>
    <t>Lus 1483</t>
  </si>
  <si>
    <t>Lus 1482</t>
  </si>
  <si>
    <t>Lus 1481</t>
  </si>
  <si>
    <t>Lus 1480</t>
  </si>
  <si>
    <t>Lus 1479</t>
  </si>
  <si>
    <t>Lus 1478</t>
  </si>
  <si>
    <t>Lus 1477</t>
  </si>
  <si>
    <t>Lus 1476</t>
  </si>
  <si>
    <t>Lus 1475</t>
  </si>
  <si>
    <t>Lus 1474</t>
  </si>
  <si>
    <t>Lus 1473</t>
  </si>
  <si>
    <t>Lus 1472</t>
  </si>
  <si>
    <t>Lus 1471</t>
  </si>
  <si>
    <t>Lus 1470</t>
  </si>
  <si>
    <t>Lus 1469</t>
  </si>
  <si>
    <t>Lus 1468</t>
  </si>
  <si>
    <t>Lus 1467</t>
  </si>
  <si>
    <t>Lus 1466</t>
  </si>
  <si>
    <t>Lus 1465</t>
  </si>
  <si>
    <t>Lus 1464</t>
  </si>
  <si>
    <t>Lus 1463</t>
  </si>
  <si>
    <t>Lus 1462</t>
  </si>
  <si>
    <t>Lus 1461</t>
  </si>
  <si>
    <t>Lus 1460</t>
  </si>
  <si>
    <t>Lus 1459</t>
  </si>
  <si>
    <t>Lus 1458</t>
  </si>
  <si>
    <t>Lus 1457</t>
  </si>
  <si>
    <t>Lus 1456</t>
  </si>
  <si>
    <t>Lus 1455</t>
  </si>
  <si>
    <t>Lus 1454</t>
  </si>
  <si>
    <t>Lus 1453</t>
  </si>
  <si>
    <t>Lus 1452</t>
  </si>
  <si>
    <t>Lus 1451</t>
  </si>
  <si>
    <t>Lus 1450</t>
  </si>
  <si>
    <t>Lus 1449</t>
  </si>
  <si>
    <t>Lus 1448</t>
  </si>
  <si>
    <t>Lus 1447</t>
  </si>
  <si>
    <t>Lus 1446</t>
  </si>
  <si>
    <t>Lus 1445</t>
  </si>
  <si>
    <t>Lus 1444</t>
  </si>
  <si>
    <t>Lus 1443</t>
  </si>
  <si>
    <t>Lus 1442</t>
  </si>
  <si>
    <t>Lus 1441</t>
  </si>
  <si>
    <t>Lus 1440</t>
  </si>
  <si>
    <t>Lus 1439</t>
  </si>
  <si>
    <t>Lus 1438</t>
  </si>
  <si>
    <t>Lus 1437</t>
  </si>
  <si>
    <t>Lus 1436</t>
  </si>
  <si>
    <t>Lus 1435</t>
  </si>
  <si>
    <t>Lus 1434</t>
  </si>
  <si>
    <t>Lus 1433</t>
  </si>
  <si>
    <t>Lus 1432</t>
  </si>
  <si>
    <t>Lus 1431</t>
  </si>
  <si>
    <t>Lus 1430</t>
  </si>
  <si>
    <t>Lus 1429</t>
  </si>
  <si>
    <t>Lus 1428</t>
  </si>
  <si>
    <t>Lus 1427</t>
  </si>
  <si>
    <t>Lus 1426</t>
  </si>
  <si>
    <t>Lus 1425</t>
  </si>
  <si>
    <t>Lus 1424</t>
  </si>
  <si>
    <t>Lus 1423</t>
  </si>
  <si>
    <t>Lus 1422</t>
  </si>
  <si>
    <t>Lus 1421</t>
  </si>
  <si>
    <t>Lus 1420</t>
  </si>
  <si>
    <t>Lus 1419</t>
  </si>
  <si>
    <t>Lus 1418</t>
  </si>
  <si>
    <t>Lus 1417</t>
  </si>
  <si>
    <t>Lus 1416</t>
  </si>
  <si>
    <t>Lus 1415</t>
  </si>
  <si>
    <t>Lus 1414</t>
  </si>
  <si>
    <t>Lus 1413</t>
  </si>
  <si>
    <t>Lus 1412</t>
  </si>
  <si>
    <t>Lus 1411</t>
  </si>
  <si>
    <t>Lus 1410</t>
  </si>
  <si>
    <t>Lus 1409</t>
  </si>
  <si>
    <t>Lus 1408</t>
  </si>
  <si>
    <t>Lus 1407</t>
  </si>
  <si>
    <t>Lus 1406</t>
  </si>
  <si>
    <t>Lus 1405</t>
  </si>
  <si>
    <t>Lus 1404</t>
  </si>
  <si>
    <t>Lus 1403</t>
  </si>
  <si>
    <t>Lus 1402</t>
  </si>
  <si>
    <t>Lus 1401</t>
  </si>
  <si>
    <t>Lus 1400</t>
  </si>
  <si>
    <t>Lus 1399</t>
  </si>
  <si>
    <t>Lus 1398</t>
  </si>
  <si>
    <t>Lus 1397</t>
  </si>
  <si>
    <t>Lus 1396</t>
  </si>
  <si>
    <t>Lus 1395</t>
  </si>
  <si>
    <t>Lus 1394</t>
  </si>
  <si>
    <t>Lus 1393</t>
  </si>
  <si>
    <t>Lus 1392</t>
  </si>
  <si>
    <t>Lus 1391</t>
  </si>
  <si>
    <t>Lus 1390</t>
  </si>
  <si>
    <t>Lus 1389</t>
  </si>
  <si>
    <t>Lus 1388</t>
  </si>
  <si>
    <t>Lus 1387</t>
  </si>
  <si>
    <t>Lus 1386</t>
  </si>
  <si>
    <t>Lus 1385</t>
  </si>
  <si>
    <t>Lus 1384</t>
  </si>
  <si>
    <t>Lus 1383</t>
  </si>
  <si>
    <t>Lus 1382</t>
  </si>
  <si>
    <t>Lus 1381</t>
  </si>
  <si>
    <t>Lus 1380</t>
  </si>
  <si>
    <t>Lus 1379</t>
  </si>
  <si>
    <t>Lus 1378</t>
  </si>
  <si>
    <t>Lus 1377</t>
  </si>
  <si>
    <t>Lus 1376</t>
  </si>
  <si>
    <t>Lus 1375</t>
  </si>
  <si>
    <t>Lus 1374</t>
  </si>
  <si>
    <t>Lus 1373</t>
  </si>
  <si>
    <t>Lus 1372</t>
  </si>
  <si>
    <t>Lus 1371</t>
  </si>
  <si>
    <t>Lus 1370</t>
  </si>
  <si>
    <t>Lus 1369</t>
  </si>
  <si>
    <t>Lus 1368</t>
  </si>
  <si>
    <t>Lus 1367</t>
  </si>
  <si>
    <t>Lus 1366</t>
  </si>
  <si>
    <t>Lus 1365</t>
  </si>
  <si>
    <t>Lus 1364</t>
  </si>
  <si>
    <t>Lus 1363</t>
  </si>
  <si>
    <t>Lus 1362</t>
  </si>
  <si>
    <t>Lus 1361</t>
  </si>
  <si>
    <t>Lus 1360</t>
  </si>
  <si>
    <t>Lus 1359</t>
  </si>
  <si>
    <t>Lus 1358</t>
  </si>
  <si>
    <t>Lus 1357</t>
  </si>
  <si>
    <t>Lus 1356</t>
  </si>
  <si>
    <t>Lus 1355</t>
  </si>
  <si>
    <t>Lus 1354</t>
  </si>
  <si>
    <t>Lus 1353</t>
  </si>
  <si>
    <t>Lus 1352</t>
  </si>
  <si>
    <t>Lus 1351</t>
  </si>
  <si>
    <t>Lus 1350</t>
  </si>
  <si>
    <t>Lus 1349</t>
  </si>
  <si>
    <t>Lus 1348</t>
  </si>
  <si>
    <t>Lus 1347</t>
  </si>
  <si>
    <t>Lus 1346</t>
  </si>
  <si>
    <t>Lus 1345</t>
  </si>
  <si>
    <t>Lus 1344</t>
  </si>
  <si>
    <t>Lus 1343</t>
  </si>
  <si>
    <t>Lus 1342</t>
  </si>
  <si>
    <t>Lus 1341</t>
  </si>
  <si>
    <t>Lus 1340</t>
  </si>
  <si>
    <t>Lus 1339</t>
  </si>
  <si>
    <t>Lus 1338</t>
  </si>
  <si>
    <t>Lus 1337</t>
  </si>
  <si>
    <t>Lus 1336</t>
  </si>
  <si>
    <t>Lus 1335</t>
  </si>
  <si>
    <t>Lus 1334</t>
  </si>
  <si>
    <t>Lus 1333</t>
  </si>
  <si>
    <t>Lus 1332</t>
  </si>
  <si>
    <t>Lus 1331</t>
  </si>
  <si>
    <t>Lus 1330</t>
  </si>
  <si>
    <t>Lus 1329</t>
  </si>
  <si>
    <t>Lus 1328</t>
  </si>
  <si>
    <t>Lus 1327</t>
  </si>
  <si>
    <t>Lus 1326</t>
  </si>
  <si>
    <t>Lus 1325</t>
  </si>
  <si>
    <t>Lus 1324</t>
  </si>
  <si>
    <t>Lus 1323</t>
  </si>
  <si>
    <t>Lus 1322</t>
  </si>
  <si>
    <t>Lus 1321</t>
  </si>
  <si>
    <t>Lus 1320</t>
  </si>
  <si>
    <t>Lus 1319</t>
  </si>
  <si>
    <t>Lus 1318</t>
  </si>
  <si>
    <t>Lus 1317</t>
  </si>
  <si>
    <t>Lus 1316</t>
  </si>
  <si>
    <t>Lus 1315</t>
  </si>
  <si>
    <t>Lus 1314</t>
  </si>
  <si>
    <t>Lus 1313</t>
  </si>
  <si>
    <t>Lus 1312</t>
  </si>
  <si>
    <t>Lus 1311</t>
  </si>
  <si>
    <t>Lus 1310</t>
  </si>
  <si>
    <t>Lus 1309</t>
  </si>
  <si>
    <t>Lus 1308</t>
  </si>
  <si>
    <t>Lus 1307</t>
  </si>
  <si>
    <t>Lus 1306</t>
  </si>
  <si>
    <t>Lus 1305</t>
  </si>
  <si>
    <t>Lus 1304</t>
  </si>
  <si>
    <t>Lus 1303</t>
  </si>
  <si>
    <t>Lus 1302</t>
  </si>
  <si>
    <t>Lus 1301</t>
  </si>
  <si>
    <t>Lus 1300</t>
  </si>
  <si>
    <t>Lus 1299</t>
  </si>
  <si>
    <t>Lus 1298</t>
  </si>
  <si>
    <t>Lus 1297</t>
  </si>
  <si>
    <t>Lus 1296</t>
  </si>
  <si>
    <t>Lus 1295</t>
  </si>
  <si>
    <t>Lus 1294</t>
  </si>
  <si>
    <t>Lus 1293</t>
  </si>
  <si>
    <t>Lus 1292</t>
  </si>
  <si>
    <t>Lus 1291</t>
  </si>
  <si>
    <t>Lus 1290</t>
  </si>
  <si>
    <t>Lus 1289</t>
  </si>
  <si>
    <t>Lus 1288</t>
  </si>
  <si>
    <t>Lus 1287</t>
  </si>
  <si>
    <t>Lus 1286</t>
  </si>
  <si>
    <t>Lus 1285</t>
  </si>
  <si>
    <t>Lus 1284</t>
  </si>
  <si>
    <t>Lus 1283</t>
  </si>
  <si>
    <t>Lus 1282</t>
  </si>
  <si>
    <t>Lus 1281</t>
  </si>
  <si>
    <t>Lus 1280</t>
  </si>
  <si>
    <t>Lus 1279</t>
  </si>
  <si>
    <t>Lus 1278</t>
  </si>
  <si>
    <t>Lus 1277</t>
  </si>
  <si>
    <t>Lus 1276</t>
  </si>
  <si>
    <t>Lus 1275</t>
  </si>
  <si>
    <t>Lus 1274</t>
  </si>
  <si>
    <t>Lus 1273</t>
  </si>
  <si>
    <t>Lus 1272</t>
  </si>
  <si>
    <t>Lus 1271</t>
  </si>
  <si>
    <t>Lus 1270</t>
  </si>
  <si>
    <t>Lus 1269</t>
  </si>
  <si>
    <t>Lus 1268</t>
  </si>
  <si>
    <t>Lus 1267</t>
  </si>
  <si>
    <t>Lus 1266</t>
  </si>
  <si>
    <t>Lus 1265</t>
  </si>
  <si>
    <t>Lus 1264</t>
  </si>
  <si>
    <t>Lus 1263</t>
  </si>
  <si>
    <t>Lus 1262</t>
  </si>
  <si>
    <t>Lus 1261</t>
  </si>
  <si>
    <t>Lus 1260</t>
  </si>
  <si>
    <t>Lus 1259</t>
  </si>
  <si>
    <t>Lus 1258</t>
  </si>
  <si>
    <t>Lus 1257</t>
  </si>
  <si>
    <t>Lus 1256</t>
  </si>
  <si>
    <t>Lus 1255</t>
  </si>
  <si>
    <t>Lus 1254</t>
  </si>
  <si>
    <t>Lus 1253</t>
  </si>
  <si>
    <t>Lus 1252</t>
  </si>
  <si>
    <t>Lus 1251</t>
  </si>
  <si>
    <t>Lus 1250</t>
  </si>
  <si>
    <t>Lus 1249</t>
  </si>
  <si>
    <t>Lus 1248</t>
  </si>
  <si>
    <t>Lus 1247</t>
  </si>
  <si>
    <t>Lus 1246</t>
  </si>
  <si>
    <t>Lus 1245</t>
  </si>
  <si>
    <t>Lus 1244</t>
  </si>
  <si>
    <t>Lus 1243</t>
  </si>
  <si>
    <t>Lus 1242</t>
  </si>
  <si>
    <t>Lus 1241</t>
  </si>
  <si>
    <t>Lus 1240</t>
  </si>
  <si>
    <t>Lus 1239</t>
  </si>
  <si>
    <t>Lus 1238</t>
  </si>
  <si>
    <t>Lus 1237</t>
  </si>
  <si>
    <t>Lus 1236</t>
  </si>
  <si>
    <t>Lus 1235</t>
  </si>
  <si>
    <t>Lus 1234</t>
  </si>
  <si>
    <t>Lus 1233</t>
  </si>
  <si>
    <t>Lus 1232</t>
  </si>
  <si>
    <t>Lus 1231</t>
  </si>
  <si>
    <t>Lus 1230</t>
  </si>
  <si>
    <t>Lus 1229</t>
  </si>
  <si>
    <t>Lus 1228</t>
  </si>
  <si>
    <t>Lus 1227</t>
  </si>
  <si>
    <t>Lus 1226</t>
  </si>
  <si>
    <t>Lus 1225</t>
  </si>
  <si>
    <t>Lus 1224</t>
  </si>
  <si>
    <t>Lus 1223</t>
  </si>
  <si>
    <t>Lus 1222</t>
  </si>
  <si>
    <t>Lus 1221</t>
  </si>
  <si>
    <t>Lus 1220</t>
  </si>
  <si>
    <t>Lus 1219</t>
  </si>
  <si>
    <t>Lus 1218</t>
  </si>
  <si>
    <t>Lus 1217</t>
  </si>
  <si>
    <t>Lus 1216</t>
  </si>
  <si>
    <t>Lus 1215</t>
  </si>
  <si>
    <t>Lus 1214</t>
  </si>
  <si>
    <t>Lus 1213</t>
  </si>
  <si>
    <t>Lus 1212</t>
  </si>
  <si>
    <t>Lus 1211</t>
  </si>
  <si>
    <t>Lus 1210</t>
  </si>
  <si>
    <t>Lus 1209</t>
  </si>
  <si>
    <t>Lus 1208</t>
  </si>
  <si>
    <t>Lus 1207</t>
  </si>
  <si>
    <t>Lus 1206</t>
  </si>
  <si>
    <t>Lus 1205</t>
  </si>
  <si>
    <t>Lus 1204</t>
  </si>
  <si>
    <t>Lus 1203</t>
  </si>
  <si>
    <t>Lus 1202</t>
  </si>
  <si>
    <t>Lus 1201</t>
  </si>
  <si>
    <t>Lus 1200</t>
  </si>
  <si>
    <t>Lus 1199</t>
  </si>
  <si>
    <t>Lus 1198</t>
  </si>
  <si>
    <t>Lus 1197</t>
  </si>
  <si>
    <t>Lus 1196</t>
  </si>
  <si>
    <t>Lus 1195</t>
  </si>
  <si>
    <t>Lus 1194</t>
  </si>
  <si>
    <t>Lus 1193</t>
  </si>
  <si>
    <t>Lus 1192</t>
  </si>
  <si>
    <t>Lus 1191</t>
  </si>
  <si>
    <t>Lus 1190</t>
  </si>
  <si>
    <t>Lus 1189</t>
  </si>
  <si>
    <t>Lus 1188</t>
  </si>
  <si>
    <t>Lus 1187</t>
  </si>
  <si>
    <t>Lus 1186</t>
  </si>
  <si>
    <t>Lus 1185</t>
  </si>
  <si>
    <t>Lus 1184</t>
  </si>
  <si>
    <t>Lus 1183</t>
  </si>
  <si>
    <t>Lus 1182</t>
  </si>
  <si>
    <t>Lus 1181</t>
  </si>
  <si>
    <t>Lus 1180</t>
  </si>
  <si>
    <t>Lus 1179</t>
  </si>
  <si>
    <t>Lus 1178</t>
  </si>
  <si>
    <t>Lus 1177</t>
  </si>
  <si>
    <t>Lus 1176</t>
  </si>
  <si>
    <t>Lus 1175</t>
  </si>
  <si>
    <t>Lus 1174</t>
  </si>
  <si>
    <t>Lus 1173</t>
  </si>
  <si>
    <t>Lus 1172</t>
  </si>
  <si>
    <t>Lus 1171</t>
  </si>
  <si>
    <t>Lus 1170</t>
  </si>
  <si>
    <t>Lus 1169</t>
  </si>
  <si>
    <t>Lus 1168</t>
  </si>
  <si>
    <t>Lus 1167</t>
  </si>
  <si>
    <t>Lus 1166</t>
  </si>
  <si>
    <t>Lus 1165</t>
  </si>
  <si>
    <t>Lus 1164</t>
  </si>
  <si>
    <t>Lus 1163</t>
  </si>
  <si>
    <t>Lus 1162</t>
  </si>
  <si>
    <t>Lus 1161</t>
  </si>
  <si>
    <t>Lus 1160</t>
  </si>
  <si>
    <t>Lus 1159</t>
  </si>
  <si>
    <t>Lus 1158</t>
  </si>
  <si>
    <t>Lus 1157</t>
  </si>
  <si>
    <t>Lus 1156</t>
  </si>
  <si>
    <t>Lus 1155</t>
  </si>
  <si>
    <t>Lus 1154</t>
  </si>
  <si>
    <t>Lus 1153</t>
  </si>
  <si>
    <t>Lus 1152</t>
  </si>
  <si>
    <t>Lus 1151</t>
  </si>
  <si>
    <t>Lus 1150</t>
  </si>
  <si>
    <t>Lus 1149</t>
  </si>
  <si>
    <t>Lus 1148</t>
  </si>
  <si>
    <t>Lus 1147</t>
  </si>
  <si>
    <t>Lus 1146</t>
  </si>
  <si>
    <t>Lus 1145</t>
  </si>
  <si>
    <t>Lus 1144</t>
  </si>
  <si>
    <t>Lus 1143</t>
  </si>
  <si>
    <t>Lus 1142</t>
  </si>
  <si>
    <t>Lus 1141</t>
  </si>
  <si>
    <t>Lus 1140</t>
  </si>
  <si>
    <t>Lus 1139</t>
  </si>
  <si>
    <t>Lus 1138</t>
  </si>
  <si>
    <t>Lus 1137</t>
  </si>
  <si>
    <t>Lus 1136</t>
  </si>
  <si>
    <t>Lus 1135</t>
  </si>
  <si>
    <t>Lus 1134</t>
  </si>
  <si>
    <t>Lus 1133</t>
  </si>
  <si>
    <t>Lus 1132</t>
  </si>
  <si>
    <t>Lus 1131</t>
  </si>
  <si>
    <t>Lus 1130</t>
  </si>
  <si>
    <t>Lus 1129</t>
  </si>
  <si>
    <t>Lus 1128</t>
  </si>
  <si>
    <t>Lus 1127</t>
  </si>
  <si>
    <t>Lus 1126</t>
  </si>
  <si>
    <t>Lus 1125</t>
  </si>
  <si>
    <t>Lus 1124</t>
  </si>
  <si>
    <t>Lus 1123</t>
  </si>
  <si>
    <t>Lus 1122</t>
  </si>
  <si>
    <t>Lus 1121</t>
  </si>
  <si>
    <t>Lus 1120</t>
  </si>
  <si>
    <t>Lus 1119</t>
  </si>
  <si>
    <t>Lus 1118</t>
  </si>
  <si>
    <t>Lus 1117</t>
  </si>
  <si>
    <t>Lus 1116</t>
  </si>
  <si>
    <t>Lus 1115</t>
  </si>
  <si>
    <t>Lus 1114</t>
  </si>
  <si>
    <t>Lus 1113</t>
  </si>
  <si>
    <t>Lus 1112</t>
  </si>
  <si>
    <t>Lus 1111</t>
  </si>
  <si>
    <t>Lus 1110</t>
  </si>
  <si>
    <t>Lus 1109</t>
  </si>
  <si>
    <t>Lus 1108</t>
  </si>
  <si>
    <t>Lus 1107</t>
  </si>
  <si>
    <t>Lus 1106</t>
  </si>
  <si>
    <t>Lus 1105</t>
  </si>
  <si>
    <t>Lus 1104</t>
  </si>
  <si>
    <t>Lus 1103</t>
  </si>
  <si>
    <t>Lus 1102</t>
  </si>
  <si>
    <t>Lus 1101</t>
  </si>
  <si>
    <t>Lus 1100</t>
  </si>
  <si>
    <t>Lus 1099</t>
  </si>
  <si>
    <t>Lus 1098</t>
  </si>
  <si>
    <t>Lus 1097</t>
  </si>
  <si>
    <t>Lus 1096</t>
  </si>
  <si>
    <t>Lus 1095</t>
  </si>
  <si>
    <t>Lus 1094</t>
  </si>
  <si>
    <t>Lus 1093</t>
  </si>
  <si>
    <t>Lus 1092</t>
  </si>
  <si>
    <t>Lus 1091</t>
  </si>
  <si>
    <t>Lus 1090</t>
  </si>
  <si>
    <t>Lus 1089</t>
  </si>
  <si>
    <t>Lus 1088</t>
  </si>
  <si>
    <t>Lus 1087</t>
  </si>
  <si>
    <t>Lus 1086</t>
  </si>
  <si>
    <t>Lus 1085</t>
  </si>
  <si>
    <t>Lus 1084</t>
  </si>
  <si>
    <t>Lus 1083</t>
  </si>
  <si>
    <t>Lus 1082</t>
  </si>
  <si>
    <t>Lus 1081</t>
  </si>
  <si>
    <t>Lus 1080</t>
  </si>
  <si>
    <t>Lus 1079</t>
  </si>
  <si>
    <t>Lus 1078</t>
  </si>
  <si>
    <t>Lus 1077</t>
  </si>
  <si>
    <t>Lus 1076</t>
  </si>
  <si>
    <t>Lus 1075</t>
  </si>
  <si>
    <t>Lus 1074</t>
  </si>
  <si>
    <t>Lus 1073</t>
  </si>
  <si>
    <t>Lus 1072</t>
  </si>
  <si>
    <t>Lus 1071</t>
  </si>
  <si>
    <t>Lus 1070</t>
  </si>
  <si>
    <t>Lus 1069</t>
  </si>
  <si>
    <t>Lus 1068</t>
  </si>
  <si>
    <t>Lus 1067</t>
  </si>
  <si>
    <t>Lus 1066</t>
  </si>
  <si>
    <t>Lus 1065</t>
  </si>
  <si>
    <t>Lus 1064</t>
  </si>
  <si>
    <t>Lus 1063</t>
  </si>
  <si>
    <t>Lus 1062</t>
  </si>
  <si>
    <t>Lus 1061</t>
  </si>
  <si>
    <t>Lus 1060</t>
  </si>
  <si>
    <t>Lus 1059</t>
  </si>
  <si>
    <t>Lus 1058</t>
  </si>
  <si>
    <t>Lus 1057</t>
  </si>
  <si>
    <t>Lus 1056</t>
  </si>
  <si>
    <t>Lus 1055</t>
  </si>
  <si>
    <t>Lus 1054</t>
  </si>
  <si>
    <t>Lus 1053</t>
  </si>
  <si>
    <t>Lus 1052</t>
  </si>
  <si>
    <t>Lus 1051</t>
  </si>
  <si>
    <t>Lus 1050</t>
  </si>
  <si>
    <t>Lus 1049</t>
  </si>
  <si>
    <t>Lus 1048</t>
  </si>
  <si>
    <t>Lus 1047</t>
  </si>
  <si>
    <t>Lus 1046</t>
  </si>
  <si>
    <t>Lus 1045</t>
  </si>
  <si>
    <t>Lus 1044</t>
  </si>
  <si>
    <t>Lus 1043</t>
  </si>
  <si>
    <t>Lus 1042</t>
  </si>
  <si>
    <t>Lus 1041</t>
  </si>
  <si>
    <t>Lus 1040</t>
  </si>
  <si>
    <t>Lus 1039</t>
  </si>
  <si>
    <t>Lus 1038</t>
  </si>
  <si>
    <t>Lus 1037</t>
  </si>
  <si>
    <t>Lus 1036</t>
  </si>
  <si>
    <t>Lus 1035</t>
  </si>
  <si>
    <t>Lus 1034</t>
  </si>
  <si>
    <t>Lus 1033</t>
  </si>
  <si>
    <t>Lus 1032</t>
  </si>
  <si>
    <t>Lus 1031</t>
  </si>
  <si>
    <t>Lus 1030</t>
  </si>
  <si>
    <t>Lus 1029</t>
  </si>
  <si>
    <t>Lus 1028</t>
  </si>
  <si>
    <t>Lus 1027</t>
  </si>
  <si>
    <t>Lus 1026</t>
  </si>
  <si>
    <t>Lus 1025</t>
  </si>
  <si>
    <t>Lus 1024</t>
  </si>
  <si>
    <t>Lus 1023</t>
  </si>
  <si>
    <t>Lus 1022</t>
  </si>
  <si>
    <t>Lus 1021</t>
  </si>
  <si>
    <t>Lus 1020</t>
  </si>
  <si>
    <t>Lus 1019</t>
  </si>
  <si>
    <t>Lus 1018</t>
  </si>
  <si>
    <t>Lus 1017</t>
  </si>
  <si>
    <t>Lus 1016</t>
  </si>
  <si>
    <t>Lus 1015</t>
  </si>
  <si>
    <t>Lus 1014</t>
  </si>
  <si>
    <t>Lus 1013</t>
  </si>
  <si>
    <t>Lus 1012</t>
  </si>
  <si>
    <t>Lus 1011</t>
  </si>
  <si>
    <t>Lus 1010</t>
  </si>
  <si>
    <t>Lus 1009</t>
  </si>
  <si>
    <t>Lus 1008</t>
  </si>
  <si>
    <t>Lus 1007</t>
  </si>
  <si>
    <t>Lus 1006</t>
  </si>
  <si>
    <t>Lus 1005</t>
  </si>
  <si>
    <t>Lus 1004</t>
  </si>
  <si>
    <t>Lus 1003</t>
  </si>
  <si>
    <t>Lus 1002</t>
  </si>
  <si>
    <t>Lus 1001</t>
  </si>
  <si>
    <t>Lus 1000</t>
  </si>
  <si>
    <t>Lus 999</t>
  </si>
  <si>
    <t>Lus 998</t>
  </si>
  <si>
    <t>Lus 997</t>
  </si>
  <si>
    <t>Lus 996</t>
  </si>
  <si>
    <t>Lus 995</t>
  </si>
  <si>
    <t>Lus 994</t>
  </si>
  <si>
    <t>Lus 993</t>
  </si>
  <si>
    <t>Lus 992</t>
  </si>
  <si>
    <t>Lus 991</t>
  </si>
  <si>
    <t>Lus 990</t>
  </si>
  <si>
    <t>Lus 989</t>
  </si>
  <si>
    <t>Lus 988</t>
  </si>
  <si>
    <t>Lus 987</t>
  </si>
  <si>
    <t>Lus 986</t>
  </si>
  <si>
    <t>Lus 985</t>
  </si>
  <si>
    <t>Lus 984</t>
  </si>
  <si>
    <t>Lus 983</t>
  </si>
  <si>
    <t>Lus 982</t>
  </si>
  <si>
    <t>Lus 981</t>
  </si>
  <si>
    <t>Lus 980</t>
  </si>
  <si>
    <t>Lus 979</t>
  </si>
  <si>
    <t>Lus 978</t>
  </si>
  <si>
    <t>Lus 977</t>
  </si>
  <si>
    <t>Lus 976</t>
  </si>
  <si>
    <t>Lus 975</t>
  </si>
  <si>
    <t>Lus 974</t>
  </si>
  <si>
    <t>Lus 973</t>
  </si>
  <si>
    <t>Lus 972</t>
  </si>
  <si>
    <t>Lus 971</t>
  </si>
  <si>
    <t>Lus 970</t>
  </si>
  <si>
    <t>Lus 969</t>
  </si>
  <si>
    <t>Lus 968</t>
  </si>
  <si>
    <t>Lus 967</t>
  </si>
  <si>
    <t>Lus 966</t>
  </si>
  <si>
    <t>Lus 965</t>
  </si>
  <si>
    <t>Lus 964</t>
  </si>
  <si>
    <t>Lus 963</t>
  </si>
  <si>
    <t>Lus 962</t>
  </si>
  <si>
    <t>Lus 961</t>
  </si>
  <si>
    <t>Lus 960</t>
  </si>
  <si>
    <t>Lus 959</t>
  </si>
  <si>
    <t>Lus 958</t>
  </si>
  <si>
    <t>Lus 957</t>
  </si>
  <si>
    <t>Lus 956</t>
  </si>
  <si>
    <t>Lus 955</t>
  </si>
  <si>
    <t>Lus 954</t>
  </si>
  <si>
    <t>Lus 953</t>
  </si>
  <si>
    <t>Lus 952</t>
  </si>
  <si>
    <t>Lus 951</t>
  </si>
  <si>
    <t>Lus 950</t>
  </si>
  <si>
    <t>Lus 949</t>
  </si>
  <si>
    <t>Lus 948</t>
  </si>
  <si>
    <t>Lus 947</t>
  </si>
  <si>
    <t>Lus 946</t>
  </si>
  <si>
    <t>Lus 945</t>
  </si>
  <si>
    <t>Lus 944</t>
  </si>
  <si>
    <t>Lus 943</t>
  </si>
  <si>
    <t>Lus 942</t>
  </si>
  <si>
    <t>Lus 941</t>
  </si>
  <si>
    <t>Lus 940</t>
  </si>
  <si>
    <t>Lus 939</t>
  </si>
  <si>
    <t>Lus 938</t>
  </si>
  <si>
    <t>Lus 937</t>
  </si>
  <si>
    <t>Lus 936</t>
  </si>
  <si>
    <t>Lus 935</t>
  </si>
  <si>
    <t>Lus 934</t>
  </si>
  <si>
    <t>Lus 933</t>
  </si>
  <si>
    <t>Lus 932</t>
  </si>
  <si>
    <t>Lus 931</t>
  </si>
  <si>
    <t>Lus 930</t>
  </si>
  <si>
    <t>Lus 929</t>
  </si>
  <si>
    <t>Lus 928</t>
  </si>
  <si>
    <t>Lus 927</t>
  </si>
  <si>
    <t>Lus 926</t>
  </si>
  <si>
    <t>Lus 925</t>
  </si>
  <si>
    <t>Lus 924</t>
  </si>
  <si>
    <t>Lus 923</t>
  </si>
  <si>
    <t>Lus 922</t>
  </si>
  <si>
    <t>Lus 921</t>
  </si>
  <si>
    <t>Lus 920</t>
  </si>
  <si>
    <t>Lus 919</t>
  </si>
  <si>
    <t>Lus 918</t>
  </si>
  <si>
    <t>Lus 917</t>
  </si>
  <si>
    <t>Lus 916</t>
  </si>
  <si>
    <t>Lus 915</t>
  </si>
  <si>
    <t>Lus 914</t>
  </si>
  <si>
    <t>Lus 913</t>
  </si>
  <si>
    <t>Lus 912</t>
  </si>
  <si>
    <t>Lus 911</t>
  </si>
  <si>
    <t>Lus 910</t>
  </si>
  <si>
    <t>Lus 909</t>
  </si>
  <si>
    <t>Lus 908</t>
  </si>
  <si>
    <t>Lus 907</t>
  </si>
  <si>
    <t>Lus 906</t>
  </si>
  <si>
    <t>Lus 905</t>
  </si>
  <si>
    <t>Lus 904</t>
  </si>
  <si>
    <t>Lus 903</t>
  </si>
  <si>
    <t>Lus 902</t>
  </si>
  <si>
    <t>Lus 901</t>
  </si>
  <si>
    <t>Lus 900</t>
  </si>
  <si>
    <t>Lus 899</t>
  </si>
  <si>
    <t>Lus 898</t>
  </si>
  <si>
    <t>Lus 897</t>
  </si>
  <si>
    <t>Lus 896</t>
  </si>
  <si>
    <t>Lus 895</t>
  </si>
  <si>
    <t>Lus 894</t>
  </si>
  <si>
    <t>Lus 893</t>
  </si>
  <si>
    <t>Lus 892</t>
  </si>
  <si>
    <t>Lus 891</t>
  </si>
  <si>
    <t>Lus 890</t>
  </si>
  <si>
    <t>Lus 889</t>
  </si>
  <si>
    <t>Lus 888</t>
  </si>
  <si>
    <t>Lus 887</t>
  </si>
  <si>
    <t>Lus 886</t>
  </si>
  <si>
    <t>Lus 885</t>
  </si>
  <si>
    <t>Lus 884</t>
  </si>
  <si>
    <t>Lus 883</t>
  </si>
  <si>
    <t>Lus 882</t>
  </si>
  <si>
    <t>Lus 881</t>
  </si>
  <si>
    <t>Lus 880</t>
  </si>
  <si>
    <t>Lus 879</t>
  </si>
  <si>
    <t>Lus 878</t>
  </si>
  <si>
    <t>Lus 877</t>
  </si>
  <si>
    <t>Lus 876</t>
  </si>
  <si>
    <t>Lus 875</t>
  </si>
  <si>
    <t>Lus 874</t>
  </si>
  <si>
    <t>Lus 873</t>
  </si>
  <si>
    <t>Lus 872</t>
  </si>
  <si>
    <t>Lus 871</t>
  </si>
  <si>
    <t>Lus 870</t>
  </si>
  <si>
    <t>Lus 869</t>
  </si>
  <si>
    <t>Lus 868</t>
  </si>
  <si>
    <t>Lus 867</t>
  </si>
  <si>
    <t>Lus 866</t>
  </si>
  <si>
    <t>Lus 865</t>
  </si>
  <si>
    <t>Lus 864</t>
  </si>
  <si>
    <t>Lus 863</t>
  </si>
  <si>
    <t>Lus 862</t>
  </si>
  <si>
    <t>Lus 861</t>
  </si>
  <si>
    <t>Lus 860</t>
  </si>
  <si>
    <t>Lus 859</t>
  </si>
  <si>
    <t>Lus 858</t>
  </si>
  <si>
    <t>Lus 857</t>
  </si>
  <si>
    <t>Lus 856</t>
  </si>
  <si>
    <t>Lus 855</t>
  </si>
  <si>
    <t>Lus 854</t>
  </si>
  <si>
    <t>Lus 853</t>
  </si>
  <si>
    <t>Lus 852</t>
  </si>
  <si>
    <t>Lus 851</t>
  </si>
  <si>
    <t>Lus 850</t>
  </si>
  <si>
    <t>Lus 849</t>
  </si>
  <si>
    <t>Lus 848</t>
  </si>
  <si>
    <t>Lus 847</t>
  </si>
  <si>
    <t>Lus 846</t>
  </si>
  <si>
    <t>Lus 845</t>
  </si>
  <si>
    <t>Lus 844</t>
  </si>
  <si>
    <t>Lus 843</t>
  </si>
  <si>
    <t>Lus 842</t>
  </si>
  <si>
    <t>Lus 841</t>
  </si>
  <si>
    <t>Lus 840</t>
  </si>
  <si>
    <t>Lus 839</t>
  </si>
  <si>
    <t>Lus 838</t>
  </si>
  <si>
    <t>Lus 837</t>
  </si>
  <si>
    <t>Lus 836</t>
  </si>
  <si>
    <t>Lus 835</t>
  </si>
  <si>
    <t>Lus 834</t>
  </si>
  <si>
    <t>Lus 833</t>
  </si>
  <si>
    <t>Lus 832</t>
  </si>
  <si>
    <t>Lus 831</t>
  </si>
  <si>
    <t>Lus 830</t>
  </si>
  <si>
    <t>Lus 829</t>
  </si>
  <si>
    <t>Lus 828</t>
  </si>
  <si>
    <t>Lus 827</t>
  </si>
  <si>
    <t>Lus 826</t>
  </si>
  <si>
    <t>Lus 825</t>
  </si>
  <si>
    <t>Lus 824</t>
  </si>
  <si>
    <t>Lus 823</t>
  </si>
  <si>
    <t>Lus 822</t>
  </si>
  <si>
    <t>Lus 821</t>
  </si>
  <si>
    <t>Lus 820</t>
  </si>
  <si>
    <t>Lus 819</t>
  </si>
  <si>
    <t>Lus 818</t>
  </si>
  <si>
    <t>Lus 817</t>
  </si>
  <si>
    <t>Lus 816</t>
  </si>
  <si>
    <t>Lus 815</t>
  </si>
  <si>
    <t>Lus 814</t>
  </si>
  <si>
    <t>Lus 813</t>
  </si>
  <si>
    <t>Lus 812</t>
  </si>
  <si>
    <t>Lus 811</t>
  </si>
  <si>
    <t>Lus 810</t>
  </si>
  <si>
    <t>Lus 809</t>
  </si>
  <si>
    <t>Lus 808</t>
  </si>
  <si>
    <t>Lus 807</t>
  </si>
  <si>
    <t>Lus 806</t>
  </si>
  <si>
    <t>Lus 805</t>
  </si>
  <si>
    <t>Lus 804</t>
  </si>
  <si>
    <t>Lus 803</t>
  </si>
  <si>
    <t>Lus 802</t>
  </si>
  <si>
    <t>Lus 801</t>
  </si>
  <si>
    <t>Lus 800</t>
  </si>
  <si>
    <t>Lus 799</t>
  </si>
  <si>
    <t>Lus 798</t>
  </si>
  <si>
    <t>Lus 797</t>
  </si>
  <si>
    <t>Lus 796</t>
  </si>
  <si>
    <t>Lus 795</t>
  </si>
  <si>
    <t>Lus 794</t>
  </si>
  <si>
    <t>Lus 793</t>
  </si>
  <si>
    <t>Lus 792</t>
  </si>
  <si>
    <t>Lus 791</t>
  </si>
  <si>
    <t>Lus 790</t>
  </si>
  <si>
    <t>Lus 789</t>
  </si>
  <si>
    <t>Lus 788</t>
  </si>
  <si>
    <t>Lus 787</t>
  </si>
  <si>
    <t>Lus 786</t>
  </si>
  <si>
    <t>Lus 785</t>
  </si>
  <si>
    <t>Lus 784</t>
  </si>
  <si>
    <t>Lus 783</t>
  </si>
  <si>
    <t>Lus 782</t>
  </si>
  <si>
    <t>Lus 781</t>
  </si>
  <si>
    <t>Lus 780</t>
  </si>
  <si>
    <t>Lus 779</t>
  </si>
  <si>
    <t>Lus 778</t>
  </si>
  <si>
    <t>Lus 777</t>
  </si>
  <si>
    <t>Lus 776</t>
  </si>
  <si>
    <t>Lus 775</t>
  </si>
  <si>
    <t>Lus 774</t>
  </si>
  <si>
    <t>Lus 773</t>
  </si>
  <si>
    <t>Lus 772</t>
  </si>
  <si>
    <t>Lus 771</t>
  </si>
  <si>
    <t>Lus 770</t>
  </si>
  <si>
    <t>Lus 769</t>
  </si>
  <si>
    <t>Lus 768</t>
  </si>
  <si>
    <t>Lus 767</t>
  </si>
  <si>
    <t>Lus 766</t>
  </si>
  <si>
    <t>Lus 765</t>
  </si>
  <si>
    <t>Lus 764</t>
  </si>
  <si>
    <t>Lus 763</t>
  </si>
  <si>
    <t>Lus 762</t>
  </si>
  <si>
    <t>Lus 761</t>
  </si>
  <si>
    <t>Lus 760</t>
  </si>
  <si>
    <t>Lus 759</t>
  </si>
  <si>
    <t>Lus 758</t>
  </si>
  <si>
    <t>Lus 757</t>
  </si>
  <si>
    <t>Lus 756</t>
  </si>
  <si>
    <t>Lus 755</t>
  </si>
  <si>
    <t>Lus 754</t>
  </si>
  <si>
    <t>Lus 753</t>
  </si>
  <si>
    <t>Lus 752</t>
  </si>
  <si>
    <t>Lus 751</t>
  </si>
  <si>
    <t>Lus 750</t>
  </si>
  <si>
    <t>Lus 749</t>
  </si>
  <si>
    <t>Lus 748</t>
  </si>
  <si>
    <t>Lus 747</t>
  </si>
  <si>
    <t>Lus 746</t>
  </si>
  <si>
    <t>Lus 745</t>
  </si>
  <si>
    <t>Lus 744</t>
  </si>
  <si>
    <t>Lus 743</t>
  </si>
  <si>
    <t>Lus 742</t>
  </si>
  <si>
    <t>Lus 741</t>
  </si>
  <si>
    <t>Lus 740</t>
  </si>
  <si>
    <t>Lus 739</t>
  </si>
  <si>
    <t>Lus 738</t>
  </si>
  <si>
    <t>Lus 737</t>
  </si>
  <si>
    <t>Lus 736</t>
  </si>
  <si>
    <t>Lus 735</t>
  </si>
  <si>
    <t>Lus 734</t>
  </si>
  <si>
    <t>Lus 733</t>
  </si>
  <si>
    <t>Lus 732</t>
  </si>
  <si>
    <t>Lus 731</t>
  </si>
  <si>
    <t>Lus 730</t>
  </si>
  <si>
    <t>Lus 729</t>
  </si>
  <si>
    <t>Lus 728</t>
  </si>
  <si>
    <t>Lus 727</t>
  </si>
  <si>
    <t>Lus 726</t>
  </si>
  <si>
    <t>Lus 725</t>
  </si>
  <si>
    <t>Lus 724</t>
  </si>
  <si>
    <t>Lus 723</t>
  </si>
  <si>
    <t>Lus 722</t>
  </si>
  <si>
    <t>Lus 721</t>
  </si>
  <si>
    <t>Lus 720</t>
  </si>
  <si>
    <t>Lus 719</t>
  </si>
  <si>
    <t>Lus 718</t>
  </si>
  <si>
    <t>Lus 717</t>
  </si>
  <si>
    <t>Lus 716</t>
  </si>
  <si>
    <t>Lus 715</t>
  </si>
  <si>
    <t>Lus 714</t>
  </si>
  <si>
    <t>Lus 713</t>
  </si>
  <si>
    <t>Lus 712</t>
  </si>
  <si>
    <t>Lus 711</t>
  </si>
  <si>
    <t>Lus 710</t>
  </si>
  <si>
    <t>Lus 709</t>
  </si>
  <si>
    <t>Lus 708</t>
  </si>
  <si>
    <t>Lus 707</t>
  </si>
  <si>
    <t>Lus 706</t>
  </si>
  <si>
    <t>Lus 705</t>
  </si>
  <si>
    <t>Lus 704</t>
  </si>
  <si>
    <t>Lus 703</t>
  </si>
  <si>
    <t>Lus 702</t>
  </si>
  <si>
    <t>Lus 701</t>
  </si>
  <si>
    <t>Lus 700</t>
  </si>
  <si>
    <t>Lus 699</t>
  </si>
  <si>
    <t>Lus 698</t>
  </si>
  <si>
    <t>Lus 697</t>
  </si>
  <si>
    <t>Lus 696</t>
  </si>
  <si>
    <t>Lus 695</t>
  </si>
  <si>
    <t>Lus 694</t>
  </si>
  <si>
    <t>Lus 693</t>
  </si>
  <si>
    <t>Lus 692</t>
  </si>
  <si>
    <t>Lus 691</t>
  </si>
  <si>
    <t>Lus 690</t>
  </si>
  <si>
    <t>Lus 689</t>
  </si>
  <si>
    <t>Lus 688</t>
  </si>
  <si>
    <t>Lus 687</t>
  </si>
  <si>
    <t>Lus 686</t>
  </si>
  <si>
    <t>Lus 685</t>
  </si>
  <si>
    <t>Lus 684</t>
  </si>
  <si>
    <t>Lus 683</t>
  </si>
  <si>
    <t>Lus 682</t>
  </si>
  <si>
    <t>Lus 681</t>
  </si>
  <si>
    <t>Lus 680</t>
  </si>
  <si>
    <t>Lus 679</t>
  </si>
  <si>
    <t>Lus 678</t>
  </si>
  <si>
    <t>Lus 677</t>
  </si>
  <si>
    <t>Lus 676</t>
  </si>
  <si>
    <t>Lus 675</t>
  </si>
  <si>
    <t>Lus 674</t>
  </si>
  <si>
    <t>Lus 673</t>
  </si>
  <si>
    <t>Lus 672</t>
  </si>
  <si>
    <t>Lus 671</t>
  </si>
  <si>
    <t>Lus 670</t>
  </si>
  <si>
    <t>Lus 669</t>
  </si>
  <si>
    <t>Lus 668</t>
  </si>
  <si>
    <t>Lus 667</t>
  </si>
  <si>
    <t>Lus 666</t>
  </si>
  <si>
    <t>Lus 665</t>
  </si>
  <si>
    <t>Lus 664</t>
  </si>
  <si>
    <t>Lus 663</t>
  </si>
  <si>
    <t>Lus 662</t>
  </si>
  <si>
    <t>Lus 661</t>
  </si>
  <si>
    <t>Lus 660</t>
  </si>
  <si>
    <t>Lus 659</t>
  </si>
  <si>
    <t>Lus 658</t>
  </si>
  <si>
    <t>Lus 657</t>
  </si>
  <si>
    <t>Lus 656</t>
  </si>
  <si>
    <t>Lus 655</t>
  </si>
  <si>
    <t>Lus 654</t>
  </si>
  <si>
    <t>Lus 653</t>
  </si>
  <si>
    <t>Lus 652</t>
  </si>
  <si>
    <t>Lus 651</t>
  </si>
  <si>
    <t>Lus 650</t>
  </si>
  <si>
    <t>Lus 649</t>
  </si>
  <si>
    <t>Lus 648</t>
  </si>
  <si>
    <t>Lus 647</t>
  </si>
  <si>
    <t>Lus 646</t>
  </si>
  <si>
    <t>Lus 645</t>
  </si>
  <si>
    <t>Lus 644</t>
  </si>
  <si>
    <t>Lus 643</t>
  </si>
  <si>
    <t>Lus 642</t>
  </si>
  <si>
    <t>Lus 641</t>
  </si>
  <si>
    <t>Lus 640</t>
  </si>
  <si>
    <t>Lus 639</t>
  </si>
  <si>
    <t>Lus 638</t>
  </si>
  <si>
    <t>Lus 637</t>
  </si>
  <si>
    <t>Lus 636</t>
  </si>
  <si>
    <t>Lus 635</t>
  </si>
  <si>
    <t>Lus 634</t>
  </si>
  <si>
    <t>Lus 633</t>
  </si>
  <si>
    <t>Lus 632</t>
  </si>
  <si>
    <t>Lus 631</t>
  </si>
  <si>
    <t>Lus 630</t>
  </si>
  <si>
    <t>Lus 629</t>
  </si>
  <si>
    <t>Lus 628</t>
  </si>
  <si>
    <t>Lus 627</t>
  </si>
  <si>
    <t>Lus 626</t>
  </si>
  <si>
    <t>Lus 625</t>
  </si>
  <si>
    <t>Lus 624</t>
  </si>
  <si>
    <t>Lus 623</t>
  </si>
  <si>
    <t>Lus 622</t>
  </si>
  <si>
    <t>Lus 621</t>
  </si>
  <si>
    <t>Lus 620</t>
  </si>
  <si>
    <t>Lus 619</t>
  </si>
  <si>
    <t>Lus 618</t>
  </si>
  <si>
    <t>Lus 617</t>
  </si>
  <si>
    <t>Lus 616</t>
  </si>
  <si>
    <t>Lus 615</t>
  </si>
  <si>
    <t>Lus 614</t>
  </si>
  <si>
    <t>Lus 613</t>
  </si>
  <si>
    <t>Lus 612</t>
  </si>
  <si>
    <t>Lus 611</t>
  </si>
  <si>
    <t>Lus 610</t>
  </si>
  <si>
    <t>Lus 609</t>
  </si>
  <si>
    <t>Lus 608</t>
  </si>
  <si>
    <t>Lus 607</t>
  </si>
  <si>
    <t>Lus 606</t>
  </si>
  <si>
    <t>Lus 605</t>
  </si>
  <si>
    <t>Lus 604</t>
  </si>
  <si>
    <t>Lus 603</t>
  </si>
  <si>
    <t>Lus 602</t>
  </si>
  <si>
    <t>Lus 601</t>
  </si>
  <si>
    <t>Lus 600</t>
  </si>
  <si>
    <t>Lus 599</t>
  </si>
  <si>
    <t>Lus 598</t>
  </si>
  <si>
    <t>Lus 597</t>
  </si>
  <si>
    <t>Lus 596</t>
  </si>
  <si>
    <t>Lus 595</t>
  </si>
  <si>
    <t>Lus 594</t>
  </si>
  <si>
    <t>Lus 593</t>
  </si>
  <si>
    <t>Lus 592</t>
  </si>
  <si>
    <t>Lus 591</t>
  </si>
  <si>
    <t>Lus 590</t>
  </si>
  <si>
    <t>Lus 589</t>
  </si>
  <si>
    <t>Lus 588</t>
  </si>
  <si>
    <t>Lus 587</t>
  </si>
  <si>
    <t>Lus 586</t>
  </si>
  <si>
    <t>Lus 585</t>
  </si>
  <si>
    <t>Lus 584</t>
  </si>
  <si>
    <t>Lus 583</t>
  </si>
  <si>
    <t>Lus 582</t>
  </si>
  <si>
    <t>Lus 581</t>
  </si>
  <si>
    <t>Lus 580</t>
  </si>
  <si>
    <t>Lus 579</t>
  </si>
  <si>
    <t>Lus 578</t>
  </si>
  <si>
    <t>Lus 577</t>
  </si>
  <si>
    <t>Lus 576</t>
  </si>
  <si>
    <t>Lus 575</t>
  </si>
  <si>
    <t>Lus 574</t>
  </si>
  <si>
    <t>Lus 573</t>
  </si>
  <si>
    <t>Lus 572</t>
  </si>
  <si>
    <t>Lus 571</t>
  </si>
  <si>
    <t>Lus 570</t>
  </si>
  <si>
    <t>Lus 569</t>
  </si>
  <si>
    <t>Lus 568</t>
  </si>
  <si>
    <t>Lus 567</t>
  </si>
  <si>
    <t>Lus 566</t>
  </si>
  <si>
    <t>Lus 565</t>
  </si>
  <si>
    <t>Lus 564</t>
  </si>
  <si>
    <t>Lus 563</t>
  </si>
  <si>
    <t>Lus 562</t>
  </si>
  <si>
    <t>Lus 561</t>
  </si>
  <si>
    <t>Lus 560</t>
  </si>
  <si>
    <t>Lus 559</t>
  </si>
  <si>
    <t>Lus 558</t>
  </si>
  <si>
    <t>Lus 557</t>
  </si>
  <si>
    <t>Lus 556</t>
  </si>
  <si>
    <t>Lus 555</t>
  </si>
  <si>
    <t>Lus 554</t>
  </si>
  <si>
    <t>Lus 553</t>
  </si>
  <si>
    <t>Lus 552</t>
  </si>
  <si>
    <t>Lus 551</t>
  </si>
  <si>
    <t>Lus 550</t>
  </si>
  <si>
    <t>Lus 549</t>
  </si>
  <si>
    <t>Lus 548</t>
  </si>
  <si>
    <t>Lus 547</t>
  </si>
  <si>
    <t>Lus 546</t>
  </si>
  <si>
    <t>Lus 545</t>
  </si>
  <si>
    <t>Lus 544</t>
  </si>
  <si>
    <t>Lus 543</t>
  </si>
  <si>
    <t>Lus 542</t>
  </si>
  <si>
    <t>Lus 541</t>
  </si>
  <si>
    <t>Lus 540</t>
  </si>
  <si>
    <t>Lus 539</t>
  </si>
  <si>
    <t>Lus 538</t>
  </si>
  <si>
    <t>Lus 537</t>
  </si>
  <si>
    <t>Lus 536</t>
  </si>
  <si>
    <t>Lus 535</t>
  </si>
  <si>
    <t>Lus 534</t>
  </si>
  <si>
    <t>Lus 533</t>
  </si>
  <si>
    <t>Lus 532</t>
  </si>
  <si>
    <t>Lus 531</t>
  </si>
  <si>
    <t>Lus 530</t>
  </si>
  <si>
    <t>Lus 529</t>
  </si>
  <si>
    <t>Lus 528</t>
  </si>
  <si>
    <t>Lus 527</t>
  </si>
  <si>
    <t>Lus 526</t>
  </si>
  <si>
    <t>Lus 525</t>
  </si>
  <si>
    <t>Lus 524</t>
  </si>
  <si>
    <t>Lus 523</t>
  </si>
  <si>
    <t>Lus 522</t>
  </si>
  <si>
    <t>Lus 521</t>
  </si>
  <si>
    <t>Lus 520</t>
  </si>
  <si>
    <t>Lus 519</t>
  </si>
  <si>
    <t>Lus 518</t>
  </si>
  <si>
    <t>Lus 517</t>
  </si>
  <si>
    <t>Lus 516</t>
  </si>
  <si>
    <t>Lus 515</t>
  </si>
  <si>
    <t>Lus 514</t>
  </si>
  <si>
    <t>Lus 513</t>
  </si>
  <si>
    <t>Lus 512</t>
  </si>
  <si>
    <t>Lus 511</t>
  </si>
  <si>
    <t>Lus 510</t>
  </si>
  <si>
    <t>Lus 509</t>
  </si>
  <si>
    <t>Lus 508</t>
  </si>
  <si>
    <t>Lus 507</t>
  </si>
  <si>
    <t>Lus 506</t>
  </si>
  <si>
    <t>Lus 505</t>
  </si>
  <si>
    <t>Lus 504</t>
  </si>
  <si>
    <t>Lus 503</t>
  </si>
  <si>
    <t>Lus 502</t>
  </si>
  <si>
    <t>Lus 501</t>
  </si>
  <si>
    <t>Lus 500</t>
  </si>
  <si>
    <t>Lus 499</t>
  </si>
  <si>
    <t>Lus 498</t>
  </si>
  <si>
    <t>Lus 497</t>
  </si>
  <si>
    <t>Lus 496</t>
  </si>
  <si>
    <t>Lus 495</t>
  </si>
  <si>
    <t>Lus 494</t>
  </si>
  <si>
    <t>Lus 493</t>
  </si>
  <si>
    <t>Lus 492</t>
  </si>
  <si>
    <t>Lus 491</t>
  </si>
  <si>
    <t>Lus 490</t>
  </si>
  <si>
    <t>Lus 489</t>
  </si>
  <si>
    <t>Lus 488</t>
  </si>
  <si>
    <t>Lus 487</t>
  </si>
  <si>
    <t>Lus 486</t>
  </si>
  <si>
    <t>Lus 485</t>
  </si>
  <si>
    <t>Lus 484</t>
  </si>
  <si>
    <t>Lus 483</t>
  </si>
  <si>
    <t>Lus 482</t>
  </si>
  <si>
    <t>Lus 481</t>
  </si>
  <si>
    <t>Lus 480</t>
  </si>
  <si>
    <t>Lus 479</t>
  </si>
  <si>
    <t>Lus 478</t>
  </si>
  <si>
    <t>Lus 477</t>
  </si>
  <si>
    <t>Lus 476</t>
  </si>
  <si>
    <t>Lus 475</t>
  </si>
  <si>
    <t>Lus 474</t>
  </si>
  <si>
    <t>Lus 473</t>
  </si>
  <si>
    <t>Lus 472</t>
  </si>
  <si>
    <t>Lus 471</t>
  </si>
  <si>
    <t>Lus 470</t>
  </si>
  <si>
    <t>Lus 469</t>
  </si>
  <si>
    <t>Lus 468</t>
  </si>
  <si>
    <t>Lus 467</t>
  </si>
  <si>
    <t>Lus 466</t>
  </si>
  <si>
    <t>Lus 465</t>
  </si>
  <si>
    <t>Lus 464</t>
  </si>
  <si>
    <t>Lus 463</t>
  </si>
  <si>
    <t>Lus 462</t>
  </si>
  <si>
    <t>Lus 461</t>
  </si>
  <si>
    <t>Lus 460</t>
  </si>
  <si>
    <t>Lus 459</t>
  </si>
  <si>
    <t>Lus 458</t>
  </si>
  <si>
    <t>Lus 457</t>
  </si>
  <si>
    <t>Lus 456</t>
  </si>
  <si>
    <t>Lus 455</t>
  </si>
  <si>
    <t>Lus 454</t>
  </si>
  <si>
    <t>Lus 453</t>
  </si>
  <si>
    <t>Lus 452</t>
  </si>
  <si>
    <t>Lus 451</t>
  </si>
  <si>
    <t>Lus 450</t>
  </si>
  <si>
    <t>Lus 449</t>
  </si>
  <si>
    <t>Lus 448</t>
  </si>
  <si>
    <t>Lus 447</t>
  </si>
  <si>
    <t>Lus 446</t>
  </si>
  <si>
    <t>Lus 445</t>
  </si>
  <si>
    <t>Lus 444</t>
  </si>
  <si>
    <t>Lus 443</t>
  </si>
  <si>
    <t>Lus 442</t>
  </si>
  <si>
    <t>Lus 441</t>
  </si>
  <si>
    <t>Lus 440</t>
  </si>
  <si>
    <t>Lus 439</t>
  </si>
  <si>
    <t>Lus 438</t>
  </si>
  <si>
    <t>Lus 437</t>
  </si>
  <si>
    <t>Lus 436</t>
  </si>
  <si>
    <t>Lus 435</t>
  </si>
  <si>
    <t>Lus 434</t>
  </si>
  <si>
    <t>Lus 433</t>
  </si>
  <si>
    <t>Lus 432</t>
  </si>
  <si>
    <t>Lus 431</t>
  </si>
  <si>
    <t>Lus 430</t>
  </si>
  <si>
    <t>Lus 429</t>
  </si>
  <si>
    <t>Lus 428</t>
  </si>
  <si>
    <t>Lus 427</t>
  </si>
  <si>
    <t>Lus 426</t>
  </si>
  <si>
    <t>Lus 425</t>
  </si>
  <si>
    <t>Lus 424</t>
  </si>
  <si>
    <t>Lus 423</t>
  </si>
  <si>
    <t>Lus 422</t>
  </si>
  <si>
    <t>Lus 421</t>
  </si>
  <si>
    <t>Lus 420</t>
  </si>
  <si>
    <t>Lus 419</t>
  </si>
  <si>
    <t>Lus 418</t>
  </si>
  <si>
    <t>Lus 417</t>
  </si>
  <si>
    <t>Lus 416</t>
  </si>
  <si>
    <t>Lus 415</t>
  </si>
  <si>
    <t>Lus 414</t>
  </si>
  <si>
    <t>Lus 413</t>
  </si>
  <si>
    <t>Lus 412</t>
  </si>
  <si>
    <t>Lus 411</t>
  </si>
  <si>
    <t>Lus 410</t>
  </si>
  <si>
    <t>Lus 409</t>
  </si>
  <si>
    <t>Lus 408</t>
  </si>
  <si>
    <t>Lus 407</t>
  </si>
  <si>
    <t>Lus 406</t>
  </si>
  <si>
    <t>Lus 405</t>
  </si>
  <si>
    <t>Lus 404</t>
  </si>
  <si>
    <t>Lus 403</t>
  </si>
  <si>
    <t>Lus 402</t>
  </si>
  <si>
    <t>Lus 401</t>
  </si>
  <si>
    <t>Lus 400</t>
  </si>
  <si>
    <t>Lus 399</t>
  </si>
  <si>
    <t>Lus 398</t>
  </si>
  <si>
    <t>Lus 397</t>
  </si>
  <si>
    <t>Lus 396</t>
  </si>
  <si>
    <t>Lus 395</t>
  </si>
  <si>
    <t>Lus 394</t>
  </si>
  <si>
    <t>Lus 393</t>
  </si>
  <si>
    <t>Lus 392</t>
  </si>
  <si>
    <t>Lus 391</t>
  </si>
  <si>
    <t>Lus 390</t>
  </si>
  <si>
    <t>Lus 389</t>
  </si>
  <si>
    <t>Lus 388</t>
  </si>
  <si>
    <t>Lus 387</t>
  </si>
  <si>
    <t>Lus 386</t>
  </si>
  <si>
    <t>Lus 385</t>
  </si>
  <si>
    <t>Lus 384</t>
  </si>
  <si>
    <t>Lus 383</t>
  </si>
  <si>
    <t>Lus 382</t>
  </si>
  <si>
    <t>Lus 381</t>
  </si>
  <si>
    <t>Lus 380</t>
  </si>
  <si>
    <t>Lus 379</t>
  </si>
  <si>
    <t>Lus 378</t>
  </si>
  <si>
    <t>Lus 377</t>
  </si>
  <si>
    <t>Lus 376</t>
  </si>
  <si>
    <t>Lus 375</t>
  </si>
  <si>
    <t>Lus 374</t>
  </si>
  <si>
    <t>Lus 373</t>
  </si>
  <si>
    <t>Lus 372</t>
  </si>
  <si>
    <t>Lus 371</t>
  </si>
  <si>
    <t>Lus 370</t>
  </si>
  <si>
    <t>Lus 369</t>
  </si>
  <si>
    <t>Lus 368</t>
  </si>
  <si>
    <t>Lus 367</t>
  </si>
  <si>
    <t>Lus 366</t>
  </si>
  <si>
    <t>Lus 365</t>
  </si>
  <si>
    <t>Lus 364</t>
  </si>
  <si>
    <t>Lus 363</t>
  </si>
  <si>
    <t>Lus 362</t>
  </si>
  <si>
    <t>Lus 361</t>
  </si>
  <si>
    <t>Lus 360</t>
  </si>
  <si>
    <t>Lus 359</t>
  </si>
  <si>
    <t>Lus 358</t>
  </si>
  <si>
    <t>Lus 357</t>
  </si>
  <si>
    <t>Lus 356</t>
  </si>
  <si>
    <t>Lus 355</t>
  </si>
  <si>
    <t>Lus 354</t>
  </si>
  <si>
    <t>Lus 353</t>
  </si>
  <si>
    <t>Lus 352</t>
  </si>
  <si>
    <t>Lus 351</t>
  </si>
  <si>
    <t>Lus 350</t>
  </si>
  <si>
    <t>Lus 349</t>
  </si>
  <si>
    <t>Lus 348</t>
  </si>
  <si>
    <t>Lus 347</t>
  </si>
  <si>
    <t>Lus 346</t>
  </si>
  <si>
    <t>Lus 345</t>
  </si>
  <si>
    <t>Lus 344</t>
  </si>
  <si>
    <t>Lus 343</t>
  </si>
  <si>
    <t>Lus 342</t>
  </si>
  <si>
    <t>Lus 341</t>
  </si>
  <si>
    <t>Lus 340</t>
  </si>
  <si>
    <t>Lus 339</t>
  </si>
  <si>
    <t>Lus 338</t>
  </si>
  <si>
    <t>Lus 337</t>
  </si>
  <si>
    <t>Lus 336</t>
  </si>
  <si>
    <t>Lus 335</t>
  </si>
  <si>
    <t>Lus 334</t>
  </si>
  <si>
    <t>Lus 333</t>
  </si>
  <si>
    <t>Lus 332</t>
  </si>
  <si>
    <t>Lus 331</t>
  </si>
  <si>
    <t>Lus 330</t>
  </si>
  <si>
    <t>Lus 329</t>
  </si>
  <si>
    <t>Lus 328</t>
  </si>
  <si>
    <t>Lus 327</t>
  </si>
  <si>
    <t>Lus 326</t>
  </si>
  <si>
    <t>Lus 325</t>
  </si>
  <si>
    <t>Lus 324</t>
  </si>
  <si>
    <t>Lus 323</t>
  </si>
  <si>
    <t>Lus 322</t>
  </si>
  <si>
    <t>Lus 321</t>
  </si>
  <si>
    <t>Lus 320</t>
  </si>
  <si>
    <t>Lus 319</t>
  </si>
  <si>
    <t>Lus 318</t>
  </si>
  <si>
    <t>Lus 317</t>
  </si>
  <si>
    <t>Lus 316</t>
  </si>
  <si>
    <t>Lus 315</t>
  </si>
  <si>
    <t>Lus 314</t>
  </si>
  <si>
    <t>Lus 313</t>
  </si>
  <si>
    <t>Lus 312</t>
  </si>
  <si>
    <t>Lus 311</t>
  </si>
  <si>
    <t>Lus 310</t>
  </si>
  <si>
    <t>Lus 309</t>
  </si>
  <si>
    <t>Lus 308</t>
  </si>
  <si>
    <t>Lus 307</t>
  </si>
  <si>
    <t>Lus 306</t>
  </si>
  <si>
    <t>Lus 305</t>
  </si>
  <si>
    <t>Lus 304</t>
  </si>
  <si>
    <t>Lus 303</t>
  </si>
  <si>
    <t>Lus 302</t>
  </si>
  <si>
    <t>Lus 301</t>
  </si>
  <si>
    <t>Lus 300</t>
  </si>
  <si>
    <t>Lus 299</t>
  </si>
  <si>
    <t>Lus 298</t>
  </si>
  <si>
    <t>Lus 297</t>
  </si>
  <si>
    <t>Lus 296</t>
  </si>
  <si>
    <t>Lus 295</t>
  </si>
  <si>
    <t>Lus 294</t>
  </si>
  <si>
    <t>Lus 293</t>
  </si>
  <si>
    <t>Lus 292</t>
  </si>
  <si>
    <t>Lus 291</t>
  </si>
  <si>
    <t>Lus 290</t>
  </si>
  <si>
    <t>Lus 289</t>
  </si>
  <si>
    <t>Lus 288</t>
  </si>
  <si>
    <t>Lus 287</t>
  </si>
  <si>
    <t>Lus 286</t>
  </si>
  <si>
    <t>Lus 285</t>
  </si>
  <si>
    <t>Lus 284</t>
  </si>
  <si>
    <t>Lus 283</t>
  </si>
  <si>
    <t>Lus 282</t>
  </si>
  <si>
    <t>Lus 281</t>
  </si>
  <si>
    <t>Lus 280</t>
  </si>
  <si>
    <t>Lus 279</t>
  </si>
  <si>
    <t>Lus 278</t>
  </si>
  <si>
    <t>Lus 277</t>
  </si>
  <si>
    <t>Lus 276</t>
  </si>
  <si>
    <t>Lus 275</t>
  </si>
  <si>
    <t>Lus 274</t>
  </si>
  <si>
    <t>Lus 273</t>
  </si>
  <si>
    <t>Lus 272</t>
  </si>
  <si>
    <t>Lus 271</t>
  </si>
  <si>
    <t>Lus 270</t>
  </si>
  <si>
    <t>Lus 269</t>
  </si>
  <si>
    <t>Lus 268</t>
  </si>
  <si>
    <t>Lus 267</t>
  </si>
  <si>
    <t>Lus 266</t>
  </si>
  <si>
    <t>Lus 265</t>
  </si>
  <si>
    <t>Lus 264</t>
  </si>
  <si>
    <t>Lus 263</t>
  </si>
  <si>
    <t>Lus 262</t>
  </si>
  <si>
    <t>Lus 261</t>
  </si>
  <si>
    <t>Lus 260</t>
  </si>
  <si>
    <t>Lus 259</t>
  </si>
  <si>
    <t>Lus 258</t>
  </si>
  <si>
    <t>Lus 257</t>
  </si>
  <si>
    <t>Lus 256</t>
  </si>
  <si>
    <t>Lus 255</t>
  </si>
  <si>
    <t>Lus 254</t>
  </si>
  <si>
    <t>Lus 253</t>
  </si>
  <si>
    <t>Lus 252</t>
  </si>
  <si>
    <t>Lus 251</t>
  </si>
  <si>
    <t>Lus 250</t>
  </si>
  <si>
    <t>Lus 249</t>
  </si>
  <si>
    <t>Lus 248</t>
  </si>
  <si>
    <t>Lus 247</t>
  </si>
  <si>
    <t>Lus 246</t>
  </si>
  <si>
    <t>Lus 245</t>
  </si>
  <si>
    <t>Lus 244</t>
  </si>
  <si>
    <t>Lus 243</t>
  </si>
  <si>
    <t>Lus 242</t>
  </si>
  <si>
    <t>Lus 241</t>
  </si>
  <si>
    <t>Lus 240</t>
  </si>
  <si>
    <t>Lus 239</t>
  </si>
  <si>
    <t>Lus 238</t>
  </si>
  <si>
    <t>Lus 237</t>
  </si>
  <si>
    <t>Lus 236</t>
  </si>
  <si>
    <t>Lus 235</t>
  </si>
  <si>
    <t>Lus 234</t>
  </si>
  <si>
    <t>Lus 233</t>
  </si>
  <si>
    <t>Lus 232</t>
  </si>
  <si>
    <t>Lus 231</t>
  </si>
  <si>
    <t>Lus 230</t>
  </si>
  <si>
    <t>Lus 229</t>
  </si>
  <si>
    <t>Lus 228</t>
  </si>
  <si>
    <t>Lus 227</t>
  </si>
  <si>
    <t>Lus 226</t>
  </si>
  <si>
    <t>Lus 225</t>
  </si>
  <si>
    <t>Lus 224</t>
  </si>
  <si>
    <t>Lus 223</t>
  </si>
  <si>
    <t>Lus 222</t>
  </si>
  <si>
    <t>Lus 221</t>
  </si>
  <si>
    <t>Lus 220</t>
  </si>
  <si>
    <t>Lus 219</t>
  </si>
  <si>
    <t>Lus 218</t>
  </si>
  <si>
    <t>Lus 217</t>
  </si>
  <si>
    <t>Lus 216</t>
  </si>
  <si>
    <t>Lus 215</t>
  </si>
  <si>
    <t>Lus 214</t>
  </si>
  <si>
    <t>Lus 213</t>
  </si>
  <si>
    <t>Lus 212</t>
  </si>
  <si>
    <t>Lus 211</t>
  </si>
  <si>
    <t>Lus 210</t>
  </si>
  <si>
    <t>Lus 209</t>
  </si>
  <si>
    <t>Lus 208</t>
  </si>
  <si>
    <t>Lus 207</t>
  </si>
  <si>
    <t>Lus 206</t>
  </si>
  <si>
    <t>Lus 205</t>
  </si>
  <si>
    <t>Lus 204</t>
  </si>
  <si>
    <t>Lus 203</t>
  </si>
  <si>
    <t>Lus 202</t>
  </si>
  <si>
    <t>Lus 201</t>
  </si>
  <si>
    <t>Lus 200</t>
  </si>
  <si>
    <t>Lus 199</t>
  </si>
  <si>
    <t>Lus 198</t>
  </si>
  <si>
    <t>Lus 197</t>
  </si>
  <si>
    <t>Lus 196</t>
  </si>
  <si>
    <t>Lus 195</t>
  </si>
  <si>
    <t>Lus 194</t>
  </si>
  <si>
    <t>Lus 193</t>
  </si>
  <si>
    <t>Lus 192</t>
  </si>
  <si>
    <t>Lus 191</t>
  </si>
  <si>
    <t>Lus 190</t>
  </si>
  <si>
    <t>Lus 189</t>
  </si>
  <si>
    <t>Lus 188</t>
  </si>
  <si>
    <t>Lus 187</t>
  </si>
  <si>
    <t>Lus 186</t>
  </si>
  <si>
    <t>Lus 185</t>
  </si>
  <si>
    <t>Lus 184</t>
  </si>
  <si>
    <t>Lus 183</t>
  </si>
  <si>
    <t>Lus 182</t>
  </si>
  <si>
    <t>Lus 181</t>
  </si>
  <si>
    <t>Lus 180</t>
  </si>
  <si>
    <t>Lus 179</t>
  </si>
  <si>
    <t>Lus 178</t>
  </si>
  <si>
    <t>Lus 177</t>
  </si>
  <si>
    <t>Lus 176</t>
  </si>
  <si>
    <t>Lus 175</t>
  </si>
  <si>
    <t>Lus 174</t>
  </si>
  <si>
    <t>Lus 173</t>
  </si>
  <si>
    <t>Lus 172</t>
  </si>
  <si>
    <t>Lus 171</t>
  </si>
  <si>
    <t>Lus 170</t>
  </si>
  <si>
    <t>Lus 169</t>
  </si>
  <si>
    <t>Lus 168</t>
  </si>
  <si>
    <t>Lus 167</t>
  </si>
  <si>
    <t>Lus 166</t>
  </si>
  <si>
    <t>Lus 165</t>
  </si>
  <si>
    <t>Lus 164</t>
  </si>
  <si>
    <t>Lus 163</t>
  </si>
  <si>
    <t>Lus 162</t>
  </si>
  <si>
    <t>Lus 161</t>
  </si>
  <si>
    <t>Lus 160</t>
  </si>
  <si>
    <t>Lus 159</t>
  </si>
  <si>
    <t>Lus 158</t>
  </si>
  <si>
    <t>Lus 157</t>
  </si>
  <si>
    <t>Lus 156</t>
  </si>
  <si>
    <t>Lus 155</t>
  </si>
  <si>
    <t>Lus 154</t>
  </si>
  <si>
    <t>Lus 153</t>
  </si>
  <si>
    <t>Lus 152</t>
  </si>
  <si>
    <t>Lus 151</t>
  </si>
  <si>
    <t>Lus 150</t>
  </si>
  <si>
    <t>Lus 149</t>
  </si>
  <si>
    <t>Lus 148</t>
  </si>
  <si>
    <t>Lus 147</t>
  </si>
  <si>
    <t>Lus 146</t>
  </si>
  <si>
    <t>Lus 145</t>
  </si>
  <si>
    <t>Lus 144</t>
  </si>
  <si>
    <t>Lus 143</t>
  </si>
  <si>
    <t>Lus 142</t>
  </si>
  <si>
    <t>Lus 141</t>
  </si>
  <si>
    <t>Lus 140</t>
  </si>
  <si>
    <t>Lus 139</t>
  </si>
  <si>
    <t>Lus 138</t>
  </si>
  <si>
    <t>Lus 137</t>
  </si>
  <si>
    <t>Lus 136</t>
  </si>
  <si>
    <t>Lus 135</t>
  </si>
  <si>
    <t>Lus 134</t>
  </si>
  <si>
    <t>Lus 133</t>
  </si>
  <si>
    <t>Lus 132</t>
  </si>
  <si>
    <t>Lus 131</t>
  </si>
  <si>
    <t>Lus 130</t>
  </si>
  <si>
    <t>Lus 129</t>
  </si>
  <si>
    <t>Lus 128</t>
  </si>
  <si>
    <t>Lus 127</t>
  </si>
  <si>
    <t>Lus 126</t>
  </si>
  <si>
    <t>Lus 125</t>
  </si>
  <si>
    <t>Lus 124</t>
  </si>
  <si>
    <t>Lus 123</t>
  </si>
  <si>
    <t>Lus 122</t>
  </si>
  <si>
    <t>Lus 121</t>
  </si>
  <si>
    <t>Lus 120</t>
  </si>
  <si>
    <t>Lus 119</t>
  </si>
  <si>
    <t>Lus 118</t>
  </si>
  <si>
    <t>Lus 117</t>
  </si>
  <si>
    <t>Lus 116</t>
  </si>
  <si>
    <t>Lus 115</t>
  </si>
  <si>
    <t>Lus 114</t>
  </si>
  <si>
    <t>Lus 113</t>
  </si>
  <si>
    <t>Lus 112</t>
  </si>
  <si>
    <t>Lus 111</t>
  </si>
  <si>
    <t>Lus 110</t>
  </si>
  <si>
    <t>Lus 109</t>
  </si>
  <si>
    <t>Lus 108</t>
  </si>
  <si>
    <t>Lus 107</t>
  </si>
  <si>
    <t>Lus 106</t>
  </si>
  <si>
    <t>Lus 105</t>
  </si>
  <si>
    <t>Lus 104</t>
  </si>
  <si>
    <t>Lus 103</t>
  </si>
  <si>
    <t>Lus 102</t>
  </si>
  <si>
    <t>Lus 101</t>
  </si>
  <si>
    <t>Lus 100</t>
  </si>
  <si>
    <t>Lus 99</t>
  </si>
  <si>
    <t>Lus 98</t>
  </si>
  <si>
    <t>Lus 97</t>
  </si>
  <si>
    <t>Lus 96</t>
  </si>
  <si>
    <t>Lus 95</t>
  </si>
  <si>
    <t>Lus 94</t>
  </si>
  <si>
    <t>Lus 93</t>
  </si>
  <si>
    <t>Lus 92</t>
  </si>
  <si>
    <t>Lus 91</t>
  </si>
  <si>
    <t>Lus 90</t>
  </si>
  <si>
    <t>Lus 89</t>
  </si>
  <si>
    <t>Lus 88</t>
  </si>
  <si>
    <t>Lus 87</t>
  </si>
  <si>
    <t>Lus 86</t>
  </si>
  <si>
    <t>Lus 85</t>
  </si>
  <si>
    <t>Lus 84</t>
  </si>
  <si>
    <t>Lus 83</t>
  </si>
  <si>
    <t>Lus 82</t>
  </si>
  <si>
    <t>Lus 81</t>
  </si>
  <si>
    <t>Lus 80</t>
  </si>
  <si>
    <t>Lus 79</t>
  </si>
  <si>
    <t>Lus 78</t>
  </si>
  <si>
    <t>Lus 77</t>
  </si>
  <si>
    <t>Lus 76</t>
  </si>
  <si>
    <t>Lus 75</t>
  </si>
  <si>
    <t>Lus 74</t>
  </si>
  <si>
    <t>Lus 73</t>
  </si>
  <si>
    <t>Lus 72</t>
  </si>
  <si>
    <t>Lus 71</t>
  </si>
  <si>
    <t>Lus 70</t>
  </si>
  <si>
    <t>Lus 69</t>
  </si>
  <si>
    <t>Lus 68</t>
  </si>
  <si>
    <t>Lus 67</t>
  </si>
  <si>
    <t>Lus 66</t>
  </si>
  <si>
    <t>Lus 65</t>
  </si>
  <si>
    <t>Lus 64</t>
  </si>
  <si>
    <t>Lus 63</t>
  </si>
  <si>
    <t>Lus 62</t>
  </si>
  <si>
    <t>Lus 61</t>
  </si>
  <si>
    <t>Lus 60</t>
  </si>
  <si>
    <t>Lus 59</t>
  </si>
  <si>
    <t>Lus 58</t>
  </si>
  <si>
    <t>Lus 57</t>
  </si>
  <si>
    <t>Lus 56</t>
  </si>
  <si>
    <t>Lus 55</t>
  </si>
  <si>
    <t>Lus 54</t>
  </si>
  <si>
    <t>Lus 53</t>
  </si>
  <si>
    <t>Lus 52</t>
  </si>
  <si>
    <t>Lus 51</t>
  </si>
  <si>
    <t>Lus 50</t>
  </si>
  <si>
    <t>Lus 49</t>
  </si>
  <si>
    <t>Lus 48</t>
  </si>
  <si>
    <t>Lus 47</t>
  </si>
  <si>
    <t>Lus 46</t>
  </si>
  <si>
    <t>Lus 45</t>
  </si>
  <si>
    <t>Lus 44</t>
  </si>
  <si>
    <t>Lus 43</t>
  </si>
  <si>
    <t>Lus 42</t>
  </si>
  <si>
    <t>Lus 41</t>
  </si>
  <si>
    <t>Lus 40</t>
  </si>
  <si>
    <t>Lus 39</t>
  </si>
  <si>
    <t>Lus 38</t>
  </si>
  <si>
    <t>Lus 37</t>
  </si>
  <si>
    <t>Lus 36</t>
  </si>
  <si>
    <t>Lus 35</t>
  </si>
  <si>
    <t>Lus 34</t>
  </si>
  <si>
    <t>Lus 33</t>
  </si>
  <si>
    <t>Lus 32</t>
  </si>
  <si>
    <t>Lus 31</t>
  </si>
  <si>
    <t>Lus 30</t>
  </si>
  <si>
    <t>Lus 29</t>
  </si>
  <si>
    <t>Lus 28</t>
  </si>
  <si>
    <t>Lus 27</t>
  </si>
  <si>
    <t>Lus 26</t>
  </si>
  <si>
    <t>Lus 25</t>
  </si>
  <si>
    <t>Lus 24</t>
  </si>
  <si>
    <t>Lus 23</t>
  </si>
  <si>
    <t>Lus 22</t>
  </si>
  <si>
    <t>Lus 21</t>
  </si>
  <si>
    <t>Lus 20</t>
  </si>
  <si>
    <t>Lus 19</t>
  </si>
  <si>
    <t>Lus 18</t>
  </si>
  <si>
    <t>Lus 17</t>
  </si>
  <si>
    <t>Lus 16</t>
  </si>
  <si>
    <t>Lus 15</t>
  </si>
  <si>
    <t>Lus 14</t>
  </si>
  <si>
    <t>Lus 13</t>
  </si>
  <si>
    <t>Lus 12</t>
  </si>
  <si>
    <t>Lus 11</t>
  </si>
  <si>
    <t>Lus 10</t>
  </si>
  <si>
    <t>Lus 9</t>
  </si>
  <si>
    <t>Lus 8</t>
  </si>
  <si>
    <t>Lus 7</t>
  </si>
  <si>
    <t>Lus 6</t>
  </si>
  <si>
    <t>Lus 5</t>
  </si>
  <si>
    <t>Lus 4</t>
  </si>
  <si>
    <t>Lus 3</t>
  </si>
  <si>
    <t>Lus 2</t>
  </si>
  <si>
    <t>Lus 1</t>
  </si>
  <si>
    <t>Lustrum</t>
  </si>
  <si>
    <t>Bien 731</t>
  </si>
  <si>
    <t>Bien 730</t>
  </si>
  <si>
    <t>Bien 729</t>
  </si>
  <si>
    <t>Bien 728</t>
  </si>
  <si>
    <t>Bien 727</t>
  </si>
  <si>
    <t>Bien 726</t>
  </si>
  <si>
    <t>Bien 725</t>
  </si>
  <si>
    <t>Bien 724</t>
  </si>
  <si>
    <t>Bien 723</t>
  </si>
  <si>
    <t>Bien 722</t>
  </si>
  <si>
    <t>Bien 721</t>
  </si>
  <si>
    <t>Bien 720</t>
  </si>
  <si>
    <t>Bien 719</t>
  </si>
  <si>
    <t>Bien 718</t>
  </si>
  <si>
    <t>Bien 717</t>
  </si>
  <si>
    <t>Bien 716</t>
  </si>
  <si>
    <t>Bien 715</t>
  </si>
  <si>
    <t>Bien 714</t>
  </si>
  <si>
    <t>Bien 713</t>
  </si>
  <si>
    <t>Bien 712</t>
  </si>
  <si>
    <t>Bien 711</t>
  </si>
  <si>
    <t>Bien 710</t>
  </si>
  <si>
    <t>Bien 709</t>
  </si>
  <si>
    <t>Bien 708</t>
  </si>
  <si>
    <t>Bien 707</t>
  </si>
  <si>
    <t>Bien 706</t>
  </si>
  <si>
    <t>Bien 705</t>
  </si>
  <si>
    <t>Bien 704</t>
  </si>
  <si>
    <t>Bien 703</t>
  </si>
  <si>
    <t>Bien 702</t>
  </si>
  <si>
    <t>Bien 701</t>
  </si>
  <si>
    <t>Bien 700</t>
  </si>
  <si>
    <t>Bien 699</t>
  </si>
  <si>
    <t>Bien 698</t>
  </si>
  <si>
    <t>Bien 697</t>
  </si>
  <si>
    <t>Bien 696</t>
  </si>
  <si>
    <t>Bien 695</t>
  </si>
  <si>
    <t>Bien 694</t>
  </si>
  <si>
    <t>Bien 693</t>
  </si>
  <si>
    <t>Bien 692</t>
  </si>
  <si>
    <t>Bien 691</t>
  </si>
  <si>
    <t>Bien 690</t>
  </si>
  <si>
    <t>Bien 689</t>
  </si>
  <si>
    <t>Bien 688</t>
  </si>
  <si>
    <t>Bien 687</t>
  </si>
  <si>
    <t>Bien 686</t>
  </si>
  <si>
    <t>Bien 685</t>
  </si>
  <si>
    <t>Bien 684</t>
  </si>
  <si>
    <t>Bien 683</t>
  </si>
  <si>
    <t>Bien 682</t>
  </si>
  <si>
    <t>Bien 681</t>
  </si>
  <si>
    <t>Bien 680</t>
  </si>
  <si>
    <t>Bien 679</t>
  </si>
  <si>
    <t>Bien 678</t>
  </si>
  <si>
    <t>Bien 677</t>
  </si>
  <si>
    <t>Bien 676</t>
  </si>
  <si>
    <t>Bien 675</t>
  </si>
  <si>
    <t>Bien 674</t>
  </si>
  <si>
    <t>Bien 673</t>
  </si>
  <si>
    <t>Bien 672</t>
  </si>
  <si>
    <t>Bien 671</t>
  </si>
  <si>
    <t>Bien 670</t>
  </si>
  <si>
    <t>Bien 669</t>
  </si>
  <si>
    <t>Bien 668</t>
  </si>
  <si>
    <t>Bien 667</t>
  </si>
  <si>
    <t>Bien 666</t>
  </si>
  <si>
    <t>Bien 665</t>
  </si>
  <si>
    <t>Bien 664</t>
  </si>
  <si>
    <t>Bien 663</t>
  </si>
  <si>
    <t>Bien 662</t>
  </si>
  <si>
    <t>Bien 661</t>
  </si>
  <si>
    <t>Bien 660</t>
  </si>
  <si>
    <t>Bien 659</t>
  </si>
  <si>
    <t>Bien 658</t>
  </si>
  <si>
    <t>Bien 657</t>
  </si>
  <si>
    <t>Bien 656</t>
  </si>
  <si>
    <t>Bien 655</t>
  </si>
  <si>
    <t>Bien 654</t>
  </si>
  <si>
    <t>Bien 653</t>
  </si>
  <si>
    <t>Bien 652</t>
  </si>
  <si>
    <t>Bien 651</t>
  </si>
  <si>
    <t>Bien 650</t>
  </si>
  <si>
    <t>Bien 649</t>
  </si>
  <si>
    <t>Bien 648</t>
  </si>
  <si>
    <t>Bien 647</t>
  </si>
  <si>
    <t>Bien 646</t>
  </si>
  <si>
    <t>Bien 645</t>
  </si>
  <si>
    <t>Bien 644</t>
  </si>
  <si>
    <t>Bien 643</t>
  </si>
  <si>
    <t>Bien 642</t>
  </si>
  <si>
    <t>Bien 641</t>
  </si>
  <si>
    <t>Bien 640</t>
  </si>
  <si>
    <t>Bien 639</t>
  </si>
  <si>
    <t>Bien 638</t>
  </si>
  <si>
    <t>Bien 637</t>
  </si>
  <si>
    <t>Bien 636</t>
  </si>
  <si>
    <t>Bien 635</t>
  </si>
  <si>
    <t>Bien 634</t>
  </si>
  <si>
    <t>Bien 633</t>
  </si>
  <si>
    <t>Bien 632</t>
  </si>
  <si>
    <t>Bien 631</t>
  </si>
  <si>
    <t>Bien 630</t>
  </si>
  <si>
    <t>Bien 629</t>
  </si>
  <si>
    <t>Bien 628</t>
  </si>
  <si>
    <t>Bien 627</t>
  </si>
  <si>
    <t>Bien 626</t>
  </si>
  <si>
    <t>Bien 625</t>
  </si>
  <si>
    <t>Bien 624</t>
  </si>
  <si>
    <t>Bien 623</t>
  </si>
  <si>
    <t>Bien 622</t>
  </si>
  <si>
    <t>Bien 621</t>
  </si>
  <si>
    <t>Bien 620</t>
  </si>
  <si>
    <t>Bien 619</t>
  </si>
  <si>
    <t>Bien 618</t>
  </si>
  <si>
    <t>Bien 617</t>
  </si>
  <si>
    <t>Bien 616</t>
  </si>
  <si>
    <t>Bien 615</t>
  </si>
  <si>
    <t>Bien 614</t>
  </si>
  <si>
    <t>Bien 613</t>
  </si>
  <si>
    <t>Bien 612</t>
  </si>
  <si>
    <t>Bien 611</t>
  </si>
  <si>
    <t>Bien 610</t>
  </si>
  <si>
    <t>Bien 609</t>
  </si>
  <si>
    <t>Bien 608</t>
  </si>
  <si>
    <t>Bien 607</t>
  </si>
  <si>
    <t>Bien 606</t>
  </si>
  <si>
    <t>Bien 605</t>
  </si>
  <si>
    <t>Bien 604</t>
  </si>
  <si>
    <t>Bien 603</t>
  </si>
  <si>
    <t>Bien 602</t>
  </si>
  <si>
    <t>Bien 601</t>
  </si>
  <si>
    <t>Bien 600</t>
  </si>
  <si>
    <t>Bien 599</t>
  </si>
  <si>
    <t>Bien 598</t>
  </si>
  <si>
    <t>Bien 597</t>
  </si>
  <si>
    <t>Bien 596</t>
  </si>
  <si>
    <t>Bien 595</t>
  </si>
  <si>
    <t>Bien 594</t>
  </si>
  <si>
    <t>Bien 593</t>
  </si>
  <si>
    <t>Bien 592</t>
  </si>
  <si>
    <t>Bien 591</t>
  </si>
  <si>
    <t>Bien 590</t>
  </si>
  <si>
    <t>Bien 589</t>
  </si>
  <si>
    <t>Bien 588</t>
  </si>
  <si>
    <t>Bien 587</t>
  </si>
  <si>
    <t>Bien 586</t>
  </si>
  <si>
    <t>Bien 585</t>
  </si>
  <si>
    <t>Bien 584</t>
  </si>
  <si>
    <t>Bien 583</t>
  </si>
  <si>
    <t>Bien 582</t>
  </si>
  <si>
    <t>Bien 581</t>
  </si>
  <si>
    <t>Bien 580</t>
  </si>
  <si>
    <t>Bien 579</t>
  </si>
  <si>
    <t>Bien 578</t>
  </si>
  <si>
    <t>Bien 577</t>
  </si>
  <si>
    <t>Bien 576</t>
  </si>
  <si>
    <t>Bien 575</t>
  </si>
  <si>
    <t>Bien 574</t>
  </si>
  <si>
    <t>Bien 573</t>
  </si>
  <si>
    <t>Bien 572</t>
  </si>
  <si>
    <t>Bien 571</t>
  </si>
  <si>
    <t>Bien 570</t>
  </si>
  <si>
    <t>Bien 569</t>
  </si>
  <si>
    <t>Bien 568</t>
  </si>
  <si>
    <t>Bien 567</t>
  </si>
  <si>
    <t>Bien 566</t>
  </si>
  <si>
    <t>Bien 565</t>
  </si>
  <si>
    <t>Bien 564</t>
  </si>
  <si>
    <t>Bien 563</t>
  </si>
  <si>
    <t>Bien 562</t>
  </si>
  <si>
    <t>Bien 561</t>
  </si>
  <si>
    <t>Bien 560</t>
  </si>
  <si>
    <t>Bien 559</t>
  </si>
  <si>
    <t>Bien 558</t>
  </si>
  <si>
    <t>Bien 557</t>
  </si>
  <si>
    <t>Bien 556</t>
  </si>
  <si>
    <t>Bien 555</t>
  </si>
  <si>
    <t>Bien 554</t>
  </si>
  <si>
    <t>Bien 553</t>
  </si>
  <si>
    <t>Bien 552</t>
  </si>
  <si>
    <t>Bien 551</t>
  </si>
  <si>
    <t>Bien 550</t>
  </si>
  <si>
    <t>Bien 549</t>
  </si>
  <si>
    <t>Bien 548</t>
  </si>
  <si>
    <t>Bien 547</t>
  </si>
  <si>
    <t>Bien 546</t>
  </si>
  <si>
    <t>Bien 545</t>
  </si>
  <si>
    <t>Bien 544</t>
  </si>
  <si>
    <t>Bien 543</t>
  </si>
  <si>
    <t>Bien 542</t>
  </si>
  <si>
    <t>Bien 541</t>
  </si>
  <si>
    <t>Bien 540</t>
  </si>
  <si>
    <t>Bien 539</t>
  </si>
  <si>
    <t>Bien 538</t>
  </si>
  <si>
    <t>Bien 537</t>
  </si>
  <si>
    <t>Bien 536</t>
  </si>
  <si>
    <t>Bien 535</t>
  </si>
  <si>
    <t>Bien 534</t>
  </si>
  <si>
    <t>Bien 533</t>
  </si>
  <si>
    <t>Bien 532</t>
  </si>
  <si>
    <t>Bien 531</t>
  </si>
  <si>
    <t>Bien 530</t>
  </si>
  <si>
    <t>Bien 529</t>
  </si>
  <si>
    <t>Bien 528</t>
  </si>
  <si>
    <t>Bien 527</t>
  </si>
  <si>
    <t>Bien 526</t>
  </si>
  <si>
    <t>Bien 525</t>
  </si>
  <si>
    <t>Bien 524</t>
  </si>
  <si>
    <t>Bien 523</t>
  </si>
  <si>
    <t>Bien 522</t>
  </si>
  <si>
    <t>Bien 521</t>
  </si>
  <si>
    <t>Bien 520</t>
  </si>
  <si>
    <t>Bien 519</t>
  </si>
  <si>
    <t>Bien 518</t>
  </si>
  <si>
    <t>Bien 517</t>
  </si>
  <si>
    <t>Bien 516</t>
  </si>
  <si>
    <t>Bien 515</t>
  </si>
  <si>
    <t>Bien 514</t>
  </si>
  <si>
    <t>Bien 513</t>
  </si>
  <si>
    <t>Bien 512</t>
  </si>
  <si>
    <t>Bien 511</t>
  </si>
  <si>
    <t>Bien 510</t>
  </si>
  <si>
    <t>Bien 509</t>
  </si>
  <si>
    <t>Bien 508</t>
  </si>
  <si>
    <t>Bien 507</t>
  </si>
  <si>
    <t>Bien 506</t>
  </si>
  <si>
    <t>Bien 505</t>
  </si>
  <si>
    <t>Bien 504</t>
  </si>
  <si>
    <t>Bien 503</t>
  </si>
  <si>
    <t>Bien 502</t>
  </si>
  <si>
    <t>Bien 501</t>
  </si>
  <si>
    <t>Bien 500</t>
  </si>
  <si>
    <t>Bien 499</t>
  </si>
  <si>
    <t>Bien 498</t>
  </si>
  <si>
    <t>Bien 497</t>
  </si>
  <si>
    <t>Bien 496</t>
  </si>
  <si>
    <t>Bien 495</t>
  </si>
  <si>
    <t>Bien 494</t>
  </si>
  <si>
    <t>Bien 493</t>
  </si>
  <si>
    <t>Bien 492</t>
  </si>
  <si>
    <t>Bien 491</t>
  </si>
  <si>
    <t>Bien 490</t>
  </si>
  <si>
    <t>Bien 489</t>
  </si>
  <si>
    <t>Bien 488</t>
  </si>
  <si>
    <t>Bien 487</t>
  </si>
  <si>
    <t>Bien 486</t>
  </si>
  <si>
    <t>Bien 485</t>
  </si>
  <si>
    <t>Bien 484</t>
  </si>
  <si>
    <t>Bien 483</t>
  </si>
  <si>
    <t>Bien 482</t>
  </si>
  <si>
    <t>Bien 481</t>
  </si>
  <si>
    <t>Bien 480</t>
  </si>
  <si>
    <t>Bien 479</t>
  </si>
  <si>
    <t>Bien 478</t>
  </si>
  <si>
    <t>Bien 477</t>
  </si>
  <si>
    <t>Bien 476</t>
  </si>
  <si>
    <t>Bien 475</t>
  </si>
  <si>
    <t>Bien 474</t>
  </si>
  <si>
    <t>Bien 473</t>
  </si>
  <si>
    <t>Bien 472</t>
  </si>
  <si>
    <t>Bien 471</t>
  </si>
  <si>
    <t>Bien 470</t>
  </si>
  <si>
    <t>Bien 469</t>
  </si>
  <si>
    <t>Bien 468</t>
  </si>
  <si>
    <t>Bien 467</t>
  </si>
  <si>
    <t>Bien 466</t>
  </si>
  <si>
    <t>Bien 465</t>
  </si>
  <si>
    <t>Bien 464</t>
  </si>
  <si>
    <t>Bien 463</t>
  </si>
  <si>
    <t>Bien 462</t>
  </si>
  <si>
    <t>Bien 461</t>
  </si>
  <si>
    <t>Bien 460</t>
  </si>
  <si>
    <t>Bien 459</t>
  </si>
  <si>
    <t>Bien 458</t>
  </si>
  <si>
    <t>Bien 457</t>
  </si>
  <si>
    <t>Bien 456</t>
  </si>
  <si>
    <t>Bien 455</t>
  </si>
  <si>
    <t>Bien 454</t>
  </si>
  <si>
    <t>Bien 453</t>
  </si>
  <si>
    <t>Bien 452</t>
  </si>
  <si>
    <t>Bien 451</t>
  </si>
  <si>
    <t>Bien 450</t>
  </si>
  <si>
    <t>Bien 449</t>
  </si>
  <si>
    <t>Bien 448</t>
  </si>
  <si>
    <t>Bien 447</t>
  </si>
  <si>
    <t>Bien 446</t>
  </si>
  <si>
    <t>Bien 445</t>
  </si>
  <si>
    <t>Bien 444</t>
  </si>
  <si>
    <t>Bien 443</t>
  </si>
  <si>
    <t>Bien 442</t>
  </si>
  <si>
    <t>Bien 441</t>
  </si>
  <si>
    <t>Bien 440</t>
  </si>
  <si>
    <t>Bien 439</t>
  </si>
  <si>
    <t>Bien 438</t>
  </si>
  <si>
    <t>Bien 437</t>
  </si>
  <si>
    <t>Bien 436</t>
  </si>
  <si>
    <t>Bien 435</t>
  </si>
  <si>
    <t>Bien 434</t>
  </si>
  <si>
    <t>Bien 433</t>
  </si>
  <si>
    <t>Bien 432</t>
  </si>
  <si>
    <t>Bien 431</t>
  </si>
  <si>
    <t>Bien 430</t>
  </si>
  <si>
    <t>Bien 429</t>
  </si>
  <si>
    <t>Bien 428</t>
  </si>
  <si>
    <t>Bien 427</t>
  </si>
  <si>
    <t>Bien 426</t>
  </si>
  <si>
    <t>Bien 425</t>
  </si>
  <si>
    <t>Bien 424</t>
  </si>
  <si>
    <t>Bien 423</t>
  </si>
  <si>
    <t>Bien 422</t>
  </si>
  <si>
    <t>Bien 421</t>
  </si>
  <si>
    <t>Bien 420</t>
  </si>
  <si>
    <t>Bien 419</t>
  </si>
  <si>
    <t>Bien 418</t>
  </si>
  <si>
    <t>Bien 417</t>
  </si>
  <si>
    <t>Bien 416</t>
  </si>
  <si>
    <t>Bien 415</t>
  </si>
  <si>
    <t>Bien 414</t>
  </si>
  <si>
    <t>Bien 413</t>
  </si>
  <si>
    <t>Bien 412</t>
  </si>
  <si>
    <t>Bien 411</t>
  </si>
  <si>
    <t>Bien 410</t>
  </si>
  <si>
    <t>Bien 409</t>
  </si>
  <si>
    <t>Bien 408</t>
  </si>
  <si>
    <t>Bien 407</t>
  </si>
  <si>
    <t>Bien 406</t>
  </si>
  <si>
    <t>Bien 405</t>
  </si>
  <si>
    <t>Bien 404</t>
  </si>
  <si>
    <t>Bien 403</t>
  </si>
  <si>
    <t>Bien 402</t>
  </si>
  <si>
    <t>Bien 401</t>
  </si>
  <si>
    <t>Bien 400</t>
  </si>
  <si>
    <t>Bien 399</t>
  </si>
  <si>
    <t>Bien 398</t>
  </si>
  <si>
    <t>Bien 397</t>
  </si>
  <si>
    <t>Bien 396</t>
  </si>
  <si>
    <t>Bien 395</t>
  </si>
  <si>
    <t>Bien 394</t>
  </si>
  <si>
    <t>Bien 393</t>
  </si>
  <si>
    <t>Bien 392</t>
  </si>
  <si>
    <t>Bien 391</t>
  </si>
  <si>
    <t>Bien 390</t>
  </si>
  <si>
    <t>Bien 389</t>
  </si>
  <si>
    <t>Bien 388</t>
  </si>
  <si>
    <t>Bien 387</t>
  </si>
  <si>
    <t>Bien 386</t>
  </si>
  <si>
    <t>Bien 385</t>
  </si>
  <si>
    <t>Bien 384</t>
  </si>
  <si>
    <t>Bien 383</t>
  </si>
  <si>
    <t>Bien 382</t>
  </si>
  <si>
    <t>Bien 381</t>
  </si>
  <si>
    <t>Bien 380</t>
  </si>
  <si>
    <t>Bien 379</t>
  </si>
  <si>
    <t>Bien 378</t>
  </si>
  <si>
    <t>Bien 377</t>
  </si>
  <si>
    <t>Bien 376</t>
  </si>
  <si>
    <t>Bien 375</t>
  </si>
  <si>
    <t>Bien 374</t>
  </si>
  <si>
    <t>Bien 373</t>
  </si>
  <si>
    <t>Bien 372</t>
  </si>
  <si>
    <t>Bien 371</t>
  </si>
  <si>
    <t>Bien 370</t>
  </si>
  <si>
    <t>Bien 369</t>
  </si>
  <si>
    <t>Bien 368</t>
  </si>
  <si>
    <t>Bien 367</t>
  </si>
  <si>
    <t>Bien 366</t>
  </si>
  <si>
    <t>Bien 365</t>
  </si>
  <si>
    <t>Bien 364</t>
  </si>
  <si>
    <t>Bien 363</t>
  </si>
  <si>
    <t>Bien 362</t>
  </si>
  <si>
    <t>Bien 361</t>
  </si>
  <si>
    <t>Bien 360</t>
  </si>
  <si>
    <t>Bien 359</t>
  </si>
  <si>
    <t>Bien 358</t>
  </si>
  <si>
    <t>Bien 357</t>
  </si>
  <si>
    <t>Bien 356</t>
  </si>
  <si>
    <t>Bien 355</t>
  </si>
  <si>
    <t>Bien 354</t>
  </si>
  <si>
    <t>Bien 353</t>
  </si>
  <si>
    <t>Bien 352</t>
  </si>
  <si>
    <t>Bien 351</t>
  </si>
  <si>
    <t>Bien 350</t>
  </si>
  <si>
    <t>Bien 349</t>
  </si>
  <si>
    <t>Bien 348</t>
  </si>
  <si>
    <t>Bien 347</t>
  </si>
  <si>
    <t>Bien 346</t>
  </si>
  <si>
    <t>Bien 345</t>
  </si>
  <si>
    <t>Bien 344</t>
  </si>
  <si>
    <t>Bien 343</t>
  </si>
  <si>
    <t>Bien 342</t>
  </si>
  <si>
    <t>Bien 341</t>
  </si>
  <si>
    <t>Bien 340</t>
  </si>
  <si>
    <t>Bien 339</t>
  </si>
  <si>
    <t>Bien 338</t>
  </si>
  <si>
    <t>Bien 337</t>
  </si>
  <si>
    <t>Bien 336</t>
  </si>
  <si>
    <t>Bien 335</t>
  </si>
  <si>
    <t>Bien 334</t>
  </si>
  <si>
    <t>Bien 333</t>
  </si>
  <si>
    <t>Bien 332</t>
  </si>
  <si>
    <t>Bien 331</t>
  </si>
  <si>
    <t>Bien 330</t>
  </si>
  <si>
    <t>Bien 329</t>
  </si>
  <si>
    <t>Bien 328</t>
  </si>
  <si>
    <t>Bien 327</t>
  </si>
  <si>
    <t>Bien 326</t>
  </si>
  <si>
    <t>Bien 325</t>
  </si>
  <si>
    <t>Bien 324</t>
  </si>
  <si>
    <t>Bien 323</t>
  </si>
  <si>
    <t>Bien 322</t>
  </si>
  <si>
    <t>Bien 321</t>
  </si>
  <si>
    <t>Bien 320</t>
  </si>
  <si>
    <t>Bien 319</t>
  </si>
  <si>
    <t>Bien 318</t>
  </si>
  <si>
    <t>Bien 317</t>
  </si>
  <si>
    <t>Bien 316</t>
  </si>
  <si>
    <t>Bien 315</t>
  </si>
  <si>
    <t>Bien 314</t>
  </si>
  <si>
    <t>Bien 313</t>
  </si>
  <si>
    <t>Bien 312</t>
  </si>
  <si>
    <t>Bien 311</t>
  </si>
  <si>
    <t>Bien 310</t>
  </si>
  <si>
    <t>Bien 309</t>
  </si>
  <si>
    <t>Bien 308</t>
  </si>
  <si>
    <t>Bien 307</t>
  </si>
  <si>
    <t>Bien 306</t>
  </si>
  <si>
    <t>Bien 305</t>
  </si>
  <si>
    <t>Bien 304</t>
  </si>
  <si>
    <t>Bien 303</t>
  </si>
  <si>
    <t>Bien 302</t>
  </si>
  <si>
    <t>Bien 301</t>
  </si>
  <si>
    <t>Bien 300</t>
  </si>
  <si>
    <t>Bien 299</t>
  </si>
  <si>
    <t>Bien 298</t>
  </si>
  <si>
    <t>Bien 297</t>
  </si>
  <si>
    <t>Bien 296</t>
  </si>
  <si>
    <t>Bien 295</t>
  </si>
  <si>
    <t>Bien 294</t>
  </si>
  <si>
    <t>Bien 293</t>
  </si>
  <si>
    <t>Bien 292</t>
  </si>
  <si>
    <t>Bien 291</t>
  </si>
  <si>
    <t>Bien 290</t>
  </si>
  <si>
    <t>Bien 289</t>
  </si>
  <si>
    <t>Bien 288</t>
  </si>
  <si>
    <t>Bien 287</t>
  </si>
  <si>
    <t>Bien 286</t>
  </si>
  <si>
    <t>Bien 285</t>
  </si>
  <si>
    <t>Bien 284</t>
  </si>
  <si>
    <t>Bien 283</t>
  </si>
  <si>
    <t>Bien 282</t>
  </si>
  <si>
    <t>Bien 281</t>
  </si>
  <si>
    <t>Bien 280</t>
  </si>
  <si>
    <t>Bien 279</t>
  </si>
  <si>
    <t>Bien 278</t>
  </si>
  <si>
    <t>Bien 277</t>
  </si>
  <si>
    <t>Bien 276</t>
  </si>
  <si>
    <t>Bien 275</t>
  </si>
  <si>
    <t>Bien 274</t>
  </si>
  <si>
    <t>Bien 273</t>
  </si>
  <si>
    <t>Bien 272</t>
  </si>
  <si>
    <t>Bien 271</t>
  </si>
  <si>
    <t>Bien 270</t>
  </si>
  <si>
    <t>Bien 269</t>
  </si>
  <si>
    <t>Bien 268</t>
  </si>
  <si>
    <t>Bien 267</t>
  </si>
  <si>
    <t>Bien 266</t>
  </si>
  <si>
    <t>Bien 265</t>
  </si>
  <si>
    <t>Bien 264</t>
  </si>
  <si>
    <t>Bien 263</t>
  </si>
  <si>
    <t>Bien 262</t>
  </si>
  <si>
    <t>Bien 261</t>
  </si>
  <si>
    <t>Bien 260</t>
  </si>
  <si>
    <t>Bien 259</t>
  </si>
  <si>
    <t>Bien 258</t>
  </si>
  <si>
    <t>Bien 257</t>
  </si>
  <si>
    <t>Bien 256</t>
  </si>
  <si>
    <t>Bien 255</t>
  </si>
  <si>
    <t>Bien 254</t>
  </si>
  <si>
    <t>Bien 253</t>
  </si>
  <si>
    <t>Bien 252</t>
  </si>
  <si>
    <t>Bien 251</t>
  </si>
  <si>
    <t>Bien 250</t>
  </si>
  <si>
    <t>Bien 249</t>
  </si>
  <si>
    <t>Bien 248</t>
  </si>
  <si>
    <t>Bien 247</t>
  </si>
  <si>
    <t>Bien 246</t>
  </si>
  <si>
    <t>Bien 245</t>
  </si>
  <si>
    <t>Bien 244</t>
  </si>
  <si>
    <t>Bien 243</t>
  </si>
  <si>
    <t>Bien 242</t>
  </si>
  <si>
    <t>Bien 241</t>
  </si>
  <si>
    <t>Bien 240</t>
  </si>
  <si>
    <t>Bien 239</t>
  </si>
  <si>
    <t>Bien 238</t>
  </si>
  <si>
    <t>Bien 237</t>
  </si>
  <si>
    <t>Bien 236</t>
  </si>
  <si>
    <t>Bien 235</t>
  </si>
  <si>
    <t>Bien 234</t>
  </si>
  <si>
    <t>Bien 233</t>
  </si>
  <si>
    <t>Bien 232</t>
  </si>
  <si>
    <t>Bien 231</t>
  </si>
  <si>
    <t>Bien 230</t>
  </si>
  <si>
    <t>Bien 229</t>
  </si>
  <si>
    <t>Bien 228</t>
  </si>
  <si>
    <t>Bien 227</t>
  </si>
  <si>
    <t>Bien 226</t>
  </si>
  <si>
    <t>Bien 225</t>
  </si>
  <si>
    <t>Bien 224</t>
  </si>
  <si>
    <t>Bien 223</t>
  </si>
  <si>
    <t>Bien 222</t>
  </si>
  <si>
    <t>Bien 221</t>
  </si>
  <si>
    <t>Bien 220</t>
  </si>
  <si>
    <t>Bien 219</t>
  </si>
  <si>
    <t>Bien 218</t>
  </si>
  <si>
    <t>Bien 217</t>
  </si>
  <si>
    <t>Bien 216</t>
  </si>
  <si>
    <t>Bien 215</t>
  </si>
  <si>
    <t>Bien 214</t>
  </si>
  <si>
    <t>Bien 213</t>
  </si>
  <si>
    <t>Bien 212</t>
  </si>
  <si>
    <t>Bien 211</t>
  </si>
  <si>
    <t>Bien 210</t>
  </si>
  <si>
    <t>Bien 209</t>
  </si>
  <si>
    <t>Bien 208</t>
  </si>
  <si>
    <t>Bien 207</t>
  </si>
  <si>
    <t>Bien 206</t>
  </si>
  <si>
    <t>Bien 205</t>
  </si>
  <si>
    <t>Bien 204</t>
  </si>
  <si>
    <t>Bien 203</t>
  </si>
  <si>
    <t>Bien 202</t>
  </si>
  <si>
    <t>Bien 201</t>
  </si>
  <si>
    <t>Bien 200</t>
  </si>
  <si>
    <t>Bien 199</t>
  </si>
  <si>
    <t>Bien 198</t>
  </si>
  <si>
    <t>Bien 197</t>
  </si>
  <si>
    <t>Bien 196</t>
  </si>
  <si>
    <t>Bien 195</t>
  </si>
  <si>
    <t>Bien 194</t>
  </si>
  <si>
    <t>Bien 193</t>
  </si>
  <si>
    <t>Bien 192</t>
  </si>
  <si>
    <t>Bien 191</t>
  </si>
  <si>
    <t>Bien 190</t>
  </si>
  <si>
    <t>Bien 189</t>
  </si>
  <si>
    <t>Bien 188</t>
  </si>
  <si>
    <t>Bien 187</t>
  </si>
  <si>
    <t>Bien 186</t>
  </si>
  <si>
    <t>Bien 185</t>
  </si>
  <si>
    <t>Bien 184</t>
  </si>
  <si>
    <t>Bien 183</t>
  </si>
  <si>
    <t>Bien 182</t>
  </si>
  <si>
    <t>Bien 181</t>
  </si>
  <si>
    <t>Bien 180</t>
  </si>
  <si>
    <t>Bien 179</t>
  </si>
  <si>
    <t>Bien 178</t>
  </si>
  <si>
    <t>Bien 177</t>
  </si>
  <si>
    <t>Bien 176</t>
  </si>
  <si>
    <t>Bien 175</t>
  </si>
  <si>
    <t>Bien 174</t>
  </si>
  <si>
    <t>Bien 173</t>
  </si>
  <si>
    <t>Bien 172</t>
  </si>
  <si>
    <t>Bien 171</t>
  </si>
  <si>
    <t>Bien 170</t>
  </si>
  <si>
    <t>Bien 169</t>
  </si>
  <si>
    <t>Bien 168</t>
  </si>
  <si>
    <t>Bien 167</t>
  </si>
  <si>
    <t>Bien 166</t>
  </si>
  <si>
    <t>Bien 165</t>
  </si>
  <si>
    <t>Bien 164</t>
  </si>
  <si>
    <t>Bien 163</t>
  </si>
  <si>
    <t>Bien 162</t>
  </si>
  <si>
    <t>Bien 161</t>
  </si>
  <si>
    <t>Bien 160</t>
  </si>
  <si>
    <t>Bien 159</t>
  </si>
  <si>
    <t>Bien 158</t>
  </si>
  <si>
    <t>Bien 157</t>
  </si>
  <si>
    <t>Bien 156</t>
  </si>
  <si>
    <t>Bien 155</t>
  </si>
  <si>
    <t>Bien 154</t>
  </si>
  <si>
    <t>Bien 153</t>
  </si>
  <si>
    <t>Bien 152</t>
  </si>
  <si>
    <t>Bien 151</t>
  </si>
  <si>
    <t>Bien 150</t>
  </si>
  <si>
    <t>Bien 149</t>
  </si>
  <si>
    <t>Bien 148</t>
  </si>
  <si>
    <t>Bien 147</t>
  </si>
  <si>
    <t>Bien 146</t>
  </si>
  <si>
    <t>Bien 145</t>
  </si>
  <si>
    <t>Bien 144</t>
  </si>
  <si>
    <t>Bien 143</t>
  </si>
  <si>
    <t>Bien 142</t>
  </si>
  <si>
    <t>Bien 141</t>
  </si>
  <si>
    <t>Bien 140</t>
  </si>
  <si>
    <t>Bien 139</t>
  </si>
  <si>
    <t>Bien 138</t>
  </si>
  <si>
    <t>Bien 137</t>
  </si>
  <si>
    <t>Bien 136</t>
  </si>
  <si>
    <t>Bien 135</t>
  </si>
  <si>
    <t>Bien 134</t>
  </si>
  <si>
    <t>Bien 133</t>
  </si>
  <si>
    <t>Bien 132</t>
  </si>
  <si>
    <t>Bien 131</t>
  </si>
  <si>
    <t>Bien 130</t>
  </si>
  <si>
    <t>Bien 129</t>
  </si>
  <si>
    <t>Bien 128</t>
  </si>
  <si>
    <t>Bien 127</t>
  </si>
  <si>
    <t>Bien 126</t>
  </si>
  <si>
    <t>Bien 125</t>
  </si>
  <si>
    <t>Bien 124</t>
  </si>
  <si>
    <t>Bien 123</t>
  </si>
  <si>
    <t>Bien 122</t>
  </si>
  <si>
    <t>Bien 121</t>
  </si>
  <si>
    <t>Bien 120</t>
  </si>
  <si>
    <t>Bien 119</t>
  </si>
  <si>
    <t>Bien 118</t>
  </si>
  <si>
    <t>Bien 117</t>
  </si>
  <si>
    <t>Bien 116</t>
  </si>
  <si>
    <t>Bien 115</t>
  </si>
  <si>
    <t>Bien 114</t>
  </si>
  <si>
    <t>Bien 113</t>
  </si>
  <si>
    <t>Bien 112</t>
  </si>
  <si>
    <t>Bien 111</t>
  </si>
  <si>
    <t>Bien 110</t>
  </si>
  <si>
    <t>Bien 109</t>
  </si>
  <si>
    <t>Bien 108</t>
  </si>
  <si>
    <t>Bien 107</t>
  </si>
  <si>
    <t>Bien 106</t>
  </si>
  <si>
    <t>Bien 105</t>
  </si>
  <si>
    <t>Bien 104</t>
  </si>
  <si>
    <t>Bien 103</t>
  </si>
  <si>
    <t>Bien 102</t>
  </si>
  <si>
    <t>Bien 101</t>
  </si>
  <si>
    <t>Bien 100</t>
  </si>
  <si>
    <t>Bien 99</t>
  </si>
  <si>
    <t>Bien 98</t>
  </si>
  <si>
    <t>Bien 97</t>
  </si>
  <si>
    <t>Bien 96</t>
  </si>
  <si>
    <t>Bien 95</t>
  </si>
  <si>
    <t>Bien 94</t>
  </si>
  <si>
    <t>Bien 93</t>
  </si>
  <si>
    <t>Bien 92</t>
  </si>
  <si>
    <t>Bien 91</t>
  </si>
  <si>
    <t>Bien 90</t>
  </si>
  <si>
    <t>Bien 89</t>
  </si>
  <si>
    <t>Bien 88</t>
  </si>
  <si>
    <t>Bien 87</t>
  </si>
  <si>
    <t>Bien 86</t>
  </si>
  <si>
    <t>Bien 85</t>
  </si>
  <si>
    <t>Bien 84</t>
  </si>
  <si>
    <t>Bien 83</t>
  </si>
  <si>
    <t>Bien 82</t>
  </si>
  <si>
    <t>Bien 81</t>
  </si>
  <si>
    <t>Bien 80</t>
  </si>
  <si>
    <t>Bien 79</t>
  </si>
  <si>
    <t>Bien 78</t>
  </si>
  <si>
    <t>Bien 77</t>
  </si>
  <si>
    <t>Bien 76</t>
  </si>
  <si>
    <t>Bien 75</t>
  </si>
  <si>
    <t>Bien 74</t>
  </si>
  <si>
    <t>Bien 73</t>
  </si>
  <si>
    <t>Bien 72</t>
  </si>
  <si>
    <t>Bien 71</t>
  </si>
  <si>
    <t>Bien 70</t>
  </si>
  <si>
    <t>Bien 69</t>
  </si>
  <si>
    <t>Bien 68</t>
  </si>
  <si>
    <t>Bien 67</t>
  </si>
  <si>
    <t>Bien 66</t>
  </si>
  <si>
    <t>Bien 65</t>
  </si>
  <si>
    <t>Bien 64</t>
  </si>
  <si>
    <t>Bien 63</t>
  </si>
  <si>
    <t>Bien 62</t>
  </si>
  <si>
    <t>Bien 61</t>
  </si>
  <si>
    <t>Bien 60</t>
  </si>
  <si>
    <t>Bien 59</t>
  </si>
  <si>
    <t>Bien 58</t>
  </si>
  <si>
    <t>Bien 57</t>
  </si>
  <si>
    <t>Bien 56</t>
  </si>
  <si>
    <t>Bien 55</t>
  </si>
  <si>
    <t>Bien 54</t>
  </si>
  <si>
    <t>Bien 53</t>
  </si>
  <si>
    <t>Bien 52</t>
  </si>
  <si>
    <t>Bien 51</t>
  </si>
  <si>
    <t>Bien 50</t>
  </si>
  <si>
    <t>Bien 49</t>
  </si>
  <si>
    <t>Bien 48</t>
  </si>
  <si>
    <t>Bien 47</t>
  </si>
  <si>
    <t>Bien 46</t>
  </si>
  <si>
    <t>Bien 45</t>
  </si>
  <si>
    <t>Bien 44</t>
  </si>
  <si>
    <t>Bien 43</t>
  </si>
  <si>
    <t>Bien 42</t>
  </si>
  <si>
    <t>Bien 41</t>
  </si>
  <si>
    <t>Bien 40</t>
  </si>
  <si>
    <t>Bien 39</t>
  </si>
  <si>
    <t>Bien 38</t>
  </si>
  <si>
    <t>Bien 37</t>
  </si>
  <si>
    <t>Bien 36</t>
  </si>
  <si>
    <t>Bien 35</t>
  </si>
  <si>
    <t>Bien 34</t>
  </si>
  <si>
    <t>Bien 33</t>
  </si>
  <si>
    <t>Bien 32</t>
  </si>
  <si>
    <t>Bien 31</t>
  </si>
  <si>
    <t>Bien 30</t>
  </si>
  <si>
    <t>Bien 29</t>
  </si>
  <si>
    <t>Bien 28</t>
  </si>
  <si>
    <t>Bien 27</t>
  </si>
  <si>
    <t>Bien 26</t>
  </si>
  <si>
    <t>Bien 25</t>
  </si>
  <si>
    <t>Bien 24</t>
  </si>
  <si>
    <t>Bien 23</t>
  </si>
  <si>
    <t>Bien 22</t>
  </si>
  <si>
    <t>Bien 21</t>
  </si>
  <si>
    <t>Bien 20</t>
  </si>
  <si>
    <t>Bien 19</t>
  </si>
  <si>
    <t>Bien 18</t>
  </si>
  <si>
    <t>Bien 17</t>
  </si>
  <si>
    <t>Bien 16</t>
  </si>
  <si>
    <t>Bien 15</t>
  </si>
  <si>
    <t>Bien 14</t>
  </si>
  <si>
    <t>Bien 13</t>
  </si>
  <si>
    <t>Bien 12</t>
  </si>
  <si>
    <t>Bien 11</t>
  </si>
  <si>
    <t>Bien 10</t>
  </si>
  <si>
    <t>Bien 9</t>
  </si>
  <si>
    <t>Bien 8</t>
  </si>
  <si>
    <t>Bien 7</t>
  </si>
  <si>
    <t>Bien 6</t>
  </si>
  <si>
    <t>Bien 5</t>
  </si>
  <si>
    <t>Bien 4</t>
  </si>
  <si>
    <t>Bien 3</t>
  </si>
  <si>
    <t>Bien 2</t>
  </si>
  <si>
    <t>Bien 1</t>
  </si>
  <si>
    <t>Biennial</t>
  </si>
  <si>
    <t>Yr 366</t>
  </si>
  <si>
    <t>Yr 365</t>
  </si>
  <si>
    <t>Yr 364</t>
  </si>
  <si>
    <t>Yr 363</t>
  </si>
  <si>
    <t>Yr 362</t>
  </si>
  <si>
    <t>Yr 361</t>
  </si>
  <si>
    <t>Yr 360</t>
  </si>
  <si>
    <t>Yr 359</t>
  </si>
  <si>
    <t>Yr 358</t>
  </si>
  <si>
    <t>Yr 357</t>
  </si>
  <si>
    <t>Yr 356</t>
  </si>
  <si>
    <t>Yr 355</t>
  </si>
  <si>
    <t>Yr 354</t>
  </si>
  <si>
    <t>Yr 353</t>
  </si>
  <si>
    <t>Yr 352</t>
  </si>
  <si>
    <t>Yr 351</t>
  </si>
  <si>
    <t>Yr 350</t>
  </si>
  <si>
    <t>Yr 349</t>
  </si>
  <si>
    <t>Yr 348</t>
  </si>
  <si>
    <t>Yr 347</t>
  </si>
  <si>
    <t>Yr 346</t>
  </si>
  <si>
    <t>Yr 345</t>
  </si>
  <si>
    <t>Yr 344</t>
  </si>
  <si>
    <t>Yr 343</t>
  </si>
  <si>
    <t>Yr 342</t>
  </si>
  <si>
    <t>Yr 341</t>
  </si>
  <si>
    <t>Yr 340</t>
  </si>
  <si>
    <t>Yr 339</t>
  </si>
  <si>
    <t>Yr 338</t>
  </si>
  <si>
    <t>Yr 337</t>
  </si>
  <si>
    <t>Yr 336</t>
  </si>
  <si>
    <t>Yr 335</t>
  </si>
  <si>
    <t>Yr 334</t>
  </si>
  <si>
    <t>Yr 333</t>
  </si>
  <si>
    <t>Yr 332</t>
  </si>
  <si>
    <t>Yr 331</t>
  </si>
  <si>
    <t>Yr 330</t>
  </si>
  <si>
    <t>Yr 329</t>
  </si>
  <si>
    <t>Yr 328</t>
  </si>
  <si>
    <t>Yr 327</t>
  </si>
  <si>
    <t>Yr 326</t>
  </si>
  <si>
    <t>Yr 325</t>
  </si>
  <si>
    <t>Yr 324</t>
  </si>
  <si>
    <t>Yr 323</t>
  </si>
  <si>
    <t>Yr 322</t>
  </si>
  <si>
    <t>Yr 321</t>
  </si>
  <si>
    <t>Yr 320</t>
  </si>
  <si>
    <t>Yr 319</t>
  </si>
  <si>
    <t>Yr 318</t>
  </si>
  <si>
    <t>Yr 317</t>
  </si>
  <si>
    <t>Yr 316</t>
  </si>
  <si>
    <t>Yr 315</t>
  </si>
  <si>
    <t>Yr 314</t>
  </si>
  <si>
    <t>Yr 313</t>
  </si>
  <si>
    <t>Yr 312</t>
  </si>
  <si>
    <t>Yr 311</t>
  </si>
  <si>
    <t>Yr 310</t>
  </si>
  <si>
    <t>Yr 309</t>
  </si>
  <si>
    <t>Yr 308</t>
  </si>
  <si>
    <t>Yr 307</t>
  </si>
  <si>
    <t>Yr 306</t>
  </si>
  <si>
    <t>Yr 305</t>
  </si>
  <si>
    <t>Yr 304</t>
  </si>
  <si>
    <t>Yr 303</t>
  </si>
  <si>
    <t>Yr 302</t>
  </si>
  <si>
    <t>Yr 301</t>
  </si>
  <si>
    <t>Yr 300</t>
  </si>
  <si>
    <t>Yr 299</t>
  </si>
  <si>
    <t>Yr 298</t>
  </si>
  <si>
    <t>Yr 297</t>
  </si>
  <si>
    <t>Yr 296</t>
  </si>
  <si>
    <t>Yr 295</t>
  </si>
  <si>
    <t>Yr 294</t>
  </si>
  <si>
    <t>Yr 293</t>
  </si>
  <si>
    <t>Yr 292</t>
  </si>
  <si>
    <t>Yr 291</t>
  </si>
  <si>
    <t>Yr 290</t>
  </si>
  <si>
    <t>Yr 289</t>
  </si>
  <si>
    <t>Yr 288</t>
  </si>
  <si>
    <t>Yr 287</t>
  </si>
  <si>
    <t>Yr 286</t>
  </si>
  <si>
    <t>Yr 285</t>
  </si>
  <si>
    <t>Yr 284</t>
  </si>
  <si>
    <t>Yr 283</t>
  </si>
  <si>
    <t>Yr 282</t>
  </si>
  <si>
    <t>Yr 281</t>
  </si>
  <si>
    <t>Yr 280</t>
  </si>
  <si>
    <t>Yr 279</t>
  </si>
  <si>
    <t>Yr 278</t>
  </si>
  <si>
    <t>Yr 277</t>
  </si>
  <si>
    <t>Yr 276</t>
  </si>
  <si>
    <t>Yr 275</t>
  </si>
  <si>
    <t>Yr 274</t>
  </si>
  <si>
    <t>Yr 273</t>
  </si>
  <si>
    <t>Yr 272</t>
  </si>
  <si>
    <t>Yr 271</t>
  </si>
  <si>
    <t>Yr 270</t>
  </si>
  <si>
    <t>Yr 269</t>
  </si>
  <si>
    <t>Yr 268</t>
  </si>
  <si>
    <t>Yr 267</t>
  </si>
  <si>
    <t>Yr 266</t>
  </si>
  <si>
    <t>Yr 265</t>
  </si>
  <si>
    <t>Yr 264</t>
  </si>
  <si>
    <t>Yr 263</t>
  </si>
  <si>
    <t>Yr 262</t>
  </si>
  <si>
    <t>Yr 261</t>
  </si>
  <si>
    <t>Yr 260</t>
  </si>
  <si>
    <t>Yr 259</t>
  </si>
  <si>
    <t>Yr 258</t>
  </si>
  <si>
    <t>Yr 257</t>
  </si>
  <si>
    <t>Yr 256</t>
  </si>
  <si>
    <t>Yr 255</t>
  </si>
  <si>
    <t>Yr 254</t>
  </si>
  <si>
    <t>Yr 253</t>
  </si>
  <si>
    <t>Yr 252</t>
  </si>
  <si>
    <t>Yr 251</t>
  </si>
  <si>
    <t>Yr 250</t>
  </si>
  <si>
    <t>Yr 249</t>
  </si>
  <si>
    <t>Yr 248</t>
  </si>
  <si>
    <t>Yr 247</t>
  </si>
  <si>
    <t>Yr 246</t>
  </si>
  <si>
    <t>Yr 245</t>
  </si>
  <si>
    <t>Yr 244</t>
  </si>
  <si>
    <t>Yr 243</t>
  </si>
  <si>
    <t>Yr 242</t>
  </si>
  <si>
    <t>Yr 241</t>
  </si>
  <si>
    <t>Yr 240</t>
  </si>
  <si>
    <t>Yr 239</t>
  </si>
  <si>
    <t>Yr 238</t>
  </si>
  <si>
    <t>Yr 237</t>
  </si>
  <si>
    <t>Yr 236</t>
  </si>
  <si>
    <t>Yr 235</t>
  </si>
  <si>
    <t>Yr 234</t>
  </si>
  <si>
    <t>Yr 233</t>
  </si>
  <si>
    <t>Yr 232</t>
  </si>
  <si>
    <t>Yr 231</t>
  </si>
  <si>
    <t>Yr 230</t>
  </si>
  <si>
    <t>Yr 229</t>
  </si>
  <si>
    <t>Yr 228</t>
  </si>
  <si>
    <t>Yr 227</t>
  </si>
  <si>
    <t>Yr 226</t>
  </si>
  <si>
    <t>Yr 225</t>
  </si>
  <si>
    <t>Yr 224</t>
  </si>
  <si>
    <t>Yr 223</t>
  </si>
  <si>
    <t>Yr 222</t>
  </si>
  <si>
    <t>Yr 221</t>
  </si>
  <si>
    <t>Yr 220</t>
  </si>
  <si>
    <t>Yr 219</t>
  </si>
  <si>
    <t>Yr 218</t>
  </si>
  <si>
    <t>Yr 217</t>
  </si>
  <si>
    <t>Yr 216</t>
  </si>
  <si>
    <t>Yr 215</t>
  </si>
  <si>
    <t>Yr 214</t>
  </si>
  <si>
    <t>Yr 213</t>
  </si>
  <si>
    <t>Yr 212</t>
  </si>
  <si>
    <t>Yr 211</t>
  </si>
  <si>
    <t>Yr 210</t>
  </si>
  <si>
    <t>Yr 209</t>
  </si>
  <si>
    <t>Yr 208</t>
  </si>
  <si>
    <t>Yr 207</t>
  </si>
  <si>
    <t>Yr 206</t>
  </si>
  <si>
    <t>Yr 205</t>
  </si>
  <si>
    <t>Yr 204</t>
  </si>
  <si>
    <t>Yr 203</t>
  </si>
  <si>
    <t>Yr 202</t>
  </si>
  <si>
    <t>Yr 201</t>
  </si>
  <si>
    <t>Yr 200</t>
  </si>
  <si>
    <t>Yr 199</t>
  </si>
  <si>
    <t>Yr 198</t>
  </si>
  <si>
    <t>Yr 197</t>
  </si>
  <si>
    <t>Yr 196</t>
  </si>
  <si>
    <t>Yr 195</t>
  </si>
  <si>
    <t>Yr 194</t>
  </si>
  <si>
    <t>Yr 193</t>
  </si>
  <si>
    <t>Yr 192</t>
  </si>
  <si>
    <t>Yr 191</t>
  </si>
  <si>
    <t>Yr 190</t>
  </si>
  <si>
    <t>Yr 189</t>
  </si>
  <si>
    <t>Yr 188</t>
  </si>
  <si>
    <t>Yr 187</t>
  </si>
  <si>
    <t>Yr 186</t>
  </si>
  <si>
    <t>Yr 185</t>
  </si>
  <si>
    <t>Yr 184</t>
  </si>
  <si>
    <t>Yr 183</t>
  </si>
  <si>
    <t>Yr 182</t>
  </si>
  <si>
    <t>Yr 181</t>
  </si>
  <si>
    <t>Yr 180</t>
  </si>
  <si>
    <t>Yr 179</t>
  </si>
  <si>
    <t>Yr 178</t>
  </si>
  <si>
    <t>Yr 177</t>
  </si>
  <si>
    <t>Yr 176</t>
  </si>
  <si>
    <t>Yr 175</t>
  </si>
  <si>
    <t>Yr 174</t>
  </si>
  <si>
    <t>Yr 173</t>
  </si>
  <si>
    <t>Yr 172</t>
  </si>
  <si>
    <t>Yr 171</t>
  </si>
  <si>
    <t>Yr 170</t>
  </si>
  <si>
    <t>Yr 169</t>
  </si>
  <si>
    <t>Yr 168</t>
  </si>
  <si>
    <t>Yr 167</t>
  </si>
  <si>
    <t>Yr 166</t>
  </si>
  <si>
    <t>Yr 165</t>
  </si>
  <si>
    <t>Yr 164</t>
  </si>
  <si>
    <t>Yr 163</t>
  </si>
  <si>
    <t>Yr 162</t>
  </si>
  <si>
    <t>Yr 161</t>
  </si>
  <si>
    <t>Yr 160</t>
  </si>
  <si>
    <t>Yr 159</t>
  </si>
  <si>
    <t>Yr 158</t>
  </si>
  <si>
    <t>Yr 157</t>
  </si>
  <si>
    <t>Yr 156</t>
  </si>
  <si>
    <t>Yr 155</t>
  </si>
  <si>
    <t>Yr 154</t>
  </si>
  <si>
    <t>Yr 153</t>
  </si>
  <si>
    <t>Yr 152</t>
  </si>
  <si>
    <t>Yr 151</t>
  </si>
  <si>
    <t>Yr 150</t>
  </si>
  <si>
    <t>Yr 149</t>
  </si>
  <si>
    <t>Yr 148</t>
  </si>
  <si>
    <t>Yr 147</t>
  </si>
  <si>
    <t>Yr 146</t>
  </si>
  <si>
    <t>Yr 145</t>
  </si>
  <si>
    <t>Yr 144</t>
  </si>
  <si>
    <t>Yr 143</t>
  </si>
  <si>
    <t>Yr 142</t>
  </si>
  <si>
    <t>Yr 141</t>
  </si>
  <si>
    <t>Yr 140</t>
  </si>
  <si>
    <t>Yr 139</t>
  </si>
  <si>
    <t>Yr 138</t>
  </si>
  <si>
    <t>Yr 137</t>
  </si>
  <si>
    <t>Yr 136</t>
  </si>
  <si>
    <t>Yr 135</t>
  </si>
  <si>
    <t>Yr 134</t>
  </si>
  <si>
    <t>Yr 133</t>
  </si>
  <si>
    <t>Yr 132</t>
  </si>
  <si>
    <t>Yr 131</t>
  </si>
  <si>
    <t>Yr 130</t>
  </si>
  <si>
    <t>Yr 129</t>
  </si>
  <si>
    <t>Yr 128</t>
  </si>
  <si>
    <t>Yr 127</t>
  </si>
  <si>
    <t>Yr 126</t>
  </si>
  <si>
    <t>Yr 125</t>
  </si>
  <si>
    <t>Yr 124</t>
  </si>
  <si>
    <t>Yr 123</t>
  </si>
  <si>
    <t>Yr 122</t>
  </si>
  <si>
    <t>Yr 121</t>
  </si>
  <si>
    <t>Yr 120</t>
  </si>
  <si>
    <t>Yr 119</t>
  </si>
  <si>
    <t>Yr 118</t>
  </si>
  <si>
    <t>Yr 117</t>
  </si>
  <si>
    <t>Yr 116</t>
  </si>
  <si>
    <t>Yr 115</t>
  </si>
  <si>
    <t>Yr 114</t>
  </si>
  <si>
    <t>Yr 113</t>
  </si>
  <si>
    <t>Yr 112</t>
  </si>
  <si>
    <t>Yr 111</t>
  </si>
  <si>
    <t>Yr 110</t>
  </si>
  <si>
    <t>Yr 109</t>
  </si>
  <si>
    <t>Yr 108</t>
  </si>
  <si>
    <t>Yr 107</t>
  </si>
  <si>
    <t>Yr 106</t>
  </si>
  <si>
    <t>Yr 105</t>
  </si>
  <si>
    <t>Yr 104</t>
  </si>
  <si>
    <t>Yr 103</t>
  </si>
  <si>
    <t>Yr 102</t>
  </si>
  <si>
    <t>Yr 101</t>
  </si>
  <si>
    <t>Yr 100</t>
  </si>
  <si>
    <t>Yr 99</t>
  </si>
  <si>
    <t>Yr 98</t>
  </si>
  <si>
    <t>Yr 97</t>
  </si>
  <si>
    <t>Yr 96</t>
  </si>
  <si>
    <t>Yr 95</t>
  </si>
  <si>
    <t>Yr 94</t>
  </si>
  <si>
    <t>Yr 93</t>
  </si>
  <si>
    <t>Yr 92</t>
  </si>
  <si>
    <t>Yr 91</t>
  </si>
  <si>
    <t>Yr 90</t>
  </si>
  <si>
    <t>Yr 89</t>
  </si>
  <si>
    <t>Yr 88</t>
  </si>
  <si>
    <t>Yr 87</t>
  </si>
  <si>
    <t>Yr 86</t>
  </si>
  <si>
    <t>Yr 85</t>
  </si>
  <si>
    <t>Yr 84</t>
  </si>
  <si>
    <t>Yr 83</t>
  </si>
  <si>
    <t>Yr 82</t>
  </si>
  <si>
    <t>Yr 81</t>
  </si>
  <si>
    <t>Yr 80</t>
  </si>
  <si>
    <t>Yr 79</t>
  </si>
  <si>
    <t>Yr 78</t>
  </si>
  <si>
    <t>Yr 77</t>
  </si>
  <si>
    <t>Yr 76</t>
  </si>
  <si>
    <t>Yr 75</t>
  </si>
  <si>
    <t>Yr 74</t>
  </si>
  <si>
    <t>Yr 73</t>
  </si>
  <si>
    <t>Yr 72</t>
  </si>
  <si>
    <t>Yr 71</t>
  </si>
  <si>
    <t>Yr 70</t>
  </si>
  <si>
    <t>Yr 69</t>
  </si>
  <si>
    <t>Yr 68</t>
  </si>
  <si>
    <t>Yr 67</t>
  </si>
  <si>
    <t>Yr 66</t>
  </si>
  <si>
    <t>Yr 65</t>
  </si>
  <si>
    <t>Yr 64</t>
  </si>
  <si>
    <t>Yr 63</t>
  </si>
  <si>
    <t>Yr 62</t>
  </si>
  <si>
    <t>Yr 61</t>
  </si>
  <si>
    <t>Yr 60</t>
  </si>
  <si>
    <t>Yr 59</t>
  </si>
  <si>
    <t>Yr 58</t>
  </si>
  <si>
    <t>Yr 57</t>
  </si>
  <si>
    <t>Yr 56</t>
  </si>
  <si>
    <t>Yr 55</t>
  </si>
  <si>
    <t>Yr 54</t>
  </si>
  <si>
    <t>Yr 53</t>
  </si>
  <si>
    <t>Yr 52</t>
  </si>
  <si>
    <t>Yr 51</t>
  </si>
  <si>
    <t>Yr 50</t>
  </si>
  <si>
    <t>Yr 49</t>
  </si>
  <si>
    <t>Yr 48</t>
  </si>
  <si>
    <t>Yr 47</t>
  </si>
  <si>
    <t>Yr 46</t>
  </si>
  <si>
    <t>Yr 45</t>
  </si>
  <si>
    <t>Yr 44</t>
  </si>
  <si>
    <t>Yr 43</t>
  </si>
  <si>
    <t>Yr 42</t>
  </si>
  <si>
    <t>Yr 41</t>
  </si>
  <si>
    <t>Yr 40</t>
  </si>
  <si>
    <t>Yr 39</t>
  </si>
  <si>
    <t>Yr 38</t>
  </si>
  <si>
    <t>Yr 37</t>
  </si>
  <si>
    <t>Yr 36</t>
  </si>
  <si>
    <t>Yr 35</t>
  </si>
  <si>
    <t>Yr 34</t>
  </si>
  <si>
    <t>Yr 33</t>
  </si>
  <si>
    <t>Yr 32</t>
  </si>
  <si>
    <t>Yr 31</t>
  </si>
  <si>
    <t>Yr 30</t>
  </si>
  <si>
    <t>Yr 29</t>
  </si>
  <si>
    <t>Yr 28</t>
  </si>
  <si>
    <t>Yr 27</t>
  </si>
  <si>
    <t>Yr 26</t>
  </si>
  <si>
    <t>Yr 25</t>
  </si>
  <si>
    <t>Yr 24</t>
  </si>
  <si>
    <t>Yr 23</t>
  </si>
  <si>
    <t>Yr 22</t>
  </si>
  <si>
    <t>Yr 21</t>
  </si>
  <si>
    <t>Yr 20</t>
  </si>
  <si>
    <t>Yr 19</t>
  </si>
  <si>
    <t>Yr 18</t>
  </si>
  <si>
    <t>Yr 17</t>
  </si>
  <si>
    <t>Yr 16</t>
  </si>
  <si>
    <t>Yr 15</t>
  </si>
  <si>
    <t>Yr 14</t>
  </si>
  <si>
    <t>Yr 13</t>
  </si>
  <si>
    <t>Yr 12</t>
  </si>
  <si>
    <t>Yr 11</t>
  </si>
  <si>
    <t>Yr 10</t>
  </si>
  <si>
    <t>Yr 9</t>
  </si>
  <si>
    <t>Yr 8</t>
  </si>
  <si>
    <t>Yr 7</t>
  </si>
  <si>
    <t>Yr 6</t>
  </si>
  <si>
    <t>Yr 5</t>
  </si>
  <si>
    <t>Yr 4</t>
  </si>
  <si>
    <t>Yr 3</t>
  </si>
  <si>
    <t>Yr 2</t>
  </si>
  <si>
    <t>Yr 1</t>
  </si>
  <si>
    <t>Yearly</t>
  </si>
  <si>
    <t>Byr 184</t>
  </si>
  <si>
    <t>Byr 183</t>
  </si>
  <si>
    <t>Byr 182</t>
  </si>
  <si>
    <t>Byr 181</t>
  </si>
  <si>
    <t>Byr 180</t>
  </si>
  <si>
    <t>Byr 179</t>
  </si>
  <si>
    <t>Byr 178</t>
  </si>
  <si>
    <t>Byr 177</t>
  </si>
  <si>
    <t>Byr 176</t>
  </si>
  <si>
    <t>Byr 175</t>
  </si>
  <si>
    <t>Byr 174</t>
  </si>
  <si>
    <t>Byr 173</t>
  </si>
  <si>
    <t>Byr 172</t>
  </si>
  <si>
    <t>Byr 171</t>
  </si>
  <si>
    <t>Byr 170</t>
  </si>
  <si>
    <t>Byr 169</t>
  </si>
  <si>
    <t>Byr 168</t>
  </si>
  <si>
    <t>Byr 167</t>
  </si>
  <si>
    <t>Byr 166</t>
  </si>
  <si>
    <t>Byr 165</t>
  </si>
  <si>
    <t>Byr 164</t>
  </si>
  <si>
    <t>Byr 163</t>
  </si>
  <si>
    <t>Byr 162</t>
  </si>
  <si>
    <t>Byr 161</t>
  </si>
  <si>
    <t>Byr 160</t>
  </si>
  <si>
    <t>Byr 159</t>
  </si>
  <si>
    <t>Byr 158</t>
  </si>
  <si>
    <t>Byr 157</t>
  </si>
  <si>
    <t>Byr 156</t>
  </si>
  <si>
    <t>Byr 155</t>
  </si>
  <si>
    <t>Byr 154</t>
  </si>
  <si>
    <t>Byr 153</t>
  </si>
  <si>
    <t>Byr 152</t>
  </si>
  <si>
    <t>Byr 151</t>
  </si>
  <si>
    <t>Byr 150</t>
  </si>
  <si>
    <t>Byr 149</t>
  </si>
  <si>
    <t>Byr 148</t>
  </si>
  <si>
    <t>Byr 147</t>
  </si>
  <si>
    <t>Byr 146</t>
  </si>
  <si>
    <t>Byr 145</t>
  </si>
  <si>
    <t>Byr 144</t>
  </si>
  <si>
    <t>Byr 143</t>
  </si>
  <si>
    <t>Byr 142</t>
  </si>
  <si>
    <t>Byr 141</t>
  </si>
  <si>
    <t>Byr 140</t>
  </si>
  <si>
    <t>Byr 139</t>
  </si>
  <si>
    <t>Byr 138</t>
  </si>
  <si>
    <t>Byr 137</t>
  </si>
  <si>
    <t>Byr 136</t>
  </si>
  <si>
    <t>Byr 135</t>
  </si>
  <si>
    <t>Byr 134</t>
  </si>
  <si>
    <t>Byr 133</t>
  </si>
  <si>
    <t>Byr 132</t>
  </si>
  <si>
    <t>Byr 131</t>
  </si>
  <si>
    <t>Byr 130</t>
  </si>
  <si>
    <t>Byr 129</t>
  </si>
  <si>
    <t>Byr 128</t>
  </si>
  <si>
    <t>Byr 127</t>
  </si>
  <si>
    <t>Byr 126</t>
  </si>
  <si>
    <t>Byr 125</t>
  </si>
  <si>
    <t>Byr 124</t>
  </si>
  <si>
    <t>Byr 123</t>
  </si>
  <si>
    <t>Byr 122</t>
  </si>
  <si>
    <t>Byr 121</t>
  </si>
  <si>
    <t>Byr 120</t>
  </si>
  <si>
    <t>Byr 119</t>
  </si>
  <si>
    <t>Byr 118</t>
  </si>
  <si>
    <t>Byr 117</t>
  </si>
  <si>
    <t>Byr 116</t>
  </si>
  <si>
    <t>Byr 115</t>
  </si>
  <si>
    <t>Byr 114</t>
  </si>
  <si>
    <t>Byr 113</t>
  </si>
  <si>
    <t>Byr 112</t>
  </si>
  <si>
    <t>Byr 111</t>
  </si>
  <si>
    <t>Byr 110</t>
  </si>
  <si>
    <t>Byr 109</t>
  </si>
  <si>
    <t>Byr 108</t>
  </si>
  <si>
    <t>Byr 107</t>
  </si>
  <si>
    <t>Byr 106</t>
  </si>
  <si>
    <t>Byr 105</t>
  </si>
  <si>
    <t>Byr 104</t>
  </si>
  <si>
    <t>Byr 103</t>
  </si>
  <si>
    <t>Byr 102</t>
  </si>
  <si>
    <t>Byr 101</t>
  </si>
  <si>
    <t>Byr 100</t>
  </si>
  <si>
    <t>Byr 99</t>
  </si>
  <si>
    <t>Byr 98</t>
  </si>
  <si>
    <t>Byr 97</t>
  </si>
  <si>
    <t>Byr 96</t>
  </si>
  <si>
    <t>Byr 95</t>
  </si>
  <si>
    <t>Byr 94</t>
  </si>
  <si>
    <t>Byr 93</t>
  </si>
  <si>
    <t>Byr 92</t>
  </si>
  <si>
    <t>Byr 91</t>
  </si>
  <si>
    <t>Byr 90</t>
  </si>
  <si>
    <t>Byr 89</t>
  </si>
  <si>
    <t>Byr 88</t>
  </si>
  <si>
    <t>Byr 87</t>
  </si>
  <si>
    <t>Byr 86</t>
  </si>
  <si>
    <t>Byr 85</t>
  </si>
  <si>
    <t>Byr 84</t>
  </si>
  <si>
    <t>Byr 83</t>
  </si>
  <si>
    <t>Byr 82</t>
  </si>
  <si>
    <t>Byr 81</t>
  </si>
  <si>
    <t>Byr 80</t>
  </si>
  <si>
    <t>Byr 79</t>
  </si>
  <si>
    <t>Byr 78</t>
  </si>
  <si>
    <t>Byr 77</t>
  </si>
  <si>
    <t>Byr 76</t>
  </si>
  <si>
    <t>Byr 75</t>
  </si>
  <si>
    <t>Byr 74</t>
  </si>
  <si>
    <t>Byr 73</t>
  </si>
  <si>
    <t>Byr 72</t>
  </si>
  <si>
    <t>Byr 71</t>
  </si>
  <si>
    <t>Byr 70</t>
  </si>
  <si>
    <t>Byr 69</t>
  </si>
  <si>
    <t>Byr 68</t>
  </si>
  <si>
    <t>Byr 67</t>
  </si>
  <si>
    <t>Byr 66</t>
  </si>
  <si>
    <t>Byr 65</t>
  </si>
  <si>
    <t>Byr 64</t>
  </si>
  <si>
    <t>Byr 63</t>
  </si>
  <si>
    <t>Byr 62</t>
  </si>
  <si>
    <t>Byr 61</t>
  </si>
  <si>
    <t>Byr 60</t>
  </si>
  <si>
    <t>Byr 59</t>
  </si>
  <si>
    <t>Byr 58</t>
  </si>
  <si>
    <t>Byr 57</t>
  </si>
  <si>
    <t>Byr 56</t>
  </si>
  <si>
    <t>Byr 55</t>
  </si>
  <si>
    <t>Byr 54</t>
  </si>
  <si>
    <t>Byr 53</t>
  </si>
  <si>
    <t>Byr 52</t>
  </si>
  <si>
    <t>Byr 51</t>
  </si>
  <si>
    <t>Byr 50</t>
  </si>
  <si>
    <t>Byr 49</t>
  </si>
  <si>
    <t>Byr 48</t>
  </si>
  <si>
    <t>Byr 47</t>
  </si>
  <si>
    <t>Byr 46</t>
  </si>
  <si>
    <t>Byr 45</t>
  </si>
  <si>
    <t>Byr 44</t>
  </si>
  <si>
    <t>Byr 43</t>
  </si>
  <si>
    <t>Byr 42</t>
  </si>
  <si>
    <t>Byr 41</t>
  </si>
  <si>
    <t>Byr 40</t>
  </si>
  <si>
    <t>Byr 39</t>
  </si>
  <si>
    <t>Byr 38</t>
  </si>
  <si>
    <t>Byr 37</t>
  </si>
  <si>
    <t>Byr 36</t>
  </si>
  <si>
    <t>Byr 35</t>
  </si>
  <si>
    <t>Byr 34</t>
  </si>
  <si>
    <t>Byr 33</t>
  </si>
  <si>
    <t>Byr 32</t>
  </si>
  <si>
    <t>Byr 31</t>
  </si>
  <si>
    <t>Byr 30</t>
  </si>
  <si>
    <t>Byr 29</t>
  </si>
  <si>
    <t>Byr 28</t>
  </si>
  <si>
    <t>Byr 27</t>
  </si>
  <si>
    <t>Byr 26</t>
  </si>
  <si>
    <t>Byr 25</t>
  </si>
  <si>
    <t>Byr 24</t>
  </si>
  <si>
    <t>Byr 23</t>
  </si>
  <si>
    <t>Byr 22</t>
  </si>
  <si>
    <t>Byr 21</t>
  </si>
  <si>
    <t>Byr 20</t>
  </si>
  <si>
    <t>Byr 19</t>
  </si>
  <si>
    <t>Byr 18</t>
  </si>
  <si>
    <t>Byr 17</t>
  </si>
  <si>
    <t>Byr 16</t>
  </si>
  <si>
    <t>Byr 15</t>
  </si>
  <si>
    <t>Byr 14</t>
  </si>
  <si>
    <t>Byr 13</t>
  </si>
  <si>
    <t>Byr 12</t>
  </si>
  <si>
    <t>Byr 11</t>
  </si>
  <si>
    <t>Byr 10</t>
  </si>
  <si>
    <t>Byr 9</t>
  </si>
  <si>
    <t>Byr 8</t>
  </si>
  <si>
    <t>Byr 7</t>
  </si>
  <si>
    <t>Byr 6</t>
  </si>
  <si>
    <t>Byr 5</t>
  </si>
  <si>
    <t>Byr 4</t>
  </si>
  <si>
    <t>Byr 3</t>
  </si>
  <si>
    <t>Byr 2</t>
  </si>
  <si>
    <t>Byr 1</t>
  </si>
  <si>
    <t>Biyearly</t>
  </si>
  <si>
    <t>Qtr 92</t>
  </si>
  <si>
    <t>Qtr 91</t>
  </si>
  <si>
    <t>Qtr 90</t>
  </si>
  <si>
    <t>Qtr 89</t>
  </si>
  <si>
    <t>Qtr 88</t>
  </si>
  <si>
    <t>Qtr 87</t>
  </si>
  <si>
    <t>Qtr 86</t>
  </si>
  <si>
    <t>Qtr 85</t>
  </si>
  <si>
    <t>Qtr 84</t>
  </si>
  <si>
    <t>Qtr 83</t>
  </si>
  <si>
    <t>Qtr 82</t>
  </si>
  <si>
    <t>Qtr 81</t>
  </si>
  <si>
    <t>Qtr 80</t>
  </si>
  <si>
    <t>Qtr 79</t>
  </si>
  <si>
    <t>Qtr 78</t>
  </si>
  <si>
    <t>Qtr 77</t>
  </si>
  <si>
    <t>Qtr 76</t>
  </si>
  <si>
    <t>Qtr 75</t>
  </si>
  <si>
    <t>Qtr 74</t>
  </si>
  <si>
    <t>Qtr 73</t>
  </si>
  <si>
    <t>Qtr 72</t>
  </si>
  <si>
    <t>Qtr 71</t>
  </si>
  <si>
    <t>Qtr 70</t>
  </si>
  <si>
    <t>Qtr 69</t>
  </si>
  <si>
    <t>Qtr 68</t>
  </si>
  <si>
    <t>Qtr 67</t>
  </si>
  <si>
    <t>Qtr 66</t>
  </si>
  <si>
    <t>Qtr 65</t>
  </si>
  <si>
    <t>Qtr 64</t>
  </si>
  <si>
    <t>Qtr 63</t>
  </si>
  <si>
    <t>Qtr 62</t>
  </si>
  <si>
    <t>Qtr 61</t>
  </si>
  <si>
    <t>Qtr 60</t>
  </si>
  <si>
    <t>Qtr 59</t>
  </si>
  <si>
    <t>Qtr 58</t>
  </si>
  <si>
    <t>Qtr 57</t>
  </si>
  <si>
    <t>Qtr 56</t>
  </si>
  <si>
    <t>Qtr 55</t>
  </si>
  <si>
    <t>Qtr 54</t>
  </si>
  <si>
    <t>Qtr 53</t>
  </si>
  <si>
    <t>Qtr 52</t>
  </si>
  <si>
    <t>Qtr 51</t>
  </si>
  <si>
    <t>Qtr 50</t>
  </si>
  <si>
    <t>Qtr 49</t>
  </si>
  <si>
    <t>Qtr 48</t>
  </si>
  <si>
    <t>Qtr 47</t>
  </si>
  <si>
    <t>Qtr 46</t>
  </si>
  <si>
    <t>Qtr 45</t>
  </si>
  <si>
    <t>Qtr 44</t>
  </si>
  <si>
    <t>Qtr 43</t>
  </si>
  <si>
    <t>Qtr 42</t>
  </si>
  <si>
    <t>Qtr 41</t>
  </si>
  <si>
    <t>Qtr 40</t>
  </si>
  <si>
    <t>Qtr 39</t>
  </si>
  <si>
    <t>Qtr 38</t>
  </si>
  <si>
    <t>Qtr 37</t>
  </si>
  <si>
    <t>Qtr 36</t>
  </si>
  <si>
    <t>Qtr 35</t>
  </si>
  <si>
    <t>Qtr 34</t>
  </si>
  <si>
    <t>Qtr 33</t>
  </si>
  <si>
    <t>Qtr 32</t>
  </si>
  <si>
    <t>Qtr 31</t>
  </si>
  <si>
    <t>Qtr 30</t>
  </si>
  <si>
    <t>Qtr 29</t>
  </si>
  <si>
    <t>Qtr 28</t>
  </si>
  <si>
    <t>Qtr 27</t>
  </si>
  <si>
    <t>Qtr 26</t>
  </si>
  <si>
    <t>Qtr 25</t>
  </si>
  <si>
    <t>Qtr 24</t>
  </si>
  <si>
    <t>Qtr 23</t>
  </si>
  <si>
    <t>Qtr 22</t>
  </si>
  <si>
    <t>Qtr 21</t>
  </si>
  <si>
    <t>Qtr 20</t>
  </si>
  <si>
    <t>Qtr 19</t>
  </si>
  <si>
    <t>Qtr 18</t>
  </si>
  <si>
    <t>Qtr 17</t>
  </si>
  <si>
    <t>Qtr 16</t>
  </si>
  <si>
    <t>Qtr 15</t>
  </si>
  <si>
    <t>Qtr 14</t>
  </si>
  <si>
    <t>Qtr 13</t>
  </si>
  <si>
    <t>Qtr 12</t>
  </si>
  <si>
    <t>Qtr 11</t>
  </si>
  <si>
    <t>Qtr 10</t>
  </si>
  <si>
    <t>Qtr 9</t>
  </si>
  <si>
    <t>Qtr 8</t>
  </si>
  <si>
    <t>Qtr 7</t>
  </si>
  <si>
    <t>Qtr 6</t>
  </si>
  <si>
    <t>Qtr 5</t>
  </si>
  <si>
    <t>Qtr 4</t>
  </si>
  <si>
    <t>Qtr 3</t>
  </si>
  <si>
    <t>Qtr 2</t>
  </si>
  <si>
    <t>Qtr 1</t>
  </si>
  <si>
    <t>Quarterly</t>
  </si>
  <si>
    <t>Mth 31</t>
  </si>
  <si>
    <t>Mth 30</t>
  </si>
  <si>
    <t>Mth 29</t>
  </si>
  <si>
    <t>Mth 28</t>
  </si>
  <si>
    <t>Mth 27</t>
  </si>
  <si>
    <t>Mth 26</t>
  </si>
  <si>
    <t>Mth 25</t>
  </si>
  <si>
    <t>Mth 24</t>
  </si>
  <si>
    <t>Mth 23</t>
  </si>
  <si>
    <t>Mth 22</t>
  </si>
  <si>
    <t>Mth 21</t>
  </si>
  <si>
    <t>Mth 20</t>
  </si>
  <si>
    <t>Mth 19</t>
  </si>
  <si>
    <t>Mth 18</t>
  </si>
  <si>
    <t>Mth 17</t>
  </si>
  <si>
    <t>Mth 16</t>
  </si>
  <si>
    <t>Mth 15</t>
  </si>
  <si>
    <t>Mth 14</t>
  </si>
  <si>
    <t>Mth 13</t>
  </si>
  <si>
    <t>Mth 12</t>
  </si>
  <si>
    <t>Mth 11</t>
  </si>
  <si>
    <t>Mth 10</t>
  </si>
  <si>
    <t>Mth 9</t>
  </si>
  <si>
    <t>Mth 8</t>
  </si>
  <si>
    <t>Mth 7</t>
  </si>
  <si>
    <t>Mth 6</t>
  </si>
  <si>
    <t>Mth 5</t>
  </si>
  <si>
    <t>Mth 4</t>
  </si>
  <si>
    <t>Mth 3</t>
  </si>
  <si>
    <t>Mth 2</t>
  </si>
  <si>
    <t>Mth 1</t>
  </si>
  <si>
    <t>Monthly</t>
  </si>
  <si>
    <t>Fortn 14</t>
  </si>
  <si>
    <t>Fortn 13</t>
  </si>
  <si>
    <t>Fortn 12</t>
  </si>
  <si>
    <t>Fortn 11</t>
  </si>
  <si>
    <t>Fortn 10</t>
  </si>
  <si>
    <t>Fortn 9</t>
  </si>
  <si>
    <t>Fortn 8</t>
  </si>
  <si>
    <t>Fortn 7</t>
  </si>
  <si>
    <t>Fortn 6</t>
  </si>
  <si>
    <t>Fortn 5</t>
  </si>
  <si>
    <t>Fortn 4</t>
  </si>
  <si>
    <t>Fortn 3</t>
  </si>
  <si>
    <t>Fortn 2</t>
  </si>
  <si>
    <t>Fortn 1</t>
  </si>
  <si>
    <t>Saturday</t>
  </si>
  <si>
    <t>Friday</t>
  </si>
  <si>
    <t>Thursday</t>
  </si>
  <si>
    <t>Wednesday</t>
  </si>
  <si>
    <t>Tuesday</t>
  </si>
  <si>
    <t>Monday</t>
  </si>
  <si>
    <t>Sunday</t>
  </si>
  <si>
    <t>Weekly</t>
  </si>
  <si>
    <t>Food and Supplies</t>
  </si>
  <si>
    <t>Nicholas Savings</t>
  </si>
  <si>
    <t>Taliah Savings</t>
  </si>
  <si>
    <t>House expenses</t>
  </si>
  <si>
    <t>Money Pool</t>
  </si>
  <si>
    <t>Nicholas Fuel</t>
  </si>
  <si>
    <t>Date</t>
  </si>
  <si>
    <t>Totals For Selected Date ($)</t>
  </si>
  <si>
    <t>Groceries</t>
  </si>
  <si>
    <t>Food and supplies</t>
  </si>
  <si>
    <t>Account fees</t>
  </si>
  <si>
    <t>Grooming</t>
  </si>
  <si>
    <t>Food</t>
  </si>
  <si>
    <t>Snowy</t>
  </si>
  <si>
    <t>Savings</t>
  </si>
  <si>
    <t>House deposit</t>
  </si>
  <si>
    <t>Spending</t>
  </si>
  <si>
    <t>Allowance</t>
  </si>
  <si>
    <t>Ellie</t>
  </si>
  <si>
    <t>Registration Inspection</t>
  </si>
  <si>
    <t>Registration Plates</t>
  </si>
  <si>
    <t>Registration</t>
  </si>
  <si>
    <t>Green Slip</t>
  </si>
  <si>
    <t xml:space="preserve"> Passport / License / Membership</t>
  </si>
  <si>
    <t>Passport</t>
  </si>
  <si>
    <t>Drivers License</t>
  </si>
  <si>
    <t>Boat License</t>
  </si>
  <si>
    <t>Fishing License</t>
  </si>
  <si>
    <t>Forklift License</t>
  </si>
  <si>
    <t>Firearms License</t>
  </si>
  <si>
    <t>HDHC Fee</t>
  </si>
  <si>
    <t>Birthdays</t>
  </si>
  <si>
    <t>Christmas</t>
  </si>
  <si>
    <t>Anniversary</t>
  </si>
  <si>
    <t>Mum</t>
  </si>
  <si>
    <t>Dad</t>
  </si>
  <si>
    <t>Taliah</t>
  </si>
  <si>
    <t>Hyundai i20</t>
  </si>
  <si>
    <t>Nicholas</t>
  </si>
  <si>
    <t xml:space="preserve">Money allocated </t>
  </si>
  <si>
    <t>Extras</t>
  </si>
  <si>
    <t>Planned trips</t>
  </si>
  <si>
    <t>Personal savings</t>
  </si>
  <si>
    <t xml:space="preserve">Fuel </t>
  </si>
  <si>
    <t>1st lot of tyres for the year</t>
  </si>
  <si>
    <t>2nd lot of tyres for the year</t>
  </si>
  <si>
    <t>1st service for the year</t>
  </si>
  <si>
    <t>2nd service for the year</t>
  </si>
  <si>
    <t>Initial start date</t>
  </si>
  <si>
    <t>Initial due date</t>
  </si>
  <si>
    <t>Repeat on</t>
  </si>
  <si>
    <t>Daisy</t>
  </si>
  <si>
    <t>Cloud services</t>
  </si>
  <si>
    <t>Icloud backup</t>
  </si>
  <si>
    <t>Haircut</t>
  </si>
  <si>
    <t xml:space="preserve">28 month interest free </t>
  </si>
  <si>
    <t>Start: 10th May 2024</t>
  </si>
  <si>
    <t>Calibre Country Pistol Club</t>
  </si>
  <si>
    <t>SSAA</t>
  </si>
  <si>
    <t>Clancy</t>
  </si>
  <si>
    <t>Taliah ($390.88)</t>
  </si>
  <si>
    <t>Current date</t>
  </si>
  <si>
    <t>Account ($)</t>
  </si>
  <si>
    <t>Outstanding ($)</t>
  </si>
  <si>
    <t>Outstanding days</t>
  </si>
  <si>
    <t>Price</t>
  </si>
  <si>
    <t>Expense start date</t>
  </si>
  <si>
    <t>Expense end date</t>
  </si>
  <si>
    <t>Expiry / Payment due</t>
  </si>
  <si>
    <t>Bi-Yearly</t>
  </si>
  <si>
    <t>$1,609.32 (Yearly - Previous)</t>
  </si>
  <si>
    <t>Should calculate per km</t>
  </si>
  <si>
    <t>Estimated</t>
  </si>
  <si>
    <t>Next service: 27/07/2026</t>
  </si>
  <si>
    <t>Ammunition / range fees</t>
  </si>
  <si>
    <t>Shooting activity 1 and 2 (H)</t>
  </si>
  <si>
    <t>Shooting activity 3 and 4 (H)</t>
  </si>
  <si>
    <t xml:space="preserve">Iphone 16 Pro Max </t>
  </si>
  <si>
    <t>Apple watch Series 10</t>
  </si>
  <si>
    <t>Mobile / Watch / Plans</t>
  </si>
  <si>
    <t>Optus plan - Iphone</t>
  </si>
  <si>
    <t>Optus plan - Apple watch</t>
  </si>
  <si>
    <t>Nicholas Spending</t>
  </si>
  <si>
    <t>Taliah Fuel</t>
  </si>
  <si>
    <t>Taliah Expenses</t>
  </si>
  <si>
    <t>Taliah Spending</t>
  </si>
  <si>
    <t>Money transfer date into accounts</t>
  </si>
  <si>
    <t>Hyundai</t>
  </si>
  <si>
    <t>Optus plan - Number share</t>
  </si>
  <si>
    <t>Iphone 16 Pro</t>
  </si>
  <si>
    <t xml:space="preserve"> * Snowy * </t>
  </si>
  <si>
    <t>* Snowy *</t>
  </si>
  <si>
    <t>* Haircut / Colour *</t>
  </si>
  <si>
    <t>Verify price</t>
  </si>
  <si>
    <t>.22 ammuniton = $0.23 per round</t>
  </si>
  <si>
    <t>CC Range fees = $35</t>
  </si>
  <si>
    <t>Deliberately quick = 30</t>
  </si>
  <si>
    <t>Bulls eye = 35</t>
  </si>
  <si>
    <t>Budget for 50 rounds</t>
  </si>
  <si>
    <t>* Shooting activity 5 and 6 (H) *</t>
  </si>
  <si>
    <t>* Shooting activity 1 and 2 (AB) *</t>
  </si>
  <si>
    <t>* Shooting activity 3 and 4 (AB) *</t>
  </si>
  <si>
    <t>9mm ammuniton = $0.585 per round</t>
  </si>
  <si>
    <r>
      <t xml:space="preserve">SSAA </t>
    </r>
    <r>
      <rPr>
        <sz val="11"/>
        <color rgb="FFFF0000"/>
        <rFont val="Times New Roman"/>
        <family val="1"/>
      </rPr>
      <t>(Family discount)</t>
    </r>
  </si>
  <si>
    <t>Daisy Spending</t>
  </si>
  <si>
    <t>Daisy Savings</t>
  </si>
  <si>
    <t>Daisy Expenses</t>
  </si>
  <si>
    <t>Daisy Spare Account</t>
  </si>
  <si>
    <t>f</t>
  </si>
  <si>
    <t>Clancy Spending</t>
  </si>
  <si>
    <t>Clancy Savings</t>
  </si>
  <si>
    <t>Clancy Expenses</t>
  </si>
  <si>
    <t>Clancy Spare Account</t>
  </si>
  <si>
    <t>Daisy Account Totals</t>
  </si>
  <si>
    <t xml:space="preserve">Daisy Spending </t>
  </si>
  <si>
    <t xml:space="preserve">Daisy Expenses </t>
  </si>
  <si>
    <t>Clancy Account Totals</t>
  </si>
  <si>
    <t xml:space="preserve">Clancy Spending </t>
  </si>
  <si>
    <t xml:space="preserve">Clancy Expenses </t>
  </si>
  <si>
    <t>Nicholas - Commonwealth Bank Credit Card</t>
  </si>
  <si>
    <t>Monthly - # days change</t>
  </si>
  <si>
    <t>Debt</t>
  </si>
  <si>
    <t>Repay debt</t>
  </si>
  <si>
    <t xml:space="preserve">Credit Card Account Totals </t>
  </si>
  <si>
    <t xml:space="preserve">Buy Now Pay Later Account Totals </t>
  </si>
  <si>
    <t xml:space="preserve">Loan Account Totals </t>
  </si>
  <si>
    <t>Mortgage</t>
  </si>
  <si>
    <t>Offset</t>
  </si>
  <si>
    <t>Spare Account</t>
  </si>
  <si>
    <t>Offset savings</t>
  </si>
  <si>
    <t>Offset debt</t>
  </si>
  <si>
    <t>* Property address *</t>
  </si>
  <si>
    <t>Fees</t>
  </si>
  <si>
    <t>* Account fees *</t>
  </si>
  <si>
    <t>Nicholas - Latitude Finance</t>
  </si>
  <si>
    <t>Nicholas - Zip Pay</t>
  </si>
  <si>
    <t>Taliah - Zip Pay</t>
  </si>
  <si>
    <t>Account fees - N/A</t>
  </si>
  <si>
    <t>Nicholas - National Australia Bank Credit Card</t>
  </si>
  <si>
    <t>Nicholas - ST George Credit Card</t>
  </si>
  <si>
    <t>Nicholas - Commonwealth Bank CC</t>
  </si>
  <si>
    <t>Nicholas - National Australia Bank CC</t>
  </si>
  <si>
    <t>Loan Accounts</t>
  </si>
  <si>
    <t>Credit Card Accounts</t>
  </si>
  <si>
    <t>Daisy Accounts</t>
  </si>
  <si>
    <t>Clancy Accounts</t>
  </si>
  <si>
    <t>Buy Now Pay Later Accounts</t>
  </si>
  <si>
    <t>Flea / Tick / Heartworm / Worm</t>
  </si>
  <si>
    <t>C5 Vaccination</t>
  </si>
  <si>
    <t>$176.44 per bottle</t>
  </si>
  <si>
    <t>Disney + ( $179.99 p/y )</t>
  </si>
  <si>
    <t>Amazon Prime ( $79 p/y )</t>
  </si>
  <si>
    <t>Monthly - 31 days</t>
  </si>
  <si>
    <t>Quarterly - 86/90/92/96 days</t>
  </si>
  <si>
    <t>Council fees - N/A</t>
  </si>
  <si>
    <t>Bio-cycle - N/A</t>
  </si>
  <si>
    <t>Home &amp; contents insurance - N/A</t>
  </si>
  <si>
    <t>Quartely</t>
  </si>
  <si>
    <t>Estimated - 66 days</t>
  </si>
  <si>
    <r>
      <t xml:space="preserve">Electricity </t>
    </r>
    <r>
      <rPr>
        <sz val="11"/>
        <color rgb="FFFF0000"/>
        <rFont val="Times New Roman"/>
        <family val="1"/>
      </rPr>
      <t>(Redesign calculation)</t>
    </r>
  </si>
  <si>
    <r>
      <t xml:space="preserve">Water </t>
    </r>
    <r>
      <rPr>
        <sz val="11"/>
        <color rgb="FFFF0000"/>
        <rFont val="Times New Roman"/>
        <family val="1"/>
      </rPr>
      <t>(Redesign calculation)</t>
    </r>
  </si>
  <si>
    <t xml:space="preserve"> month interest free </t>
  </si>
  <si>
    <t xml:space="preserve">$0 annual fee </t>
  </si>
  <si>
    <t>Starts:</t>
  </si>
  <si>
    <t>Ends: 26th June 2025</t>
  </si>
  <si>
    <t>$92.55 per week</t>
  </si>
  <si>
    <t>$370.20 per month</t>
  </si>
  <si>
    <t>$1.95 payment handling fee for Bpay</t>
  </si>
  <si>
    <t>Nil fee for direct debit</t>
  </si>
  <si>
    <t>$10.95 account service fee per month</t>
  </si>
  <si>
    <t>when money is owing</t>
  </si>
  <si>
    <t>Nicholas - ANZ Credit Card</t>
  </si>
  <si>
    <t xml:space="preserve">26 month interest free </t>
  </si>
  <si>
    <t>3% BT fee</t>
  </si>
  <si>
    <t>Original $</t>
  </si>
  <si>
    <t>Current $</t>
  </si>
  <si>
    <t>1st yr annual CC fee $0</t>
  </si>
  <si>
    <t>Start: 5th May 2025</t>
  </si>
  <si>
    <t>End: 5th July 2027</t>
  </si>
  <si>
    <t>Original $6,581</t>
  </si>
  <si>
    <t>BT fee $</t>
  </si>
  <si>
    <t>BT fee $197.43</t>
  </si>
  <si>
    <t>Orig+BT+CC fee $6,894.43</t>
  </si>
  <si>
    <t>26 months</t>
  </si>
  <si>
    <t># yrs of CC fee $</t>
  </si>
  <si>
    <t>3 yrs of CC fee $116</t>
  </si>
  <si>
    <t>Orig+BT+CC fee $</t>
  </si>
  <si>
    <t>End: 10th September 2026</t>
  </si>
  <si>
    <t>1% BT fee</t>
  </si>
  <si>
    <t>1st yr annual CC fee $55</t>
  </si>
  <si>
    <t>2nd yr annual CC fee $58</t>
  </si>
  <si>
    <t>2nd yr annual CC fee $55</t>
  </si>
  <si>
    <t>3rd yr annual CC fee $55</t>
  </si>
  <si>
    <t>3rd yr annual CC fee $58</t>
  </si>
  <si>
    <t xml:space="preserve">End: </t>
  </si>
  <si>
    <t>2% BT fee</t>
  </si>
  <si>
    <t>2nd yr annual CC fee $59</t>
  </si>
  <si>
    <t>3rd yr annual CC fee $59</t>
  </si>
  <si>
    <t>Purcahse interest rate 13.99 % p.a</t>
  </si>
  <si>
    <t>Cash adv interest rate: 21.99 % p.a</t>
  </si>
  <si>
    <t>Original $1,600</t>
  </si>
  <si>
    <t xml:space="preserve">BT fee $16 </t>
  </si>
  <si>
    <t>3 yrs of CC fee $165</t>
  </si>
  <si>
    <t>Orig+BT+CC fee $1,781</t>
  </si>
  <si>
    <t>28 months</t>
  </si>
  <si>
    <t>2nd yr annual CC fee $0</t>
  </si>
  <si>
    <t>3rd yr annual CC fee $0</t>
  </si>
  <si>
    <t>Start: 18th October 2023</t>
  </si>
  <si>
    <t>End: 2nd March 2026</t>
  </si>
  <si>
    <t>Original $4,846</t>
  </si>
  <si>
    <t>BT fee $96.92</t>
  </si>
  <si>
    <t>Purcahse interest rate 12.49 % p.a</t>
  </si>
  <si>
    <t>Cash adv interest rate: 21.74 % p.a</t>
  </si>
  <si>
    <t>3 yrs of CC fee $118</t>
  </si>
  <si>
    <t>Orig+BT+CC fee $5,060.92</t>
  </si>
  <si>
    <t>$180.7471428571429 per month (28)</t>
  </si>
  <si>
    <t>$63.60714285714286 per month (28)</t>
  </si>
  <si>
    <t>$265.1703846153846 per month (26)</t>
  </si>
  <si>
    <t>Purcahse interest rate 13.74 % p.a</t>
  </si>
  <si>
    <t xml:space="preserve"># month interest free </t>
  </si>
  <si>
    <t xml:space="preserve">Start: </t>
  </si>
  <si>
    <t># % BT fee</t>
  </si>
  <si>
    <t>$0 per month (#)</t>
  </si>
  <si>
    <t>Monthly fee $6</t>
  </si>
  <si>
    <t>^ Not sure if fee occurs if $0 on CC</t>
  </si>
  <si>
    <t>Nicholas (BT: $113,438) (After Tax - Deductions: $3,215.39 Per Fortnight)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</si>
</sst>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;[Red]\-&quot;$&quot;#,##0.00"/>
    <numFmt numFmtId="164" formatCode="&quot;$&quot;#,##0.00"/>
    <numFmt numFmtId="165" formatCode="d/mm/yyyy;@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b/>
      <sz val="11"/>
      <color rgb="FFFF0000"/>
      <name val="Times New Roman"/>
      <family val="1"/>
    </font>
    <font>
      <b/>
      <sz val="11"/>
      <color rgb="FF00B050"/>
      <name val="Times New Roman"/>
      <family val="1"/>
    </font>
    <font>
      <b/>
      <sz val="11"/>
      <name val="Calibri"/>
      <family val="2"/>
      <scheme val="minor"/>
    </font>
    <font>
      <b/>
      <sz val="11"/>
      <name val="Times New Roman"/>
      <family val="1"/>
    </font>
    <font>
      <sz val="8"/>
      <name val="Calibri"/>
      <family val="2"/>
      <scheme val="minor"/>
    </font>
    <font>
      <b/>
      <sz val="11"/>
      <color rgb="FF00B0F0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rgb="FFFF0000"/>
      <name val="Times New Roman"/>
      <family val="1"/>
    </font>
    <font>
      <b/>
      <sz val="11"/>
      <color rgb="FFFF66CC"/>
      <name val="Times New Roman"/>
      <family val="1"/>
    </font>
    <font>
      <b/>
      <sz val="11"/>
      <color rgb="FFFF66CC"/>
      <name val="Calibri"/>
      <family val="2"/>
      <scheme val="minor"/>
    </font>
    <font>
      <sz val="11"/>
      <color rgb="FFFF66CC"/>
      <name val="Calibri"/>
      <family val="2"/>
      <scheme val="minor"/>
    </font>
    <font>
      <b/>
      <sz val="11"/>
      <color rgb="FFFFFF00"/>
      <name val="Times New Roman"/>
      <family val="1"/>
    </font>
    <font>
      <b/>
      <sz val="11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FF99CC"/>
      <name val="Times New Roman"/>
      <family val="1"/>
    </font>
    <font>
      <b/>
      <sz val="11"/>
      <color rgb="FFFF99CC"/>
      <name val="Calibri"/>
      <family val="2"/>
      <scheme val="minor"/>
    </font>
    <font>
      <sz val="11"/>
      <color rgb="FFFF99CC"/>
      <name val="Calibri"/>
      <family val="2"/>
      <scheme val="minor"/>
    </font>
    <font>
      <b/>
      <sz val="11"/>
      <color rgb="FF69D8FF"/>
      <name val="Times New Roman"/>
      <family val="1"/>
    </font>
    <font>
      <b/>
      <sz val="11"/>
      <color rgb="FF69D8FF"/>
      <name val="Calibri"/>
      <family val="2"/>
      <scheme val="minor"/>
    </font>
    <font>
      <sz val="11"/>
      <color rgb="FF69D8FF"/>
      <name val="Calibri"/>
      <family val="2"/>
      <scheme val="minor"/>
    </font>
    <font>
      <b/>
      <sz val="11"/>
      <color rgb="FFFFC000"/>
      <name val="Times New Roman"/>
      <family val="1"/>
    </font>
    <font>
      <b/>
      <sz val="11"/>
      <color rgb="FFFFC000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color theme="5"/>
      <name val="Times New Roman"/>
      <family val="1"/>
    </font>
    <font>
      <b/>
      <sz val="11"/>
      <color theme="5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FF6565"/>
      <name val="Times New Roman"/>
      <family val="1"/>
    </font>
    <font>
      <b/>
      <sz val="11"/>
      <color rgb="FFFF6565"/>
      <name val="Calibri"/>
      <family val="2"/>
      <scheme val="minor"/>
    </font>
    <font>
      <sz val="11"/>
      <color rgb="FFFF6565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69D8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565"/>
        <bgColor indexed="64"/>
      </patternFill>
    </fill>
  </fills>
  <borders count="29">
    <border>
      <left/>
      <right/>
      <top/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thick">
        <color auto="1"/>
      </bottom>
      <diagonal/>
    </border>
  </borders>
  <cellStyleXfs count="1">
    <xf numFmtId="0" fontId="0" fillId="0" borderId="0"/>
  </cellStyleXfs>
  <cellXfs count="337">
    <xf numFmtId="0" fontId="0" fillId="0" borderId="0" xfId="0"/>
    <xf numFmtId="0" fontId="0" fillId="0" borderId="0" xfId="0" applyAlignment="1">
      <alignment horizontal="left"/>
    </xf>
    <xf numFmtId="0" fontId="2" fillId="3" borderId="16" xfId="0" applyFont="1" applyFill="1" applyBorder="1" applyAlignment="1">
      <alignment horizontal="center"/>
    </xf>
    <xf numFmtId="0" fontId="0" fillId="0" borderId="17" xfId="0" applyBorder="1"/>
    <xf numFmtId="0" fontId="0" fillId="0" borderId="0" xfId="0" applyAlignment="1">
      <alignment horizontal="right"/>
    </xf>
    <xf numFmtId="0" fontId="2" fillId="3" borderId="16" xfId="0" applyFont="1" applyFill="1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0" xfId="0" applyNumberFormat="1" applyAlignment="1">
      <alignment horizontal="right"/>
    </xf>
    <xf numFmtId="0" fontId="3" fillId="0" borderId="0" xfId="0" applyFont="1"/>
    <xf numFmtId="8" fontId="3" fillId="0" borderId="0" xfId="0" applyNumberFormat="1" applyFont="1"/>
    <xf numFmtId="0" fontId="2" fillId="2" borderId="3" xfId="0" applyFont="1" applyFill="1" applyBorder="1" applyAlignment="1">
      <alignment horizontal="center"/>
    </xf>
    <xf numFmtId="8" fontId="3" fillId="3" borderId="6" xfId="0" applyNumberFormat="1" applyFont="1" applyFill="1" applyBorder="1"/>
    <xf numFmtId="0" fontId="5" fillId="6" borderId="5" xfId="0" applyFont="1" applyFill="1" applyBorder="1" applyAlignment="1" applyProtection="1">
      <alignment horizontal="left"/>
      <protection locked="0"/>
    </xf>
    <xf numFmtId="0" fontId="5" fillId="6" borderId="6" xfId="0" applyFont="1" applyFill="1" applyBorder="1" applyAlignment="1" applyProtection="1">
      <alignment horizontal="left"/>
      <protection locked="0"/>
    </xf>
    <xf numFmtId="0" fontId="5" fillId="6" borderId="4" xfId="0" applyFont="1" applyFill="1" applyBorder="1" applyAlignment="1" applyProtection="1">
      <alignment horizontal="left"/>
      <protection locked="0"/>
    </xf>
    <xf numFmtId="8" fontId="0" fillId="0" borderId="0" xfId="0" applyNumberFormat="1"/>
    <xf numFmtId="165" fontId="0" fillId="0" borderId="0" xfId="0" applyNumberFormat="1"/>
    <xf numFmtId="0" fontId="2" fillId="8" borderId="12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6" borderId="5" xfId="0" applyFont="1" applyFill="1" applyBorder="1" applyAlignment="1" applyProtection="1">
      <alignment horizontal="center"/>
      <protection locked="0"/>
    </xf>
    <xf numFmtId="0" fontId="3" fillId="6" borderId="6" xfId="0" applyFont="1" applyFill="1" applyBorder="1" applyAlignment="1" applyProtection="1">
      <alignment horizontal="center"/>
      <protection locked="0"/>
    </xf>
    <xf numFmtId="0" fontId="3" fillId="6" borderId="4" xfId="0" applyFont="1" applyFill="1" applyBorder="1" applyAlignment="1" applyProtection="1">
      <alignment horizontal="center"/>
      <protection locked="0"/>
    </xf>
    <xf numFmtId="0" fontId="3" fillId="7" borderId="5" xfId="0" applyFont="1" applyFill="1" applyBorder="1" applyAlignment="1" applyProtection="1">
      <alignment horizontal="left"/>
      <protection locked="0"/>
    </xf>
    <xf numFmtId="0" fontId="3" fillId="7" borderId="6" xfId="0" applyFont="1" applyFill="1" applyBorder="1" applyAlignment="1" applyProtection="1">
      <alignment horizontal="left"/>
      <protection locked="0"/>
    </xf>
    <xf numFmtId="0" fontId="3" fillId="7" borderId="4" xfId="0" applyFont="1" applyFill="1" applyBorder="1" applyAlignment="1" applyProtection="1">
      <alignment horizontal="left"/>
      <protection locked="0"/>
    </xf>
    <xf numFmtId="164" fontId="3" fillId="6" borderId="5" xfId="0" applyNumberFormat="1" applyFont="1" applyFill="1" applyBorder="1" applyAlignment="1" applyProtection="1">
      <alignment horizontal="left"/>
      <protection locked="0"/>
    </xf>
    <xf numFmtId="164" fontId="3" fillId="6" borderId="4" xfId="0" applyNumberFormat="1" applyFont="1" applyFill="1" applyBorder="1" applyAlignment="1" applyProtection="1">
      <alignment horizontal="left"/>
      <protection locked="0"/>
    </xf>
    <xf numFmtId="4" fontId="3" fillId="3" borderId="5" xfId="0" applyNumberFormat="1" applyFont="1" applyFill="1" applyBorder="1" applyAlignment="1">
      <alignment horizontal="right"/>
    </xf>
    <xf numFmtId="4" fontId="3" fillId="3" borderId="4" xfId="0" applyNumberFormat="1" applyFont="1" applyFill="1" applyBorder="1" applyAlignment="1">
      <alignment horizontal="right"/>
    </xf>
    <xf numFmtId="164" fontId="3" fillId="3" borderId="5" xfId="0" applyNumberFormat="1" applyFont="1" applyFill="1" applyBorder="1" applyAlignment="1">
      <alignment horizontal="right"/>
    </xf>
    <xf numFmtId="164" fontId="3" fillId="3" borderId="4" xfId="0" applyNumberFormat="1" applyFont="1" applyFill="1" applyBorder="1" applyAlignment="1">
      <alignment horizontal="right"/>
    </xf>
    <xf numFmtId="0" fontId="3" fillId="6" borderId="5" xfId="0" applyFont="1" applyFill="1" applyBorder="1" applyAlignment="1" applyProtection="1">
      <alignment horizontal="left"/>
      <protection locked="0"/>
    </xf>
    <xf numFmtId="0" fontId="3" fillId="6" borderId="6" xfId="0" applyFont="1" applyFill="1" applyBorder="1" applyAlignment="1" applyProtection="1">
      <alignment horizontal="left"/>
      <protection locked="0"/>
    </xf>
    <xf numFmtId="0" fontId="3" fillId="6" borderId="4" xfId="0" applyFont="1" applyFill="1" applyBorder="1" applyAlignment="1" applyProtection="1">
      <alignment horizontal="left"/>
      <protection locked="0"/>
    </xf>
    <xf numFmtId="164" fontId="3" fillId="6" borderId="5" xfId="0" applyNumberFormat="1" applyFont="1" applyFill="1" applyBorder="1" applyAlignment="1" applyProtection="1">
      <alignment horizontal="right"/>
      <protection locked="0"/>
    </xf>
    <xf numFmtId="164" fontId="3" fillId="6" borderId="4" xfId="0" applyNumberFormat="1" applyFont="1" applyFill="1" applyBorder="1" applyAlignment="1" applyProtection="1">
      <alignment horizontal="right"/>
      <protection locked="0"/>
    </xf>
    <xf numFmtId="0" fontId="3" fillId="6" borderId="5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left"/>
    </xf>
    <xf numFmtId="0" fontId="3" fillId="6" borderId="6" xfId="0" applyFont="1" applyFill="1" applyBorder="1" applyAlignment="1">
      <alignment horizontal="left"/>
    </xf>
    <xf numFmtId="0" fontId="3" fillId="6" borderId="4" xfId="0" applyFont="1" applyFill="1" applyBorder="1" applyAlignment="1">
      <alignment horizontal="left"/>
    </xf>
    <xf numFmtId="164" fontId="3" fillId="6" borderId="5" xfId="0" applyNumberFormat="1" applyFont="1" applyFill="1" applyBorder="1" applyAlignment="1">
      <alignment horizontal="left"/>
    </xf>
    <xf numFmtId="164" fontId="3" fillId="6" borderId="4" xfId="0" applyNumberFormat="1" applyFont="1" applyFill="1" applyBorder="1" applyAlignment="1">
      <alignment horizontal="left"/>
    </xf>
    <xf numFmtId="164" fontId="3" fillId="6" borderId="5" xfId="0" applyNumberFormat="1" applyFont="1" applyFill="1" applyBorder="1" applyAlignment="1">
      <alignment horizontal="right"/>
    </xf>
    <xf numFmtId="164" fontId="3" fillId="6" borderId="4" xfId="0" applyNumberFormat="1" applyFont="1" applyFill="1" applyBorder="1" applyAlignment="1">
      <alignment horizontal="right"/>
    </xf>
    <xf numFmtId="4" fontId="3" fillId="3" borderId="12" xfId="0" applyNumberFormat="1" applyFont="1" applyFill="1" applyBorder="1" applyAlignment="1">
      <alignment horizontal="right"/>
    </xf>
    <xf numFmtId="4" fontId="3" fillId="3" borderId="10" xfId="0" applyNumberFormat="1" applyFont="1" applyFill="1" applyBorder="1" applyAlignment="1">
      <alignment horizontal="right"/>
    </xf>
    <xf numFmtId="164" fontId="3" fillId="3" borderId="12" xfId="0" applyNumberFormat="1" applyFont="1" applyFill="1" applyBorder="1" applyAlignment="1">
      <alignment horizontal="right"/>
    </xf>
    <xf numFmtId="164" fontId="3" fillId="3" borderId="10" xfId="0" applyNumberFormat="1" applyFont="1" applyFill="1" applyBorder="1" applyAlignment="1">
      <alignment horizontal="right"/>
    </xf>
    <xf numFmtId="164" fontId="2" fillId="2" borderId="2" xfId="0" applyNumberFormat="1" applyFont="1" applyFill="1" applyBorder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5" borderId="12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3" fillId="3" borderId="15" xfId="0" applyFont="1" applyFill="1" applyBorder="1" applyAlignment="1">
      <alignment horizontal="left"/>
    </xf>
    <xf numFmtId="0" fontId="3" fillId="3" borderId="14" xfId="0" applyFont="1" applyFill="1" applyBorder="1" applyAlignment="1">
      <alignment horizontal="left"/>
    </xf>
    <xf numFmtId="0" fontId="3" fillId="3" borderId="13" xfId="0" applyFont="1" applyFill="1" applyBorder="1" applyAlignment="1">
      <alignment horizontal="left"/>
    </xf>
    <xf numFmtId="0" fontId="2" fillId="4" borderId="12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/>
    </xf>
    <xf numFmtId="14" fontId="3" fillId="0" borderId="19" xfId="0" applyNumberFormat="1" applyFont="1" applyBorder="1" applyAlignment="1" applyProtection="1">
      <alignment horizontal="center"/>
      <protection locked="0"/>
    </xf>
    <xf numFmtId="0" fontId="3" fillId="0" borderId="19" xfId="0" applyFont="1" applyBorder="1" applyAlignment="1" applyProtection="1">
      <alignment horizontal="center"/>
      <protection locked="0"/>
    </xf>
    <xf numFmtId="14" fontId="3" fillId="3" borderId="5" xfId="0" applyNumberFormat="1" applyFont="1" applyFill="1" applyBorder="1" applyAlignment="1">
      <alignment horizontal="center"/>
    </xf>
    <xf numFmtId="14" fontId="3" fillId="3" borderId="6" xfId="0" applyNumberFormat="1" applyFont="1" applyFill="1" applyBorder="1" applyAlignment="1">
      <alignment horizontal="center"/>
    </xf>
    <xf numFmtId="14" fontId="3" fillId="3" borderId="4" xfId="0" applyNumberFormat="1" applyFont="1" applyFill="1" applyBorder="1" applyAlignment="1">
      <alignment horizontal="center"/>
    </xf>
    <xf numFmtId="8" fontId="3" fillId="3" borderId="5" xfId="0" applyNumberFormat="1" applyFont="1" applyFill="1" applyBorder="1"/>
    <xf numFmtId="8" fontId="3" fillId="3" borderId="6" xfId="0" applyNumberFormat="1" applyFont="1" applyFill="1" applyBorder="1"/>
    <xf numFmtId="8" fontId="3" fillId="3" borderId="4" xfId="0" applyNumberFormat="1" applyFont="1" applyFill="1" applyBorder="1"/>
    <xf numFmtId="14" fontId="3" fillId="3" borderId="12" xfId="0" applyNumberFormat="1" applyFont="1" applyFill="1" applyBorder="1" applyAlignment="1">
      <alignment horizontal="center"/>
    </xf>
    <xf numFmtId="14" fontId="3" fillId="3" borderId="11" xfId="0" applyNumberFormat="1" applyFont="1" applyFill="1" applyBorder="1" applyAlignment="1">
      <alignment horizontal="center"/>
    </xf>
    <xf numFmtId="14" fontId="3" fillId="3" borderId="10" xfId="0" applyNumberFormat="1" applyFont="1" applyFill="1" applyBorder="1" applyAlignment="1">
      <alignment horizontal="center"/>
    </xf>
    <xf numFmtId="8" fontId="3" fillId="3" borderId="6" xfId="0" applyNumberFormat="1" applyFont="1" applyFill="1" applyBorder="1" applyAlignment="1">
      <alignment horizontal="center"/>
    </xf>
    <xf numFmtId="8" fontId="3" fillId="3" borderId="4" xfId="0" applyNumberFormat="1" applyFont="1" applyFill="1" applyBorder="1" applyAlignment="1">
      <alignment horizontal="center"/>
    </xf>
    <xf numFmtId="0" fontId="2" fillId="7" borderId="12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19" xfId="0" applyFont="1" applyBorder="1" applyProtection="1">
      <protection locked="0"/>
    </xf>
    <xf numFmtId="0" fontId="3" fillId="0" borderId="5" xfId="0" applyFont="1" applyBorder="1" applyProtection="1">
      <protection locked="0"/>
    </xf>
    <xf numFmtId="0" fontId="3" fillId="0" borderId="6" xfId="0" applyFont="1" applyBorder="1" applyProtection="1">
      <protection locked="0"/>
    </xf>
    <xf numFmtId="0" fontId="3" fillId="0" borderId="4" xfId="0" applyFont="1" applyBorder="1" applyProtection="1">
      <protection locked="0"/>
    </xf>
    <xf numFmtId="8" fontId="3" fillId="3" borderId="5" xfId="0" applyNumberFormat="1" applyFont="1" applyFill="1" applyBorder="1" applyAlignment="1">
      <alignment horizontal="right"/>
    </xf>
    <xf numFmtId="8" fontId="3" fillId="3" borderId="4" xfId="0" applyNumberFormat="1" applyFont="1" applyFill="1" applyBorder="1" applyAlignment="1">
      <alignment horizontal="right"/>
    </xf>
    <xf numFmtId="8" fontId="2" fillId="2" borderId="2" xfId="0" applyNumberFormat="1" applyFont="1" applyFill="1" applyBorder="1" applyAlignment="1">
      <alignment horizontal="right"/>
    </xf>
    <xf numFmtId="8" fontId="2" fillId="2" borderId="1" xfId="0" applyNumberFormat="1" applyFont="1" applyFill="1" applyBorder="1" applyAlignment="1">
      <alignment horizontal="right"/>
    </xf>
    <xf numFmtId="0" fontId="2" fillId="10" borderId="12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0" fontId="2" fillId="10" borderId="9" xfId="0" applyFont="1" applyFill="1" applyBorder="1" applyAlignment="1">
      <alignment horizontal="center" vertical="center"/>
    </xf>
    <xf numFmtId="0" fontId="2" fillId="10" borderId="8" xfId="0" applyFont="1" applyFill="1" applyBorder="1" applyAlignment="1">
      <alignment horizontal="center" vertical="center"/>
    </xf>
    <xf numFmtId="0" fontId="2" fillId="10" borderId="7" xfId="0" applyFont="1" applyFill="1" applyBorder="1" applyAlignment="1">
      <alignment horizontal="center" vertical="center"/>
    </xf>
    <xf numFmtId="0" fontId="2" fillId="9" borderId="12" xfId="0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2" fillId="9" borderId="7" xfId="0" applyFont="1" applyFill="1" applyBorder="1" applyAlignment="1">
      <alignment horizontal="center" vertical="center"/>
    </xf>
    <xf numFmtId="8" fontId="10" fillId="3" borderId="5" xfId="0" applyNumberFormat="1" applyFont="1" applyFill="1" applyBorder="1"/>
    <xf numFmtId="8" fontId="10" fillId="3" borderId="6" xfId="0" applyNumberFormat="1" applyFont="1" applyFill="1" applyBorder="1"/>
    <xf numFmtId="8" fontId="10" fillId="3" borderId="4" xfId="0" applyNumberFormat="1" applyFont="1" applyFill="1" applyBorder="1"/>
    <xf numFmtId="8" fontId="15" fillId="3" borderId="5" xfId="0" applyNumberFormat="1" applyFont="1" applyFill="1" applyBorder="1"/>
    <xf numFmtId="8" fontId="15" fillId="3" borderId="6" xfId="0" applyNumberFormat="1" applyFont="1" applyFill="1" applyBorder="1"/>
    <xf numFmtId="8" fontId="15" fillId="3" borderId="4" xfId="0" applyNumberFormat="1" applyFont="1" applyFill="1" applyBorder="1"/>
    <xf numFmtId="8" fontId="18" fillId="3" borderId="5" xfId="0" applyNumberFormat="1" applyFont="1" applyFill="1" applyBorder="1"/>
    <xf numFmtId="8" fontId="18" fillId="3" borderId="6" xfId="0" applyNumberFormat="1" applyFont="1" applyFill="1" applyBorder="1"/>
    <xf numFmtId="8" fontId="18" fillId="3" borderId="4" xfId="0" applyNumberFormat="1" applyFont="1" applyFill="1" applyBorder="1"/>
    <xf numFmtId="0" fontId="2" fillId="12" borderId="12" xfId="0" applyFont="1" applyFill="1" applyBorder="1" applyAlignment="1">
      <alignment horizontal="center" vertical="center"/>
    </xf>
    <xf numFmtId="0" fontId="2" fillId="12" borderId="11" xfId="0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0" fontId="2" fillId="12" borderId="9" xfId="0" applyFont="1" applyFill="1" applyBorder="1" applyAlignment="1">
      <alignment horizontal="center" vertical="center"/>
    </xf>
    <xf numFmtId="0" fontId="2" fillId="12" borderId="8" xfId="0" applyFont="1" applyFill="1" applyBorder="1" applyAlignment="1">
      <alignment horizontal="center" vertical="center"/>
    </xf>
    <xf numFmtId="0" fontId="2" fillId="12" borderId="7" xfId="0" applyFont="1" applyFill="1" applyBorder="1" applyAlignment="1">
      <alignment horizontal="center" vertical="center"/>
    </xf>
    <xf numFmtId="8" fontId="21" fillId="3" borderId="5" xfId="0" applyNumberFormat="1" applyFont="1" applyFill="1" applyBorder="1"/>
    <xf numFmtId="8" fontId="21" fillId="3" borderId="6" xfId="0" applyNumberFormat="1" applyFont="1" applyFill="1" applyBorder="1"/>
    <xf numFmtId="8" fontId="21" fillId="3" borderId="4" xfId="0" applyNumberFormat="1" applyFont="1" applyFill="1" applyBorder="1"/>
    <xf numFmtId="0" fontId="2" fillId="13" borderId="12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2" fillId="13" borderId="10" xfId="0" applyFont="1" applyFill="1" applyBorder="1" applyAlignment="1">
      <alignment horizontal="center" vertical="center"/>
    </xf>
    <xf numFmtId="0" fontId="2" fillId="13" borderId="9" xfId="0" applyFont="1" applyFill="1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0" fontId="2" fillId="13" borderId="7" xfId="0" applyFont="1" applyFill="1" applyBorder="1" applyAlignment="1">
      <alignment horizontal="center" vertical="center"/>
    </xf>
    <xf numFmtId="8" fontId="24" fillId="3" borderId="5" xfId="0" applyNumberFormat="1" applyFont="1" applyFill="1" applyBorder="1"/>
    <xf numFmtId="8" fontId="24" fillId="3" borderId="6" xfId="0" applyNumberFormat="1" applyFont="1" applyFill="1" applyBorder="1"/>
    <xf numFmtId="8" fontId="24" fillId="3" borderId="4" xfId="0" applyNumberFormat="1" applyFont="1" applyFill="1" applyBorder="1"/>
    <xf numFmtId="0" fontId="2" fillId="15" borderId="12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" fillId="15" borderId="10" xfId="0" applyFont="1" applyFill="1" applyBorder="1" applyAlignment="1">
      <alignment horizontal="center" vertical="center"/>
    </xf>
    <xf numFmtId="0" fontId="2" fillId="15" borderId="9" xfId="0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2" fillId="15" borderId="7" xfId="0" applyFont="1" applyFill="1" applyBorder="1" applyAlignment="1">
      <alignment horizontal="center" vertical="center"/>
    </xf>
    <xf numFmtId="8" fontId="27" fillId="3" borderId="5" xfId="0" applyNumberFormat="1" applyFont="1" applyFill="1" applyBorder="1"/>
    <xf numFmtId="8" fontId="27" fillId="3" borderId="6" xfId="0" applyNumberFormat="1" applyFont="1" applyFill="1" applyBorder="1"/>
    <xf numFmtId="8" fontId="27" fillId="3" borderId="4" xfId="0" applyNumberFormat="1" applyFont="1" applyFill="1" applyBorder="1"/>
    <xf numFmtId="0" fontId="2" fillId="14" borderId="12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7" xfId="0" applyFont="1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2" fillId="16" borderId="11" xfId="0" applyFont="1" applyFill="1" applyBorder="1" applyAlignment="1">
      <alignment horizontal="center" vertical="center"/>
    </xf>
    <xf numFmtId="0" fontId="2" fillId="16" borderId="10" xfId="0" applyFont="1" applyFill="1" applyBorder="1" applyAlignment="1">
      <alignment horizontal="center" vertical="center"/>
    </xf>
    <xf numFmtId="0" fontId="2" fillId="16" borderId="9" xfId="0" applyFont="1" applyFill="1" applyBorder="1" applyAlignment="1">
      <alignment horizontal="center" vertical="center"/>
    </xf>
    <xf numFmtId="0" fontId="2" fillId="16" borderId="8" xfId="0" applyFont="1" applyFill="1" applyBorder="1" applyAlignment="1">
      <alignment horizontal="center" vertical="center"/>
    </xf>
    <xf numFmtId="0" fontId="2" fillId="16" borderId="7" xfId="0" applyFont="1" applyFill="1" applyBorder="1" applyAlignment="1">
      <alignment horizontal="center" vertical="center"/>
    </xf>
    <xf numFmtId="8" fontId="1" fillId="2" borderId="16" xfId="0" applyNumberFormat="1" applyFont="1" applyFill="1" applyBorder="1" applyAlignment="1">
      <alignment horizontal="right"/>
    </xf>
    <xf numFmtId="8" fontId="1" fillId="2" borderId="16" xfId="0" applyNumberFormat="1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8" fontId="2" fillId="11" borderId="25" xfId="0" applyNumberFormat="1" applyFont="1" applyFill="1" applyBorder="1" applyAlignment="1">
      <alignment horizontal="right"/>
    </xf>
    <xf numFmtId="8" fontId="2" fillId="11" borderId="28" xfId="0" applyNumberFormat="1" applyFont="1" applyFill="1" applyBorder="1" applyAlignment="1">
      <alignment horizontal="right"/>
    </xf>
    <xf numFmtId="0" fontId="1" fillId="2" borderId="16" xfId="0" applyFont="1" applyFill="1" applyBorder="1" applyAlignment="1">
      <alignment horizontal="center" vertical="center"/>
    </xf>
    <xf numFmtId="164" fontId="34" fillId="2" borderId="16" xfId="0" applyNumberFormat="1" applyFont="1" applyFill="1" applyBorder="1" applyAlignment="1">
      <alignment horizontal="center" vertical="center"/>
    </xf>
    <xf numFmtId="164" fontId="35" fillId="0" borderId="16" xfId="0" applyNumberFormat="1" applyFont="1" applyBorder="1" applyAlignment="1">
      <alignment horizontal="center" vertical="center"/>
    </xf>
    <xf numFmtId="8" fontId="2" fillId="11" borderId="20" xfId="0" applyNumberFormat="1" applyFont="1" applyFill="1" applyBorder="1" applyAlignment="1">
      <alignment horizontal="right"/>
    </xf>
    <xf numFmtId="8" fontId="1" fillId="11" borderId="20" xfId="0" applyNumberFormat="1" applyFont="1" applyFill="1" applyBorder="1" applyAlignment="1">
      <alignment horizontal="right"/>
    </xf>
    <xf numFmtId="165" fontId="8" fillId="6" borderId="20" xfId="0" applyNumberFormat="1" applyFont="1" applyFill="1" applyBorder="1" applyAlignment="1" applyProtection="1">
      <alignment horizontal="center"/>
      <protection locked="0"/>
    </xf>
    <xf numFmtId="0" fontId="5" fillId="11" borderId="20" xfId="0" applyFont="1" applyFill="1" applyBorder="1" applyAlignment="1">
      <alignment horizontal="center"/>
    </xf>
    <xf numFmtId="8" fontId="2" fillId="11" borderId="20" xfId="0" applyNumberFormat="1" applyFont="1" applyFill="1" applyBorder="1" applyAlignment="1">
      <alignment horizontal="center"/>
    </xf>
    <xf numFmtId="8" fontId="5" fillId="6" borderId="20" xfId="0" applyNumberFormat="1" applyFont="1" applyFill="1" applyBorder="1" applyAlignment="1" applyProtection="1">
      <alignment horizontal="center"/>
      <protection locked="0"/>
    </xf>
    <xf numFmtId="0" fontId="8" fillId="6" borderId="20" xfId="0" applyFont="1" applyFill="1" applyBorder="1" applyAlignment="1" applyProtection="1">
      <alignment horizontal="left"/>
      <protection locked="0"/>
    </xf>
    <xf numFmtId="165" fontId="8" fillId="11" borderId="20" xfId="0" applyNumberFormat="1" applyFont="1" applyFill="1" applyBorder="1" applyAlignment="1">
      <alignment horizontal="center"/>
    </xf>
    <xf numFmtId="8" fontId="33" fillId="11" borderId="20" xfId="0" applyNumberFormat="1" applyFont="1" applyFill="1" applyBorder="1" applyAlignment="1">
      <alignment horizontal="center"/>
    </xf>
    <xf numFmtId="0" fontId="33" fillId="11" borderId="20" xfId="0" applyFont="1" applyFill="1" applyBorder="1" applyAlignment="1">
      <alignment horizontal="center"/>
    </xf>
    <xf numFmtId="8" fontId="2" fillId="11" borderId="19" xfId="0" applyNumberFormat="1" applyFont="1" applyFill="1" applyBorder="1" applyAlignment="1">
      <alignment horizontal="right"/>
    </xf>
    <xf numFmtId="8" fontId="2" fillId="11" borderId="27" xfId="0" applyNumberFormat="1" applyFont="1" applyFill="1" applyBorder="1" applyAlignment="1">
      <alignment horizontal="right"/>
    </xf>
    <xf numFmtId="0" fontId="5" fillId="0" borderId="22" xfId="0" applyFont="1" applyBorder="1" applyAlignment="1" applyProtection="1">
      <alignment horizontal="center"/>
      <protection locked="0"/>
    </xf>
    <xf numFmtId="0" fontId="5" fillId="0" borderId="25" xfId="0" applyFont="1" applyBorder="1" applyAlignment="1" applyProtection="1">
      <alignment horizontal="center"/>
      <protection locked="0"/>
    </xf>
    <xf numFmtId="0" fontId="4" fillId="0" borderId="20" xfId="0" applyFont="1" applyBorder="1" applyAlignment="1" applyProtection="1">
      <alignment horizontal="center"/>
      <protection locked="0"/>
    </xf>
    <xf numFmtId="0" fontId="5" fillId="0" borderId="20" xfId="0" applyFont="1" applyBorder="1" applyAlignment="1" applyProtection="1">
      <alignment horizontal="left"/>
      <protection locked="0"/>
    </xf>
    <xf numFmtId="165" fontId="5" fillId="6" borderId="20" xfId="0" applyNumberFormat="1" applyFont="1" applyFill="1" applyBorder="1" applyAlignment="1" applyProtection="1">
      <alignment horizontal="center"/>
      <protection locked="0"/>
    </xf>
    <xf numFmtId="0" fontId="5" fillId="6" borderId="20" xfId="0" applyFont="1" applyFill="1" applyBorder="1" applyAlignment="1" applyProtection="1">
      <alignment horizontal="left"/>
      <protection locked="0"/>
    </xf>
    <xf numFmtId="0" fontId="4" fillId="6" borderId="20" xfId="0" applyFont="1" applyFill="1" applyBorder="1" applyAlignment="1" applyProtection="1">
      <alignment horizontal="left"/>
      <protection locked="0"/>
    </xf>
    <xf numFmtId="8" fontId="1" fillId="11" borderId="19" xfId="0" applyNumberFormat="1" applyFont="1" applyFill="1" applyBorder="1" applyAlignment="1">
      <alignment horizontal="right"/>
    </xf>
    <xf numFmtId="8" fontId="33" fillId="11" borderId="19" xfId="0" applyNumberFormat="1" applyFont="1" applyFill="1" applyBorder="1" applyAlignment="1">
      <alignment horizontal="center"/>
    </xf>
    <xf numFmtId="165" fontId="8" fillId="11" borderId="19" xfId="0" applyNumberFormat="1" applyFont="1" applyFill="1" applyBorder="1" applyAlignment="1">
      <alignment horizontal="center"/>
    </xf>
    <xf numFmtId="165" fontId="8" fillId="6" borderId="19" xfId="0" applyNumberFormat="1" applyFont="1" applyFill="1" applyBorder="1" applyAlignment="1" applyProtection="1">
      <alignment horizontal="center"/>
      <protection locked="0"/>
    </xf>
    <xf numFmtId="0" fontId="5" fillId="11" borderId="19" xfId="0" applyFont="1" applyFill="1" applyBorder="1" applyAlignment="1">
      <alignment horizontal="center"/>
    </xf>
    <xf numFmtId="8" fontId="2" fillId="11" borderId="19" xfId="0" applyNumberFormat="1" applyFont="1" applyFill="1" applyBorder="1" applyAlignment="1">
      <alignment horizontal="center"/>
    </xf>
    <xf numFmtId="0" fontId="5" fillId="6" borderId="19" xfId="0" applyFont="1" applyFill="1" applyBorder="1" applyAlignment="1" applyProtection="1">
      <alignment horizontal="left"/>
      <protection locked="0"/>
    </xf>
    <xf numFmtId="0" fontId="4" fillId="6" borderId="19" xfId="0" applyFont="1" applyFill="1" applyBorder="1" applyAlignment="1" applyProtection="1">
      <alignment horizontal="left"/>
      <protection locked="0"/>
    </xf>
    <xf numFmtId="8" fontId="5" fillId="6" borderId="19" xfId="0" applyNumberFormat="1" applyFont="1" applyFill="1" applyBorder="1" applyAlignment="1" applyProtection="1">
      <alignment horizontal="center"/>
      <protection locked="0"/>
    </xf>
    <xf numFmtId="0" fontId="8" fillId="6" borderId="19" xfId="0" applyFont="1" applyFill="1" applyBorder="1" applyAlignment="1" applyProtection="1">
      <alignment horizontal="left"/>
      <protection locked="0"/>
    </xf>
    <xf numFmtId="0" fontId="5" fillId="0" borderId="24" xfId="0" applyFont="1" applyBorder="1" applyAlignment="1" applyProtection="1">
      <alignment horizontal="center"/>
      <protection locked="0"/>
    </xf>
    <xf numFmtId="0" fontId="5" fillId="0" borderId="19" xfId="0" applyFont="1" applyBorder="1" applyAlignment="1" applyProtection="1">
      <alignment horizontal="center"/>
      <protection locked="0"/>
    </xf>
    <xf numFmtId="0" fontId="4" fillId="0" borderId="19" xfId="0" applyFont="1" applyBorder="1" applyAlignment="1" applyProtection="1">
      <alignment horizontal="center"/>
      <protection locked="0"/>
    </xf>
    <xf numFmtId="0" fontId="5" fillId="0" borderId="19" xfId="0" applyFont="1" applyBorder="1" applyAlignment="1" applyProtection="1">
      <alignment horizontal="left"/>
      <protection locked="0"/>
    </xf>
    <xf numFmtId="165" fontId="5" fillId="6" borderId="19" xfId="0" applyNumberFormat="1" applyFont="1" applyFill="1" applyBorder="1" applyAlignment="1" applyProtection="1">
      <alignment horizontal="center"/>
      <protection locked="0"/>
    </xf>
    <xf numFmtId="0" fontId="5" fillId="6" borderId="19" xfId="0" applyFont="1" applyFill="1" applyBorder="1" applyAlignment="1" applyProtection="1">
      <alignment horizontal="center"/>
      <protection locked="0"/>
    </xf>
    <xf numFmtId="0" fontId="4" fillId="6" borderId="19" xfId="0" applyFont="1" applyFill="1" applyBorder="1" applyAlignment="1" applyProtection="1">
      <alignment horizontal="center"/>
      <protection locked="0"/>
    </xf>
    <xf numFmtId="8" fontId="2" fillId="11" borderId="18" xfId="0" applyNumberFormat="1" applyFont="1" applyFill="1" applyBorder="1" applyAlignment="1">
      <alignment horizontal="right"/>
    </xf>
    <xf numFmtId="8" fontId="5" fillId="6" borderId="18" xfId="0" applyNumberFormat="1" applyFont="1" applyFill="1" applyBorder="1" applyAlignment="1" applyProtection="1">
      <alignment horizontal="center"/>
      <protection locked="0"/>
    </xf>
    <xf numFmtId="0" fontId="8" fillId="6" borderId="18" xfId="0" applyFont="1" applyFill="1" applyBorder="1" applyAlignment="1" applyProtection="1">
      <alignment horizontal="left"/>
      <protection locked="0"/>
    </xf>
    <xf numFmtId="165" fontId="8" fillId="6" borderId="18" xfId="0" applyNumberFormat="1" applyFont="1" applyFill="1" applyBorder="1" applyAlignment="1" applyProtection="1">
      <alignment horizontal="center"/>
      <protection locked="0"/>
    </xf>
    <xf numFmtId="165" fontId="8" fillId="11" borderId="18" xfId="0" applyNumberFormat="1" applyFont="1" applyFill="1" applyBorder="1" applyAlignment="1">
      <alignment horizontal="center"/>
    </xf>
    <xf numFmtId="8" fontId="33" fillId="11" borderId="18" xfId="0" applyNumberFormat="1" applyFont="1" applyFill="1" applyBorder="1" applyAlignment="1">
      <alignment horizontal="center"/>
    </xf>
    <xf numFmtId="0" fontId="6" fillId="10" borderId="16" xfId="0" applyFont="1" applyFill="1" applyBorder="1" applyAlignment="1">
      <alignment horizontal="center"/>
    </xf>
    <xf numFmtId="0" fontId="0" fillId="10" borderId="16" xfId="0" applyFill="1" applyBorder="1"/>
    <xf numFmtId="0" fontId="5" fillId="0" borderId="21" xfId="0" applyFont="1" applyBorder="1" applyAlignment="1" applyProtection="1">
      <alignment horizontal="center"/>
      <protection locked="0"/>
    </xf>
    <xf numFmtId="0" fontId="5" fillId="0" borderId="23" xfId="0" applyFont="1" applyBorder="1" applyAlignment="1" applyProtection="1">
      <alignment horizontal="center"/>
      <protection locked="0"/>
    </xf>
    <xf numFmtId="0" fontId="5" fillId="6" borderId="18" xfId="0" applyFont="1" applyFill="1" applyBorder="1" applyAlignment="1" applyProtection="1">
      <alignment horizontal="center"/>
      <protection locked="0"/>
    </xf>
    <xf numFmtId="0" fontId="4" fillId="6" borderId="18" xfId="0" applyFont="1" applyFill="1" applyBorder="1" applyAlignment="1" applyProtection="1">
      <alignment horizontal="center"/>
      <protection locked="0"/>
    </xf>
    <xf numFmtId="0" fontId="5" fillId="6" borderId="18" xfId="0" applyFont="1" applyFill="1" applyBorder="1" applyAlignment="1" applyProtection="1">
      <alignment horizontal="left"/>
      <protection locked="0"/>
    </xf>
    <xf numFmtId="0" fontId="4" fillId="6" borderId="18" xfId="0" applyFont="1" applyFill="1" applyBorder="1" applyAlignment="1" applyProtection="1">
      <alignment horizontal="left"/>
      <protection locked="0"/>
    </xf>
    <xf numFmtId="165" fontId="5" fillId="6" borderId="18" xfId="0" applyNumberFormat="1" applyFont="1" applyFill="1" applyBorder="1" applyAlignment="1" applyProtection="1">
      <alignment horizontal="center"/>
      <protection locked="0"/>
    </xf>
    <xf numFmtId="8" fontId="2" fillId="3" borderId="16" xfId="0" applyNumberFormat="1" applyFont="1" applyFill="1" applyBorder="1" applyAlignment="1">
      <alignment horizontal="right"/>
    </xf>
    <xf numFmtId="0" fontId="8" fillId="3" borderId="16" xfId="0" applyFont="1" applyFill="1" applyBorder="1" applyAlignment="1">
      <alignment horizontal="center"/>
    </xf>
    <xf numFmtId="0" fontId="7" fillId="3" borderId="16" xfId="0" applyFont="1" applyFill="1" applyBorder="1" applyAlignment="1">
      <alignment horizontal="left"/>
    </xf>
    <xf numFmtId="165" fontId="8" fillId="3" borderId="16" xfId="0" applyNumberFormat="1" applyFont="1" applyFill="1" applyBorder="1" applyAlignment="1">
      <alignment horizontal="center"/>
    </xf>
    <xf numFmtId="8" fontId="2" fillId="11" borderId="23" xfId="0" applyNumberFormat="1" applyFont="1" applyFill="1" applyBorder="1" applyAlignment="1">
      <alignment horizontal="right"/>
    </xf>
    <xf numFmtId="8" fontId="2" fillId="11" borderId="26" xfId="0" applyNumberFormat="1" applyFont="1" applyFill="1" applyBorder="1" applyAlignment="1">
      <alignment horizontal="right"/>
    </xf>
    <xf numFmtId="0" fontId="8" fillId="3" borderId="16" xfId="0" applyFont="1" applyFill="1" applyBorder="1" applyAlignment="1">
      <alignment horizontal="left"/>
    </xf>
    <xf numFmtId="0" fontId="2" fillId="3" borderId="16" xfId="0" applyFont="1" applyFill="1" applyBorder="1" applyAlignment="1">
      <alignment horizontal="center"/>
    </xf>
    <xf numFmtId="0" fontId="2" fillId="10" borderId="1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5" fillId="11" borderId="18" xfId="0" applyFont="1" applyFill="1" applyBorder="1" applyAlignment="1">
      <alignment horizontal="center"/>
    </xf>
    <xf numFmtId="8" fontId="2" fillId="11" borderId="18" xfId="0" applyNumberFormat="1" applyFont="1" applyFill="1" applyBorder="1" applyAlignment="1">
      <alignment horizontal="center"/>
    </xf>
    <xf numFmtId="0" fontId="1" fillId="16" borderId="16" xfId="0" applyFont="1" applyFill="1" applyBorder="1" applyAlignment="1">
      <alignment horizontal="center" vertical="center"/>
    </xf>
    <xf numFmtId="164" fontId="31" fillId="2" borderId="16" xfId="0" applyNumberFormat="1" applyFont="1" applyFill="1" applyBorder="1" applyAlignment="1">
      <alignment horizontal="center" vertical="center"/>
    </xf>
    <xf numFmtId="164" fontId="32" fillId="0" borderId="16" xfId="0" applyNumberFormat="1" applyFont="1" applyBorder="1" applyAlignment="1">
      <alignment horizontal="center" vertical="center"/>
    </xf>
    <xf numFmtId="8" fontId="30" fillId="11" borderId="20" xfId="0" applyNumberFormat="1" applyFont="1" applyFill="1" applyBorder="1" applyAlignment="1">
      <alignment horizontal="center"/>
    </xf>
    <xf numFmtId="0" fontId="30" fillId="11" borderId="20" xfId="0" applyFont="1" applyFill="1" applyBorder="1" applyAlignment="1">
      <alignment horizontal="center"/>
    </xf>
    <xf numFmtId="8" fontId="30" fillId="11" borderId="19" xfId="0" applyNumberFormat="1" applyFont="1" applyFill="1" applyBorder="1" applyAlignment="1">
      <alignment horizontal="center"/>
    </xf>
    <xf numFmtId="8" fontId="30" fillId="11" borderId="18" xfId="0" applyNumberFormat="1" applyFont="1" applyFill="1" applyBorder="1" applyAlignment="1">
      <alignment horizontal="center"/>
    </xf>
    <xf numFmtId="0" fontId="1" fillId="15" borderId="16" xfId="0" applyFont="1" applyFill="1" applyBorder="1" applyAlignment="1">
      <alignment horizontal="center" vertical="center"/>
    </xf>
    <xf numFmtId="0" fontId="5" fillId="0" borderId="5" xfId="0" applyFont="1" applyBorder="1" applyAlignment="1" applyProtection="1">
      <alignment horizontal="center"/>
      <protection locked="0"/>
    </xf>
    <xf numFmtId="0" fontId="5" fillId="0" borderId="6" xfId="0" applyFont="1" applyBorder="1" applyAlignment="1" applyProtection="1">
      <alignment horizontal="center"/>
      <protection locked="0"/>
    </xf>
    <xf numFmtId="0" fontId="5" fillId="0" borderId="4" xfId="0" applyFont="1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4" xfId="0" applyBorder="1" applyAlignment="1" applyProtection="1">
      <alignment horizontal="center"/>
      <protection locked="0"/>
    </xf>
    <xf numFmtId="0" fontId="1" fillId="14" borderId="16" xfId="0" applyFont="1" applyFill="1" applyBorder="1" applyAlignment="1">
      <alignment horizontal="center" vertical="center"/>
    </xf>
    <xf numFmtId="8" fontId="27" fillId="11" borderId="18" xfId="0" applyNumberFormat="1" applyFont="1" applyFill="1" applyBorder="1" applyAlignment="1">
      <alignment horizontal="center"/>
    </xf>
    <xf numFmtId="8" fontId="27" fillId="11" borderId="19" xfId="0" applyNumberFormat="1" applyFont="1" applyFill="1" applyBorder="1" applyAlignment="1">
      <alignment horizontal="center"/>
    </xf>
    <xf numFmtId="8" fontId="27" fillId="11" borderId="20" xfId="0" applyNumberFormat="1" applyFont="1" applyFill="1" applyBorder="1" applyAlignment="1">
      <alignment horizontal="center"/>
    </xf>
    <xf numFmtId="0" fontId="27" fillId="11" borderId="20" xfId="0" applyFont="1" applyFill="1" applyBorder="1" applyAlignment="1">
      <alignment horizontal="center"/>
    </xf>
    <xf numFmtId="164" fontId="28" fillId="2" borderId="16" xfId="0" applyNumberFormat="1" applyFont="1" applyFill="1" applyBorder="1" applyAlignment="1">
      <alignment horizontal="center" vertical="center"/>
    </xf>
    <xf numFmtId="164" fontId="29" fillId="0" borderId="16" xfId="0" applyNumberFormat="1" applyFont="1" applyBorder="1" applyAlignment="1">
      <alignment horizontal="center" vertical="center"/>
    </xf>
    <xf numFmtId="164" fontId="19" fillId="2" borderId="16" xfId="0" applyNumberFormat="1" applyFont="1" applyFill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8" fontId="18" fillId="11" borderId="20" xfId="0" applyNumberFormat="1" applyFont="1" applyFill="1" applyBorder="1" applyAlignment="1">
      <alignment horizontal="center"/>
    </xf>
    <xf numFmtId="0" fontId="18" fillId="11" borderId="20" xfId="0" applyFont="1" applyFill="1" applyBorder="1" applyAlignment="1">
      <alignment horizontal="center"/>
    </xf>
    <xf numFmtId="8" fontId="18" fillId="11" borderId="19" xfId="0" applyNumberFormat="1" applyFont="1" applyFill="1" applyBorder="1" applyAlignment="1">
      <alignment horizontal="center"/>
    </xf>
    <xf numFmtId="8" fontId="18" fillId="11" borderId="18" xfId="0" applyNumberFormat="1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 vertical="center"/>
    </xf>
    <xf numFmtId="0" fontId="4" fillId="0" borderId="5" xfId="0" applyFont="1" applyBorder="1" applyAlignment="1" applyProtection="1">
      <alignment horizontal="center"/>
      <protection locked="0"/>
    </xf>
    <xf numFmtId="0" fontId="4" fillId="0" borderId="6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5" fillId="0" borderId="5" xfId="0" applyFont="1" applyBorder="1" applyAlignment="1" applyProtection="1">
      <alignment horizontal="left"/>
      <protection locked="0"/>
    </xf>
    <xf numFmtId="0" fontId="5" fillId="0" borderId="6" xfId="0" applyFont="1" applyBorder="1" applyAlignment="1" applyProtection="1">
      <alignment horizontal="left"/>
      <protection locked="0"/>
    </xf>
    <xf numFmtId="0" fontId="5" fillId="0" borderId="4" xfId="0" applyFont="1" applyBorder="1" applyAlignment="1" applyProtection="1">
      <alignment horizontal="left"/>
      <protection locked="0"/>
    </xf>
    <xf numFmtId="0" fontId="0" fillId="0" borderId="6" xfId="0" applyBorder="1" applyAlignment="1" applyProtection="1">
      <alignment horizontal="left"/>
      <protection locked="0"/>
    </xf>
    <xf numFmtId="0" fontId="0" fillId="0" borderId="4" xfId="0" applyBorder="1" applyAlignment="1" applyProtection="1">
      <alignment horizontal="left"/>
      <protection locked="0"/>
    </xf>
    <xf numFmtId="0" fontId="14" fillId="0" borderId="5" xfId="0" applyFont="1" applyBorder="1" applyAlignment="1" applyProtection="1">
      <alignment horizontal="center"/>
      <protection locked="0"/>
    </xf>
    <xf numFmtId="0" fontId="14" fillId="0" borderId="6" xfId="0" applyFont="1" applyBorder="1" applyAlignment="1" applyProtection="1">
      <alignment horizontal="center"/>
      <protection locked="0"/>
    </xf>
    <xf numFmtId="0" fontId="14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2" fillId="0" borderId="6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0" fillId="0" borderId="1" xfId="0" applyBorder="1"/>
    <xf numFmtId="8" fontId="10" fillId="11" borderId="20" xfId="0" applyNumberFormat="1" applyFont="1" applyFill="1" applyBorder="1" applyAlignment="1">
      <alignment horizontal="center"/>
    </xf>
    <xf numFmtId="0" fontId="10" fillId="11" borderId="20" xfId="0" applyFont="1" applyFill="1" applyBorder="1" applyAlignment="1">
      <alignment horizontal="center"/>
    </xf>
    <xf numFmtId="8" fontId="10" fillId="11" borderId="19" xfId="0" applyNumberFormat="1" applyFont="1" applyFill="1" applyBorder="1" applyAlignment="1">
      <alignment horizontal="center"/>
    </xf>
    <xf numFmtId="164" fontId="12" fillId="2" borderId="16" xfId="0" applyNumberFormat="1" applyFont="1" applyFill="1" applyBorder="1" applyAlignment="1">
      <alignment horizontal="center" vertical="center"/>
    </xf>
    <xf numFmtId="164" fontId="13" fillId="0" borderId="16" xfId="0" applyNumberFormat="1" applyFont="1" applyBorder="1" applyAlignment="1">
      <alignment horizontal="center" vertical="center"/>
    </xf>
    <xf numFmtId="0" fontId="11" fillId="6" borderId="19" xfId="0" applyFont="1" applyFill="1" applyBorder="1" applyAlignment="1" applyProtection="1">
      <alignment horizontal="center"/>
      <protection locked="0"/>
    </xf>
    <xf numFmtId="8" fontId="10" fillId="11" borderId="18" xfId="0" applyNumberFormat="1" applyFont="1" applyFill="1" applyBorder="1" applyAlignment="1">
      <alignment horizontal="center"/>
    </xf>
    <xf numFmtId="0" fontId="1" fillId="10" borderId="16" xfId="0" applyFont="1" applyFill="1" applyBorder="1" applyAlignment="1">
      <alignment horizontal="center" vertical="center"/>
    </xf>
    <xf numFmtId="0" fontId="14" fillId="6" borderId="19" xfId="0" applyFont="1" applyFill="1" applyBorder="1" applyAlignment="1" applyProtection="1">
      <alignment horizontal="center"/>
      <protection locked="0"/>
    </xf>
    <xf numFmtId="0" fontId="11" fillId="7" borderId="19" xfId="0" applyFont="1" applyFill="1" applyBorder="1" applyAlignment="1" applyProtection="1">
      <alignment horizontal="center"/>
      <protection locked="0"/>
    </xf>
    <xf numFmtId="0" fontId="4" fillId="7" borderId="19" xfId="0" applyFont="1" applyFill="1" applyBorder="1" applyAlignment="1" applyProtection="1">
      <alignment horizontal="center"/>
      <protection locked="0"/>
    </xf>
    <xf numFmtId="0" fontId="14" fillId="0" borderId="24" xfId="0" applyFont="1" applyBorder="1" applyAlignment="1" applyProtection="1">
      <alignment horizontal="center"/>
      <protection locked="0"/>
    </xf>
    <xf numFmtId="0" fontId="14" fillId="0" borderId="19" xfId="0" applyFont="1" applyBorder="1" applyAlignment="1" applyProtection="1">
      <alignment horizontal="center"/>
      <protection locked="0"/>
    </xf>
    <xf numFmtId="0" fontId="11" fillId="0" borderId="19" xfId="0" applyFont="1" applyBorder="1" applyAlignment="1" applyProtection="1">
      <alignment horizontal="center"/>
      <protection locked="0"/>
    </xf>
    <xf numFmtId="164" fontId="16" fillId="2" borderId="16" xfId="0" applyNumberFormat="1" applyFont="1" applyFill="1" applyBorder="1" applyAlignment="1">
      <alignment horizontal="center" vertical="center"/>
    </xf>
    <xf numFmtId="164" fontId="17" fillId="0" borderId="16" xfId="0" applyNumberFormat="1" applyFont="1" applyBorder="1" applyAlignment="1">
      <alignment horizontal="center" vertical="center"/>
    </xf>
    <xf numFmtId="8" fontId="15" fillId="11" borderId="20" xfId="0" applyNumberFormat="1" applyFont="1" applyFill="1" applyBorder="1" applyAlignment="1">
      <alignment horizontal="center"/>
    </xf>
    <xf numFmtId="0" fontId="15" fillId="11" borderId="20" xfId="0" applyFont="1" applyFill="1" applyBorder="1" applyAlignment="1">
      <alignment horizontal="center"/>
    </xf>
    <xf numFmtId="8" fontId="15" fillId="11" borderId="19" xfId="0" applyNumberFormat="1" applyFont="1" applyFill="1" applyBorder="1" applyAlignment="1">
      <alignment horizontal="center"/>
    </xf>
    <xf numFmtId="0" fontId="5" fillId="6" borderId="5" xfId="0" applyFont="1" applyFill="1" applyBorder="1" applyAlignment="1" applyProtection="1">
      <alignment horizontal="center"/>
      <protection locked="0"/>
    </xf>
    <xf numFmtId="0" fontId="5" fillId="6" borderId="6" xfId="0" applyFont="1" applyFill="1" applyBorder="1" applyAlignment="1" applyProtection="1">
      <alignment horizontal="center"/>
      <protection locked="0"/>
    </xf>
    <xf numFmtId="0" fontId="5" fillId="6" borderId="4" xfId="0" applyFont="1" applyFill="1" applyBorder="1" applyAlignment="1" applyProtection="1">
      <alignment horizontal="center"/>
      <protection locked="0"/>
    </xf>
    <xf numFmtId="0" fontId="5" fillId="6" borderId="5" xfId="0" applyFont="1" applyFill="1" applyBorder="1" applyAlignment="1" applyProtection="1">
      <alignment horizontal="left"/>
      <protection locked="0"/>
    </xf>
    <xf numFmtId="0" fontId="5" fillId="6" borderId="6" xfId="0" applyFont="1" applyFill="1" applyBorder="1" applyAlignment="1" applyProtection="1">
      <alignment horizontal="left"/>
      <protection locked="0"/>
    </xf>
    <xf numFmtId="0" fontId="5" fillId="6" borderId="4" xfId="0" applyFont="1" applyFill="1" applyBorder="1" applyAlignment="1" applyProtection="1">
      <alignment horizontal="left"/>
      <protection locked="0"/>
    </xf>
    <xf numFmtId="165" fontId="5" fillId="6" borderId="5" xfId="0" applyNumberFormat="1" applyFont="1" applyFill="1" applyBorder="1" applyAlignment="1" applyProtection="1">
      <alignment horizontal="center"/>
      <protection locked="0"/>
    </xf>
    <xf numFmtId="165" fontId="5" fillId="6" borderId="6" xfId="0" applyNumberFormat="1" applyFont="1" applyFill="1" applyBorder="1" applyAlignment="1" applyProtection="1">
      <alignment horizontal="center"/>
      <protection locked="0"/>
    </xf>
    <xf numFmtId="165" fontId="5" fillId="6" borderId="4" xfId="0" applyNumberFormat="1" applyFont="1" applyFill="1" applyBorder="1" applyAlignment="1" applyProtection="1">
      <alignment horizontal="center"/>
      <protection locked="0"/>
    </xf>
    <xf numFmtId="0" fontId="4" fillId="6" borderId="5" xfId="0" applyFont="1" applyFill="1" applyBorder="1" applyAlignment="1" applyProtection="1">
      <alignment horizontal="left"/>
      <protection locked="0"/>
    </xf>
    <xf numFmtId="0" fontId="4" fillId="6" borderId="6" xfId="0" applyFont="1" applyFill="1" applyBorder="1" applyAlignment="1" applyProtection="1">
      <alignment horizontal="left"/>
      <protection locked="0"/>
    </xf>
    <xf numFmtId="0" fontId="4" fillId="6" borderId="4" xfId="0" applyFont="1" applyFill="1" applyBorder="1" applyAlignment="1" applyProtection="1">
      <alignment horizontal="left"/>
      <protection locked="0"/>
    </xf>
    <xf numFmtId="8" fontId="5" fillId="6" borderId="5" xfId="0" applyNumberFormat="1" applyFont="1" applyFill="1" applyBorder="1" applyAlignment="1" applyProtection="1">
      <alignment horizontal="center"/>
      <protection locked="0"/>
    </xf>
    <xf numFmtId="8" fontId="5" fillId="6" borderId="6" xfId="0" applyNumberFormat="1" applyFont="1" applyFill="1" applyBorder="1" applyAlignment="1" applyProtection="1">
      <alignment horizontal="center"/>
      <protection locked="0"/>
    </xf>
    <xf numFmtId="8" fontId="5" fillId="6" borderId="4" xfId="0" applyNumberFormat="1" applyFont="1" applyFill="1" applyBorder="1" applyAlignment="1" applyProtection="1">
      <alignment horizontal="center"/>
      <protection locked="0"/>
    </xf>
    <xf numFmtId="8" fontId="15" fillId="11" borderId="18" xfId="0" applyNumberFormat="1" applyFont="1" applyFill="1" applyBorder="1" applyAlignment="1">
      <alignment horizontal="center"/>
    </xf>
    <xf numFmtId="0" fontId="1" fillId="9" borderId="16" xfId="0" applyFont="1" applyFill="1" applyBorder="1" applyAlignment="1">
      <alignment horizontal="center" vertical="center"/>
    </xf>
    <xf numFmtId="14" fontId="5" fillId="0" borderId="24" xfId="0" applyNumberFormat="1" applyFont="1" applyBorder="1" applyAlignment="1" applyProtection="1">
      <alignment horizontal="center"/>
      <protection locked="0"/>
    </xf>
    <xf numFmtId="164" fontId="22" fillId="2" borderId="16" xfId="0" applyNumberFormat="1" applyFont="1" applyFill="1" applyBorder="1" applyAlignment="1">
      <alignment horizontal="center" vertical="center"/>
    </xf>
    <xf numFmtId="164" fontId="23" fillId="0" borderId="16" xfId="0" applyNumberFormat="1" applyFont="1" applyBorder="1" applyAlignment="1">
      <alignment horizontal="center" vertical="center"/>
    </xf>
    <xf numFmtId="8" fontId="21" fillId="11" borderId="20" xfId="0" applyNumberFormat="1" applyFont="1" applyFill="1" applyBorder="1" applyAlignment="1">
      <alignment horizontal="center"/>
    </xf>
    <xf numFmtId="0" fontId="21" fillId="11" borderId="20" xfId="0" applyFont="1" applyFill="1" applyBorder="1" applyAlignment="1">
      <alignment horizontal="center"/>
    </xf>
    <xf numFmtId="8" fontId="21" fillId="11" borderId="19" xfId="0" applyNumberFormat="1" applyFont="1" applyFill="1" applyBorder="1" applyAlignment="1">
      <alignment horizontal="center"/>
    </xf>
    <xf numFmtId="8" fontId="21" fillId="11" borderId="18" xfId="0" applyNumberFormat="1" applyFont="1" applyFill="1" applyBorder="1" applyAlignment="1">
      <alignment horizontal="center"/>
    </xf>
    <xf numFmtId="0" fontId="1" fillId="12" borderId="16" xfId="0" applyFont="1" applyFill="1" applyBorder="1" applyAlignment="1">
      <alignment horizontal="center" vertical="center"/>
    </xf>
    <xf numFmtId="0" fontId="1" fillId="13" borderId="16" xfId="0" applyFont="1" applyFill="1" applyBorder="1" applyAlignment="1">
      <alignment horizontal="center" vertical="center"/>
    </xf>
    <xf numFmtId="8" fontId="24" fillId="11" borderId="18" xfId="0" applyNumberFormat="1" applyFont="1" applyFill="1" applyBorder="1" applyAlignment="1">
      <alignment horizontal="center"/>
    </xf>
    <xf numFmtId="8" fontId="24" fillId="11" borderId="19" xfId="0" applyNumberFormat="1" applyFont="1" applyFill="1" applyBorder="1" applyAlignment="1">
      <alignment horizontal="center"/>
    </xf>
    <xf numFmtId="8" fontId="24" fillId="11" borderId="20" xfId="0" applyNumberFormat="1" applyFont="1" applyFill="1" applyBorder="1" applyAlignment="1">
      <alignment horizontal="center"/>
    </xf>
    <xf numFmtId="0" fontId="24" fillId="11" borderId="20" xfId="0" applyFont="1" applyFill="1" applyBorder="1" applyAlignment="1">
      <alignment horizontal="center"/>
    </xf>
    <xf numFmtId="164" fontId="25" fillId="2" borderId="16" xfId="0" applyNumberFormat="1" applyFont="1" applyFill="1" applyBorder="1" applyAlignment="1">
      <alignment horizontal="center" vertical="center"/>
    </xf>
    <xf numFmtId="164" fontId="26" fillId="0" borderId="16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/>
    </xf>
  </cellXfs>
  <cellStyles count="1">
    <cellStyle name="Normal" xfId="0" builtinId="0"/>
  </cellStyles>
  <dxfs count="44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565"/>
      <color rgb="FFFF99CC"/>
      <color rgb="FF69D8FF"/>
      <color rgb="FF00B0F0"/>
      <color rgb="FFFF66CC"/>
      <color rgb="FFA6A6A6"/>
      <color rgb="FFD9D9D9"/>
      <color rgb="FFFF9393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2C695-8171-460C-A14D-C975C43DFAA6}">
  <dimension ref="A1:AE42"/>
  <sheetViews>
    <sheetView tabSelected="1" zoomScale="80" zoomScaleNormal="80" workbookViewId="0">
      <selection activeCell="B24" sqref="B24:J24"/>
    </sheetView>
  </sheetViews>
  <sheetFormatPr defaultRowHeight="14.5" x14ac:dyDescent="0.35"/>
  <sheetData>
    <row r="1" spans="1:31" x14ac:dyDescent="0.3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</row>
    <row r="3" spans="1:31" ht="15" thickBot="1" x14ac:dyDescent="0.4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</row>
    <row r="4" spans="1:31" x14ac:dyDescent="0.35">
      <c r="A4" s="8"/>
      <c r="B4" s="17" t="s">
        <v>23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9"/>
      <c r="AE4" s="8"/>
    </row>
    <row r="5" spans="1:31" ht="15" thickBot="1" x14ac:dyDescent="0.4">
      <c r="A5" s="8"/>
      <c r="B5" s="20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2"/>
      <c r="AE5" s="8"/>
    </row>
    <row r="6" spans="1:31" ht="15" thickBot="1" x14ac:dyDescent="0.4">
      <c r="A6" s="8"/>
      <c r="B6" s="23" t="s">
        <v>13</v>
      </c>
      <c r="C6" s="24"/>
      <c r="D6" s="25"/>
      <c r="E6" s="23" t="s">
        <v>12</v>
      </c>
      <c r="F6" s="24"/>
      <c r="G6" s="24"/>
      <c r="H6" s="25"/>
      <c r="I6" s="23" t="s">
        <v>11</v>
      </c>
      <c r="J6" s="25"/>
      <c r="K6" s="23" t="s">
        <v>10</v>
      </c>
      <c r="L6" s="26"/>
      <c r="M6" s="23" t="s">
        <v>9</v>
      </c>
      <c r="N6" s="25"/>
      <c r="O6" s="23" t="s">
        <v>8</v>
      </c>
      <c r="P6" s="27"/>
      <c r="Q6" s="23" t="s">
        <v>7</v>
      </c>
      <c r="R6" s="25"/>
      <c r="S6" s="23" t="s">
        <v>6</v>
      </c>
      <c r="T6" s="25"/>
      <c r="U6" s="23" t="s">
        <v>5</v>
      </c>
      <c r="V6" s="25"/>
      <c r="W6" s="23" t="s">
        <v>4</v>
      </c>
      <c r="X6" s="25"/>
      <c r="Y6" s="23" t="s">
        <v>3</v>
      </c>
      <c r="Z6" s="25"/>
      <c r="AA6" s="23" t="s">
        <v>2</v>
      </c>
      <c r="AB6" s="25"/>
      <c r="AC6" s="23" t="s">
        <v>1</v>
      </c>
      <c r="AD6" s="25"/>
      <c r="AE6" s="8"/>
    </row>
    <row r="7" spans="1:31" ht="15" thickBot="1" x14ac:dyDescent="0.4">
      <c r="A7" s="8"/>
      <c r="B7" s="28" t="s">
        <v>22</v>
      </c>
      <c r="C7" s="29"/>
      <c r="D7" s="30"/>
      <c r="E7" s="31" t="s">
        <v>7196</v>
      </c>
      <c r="F7" s="32"/>
      <c r="G7" s="32"/>
      <c r="H7" s="33"/>
      <c r="I7" s="34" t="s">
        <v>21</v>
      </c>
      <c r="J7" s="35"/>
      <c r="K7" s="36">
        <f>W7/365.250263130341</f>
        <v>229.67071428571452</v>
      </c>
      <c r="L7" s="37"/>
      <c r="M7" s="38">
        <f>W7/52.1786090186202</f>
        <v>1607.6949999999999</v>
      </c>
      <c r="N7" s="39"/>
      <c r="O7" s="38">
        <f>W7/26.0893045093101</f>
        <v>3215.39</v>
      </c>
      <c r="P7" s="39"/>
      <c r="Q7" s="38">
        <f t="shared" ref="Q7:Q17" si="0">W7/12</f>
        <v>6990.6074021825507</v>
      </c>
      <c r="R7" s="39"/>
      <c r="S7" s="38">
        <f t="shared" ref="S7:S17" si="1">W7/4</f>
        <v>20971.822206547651</v>
      </c>
      <c r="T7" s="39"/>
      <c r="U7" s="38">
        <f t="shared" ref="U7:U17" si="2">W7/2</f>
        <v>41943.644413095302</v>
      </c>
      <c r="V7" s="39"/>
      <c r="W7" s="43">
        <v>83887.288826190605</v>
      </c>
      <c r="X7" s="44"/>
      <c r="Y7" s="38">
        <f t="shared" ref="Y7:Y17" si="3">W7*2</f>
        <v>167774.57765238121</v>
      </c>
      <c r="Z7" s="39"/>
      <c r="AA7" s="38">
        <f t="shared" ref="AA7:AA17" si="4">W7*5</f>
        <v>419436.44413095305</v>
      </c>
      <c r="AB7" s="39"/>
      <c r="AC7" s="38">
        <f t="shared" ref="AC7:AC17" si="5">W7*10</f>
        <v>838872.8882619061</v>
      </c>
      <c r="AD7" s="39"/>
      <c r="AE7" s="8"/>
    </row>
    <row r="8" spans="1:31" ht="15" thickBot="1" x14ac:dyDescent="0.4">
      <c r="A8" s="8"/>
      <c r="B8" s="28"/>
      <c r="C8" s="29"/>
      <c r="D8" s="30"/>
      <c r="E8" s="40" t="s">
        <v>7031</v>
      </c>
      <c r="F8" s="41"/>
      <c r="G8" s="41"/>
      <c r="H8" s="42"/>
      <c r="I8" s="34" t="s">
        <v>21</v>
      </c>
      <c r="J8" s="35"/>
      <c r="K8" s="36">
        <f>W8/365.250263130341</f>
        <v>27.900411056961875</v>
      </c>
      <c r="L8" s="37"/>
      <c r="M8" s="38">
        <f>W8/52.1786090186202</f>
        <v>195.3028773987329</v>
      </c>
      <c r="N8" s="39"/>
      <c r="O8" s="38">
        <f>W8/26.0893045093101</f>
        <v>390.60575479746581</v>
      </c>
      <c r="P8" s="39"/>
      <c r="Q8" s="38">
        <f t="shared" si="0"/>
        <v>849.21937333333335</v>
      </c>
      <c r="R8" s="39"/>
      <c r="S8" s="38">
        <f t="shared" si="1"/>
        <v>2547.6581200000001</v>
      </c>
      <c r="T8" s="39"/>
      <c r="U8" s="38">
        <f t="shared" si="2"/>
        <v>5095.3162400000001</v>
      </c>
      <c r="V8" s="39"/>
      <c r="W8" s="43">
        <v>10190.63248</v>
      </c>
      <c r="X8" s="44"/>
      <c r="Y8" s="38">
        <f t="shared" si="3"/>
        <v>20381.26496</v>
      </c>
      <c r="Z8" s="39"/>
      <c r="AA8" s="38">
        <f t="shared" si="4"/>
        <v>50953.162400000001</v>
      </c>
      <c r="AB8" s="39"/>
      <c r="AC8" s="38">
        <f t="shared" si="5"/>
        <v>101906.3248</v>
      </c>
      <c r="AD8" s="39"/>
      <c r="AE8" s="8"/>
    </row>
    <row r="9" spans="1:31" ht="15" hidden="1" thickBot="1" x14ac:dyDescent="0.4">
      <c r="A9" s="8"/>
      <c r="B9" s="45"/>
      <c r="C9" s="46"/>
      <c r="D9" s="47"/>
      <c r="E9" s="48"/>
      <c r="F9" s="49"/>
      <c r="G9" s="49"/>
      <c r="H9" s="50"/>
      <c r="I9" s="51"/>
      <c r="J9" s="52"/>
      <c r="K9" s="36">
        <f t="shared" ref="K9:K17" si="6">W9/365.25</f>
        <v>0</v>
      </c>
      <c r="L9" s="37"/>
      <c r="M9" s="38">
        <f t="shared" ref="M9:M17" si="7">W9/52.143</f>
        <v>0</v>
      </c>
      <c r="N9" s="39"/>
      <c r="O9" s="38">
        <f t="shared" ref="O9:O17" si="8">W9/26.071</f>
        <v>0</v>
      </c>
      <c r="P9" s="39"/>
      <c r="Q9" s="38">
        <f t="shared" si="0"/>
        <v>0</v>
      </c>
      <c r="R9" s="39"/>
      <c r="S9" s="38">
        <f t="shared" si="1"/>
        <v>0</v>
      </c>
      <c r="T9" s="39"/>
      <c r="U9" s="38">
        <f t="shared" si="2"/>
        <v>0</v>
      </c>
      <c r="V9" s="39"/>
      <c r="W9" s="53"/>
      <c r="X9" s="54"/>
      <c r="Y9" s="38">
        <f t="shared" si="3"/>
        <v>0</v>
      </c>
      <c r="Z9" s="39"/>
      <c r="AA9" s="38">
        <f t="shared" si="4"/>
        <v>0</v>
      </c>
      <c r="AB9" s="39"/>
      <c r="AC9" s="38">
        <f t="shared" si="5"/>
        <v>0</v>
      </c>
      <c r="AD9" s="39"/>
      <c r="AE9" s="8"/>
    </row>
    <row r="10" spans="1:31" ht="15" hidden="1" thickBot="1" x14ac:dyDescent="0.4">
      <c r="A10" s="8"/>
      <c r="B10" s="45"/>
      <c r="C10" s="46"/>
      <c r="D10" s="47"/>
      <c r="E10" s="48"/>
      <c r="F10" s="49"/>
      <c r="G10" s="49"/>
      <c r="H10" s="50"/>
      <c r="I10" s="51"/>
      <c r="J10" s="52"/>
      <c r="K10" s="36">
        <f t="shared" si="6"/>
        <v>0</v>
      </c>
      <c r="L10" s="37"/>
      <c r="M10" s="38">
        <f t="shared" si="7"/>
        <v>0</v>
      </c>
      <c r="N10" s="39"/>
      <c r="O10" s="38">
        <f t="shared" si="8"/>
        <v>0</v>
      </c>
      <c r="P10" s="39"/>
      <c r="Q10" s="38">
        <f t="shared" si="0"/>
        <v>0</v>
      </c>
      <c r="R10" s="39"/>
      <c r="S10" s="38">
        <f t="shared" si="1"/>
        <v>0</v>
      </c>
      <c r="T10" s="39"/>
      <c r="U10" s="38">
        <f t="shared" si="2"/>
        <v>0</v>
      </c>
      <c r="V10" s="39"/>
      <c r="W10" s="53"/>
      <c r="X10" s="54"/>
      <c r="Y10" s="38">
        <f t="shared" si="3"/>
        <v>0</v>
      </c>
      <c r="Z10" s="39"/>
      <c r="AA10" s="38">
        <f t="shared" si="4"/>
        <v>0</v>
      </c>
      <c r="AB10" s="39"/>
      <c r="AC10" s="38">
        <f t="shared" si="5"/>
        <v>0</v>
      </c>
      <c r="AD10" s="39"/>
      <c r="AE10" s="8"/>
    </row>
    <row r="11" spans="1:31" ht="15" hidden="1" thickBot="1" x14ac:dyDescent="0.4">
      <c r="A11" s="8"/>
      <c r="B11" s="45"/>
      <c r="C11" s="46"/>
      <c r="D11" s="47"/>
      <c r="E11" s="48"/>
      <c r="F11" s="49"/>
      <c r="G11" s="49"/>
      <c r="H11" s="50"/>
      <c r="I11" s="51"/>
      <c r="J11" s="52"/>
      <c r="K11" s="36">
        <f t="shared" si="6"/>
        <v>0</v>
      </c>
      <c r="L11" s="37"/>
      <c r="M11" s="38">
        <f t="shared" si="7"/>
        <v>0</v>
      </c>
      <c r="N11" s="39"/>
      <c r="O11" s="38">
        <f t="shared" si="8"/>
        <v>0</v>
      </c>
      <c r="P11" s="39"/>
      <c r="Q11" s="38">
        <f t="shared" si="0"/>
        <v>0</v>
      </c>
      <c r="R11" s="39"/>
      <c r="S11" s="38">
        <f t="shared" si="1"/>
        <v>0</v>
      </c>
      <c r="T11" s="39"/>
      <c r="U11" s="38">
        <f t="shared" si="2"/>
        <v>0</v>
      </c>
      <c r="V11" s="39"/>
      <c r="W11" s="53"/>
      <c r="X11" s="54"/>
      <c r="Y11" s="38">
        <f t="shared" si="3"/>
        <v>0</v>
      </c>
      <c r="Z11" s="39"/>
      <c r="AA11" s="38">
        <f t="shared" si="4"/>
        <v>0</v>
      </c>
      <c r="AB11" s="39"/>
      <c r="AC11" s="38">
        <f t="shared" si="5"/>
        <v>0</v>
      </c>
      <c r="AD11" s="39"/>
      <c r="AE11" s="8"/>
    </row>
    <row r="12" spans="1:31" ht="15" hidden="1" thickBot="1" x14ac:dyDescent="0.4">
      <c r="A12" s="8"/>
      <c r="B12" s="45"/>
      <c r="C12" s="46"/>
      <c r="D12" s="47"/>
      <c r="E12" s="48"/>
      <c r="F12" s="49"/>
      <c r="G12" s="49"/>
      <c r="H12" s="50"/>
      <c r="I12" s="51"/>
      <c r="J12" s="52"/>
      <c r="K12" s="36">
        <f t="shared" si="6"/>
        <v>0</v>
      </c>
      <c r="L12" s="37"/>
      <c r="M12" s="38">
        <f t="shared" si="7"/>
        <v>0</v>
      </c>
      <c r="N12" s="39"/>
      <c r="O12" s="38">
        <f t="shared" si="8"/>
        <v>0</v>
      </c>
      <c r="P12" s="39"/>
      <c r="Q12" s="38">
        <f t="shared" si="0"/>
        <v>0</v>
      </c>
      <c r="R12" s="39"/>
      <c r="S12" s="38">
        <f t="shared" si="1"/>
        <v>0</v>
      </c>
      <c r="T12" s="39"/>
      <c r="U12" s="38">
        <f t="shared" si="2"/>
        <v>0</v>
      </c>
      <c r="V12" s="39"/>
      <c r="W12" s="53"/>
      <c r="X12" s="54"/>
      <c r="Y12" s="38">
        <f t="shared" si="3"/>
        <v>0</v>
      </c>
      <c r="Z12" s="39"/>
      <c r="AA12" s="38">
        <f t="shared" si="4"/>
        <v>0</v>
      </c>
      <c r="AB12" s="39"/>
      <c r="AC12" s="38">
        <f t="shared" si="5"/>
        <v>0</v>
      </c>
      <c r="AD12" s="39"/>
      <c r="AE12" s="8"/>
    </row>
    <row r="13" spans="1:31" ht="15" hidden="1" thickBot="1" x14ac:dyDescent="0.4">
      <c r="A13" s="8"/>
      <c r="B13" s="45"/>
      <c r="C13" s="46"/>
      <c r="D13" s="47"/>
      <c r="E13" s="48"/>
      <c r="F13" s="49"/>
      <c r="G13" s="49"/>
      <c r="H13" s="50"/>
      <c r="I13" s="51"/>
      <c r="J13" s="52"/>
      <c r="K13" s="36">
        <f t="shared" si="6"/>
        <v>0</v>
      </c>
      <c r="L13" s="37"/>
      <c r="M13" s="38">
        <f t="shared" si="7"/>
        <v>0</v>
      </c>
      <c r="N13" s="39"/>
      <c r="O13" s="38">
        <f t="shared" si="8"/>
        <v>0</v>
      </c>
      <c r="P13" s="39"/>
      <c r="Q13" s="38">
        <f t="shared" si="0"/>
        <v>0</v>
      </c>
      <c r="R13" s="39"/>
      <c r="S13" s="38">
        <f t="shared" si="1"/>
        <v>0</v>
      </c>
      <c r="T13" s="39"/>
      <c r="U13" s="38">
        <f t="shared" si="2"/>
        <v>0</v>
      </c>
      <c r="V13" s="39"/>
      <c r="W13" s="53"/>
      <c r="X13" s="54"/>
      <c r="Y13" s="38">
        <f t="shared" si="3"/>
        <v>0</v>
      </c>
      <c r="Z13" s="39"/>
      <c r="AA13" s="38">
        <f t="shared" si="4"/>
        <v>0</v>
      </c>
      <c r="AB13" s="39"/>
      <c r="AC13" s="38">
        <f t="shared" si="5"/>
        <v>0</v>
      </c>
      <c r="AD13" s="39"/>
      <c r="AE13" s="8"/>
    </row>
    <row r="14" spans="1:31" ht="15" hidden="1" thickBot="1" x14ac:dyDescent="0.4">
      <c r="A14" s="8"/>
      <c r="B14" s="45"/>
      <c r="C14" s="46"/>
      <c r="D14" s="47"/>
      <c r="E14" s="48"/>
      <c r="F14" s="49"/>
      <c r="G14" s="49"/>
      <c r="H14" s="50"/>
      <c r="I14" s="51"/>
      <c r="J14" s="52"/>
      <c r="K14" s="36">
        <f t="shared" si="6"/>
        <v>0</v>
      </c>
      <c r="L14" s="37"/>
      <c r="M14" s="38">
        <f t="shared" si="7"/>
        <v>0</v>
      </c>
      <c r="N14" s="39"/>
      <c r="O14" s="38">
        <f t="shared" si="8"/>
        <v>0</v>
      </c>
      <c r="P14" s="39"/>
      <c r="Q14" s="38">
        <f t="shared" si="0"/>
        <v>0</v>
      </c>
      <c r="R14" s="39"/>
      <c r="S14" s="38">
        <f t="shared" si="1"/>
        <v>0</v>
      </c>
      <c r="T14" s="39"/>
      <c r="U14" s="38">
        <f t="shared" si="2"/>
        <v>0</v>
      </c>
      <c r="V14" s="39"/>
      <c r="W14" s="53"/>
      <c r="X14" s="54"/>
      <c r="Y14" s="38">
        <f t="shared" si="3"/>
        <v>0</v>
      </c>
      <c r="Z14" s="39"/>
      <c r="AA14" s="38">
        <f t="shared" si="4"/>
        <v>0</v>
      </c>
      <c r="AB14" s="39"/>
      <c r="AC14" s="38">
        <f t="shared" si="5"/>
        <v>0</v>
      </c>
      <c r="AD14" s="39"/>
      <c r="AE14" s="8"/>
    </row>
    <row r="15" spans="1:31" ht="15" hidden="1" thickBot="1" x14ac:dyDescent="0.4">
      <c r="A15" s="8"/>
      <c r="B15" s="45"/>
      <c r="C15" s="46"/>
      <c r="D15" s="47"/>
      <c r="E15" s="48"/>
      <c r="F15" s="49"/>
      <c r="G15" s="49"/>
      <c r="H15" s="50"/>
      <c r="I15" s="51"/>
      <c r="J15" s="52"/>
      <c r="K15" s="36">
        <f t="shared" si="6"/>
        <v>0</v>
      </c>
      <c r="L15" s="37"/>
      <c r="M15" s="38">
        <f t="shared" si="7"/>
        <v>0</v>
      </c>
      <c r="N15" s="39"/>
      <c r="O15" s="38">
        <f t="shared" si="8"/>
        <v>0</v>
      </c>
      <c r="P15" s="39"/>
      <c r="Q15" s="38">
        <f t="shared" si="0"/>
        <v>0</v>
      </c>
      <c r="R15" s="39"/>
      <c r="S15" s="38">
        <f t="shared" si="1"/>
        <v>0</v>
      </c>
      <c r="T15" s="39"/>
      <c r="U15" s="38">
        <f t="shared" si="2"/>
        <v>0</v>
      </c>
      <c r="V15" s="39"/>
      <c r="W15" s="53"/>
      <c r="X15" s="54"/>
      <c r="Y15" s="38">
        <f t="shared" si="3"/>
        <v>0</v>
      </c>
      <c r="Z15" s="39"/>
      <c r="AA15" s="38">
        <f t="shared" si="4"/>
        <v>0</v>
      </c>
      <c r="AB15" s="39"/>
      <c r="AC15" s="38">
        <f t="shared" si="5"/>
        <v>0</v>
      </c>
      <c r="AD15" s="39"/>
      <c r="AE15" s="8"/>
    </row>
    <row r="16" spans="1:31" ht="15" hidden="1" thickBot="1" x14ac:dyDescent="0.4">
      <c r="A16" s="8"/>
      <c r="B16" s="45"/>
      <c r="C16" s="46"/>
      <c r="D16" s="47"/>
      <c r="E16" s="48"/>
      <c r="F16" s="49"/>
      <c r="G16" s="49"/>
      <c r="H16" s="50"/>
      <c r="I16" s="51"/>
      <c r="J16" s="52"/>
      <c r="K16" s="36">
        <f t="shared" si="6"/>
        <v>0</v>
      </c>
      <c r="L16" s="37"/>
      <c r="M16" s="38">
        <f t="shared" si="7"/>
        <v>0</v>
      </c>
      <c r="N16" s="39"/>
      <c r="O16" s="38">
        <f t="shared" si="8"/>
        <v>0</v>
      </c>
      <c r="P16" s="39"/>
      <c r="Q16" s="38">
        <f t="shared" si="0"/>
        <v>0</v>
      </c>
      <c r="R16" s="39"/>
      <c r="S16" s="38">
        <f t="shared" si="1"/>
        <v>0</v>
      </c>
      <c r="T16" s="39"/>
      <c r="U16" s="38">
        <f t="shared" si="2"/>
        <v>0</v>
      </c>
      <c r="V16" s="39"/>
      <c r="W16" s="53"/>
      <c r="X16" s="54"/>
      <c r="Y16" s="38">
        <f t="shared" si="3"/>
        <v>0</v>
      </c>
      <c r="Z16" s="39"/>
      <c r="AA16" s="38">
        <f t="shared" si="4"/>
        <v>0</v>
      </c>
      <c r="AB16" s="39"/>
      <c r="AC16" s="38">
        <f t="shared" si="5"/>
        <v>0</v>
      </c>
      <c r="AD16" s="39"/>
      <c r="AE16" s="8"/>
    </row>
    <row r="17" spans="1:31" ht="15" hidden="1" thickBot="1" x14ac:dyDescent="0.4">
      <c r="A17" s="8"/>
      <c r="B17" s="45"/>
      <c r="C17" s="46"/>
      <c r="D17" s="47"/>
      <c r="E17" s="48"/>
      <c r="F17" s="49"/>
      <c r="G17" s="49"/>
      <c r="H17" s="50"/>
      <c r="I17" s="51"/>
      <c r="J17" s="52"/>
      <c r="K17" s="55">
        <f t="shared" si="6"/>
        <v>0</v>
      </c>
      <c r="L17" s="56"/>
      <c r="M17" s="57">
        <f t="shared" si="7"/>
        <v>0</v>
      </c>
      <c r="N17" s="58"/>
      <c r="O17" s="57">
        <f t="shared" si="8"/>
        <v>0</v>
      </c>
      <c r="P17" s="58"/>
      <c r="Q17" s="57">
        <f t="shared" si="0"/>
        <v>0</v>
      </c>
      <c r="R17" s="58"/>
      <c r="S17" s="57">
        <f t="shared" si="1"/>
        <v>0</v>
      </c>
      <c r="T17" s="58"/>
      <c r="U17" s="57">
        <f t="shared" si="2"/>
        <v>0</v>
      </c>
      <c r="V17" s="58"/>
      <c r="W17" s="53"/>
      <c r="X17" s="54"/>
      <c r="Y17" s="38">
        <f t="shared" si="3"/>
        <v>0</v>
      </c>
      <c r="Z17" s="39"/>
      <c r="AA17" s="38">
        <f t="shared" si="4"/>
        <v>0</v>
      </c>
      <c r="AB17" s="39"/>
      <c r="AC17" s="38">
        <f t="shared" si="5"/>
        <v>0</v>
      </c>
      <c r="AD17" s="39"/>
      <c r="AE17" s="8"/>
    </row>
    <row r="18" spans="1:31" ht="15.5" thickTop="1" thickBot="1" x14ac:dyDescent="0.4">
      <c r="A18" s="8"/>
      <c r="B18" s="67" t="s">
        <v>15</v>
      </c>
      <c r="C18" s="68"/>
      <c r="D18" s="68"/>
      <c r="E18" s="68"/>
      <c r="F18" s="68"/>
      <c r="G18" s="68"/>
      <c r="H18" s="68"/>
      <c r="I18" s="68"/>
      <c r="J18" s="69"/>
      <c r="K18" s="59">
        <f>SUM(K7:K17)</f>
        <v>257.5711253426764</v>
      </c>
      <c r="L18" s="60"/>
      <c r="M18" s="59">
        <f>SUM(M7:M17)</f>
        <v>1802.9978773987327</v>
      </c>
      <c r="N18" s="60"/>
      <c r="O18" s="59">
        <f>SUM(O7:O17)</f>
        <v>3605.9957547974655</v>
      </c>
      <c r="P18" s="60"/>
      <c r="Q18" s="59">
        <f>SUM(Q7:Q17)</f>
        <v>7839.826775515884</v>
      </c>
      <c r="R18" s="60"/>
      <c r="S18" s="59">
        <f>SUM(S7:S17)</f>
        <v>23519.480326547651</v>
      </c>
      <c r="T18" s="60"/>
      <c r="U18" s="59">
        <f>SUM(U7:U17)</f>
        <v>47038.960653095302</v>
      </c>
      <c r="V18" s="60"/>
      <c r="W18" s="59">
        <f>SUM(W7:W17)</f>
        <v>94077.921306190605</v>
      </c>
      <c r="X18" s="60"/>
      <c r="Y18" s="59">
        <f>SUM(Y7:Y17)</f>
        <v>188155.84261238121</v>
      </c>
      <c r="Z18" s="60"/>
      <c r="AA18" s="59">
        <f>SUM(AA7:AA17)</f>
        <v>470389.60653095308</v>
      </c>
      <c r="AB18" s="60"/>
      <c r="AC18" s="59">
        <f>SUM(AC7:AC17)</f>
        <v>940779.21306190616</v>
      </c>
      <c r="AD18" s="60"/>
      <c r="AE18" s="8"/>
    </row>
    <row r="19" spans="1:31" ht="15" thickTop="1" x14ac:dyDescent="0.3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</row>
    <row r="20" spans="1:31" ht="15" thickBot="1" x14ac:dyDescent="0.4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</row>
    <row r="21" spans="1:31" x14ac:dyDescent="0.35">
      <c r="A21" s="8"/>
      <c r="B21" s="61" t="s">
        <v>20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3"/>
      <c r="AE21" s="8"/>
    </row>
    <row r="22" spans="1:31" ht="15" thickBot="1" x14ac:dyDescent="0.4">
      <c r="A22" s="8"/>
      <c r="B22" s="64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6"/>
      <c r="AE22" s="8"/>
    </row>
    <row r="23" spans="1:31" ht="15" thickBot="1" x14ac:dyDescent="0.4">
      <c r="A23" s="8"/>
      <c r="B23" s="23" t="s">
        <v>19</v>
      </c>
      <c r="C23" s="24"/>
      <c r="D23" s="24"/>
      <c r="E23" s="24"/>
      <c r="F23" s="24"/>
      <c r="G23" s="24"/>
      <c r="H23" s="24"/>
      <c r="I23" s="24"/>
      <c r="J23" s="25"/>
      <c r="K23" s="23" t="s">
        <v>10</v>
      </c>
      <c r="L23" s="26"/>
      <c r="M23" s="23" t="s">
        <v>9</v>
      </c>
      <c r="N23" s="25"/>
      <c r="O23" s="23" t="s">
        <v>8</v>
      </c>
      <c r="P23" s="27"/>
      <c r="Q23" s="23" t="s">
        <v>7</v>
      </c>
      <c r="R23" s="25"/>
      <c r="S23" s="23" t="s">
        <v>6</v>
      </c>
      <c r="T23" s="25"/>
      <c r="U23" s="23" t="s">
        <v>5</v>
      </c>
      <c r="V23" s="25"/>
      <c r="W23" s="23" t="s">
        <v>4</v>
      </c>
      <c r="X23" s="25"/>
      <c r="Y23" s="23" t="s">
        <v>3</v>
      </c>
      <c r="Z23" s="25"/>
      <c r="AA23" s="23" t="s">
        <v>2</v>
      </c>
      <c r="AB23" s="25"/>
      <c r="AC23" s="23" t="s">
        <v>1</v>
      </c>
      <c r="AD23" s="25"/>
      <c r="AE23" s="8"/>
    </row>
    <row r="24" spans="1:31" ht="15" thickBot="1" x14ac:dyDescent="0.4">
      <c r="A24" s="8"/>
      <c r="B24" s="70" t="s">
        <v>7113</v>
      </c>
      <c r="C24" s="71"/>
      <c r="D24" s="71"/>
      <c r="E24" s="71"/>
      <c r="F24" s="71"/>
      <c r="G24" s="71"/>
      <c r="H24" s="71"/>
      <c r="I24" s="71"/>
      <c r="J24" s="72"/>
      <c r="K24" s="38">
        <f>Totals!N$22</f>
        <v>0</v>
      </c>
      <c r="L24" s="39"/>
      <c r="M24" s="38">
        <f>Totals!P$22</f>
        <v>0</v>
      </c>
      <c r="N24" s="39"/>
      <c r="O24" s="38">
        <f>Totals!R$22</f>
        <v>0</v>
      </c>
      <c r="P24" s="39"/>
      <c r="Q24" s="38">
        <f>Totals!T$22</f>
        <v>0</v>
      </c>
      <c r="R24" s="39"/>
      <c r="S24" s="38">
        <f>Totals!V$22</f>
        <v>0</v>
      </c>
      <c r="T24" s="39"/>
      <c r="U24" s="38">
        <f>Totals!X$22</f>
        <v>0</v>
      </c>
      <c r="V24" s="39"/>
      <c r="W24" s="38">
        <f>Totals!Z$22</f>
        <v>0</v>
      </c>
      <c r="X24" s="39"/>
      <c r="Y24" s="38">
        <f>Totals!AB$22</f>
        <v>0</v>
      </c>
      <c r="Z24" s="39"/>
      <c r="AA24" s="38">
        <f>Totals!AD$22</f>
        <v>0</v>
      </c>
      <c r="AB24" s="39"/>
      <c r="AC24" s="38">
        <f>Totals!AF$22</f>
        <v>0</v>
      </c>
      <c r="AD24" s="39"/>
      <c r="AE24" s="8"/>
    </row>
    <row r="25" spans="1:31" ht="15" thickBot="1" x14ac:dyDescent="0.4">
      <c r="A25" s="8"/>
      <c r="B25" s="70" t="s">
        <v>7114</v>
      </c>
      <c r="C25" s="71"/>
      <c r="D25" s="71"/>
      <c r="E25" s="71"/>
      <c r="F25" s="71"/>
      <c r="G25" s="71"/>
      <c r="H25" s="71"/>
      <c r="I25" s="71"/>
      <c r="J25" s="72"/>
      <c r="K25" s="38">
        <f>Totals!N$39</f>
        <v>-16.648036998907486</v>
      </c>
      <c r="L25" s="39"/>
      <c r="M25" s="38">
        <f>Totals!P$39</f>
        <v>-116.53625899235242</v>
      </c>
      <c r="N25" s="39"/>
      <c r="O25" s="38">
        <f>Totals!R$39</f>
        <v>-233.07251798470483</v>
      </c>
      <c r="P25" s="39"/>
      <c r="Q25" s="38">
        <f>Totals!T$39</f>
        <v>-506.72462615424672</v>
      </c>
      <c r="R25" s="39"/>
      <c r="S25" s="38">
        <f>Totals!V$39</f>
        <v>-1520.17387846274</v>
      </c>
      <c r="T25" s="39"/>
      <c r="U25" s="38">
        <f>Totals!X$39</f>
        <v>-3040.3477569254801</v>
      </c>
      <c r="V25" s="39"/>
      <c r="W25" s="38">
        <f>Totals!Z$39</f>
        <v>-6080.6955138509602</v>
      </c>
      <c r="X25" s="39"/>
      <c r="Y25" s="38">
        <f>Totals!AB$39</f>
        <v>-12161.39102770192</v>
      </c>
      <c r="Z25" s="39"/>
      <c r="AA25" s="38">
        <f>Totals!AD$39</f>
        <v>-30403.477569254799</v>
      </c>
      <c r="AB25" s="39"/>
      <c r="AC25" s="38">
        <f>Totals!AF$39</f>
        <v>-60806.955138509598</v>
      </c>
      <c r="AD25" s="39"/>
      <c r="AE25" s="8"/>
    </row>
    <row r="26" spans="1:31" ht="15" thickBot="1" x14ac:dyDescent="0.4">
      <c r="A26" s="8"/>
      <c r="B26" s="70" t="s">
        <v>7117</v>
      </c>
      <c r="C26" s="71"/>
      <c r="D26" s="71"/>
      <c r="E26" s="71"/>
      <c r="F26" s="71"/>
      <c r="G26" s="71"/>
      <c r="H26" s="71"/>
      <c r="I26" s="71"/>
      <c r="J26" s="72"/>
      <c r="K26" s="38">
        <f>Totals!N$56</f>
        <v>0</v>
      </c>
      <c r="L26" s="39"/>
      <c r="M26" s="38">
        <f>Totals!P$56</f>
        <v>0</v>
      </c>
      <c r="N26" s="39"/>
      <c r="O26" s="38">
        <f>Totals!R$56</f>
        <v>0</v>
      </c>
      <c r="P26" s="39"/>
      <c r="Q26" s="38">
        <f>Totals!T$56</f>
        <v>0</v>
      </c>
      <c r="R26" s="39"/>
      <c r="S26" s="38">
        <f>Totals!V$56</f>
        <v>0</v>
      </c>
      <c r="T26" s="39"/>
      <c r="U26" s="38">
        <f>Totals!X$56</f>
        <v>0</v>
      </c>
      <c r="V26" s="39"/>
      <c r="W26" s="38">
        <f>Totals!Z$56</f>
        <v>0</v>
      </c>
      <c r="X26" s="39"/>
      <c r="Y26" s="38">
        <f>Totals!AB$56</f>
        <v>0</v>
      </c>
      <c r="Z26" s="39"/>
      <c r="AA26" s="38">
        <f>Totals!AD$56</f>
        <v>0</v>
      </c>
      <c r="AB26" s="39"/>
      <c r="AC26" s="38">
        <f>Totals!AF$56</f>
        <v>0</v>
      </c>
      <c r="AD26" s="39"/>
      <c r="AE26" s="8"/>
    </row>
    <row r="27" spans="1:31" ht="15" thickBot="1" x14ac:dyDescent="0.4">
      <c r="A27" s="8"/>
      <c r="B27" s="70" t="s">
        <v>18</v>
      </c>
      <c r="C27" s="71"/>
      <c r="D27" s="71"/>
      <c r="E27" s="71"/>
      <c r="F27" s="71"/>
      <c r="G27" s="71"/>
      <c r="H27" s="71"/>
      <c r="I27" s="71"/>
      <c r="J27" s="72"/>
      <c r="K27" s="38">
        <f>Totals!N$73</f>
        <v>-113.625415697905</v>
      </c>
      <c r="L27" s="39"/>
      <c r="M27" s="38">
        <f>Totals!P$73</f>
        <v>-795.3779098853347</v>
      </c>
      <c r="N27" s="39"/>
      <c r="O27" s="38">
        <f>Totals!R$73</f>
        <v>-1590.7558197706694</v>
      </c>
      <c r="P27" s="39"/>
      <c r="Q27" s="38">
        <f>Totals!T$73</f>
        <v>-3458.4735903049823</v>
      </c>
      <c r="R27" s="39"/>
      <c r="S27" s="38">
        <f>Totals!V$73</f>
        <v>-10375.42077091495</v>
      </c>
      <c r="T27" s="39"/>
      <c r="U27" s="38">
        <f>Totals!X$73</f>
        <v>-20750.841541829901</v>
      </c>
      <c r="V27" s="39"/>
      <c r="W27" s="38">
        <f>Totals!Z$73</f>
        <v>-41501.683083659802</v>
      </c>
      <c r="X27" s="39"/>
      <c r="Y27" s="38">
        <f>Totals!AB$73</f>
        <v>-83003.366167319604</v>
      </c>
      <c r="Z27" s="39"/>
      <c r="AA27" s="38">
        <f>Totals!AD$73</f>
        <v>-207508.41541829897</v>
      </c>
      <c r="AB27" s="39"/>
      <c r="AC27" s="38">
        <f>Totals!AF$73</f>
        <v>-415016.83083659795</v>
      </c>
      <c r="AD27" s="39"/>
      <c r="AE27" s="8"/>
    </row>
    <row r="28" spans="1:31" ht="15" thickBot="1" x14ac:dyDescent="0.4">
      <c r="A28" s="8"/>
      <c r="B28" s="70" t="s">
        <v>17</v>
      </c>
      <c r="C28" s="71"/>
      <c r="D28" s="71"/>
      <c r="E28" s="71"/>
      <c r="F28" s="71"/>
      <c r="G28" s="71"/>
      <c r="H28" s="71"/>
      <c r="I28" s="71"/>
      <c r="J28" s="72"/>
      <c r="K28" s="38">
        <f>Totals!N$90</f>
        <v>-53.359549148529304</v>
      </c>
      <c r="L28" s="39"/>
      <c r="M28" s="38">
        <f>Totals!P$90</f>
        <v>-373.51684403970512</v>
      </c>
      <c r="N28" s="39"/>
      <c r="O28" s="38">
        <f>Totals!R$90</f>
        <v>-747.03368807941024</v>
      </c>
      <c r="P28" s="39"/>
      <c r="Q28" s="38">
        <f>Totals!T$90</f>
        <v>-1624.1312772083606</v>
      </c>
      <c r="R28" s="39"/>
      <c r="S28" s="38">
        <f>Totals!V$90</f>
        <v>-4872.3938316250824</v>
      </c>
      <c r="T28" s="39"/>
      <c r="U28" s="38">
        <f>Totals!X$90</f>
        <v>-9744.7876632501648</v>
      </c>
      <c r="V28" s="39"/>
      <c r="W28" s="38">
        <f>Totals!Z$90</f>
        <v>-19489.57532650033</v>
      </c>
      <c r="X28" s="39"/>
      <c r="Y28" s="38">
        <f>Totals!AB$90</f>
        <v>-38979.150653000659</v>
      </c>
      <c r="Z28" s="39"/>
      <c r="AA28" s="38">
        <f>Totals!AD$90</f>
        <v>-97447.876632501633</v>
      </c>
      <c r="AB28" s="39"/>
      <c r="AC28" s="38">
        <f>Totals!AF$90</f>
        <v>-194895.75326500327</v>
      </c>
      <c r="AD28" s="39"/>
      <c r="AE28" s="8"/>
    </row>
    <row r="29" spans="1:31" ht="15" thickBot="1" x14ac:dyDescent="0.4">
      <c r="A29" s="8"/>
      <c r="B29" s="70" t="s">
        <v>16</v>
      </c>
      <c r="C29" s="71"/>
      <c r="D29" s="71"/>
      <c r="E29" s="71"/>
      <c r="F29" s="71"/>
      <c r="G29" s="71"/>
      <c r="H29" s="71"/>
      <c r="I29" s="71"/>
      <c r="J29" s="72"/>
      <c r="K29" s="38">
        <f>Totals!N$107</f>
        <v>-46.174796869018209</v>
      </c>
      <c r="L29" s="39"/>
      <c r="M29" s="38">
        <f>Totals!P$107</f>
        <v>-323.22357808312739</v>
      </c>
      <c r="N29" s="39"/>
      <c r="O29" s="38">
        <f>Totals!R$107</f>
        <v>-646.44715616625479</v>
      </c>
      <c r="P29" s="39"/>
      <c r="Q29" s="38">
        <f>Totals!T$107</f>
        <v>-1405.4453797007416</v>
      </c>
      <c r="R29" s="39"/>
      <c r="S29" s="38">
        <f>Totals!V$107</f>
        <v>-4216.3361391022254</v>
      </c>
      <c r="T29" s="39"/>
      <c r="U29" s="38">
        <f>Totals!X$107</f>
        <v>-8432.6722782044508</v>
      </c>
      <c r="V29" s="39"/>
      <c r="W29" s="38">
        <f>Totals!Z$107</f>
        <v>-16865.344556408902</v>
      </c>
      <c r="X29" s="39"/>
      <c r="Y29" s="38">
        <f>Totals!AB$107</f>
        <v>-33730.689112817803</v>
      </c>
      <c r="Z29" s="39"/>
      <c r="AA29" s="38">
        <f>Totals!AD$107</f>
        <v>-84326.722782044497</v>
      </c>
      <c r="AB29" s="39"/>
      <c r="AC29" s="38">
        <f>Totals!AF$107</f>
        <v>-168653.44556408899</v>
      </c>
      <c r="AD29" s="39"/>
      <c r="AE29" s="8"/>
    </row>
    <row r="30" spans="1:31" ht="15" thickBot="1" x14ac:dyDescent="0.4">
      <c r="A30" s="8"/>
      <c r="B30" s="70" t="s">
        <v>7115</v>
      </c>
      <c r="C30" s="71"/>
      <c r="D30" s="71"/>
      <c r="E30" s="71"/>
      <c r="F30" s="71"/>
      <c r="G30" s="71"/>
      <c r="H30" s="71"/>
      <c r="I30" s="71"/>
      <c r="J30" s="72"/>
      <c r="K30" s="38">
        <f>Totals!N$124</f>
        <v>0</v>
      </c>
      <c r="L30" s="39"/>
      <c r="M30" s="38">
        <f>Totals!P$124</f>
        <v>0</v>
      </c>
      <c r="N30" s="39"/>
      <c r="O30" s="38">
        <f>Totals!R$124</f>
        <v>0</v>
      </c>
      <c r="P30" s="39"/>
      <c r="Q30" s="38">
        <f>Totals!T$124</f>
        <v>0</v>
      </c>
      <c r="R30" s="39"/>
      <c r="S30" s="38">
        <f>Totals!V$124</f>
        <v>0</v>
      </c>
      <c r="T30" s="39"/>
      <c r="U30" s="38">
        <f>Totals!X$124</f>
        <v>0</v>
      </c>
      <c r="V30" s="39"/>
      <c r="W30" s="38">
        <f>Totals!Z$124</f>
        <v>0</v>
      </c>
      <c r="X30" s="39"/>
      <c r="Y30" s="38">
        <f>Totals!AB$124</f>
        <v>0</v>
      </c>
      <c r="Z30" s="39"/>
      <c r="AA30" s="38">
        <f>Totals!AD$124</f>
        <v>0</v>
      </c>
      <c r="AB30" s="39"/>
      <c r="AC30" s="38">
        <f>Totals!AF$124</f>
        <v>0</v>
      </c>
      <c r="AD30" s="39"/>
      <c r="AE30" s="8"/>
    </row>
    <row r="31" spans="1:31" ht="15" thickBot="1" x14ac:dyDescent="0.4">
      <c r="A31" s="8"/>
      <c r="B31" s="70" t="s">
        <v>7116</v>
      </c>
      <c r="C31" s="71"/>
      <c r="D31" s="71"/>
      <c r="E31" s="71"/>
      <c r="F31" s="71"/>
      <c r="G31" s="71"/>
      <c r="H31" s="71"/>
      <c r="I31" s="71"/>
      <c r="J31" s="72"/>
      <c r="K31" s="38">
        <f>Totals!N$141</f>
        <v>0</v>
      </c>
      <c r="L31" s="39"/>
      <c r="M31" s="38">
        <f>Totals!P$141</f>
        <v>0</v>
      </c>
      <c r="N31" s="39"/>
      <c r="O31" s="38">
        <f>Totals!R$141</f>
        <v>0</v>
      </c>
      <c r="P31" s="39"/>
      <c r="Q31" s="38">
        <f>Totals!T$141</f>
        <v>0</v>
      </c>
      <c r="R31" s="39"/>
      <c r="S31" s="38">
        <f>Totals!V$141</f>
        <v>0</v>
      </c>
      <c r="T31" s="39"/>
      <c r="U31" s="38">
        <f>Totals!X$141</f>
        <v>0</v>
      </c>
      <c r="V31" s="39"/>
      <c r="W31" s="38">
        <f>Totals!Z$141</f>
        <v>0</v>
      </c>
      <c r="X31" s="39"/>
      <c r="Y31" s="38">
        <f>Totals!AB$141</f>
        <v>0</v>
      </c>
      <c r="Z31" s="39"/>
      <c r="AA31" s="38">
        <f>Totals!AD$141</f>
        <v>0</v>
      </c>
      <c r="AB31" s="39"/>
      <c r="AC31" s="38">
        <f>Totals!AF$141</f>
        <v>0</v>
      </c>
      <c r="AD31" s="39"/>
      <c r="AE31" s="8"/>
    </row>
    <row r="32" spans="1:31" ht="15" hidden="1" thickBot="1" x14ac:dyDescent="0.4">
      <c r="A32" s="8"/>
      <c r="B32" s="70"/>
      <c r="C32" s="71"/>
      <c r="D32" s="71"/>
      <c r="E32" s="71"/>
      <c r="F32" s="71"/>
      <c r="G32" s="71"/>
      <c r="H32" s="71"/>
      <c r="I32" s="71"/>
      <c r="J32" s="72"/>
      <c r="K32" s="36">
        <f>W32/365.25</f>
        <v>0</v>
      </c>
      <c r="L32" s="37"/>
      <c r="M32" s="38">
        <f>W32/52.143</f>
        <v>0</v>
      </c>
      <c r="N32" s="39"/>
      <c r="O32" s="38">
        <f>W32/26.071</f>
        <v>0</v>
      </c>
      <c r="P32" s="39"/>
      <c r="Q32" s="38">
        <f>W32/12</f>
        <v>0</v>
      </c>
      <c r="R32" s="39"/>
      <c r="S32" s="38">
        <f>W32/4</f>
        <v>0</v>
      </c>
      <c r="T32" s="39"/>
      <c r="U32" s="38">
        <f>W32/2</f>
        <v>0</v>
      </c>
      <c r="V32" s="39"/>
      <c r="W32" s="38">
        <v>0</v>
      </c>
      <c r="X32" s="39"/>
      <c r="Y32" s="38">
        <f>W32*2</f>
        <v>0</v>
      </c>
      <c r="Z32" s="39"/>
      <c r="AA32" s="38">
        <f>W32*5</f>
        <v>0</v>
      </c>
      <c r="AB32" s="39"/>
      <c r="AC32" s="38">
        <f>W32*10</f>
        <v>0</v>
      </c>
      <c r="AD32" s="39"/>
      <c r="AE32" s="8"/>
    </row>
    <row r="33" spans="1:31" ht="15" hidden="1" thickBot="1" x14ac:dyDescent="0.4">
      <c r="A33" s="8"/>
      <c r="B33" s="70"/>
      <c r="C33" s="71"/>
      <c r="D33" s="71"/>
      <c r="E33" s="71"/>
      <c r="F33" s="71"/>
      <c r="G33" s="71"/>
      <c r="H33" s="71"/>
      <c r="I33" s="71"/>
      <c r="J33" s="72"/>
      <c r="K33" s="36">
        <f>W33/365.25</f>
        <v>0</v>
      </c>
      <c r="L33" s="37"/>
      <c r="M33" s="38">
        <f>W33/52.143</f>
        <v>0</v>
      </c>
      <c r="N33" s="39"/>
      <c r="O33" s="38">
        <f>W33/26.071</f>
        <v>0</v>
      </c>
      <c r="P33" s="39"/>
      <c r="Q33" s="38">
        <f>W33/12</f>
        <v>0</v>
      </c>
      <c r="R33" s="39"/>
      <c r="S33" s="38">
        <f>W33/4</f>
        <v>0</v>
      </c>
      <c r="T33" s="39"/>
      <c r="U33" s="38">
        <f>W33/2</f>
        <v>0</v>
      </c>
      <c r="V33" s="39"/>
      <c r="W33" s="38">
        <v>0</v>
      </c>
      <c r="X33" s="39"/>
      <c r="Y33" s="38">
        <f>W33*2</f>
        <v>0</v>
      </c>
      <c r="Z33" s="39"/>
      <c r="AA33" s="38">
        <f>W33*5</f>
        <v>0</v>
      </c>
      <c r="AB33" s="39"/>
      <c r="AC33" s="38">
        <f>W33*10</f>
        <v>0</v>
      </c>
      <c r="AD33" s="39"/>
      <c r="AE33" s="8"/>
    </row>
    <row r="34" spans="1:31" ht="15" hidden="1" thickBot="1" x14ac:dyDescent="0.4">
      <c r="A34" s="8"/>
      <c r="B34" s="73"/>
      <c r="C34" s="74"/>
      <c r="D34" s="74"/>
      <c r="E34" s="74"/>
      <c r="F34" s="74"/>
      <c r="G34" s="74"/>
      <c r="H34" s="74"/>
      <c r="I34" s="74"/>
      <c r="J34" s="75"/>
      <c r="K34" s="55">
        <f>W34/365.25</f>
        <v>0</v>
      </c>
      <c r="L34" s="56"/>
      <c r="M34" s="57">
        <f>W34/52.143</f>
        <v>0</v>
      </c>
      <c r="N34" s="58"/>
      <c r="O34" s="57">
        <f>W34/26.071</f>
        <v>0</v>
      </c>
      <c r="P34" s="58"/>
      <c r="Q34" s="38">
        <f>W34/12</f>
        <v>0</v>
      </c>
      <c r="R34" s="39"/>
      <c r="S34" s="38">
        <f>W34/4</f>
        <v>0</v>
      </c>
      <c r="T34" s="39"/>
      <c r="U34" s="38">
        <f>W34/2</f>
        <v>0</v>
      </c>
      <c r="V34" s="39"/>
      <c r="W34" s="38">
        <v>0</v>
      </c>
      <c r="X34" s="39"/>
      <c r="Y34" s="38">
        <f>W34*2</f>
        <v>0</v>
      </c>
      <c r="Z34" s="39"/>
      <c r="AA34" s="38">
        <f>W34*5</f>
        <v>0</v>
      </c>
      <c r="AB34" s="39"/>
      <c r="AC34" s="38">
        <f>W34*10</f>
        <v>0</v>
      </c>
      <c r="AD34" s="39"/>
      <c r="AE34" s="8"/>
    </row>
    <row r="35" spans="1:31" ht="15.5" thickTop="1" thickBot="1" x14ac:dyDescent="0.4">
      <c r="A35" s="8"/>
      <c r="B35" s="67" t="s">
        <v>15</v>
      </c>
      <c r="C35" s="68"/>
      <c r="D35" s="68"/>
      <c r="E35" s="68"/>
      <c r="F35" s="68"/>
      <c r="G35" s="68"/>
      <c r="H35" s="68"/>
      <c r="I35" s="68"/>
      <c r="J35" s="69"/>
      <c r="K35" s="59">
        <f>SUM(K24:K34)</f>
        <v>-229.80779871435999</v>
      </c>
      <c r="L35" s="60"/>
      <c r="M35" s="59">
        <f>SUM(M24:M34)</f>
        <v>-1608.6545910005198</v>
      </c>
      <c r="N35" s="60"/>
      <c r="O35" s="59">
        <f>SUM(O24:O34)</f>
        <v>-3217.3091820010395</v>
      </c>
      <c r="P35" s="60"/>
      <c r="Q35" s="59">
        <f>SUM(Q24:Q34)</f>
        <v>-6994.774873368332</v>
      </c>
      <c r="R35" s="60"/>
      <c r="S35" s="59">
        <f>SUM(S24:S34)</f>
        <v>-20984.324620104999</v>
      </c>
      <c r="T35" s="60"/>
      <c r="U35" s="59">
        <f>SUM(U24:U34)</f>
        <v>-41968.649240209998</v>
      </c>
      <c r="V35" s="60"/>
      <c r="W35" s="59">
        <f>SUM(W24:W34)</f>
        <v>-83937.298480419995</v>
      </c>
      <c r="X35" s="60"/>
      <c r="Y35" s="59">
        <f>SUM(Y24:Y34)</f>
        <v>-167874.59696083999</v>
      </c>
      <c r="Z35" s="60"/>
      <c r="AA35" s="59">
        <f>SUM(AA24:AA34)</f>
        <v>-419686.49240209995</v>
      </c>
      <c r="AB35" s="60"/>
      <c r="AC35" s="59">
        <f>SUM(AC24:AC34)</f>
        <v>-839372.98480419989</v>
      </c>
      <c r="AD35" s="60"/>
      <c r="AE35" s="8"/>
    </row>
    <row r="36" spans="1:31" ht="15" thickTop="1" x14ac:dyDescent="0.3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</row>
    <row r="37" spans="1:31" ht="15" thickBot="1" x14ac:dyDescent="0.4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</row>
    <row r="38" spans="1:31" x14ac:dyDescent="0.35">
      <c r="A38" s="8"/>
      <c r="B38" s="76" t="s">
        <v>14</v>
      </c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8"/>
      <c r="AE38" s="8"/>
    </row>
    <row r="39" spans="1:31" ht="15" thickBot="1" x14ac:dyDescent="0.4">
      <c r="A39" s="8"/>
      <c r="B39" s="79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1"/>
      <c r="AE39" s="8"/>
    </row>
    <row r="40" spans="1:31" ht="15" thickBot="1" x14ac:dyDescent="0.4">
      <c r="A40" s="8"/>
      <c r="B40" s="23" t="s">
        <v>13</v>
      </c>
      <c r="C40" s="24"/>
      <c r="D40" s="25"/>
      <c r="E40" s="23" t="s">
        <v>12</v>
      </c>
      <c r="F40" s="24"/>
      <c r="G40" s="24"/>
      <c r="H40" s="25"/>
      <c r="I40" s="23" t="s">
        <v>11</v>
      </c>
      <c r="J40" s="25"/>
      <c r="K40" s="23" t="s">
        <v>10</v>
      </c>
      <c r="L40" s="26"/>
      <c r="M40" s="23" t="s">
        <v>9</v>
      </c>
      <c r="N40" s="25"/>
      <c r="O40" s="23" t="s">
        <v>8</v>
      </c>
      <c r="P40" s="27"/>
      <c r="Q40" s="23" t="s">
        <v>7</v>
      </c>
      <c r="R40" s="25"/>
      <c r="S40" s="23" t="s">
        <v>6</v>
      </c>
      <c r="T40" s="25"/>
      <c r="U40" s="23" t="s">
        <v>5</v>
      </c>
      <c r="V40" s="25"/>
      <c r="W40" s="23" t="s">
        <v>4</v>
      </c>
      <c r="X40" s="25"/>
      <c r="Y40" s="23" t="s">
        <v>3</v>
      </c>
      <c r="Z40" s="25"/>
      <c r="AA40" s="23" t="s">
        <v>2</v>
      </c>
      <c r="AB40" s="25"/>
      <c r="AC40" s="23" t="s">
        <v>1</v>
      </c>
      <c r="AD40" s="25"/>
      <c r="AE40" s="8"/>
    </row>
    <row r="41" spans="1:31" ht="15.5" thickTop="1" thickBot="1" x14ac:dyDescent="0.4">
      <c r="A41" s="8"/>
      <c r="B41" s="67" t="s">
        <v>0</v>
      </c>
      <c r="C41" s="68"/>
      <c r="D41" s="68"/>
      <c r="E41" s="68"/>
      <c r="F41" s="68"/>
      <c r="G41" s="68"/>
      <c r="H41" s="68"/>
      <c r="I41" s="68"/>
      <c r="J41" s="69"/>
      <c r="K41" s="59">
        <f>(K18+K35)</f>
        <v>27.763326628316406</v>
      </c>
      <c r="L41" s="60"/>
      <c r="M41" s="59">
        <f>(M18+M35)</f>
        <v>194.34328639821297</v>
      </c>
      <c r="N41" s="60"/>
      <c r="O41" s="59">
        <f>(O18+O35)</f>
        <v>388.68657279642593</v>
      </c>
      <c r="P41" s="60"/>
      <c r="Q41" s="59">
        <f>(Q18+Q35)</f>
        <v>845.05190214755203</v>
      </c>
      <c r="R41" s="60"/>
      <c r="S41" s="59">
        <f>(S18+S35)</f>
        <v>2535.1557064426524</v>
      </c>
      <c r="T41" s="60"/>
      <c r="U41" s="59">
        <f>(U18+U35)</f>
        <v>5070.3114128853049</v>
      </c>
      <c r="V41" s="60"/>
      <c r="W41" s="59">
        <f>(W18+W35)</f>
        <v>10140.62282577061</v>
      </c>
      <c r="X41" s="60"/>
      <c r="Y41" s="59">
        <f>(Y18+Y35)</f>
        <v>20281.24565154122</v>
      </c>
      <c r="Z41" s="60"/>
      <c r="AA41" s="59">
        <f>(AA18+AA35)</f>
        <v>50703.114128853136</v>
      </c>
      <c r="AB41" s="60"/>
      <c r="AC41" s="59">
        <f>(AC18+AC35)</f>
        <v>101406.22825770627</v>
      </c>
      <c r="AD41" s="60"/>
      <c r="AE41" s="8"/>
    </row>
    <row r="42" spans="1:31" ht="15" thickTop="1" x14ac:dyDescent="0.3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</row>
  </sheetData>
  <sheetProtection algorithmName="SHA-512" hashValue="pAnm0VSTZ+VRXJyaUV0gb1aGGfF2yW44AxTcXQ6kul7y8c1ak+N+uxRWmGdgj7YVH8kQk8DsxBBUnQGEpsaPIQ==" saltValue="blAfL87PZsbbVBdQIspvJg==" spinCount="100000" sheet="1" objects="1" scenarios="1"/>
  <mergeCells count="337">
    <mergeCell ref="B41:J41"/>
    <mergeCell ref="K41:L41"/>
    <mergeCell ref="M41:N41"/>
    <mergeCell ref="O41:P41"/>
    <mergeCell ref="Q41:R41"/>
    <mergeCell ref="S41:T41"/>
    <mergeCell ref="B38:AD39"/>
    <mergeCell ref="B40:D40"/>
    <mergeCell ref="E40:H40"/>
    <mergeCell ref="I40:J40"/>
    <mergeCell ref="K40:L40"/>
    <mergeCell ref="M40:N40"/>
    <mergeCell ref="O40:P40"/>
    <mergeCell ref="Q40:R40"/>
    <mergeCell ref="S40:T40"/>
    <mergeCell ref="U40:V40"/>
    <mergeCell ref="U41:V41"/>
    <mergeCell ref="W41:X41"/>
    <mergeCell ref="Y41:Z41"/>
    <mergeCell ref="AA41:AB41"/>
    <mergeCell ref="AC41:AD41"/>
    <mergeCell ref="W40:X40"/>
    <mergeCell ref="Y40:Z40"/>
    <mergeCell ref="AA40:AB40"/>
    <mergeCell ref="AC40:AD40"/>
    <mergeCell ref="B35:J35"/>
    <mergeCell ref="K35:L35"/>
    <mergeCell ref="M35:N35"/>
    <mergeCell ref="O35:P35"/>
    <mergeCell ref="Q35:R35"/>
    <mergeCell ref="B34:J34"/>
    <mergeCell ref="K34:L34"/>
    <mergeCell ref="M34:N34"/>
    <mergeCell ref="O34:P34"/>
    <mergeCell ref="Q34:R34"/>
    <mergeCell ref="S35:T35"/>
    <mergeCell ref="U35:V35"/>
    <mergeCell ref="W35:X35"/>
    <mergeCell ref="Y35:Z35"/>
    <mergeCell ref="AA35:AB35"/>
    <mergeCell ref="AC35:AD35"/>
    <mergeCell ref="U34:V34"/>
    <mergeCell ref="W34:X34"/>
    <mergeCell ref="Y34:Z34"/>
    <mergeCell ref="AA34:AB34"/>
    <mergeCell ref="AC34:AD34"/>
    <mergeCell ref="S34:T34"/>
    <mergeCell ref="S33:T33"/>
    <mergeCell ref="U33:V33"/>
    <mergeCell ref="W33:X33"/>
    <mergeCell ref="Y33:Z33"/>
    <mergeCell ref="AA33:AB33"/>
    <mergeCell ref="AC33:AD33"/>
    <mergeCell ref="U32:V32"/>
    <mergeCell ref="W32:X32"/>
    <mergeCell ref="Y32:Z32"/>
    <mergeCell ref="AA32:AB32"/>
    <mergeCell ref="AC32:AD32"/>
    <mergeCell ref="S32:T32"/>
    <mergeCell ref="B33:J33"/>
    <mergeCell ref="K33:L33"/>
    <mergeCell ref="M33:N33"/>
    <mergeCell ref="O33:P33"/>
    <mergeCell ref="Q33:R33"/>
    <mergeCell ref="B32:J32"/>
    <mergeCell ref="K32:L32"/>
    <mergeCell ref="M32:N32"/>
    <mergeCell ref="O32:P32"/>
    <mergeCell ref="Q32:R32"/>
    <mergeCell ref="S31:T31"/>
    <mergeCell ref="U31:V31"/>
    <mergeCell ref="W31:X31"/>
    <mergeCell ref="Y31:Z31"/>
    <mergeCell ref="AA31:AB31"/>
    <mergeCell ref="AC31:AD31"/>
    <mergeCell ref="U30:V30"/>
    <mergeCell ref="W30:X30"/>
    <mergeCell ref="Y30:Z30"/>
    <mergeCell ref="AA30:AB30"/>
    <mergeCell ref="AC30:AD30"/>
    <mergeCell ref="S30:T30"/>
    <mergeCell ref="B31:J31"/>
    <mergeCell ref="K31:L31"/>
    <mergeCell ref="M31:N31"/>
    <mergeCell ref="O31:P31"/>
    <mergeCell ref="Q31:R31"/>
    <mergeCell ref="B30:J30"/>
    <mergeCell ref="K30:L30"/>
    <mergeCell ref="M30:N30"/>
    <mergeCell ref="O30:P30"/>
    <mergeCell ref="Q30:R30"/>
    <mergeCell ref="S29:T29"/>
    <mergeCell ref="U29:V29"/>
    <mergeCell ref="W29:X29"/>
    <mergeCell ref="Y29:Z29"/>
    <mergeCell ref="AA29:AB29"/>
    <mergeCell ref="AC29:AD29"/>
    <mergeCell ref="U28:V28"/>
    <mergeCell ref="W28:X28"/>
    <mergeCell ref="Y28:Z28"/>
    <mergeCell ref="AA28:AB28"/>
    <mergeCell ref="AC28:AD28"/>
    <mergeCell ref="S28:T28"/>
    <mergeCell ref="B29:J29"/>
    <mergeCell ref="K29:L29"/>
    <mergeCell ref="M29:N29"/>
    <mergeCell ref="O29:P29"/>
    <mergeCell ref="Q29:R29"/>
    <mergeCell ref="B28:J28"/>
    <mergeCell ref="K28:L28"/>
    <mergeCell ref="M28:N28"/>
    <mergeCell ref="O28:P28"/>
    <mergeCell ref="Q28:R28"/>
    <mergeCell ref="AA24:AB24"/>
    <mergeCell ref="AC24:AD24"/>
    <mergeCell ref="B27:J27"/>
    <mergeCell ref="K27:L27"/>
    <mergeCell ref="M27:N27"/>
    <mergeCell ref="O27:P27"/>
    <mergeCell ref="Q27:R27"/>
    <mergeCell ref="B26:J26"/>
    <mergeCell ref="K26:L26"/>
    <mergeCell ref="M26:N26"/>
    <mergeCell ref="O26:P26"/>
    <mergeCell ref="Q26:R26"/>
    <mergeCell ref="S27:T27"/>
    <mergeCell ref="U27:V27"/>
    <mergeCell ref="W27:X27"/>
    <mergeCell ref="Y27:Z27"/>
    <mergeCell ref="AA27:AB27"/>
    <mergeCell ref="AC27:AD27"/>
    <mergeCell ref="U26:V26"/>
    <mergeCell ref="W26:X26"/>
    <mergeCell ref="Y26:Z26"/>
    <mergeCell ref="AA26:AB26"/>
    <mergeCell ref="AC26:AD26"/>
    <mergeCell ref="S26:T26"/>
    <mergeCell ref="B25:J25"/>
    <mergeCell ref="K25:L25"/>
    <mergeCell ref="M25:N25"/>
    <mergeCell ref="O25:P25"/>
    <mergeCell ref="Q25:R25"/>
    <mergeCell ref="W23:X23"/>
    <mergeCell ref="Y23:Z23"/>
    <mergeCell ref="AA23:AB23"/>
    <mergeCell ref="AC23:AD23"/>
    <mergeCell ref="B24:J24"/>
    <mergeCell ref="K24:L24"/>
    <mergeCell ref="M24:N24"/>
    <mergeCell ref="O24:P24"/>
    <mergeCell ref="Q24:R24"/>
    <mergeCell ref="S24:T24"/>
    <mergeCell ref="S25:T25"/>
    <mergeCell ref="U25:V25"/>
    <mergeCell ref="W25:X25"/>
    <mergeCell ref="Y25:Z25"/>
    <mergeCell ref="AA25:AB25"/>
    <mergeCell ref="AC25:AD25"/>
    <mergeCell ref="U24:V24"/>
    <mergeCell ref="W24:X24"/>
    <mergeCell ref="Y24:Z24"/>
    <mergeCell ref="AA18:AB18"/>
    <mergeCell ref="AC18:AD18"/>
    <mergeCell ref="B21:AD22"/>
    <mergeCell ref="B23:J23"/>
    <mergeCell ref="K23:L23"/>
    <mergeCell ref="M23:N23"/>
    <mergeCell ref="O23:P23"/>
    <mergeCell ref="Q23:R23"/>
    <mergeCell ref="S23:T23"/>
    <mergeCell ref="U23:V23"/>
    <mergeCell ref="B18:J18"/>
    <mergeCell ref="K18:L18"/>
    <mergeCell ref="M18:N18"/>
    <mergeCell ref="O18:P18"/>
    <mergeCell ref="Q18:R18"/>
    <mergeCell ref="S18:T18"/>
    <mergeCell ref="U18:V18"/>
    <mergeCell ref="W18:X18"/>
    <mergeCell ref="Y18:Z18"/>
    <mergeCell ref="W16:X16"/>
    <mergeCell ref="Y16:Z16"/>
    <mergeCell ref="AA16:AB16"/>
    <mergeCell ref="AC16:AD16"/>
    <mergeCell ref="B17:D17"/>
    <mergeCell ref="E17:H17"/>
    <mergeCell ref="I17:J17"/>
    <mergeCell ref="K17:L17"/>
    <mergeCell ref="M17:N17"/>
    <mergeCell ref="O17:P17"/>
    <mergeCell ref="AC17:AD17"/>
    <mergeCell ref="Q17:R17"/>
    <mergeCell ref="S17:T17"/>
    <mergeCell ref="U17:V17"/>
    <mergeCell ref="W17:X17"/>
    <mergeCell ref="Y17:Z17"/>
    <mergeCell ref="AA17:AB17"/>
    <mergeCell ref="B16:D16"/>
    <mergeCell ref="E16:H16"/>
    <mergeCell ref="I16:J16"/>
    <mergeCell ref="K16:L16"/>
    <mergeCell ref="M16:N16"/>
    <mergeCell ref="O16:P16"/>
    <mergeCell ref="Q16:R16"/>
    <mergeCell ref="S16:T16"/>
    <mergeCell ref="U16:V16"/>
    <mergeCell ref="W14:X14"/>
    <mergeCell ref="Y14:Z14"/>
    <mergeCell ref="AA14:AB14"/>
    <mergeCell ref="AC14:AD14"/>
    <mergeCell ref="B15:D15"/>
    <mergeCell ref="E15:H15"/>
    <mergeCell ref="I15:J15"/>
    <mergeCell ref="K15:L15"/>
    <mergeCell ref="M15:N15"/>
    <mergeCell ref="O15:P15"/>
    <mergeCell ref="AC15:AD15"/>
    <mergeCell ref="Q15:R15"/>
    <mergeCell ref="S15:T15"/>
    <mergeCell ref="U15:V15"/>
    <mergeCell ref="W15:X15"/>
    <mergeCell ref="Y15:Z15"/>
    <mergeCell ref="AA15:AB15"/>
    <mergeCell ref="B14:D14"/>
    <mergeCell ref="E14:H14"/>
    <mergeCell ref="I14:J14"/>
    <mergeCell ref="K14:L14"/>
    <mergeCell ref="M14:N14"/>
    <mergeCell ref="O14:P14"/>
    <mergeCell ref="Q14:R14"/>
    <mergeCell ref="S14:T14"/>
    <mergeCell ref="U14:V14"/>
    <mergeCell ref="W12:X12"/>
    <mergeCell ref="Y12:Z12"/>
    <mergeCell ref="AA12:AB12"/>
    <mergeCell ref="AC12:AD12"/>
    <mergeCell ref="B13:D13"/>
    <mergeCell ref="E13:H13"/>
    <mergeCell ref="I13:J13"/>
    <mergeCell ref="K13:L13"/>
    <mergeCell ref="M13:N13"/>
    <mergeCell ref="O13:P13"/>
    <mergeCell ref="AC13:AD13"/>
    <mergeCell ref="Q13:R13"/>
    <mergeCell ref="S13:T13"/>
    <mergeCell ref="U13:V13"/>
    <mergeCell ref="W13:X13"/>
    <mergeCell ref="Y13:Z13"/>
    <mergeCell ref="AA13:AB13"/>
    <mergeCell ref="B12:D12"/>
    <mergeCell ref="E12:H12"/>
    <mergeCell ref="I12:J12"/>
    <mergeCell ref="K12:L12"/>
    <mergeCell ref="M12:N12"/>
    <mergeCell ref="O12:P12"/>
    <mergeCell ref="Q12:R12"/>
    <mergeCell ref="S12:T12"/>
    <mergeCell ref="U12:V12"/>
    <mergeCell ref="W10:X10"/>
    <mergeCell ref="Y10:Z10"/>
    <mergeCell ref="AA10:AB10"/>
    <mergeCell ref="AC10:AD10"/>
    <mergeCell ref="B11:D11"/>
    <mergeCell ref="E11:H11"/>
    <mergeCell ref="I11:J11"/>
    <mergeCell ref="K11:L11"/>
    <mergeCell ref="M11:N11"/>
    <mergeCell ref="O11:P11"/>
    <mergeCell ref="AC11:AD11"/>
    <mergeCell ref="Q11:R11"/>
    <mergeCell ref="S11:T11"/>
    <mergeCell ref="U11:V11"/>
    <mergeCell ref="W11:X11"/>
    <mergeCell ref="Y11:Z11"/>
    <mergeCell ref="AA11:AB11"/>
    <mergeCell ref="B10:D10"/>
    <mergeCell ref="E10:H10"/>
    <mergeCell ref="I10:J10"/>
    <mergeCell ref="K10:L10"/>
    <mergeCell ref="M10:N10"/>
    <mergeCell ref="O10:P10"/>
    <mergeCell ref="Q10:R10"/>
    <mergeCell ref="S10:T10"/>
    <mergeCell ref="U10:V10"/>
    <mergeCell ref="AA8:AB8"/>
    <mergeCell ref="AC8:AD8"/>
    <mergeCell ref="B9:D9"/>
    <mergeCell ref="E9:H9"/>
    <mergeCell ref="I9:J9"/>
    <mergeCell ref="K9:L9"/>
    <mergeCell ref="M9:N9"/>
    <mergeCell ref="O9:P9"/>
    <mergeCell ref="AC9:AD9"/>
    <mergeCell ref="Q9:R9"/>
    <mergeCell ref="S9:T9"/>
    <mergeCell ref="U9:V9"/>
    <mergeCell ref="W9:X9"/>
    <mergeCell ref="Y9:Z9"/>
    <mergeCell ref="AA9:AB9"/>
    <mergeCell ref="B7:D7"/>
    <mergeCell ref="E7:H7"/>
    <mergeCell ref="I7:J7"/>
    <mergeCell ref="K7:L7"/>
    <mergeCell ref="M7:N7"/>
    <mergeCell ref="O7:P7"/>
    <mergeCell ref="AC7:AD7"/>
    <mergeCell ref="B8:D8"/>
    <mergeCell ref="E8:H8"/>
    <mergeCell ref="I8:J8"/>
    <mergeCell ref="K8:L8"/>
    <mergeCell ref="M8:N8"/>
    <mergeCell ref="O8:P8"/>
    <mergeCell ref="Q8:R8"/>
    <mergeCell ref="S8:T8"/>
    <mergeCell ref="U8:V8"/>
    <mergeCell ref="Q7:R7"/>
    <mergeCell ref="S7:T7"/>
    <mergeCell ref="U7:V7"/>
    <mergeCell ref="W7:X7"/>
    <mergeCell ref="Y7:Z7"/>
    <mergeCell ref="AA7:AB7"/>
    <mergeCell ref="W8:X8"/>
    <mergeCell ref="Y8:Z8"/>
    <mergeCell ref="B4:AD5"/>
    <mergeCell ref="B6:D6"/>
    <mergeCell ref="E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</mergeCells>
  <conditionalFormatting sqref="K41:AD41">
    <cfRule type="cellIs" dxfId="43" priority="1" operator="equal">
      <formula>0</formula>
    </cfRule>
    <cfRule type="cellIs" dxfId="42" priority="5" operator="lessThan">
      <formula>0</formula>
    </cfRule>
    <cfRule type="cellIs" dxfId="41" priority="6" operator="greaterThan">
      <formula>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Title="Selection options" error="Pick either of the below:_x000a_- Leave blank (Backspace the cell)_x000a_- Pick from drop down list" xr:uid="{2C61E5D4-7DF0-4320-ABE9-3B27A0825205}">
          <x14:formula1>
            <xm:f>'Drop downs'!$D$4:$D$13</xm:f>
          </x14:formula1>
          <xm:sqref>I9:J17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A03D5-CF7C-4611-8BF1-1698D1F27387}">
  <dimension ref="B2:AG142"/>
  <sheetViews>
    <sheetView zoomScale="80" zoomScaleNormal="80" workbookViewId="0">
      <selection activeCell="E6" sqref="E6"/>
    </sheetView>
  </sheetViews>
  <sheetFormatPr defaultColWidth="10.90625" defaultRowHeight="14" x14ac:dyDescent="0.3"/>
  <cols>
    <col min="1" max="7" width="10.90625" style="8"/>
    <col min="8" max="10" width="10.90625" style="8" hidden="1" customWidth="1"/>
    <col min="11" max="16384" width="10.90625" style="8"/>
  </cols>
  <sheetData>
    <row r="2" spans="2:33" x14ac:dyDescent="0.3">
      <c r="F2" s="9"/>
    </row>
    <row r="3" spans="2:33" ht="14.5" thickBot="1" x14ac:dyDescent="0.35"/>
    <row r="4" spans="2:33" ht="14.5" thickBot="1" x14ac:dyDescent="0.35">
      <c r="E4" s="82" t="s">
        <v>7057</v>
      </c>
      <c r="F4" s="82"/>
      <c r="G4" s="82"/>
    </row>
    <row r="5" spans="2:33" ht="14.5" thickBot="1" x14ac:dyDescent="0.35">
      <c r="E5" s="83">
        <v>45811</v>
      </c>
      <c r="F5" s="84"/>
      <c r="G5" s="84"/>
    </row>
    <row r="7" spans="2:33" ht="14.5" thickBot="1" x14ac:dyDescent="0.35"/>
    <row r="8" spans="2:33" x14ac:dyDescent="0.3">
      <c r="B8" s="166" t="s">
        <v>7096</v>
      </c>
      <c r="C8" s="167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8"/>
    </row>
    <row r="9" spans="2:33" ht="14.5" thickBot="1" x14ac:dyDescent="0.35">
      <c r="B9" s="169"/>
      <c r="C9" s="170"/>
      <c r="D9" s="170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170"/>
      <c r="P9" s="170"/>
      <c r="Q9" s="170"/>
      <c r="R9" s="170"/>
      <c r="S9" s="170"/>
      <c r="T9" s="170"/>
      <c r="U9" s="170"/>
      <c r="V9" s="170"/>
      <c r="W9" s="170"/>
      <c r="X9" s="170"/>
      <c r="Y9" s="170"/>
      <c r="Z9" s="170"/>
      <c r="AA9" s="170"/>
      <c r="AB9" s="170"/>
      <c r="AC9" s="170"/>
      <c r="AD9" s="170"/>
      <c r="AE9" s="170"/>
      <c r="AF9" s="170"/>
      <c r="AG9" s="171"/>
    </row>
    <row r="10" spans="2:33" ht="14.5" thickBot="1" x14ac:dyDescent="0.35">
      <c r="B10" s="82" t="s">
        <v>19</v>
      </c>
      <c r="C10" s="82"/>
      <c r="D10" s="82"/>
      <c r="E10" s="82" t="s">
        <v>6977</v>
      </c>
      <c r="F10" s="82"/>
      <c r="G10" s="82"/>
      <c r="H10" s="82" t="s">
        <v>6978</v>
      </c>
      <c r="I10" s="82"/>
      <c r="J10" s="82"/>
      <c r="K10" s="82" t="s">
        <v>6978</v>
      </c>
      <c r="L10" s="82"/>
      <c r="M10" s="82"/>
      <c r="N10" s="23" t="s">
        <v>10</v>
      </c>
      <c r="O10" s="26"/>
      <c r="P10" s="23" t="s">
        <v>9</v>
      </c>
      <c r="Q10" s="25"/>
      <c r="R10" s="23" t="s">
        <v>8</v>
      </c>
      <c r="S10" s="27"/>
      <c r="T10" s="23" t="s">
        <v>7</v>
      </c>
      <c r="U10" s="25"/>
      <c r="V10" s="23" t="s">
        <v>6</v>
      </c>
      <c r="W10" s="25"/>
      <c r="X10" s="23" t="s">
        <v>5</v>
      </c>
      <c r="Y10" s="25"/>
      <c r="Z10" s="23" t="s">
        <v>4</v>
      </c>
      <c r="AA10" s="25"/>
      <c r="AB10" s="23" t="s">
        <v>3</v>
      </c>
      <c r="AC10" s="25"/>
      <c r="AD10" s="23" t="s">
        <v>2</v>
      </c>
      <c r="AE10" s="25"/>
      <c r="AF10" s="23" t="s">
        <v>1</v>
      </c>
      <c r="AG10" s="25"/>
    </row>
    <row r="11" spans="2:33" ht="14.5" thickBot="1" x14ac:dyDescent="0.35">
      <c r="B11" s="104" t="s">
        <v>7098</v>
      </c>
      <c r="C11" s="104"/>
      <c r="D11" s="104"/>
      <c r="E11" s="85">
        <f t="shared" ref="E11:E16" si="0">IF($E$5&gt;0,$E$5,"")</f>
        <v>45811</v>
      </c>
      <c r="F11" s="94"/>
      <c r="G11" s="95"/>
      <c r="H11" s="88"/>
      <c r="I11" s="89"/>
      <c r="J11" s="90"/>
      <c r="K11" s="157"/>
      <c r="L11" s="158"/>
      <c r="M11" s="159"/>
      <c r="N11" s="108">
        <f>'Loan accounts'!AZ$52</f>
        <v>0</v>
      </c>
      <c r="O11" s="109"/>
      <c r="P11" s="108">
        <f>'Loan accounts'!BB$52</f>
        <v>0</v>
      </c>
      <c r="Q11" s="109"/>
      <c r="R11" s="108">
        <f>'Loan accounts'!BD$52</f>
        <v>0</v>
      </c>
      <c r="S11" s="109"/>
      <c r="T11" s="108">
        <f>'Loan accounts'!BF$52</f>
        <v>0</v>
      </c>
      <c r="U11" s="109"/>
      <c r="V11" s="108">
        <f>'Loan accounts'!BH$52</f>
        <v>0</v>
      </c>
      <c r="W11" s="109"/>
      <c r="X11" s="108">
        <f>'Loan accounts'!BJ$52</f>
        <v>0</v>
      </c>
      <c r="Y11" s="109"/>
      <c r="Z11" s="108">
        <f>'Loan accounts'!BL$52</f>
        <v>0</v>
      </c>
      <c r="AA11" s="109"/>
      <c r="AB11" s="108">
        <f>'Loan accounts'!BN$52</f>
        <v>0</v>
      </c>
      <c r="AC11" s="109"/>
      <c r="AD11" s="108">
        <f>'Loan accounts'!BP$52</f>
        <v>0</v>
      </c>
      <c r="AE11" s="109"/>
      <c r="AF11" s="108">
        <f>'Loan accounts'!BR$52</f>
        <v>0</v>
      </c>
      <c r="AG11" s="109"/>
    </row>
    <row r="12" spans="2:33" ht="14.5" thickBot="1" x14ac:dyDescent="0.35">
      <c r="B12" s="104" t="s">
        <v>7097</v>
      </c>
      <c r="C12" s="104"/>
      <c r="D12" s="104"/>
      <c r="E12" s="85">
        <f t="shared" si="0"/>
        <v>45811</v>
      </c>
      <c r="F12" s="94"/>
      <c r="G12" s="95"/>
      <c r="H12" s="88"/>
      <c r="I12" s="89"/>
      <c r="J12" s="90"/>
      <c r="K12" s="157"/>
      <c r="L12" s="158"/>
      <c r="M12" s="159"/>
      <c r="N12" s="108">
        <f>'Loan accounts'!AZ$104</f>
        <v>0</v>
      </c>
      <c r="O12" s="109"/>
      <c r="P12" s="108">
        <f>'Loan accounts'!BB$104</f>
        <v>0</v>
      </c>
      <c r="Q12" s="109"/>
      <c r="R12" s="108">
        <f>'Loan accounts'!BD$104</f>
        <v>0</v>
      </c>
      <c r="S12" s="109"/>
      <c r="T12" s="108">
        <f>'Loan accounts'!BF$104</f>
        <v>0</v>
      </c>
      <c r="U12" s="109"/>
      <c r="V12" s="108">
        <f>'Loan accounts'!BH$104</f>
        <v>0</v>
      </c>
      <c r="W12" s="109"/>
      <c r="X12" s="108">
        <f>'Loan accounts'!BJ$104</f>
        <v>0</v>
      </c>
      <c r="Y12" s="109"/>
      <c r="Z12" s="108">
        <f>'Loan accounts'!BL$104</f>
        <v>0</v>
      </c>
      <c r="AA12" s="109"/>
      <c r="AB12" s="108">
        <f>'Loan accounts'!BN$104</f>
        <v>0</v>
      </c>
      <c r="AC12" s="109"/>
      <c r="AD12" s="108">
        <f>'Loan accounts'!BP$104</f>
        <v>0</v>
      </c>
      <c r="AE12" s="109"/>
      <c r="AF12" s="108">
        <f>'Loan accounts'!BR$104</f>
        <v>0</v>
      </c>
      <c r="AG12" s="109"/>
    </row>
    <row r="13" spans="2:33" ht="14.5" thickBot="1" x14ac:dyDescent="0.35">
      <c r="B13" s="104" t="s">
        <v>7099</v>
      </c>
      <c r="C13" s="104"/>
      <c r="D13" s="104"/>
      <c r="E13" s="85">
        <f t="shared" si="0"/>
        <v>45811</v>
      </c>
      <c r="F13" s="94"/>
      <c r="G13" s="95"/>
      <c r="H13" s="88" t="e">
        <f>INDEX(#REF!,MATCH(E13,#REF!,0))</f>
        <v>#REF!</v>
      </c>
      <c r="I13" s="89"/>
      <c r="J13" s="90"/>
      <c r="K13" s="157"/>
      <c r="L13" s="158"/>
      <c r="M13" s="159"/>
      <c r="N13" s="108">
        <f>'Loan accounts'!AZ$156</f>
        <v>0</v>
      </c>
      <c r="O13" s="109"/>
      <c r="P13" s="108">
        <f>'Loan accounts'!BB$156</f>
        <v>0</v>
      </c>
      <c r="Q13" s="109"/>
      <c r="R13" s="108">
        <f>'Loan accounts'!BD$156</f>
        <v>0</v>
      </c>
      <c r="S13" s="109"/>
      <c r="T13" s="108">
        <f>'Loan accounts'!BF$156</f>
        <v>0</v>
      </c>
      <c r="U13" s="109"/>
      <c r="V13" s="108">
        <f>'Loan accounts'!BH$156</f>
        <v>0</v>
      </c>
      <c r="W13" s="109"/>
      <c r="X13" s="108">
        <f>'Loan accounts'!BJ$156</f>
        <v>0</v>
      </c>
      <c r="Y13" s="109"/>
      <c r="Z13" s="108">
        <f>'Loan accounts'!BL$156</f>
        <v>0</v>
      </c>
      <c r="AA13" s="109"/>
      <c r="AB13" s="108">
        <f>'Loan accounts'!BN$156</f>
        <v>0</v>
      </c>
      <c r="AC13" s="109"/>
      <c r="AD13" s="108">
        <f>'Loan accounts'!BP$156</f>
        <v>0</v>
      </c>
      <c r="AE13" s="109"/>
      <c r="AF13" s="108">
        <f>'Loan accounts'!BR$156</f>
        <v>0</v>
      </c>
      <c r="AG13" s="109"/>
    </row>
    <row r="14" spans="2:33" ht="14.5" thickBot="1" x14ac:dyDescent="0.35">
      <c r="B14" s="104" t="s">
        <v>7099</v>
      </c>
      <c r="C14" s="104"/>
      <c r="D14" s="104"/>
      <c r="E14" s="85">
        <f t="shared" si="0"/>
        <v>45811</v>
      </c>
      <c r="F14" s="94"/>
      <c r="G14" s="95"/>
      <c r="H14" s="88"/>
      <c r="I14" s="89"/>
      <c r="J14" s="90"/>
      <c r="K14" s="157"/>
      <c r="L14" s="158"/>
      <c r="M14" s="159"/>
      <c r="N14" s="108">
        <f>'Loan accounts'!AZ$208</f>
        <v>0</v>
      </c>
      <c r="O14" s="109"/>
      <c r="P14" s="108">
        <f>'Loan accounts'!BB$208</f>
        <v>0</v>
      </c>
      <c r="Q14" s="109"/>
      <c r="R14" s="108">
        <f>'Loan accounts'!BD$208</f>
        <v>0</v>
      </c>
      <c r="S14" s="109"/>
      <c r="T14" s="108">
        <f>'Loan accounts'!BF$208</f>
        <v>0</v>
      </c>
      <c r="U14" s="109"/>
      <c r="V14" s="108">
        <f>'Loan accounts'!BH$208</f>
        <v>0</v>
      </c>
      <c r="W14" s="109"/>
      <c r="X14" s="108">
        <f>'Loan accounts'!BJ$208</f>
        <v>0</v>
      </c>
      <c r="Y14" s="109"/>
      <c r="Z14" s="108">
        <f>'Loan accounts'!BL$208</f>
        <v>0</v>
      </c>
      <c r="AA14" s="109"/>
      <c r="AB14" s="108">
        <f>'Loan accounts'!BN$208</f>
        <v>0</v>
      </c>
      <c r="AC14" s="109"/>
      <c r="AD14" s="108">
        <f>'Loan accounts'!BP$208</f>
        <v>0</v>
      </c>
      <c r="AE14" s="109"/>
      <c r="AF14" s="108">
        <f>'Loan accounts'!BR$208</f>
        <v>0</v>
      </c>
      <c r="AG14" s="109"/>
    </row>
    <row r="15" spans="2:33" ht="14.5" thickBot="1" x14ac:dyDescent="0.35">
      <c r="B15" s="104" t="s">
        <v>7099</v>
      </c>
      <c r="C15" s="104"/>
      <c r="D15" s="104"/>
      <c r="E15" s="85">
        <f t="shared" si="0"/>
        <v>45811</v>
      </c>
      <c r="F15" s="94"/>
      <c r="G15" s="95"/>
      <c r="H15" s="88"/>
      <c r="I15" s="89"/>
      <c r="J15" s="90"/>
      <c r="K15" s="157"/>
      <c r="L15" s="158"/>
      <c r="M15" s="159"/>
      <c r="N15" s="108">
        <f>'Loan accounts'!AZ$260</f>
        <v>0</v>
      </c>
      <c r="O15" s="109"/>
      <c r="P15" s="108">
        <f>'Loan accounts'!BB$260</f>
        <v>0</v>
      </c>
      <c r="Q15" s="109"/>
      <c r="R15" s="108">
        <f>'Loan accounts'!BD$260</f>
        <v>0</v>
      </c>
      <c r="S15" s="109"/>
      <c r="T15" s="108">
        <f>'Loan accounts'!BF$260</f>
        <v>0</v>
      </c>
      <c r="U15" s="109"/>
      <c r="V15" s="108">
        <f>'Loan accounts'!BH$260</f>
        <v>0</v>
      </c>
      <c r="W15" s="109"/>
      <c r="X15" s="108">
        <f>'Loan accounts'!BJ$260</f>
        <v>0</v>
      </c>
      <c r="Y15" s="109"/>
      <c r="Z15" s="108">
        <f>'Loan accounts'!BL$260</f>
        <v>0</v>
      </c>
      <c r="AA15" s="109"/>
      <c r="AB15" s="108">
        <f>'Loan accounts'!BN$260</f>
        <v>0</v>
      </c>
      <c r="AC15" s="109"/>
      <c r="AD15" s="108">
        <f>'Loan accounts'!BP$260</f>
        <v>0</v>
      </c>
      <c r="AE15" s="109"/>
      <c r="AF15" s="108">
        <f>'Loan accounts'!BR$260</f>
        <v>0</v>
      </c>
      <c r="AG15" s="109"/>
    </row>
    <row r="16" spans="2:33" ht="14.5" thickBot="1" x14ac:dyDescent="0.35">
      <c r="B16" s="104" t="s">
        <v>7099</v>
      </c>
      <c r="C16" s="104"/>
      <c r="D16" s="104"/>
      <c r="E16" s="85">
        <f t="shared" si="0"/>
        <v>45811</v>
      </c>
      <c r="F16" s="94"/>
      <c r="G16" s="95"/>
      <c r="H16" s="88"/>
      <c r="I16" s="89"/>
      <c r="J16" s="90"/>
      <c r="K16" s="130"/>
      <c r="L16" s="131"/>
      <c r="M16" s="132"/>
      <c r="N16" s="108">
        <f>'Loan accounts'!AZ$312</f>
        <v>0</v>
      </c>
      <c r="O16" s="109"/>
      <c r="P16" s="108">
        <f>'Loan accounts'!BB$312</f>
        <v>0</v>
      </c>
      <c r="Q16" s="109"/>
      <c r="R16" s="108">
        <f>'Loan accounts'!BD$312</f>
        <v>0</v>
      </c>
      <c r="S16" s="109"/>
      <c r="T16" s="108">
        <f>'Loan accounts'!BF$312</f>
        <v>0</v>
      </c>
      <c r="U16" s="109"/>
      <c r="V16" s="108">
        <f>'Loan accounts'!BH$312</f>
        <v>0</v>
      </c>
      <c r="W16" s="109"/>
      <c r="X16" s="108">
        <f>'Loan accounts'!BJ$312</f>
        <v>0</v>
      </c>
      <c r="Y16" s="109"/>
      <c r="Z16" s="108">
        <f>'Loan accounts'!BL$312</f>
        <v>0</v>
      </c>
      <c r="AA16" s="109"/>
      <c r="AB16" s="108">
        <f>'Loan accounts'!BN$312</f>
        <v>0</v>
      </c>
      <c r="AC16" s="109"/>
      <c r="AD16" s="108">
        <f>'Loan accounts'!BP$312</f>
        <v>0</v>
      </c>
      <c r="AE16" s="109"/>
      <c r="AF16" s="108">
        <f>'Loan accounts'!BR$312</f>
        <v>0</v>
      </c>
      <c r="AG16" s="109"/>
    </row>
    <row r="17" spans="2:33" ht="14.5" hidden="1" thickBot="1" x14ac:dyDescent="0.35">
      <c r="B17" s="102"/>
      <c r="C17" s="102"/>
      <c r="D17" s="102"/>
      <c r="E17" s="85"/>
      <c r="F17" s="86"/>
      <c r="G17" s="87"/>
      <c r="H17" s="88" t="e">
        <v>#N/A</v>
      </c>
      <c r="I17" s="89"/>
      <c r="J17" s="90"/>
      <c r="K17" s="11"/>
      <c r="L17" s="11"/>
      <c r="M17" s="11"/>
      <c r="N17" s="108">
        <f>Z17/365.25</f>
        <v>0</v>
      </c>
      <c r="O17" s="109"/>
      <c r="P17" s="108">
        <f>Z17/52.143</f>
        <v>0</v>
      </c>
      <c r="Q17" s="109"/>
      <c r="R17" s="108">
        <f>Z17/26.071</f>
        <v>0</v>
      </c>
      <c r="S17" s="109"/>
      <c r="T17" s="108">
        <f>Z17/12</f>
        <v>0</v>
      </c>
      <c r="U17" s="109"/>
      <c r="V17" s="108">
        <f>Z17/4</f>
        <v>0</v>
      </c>
      <c r="W17" s="109"/>
      <c r="X17" s="108">
        <f>Z17/2</f>
        <v>0</v>
      </c>
      <c r="Y17" s="109"/>
      <c r="Z17" s="108">
        <v>0</v>
      </c>
      <c r="AA17" s="109"/>
      <c r="AB17" s="108">
        <f>Z17*2</f>
        <v>0</v>
      </c>
      <c r="AC17" s="109"/>
      <c r="AD17" s="108">
        <f>Z17*5</f>
        <v>0</v>
      </c>
      <c r="AE17" s="109"/>
      <c r="AF17" s="108">
        <f>Z17*10</f>
        <v>0</v>
      </c>
      <c r="AG17" s="109"/>
    </row>
    <row r="18" spans="2:33" ht="14.5" hidden="1" thickBot="1" x14ac:dyDescent="0.35">
      <c r="B18" s="102"/>
      <c r="C18" s="102"/>
      <c r="D18" s="102"/>
      <c r="E18" s="85"/>
      <c r="F18" s="86"/>
      <c r="G18" s="87"/>
      <c r="H18" s="88" t="e">
        <v>#N/A</v>
      </c>
      <c r="I18" s="89"/>
      <c r="J18" s="90"/>
      <c r="K18" s="11"/>
      <c r="L18" s="11"/>
      <c r="M18" s="11"/>
      <c r="N18" s="108">
        <f>Z18/365.25</f>
        <v>0</v>
      </c>
      <c r="O18" s="109"/>
      <c r="P18" s="108">
        <f>Z18/52.143</f>
        <v>0</v>
      </c>
      <c r="Q18" s="109"/>
      <c r="R18" s="108">
        <f>Z18/26.071</f>
        <v>0</v>
      </c>
      <c r="S18" s="109"/>
      <c r="T18" s="108">
        <f>Z18/12</f>
        <v>0</v>
      </c>
      <c r="U18" s="109"/>
      <c r="V18" s="108">
        <f>Z18/4</f>
        <v>0</v>
      </c>
      <c r="W18" s="109"/>
      <c r="X18" s="108">
        <f>Z18/2</f>
        <v>0</v>
      </c>
      <c r="Y18" s="109"/>
      <c r="Z18" s="108">
        <v>0</v>
      </c>
      <c r="AA18" s="109"/>
      <c r="AB18" s="108">
        <f>Z18*2</f>
        <v>0</v>
      </c>
      <c r="AC18" s="109"/>
      <c r="AD18" s="108">
        <f>Z18*5</f>
        <v>0</v>
      </c>
      <c r="AE18" s="109"/>
      <c r="AF18" s="108">
        <f>Z18*10</f>
        <v>0</v>
      </c>
      <c r="AG18" s="109"/>
    </row>
    <row r="19" spans="2:33" ht="14.5" hidden="1" thickBot="1" x14ac:dyDescent="0.35">
      <c r="B19" s="102"/>
      <c r="C19" s="102"/>
      <c r="D19" s="102"/>
      <c r="E19" s="85"/>
      <c r="F19" s="86"/>
      <c r="G19" s="87"/>
      <c r="H19" s="88" t="e">
        <v>#N/A</v>
      </c>
      <c r="I19" s="89"/>
      <c r="J19" s="90"/>
      <c r="K19" s="11"/>
      <c r="L19" s="11"/>
      <c r="M19" s="11"/>
      <c r="N19" s="108">
        <f>Z19/365.25</f>
        <v>0</v>
      </c>
      <c r="O19" s="109"/>
      <c r="P19" s="108">
        <f>Z19/52.143</f>
        <v>0</v>
      </c>
      <c r="Q19" s="109"/>
      <c r="R19" s="108">
        <f>Z19/26.071</f>
        <v>0</v>
      </c>
      <c r="S19" s="109"/>
      <c r="T19" s="108">
        <f>Z19/12</f>
        <v>0</v>
      </c>
      <c r="U19" s="109"/>
      <c r="V19" s="108">
        <f>Z19/4</f>
        <v>0</v>
      </c>
      <c r="W19" s="109"/>
      <c r="X19" s="108">
        <f>Z19/2</f>
        <v>0</v>
      </c>
      <c r="Y19" s="109"/>
      <c r="Z19" s="108">
        <v>0</v>
      </c>
      <c r="AA19" s="109"/>
      <c r="AB19" s="108">
        <f>Z19*2</f>
        <v>0</v>
      </c>
      <c r="AC19" s="109"/>
      <c r="AD19" s="108">
        <f>Z19*5</f>
        <v>0</v>
      </c>
      <c r="AE19" s="109"/>
      <c r="AF19" s="108">
        <f>Z19*10</f>
        <v>0</v>
      </c>
      <c r="AG19" s="109"/>
    </row>
    <row r="20" spans="2:33" ht="14.5" hidden="1" thickBot="1" x14ac:dyDescent="0.35">
      <c r="B20" s="102"/>
      <c r="C20" s="102"/>
      <c r="D20" s="102"/>
      <c r="E20" s="85"/>
      <c r="F20" s="86"/>
      <c r="G20" s="87"/>
      <c r="H20" s="88" t="e">
        <v>#N/A</v>
      </c>
      <c r="I20" s="89"/>
      <c r="J20" s="90"/>
      <c r="K20" s="11"/>
      <c r="L20" s="11"/>
      <c r="M20" s="11"/>
      <c r="N20" s="108">
        <f>Z20/365.25</f>
        <v>0</v>
      </c>
      <c r="O20" s="109"/>
      <c r="P20" s="108">
        <f>Z20/52.143</f>
        <v>0</v>
      </c>
      <c r="Q20" s="109"/>
      <c r="R20" s="108">
        <f>Z20/26.071</f>
        <v>0</v>
      </c>
      <c r="S20" s="109"/>
      <c r="T20" s="108">
        <f>Z20/12</f>
        <v>0</v>
      </c>
      <c r="U20" s="109"/>
      <c r="V20" s="108">
        <f>Z20/4</f>
        <v>0</v>
      </c>
      <c r="W20" s="109"/>
      <c r="X20" s="108">
        <f>Z20/2</f>
        <v>0</v>
      </c>
      <c r="Y20" s="109"/>
      <c r="Z20" s="108">
        <v>0</v>
      </c>
      <c r="AA20" s="109"/>
      <c r="AB20" s="108">
        <f>Z20*2</f>
        <v>0</v>
      </c>
      <c r="AC20" s="109"/>
      <c r="AD20" s="108">
        <f>Z20*5</f>
        <v>0</v>
      </c>
      <c r="AE20" s="109"/>
      <c r="AF20" s="108">
        <f>Z20*10</f>
        <v>0</v>
      </c>
      <c r="AG20" s="109"/>
    </row>
    <row r="21" spans="2:33" ht="14.5" hidden="1" thickBot="1" x14ac:dyDescent="0.35">
      <c r="B21" s="103"/>
      <c r="C21" s="103"/>
      <c r="D21" s="103"/>
      <c r="E21" s="91"/>
      <c r="F21" s="92"/>
      <c r="G21" s="93"/>
      <c r="H21" s="88" t="e">
        <v>#N/A</v>
      </c>
      <c r="I21" s="89"/>
      <c r="J21" s="90"/>
      <c r="K21" s="11"/>
      <c r="L21" s="11"/>
      <c r="M21" s="11"/>
      <c r="N21" s="108">
        <f>Z21/365.25</f>
        <v>0</v>
      </c>
      <c r="O21" s="109"/>
      <c r="P21" s="108">
        <f>Z21/52.143</f>
        <v>0</v>
      </c>
      <c r="Q21" s="109"/>
      <c r="R21" s="108">
        <f>Z21/26.071</f>
        <v>0</v>
      </c>
      <c r="S21" s="109"/>
      <c r="T21" s="108">
        <f>Z21/12</f>
        <v>0</v>
      </c>
      <c r="U21" s="109"/>
      <c r="V21" s="108">
        <f>Z21/4</f>
        <v>0</v>
      </c>
      <c r="W21" s="109"/>
      <c r="X21" s="108">
        <f>Z21/2</f>
        <v>0</v>
      </c>
      <c r="Y21" s="109"/>
      <c r="Z21" s="108">
        <v>0</v>
      </c>
      <c r="AA21" s="109"/>
      <c r="AB21" s="108">
        <f>Z21*2</f>
        <v>0</v>
      </c>
      <c r="AC21" s="109"/>
      <c r="AD21" s="108">
        <f>Z21*5</f>
        <v>0</v>
      </c>
      <c r="AE21" s="109"/>
      <c r="AF21" s="108">
        <f>Z21*10</f>
        <v>0</v>
      </c>
      <c r="AG21" s="109"/>
    </row>
    <row r="22" spans="2:33" ht="15" thickTop="1" thickBot="1" x14ac:dyDescent="0.35">
      <c r="B22" s="67" t="s">
        <v>15</v>
      </c>
      <c r="C22" s="68"/>
      <c r="D22" s="68"/>
      <c r="E22" s="68"/>
      <c r="F22" s="68"/>
      <c r="G22" s="68"/>
      <c r="H22" s="68"/>
      <c r="I22" s="68"/>
      <c r="J22" s="69"/>
      <c r="K22" s="10"/>
      <c r="L22" s="10"/>
      <c r="M22" s="10"/>
      <c r="N22" s="110">
        <f>SUM(N11:N21)</f>
        <v>0</v>
      </c>
      <c r="O22" s="111"/>
      <c r="P22" s="110">
        <f>SUM(P11:P21)</f>
        <v>0</v>
      </c>
      <c r="Q22" s="111"/>
      <c r="R22" s="110">
        <f>SUM(R11:R21)</f>
        <v>0</v>
      </c>
      <c r="S22" s="111"/>
      <c r="T22" s="110">
        <f>SUM(T11:T21)</f>
        <v>0</v>
      </c>
      <c r="U22" s="111"/>
      <c r="V22" s="110">
        <f>SUM(V11:V21)</f>
        <v>0</v>
      </c>
      <c r="W22" s="111"/>
      <c r="X22" s="110">
        <f>SUM(X11:X21)</f>
        <v>0</v>
      </c>
      <c r="Y22" s="111"/>
      <c r="Z22" s="110">
        <f>SUM(Z11:Z21)</f>
        <v>0</v>
      </c>
      <c r="AA22" s="111"/>
      <c r="AB22" s="110">
        <f>SUM(AB11:AB21)</f>
        <v>0</v>
      </c>
      <c r="AC22" s="111"/>
      <c r="AD22" s="110">
        <f>SUM(AD11:AD21)</f>
        <v>0</v>
      </c>
      <c r="AE22" s="111"/>
      <c r="AF22" s="110">
        <f>SUM(AF11:AF21)</f>
        <v>0</v>
      </c>
      <c r="AG22" s="111"/>
    </row>
    <row r="23" spans="2:33" ht="14.5" thickTop="1" x14ac:dyDescent="0.3"/>
    <row r="24" spans="2:33" ht="14.5" thickBot="1" x14ac:dyDescent="0.35"/>
    <row r="25" spans="2:33" x14ac:dyDescent="0.3">
      <c r="B25" s="151" t="s">
        <v>7094</v>
      </c>
      <c r="C25" s="152"/>
      <c r="D25" s="152"/>
      <c r="E25" s="152"/>
      <c r="F25" s="152"/>
      <c r="G25" s="152"/>
      <c r="H25" s="152"/>
      <c r="I25" s="152"/>
      <c r="J25" s="152"/>
      <c r="K25" s="152"/>
      <c r="L25" s="152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  <c r="Z25" s="152"/>
      <c r="AA25" s="152"/>
      <c r="AB25" s="152"/>
      <c r="AC25" s="152"/>
      <c r="AD25" s="152"/>
      <c r="AE25" s="152"/>
      <c r="AF25" s="152"/>
      <c r="AG25" s="153"/>
    </row>
    <row r="26" spans="2:33" ht="14.5" thickBot="1" x14ac:dyDescent="0.35">
      <c r="B26" s="154"/>
      <c r="C26" s="155"/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6"/>
    </row>
    <row r="27" spans="2:33" ht="14.5" thickBot="1" x14ac:dyDescent="0.35">
      <c r="B27" s="82" t="s">
        <v>19</v>
      </c>
      <c r="C27" s="82"/>
      <c r="D27" s="82"/>
      <c r="E27" s="82" t="s">
        <v>6977</v>
      </c>
      <c r="F27" s="82"/>
      <c r="G27" s="82"/>
      <c r="H27" s="82" t="s">
        <v>6978</v>
      </c>
      <c r="I27" s="82"/>
      <c r="J27" s="82"/>
      <c r="K27" s="82" t="s">
        <v>6978</v>
      </c>
      <c r="L27" s="82"/>
      <c r="M27" s="82"/>
      <c r="N27" s="23" t="s">
        <v>10</v>
      </c>
      <c r="O27" s="26"/>
      <c r="P27" s="23" t="s">
        <v>9</v>
      </c>
      <c r="Q27" s="25"/>
      <c r="R27" s="23" t="s">
        <v>8</v>
      </c>
      <c r="S27" s="27"/>
      <c r="T27" s="23" t="s">
        <v>7</v>
      </c>
      <c r="U27" s="25"/>
      <c r="V27" s="23" t="s">
        <v>6</v>
      </c>
      <c r="W27" s="25"/>
      <c r="X27" s="23" t="s">
        <v>5</v>
      </c>
      <c r="Y27" s="25"/>
      <c r="Z27" s="23" t="s">
        <v>4</v>
      </c>
      <c r="AA27" s="25"/>
      <c r="AB27" s="23" t="s">
        <v>3</v>
      </c>
      <c r="AC27" s="25"/>
      <c r="AD27" s="23" t="s">
        <v>2</v>
      </c>
      <c r="AE27" s="25"/>
      <c r="AF27" s="23" t="s">
        <v>1</v>
      </c>
      <c r="AG27" s="25"/>
    </row>
    <row r="28" spans="2:33" ht="14.5" thickBot="1" x14ac:dyDescent="0.35">
      <c r="B28" s="104" t="s">
        <v>7111</v>
      </c>
      <c r="C28" s="104"/>
      <c r="D28" s="104"/>
      <c r="E28" s="85">
        <f t="shared" ref="E28:E33" si="1">IF($E$5&gt;0,$E$5,"")</f>
        <v>45811</v>
      </c>
      <c r="F28" s="94"/>
      <c r="G28" s="95"/>
      <c r="H28" s="88"/>
      <c r="I28" s="89"/>
      <c r="J28" s="90"/>
      <c r="K28" s="157"/>
      <c r="L28" s="158"/>
      <c r="M28" s="159"/>
      <c r="N28" s="108">
        <f>'Credit card accounts'!AZ$52</f>
        <v>0</v>
      </c>
      <c r="O28" s="109"/>
      <c r="P28" s="108">
        <f>'Credit card accounts'!BB$52</f>
        <v>0</v>
      </c>
      <c r="Q28" s="109"/>
      <c r="R28" s="108">
        <f>'Credit card accounts'!BD$52</f>
        <v>0</v>
      </c>
      <c r="S28" s="109"/>
      <c r="T28" s="108">
        <f>'Credit card accounts'!BF$52</f>
        <v>0</v>
      </c>
      <c r="U28" s="109"/>
      <c r="V28" s="108">
        <f>'Credit card accounts'!BH$52</f>
        <v>0</v>
      </c>
      <c r="W28" s="109"/>
      <c r="X28" s="108">
        <f>'Credit card accounts'!BJ$52</f>
        <v>0</v>
      </c>
      <c r="Y28" s="109"/>
      <c r="Z28" s="108">
        <f>'Credit card accounts'!BL$52</f>
        <v>0</v>
      </c>
      <c r="AA28" s="109"/>
      <c r="AB28" s="108">
        <f>'Credit card accounts'!BN$52</f>
        <v>0</v>
      </c>
      <c r="AC28" s="109"/>
      <c r="AD28" s="108">
        <f>'Credit card accounts'!BP$52</f>
        <v>0</v>
      </c>
      <c r="AE28" s="109"/>
      <c r="AF28" s="108">
        <f>'Credit card accounts'!BR$52</f>
        <v>0</v>
      </c>
      <c r="AG28" s="109"/>
    </row>
    <row r="29" spans="2:33" ht="14.5" thickBot="1" x14ac:dyDescent="0.35">
      <c r="B29" s="104" t="s">
        <v>7112</v>
      </c>
      <c r="C29" s="104"/>
      <c r="D29" s="104"/>
      <c r="E29" s="85">
        <f t="shared" si="1"/>
        <v>45811</v>
      </c>
      <c r="F29" s="94"/>
      <c r="G29" s="95"/>
      <c r="H29" s="88"/>
      <c r="I29" s="89"/>
      <c r="J29" s="90"/>
      <c r="K29" s="157"/>
      <c r="L29" s="158"/>
      <c r="M29" s="159"/>
      <c r="N29" s="108">
        <f>'Credit card accounts'!AZ$104</f>
        <v>-5.8440184757505778</v>
      </c>
      <c r="O29" s="109"/>
      <c r="P29" s="108">
        <f>'Credit card accounts'!BB$104</f>
        <v>-40.908129330254042</v>
      </c>
      <c r="Q29" s="109"/>
      <c r="R29" s="108">
        <f>'Credit card accounts'!BD$104</f>
        <v>-81.816258660508083</v>
      </c>
      <c r="S29" s="109"/>
      <c r="T29" s="108">
        <f>'Credit card accounts'!BF$104</f>
        <v>-177.8773123556582</v>
      </c>
      <c r="U29" s="109"/>
      <c r="V29" s="108">
        <f>'Credit card accounts'!BH$104</f>
        <v>-533.63193706697461</v>
      </c>
      <c r="W29" s="109"/>
      <c r="X29" s="108">
        <f>'Credit card accounts'!BJ$104</f>
        <v>-1067.2638741339492</v>
      </c>
      <c r="Y29" s="109"/>
      <c r="Z29" s="108">
        <f>'Credit card accounts'!BL$104</f>
        <v>-2134.5277482678985</v>
      </c>
      <c r="AA29" s="109"/>
      <c r="AB29" s="108">
        <f>'Credit card accounts'!BN$104</f>
        <v>-4269.0554965357969</v>
      </c>
      <c r="AC29" s="109"/>
      <c r="AD29" s="108">
        <f>'Credit card accounts'!BP$104</f>
        <v>-10672.638741339491</v>
      </c>
      <c r="AE29" s="109"/>
      <c r="AF29" s="108">
        <f>'Credit card accounts'!BR$104</f>
        <v>-21345.277482678983</v>
      </c>
      <c r="AG29" s="109"/>
    </row>
    <row r="30" spans="2:33" ht="14.5" thickBot="1" x14ac:dyDescent="0.35">
      <c r="B30" s="104" t="s">
        <v>7110</v>
      </c>
      <c r="C30" s="104"/>
      <c r="D30" s="104"/>
      <c r="E30" s="85">
        <f t="shared" si="1"/>
        <v>45811</v>
      </c>
      <c r="F30" s="94"/>
      <c r="G30" s="95"/>
      <c r="H30" s="88" t="e">
        <f>INDEX(#REF!,MATCH(E30,#REF!,0))</f>
        <v>#REF!</v>
      </c>
      <c r="I30" s="89"/>
      <c r="J30" s="90"/>
      <c r="K30" s="157"/>
      <c r="L30" s="158"/>
      <c r="M30" s="159"/>
      <c r="N30" s="108">
        <f>'Credit card accounts'!AZ$156</f>
        <v>-2.0879249706916765</v>
      </c>
      <c r="O30" s="109"/>
      <c r="P30" s="108">
        <f>'Credit card accounts'!BB$156</f>
        <v>-14.615474794841735</v>
      </c>
      <c r="Q30" s="109"/>
      <c r="R30" s="108">
        <f>'Credit card accounts'!BD$156</f>
        <v>-29.230949589683469</v>
      </c>
      <c r="S30" s="109"/>
      <c r="T30" s="108">
        <f>'Credit card accounts'!BF$156</f>
        <v>-63.551216295427906</v>
      </c>
      <c r="U30" s="109"/>
      <c r="V30" s="108">
        <f>'Credit card accounts'!BH$156</f>
        <v>-190.65364888628372</v>
      </c>
      <c r="W30" s="109"/>
      <c r="X30" s="108">
        <f>'Credit card accounts'!BJ$156</f>
        <v>-381.30729777256744</v>
      </c>
      <c r="Y30" s="109"/>
      <c r="Z30" s="108">
        <f>'Credit card accounts'!BL$156</f>
        <v>-762.61459554513488</v>
      </c>
      <c r="AA30" s="109"/>
      <c r="AB30" s="108">
        <f>'Credit card accounts'!BN$156</f>
        <v>-1525.2291910902698</v>
      </c>
      <c r="AC30" s="109"/>
      <c r="AD30" s="108">
        <f>'Credit card accounts'!BP$156</f>
        <v>-3813.0729777256743</v>
      </c>
      <c r="AE30" s="109"/>
      <c r="AF30" s="108">
        <f>'Credit card accounts'!BR$156</f>
        <v>-7626.1459554513485</v>
      </c>
      <c r="AG30" s="109"/>
    </row>
    <row r="31" spans="2:33" ht="14.5" thickBot="1" x14ac:dyDescent="0.35">
      <c r="B31" s="104" t="s">
        <v>7142</v>
      </c>
      <c r="C31" s="104"/>
      <c r="D31" s="104"/>
      <c r="E31" s="85">
        <f t="shared" si="1"/>
        <v>45811</v>
      </c>
      <c r="F31" s="94"/>
      <c r="G31" s="95"/>
      <c r="H31" s="88"/>
      <c r="I31" s="89"/>
      <c r="J31" s="90"/>
      <c r="K31" s="157"/>
      <c r="L31" s="158"/>
      <c r="M31" s="159"/>
      <c r="N31" s="108">
        <f>'Credit card accounts'!AZ$208</f>
        <v>-8.7160935524652334</v>
      </c>
      <c r="O31" s="109"/>
      <c r="P31" s="108">
        <f>'Credit card accounts'!BB$208</f>
        <v>-61.012654867256643</v>
      </c>
      <c r="Q31" s="109"/>
      <c r="R31" s="108">
        <f>'Credit card accounts'!BD$208</f>
        <v>-122.02530973451329</v>
      </c>
      <c r="S31" s="109"/>
      <c r="T31" s="108">
        <f>'Credit card accounts'!BF$208</f>
        <v>-265.29609750316058</v>
      </c>
      <c r="U31" s="109"/>
      <c r="V31" s="108">
        <f>'Credit card accounts'!BH$208</f>
        <v>-795.88829250948163</v>
      </c>
      <c r="W31" s="109"/>
      <c r="X31" s="108">
        <f>'Credit card accounts'!BJ$208</f>
        <v>-1591.7765850189633</v>
      </c>
      <c r="Y31" s="109"/>
      <c r="Z31" s="108">
        <f>'Credit card accounts'!BL$208</f>
        <v>-3183.5531700379265</v>
      </c>
      <c r="AA31" s="109"/>
      <c r="AB31" s="108">
        <f>'Credit card accounts'!BN$208</f>
        <v>-6367.106340075853</v>
      </c>
      <c r="AC31" s="109"/>
      <c r="AD31" s="108">
        <f>'Credit card accounts'!BP$208</f>
        <v>-15917.765850189635</v>
      </c>
      <c r="AE31" s="109"/>
      <c r="AF31" s="108">
        <f>'Credit card accounts'!BR$208</f>
        <v>-31835.53170037927</v>
      </c>
      <c r="AG31" s="109"/>
    </row>
    <row r="32" spans="2:33" ht="14.5" thickBot="1" x14ac:dyDescent="0.35">
      <c r="B32" s="104" t="s">
        <v>7099</v>
      </c>
      <c r="C32" s="104"/>
      <c r="D32" s="104"/>
      <c r="E32" s="85">
        <f t="shared" si="1"/>
        <v>45811</v>
      </c>
      <c r="F32" s="94"/>
      <c r="G32" s="95"/>
      <c r="H32" s="88"/>
      <c r="I32" s="89"/>
      <c r="J32" s="90"/>
      <c r="K32" s="157"/>
      <c r="L32" s="158"/>
      <c r="M32" s="159"/>
      <c r="N32" s="108">
        <f>'Credit card accounts'!AZ$260</f>
        <v>0</v>
      </c>
      <c r="O32" s="109"/>
      <c r="P32" s="108">
        <f>'Credit card accounts'!BB$260</f>
        <v>0</v>
      </c>
      <c r="Q32" s="109"/>
      <c r="R32" s="108">
        <f>'Credit card accounts'!BD$260</f>
        <v>0</v>
      </c>
      <c r="S32" s="109"/>
      <c r="T32" s="108">
        <f>'Credit card accounts'!BF$260</f>
        <v>0</v>
      </c>
      <c r="U32" s="109"/>
      <c r="V32" s="108">
        <f>'Credit card accounts'!BH$260</f>
        <v>0</v>
      </c>
      <c r="W32" s="109"/>
      <c r="X32" s="108">
        <f>'Credit card accounts'!BJ$260</f>
        <v>0</v>
      </c>
      <c r="Y32" s="109"/>
      <c r="Z32" s="108">
        <f>'Credit card accounts'!BL$260</f>
        <v>0</v>
      </c>
      <c r="AA32" s="109"/>
      <c r="AB32" s="108">
        <f>'Credit card accounts'!BN$260</f>
        <v>0</v>
      </c>
      <c r="AC32" s="109"/>
      <c r="AD32" s="108">
        <f>'Credit card accounts'!BP$260</f>
        <v>0</v>
      </c>
      <c r="AE32" s="109"/>
      <c r="AF32" s="108">
        <f>'Credit card accounts'!BR$260</f>
        <v>0</v>
      </c>
      <c r="AG32" s="109"/>
    </row>
    <row r="33" spans="2:33" ht="14.5" thickBot="1" x14ac:dyDescent="0.35">
      <c r="B33" s="104" t="s">
        <v>7099</v>
      </c>
      <c r="C33" s="104"/>
      <c r="D33" s="104"/>
      <c r="E33" s="85">
        <f t="shared" si="1"/>
        <v>45811</v>
      </c>
      <c r="F33" s="94"/>
      <c r="G33" s="95"/>
      <c r="H33" s="88"/>
      <c r="I33" s="89"/>
      <c r="J33" s="90"/>
      <c r="K33" s="130"/>
      <c r="L33" s="131"/>
      <c r="M33" s="132"/>
      <c r="N33" s="108">
        <f>'Credit card accounts'!AZ$312</f>
        <v>0</v>
      </c>
      <c r="O33" s="109"/>
      <c r="P33" s="108">
        <f>'Credit card accounts'!BB$312</f>
        <v>0</v>
      </c>
      <c r="Q33" s="109"/>
      <c r="R33" s="108">
        <f>'Credit card accounts'!BD$312</f>
        <v>0</v>
      </c>
      <c r="S33" s="109"/>
      <c r="T33" s="108">
        <f>'Credit card accounts'!BF$312</f>
        <v>0</v>
      </c>
      <c r="U33" s="109"/>
      <c r="V33" s="108">
        <f>'Credit card accounts'!BH$312</f>
        <v>0</v>
      </c>
      <c r="W33" s="109"/>
      <c r="X33" s="108">
        <f>'Credit card accounts'!BJ$312</f>
        <v>0</v>
      </c>
      <c r="Y33" s="109"/>
      <c r="Z33" s="108">
        <f>'Credit card accounts'!BL$312</f>
        <v>0</v>
      </c>
      <c r="AA33" s="109"/>
      <c r="AB33" s="108">
        <f>'Credit card accounts'!BN$312</f>
        <v>0</v>
      </c>
      <c r="AC33" s="109"/>
      <c r="AD33" s="108">
        <f>'Credit card accounts'!BP$312</f>
        <v>0</v>
      </c>
      <c r="AE33" s="109"/>
      <c r="AF33" s="108">
        <f>'Credit card accounts'!BR$312</f>
        <v>0</v>
      </c>
      <c r="AG33" s="109"/>
    </row>
    <row r="34" spans="2:33" ht="14.5" hidden="1" customHeight="1" thickBot="1" x14ac:dyDescent="0.35">
      <c r="B34" s="102"/>
      <c r="C34" s="102"/>
      <c r="D34" s="102"/>
      <c r="E34" s="85"/>
      <c r="F34" s="86"/>
      <c r="G34" s="87"/>
      <c r="H34" s="88" t="e">
        <v>#N/A</v>
      </c>
      <c r="I34" s="89"/>
      <c r="J34" s="90"/>
      <c r="K34" s="11"/>
      <c r="L34" s="11"/>
      <c r="M34" s="11"/>
      <c r="N34" s="108">
        <f>Z34/365.25</f>
        <v>0</v>
      </c>
      <c r="O34" s="109"/>
      <c r="P34" s="108">
        <f>Z34/52.143</f>
        <v>0</v>
      </c>
      <c r="Q34" s="109"/>
      <c r="R34" s="108">
        <f>Z34/26.071</f>
        <v>0</v>
      </c>
      <c r="S34" s="109"/>
      <c r="T34" s="108">
        <f>Z34/12</f>
        <v>0</v>
      </c>
      <c r="U34" s="109"/>
      <c r="V34" s="108">
        <f>Z34/4</f>
        <v>0</v>
      </c>
      <c r="W34" s="109"/>
      <c r="X34" s="108">
        <f>Z34/2</f>
        <v>0</v>
      </c>
      <c r="Y34" s="109"/>
      <c r="Z34" s="108">
        <v>0</v>
      </c>
      <c r="AA34" s="109"/>
      <c r="AB34" s="108">
        <f>Z34*2</f>
        <v>0</v>
      </c>
      <c r="AC34" s="109"/>
      <c r="AD34" s="108">
        <f>Z34*5</f>
        <v>0</v>
      </c>
      <c r="AE34" s="109"/>
      <c r="AF34" s="108">
        <f>Z34*10</f>
        <v>0</v>
      </c>
      <c r="AG34" s="109"/>
    </row>
    <row r="35" spans="2:33" ht="14.5" hidden="1" customHeight="1" thickBot="1" x14ac:dyDescent="0.35">
      <c r="B35" s="102"/>
      <c r="C35" s="102"/>
      <c r="D35" s="102"/>
      <c r="E35" s="85"/>
      <c r="F35" s="86"/>
      <c r="G35" s="87"/>
      <c r="H35" s="88" t="e">
        <v>#N/A</v>
      </c>
      <c r="I35" s="89"/>
      <c r="J35" s="90"/>
      <c r="K35" s="11"/>
      <c r="L35" s="11"/>
      <c r="M35" s="11"/>
      <c r="N35" s="108">
        <f>Z35/365.25</f>
        <v>0</v>
      </c>
      <c r="O35" s="109"/>
      <c r="P35" s="108">
        <f>Z35/52.143</f>
        <v>0</v>
      </c>
      <c r="Q35" s="109"/>
      <c r="R35" s="108">
        <f>Z35/26.071</f>
        <v>0</v>
      </c>
      <c r="S35" s="109"/>
      <c r="T35" s="108">
        <f>Z35/12</f>
        <v>0</v>
      </c>
      <c r="U35" s="109"/>
      <c r="V35" s="108">
        <f>Z35/4</f>
        <v>0</v>
      </c>
      <c r="W35" s="109"/>
      <c r="X35" s="108">
        <f>Z35/2</f>
        <v>0</v>
      </c>
      <c r="Y35" s="109"/>
      <c r="Z35" s="108">
        <v>0</v>
      </c>
      <c r="AA35" s="109"/>
      <c r="AB35" s="108">
        <f>Z35*2</f>
        <v>0</v>
      </c>
      <c r="AC35" s="109"/>
      <c r="AD35" s="108">
        <f>Z35*5</f>
        <v>0</v>
      </c>
      <c r="AE35" s="109"/>
      <c r="AF35" s="108">
        <f>Z35*10</f>
        <v>0</v>
      </c>
      <c r="AG35" s="109"/>
    </row>
    <row r="36" spans="2:33" ht="14.5" hidden="1" customHeight="1" thickBot="1" x14ac:dyDescent="0.35">
      <c r="B36" s="102"/>
      <c r="C36" s="102"/>
      <c r="D36" s="102"/>
      <c r="E36" s="85"/>
      <c r="F36" s="86"/>
      <c r="G36" s="87"/>
      <c r="H36" s="88" t="e">
        <v>#N/A</v>
      </c>
      <c r="I36" s="89"/>
      <c r="J36" s="90"/>
      <c r="K36" s="11"/>
      <c r="L36" s="11"/>
      <c r="M36" s="11"/>
      <c r="N36" s="108">
        <f>Z36/365.25</f>
        <v>0</v>
      </c>
      <c r="O36" s="109"/>
      <c r="P36" s="108">
        <f>Z36/52.143</f>
        <v>0</v>
      </c>
      <c r="Q36" s="109"/>
      <c r="R36" s="108">
        <f>Z36/26.071</f>
        <v>0</v>
      </c>
      <c r="S36" s="109"/>
      <c r="T36" s="108">
        <f>Z36/12</f>
        <v>0</v>
      </c>
      <c r="U36" s="109"/>
      <c r="V36" s="108">
        <f>Z36/4</f>
        <v>0</v>
      </c>
      <c r="W36" s="109"/>
      <c r="X36" s="108">
        <f>Z36/2</f>
        <v>0</v>
      </c>
      <c r="Y36" s="109"/>
      <c r="Z36" s="108">
        <v>0</v>
      </c>
      <c r="AA36" s="109"/>
      <c r="AB36" s="108">
        <f>Z36*2</f>
        <v>0</v>
      </c>
      <c r="AC36" s="109"/>
      <c r="AD36" s="108">
        <f>Z36*5</f>
        <v>0</v>
      </c>
      <c r="AE36" s="109"/>
      <c r="AF36" s="108">
        <f>Z36*10</f>
        <v>0</v>
      </c>
      <c r="AG36" s="109"/>
    </row>
    <row r="37" spans="2:33" ht="14.5" hidden="1" customHeight="1" thickBot="1" x14ac:dyDescent="0.35">
      <c r="B37" s="102"/>
      <c r="C37" s="102"/>
      <c r="D37" s="102"/>
      <c r="E37" s="85"/>
      <c r="F37" s="86"/>
      <c r="G37" s="87"/>
      <c r="H37" s="88" t="e">
        <v>#N/A</v>
      </c>
      <c r="I37" s="89"/>
      <c r="J37" s="90"/>
      <c r="K37" s="11"/>
      <c r="L37" s="11"/>
      <c r="M37" s="11"/>
      <c r="N37" s="108">
        <f>Z37/365.25</f>
        <v>0</v>
      </c>
      <c r="O37" s="109"/>
      <c r="P37" s="108">
        <f>Z37/52.143</f>
        <v>0</v>
      </c>
      <c r="Q37" s="109"/>
      <c r="R37" s="108">
        <f>Z37/26.071</f>
        <v>0</v>
      </c>
      <c r="S37" s="109"/>
      <c r="T37" s="108">
        <f>Z37/12</f>
        <v>0</v>
      </c>
      <c r="U37" s="109"/>
      <c r="V37" s="108">
        <f>Z37/4</f>
        <v>0</v>
      </c>
      <c r="W37" s="109"/>
      <c r="X37" s="108">
        <f>Z37/2</f>
        <v>0</v>
      </c>
      <c r="Y37" s="109"/>
      <c r="Z37" s="108">
        <v>0</v>
      </c>
      <c r="AA37" s="109"/>
      <c r="AB37" s="108">
        <f>Z37*2</f>
        <v>0</v>
      </c>
      <c r="AC37" s="109"/>
      <c r="AD37" s="108">
        <f>Z37*5</f>
        <v>0</v>
      </c>
      <c r="AE37" s="109"/>
      <c r="AF37" s="108">
        <f>Z37*10</f>
        <v>0</v>
      </c>
      <c r="AG37" s="109"/>
    </row>
    <row r="38" spans="2:33" ht="14.5" hidden="1" customHeight="1" thickBot="1" x14ac:dyDescent="0.35">
      <c r="B38" s="103"/>
      <c r="C38" s="103"/>
      <c r="D38" s="103"/>
      <c r="E38" s="91"/>
      <c r="F38" s="92"/>
      <c r="G38" s="93"/>
      <c r="H38" s="88" t="e">
        <v>#N/A</v>
      </c>
      <c r="I38" s="89"/>
      <c r="J38" s="90"/>
      <c r="K38" s="11"/>
      <c r="L38" s="11"/>
      <c r="M38" s="11"/>
      <c r="N38" s="108">
        <f>Z38/365.25</f>
        <v>0</v>
      </c>
      <c r="O38" s="109"/>
      <c r="P38" s="108">
        <f>Z38/52.143</f>
        <v>0</v>
      </c>
      <c r="Q38" s="109"/>
      <c r="R38" s="108">
        <f>Z38/26.071</f>
        <v>0</v>
      </c>
      <c r="S38" s="109"/>
      <c r="T38" s="108">
        <f>Z38/12</f>
        <v>0</v>
      </c>
      <c r="U38" s="109"/>
      <c r="V38" s="108">
        <f>Z38/4</f>
        <v>0</v>
      </c>
      <c r="W38" s="109"/>
      <c r="X38" s="108">
        <f>Z38/2</f>
        <v>0</v>
      </c>
      <c r="Y38" s="109"/>
      <c r="Z38" s="108">
        <v>0</v>
      </c>
      <c r="AA38" s="109"/>
      <c r="AB38" s="108">
        <f>Z38*2</f>
        <v>0</v>
      </c>
      <c r="AC38" s="109"/>
      <c r="AD38" s="108">
        <f>Z38*5</f>
        <v>0</v>
      </c>
      <c r="AE38" s="109"/>
      <c r="AF38" s="108">
        <f>Z38*10</f>
        <v>0</v>
      </c>
      <c r="AG38" s="109"/>
    </row>
    <row r="39" spans="2:33" ht="15" thickTop="1" thickBot="1" x14ac:dyDescent="0.35">
      <c r="B39" s="67" t="s">
        <v>15</v>
      </c>
      <c r="C39" s="68"/>
      <c r="D39" s="68"/>
      <c r="E39" s="68"/>
      <c r="F39" s="68"/>
      <c r="G39" s="68"/>
      <c r="H39" s="68"/>
      <c r="I39" s="68"/>
      <c r="J39" s="69"/>
      <c r="K39" s="10"/>
      <c r="L39" s="10"/>
      <c r="M39" s="10"/>
      <c r="N39" s="110">
        <f>SUM(N28:N38)</f>
        <v>-16.648036998907486</v>
      </c>
      <c r="O39" s="111"/>
      <c r="P39" s="110">
        <f>SUM(P28:P38)</f>
        <v>-116.53625899235242</v>
      </c>
      <c r="Q39" s="111"/>
      <c r="R39" s="110">
        <f>SUM(R28:R38)</f>
        <v>-233.07251798470483</v>
      </c>
      <c r="S39" s="111"/>
      <c r="T39" s="110">
        <f>SUM(T28:T38)</f>
        <v>-506.72462615424672</v>
      </c>
      <c r="U39" s="111"/>
      <c r="V39" s="110">
        <f>SUM(V28:V38)</f>
        <v>-1520.17387846274</v>
      </c>
      <c r="W39" s="111"/>
      <c r="X39" s="110">
        <f>SUM(X28:X38)</f>
        <v>-3040.3477569254801</v>
      </c>
      <c r="Y39" s="111"/>
      <c r="Z39" s="110">
        <f>SUM(Z28:Z38)</f>
        <v>-6080.6955138509602</v>
      </c>
      <c r="AA39" s="111"/>
      <c r="AB39" s="110">
        <f>SUM(AB28:AB38)</f>
        <v>-12161.39102770192</v>
      </c>
      <c r="AC39" s="111"/>
      <c r="AD39" s="110">
        <f>SUM(AD28:AD38)</f>
        <v>-30403.477569254799</v>
      </c>
      <c r="AE39" s="111"/>
      <c r="AF39" s="110">
        <f>SUM(AF28:AF38)</f>
        <v>-60806.955138509598</v>
      </c>
      <c r="AG39" s="111"/>
    </row>
    <row r="40" spans="2:33" ht="14.5" thickTop="1" x14ac:dyDescent="0.3"/>
    <row r="41" spans="2:33" ht="14.5" thickBot="1" x14ac:dyDescent="0.35"/>
    <row r="42" spans="2:33" x14ac:dyDescent="0.3">
      <c r="B42" s="160" t="s">
        <v>7095</v>
      </c>
      <c r="C42" s="161"/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/>
      <c r="AG42" s="162"/>
    </row>
    <row r="43" spans="2:33" ht="14.5" thickBot="1" x14ac:dyDescent="0.35">
      <c r="B43" s="163"/>
      <c r="C43" s="164"/>
      <c r="D43" s="164"/>
      <c r="E43" s="164"/>
      <c r="F43" s="164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  <c r="AE43" s="164"/>
      <c r="AF43" s="164"/>
      <c r="AG43" s="165"/>
    </row>
    <row r="44" spans="2:33" ht="14.5" thickBot="1" x14ac:dyDescent="0.35">
      <c r="B44" s="82" t="s">
        <v>19</v>
      </c>
      <c r="C44" s="82"/>
      <c r="D44" s="82"/>
      <c r="E44" s="82" t="s">
        <v>6977</v>
      </c>
      <c r="F44" s="82"/>
      <c r="G44" s="82"/>
      <c r="H44" s="82" t="s">
        <v>6978</v>
      </c>
      <c r="I44" s="82"/>
      <c r="J44" s="82"/>
      <c r="K44" s="82" t="s">
        <v>6978</v>
      </c>
      <c r="L44" s="82"/>
      <c r="M44" s="82"/>
      <c r="N44" s="23" t="s">
        <v>10</v>
      </c>
      <c r="O44" s="26"/>
      <c r="P44" s="23" t="s">
        <v>9</v>
      </c>
      <c r="Q44" s="25"/>
      <c r="R44" s="23" t="s">
        <v>8</v>
      </c>
      <c r="S44" s="27"/>
      <c r="T44" s="23" t="s">
        <v>7</v>
      </c>
      <c r="U44" s="25"/>
      <c r="V44" s="23" t="s">
        <v>6</v>
      </c>
      <c r="W44" s="25"/>
      <c r="X44" s="23" t="s">
        <v>5</v>
      </c>
      <c r="Y44" s="25"/>
      <c r="Z44" s="23" t="s">
        <v>4</v>
      </c>
      <c r="AA44" s="25"/>
      <c r="AB44" s="23" t="s">
        <v>3</v>
      </c>
      <c r="AC44" s="25"/>
      <c r="AD44" s="23" t="s">
        <v>2</v>
      </c>
      <c r="AE44" s="25"/>
      <c r="AF44" s="23" t="s">
        <v>1</v>
      </c>
      <c r="AG44" s="25"/>
    </row>
    <row r="45" spans="2:33" ht="14.5" thickBot="1" x14ac:dyDescent="0.35">
      <c r="B45" s="104" t="s">
        <v>7105</v>
      </c>
      <c r="C45" s="104"/>
      <c r="D45" s="104"/>
      <c r="E45" s="85">
        <f t="shared" ref="E45:E50" si="2">IF($E$5&gt;0,$E$5,"")</f>
        <v>45811</v>
      </c>
      <c r="F45" s="94"/>
      <c r="G45" s="95"/>
      <c r="H45" s="88"/>
      <c r="I45" s="89"/>
      <c r="J45" s="90"/>
      <c r="K45" s="157"/>
      <c r="L45" s="158"/>
      <c r="M45" s="159"/>
      <c r="N45" s="108">
        <f>'Buy now pay later accounts'!AZ$52</f>
        <v>0</v>
      </c>
      <c r="O45" s="109"/>
      <c r="P45" s="108">
        <f>'Buy now pay later accounts'!BB$52</f>
        <v>0</v>
      </c>
      <c r="Q45" s="109"/>
      <c r="R45" s="108">
        <f>'Buy now pay later accounts'!BD$52</f>
        <v>0</v>
      </c>
      <c r="S45" s="109"/>
      <c r="T45" s="108">
        <f>'Buy now pay later accounts'!BF$52</f>
        <v>0</v>
      </c>
      <c r="U45" s="109"/>
      <c r="V45" s="108">
        <f>'Buy now pay later accounts'!BH$52</f>
        <v>0</v>
      </c>
      <c r="W45" s="109"/>
      <c r="X45" s="108">
        <f>'Buy now pay later accounts'!BJ$52</f>
        <v>0</v>
      </c>
      <c r="Y45" s="109"/>
      <c r="Z45" s="108">
        <f>'Buy now pay later accounts'!BL$52</f>
        <v>0</v>
      </c>
      <c r="AA45" s="109"/>
      <c r="AB45" s="108">
        <f>'Buy now pay later accounts'!BN$52</f>
        <v>0</v>
      </c>
      <c r="AC45" s="109"/>
      <c r="AD45" s="108">
        <f>'Buy now pay later accounts'!BP$52</f>
        <v>0</v>
      </c>
      <c r="AE45" s="109"/>
      <c r="AF45" s="108">
        <f>'Buy now pay later accounts'!BR$52</f>
        <v>0</v>
      </c>
      <c r="AG45" s="109"/>
    </row>
    <row r="46" spans="2:33" ht="14.5" thickBot="1" x14ac:dyDescent="0.35">
      <c r="B46" s="104" t="s">
        <v>7106</v>
      </c>
      <c r="C46" s="104"/>
      <c r="D46" s="104"/>
      <c r="E46" s="85">
        <f t="shared" si="2"/>
        <v>45811</v>
      </c>
      <c r="F46" s="94"/>
      <c r="G46" s="95"/>
      <c r="H46" s="88"/>
      <c r="I46" s="89"/>
      <c r="J46" s="90"/>
      <c r="K46" s="157"/>
      <c r="L46" s="158"/>
      <c r="M46" s="159"/>
      <c r="N46" s="108">
        <f>'Buy now pay later accounts'!AZ$104</f>
        <v>0</v>
      </c>
      <c r="O46" s="109"/>
      <c r="P46" s="108">
        <f>'Buy now pay later accounts'!BB$104</f>
        <v>0</v>
      </c>
      <c r="Q46" s="109"/>
      <c r="R46" s="108">
        <f>'Buy now pay later accounts'!BD$104</f>
        <v>0</v>
      </c>
      <c r="S46" s="109"/>
      <c r="T46" s="108">
        <f>'Buy now pay later accounts'!BF$104</f>
        <v>0</v>
      </c>
      <c r="U46" s="109"/>
      <c r="V46" s="108">
        <f>'Buy now pay later accounts'!BH$104</f>
        <v>0</v>
      </c>
      <c r="W46" s="109"/>
      <c r="X46" s="108">
        <f>'Buy now pay later accounts'!BJ$104</f>
        <v>0</v>
      </c>
      <c r="Y46" s="109"/>
      <c r="Z46" s="108">
        <f>'Buy now pay later accounts'!BL$104</f>
        <v>0</v>
      </c>
      <c r="AA46" s="109"/>
      <c r="AB46" s="108">
        <f>'Buy now pay later accounts'!BN$104</f>
        <v>0</v>
      </c>
      <c r="AC46" s="109"/>
      <c r="AD46" s="108">
        <f>'Buy now pay later accounts'!BP$104</f>
        <v>0</v>
      </c>
      <c r="AE46" s="109"/>
      <c r="AF46" s="108">
        <f>'Buy now pay later accounts'!BR$104</f>
        <v>0</v>
      </c>
      <c r="AG46" s="109"/>
    </row>
    <row r="47" spans="2:33" ht="14.5" thickBot="1" x14ac:dyDescent="0.35">
      <c r="B47" s="104" t="s">
        <v>7107</v>
      </c>
      <c r="C47" s="104"/>
      <c r="D47" s="104"/>
      <c r="E47" s="85">
        <f t="shared" si="2"/>
        <v>45811</v>
      </c>
      <c r="F47" s="94"/>
      <c r="G47" s="95"/>
      <c r="H47" s="88" t="e">
        <f>INDEX(#REF!,MATCH(E47,#REF!,0))</f>
        <v>#REF!</v>
      </c>
      <c r="I47" s="89"/>
      <c r="J47" s="90"/>
      <c r="K47" s="157"/>
      <c r="L47" s="158"/>
      <c r="M47" s="159"/>
      <c r="N47" s="108">
        <f>'Buy now pay later accounts'!AZ$156</f>
        <v>0</v>
      </c>
      <c r="O47" s="109"/>
      <c r="P47" s="108">
        <f>'Buy now pay later accounts'!BB$156</f>
        <v>0</v>
      </c>
      <c r="Q47" s="109"/>
      <c r="R47" s="108">
        <f>'Buy now pay later accounts'!BD$156</f>
        <v>0</v>
      </c>
      <c r="S47" s="109"/>
      <c r="T47" s="108">
        <f>'Buy now pay later accounts'!BF$156</f>
        <v>0</v>
      </c>
      <c r="U47" s="109"/>
      <c r="V47" s="108">
        <f>'Buy now pay later accounts'!BH$156</f>
        <v>0</v>
      </c>
      <c r="W47" s="109"/>
      <c r="X47" s="108">
        <f>'Buy now pay later accounts'!BJ$156</f>
        <v>0</v>
      </c>
      <c r="Y47" s="109"/>
      <c r="Z47" s="108">
        <f>'Buy now pay later accounts'!BL$156</f>
        <v>0</v>
      </c>
      <c r="AA47" s="109"/>
      <c r="AB47" s="108">
        <f>'Buy now pay later accounts'!BN$156</f>
        <v>0</v>
      </c>
      <c r="AC47" s="109"/>
      <c r="AD47" s="108">
        <f>'Buy now pay later accounts'!BP$156</f>
        <v>0</v>
      </c>
      <c r="AE47" s="109"/>
      <c r="AF47" s="108">
        <f>'Buy now pay later accounts'!BR$156</f>
        <v>0</v>
      </c>
      <c r="AG47" s="109"/>
    </row>
    <row r="48" spans="2:33" ht="14.5" thickBot="1" x14ac:dyDescent="0.35">
      <c r="B48" s="104" t="s">
        <v>7099</v>
      </c>
      <c r="C48" s="104"/>
      <c r="D48" s="104"/>
      <c r="E48" s="85">
        <f t="shared" si="2"/>
        <v>45811</v>
      </c>
      <c r="F48" s="94"/>
      <c r="G48" s="95"/>
      <c r="H48" s="88"/>
      <c r="I48" s="89"/>
      <c r="J48" s="90"/>
      <c r="K48" s="157"/>
      <c r="L48" s="158"/>
      <c r="M48" s="159"/>
      <c r="N48" s="108">
        <f>'Buy now pay later accounts'!AZ$208</f>
        <v>0</v>
      </c>
      <c r="O48" s="109"/>
      <c r="P48" s="108">
        <f>'Buy now pay later accounts'!BB$208</f>
        <v>0</v>
      </c>
      <c r="Q48" s="109"/>
      <c r="R48" s="108">
        <f>'Buy now pay later accounts'!BD$208</f>
        <v>0</v>
      </c>
      <c r="S48" s="109"/>
      <c r="T48" s="108">
        <f>'Buy now pay later accounts'!BF$208</f>
        <v>0</v>
      </c>
      <c r="U48" s="109"/>
      <c r="V48" s="108">
        <f>'Buy now pay later accounts'!BH$208</f>
        <v>0</v>
      </c>
      <c r="W48" s="109"/>
      <c r="X48" s="108">
        <f>'Buy now pay later accounts'!BJ$208</f>
        <v>0</v>
      </c>
      <c r="Y48" s="109"/>
      <c r="Z48" s="108">
        <f>'Buy now pay later accounts'!BL$208</f>
        <v>0</v>
      </c>
      <c r="AA48" s="109"/>
      <c r="AB48" s="108">
        <f>'Buy now pay later accounts'!BN$208</f>
        <v>0</v>
      </c>
      <c r="AC48" s="109"/>
      <c r="AD48" s="108">
        <f>'Buy now pay later accounts'!BP$208</f>
        <v>0</v>
      </c>
      <c r="AE48" s="109"/>
      <c r="AF48" s="108">
        <f>'Buy now pay later accounts'!BR$208</f>
        <v>0</v>
      </c>
      <c r="AG48" s="109"/>
    </row>
    <row r="49" spans="2:33" ht="14.5" thickBot="1" x14ac:dyDescent="0.35">
      <c r="B49" s="104" t="s">
        <v>7099</v>
      </c>
      <c r="C49" s="104"/>
      <c r="D49" s="104"/>
      <c r="E49" s="85">
        <f t="shared" si="2"/>
        <v>45811</v>
      </c>
      <c r="F49" s="94"/>
      <c r="G49" s="95"/>
      <c r="H49" s="88"/>
      <c r="I49" s="89"/>
      <c r="J49" s="90"/>
      <c r="K49" s="157"/>
      <c r="L49" s="158"/>
      <c r="M49" s="159"/>
      <c r="N49" s="108">
        <f>'Buy now pay later accounts'!AZ$260</f>
        <v>0</v>
      </c>
      <c r="O49" s="109"/>
      <c r="P49" s="108">
        <f>'Buy now pay later accounts'!BB$260</f>
        <v>0</v>
      </c>
      <c r="Q49" s="109"/>
      <c r="R49" s="108">
        <f>'Buy now pay later accounts'!BD$260</f>
        <v>0</v>
      </c>
      <c r="S49" s="109"/>
      <c r="T49" s="108">
        <f>'Buy now pay later accounts'!BF$260</f>
        <v>0</v>
      </c>
      <c r="U49" s="109"/>
      <c r="V49" s="108">
        <f>'Buy now pay later accounts'!BH$260</f>
        <v>0</v>
      </c>
      <c r="W49" s="109"/>
      <c r="X49" s="108">
        <f>'Buy now pay later accounts'!BJ$260</f>
        <v>0</v>
      </c>
      <c r="Y49" s="109"/>
      <c r="Z49" s="108">
        <f>'Buy now pay later accounts'!BL$260</f>
        <v>0</v>
      </c>
      <c r="AA49" s="109"/>
      <c r="AB49" s="108">
        <f>'Buy now pay later accounts'!BN$260</f>
        <v>0</v>
      </c>
      <c r="AC49" s="109"/>
      <c r="AD49" s="108">
        <f>'Buy now pay later accounts'!BP$260</f>
        <v>0</v>
      </c>
      <c r="AE49" s="109"/>
      <c r="AF49" s="108">
        <f>'Buy now pay later accounts'!BR$260</f>
        <v>0</v>
      </c>
      <c r="AG49" s="109"/>
    </row>
    <row r="50" spans="2:33" ht="14.5" customHeight="1" thickBot="1" x14ac:dyDescent="0.35">
      <c r="B50" s="104" t="s">
        <v>7099</v>
      </c>
      <c r="C50" s="104"/>
      <c r="D50" s="104"/>
      <c r="E50" s="85">
        <f t="shared" si="2"/>
        <v>45811</v>
      </c>
      <c r="F50" s="94"/>
      <c r="G50" s="95"/>
      <c r="H50" s="88"/>
      <c r="I50" s="89"/>
      <c r="J50" s="90"/>
      <c r="K50" s="130"/>
      <c r="L50" s="131"/>
      <c r="M50" s="132"/>
      <c r="N50" s="108">
        <f>'Buy now pay later accounts'!AZ$312</f>
        <v>0</v>
      </c>
      <c r="O50" s="109"/>
      <c r="P50" s="108">
        <f>'Buy now pay later accounts'!BB$312</f>
        <v>0</v>
      </c>
      <c r="Q50" s="109"/>
      <c r="R50" s="108">
        <f>'Buy now pay later accounts'!BD$312</f>
        <v>0</v>
      </c>
      <c r="S50" s="109"/>
      <c r="T50" s="108">
        <f>'Buy now pay later accounts'!BF$312</f>
        <v>0</v>
      </c>
      <c r="U50" s="109"/>
      <c r="V50" s="108">
        <f>'Buy now pay later accounts'!BH$312</f>
        <v>0</v>
      </c>
      <c r="W50" s="109"/>
      <c r="X50" s="108">
        <f>'Buy now pay later accounts'!BJ$312</f>
        <v>0</v>
      </c>
      <c r="Y50" s="109"/>
      <c r="Z50" s="108">
        <f>'Buy now pay later accounts'!BL$312</f>
        <v>0</v>
      </c>
      <c r="AA50" s="109"/>
      <c r="AB50" s="108">
        <f>'Buy now pay later accounts'!BN$312</f>
        <v>0</v>
      </c>
      <c r="AC50" s="109"/>
      <c r="AD50" s="108">
        <f>'Buy now pay later accounts'!BP$312</f>
        <v>0</v>
      </c>
      <c r="AE50" s="109"/>
      <c r="AF50" s="108">
        <f>'Buy now pay later accounts'!BR$312</f>
        <v>0</v>
      </c>
      <c r="AG50" s="109"/>
    </row>
    <row r="51" spans="2:33" ht="14.5" hidden="1" thickBot="1" x14ac:dyDescent="0.35">
      <c r="B51" s="102"/>
      <c r="C51" s="102"/>
      <c r="D51" s="102"/>
      <c r="E51" s="85"/>
      <c r="F51" s="86"/>
      <c r="G51" s="87"/>
      <c r="H51" s="88" t="e">
        <v>#N/A</v>
      </c>
      <c r="I51" s="89"/>
      <c r="J51" s="90"/>
      <c r="K51" s="11"/>
      <c r="L51" s="11"/>
      <c r="M51" s="11"/>
      <c r="N51" s="108">
        <f>Z51/365.25</f>
        <v>0</v>
      </c>
      <c r="O51" s="109"/>
      <c r="P51" s="108">
        <f>Z51/52.143</f>
        <v>0</v>
      </c>
      <c r="Q51" s="109"/>
      <c r="R51" s="108">
        <f>Z51/26.071</f>
        <v>0</v>
      </c>
      <c r="S51" s="109"/>
      <c r="T51" s="108">
        <f>Z51/12</f>
        <v>0</v>
      </c>
      <c r="U51" s="109"/>
      <c r="V51" s="108">
        <f>Z51/4</f>
        <v>0</v>
      </c>
      <c r="W51" s="109"/>
      <c r="X51" s="108">
        <f>Z51/2</f>
        <v>0</v>
      </c>
      <c r="Y51" s="109"/>
      <c r="Z51" s="108">
        <v>0</v>
      </c>
      <c r="AA51" s="109"/>
      <c r="AB51" s="108">
        <f>Z51*2</f>
        <v>0</v>
      </c>
      <c r="AC51" s="109"/>
      <c r="AD51" s="108">
        <f>Z51*5</f>
        <v>0</v>
      </c>
      <c r="AE51" s="109"/>
      <c r="AF51" s="108">
        <f>Z51*10</f>
        <v>0</v>
      </c>
      <c r="AG51" s="109"/>
    </row>
    <row r="52" spans="2:33" ht="14.5" hidden="1" thickBot="1" x14ac:dyDescent="0.35">
      <c r="B52" s="102"/>
      <c r="C52" s="102"/>
      <c r="D52" s="102"/>
      <c r="E52" s="85"/>
      <c r="F52" s="86"/>
      <c r="G52" s="87"/>
      <c r="H52" s="88" t="e">
        <v>#N/A</v>
      </c>
      <c r="I52" s="89"/>
      <c r="J52" s="90"/>
      <c r="K52" s="11"/>
      <c r="L52" s="11"/>
      <c r="M52" s="11"/>
      <c r="N52" s="108">
        <f>Z52/365.25</f>
        <v>0</v>
      </c>
      <c r="O52" s="109"/>
      <c r="P52" s="108">
        <f>Z52/52.143</f>
        <v>0</v>
      </c>
      <c r="Q52" s="109"/>
      <c r="R52" s="108">
        <f>Z52/26.071</f>
        <v>0</v>
      </c>
      <c r="S52" s="109"/>
      <c r="T52" s="108">
        <f>Z52/12</f>
        <v>0</v>
      </c>
      <c r="U52" s="109"/>
      <c r="V52" s="108">
        <f>Z52/4</f>
        <v>0</v>
      </c>
      <c r="W52" s="109"/>
      <c r="X52" s="108">
        <f>Z52/2</f>
        <v>0</v>
      </c>
      <c r="Y52" s="109"/>
      <c r="Z52" s="108">
        <v>0</v>
      </c>
      <c r="AA52" s="109"/>
      <c r="AB52" s="108">
        <f>Z52*2</f>
        <v>0</v>
      </c>
      <c r="AC52" s="109"/>
      <c r="AD52" s="108">
        <f>Z52*5</f>
        <v>0</v>
      </c>
      <c r="AE52" s="109"/>
      <c r="AF52" s="108">
        <f>Z52*10</f>
        <v>0</v>
      </c>
      <c r="AG52" s="109"/>
    </row>
    <row r="53" spans="2:33" ht="14.5" hidden="1" thickBot="1" x14ac:dyDescent="0.35">
      <c r="B53" s="102"/>
      <c r="C53" s="102"/>
      <c r="D53" s="102"/>
      <c r="E53" s="85"/>
      <c r="F53" s="86"/>
      <c r="G53" s="87"/>
      <c r="H53" s="88" t="e">
        <v>#N/A</v>
      </c>
      <c r="I53" s="89"/>
      <c r="J53" s="90"/>
      <c r="K53" s="11"/>
      <c r="L53" s="11"/>
      <c r="M53" s="11"/>
      <c r="N53" s="108">
        <f>Z53/365.25</f>
        <v>0</v>
      </c>
      <c r="O53" s="109"/>
      <c r="P53" s="108">
        <f>Z53/52.143</f>
        <v>0</v>
      </c>
      <c r="Q53" s="109"/>
      <c r="R53" s="108">
        <f>Z53/26.071</f>
        <v>0</v>
      </c>
      <c r="S53" s="109"/>
      <c r="T53" s="108">
        <f>Z53/12</f>
        <v>0</v>
      </c>
      <c r="U53" s="109"/>
      <c r="V53" s="108">
        <f>Z53/4</f>
        <v>0</v>
      </c>
      <c r="W53" s="109"/>
      <c r="X53" s="108">
        <f>Z53/2</f>
        <v>0</v>
      </c>
      <c r="Y53" s="109"/>
      <c r="Z53" s="108">
        <v>0</v>
      </c>
      <c r="AA53" s="109"/>
      <c r="AB53" s="108">
        <f>Z53*2</f>
        <v>0</v>
      </c>
      <c r="AC53" s="109"/>
      <c r="AD53" s="108">
        <f>Z53*5</f>
        <v>0</v>
      </c>
      <c r="AE53" s="109"/>
      <c r="AF53" s="108">
        <f>Z53*10</f>
        <v>0</v>
      </c>
      <c r="AG53" s="109"/>
    </row>
    <row r="54" spans="2:33" ht="14.5" hidden="1" thickBot="1" x14ac:dyDescent="0.35">
      <c r="B54" s="102"/>
      <c r="C54" s="102"/>
      <c r="D54" s="102"/>
      <c r="E54" s="85"/>
      <c r="F54" s="86"/>
      <c r="G54" s="87"/>
      <c r="H54" s="88" t="e">
        <v>#N/A</v>
      </c>
      <c r="I54" s="89"/>
      <c r="J54" s="90"/>
      <c r="K54" s="11"/>
      <c r="L54" s="11"/>
      <c r="M54" s="11"/>
      <c r="N54" s="108">
        <f>Z54/365.25</f>
        <v>0</v>
      </c>
      <c r="O54" s="109"/>
      <c r="P54" s="108">
        <f>Z54/52.143</f>
        <v>0</v>
      </c>
      <c r="Q54" s="109"/>
      <c r="R54" s="108">
        <f>Z54/26.071</f>
        <v>0</v>
      </c>
      <c r="S54" s="109"/>
      <c r="T54" s="108">
        <f>Z54/12</f>
        <v>0</v>
      </c>
      <c r="U54" s="109"/>
      <c r="V54" s="108">
        <f>Z54/4</f>
        <v>0</v>
      </c>
      <c r="W54" s="109"/>
      <c r="X54" s="108">
        <f>Z54/2</f>
        <v>0</v>
      </c>
      <c r="Y54" s="109"/>
      <c r="Z54" s="108">
        <v>0</v>
      </c>
      <c r="AA54" s="109"/>
      <c r="AB54" s="108">
        <f>Z54*2</f>
        <v>0</v>
      </c>
      <c r="AC54" s="109"/>
      <c r="AD54" s="108">
        <f>Z54*5</f>
        <v>0</v>
      </c>
      <c r="AE54" s="109"/>
      <c r="AF54" s="108">
        <f>Z54*10</f>
        <v>0</v>
      </c>
      <c r="AG54" s="109"/>
    </row>
    <row r="55" spans="2:33" ht="14.5" hidden="1" thickBot="1" x14ac:dyDescent="0.35">
      <c r="B55" s="103"/>
      <c r="C55" s="103"/>
      <c r="D55" s="103"/>
      <c r="E55" s="91"/>
      <c r="F55" s="92"/>
      <c r="G55" s="93"/>
      <c r="H55" s="88" t="e">
        <v>#N/A</v>
      </c>
      <c r="I55" s="89"/>
      <c r="J55" s="90"/>
      <c r="K55" s="11"/>
      <c r="L55" s="11"/>
      <c r="M55" s="11"/>
      <c r="N55" s="108">
        <f>Z55/365.25</f>
        <v>0</v>
      </c>
      <c r="O55" s="109"/>
      <c r="P55" s="108">
        <f>Z55/52.143</f>
        <v>0</v>
      </c>
      <c r="Q55" s="109"/>
      <c r="R55" s="108">
        <f>Z55/26.071</f>
        <v>0</v>
      </c>
      <c r="S55" s="109"/>
      <c r="T55" s="108">
        <f>Z55/12</f>
        <v>0</v>
      </c>
      <c r="U55" s="109"/>
      <c r="V55" s="108">
        <f>Z55/4</f>
        <v>0</v>
      </c>
      <c r="W55" s="109"/>
      <c r="X55" s="108">
        <f>Z55/2</f>
        <v>0</v>
      </c>
      <c r="Y55" s="109"/>
      <c r="Z55" s="108">
        <v>0</v>
      </c>
      <c r="AA55" s="109"/>
      <c r="AB55" s="108">
        <f>Z55*2</f>
        <v>0</v>
      </c>
      <c r="AC55" s="109"/>
      <c r="AD55" s="108">
        <f>Z55*5</f>
        <v>0</v>
      </c>
      <c r="AE55" s="109"/>
      <c r="AF55" s="108">
        <f>Z55*10</f>
        <v>0</v>
      </c>
      <c r="AG55" s="109"/>
    </row>
    <row r="56" spans="2:33" ht="15" thickTop="1" thickBot="1" x14ac:dyDescent="0.35">
      <c r="B56" s="67" t="s">
        <v>15</v>
      </c>
      <c r="C56" s="68"/>
      <c r="D56" s="68"/>
      <c r="E56" s="68"/>
      <c r="F56" s="68"/>
      <c r="G56" s="68"/>
      <c r="H56" s="68"/>
      <c r="I56" s="68"/>
      <c r="J56" s="69"/>
      <c r="K56" s="10"/>
      <c r="L56" s="10"/>
      <c r="M56" s="10"/>
      <c r="N56" s="110">
        <f>SUM(N45:N55)</f>
        <v>0</v>
      </c>
      <c r="O56" s="111"/>
      <c r="P56" s="110">
        <f>SUM(P45:P55)</f>
        <v>0</v>
      </c>
      <c r="Q56" s="111"/>
      <c r="R56" s="110">
        <f>SUM(R45:R55)</f>
        <v>0</v>
      </c>
      <c r="S56" s="111"/>
      <c r="T56" s="110">
        <f>SUM(T45:T55)</f>
        <v>0</v>
      </c>
      <c r="U56" s="111"/>
      <c r="V56" s="110">
        <f>SUM(V45:V55)</f>
        <v>0</v>
      </c>
      <c r="W56" s="111"/>
      <c r="X56" s="110">
        <f>SUM(X45:X55)</f>
        <v>0</v>
      </c>
      <c r="Y56" s="111"/>
      <c r="Z56" s="110">
        <f>SUM(Z45:Z55)</f>
        <v>0</v>
      </c>
      <c r="AA56" s="111"/>
      <c r="AB56" s="110">
        <f>SUM(AB45:AB55)</f>
        <v>0</v>
      </c>
      <c r="AC56" s="111"/>
      <c r="AD56" s="110">
        <f>SUM(AD45:AD55)</f>
        <v>0</v>
      </c>
      <c r="AE56" s="111"/>
      <c r="AF56" s="110">
        <f>SUM(AF45:AF55)</f>
        <v>0</v>
      </c>
      <c r="AG56" s="111"/>
    </row>
    <row r="57" spans="2:33" ht="14.5" thickTop="1" x14ac:dyDescent="0.3"/>
    <row r="58" spans="2:33" ht="14.5" thickBot="1" x14ac:dyDescent="0.35"/>
    <row r="59" spans="2:33" x14ac:dyDescent="0.3">
      <c r="B59" s="96" t="s">
        <v>39</v>
      </c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97"/>
      <c r="AG59" s="98"/>
    </row>
    <row r="60" spans="2:33" ht="14.5" thickBot="1" x14ac:dyDescent="0.35">
      <c r="B60" s="99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1"/>
    </row>
    <row r="61" spans="2:33" ht="14.5" thickBot="1" x14ac:dyDescent="0.35">
      <c r="B61" s="82" t="s">
        <v>19</v>
      </c>
      <c r="C61" s="82"/>
      <c r="D61" s="82"/>
      <c r="E61" s="82" t="s">
        <v>6977</v>
      </c>
      <c r="F61" s="82"/>
      <c r="G61" s="82"/>
      <c r="H61" s="82" t="s">
        <v>6978</v>
      </c>
      <c r="I61" s="82"/>
      <c r="J61" s="82"/>
      <c r="K61" s="82" t="s">
        <v>6978</v>
      </c>
      <c r="L61" s="82"/>
      <c r="M61" s="82"/>
      <c r="N61" s="23" t="s">
        <v>10</v>
      </c>
      <c r="O61" s="26"/>
      <c r="P61" s="23" t="s">
        <v>9</v>
      </c>
      <c r="Q61" s="25"/>
      <c r="R61" s="23" t="s">
        <v>8</v>
      </c>
      <c r="S61" s="27"/>
      <c r="T61" s="23" t="s">
        <v>7</v>
      </c>
      <c r="U61" s="25"/>
      <c r="V61" s="23" t="s">
        <v>6</v>
      </c>
      <c r="W61" s="25"/>
      <c r="X61" s="23" t="s">
        <v>5</v>
      </c>
      <c r="Y61" s="25"/>
      <c r="Z61" s="23" t="s">
        <v>4</v>
      </c>
      <c r="AA61" s="25"/>
      <c r="AB61" s="23" t="s">
        <v>3</v>
      </c>
      <c r="AC61" s="25"/>
      <c r="AD61" s="23" t="s">
        <v>2</v>
      </c>
      <c r="AE61" s="25"/>
      <c r="AF61" s="23" t="s">
        <v>1</v>
      </c>
      <c r="AG61" s="25"/>
    </row>
    <row r="62" spans="2:33" ht="14.5" thickBot="1" x14ac:dyDescent="0.35">
      <c r="B62" s="104" t="s">
        <v>38</v>
      </c>
      <c r="C62" s="104"/>
      <c r="D62" s="104"/>
      <c r="E62" s="85">
        <f t="shared" ref="E62:E67" si="3">IF($E$5&gt;0,$E$5,"")</f>
        <v>45811</v>
      </c>
      <c r="F62" s="94"/>
      <c r="G62" s="95"/>
      <c r="H62" s="88"/>
      <c r="I62" s="89"/>
      <c r="J62" s="90"/>
      <c r="K62" s="130"/>
      <c r="L62" s="131"/>
      <c r="M62" s="132"/>
      <c r="N62" s="108">
        <f>'Joint accounts'!AZ$52</f>
        <v>0</v>
      </c>
      <c r="O62" s="109"/>
      <c r="P62" s="108">
        <f>'Joint accounts'!BB$52</f>
        <v>0</v>
      </c>
      <c r="Q62" s="109"/>
      <c r="R62" s="108">
        <f>'Joint accounts'!BD$52</f>
        <v>0</v>
      </c>
      <c r="S62" s="109"/>
      <c r="T62" s="108">
        <f>'Joint accounts'!BF$52</f>
        <v>0</v>
      </c>
      <c r="U62" s="109"/>
      <c r="V62" s="108">
        <f>'Joint accounts'!BH$52</f>
        <v>0</v>
      </c>
      <c r="W62" s="109"/>
      <c r="X62" s="108">
        <f>'Joint accounts'!BJ$52</f>
        <v>0</v>
      </c>
      <c r="Y62" s="109"/>
      <c r="Z62" s="108">
        <f>'Joint accounts'!BL$52</f>
        <v>0</v>
      </c>
      <c r="AA62" s="109"/>
      <c r="AB62" s="108">
        <f>'Joint accounts'!BN$52</f>
        <v>0</v>
      </c>
      <c r="AC62" s="109"/>
      <c r="AD62" s="108">
        <f>'Joint accounts'!BP$52</f>
        <v>0</v>
      </c>
      <c r="AE62" s="109"/>
      <c r="AF62" s="108">
        <f>'Joint accounts'!BR$52</f>
        <v>0</v>
      </c>
      <c r="AG62" s="109"/>
    </row>
    <row r="63" spans="2:33" ht="14.5" thickBot="1" x14ac:dyDescent="0.35">
      <c r="B63" s="104" t="s">
        <v>37</v>
      </c>
      <c r="C63" s="104"/>
      <c r="D63" s="104"/>
      <c r="E63" s="85">
        <f t="shared" si="3"/>
        <v>45811</v>
      </c>
      <c r="F63" s="94"/>
      <c r="G63" s="95"/>
      <c r="H63" s="88"/>
      <c r="I63" s="89"/>
      <c r="J63" s="90"/>
      <c r="K63" s="130"/>
      <c r="L63" s="131"/>
      <c r="M63" s="132"/>
      <c r="N63" s="108">
        <f>'Joint accounts'!AZ$104</f>
        <v>-35.843317972350235</v>
      </c>
      <c r="O63" s="109"/>
      <c r="P63" s="108">
        <f>'Joint accounts'!BB$104</f>
        <v>-250.90322580645162</v>
      </c>
      <c r="Q63" s="109"/>
      <c r="R63" s="108">
        <f>'Joint accounts'!BD$104</f>
        <v>-501.80645161290323</v>
      </c>
      <c r="S63" s="109"/>
      <c r="T63" s="108">
        <f>'Joint accounts'!BF$104</f>
        <v>-1090.9809907834103</v>
      </c>
      <c r="U63" s="109"/>
      <c r="V63" s="108">
        <f>'Joint accounts'!BH$104</f>
        <v>-3272.9429723502308</v>
      </c>
      <c r="W63" s="109"/>
      <c r="X63" s="108">
        <f>'Joint accounts'!BJ$104</f>
        <v>-6545.8859447004616</v>
      </c>
      <c r="Y63" s="109"/>
      <c r="Z63" s="108">
        <f>'Joint accounts'!BL$104</f>
        <v>-13091.771889400923</v>
      </c>
      <c r="AA63" s="109"/>
      <c r="AB63" s="108">
        <f>'Joint accounts'!BN$104</f>
        <v>-26183.543778801846</v>
      </c>
      <c r="AC63" s="109"/>
      <c r="AD63" s="108">
        <f>'Joint accounts'!BP$104</f>
        <v>-65458.859447004616</v>
      </c>
      <c r="AE63" s="109"/>
      <c r="AF63" s="108">
        <f>'Joint accounts'!BR$104</f>
        <v>-130917.71889400923</v>
      </c>
      <c r="AG63" s="109"/>
    </row>
    <row r="64" spans="2:33" ht="14.5" thickBot="1" x14ac:dyDescent="0.35">
      <c r="B64" s="104" t="s">
        <v>36</v>
      </c>
      <c r="C64" s="104"/>
      <c r="D64" s="104"/>
      <c r="E64" s="85">
        <f t="shared" si="3"/>
        <v>45811</v>
      </c>
      <c r="F64" s="94"/>
      <c r="G64" s="95"/>
      <c r="H64" s="88" t="e">
        <f>INDEX(#REF!,MATCH(E64,#REF!,0))</f>
        <v>#REF!</v>
      </c>
      <c r="I64" s="89"/>
      <c r="J64" s="90"/>
      <c r="K64" s="130">
        <f>'Joint accounts'!AK156</f>
        <v>7391.2683955307475</v>
      </c>
      <c r="L64" s="131"/>
      <c r="M64" s="132"/>
      <c r="N64" s="108">
        <f>'Joint accounts'!AZ$156</f>
        <v>-74.716833537687833</v>
      </c>
      <c r="O64" s="109"/>
      <c r="P64" s="108">
        <f>'Joint accounts'!BB$156</f>
        <v>-523.01783476381468</v>
      </c>
      <c r="Q64" s="109"/>
      <c r="R64" s="108">
        <f>'Joint accounts'!BD$156</f>
        <v>-1046.0356695276294</v>
      </c>
      <c r="S64" s="109"/>
      <c r="T64" s="108">
        <f>'Joint accounts'!BF$156</f>
        <v>-2274.1936208033726</v>
      </c>
      <c r="U64" s="109"/>
      <c r="V64" s="108">
        <f>'Joint accounts'!BH$156</f>
        <v>-6822.5808624101201</v>
      </c>
      <c r="W64" s="109"/>
      <c r="X64" s="108">
        <f>'Joint accounts'!BJ$156</f>
        <v>-13645.16172482024</v>
      </c>
      <c r="Y64" s="109"/>
      <c r="Z64" s="108">
        <f>'Joint accounts'!BL$156</f>
        <v>-27290.32344964048</v>
      </c>
      <c r="AA64" s="109"/>
      <c r="AB64" s="108">
        <f>'Joint accounts'!BN$156</f>
        <v>-54580.64689928096</v>
      </c>
      <c r="AC64" s="109"/>
      <c r="AD64" s="108">
        <f>'Joint accounts'!BP$156</f>
        <v>-136451.61724820238</v>
      </c>
      <c r="AE64" s="109"/>
      <c r="AF64" s="108">
        <f>'Joint accounts'!BR$156</f>
        <v>-272903.23449640477</v>
      </c>
      <c r="AG64" s="109"/>
    </row>
    <row r="65" spans="2:33" ht="14.5" thickBot="1" x14ac:dyDescent="0.35">
      <c r="B65" s="104" t="s">
        <v>35</v>
      </c>
      <c r="C65" s="104"/>
      <c r="D65" s="104"/>
      <c r="E65" s="85">
        <f t="shared" si="3"/>
        <v>45811</v>
      </c>
      <c r="F65" s="94"/>
      <c r="G65" s="95"/>
      <c r="H65" s="88"/>
      <c r="I65" s="89"/>
      <c r="J65" s="90"/>
      <c r="K65" s="130">
        <f>'Joint accounts'!AK208</f>
        <v>526.8381604696674</v>
      </c>
      <c r="L65" s="131"/>
      <c r="M65" s="132"/>
      <c r="N65" s="108">
        <f>'Joint accounts'!AZ$208</f>
        <v>-3.0652641878669278</v>
      </c>
      <c r="O65" s="109"/>
      <c r="P65" s="108">
        <f>'Joint accounts'!BB$208</f>
        <v>-21.456849315068492</v>
      </c>
      <c r="Q65" s="109"/>
      <c r="R65" s="108">
        <f>'Joint accounts'!BD$208</f>
        <v>-42.913698630136984</v>
      </c>
      <c r="S65" s="109"/>
      <c r="T65" s="108">
        <f>'Joint accounts'!BF$208</f>
        <v>-93.298978718199606</v>
      </c>
      <c r="U65" s="109"/>
      <c r="V65" s="108">
        <f>'Joint accounts'!BH$208</f>
        <v>-279.89693615459885</v>
      </c>
      <c r="W65" s="109"/>
      <c r="X65" s="108">
        <f>'Joint accounts'!BJ$208</f>
        <v>-559.7938723091977</v>
      </c>
      <c r="Y65" s="109"/>
      <c r="Z65" s="108">
        <f>'Joint accounts'!BL$208</f>
        <v>-1119.5877446183954</v>
      </c>
      <c r="AA65" s="109"/>
      <c r="AB65" s="108">
        <f>'Joint accounts'!BN$208</f>
        <v>-2239.1754892367908</v>
      </c>
      <c r="AC65" s="109"/>
      <c r="AD65" s="108">
        <f>'Joint accounts'!BP$208</f>
        <v>-5597.9387230919765</v>
      </c>
      <c r="AE65" s="109"/>
      <c r="AF65" s="108">
        <f>'Joint accounts'!BR$208</f>
        <v>-11195.877446183953</v>
      </c>
      <c r="AG65" s="109"/>
    </row>
    <row r="66" spans="2:33" ht="14.5" thickBot="1" x14ac:dyDescent="0.35">
      <c r="B66" s="104" t="s">
        <v>34</v>
      </c>
      <c r="C66" s="104"/>
      <c r="D66" s="104"/>
      <c r="E66" s="85">
        <f t="shared" si="3"/>
        <v>45811</v>
      </c>
      <c r="F66" s="94"/>
      <c r="G66" s="95"/>
      <c r="H66" s="88"/>
      <c r="I66" s="89"/>
      <c r="J66" s="90"/>
      <c r="K66" s="130"/>
      <c r="L66" s="131"/>
      <c r="M66" s="132"/>
      <c r="N66" s="108">
        <f>'Joint accounts'!AZ$260</f>
        <v>0</v>
      </c>
      <c r="O66" s="109"/>
      <c r="P66" s="108">
        <f>'Joint accounts'!BB$260</f>
        <v>0</v>
      </c>
      <c r="Q66" s="109"/>
      <c r="R66" s="108">
        <f>'Joint accounts'!BD$260</f>
        <v>0</v>
      </c>
      <c r="S66" s="109"/>
      <c r="T66" s="108">
        <f>'Joint accounts'!BF$260</f>
        <v>0</v>
      </c>
      <c r="U66" s="109"/>
      <c r="V66" s="108">
        <f>'Joint accounts'!BH$260</f>
        <v>0</v>
      </c>
      <c r="W66" s="109"/>
      <c r="X66" s="108">
        <f>'Joint accounts'!BJ$260</f>
        <v>0</v>
      </c>
      <c r="Y66" s="109"/>
      <c r="Z66" s="108">
        <f>'Joint accounts'!BL$260</f>
        <v>0</v>
      </c>
      <c r="AA66" s="109"/>
      <c r="AB66" s="108">
        <f>'Joint accounts'!BN$260</f>
        <v>0</v>
      </c>
      <c r="AC66" s="109"/>
      <c r="AD66" s="108">
        <f>'Joint accounts'!BP$260</f>
        <v>0</v>
      </c>
      <c r="AE66" s="109"/>
      <c r="AF66" s="108">
        <f>'Joint accounts'!BR$260</f>
        <v>0</v>
      </c>
      <c r="AG66" s="109"/>
    </row>
    <row r="67" spans="2:33" ht="14.5" customHeight="1" thickBot="1" x14ac:dyDescent="0.35">
      <c r="B67" s="104" t="s">
        <v>33</v>
      </c>
      <c r="C67" s="104"/>
      <c r="D67" s="104"/>
      <c r="E67" s="85">
        <f t="shared" si="3"/>
        <v>45811</v>
      </c>
      <c r="F67" s="94"/>
      <c r="G67" s="95"/>
      <c r="H67" s="88"/>
      <c r="I67" s="89"/>
      <c r="J67" s="90"/>
      <c r="K67" s="130"/>
      <c r="L67" s="131"/>
      <c r="M67" s="132"/>
      <c r="N67" s="108">
        <f>'Joint accounts'!AZ$312</f>
        <v>0</v>
      </c>
      <c r="O67" s="109"/>
      <c r="P67" s="108">
        <f>'Joint accounts'!BB$312</f>
        <v>0</v>
      </c>
      <c r="Q67" s="109"/>
      <c r="R67" s="108">
        <f>'Joint accounts'!BD$312</f>
        <v>0</v>
      </c>
      <c r="S67" s="109"/>
      <c r="T67" s="108">
        <f>'Joint accounts'!BF$312</f>
        <v>0</v>
      </c>
      <c r="U67" s="109"/>
      <c r="V67" s="108">
        <f>'Joint accounts'!BH$312</f>
        <v>0</v>
      </c>
      <c r="W67" s="109"/>
      <c r="X67" s="108">
        <f>'Joint accounts'!BJ$312</f>
        <v>0</v>
      </c>
      <c r="Y67" s="109"/>
      <c r="Z67" s="108">
        <f>'Joint accounts'!BL$312</f>
        <v>0</v>
      </c>
      <c r="AA67" s="109"/>
      <c r="AB67" s="108">
        <f>'Joint accounts'!BN$312</f>
        <v>0</v>
      </c>
      <c r="AC67" s="109"/>
      <c r="AD67" s="108">
        <f>'Joint accounts'!BP$312</f>
        <v>0</v>
      </c>
      <c r="AE67" s="109"/>
      <c r="AF67" s="108">
        <f>'Joint accounts'!BR$312</f>
        <v>0</v>
      </c>
      <c r="AG67" s="109"/>
    </row>
    <row r="68" spans="2:33" ht="14.5" hidden="1" thickBot="1" x14ac:dyDescent="0.35">
      <c r="B68" s="102"/>
      <c r="C68" s="102"/>
      <c r="D68" s="102"/>
      <c r="E68" s="85"/>
      <c r="F68" s="86"/>
      <c r="G68" s="87"/>
      <c r="H68" s="88" t="e">
        <v>#N/A</v>
      </c>
      <c r="I68" s="89"/>
      <c r="J68" s="90"/>
      <c r="K68" s="11"/>
      <c r="L68" s="11"/>
      <c r="M68" s="11"/>
      <c r="N68" s="108">
        <f>Z68/365.25</f>
        <v>0</v>
      </c>
      <c r="O68" s="109"/>
      <c r="P68" s="108">
        <f>Z68/52.143</f>
        <v>0</v>
      </c>
      <c r="Q68" s="109"/>
      <c r="R68" s="108">
        <f>Z68/26.071</f>
        <v>0</v>
      </c>
      <c r="S68" s="109"/>
      <c r="T68" s="108">
        <f>Z68/12</f>
        <v>0</v>
      </c>
      <c r="U68" s="109"/>
      <c r="V68" s="108">
        <f>Z68/4</f>
        <v>0</v>
      </c>
      <c r="W68" s="109"/>
      <c r="X68" s="108">
        <f>Z68/2</f>
        <v>0</v>
      </c>
      <c r="Y68" s="109"/>
      <c r="Z68" s="108">
        <v>0</v>
      </c>
      <c r="AA68" s="109"/>
      <c r="AB68" s="108">
        <f>Z68*2</f>
        <v>0</v>
      </c>
      <c r="AC68" s="109"/>
      <c r="AD68" s="108">
        <f>Z68*5</f>
        <v>0</v>
      </c>
      <c r="AE68" s="109"/>
      <c r="AF68" s="108">
        <f>Z68*10</f>
        <v>0</v>
      </c>
      <c r="AG68" s="109"/>
    </row>
    <row r="69" spans="2:33" ht="14.5" hidden="1" thickBot="1" x14ac:dyDescent="0.35">
      <c r="B69" s="102"/>
      <c r="C69" s="102"/>
      <c r="D69" s="102"/>
      <c r="E69" s="85"/>
      <c r="F69" s="86"/>
      <c r="G69" s="87"/>
      <c r="H69" s="88" t="e">
        <v>#N/A</v>
      </c>
      <c r="I69" s="89"/>
      <c r="J69" s="90"/>
      <c r="K69" s="11"/>
      <c r="L69" s="11"/>
      <c r="M69" s="11"/>
      <c r="N69" s="108">
        <f>Z69/365.25</f>
        <v>0</v>
      </c>
      <c r="O69" s="109"/>
      <c r="P69" s="108">
        <f>Z69/52.143</f>
        <v>0</v>
      </c>
      <c r="Q69" s="109"/>
      <c r="R69" s="108">
        <f>Z69/26.071</f>
        <v>0</v>
      </c>
      <c r="S69" s="109"/>
      <c r="T69" s="108">
        <f>Z69/12</f>
        <v>0</v>
      </c>
      <c r="U69" s="109"/>
      <c r="V69" s="108">
        <f>Z69/4</f>
        <v>0</v>
      </c>
      <c r="W69" s="109"/>
      <c r="X69" s="108">
        <f>Z69/2</f>
        <v>0</v>
      </c>
      <c r="Y69" s="109"/>
      <c r="Z69" s="108">
        <v>0</v>
      </c>
      <c r="AA69" s="109"/>
      <c r="AB69" s="108">
        <f>Z69*2</f>
        <v>0</v>
      </c>
      <c r="AC69" s="109"/>
      <c r="AD69" s="108">
        <f>Z69*5</f>
        <v>0</v>
      </c>
      <c r="AE69" s="109"/>
      <c r="AF69" s="108">
        <f>Z69*10</f>
        <v>0</v>
      </c>
      <c r="AG69" s="109"/>
    </row>
    <row r="70" spans="2:33" ht="14.5" hidden="1" thickBot="1" x14ac:dyDescent="0.35">
      <c r="B70" s="102"/>
      <c r="C70" s="102"/>
      <c r="D70" s="102"/>
      <c r="E70" s="85"/>
      <c r="F70" s="86"/>
      <c r="G70" s="87"/>
      <c r="H70" s="88" t="e">
        <v>#N/A</v>
      </c>
      <c r="I70" s="89"/>
      <c r="J70" s="90"/>
      <c r="K70" s="11"/>
      <c r="L70" s="11"/>
      <c r="M70" s="11"/>
      <c r="N70" s="108">
        <f>Z70/365.25</f>
        <v>0</v>
      </c>
      <c r="O70" s="109"/>
      <c r="P70" s="108">
        <f>Z70/52.143</f>
        <v>0</v>
      </c>
      <c r="Q70" s="109"/>
      <c r="R70" s="108">
        <f>Z70/26.071</f>
        <v>0</v>
      </c>
      <c r="S70" s="109"/>
      <c r="T70" s="108">
        <f>Z70/12</f>
        <v>0</v>
      </c>
      <c r="U70" s="109"/>
      <c r="V70" s="108">
        <f>Z70/4</f>
        <v>0</v>
      </c>
      <c r="W70" s="109"/>
      <c r="X70" s="108">
        <f>Z70/2</f>
        <v>0</v>
      </c>
      <c r="Y70" s="109"/>
      <c r="Z70" s="108">
        <v>0</v>
      </c>
      <c r="AA70" s="109"/>
      <c r="AB70" s="108">
        <f>Z70*2</f>
        <v>0</v>
      </c>
      <c r="AC70" s="109"/>
      <c r="AD70" s="108">
        <f>Z70*5</f>
        <v>0</v>
      </c>
      <c r="AE70" s="109"/>
      <c r="AF70" s="108">
        <f>Z70*10</f>
        <v>0</v>
      </c>
      <c r="AG70" s="109"/>
    </row>
    <row r="71" spans="2:33" ht="14.5" hidden="1" thickBot="1" x14ac:dyDescent="0.35">
      <c r="B71" s="102"/>
      <c r="C71" s="102"/>
      <c r="D71" s="102"/>
      <c r="E71" s="85"/>
      <c r="F71" s="86"/>
      <c r="G71" s="87"/>
      <c r="H71" s="88" t="e">
        <v>#N/A</v>
      </c>
      <c r="I71" s="89"/>
      <c r="J71" s="90"/>
      <c r="K71" s="11"/>
      <c r="L71" s="11"/>
      <c r="M71" s="11"/>
      <c r="N71" s="108">
        <f>Z71/365.25</f>
        <v>0</v>
      </c>
      <c r="O71" s="109"/>
      <c r="P71" s="108">
        <f>Z71/52.143</f>
        <v>0</v>
      </c>
      <c r="Q71" s="109"/>
      <c r="R71" s="108">
        <f>Z71/26.071</f>
        <v>0</v>
      </c>
      <c r="S71" s="109"/>
      <c r="T71" s="108">
        <f>Z71/12</f>
        <v>0</v>
      </c>
      <c r="U71" s="109"/>
      <c r="V71" s="108">
        <f>Z71/4</f>
        <v>0</v>
      </c>
      <c r="W71" s="109"/>
      <c r="X71" s="108">
        <f>Z71/2</f>
        <v>0</v>
      </c>
      <c r="Y71" s="109"/>
      <c r="Z71" s="108">
        <v>0</v>
      </c>
      <c r="AA71" s="109"/>
      <c r="AB71" s="108">
        <f>Z71*2</f>
        <v>0</v>
      </c>
      <c r="AC71" s="109"/>
      <c r="AD71" s="108">
        <f>Z71*5</f>
        <v>0</v>
      </c>
      <c r="AE71" s="109"/>
      <c r="AF71" s="108">
        <f>Z71*10</f>
        <v>0</v>
      </c>
      <c r="AG71" s="109"/>
    </row>
    <row r="72" spans="2:33" ht="14.5" hidden="1" thickBot="1" x14ac:dyDescent="0.35">
      <c r="B72" s="103"/>
      <c r="C72" s="103"/>
      <c r="D72" s="103"/>
      <c r="E72" s="91"/>
      <c r="F72" s="92"/>
      <c r="G72" s="93"/>
      <c r="H72" s="88" t="e">
        <v>#N/A</v>
      </c>
      <c r="I72" s="89"/>
      <c r="J72" s="90"/>
      <c r="K72" s="11"/>
      <c r="L72" s="11"/>
      <c r="M72" s="11"/>
      <c r="N72" s="108">
        <f>Z72/365.25</f>
        <v>0</v>
      </c>
      <c r="O72" s="109"/>
      <c r="P72" s="108">
        <f>Z72/52.143</f>
        <v>0</v>
      </c>
      <c r="Q72" s="109"/>
      <c r="R72" s="108">
        <f>Z72/26.071</f>
        <v>0</v>
      </c>
      <c r="S72" s="109"/>
      <c r="T72" s="108">
        <f>Z72/12</f>
        <v>0</v>
      </c>
      <c r="U72" s="109"/>
      <c r="V72" s="108">
        <f>Z72/4</f>
        <v>0</v>
      </c>
      <c r="W72" s="109"/>
      <c r="X72" s="108">
        <f>Z72/2</f>
        <v>0</v>
      </c>
      <c r="Y72" s="109"/>
      <c r="Z72" s="108">
        <v>0</v>
      </c>
      <c r="AA72" s="109"/>
      <c r="AB72" s="108">
        <f>Z72*2</f>
        <v>0</v>
      </c>
      <c r="AC72" s="109"/>
      <c r="AD72" s="108">
        <f>Z72*5</f>
        <v>0</v>
      </c>
      <c r="AE72" s="109"/>
      <c r="AF72" s="108">
        <f>Z72*10</f>
        <v>0</v>
      </c>
      <c r="AG72" s="109"/>
    </row>
    <row r="73" spans="2:33" ht="15" thickTop="1" thickBot="1" x14ac:dyDescent="0.35">
      <c r="B73" s="67" t="s">
        <v>15</v>
      </c>
      <c r="C73" s="68"/>
      <c r="D73" s="68"/>
      <c r="E73" s="68"/>
      <c r="F73" s="68"/>
      <c r="G73" s="68"/>
      <c r="H73" s="68"/>
      <c r="I73" s="68"/>
      <c r="J73" s="69"/>
      <c r="K73" s="10"/>
      <c r="L73" s="10"/>
      <c r="M73" s="10"/>
      <c r="N73" s="110">
        <f>SUM(N62:N72)</f>
        <v>-113.625415697905</v>
      </c>
      <c r="O73" s="111"/>
      <c r="P73" s="110">
        <f>SUM(P62:P72)</f>
        <v>-795.3779098853347</v>
      </c>
      <c r="Q73" s="111"/>
      <c r="R73" s="110">
        <f>SUM(R62:R72)</f>
        <v>-1590.7558197706694</v>
      </c>
      <c r="S73" s="111"/>
      <c r="T73" s="110">
        <f>SUM(T62:T72)</f>
        <v>-3458.4735903049823</v>
      </c>
      <c r="U73" s="111"/>
      <c r="V73" s="110">
        <f>SUM(V62:V72)</f>
        <v>-10375.42077091495</v>
      </c>
      <c r="W73" s="111"/>
      <c r="X73" s="110">
        <f>SUM(X62:X72)</f>
        <v>-20750.841541829901</v>
      </c>
      <c r="Y73" s="111"/>
      <c r="Z73" s="110">
        <f>SUM(Z62:Z72)</f>
        <v>-41501.683083659802</v>
      </c>
      <c r="AA73" s="111"/>
      <c r="AB73" s="110">
        <f>SUM(AB62:AB72)</f>
        <v>-83003.366167319604</v>
      </c>
      <c r="AC73" s="111"/>
      <c r="AD73" s="110">
        <f>SUM(AD62:AD72)</f>
        <v>-207508.41541829897</v>
      </c>
      <c r="AE73" s="111"/>
      <c r="AF73" s="110">
        <f>SUM(AF62:AF72)</f>
        <v>-415016.83083659795</v>
      </c>
      <c r="AG73" s="111"/>
    </row>
    <row r="74" spans="2:33" ht="14.5" thickTop="1" x14ac:dyDescent="0.3"/>
    <row r="75" spans="2:33" ht="14.5" thickBot="1" x14ac:dyDescent="0.35"/>
    <row r="76" spans="2:33" x14ac:dyDescent="0.3">
      <c r="B76" s="112" t="s">
        <v>32</v>
      </c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4"/>
    </row>
    <row r="77" spans="2:33" ht="14.5" thickBot="1" x14ac:dyDescent="0.35">
      <c r="B77" s="115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7"/>
    </row>
    <row r="78" spans="2:33" ht="14.5" thickBot="1" x14ac:dyDescent="0.35">
      <c r="B78" s="82" t="s">
        <v>19</v>
      </c>
      <c r="C78" s="82"/>
      <c r="D78" s="82"/>
      <c r="E78" s="82" t="s">
        <v>6977</v>
      </c>
      <c r="F78" s="82"/>
      <c r="G78" s="82"/>
      <c r="H78" s="82" t="s">
        <v>6978</v>
      </c>
      <c r="I78" s="82"/>
      <c r="J78" s="82"/>
      <c r="K78" s="82" t="s">
        <v>6978</v>
      </c>
      <c r="L78" s="82"/>
      <c r="M78" s="82"/>
      <c r="N78" s="23" t="s">
        <v>10</v>
      </c>
      <c r="O78" s="26"/>
      <c r="P78" s="23" t="s">
        <v>9</v>
      </c>
      <c r="Q78" s="25"/>
      <c r="R78" s="23" t="s">
        <v>8</v>
      </c>
      <c r="S78" s="27"/>
      <c r="T78" s="23" t="s">
        <v>7</v>
      </c>
      <c r="U78" s="25"/>
      <c r="V78" s="23" t="s">
        <v>6</v>
      </c>
      <c r="W78" s="25"/>
      <c r="X78" s="23" t="s">
        <v>5</v>
      </c>
      <c r="Y78" s="25"/>
      <c r="Z78" s="23" t="s">
        <v>4</v>
      </c>
      <c r="AA78" s="25"/>
      <c r="AB78" s="23" t="s">
        <v>3</v>
      </c>
      <c r="AC78" s="25"/>
      <c r="AD78" s="23" t="s">
        <v>2</v>
      </c>
      <c r="AE78" s="25"/>
      <c r="AF78" s="23" t="s">
        <v>1</v>
      </c>
      <c r="AG78" s="25"/>
    </row>
    <row r="79" spans="2:33" ht="14.5" thickBot="1" x14ac:dyDescent="0.35">
      <c r="B79" s="105" t="s">
        <v>31</v>
      </c>
      <c r="C79" s="106"/>
      <c r="D79" s="107"/>
      <c r="E79" s="85">
        <f t="shared" ref="E79:E84" si="4">IF($E$5&gt;0,$E$5,"")</f>
        <v>45811</v>
      </c>
      <c r="F79" s="94"/>
      <c r="G79" s="95"/>
      <c r="H79" s="88"/>
      <c r="I79" s="89"/>
      <c r="J79" s="90"/>
      <c r="K79" s="124"/>
      <c r="L79" s="125"/>
      <c r="M79" s="126"/>
      <c r="N79" s="108">
        <f>'Nicholas accounts'!AZ$52</f>
        <v>-7.2718894009216593</v>
      </c>
      <c r="O79" s="109"/>
      <c r="P79" s="108">
        <f>'Nicholas accounts'!BB$52</f>
        <v>-50.903225806451616</v>
      </c>
      <c r="Q79" s="109"/>
      <c r="R79" s="108">
        <f>'Nicholas accounts'!BD$52</f>
        <v>-101.80645161290323</v>
      </c>
      <c r="S79" s="109"/>
      <c r="T79" s="108">
        <f>'Nicholas accounts'!BF$52</f>
        <v>-221.338133640553</v>
      </c>
      <c r="U79" s="109"/>
      <c r="V79" s="108">
        <f>'Nicholas accounts'!BH$52</f>
        <v>-664.01440092165899</v>
      </c>
      <c r="W79" s="109"/>
      <c r="X79" s="108">
        <f>'Nicholas accounts'!BJ$52</f>
        <v>-1328.028801843318</v>
      </c>
      <c r="Y79" s="109"/>
      <c r="Z79" s="108">
        <f>'Nicholas accounts'!BL$52</f>
        <v>-2656.057603686636</v>
      </c>
      <c r="AA79" s="109"/>
      <c r="AB79" s="108">
        <f>'Nicholas accounts'!BN$52</f>
        <v>-5312.1152073732719</v>
      </c>
      <c r="AC79" s="109"/>
      <c r="AD79" s="108">
        <f>'Nicholas accounts'!BP$52</f>
        <v>-13280.288018433179</v>
      </c>
      <c r="AE79" s="109"/>
      <c r="AF79" s="108">
        <f>'Nicholas accounts'!BR$52</f>
        <v>-26560.576036866358</v>
      </c>
      <c r="AG79" s="109"/>
    </row>
    <row r="80" spans="2:33" ht="14.5" thickBot="1" x14ac:dyDescent="0.35">
      <c r="B80" s="105" t="s">
        <v>6972</v>
      </c>
      <c r="C80" s="106"/>
      <c r="D80" s="107"/>
      <c r="E80" s="85">
        <f t="shared" si="4"/>
        <v>45811</v>
      </c>
      <c r="F80" s="94"/>
      <c r="G80" s="95"/>
      <c r="H80" s="88"/>
      <c r="I80" s="89"/>
      <c r="J80" s="90"/>
      <c r="K80" s="124"/>
      <c r="L80" s="125"/>
      <c r="M80" s="126"/>
      <c r="N80" s="108">
        <f>'Nicholas accounts'!AZ$104</f>
        <v>-7.1428571428571432</v>
      </c>
      <c r="O80" s="109"/>
      <c r="P80" s="108">
        <f>'Nicholas accounts'!BB$104</f>
        <v>-50</v>
      </c>
      <c r="Q80" s="109"/>
      <c r="R80" s="108">
        <f>'Nicholas accounts'!BD$104</f>
        <v>-100</v>
      </c>
      <c r="S80" s="109"/>
      <c r="T80" s="108">
        <f>'Nicholas accounts'!BF$104</f>
        <v>-217.41071428571428</v>
      </c>
      <c r="U80" s="109"/>
      <c r="V80" s="108">
        <f>'Nicholas accounts'!BH$104</f>
        <v>-652.23214285714289</v>
      </c>
      <c r="W80" s="109"/>
      <c r="X80" s="108">
        <f>'Nicholas accounts'!BJ$104</f>
        <v>-1304.4642857142858</v>
      </c>
      <c r="Y80" s="109"/>
      <c r="Z80" s="108">
        <f>'Nicholas accounts'!BL$104</f>
        <v>-2608.9285714285716</v>
      </c>
      <c r="AA80" s="109"/>
      <c r="AB80" s="108">
        <f>'Nicholas accounts'!BN$104</f>
        <v>-5217.8571428571431</v>
      </c>
      <c r="AC80" s="109"/>
      <c r="AD80" s="108">
        <f>'Nicholas accounts'!BP$104</f>
        <v>-13044.642857142857</v>
      </c>
      <c r="AE80" s="109"/>
      <c r="AF80" s="108">
        <f>'Nicholas accounts'!BR$104</f>
        <v>-26089.285714285714</v>
      </c>
      <c r="AG80" s="109"/>
    </row>
    <row r="81" spans="2:33" ht="14.5" thickBot="1" x14ac:dyDescent="0.35">
      <c r="B81" s="105" t="s">
        <v>30</v>
      </c>
      <c r="C81" s="106"/>
      <c r="D81" s="107"/>
      <c r="E81" s="85">
        <f t="shared" si="4"/>
        <v>45811</v>
      </c>
      <c r="F81" s="94"/>
      <c r="G81" s="95"/>
      <c r="H81" s="88" t="e">
        <f>INDEX(#REF!,MATCH(E81,#REF!,0))</f>
        <v>#REF!</v>
      </c>
      <c r="I81" s="89"/>
      <c r="J81" s="90"/>
      <c r="K81" s="124">
        <f>'Nicholas accounts'!AK156</f>
        <v>3745.819577576804</v>
      </c>
      <c r="L81" s="125"/>
      <c r="M81" s="126"/>
      <c r="N81" s="108">
        <f>'Nicholas accounts'!AZ$156</f>
        <v>-21.868607920071504</v>
      </c>
      <c r="O81" s="109"/>
      <c r="P81" s="108">
        <f>'Nicholas accounts'!BB$156</f>
        <v>-153.08025544050054</v>
      </c>
      <c r="Q81" s="109"/>
      <c r="R81" s="108">
        <f>'Nicholas accounts'!BD$156</f>
        <v>-306.16051088100107</v>
      </c>
      <c r="S81" s="109"/>
      <c r="T81" s="108">
        <f>'Nicholas accounts'!BF$156</f>
        <v>-665.62575356717628</v>
      </c>
      <c r="U81" s="109"/>
      <c r="V81" s="108">
        <f>'Nicholas accounts'!BH$156</f>
        <v>-1996.8772607015294</v>
      </c>
      <c r="W81" s="109"/>
      <c r="X81" s="108">
        <f>'Nicholas accounts'!BJ$156</f>
        <v>-3993.7545214030588</v>
      </c>
      <c r="Y81" s="109"/>
      <c r="Z81" s="108">
        <f>'Nicholas accounts'!BL$156</f>
        <v>-7987.5090428061176</v>
      </c>
      <c r="AA81" s="109"/>
      <c r="AB81" s="108">
        <f>'Nicholas accounts'!BN$156</f>
        <v>-15975.018085612235</v>
      </c>
      <c r="AC81" s="109"/>
      <c r="AD81" s="108">
        <f>'Nicholas accounts'!BP$156</f>
        <v>-39937.545214030579</v>
      </c>
      <c r="AE81" s="109"/>
      <c r="AF81" s="108">
        <f>'Nicholas accounts'!BR$156</f>
        <v>-79875.090428061158</v>
      </c>
      <c r="AG81" s="109"/>
    </row>
    <row r="82" spans="2:33" ht="14.5" thickBot="1" x14ac:dyDescent="0.35">
      <c r="B82" s="105" t="s">
        <v>6976</v>
      </c>
      <c r="C82" s="106"/>
      <c r="D82" s="107"/>
      <c r="E82" s="85">
        <f t="shared" si="4"/>
        <v>45811</v>
      </c>
      <c r="F82" s="94"/>
      <c r="G82" s="95"/>
      <c r="H82" s="88"/>
      <c r="I82" s="89"/>
      <c r="J82" s="90"/>
      <c r="K82" s="124"/>
      <c r="L82" s="125"/>
      <c r="M82" s="126"/>
      <c r="N82" s="108">
        <f>'Nicholas accounts'!AZ$208</f>
        <v>-15.84331797235023</v>
      </c>
      <c r="O82" s="109"/>
      <c r="P82" s="108">
        <f>'Nicholas accounts'!BB$208</f>
        <v>-110.90322580645162</v>
      </c>
      <c r="Q82" s="109"/>
      <c r="R82" s="108">
        <f>'Nicholas accounts'!BD$208</f>
        <v>-221.80645161290323</v>
      </c>
      <c r="S82" s="109"/>
      <c r="T82" s="108">
        <f>'Nicholas accounts'!BF$208</f>
        <v>-482.23099078341016</v>
      </c>
      <c r="U82" s="109"/>
      <c r="V82" s="108">
        <f>'Nicholas accounts'!BH$208</f>
        <v>-1446.6929723502305</v>
      </c>
      <c r="W82" s="109"/>
      <c r="X82" s="108">
        <f>'Nicholas accounts'!BJ$208</f>
        <v>-2893.3859447004611</v>
      </c>
      <c r="Y82" s="109"/>
      <c r="Z82" s="108">
        <f>'Nicholas accounts'!BL$208</f>
        <v>-5786.7718894009222</v>
      </c>
      <c r="AA82" s="109"/>
      <c r="AB82" s="108">
        <f>'Nicholas accounts'!BN$208</f>
        <v>-11573.543778801844</v>
      </c>
      <c r="AC82" s="109"/>
      <c r="AD82" s="108">
        <f>'Nicholas accounts'!BP$208</f>
        <v>-28933.859447004608</v>
      </c>
      <c r="AE82" s="109"/>
      <c r="AF82" s="108">
        <f>'Nicholas accounts'!BR$208</f>
        <v>-57867.718894009216</v>
      </c>
      <c r="AG82" s="109"/>
    </row>
    <row r="83" spans="2:33" ht="14.5" thickBot="1" x14ac:dyDescent="0.35">
      <c r="B83" s="105" t="s">
        <v>29</v>
      </c>
      <c r="C83" s="106"/>
      <c r="D83" s="107"/>
      <c r="E83" s="85">
        <f t="shared" si="4"/>
        <v>45811</v>
      </c>
      <c r="F83" s="94"/>
      <c r="G83" s="95"/>
      <c r="H83" s="88"/>
      <c r="I83" s="89"/>
      <c r="J83" s="90"/>
      <c r="K83" s="124">
        <f>'Nicholas accounts'!AK260</f>
        <v>251.50684931506848</v>
      </c>
      <c r="L83" s="125"/>
      <c r="M83" s="126"/>
      <c r="N83" s="108">
        <f>'Nicholas accounts'!AZ$260</f>
        <v>-1.2328767123287672</v>
      </c>
      <c r="O83" s="109"/>
      <c r="P83" s="108">
        <f>'Nicholas accounts'!BB$260</f>
        <v>-8.6301369863013697</v>
      </c>
      <c r="Q83" s="109"/>
      <c r="R83" s="108">
        <f>'Nicholas accounts'!BD$260</f>
        <v>-17.260273972602739</v>
      </c>
      <c r="S83" s="109"/>
      <c r="T83" s="108">
        <f>'Nicholas accounts'!BF$260</f>
        <v>-37.525684931506852</v>
      </c>
      <c r="U83" s="109"/>
      <c r="V83" s="108">
        <f>'Nicholas accounts'!BH$260</f>
        <v>-112.57705479452055</v>
      </c>
      <c r="W83" s="109"/>
      <c r="X83" s="108">
        <f>'Nicholas accounts'!BJ$260</f>
        <v>-225.1541095890411</v>
      </c>
      <c r="Y83" s="109"/>
      <c r="Z83" s="108">
        <f>'Nicholas accounts'!BL$260</f>
        <v>-450.3082191780822</v>
      </c>
      <c r="AA83" s="109"/>
      <c r="AB83" s="108">
        <f>'Nicholas accounts'!BN$260</f>
        <v>-900.61643835616439</v>
      </c>
      <c r="AC83" s="109"/>
      <c r="AD83" s="108">
        <f>'Nicholas accounts'!BP$260</f>
        <v>-2251.5410958904113</v>
      </c>
      <c r="AE83" s="109"/>
      <c r="AF83" s="108">
        <f>'Nicholas accounts'!BR$260</f>
        <v>-4503.0821917808225</v>
      </c>
      <c r="AG83" s="109"/>
    </row>
    <row r="84" spans="2:33" ht="14.5" hidden="1" thickBot="1" x14ac:dyDescent="0.35">
      <c r="B84" s="102"/>
      <c r="C84" s="102"/>
      <c r="D84" s="102"/>
      <c r="E84" s="85">
        <f t="shared" si="4"/>
        <v>45811</v>
      </c>
      <c r="F84" s="94"/>
      <c r="G84" s="95"/>
      <c r="H84" s="88" t="e">
        <v>#N/A</v>
      </c>
      <c r="I84" s="89"/>
      <c r="J84" s="90"/>
      <c r="K84" s="88"/>
      <c r="L84" s="89"/>
      <c r="M84" s="90"/>
      <c r="N84" s="108">
        <f t="shared" ref="N84:N89" si="5">Z84/365.25</f>
        <v>0</v>
      </c>
      <c r="O84" s="109"/>
      <c r="P84" s="108">
        <f t="shared" ref="P84:P89" si="6">Z84/52.143</f>
        <v>0</v>
      </c>
      <c r="Q84" s="109"/>
      <c r="R84" s="108">
        <f t="shared" ref="R84:R89" si="7">Z84/26.071</f>
        <v>0</v>
      </c>
      <c r="S84" s="109"/>
      <c r="T84" s="108">
        <f t="shared" ref="T84:T89" si="8">Z84/12</f>
        <v>0</v>
      </c>
      <c r="U84" s="109"/>
      <c r="V84" s="108">
        <f t="shared" ref="V84:V89" si="9">Z84/4</f>
        <v>0</v>
      </c>
      <c r="W84" s="109"/>
      <c r="X84" s="108">
        <f t="shared" ref="X84:X89" si="10">Z84/2</f>
        <v>0</v>
      </c>
      <c r="Y84" s="109"/>
      <c r="Z84" s="108">
        <v>0</v>
      </c>
      <c r="AA84" s="109"/>
      <c r="AB84" s="108">
        <f t="shared" ref="AB84:AB89" si="11">Z84*2</f>
        <v>0</v>
      </c>
      <c r="AC84" s="109"/>
      <c r="AD84" s="108">
        <f t="shared" ref="AD84:AD89" si="12">Z84*5</f>
        <v>0</v>
      </c>
      <c r="AE84" s="109"/>
      <c r="AF84" s="108">
        <f t="shared" ref="AF84:AF89" si="13">Z84*10</f>
        <v>0</v>
      </c>
      <c r="AG84" s="109"/>
    </row>
    <row r="85" spans="2:33" ht="14.5" hidden="1" thickBot="1" x14ac:dyDescent="0.35">
      <c r="B85" s="102"/>
      <c r="C85" s="102"/>
      <c r="D85" s="102"/>
      <c r="E85" s="85"/>
      <c r="F85" s="86"/>
      <c r="G85" s="87"/>
      <c r="H85" s="88" t="e">
        <v>#N/A</v>
      </c>
      <c r="I85" s="89"/>
      <c r="J85" s="90"/>
      <c r="K85" s="11"/>
      <c r="L85" s="11"/>
      <c r="M85" s="11"/>
      <c r="N85" s="108">
        <f t="shared" si="5"/>
        <v>0</v>
      </c>
      <c r="O85" s="109"/>
      <c r="P85" s="108">
        <f t="shared" si="6"/>
        <v>0</v>
      </c>
      <c r="Q85" s="109"/>
      <c r="R85" s="108">
        <f t="shared" si="7"/>
        <v>0</v>
      </c>
      <c r="S85" s="109"/>
      <c r="T85" s="108">
        <f t="shared" si="8"/>
        <v>0</v>
      </c>
      <c r="U85" s="109"/>
      <c r="V85" s="108">
        <f t="shared" si="9"/>
        <v>0</v>
      </c>
      <c r="W85" s="109"/>
      <c r="X85" s="108">
        <f t="shared" si="10"/>
        <v>0</v>
      </c>
      <c r="Y85" s="109"/>
      <c r="Z85" s="108">
        <v>0</v>
      </c>
      <c r="AA85" s="109"/>
      <c r="AB85" s="108">
        <f t="shared" si="11"/>
        <v>0</v>
      </c>
      <c r="AC85" s="109"/>
      <c r="AD85" s="108">
        <f t="shared" si="12"/>
        <v>0</v>
      </c>
      <c r="AE85" s="109"/>
      <c r="AF85" s="108">
        <f t="shared" si="13"/>
        <v>0</v>
      </c>
      <c r="AG85" s="109"/>
    </row>
    <row r="86" spans="2:33" ht="14.5" hidden="1" thickBot="1" x14ac:dyDescent="0.35">
      <c r="B86" s="102"/>
      <c r="C86" s="102"/>
      <c r="D86" s="102"/>
      <c r="E86" s="85"/>
      <c r="F86" s="86"/>
      <c r="G86" s="87"/>
      <c r="H86" s="88" t="e">
        <v>#N/A</v>
      </c>
      <c r="I86" s="89"/>
      <c r="J86" s="90"/>
      <c r="K86" s="11"/>
      <c r="L86" s="11"/>
      <c r="M86" s="11"/>
      <c r="N86" s="108">
        <f t="shared" si="5"/>
        <v>0</v>
      </c>
      <c r="O86" s="109"/>
      <c r="P86" s="108">
        <f t="shared" si="6"/>
        <v>0</v>
      </c>
      <c r="Q86" s="109"/>
      <c r="R86" s="108">
        <f t="shared" si="7"/>
        <v>0</v>
      </c>
      <c r="S86" s="109"/>
      <c r="T86" s="108">
        <f t="shared" si="8"/>
        <v>0</v>
      </c>
      <c r="U86" s="109"/>
      <c r="V86" s="108">
        <f t="shared" si="9"/>
        <v>0</v>
      </c>
      <c r="W86" s="109"/>
      <c r="X86" s="108">
        <f t="shared" si="10"/>
        <v>0</v>
      </c>
      <c r="Y86" s="109"/>
      <c r="Z86" s="108">
        <v>0</v>
      </c>
      <c r="AA86" s="109"/>
      <c r="AB86" s="108">
        <f t="shared" si="11"/>
        <v>0</v>
      </c>
      <c r="AC86" s="109"/>
      <c r="AD86" s="108">
        <f t="shared" si="12"/>
        <v>0</v>
      </c>
      <c r="AE86" s="109"/>
      <c r="AF86" s="108">
        <f t="shared" si="13"/>
        <v>0</v>
      </c>
      <c r="AG86" s="109"/>
    </row>
    <row r="87" spans="2:33" ht="14.5" hidden="1" thickBot="1" x14ac:dyDescent="0.35">
      <c r="B87" s="102"/>
      <c r="C87" s="102"/>
      <c r="D87" s="102"/>
      <c r="E87" s="85"/>
      <c r="F87" s="86"/>
      <c r="G87" s="87"/>
      <c r="H87" s="88" t="e">
        <v>#N/A</v>
      </c>
      <c r="I87" s="89"/>
      <c r="J87" s="90"/>
      <c r="K87" s="11"/>
      <c r="L87" s="11"/>
      <c r="M87" s="11"/>
      <c r="N87" s="108">
        <f t="shared" si="5"/>
        <v>0</v>
      </c>
      <c r="O87" s="109"/>
      <c r="P87" s="108">
        <f t="shared" si="6"/>
        <v>0</v>
      </c>
      <c r="Q87" s="109"/>
      <c r="R87" s="108">
        <f t="shared" si="7"/>
        <v>0</v>
      </c>
      <c r="S87" s="109"/>
      <c r="T87" s="108">
        <f t="shared" si="8"/>
        <v>0</v>
      </c>
      <c r="U87" s="109"/>
      <c r="V87" s="108">
        <f t="shared" si="9"/>
        <v>0</v>
      </c>
      <c r="W87" s="109"/>
      <c r="X87" s="108">
        <f t="shared" si="10"/>
        <v>0</v>
      </c>
      <c r="Y87" s="109"/>
      <c r="Z87" s="108">
        <v>0</v>
      </c>
      <c r="AA87" s="109"/>
      <c r="AB87" s="108">
        <f t="shared" si="11"/>
        <v>0</v>
      </c>
      <c r="AC87" s="109"/>
      <c r="AD87" s="108">
        <f t="shared" si="12"/>
        <v>0</v>
      </c>
      <c r="AE87" s="109"/>
      <c r="AF87" s="108">
        <f t="shared" si="13"/>
        <v>0</v>
      </c>
      <c r="AG87" s="109"/>
    </row>
    <row r="88" spans="2:33" ht="14.5" hidden="1" thickBot="1" x14ac:dyDescent="0.35">
      <c r="B88" s="102"/>
      <c r="C88" s="102"/>
      <c r="D88" s="102"/>
      <c r="E88" s="85"/>
      <c r="F88" s="86"/>
      <c r="G88" s="87"/>
      <c r="H88" s="88" t="e">
        <v>#N/A</v>
      </c>
      <c r="I88" s="89"/>
      <c r="J88" s="90"/>
      <c r="K88" s="11"/>
      <c r="L88" s="11"/>
      <c r="M88" s="11"/>
      <c r="N88" s="108">
        <f t="shared" si="5"/>
        <v>0</v>
      </c>
      <c r="O88" s="109"/>
      <c r="P88" s="108">
        <f t="shared" si="6"/>
        <v>0</v>
      </c>
      <c r="Q88" s="109"/>
      <c r="R88" s="108">
        <f t="shared" si="7"/>
        <v>0</v>
      </c>
      <c r="S88" s="109"/>
      <c r="T88" s="108">
        <f t="shared" si="8"/>
        <v>0</v>
      </c>
      <c r="U88" s="109"/>
      <c r="V88" s="108">
        <f t="shared" si="9"/>
        <v>0</v>
      </c>
      <c r="W88" s="109"/>
      <c r="X88" s="108">
        <f t="shared" si="10"/>
        <v>0</v>
      </c>
      <c r="Y88" s="109"/>
      <c r="Z88" s="108">
        <v>0</v>
      </c>
      <c r="AA88" s="109"/>
      <c r="AB88" s="108">
        <f t="shared" si="11"/>
        <v>0</v>
      </c>
      <c r="AC88" s="109"/>
      <c r="AD88" s="108">
        <f t="shared" si="12"/>
        <v>0</v>
      </c>
      <c r="AE88" s="109"/>
      <c r="AF88" s="108">
        <f t="shared" si="13"/>
        <v>0</v>
      </c>
      <c r="AG88" s="109"/>
    </row>
    <row r="89" spans="2:33" ht="14.5" hidden="1" thickBot="1" x14ac:dyDescent="0.35">
      <c r="B89" s="102"/>
      <c r="C89" s="102"/>
      <c r="D89" s="102"/>
      <c r="E89" s="91"/>
      <c r="F89" s="92"/>
      <c r="G89" s="93"/>
      <c r="H89" s="88" t="e">
        <v>#N/A</v>
      </c>
      <c r="I89" s="89"/>
      <c r="J89" s="90"/>
      <c r="K89" s="11"/>
      <c r="L89" s="11"/>
      <c r="M89" s="11"/>
      <c r="N89" s="108">
        <f t="shared" si="5"/>
        <v>0</v>
      </c>
      <c r="O89" s="109"/>
      <c r="P89" s="108">
        <f t="shared" si="6"/>
        <v>0</v>
      </c>
      <c r="Q89" s="109"/>
      <c r="R89" s="108">
        <f t="shared" si="7"/>
        <v>0</v>
      </c>
      <c r="S89" s="109"/>
      <c r="T89" s="108">
        <f t="shared" si="8"/>
        <v>0</v>
      </c>
      <c r="U89" s="109"/>
      <c r="V89" s="108">
        <f t="shared" si="9"/>
        <v>0</v>
      </c>
      <c r="W89" s="109"/>
      <c r="X89" s="108">
        <f t="shared" si="10"/>
        <v>0</v>
      </c>
      <c r="Y89" s="109"/>
      <c r="Z89" s="108">
        <v>0</v>
      </c>
      <c r="AA89" s="109"/>
      <c r="AB89" s="108">
        <f t="shared" si="11"/>
        <v>0</v>
      </c>
      <c r="AC89" s="109"/>
      <c r="AD89" s="108">
        <f t="shared" si="12"/>
        <v>0</v>
      </c>
      <c r="AE89" s="109"/>
      <c r="AF89" s="108">
        <f t="shared" si="13"/>
        <v>0</v>
      </c>
      <c r="AG89" s="109"/>
    </row>
    <row r="90" spans="2:33" ht="15" thickTop="1" thickBot="1" x14ac:dyDescent="0.35">
      <c r="B90" s="67" t="s">
        <v>15</v>
      </c>
      <c r="C90" s="68"/>
      <c r="D90" s="68"/>
      <c r="E90" s="68"/>
      <c r="F90" s="68"/>
      <c r="G90" s="68"/>
      <c r="H90" s="68"/>
      <c r="I90" s="68"/>
      <c r="J90" s="69"/>
      <c r="K90" s="10"/>
      <c r="L90" s="10"/>
      <c r="M90" s="10"/>
      <c r="N90" s="110">
        <f>SUM(N79:N89)</f>
        <v>-53.359549148529304</v>
      </c>
      <c r="O90" s="111"/>
      <c r="P90" s="110">
        <f>SUM(P79:P89)</f>
        <v>-373.51684403970512</v>
      </c>
      <c r="Q90" s="111"/>
      <c r="R90" s="110">
        <f>SUM(R79:R89)</f>
        <v>-747.03368807941024</v>
      </c>
      <c r="S90" s="111"/>
      <c r="T90" s="110">
        <f>SUM(T79:T89)</f>
        <v>-1624.1312772083606</v>
      </c>
      <c r="U90" s="111"/>
      <c r="V90" s="110">
        <f>SUM(V79:V89)</f>
        <v>-4872.3938316250824</v>
      </c>
      <c r="W90" s="111"/>
      <c r="X90" s="110">
        <f>SUM(X79:X89)</f>
        <v>-9744.7876632501648</v>
      </c>
      <c r="Y90" s="111"/>
      <c r="Z90" s="110">
        <f>SUM(Z79:Z89)</f>
        <v>-19489.57532650033</v>
      </c>
      <c r="AA90" s="111"/>
      <c r="AB90" s="110">
        <f>SUM(AB79:AB89)</f>
        <v>-38979.150653000659</v>
      </c>
      <c r="AC90" s="111"/>
      <c r="AD90" s="110">
        <f>SUM(AD79:AD89)</f>
        <v>-97447.876632501633</v>
      </c>
      <c r="AE90" s="111"/>
      <c r="AF90" s="110">
        <f>SUM(AF79:AF89)</f>
        <v>-194895.75326500327</v>
      </c>
      <c r="AG90" s="111"/>
    </row>
    <row r="91" spans="2:33" ht="14.5" thickTop="1" x14ac:dyDescent="0.3"/>
    <row r="92" spans="2:33" ht="14.5" thickBot="1" x14ac:dyDescent="0.35"/>
    <row r="93" spans="2:33" x14ac:dyDescent="0.3">
      <c r="B93" s="118" t="s">
        <v>28</v>
      </c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20"/>
    </row>
    <row r="94" spans="2:33" ht="14.5" thickBot="1" x14ac:dyDescent="0.35">
      <c r="B94" s="121"/>
      <c r="C94" s="12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  <c r="AA94" s="122"/>
      <c r="AB94" s="122"/>
      <c r="AC94" s="122"/>
      <c r="AD94" s="122"/>
      <c r="AE94" s="122"/>
      <c r="AF94" s="122"/>
      <c r="AG94" s="123"/>
    </row>
    <row r="95" spans="2:33" ht="14.5" thickBot="1" x14ac:dyDescent="0.35">
      <c r="B95" s="82" t="s">
        <v>19</v>
      </c>
      <c r="C95" s="82"/>
      <c r="D95" s="82"/>
      <c r="E95" s="82" t="s">
        <v>6977</v>
      </c>
      <c r="F95" s="82"/>
      <c r="G95" s="82"/>
      <c r="H95" s="82" t="s">
        <v>6978</v>
      </c>
      <c r="I95" s="82"/>
      <c r="J95" s="82"/>
      <c r="K95" s="82" t="s">
        <v>6978</v>
      </c>
      <c r="L95" s="82"/>
      <c r="M95" s="82"/>
      <c r="N95" s="23" t="s">
        <v>10</v>
      </c>
      <c r="O95" s="26"/>
      <c r="P95" s="23" t="s">
        <v>9</v>
      </c>
      <c r="Q95" s="25"/>
      <c r="R95" s="23" t="s">
        <v>8</v>
      </c>
      <c r="S95" s="27"/>
      <c r="T95" s="23" t="s">
        <v>7</v>
      </c>
      <c r="U95" s="25"/>
      <c r="V95" s="23" t="s">
        <v>6</v>
      </c>
      <c r="W95" s="25"/>
      <c r="X95" s="23" t="s">
        <v>5</v>
      </c>
      <c r="Y95" s="25"/>
      <c r="Z95" s="23" t="s">
        <v>4</v>
      </c>
      <c r="AA95" s="25"/>
      <c r="AB95" s="23" t="s">
        <v>3</v>
      </c>
      <c r="AC95" s="25"/>
      <c r="AD95" s="23" t="s">
        <v>2</v>
      </c>
      <c r="AE95" s="25"/>
      <c r="AF95" s="23" t="s">
        <v>1</v>
      </c>
      <c r="AG95" s="25"/>
    </row>
    <row r="96" spans="2:33" ht="14.5" thickBot="1" x14ac:dyDescent="0.35">
      <c r="B96" s="104" t="s">
        <v>27</v>
      </c>
      <c r="C96" s="104"/>
      <c r="D96" s="104"/>
      <c r="E96" s="85">
        <f t="shared" ref="E96:E101" si="14">IF($E$5&gt;0,$E$5,"")</f>
        <v>45811</v>
      </c>
      <c r="F96" s="94"/>
      <c r="G96" s="95"/>
      <c r="H96" s="88"/>
      <c r="I96" s="89"/>
      <c r="J96" s="90"/>
      <c r="K96" s="127"/>
      <c r="L96" s="128"/>
      <c r="M96" s="129"/>
      <c r="N96" s="108">
        <f>'Taliah accounts'!AZ$52</f>
        <v>-7.2718894009216593</v>
      </c>
      <c r="O96" s="109"/>
      <c r="P96" s="108">
        <f>'Taliah accounts'!BB$52</f>
        <v>-50.903225806451616</v>
      </c>
      <c r="Q96" s="109"/>
      <c r="R96" s="108">
        <f>'Taliah accounts'!BD$52</f>
        <v>-101.80645161290323</v>
      </c>
      <c r="S96" s="109"/>
      <c r="T96" s="108">
        <f>'Taliah accounts'!BF$52</f>
        <v>-221.338133640553</v>
      </c>
      <c r="U96" s="109"/>
      <c r="V96" s="108">
        <f>'Taliah accounts'!BH$52</f>
        <v>-664.01440092165899</v>
      </c>
      <c r="W96" s="109"/>
      <c r="X96" s="108">
        <f>'Taliah accounts'!BJ$52</f>
        <v>-1328.028801843318</v>
      </c>
      <c r="Y96" s="109"/>
      <c r="Z96" s="108">
        <f>'Taliah accounts'!BL$52</f>
        <v>-2656.057603686636</v>
      </c>
      <c r="AA96" s="109"/>
      <c r="AB96" s="108">
        <f>'Taliah accounts'!BN$52</f>
        <v>-5312.1152073732719</v>
      </c>
      <c r="AC96" s="109"/>
      <c r="AD96" s="108">
        <f>'Taliah accounts'!BP$52</f>
        <v>-13280.288018433179</v>
      </c>
      <c r="AE96" s="109"/>
      <c r="AF96" s="108">
        <f>'Taliah accounts'!BR$52</f>
        <v>-26560.576036866358</v>
      </c>
      <c r="AG96" s="109"/>
    </row>
    <row r="97" spans="2:33" ht="14.5" thickBot="1" x14ac:dyDescent="0.35">
      <c r="B97" s="104" t="s">
        <v>6973</v>
      </c>
      <c r="C97" s="104"/>
      <c r="D97" s="104"/>
      <c r="E97" s="85">
        <f t="shared" si="14"/>
        <v>45811</v>
      </c>
      <c r="F97" s="94"/>
      <c r="G97" s="95"/>
      <c r="H97" s="88"/>
      <c r="I97" s="89"/>
      <c r="J97" s="90"/>
      <c r="K97" s="127"/>
      <c r="L97" s="128"/>
      <c r="M97" s="129"/>
      <c r="N97" s="108">
        <f>'Taliah accounts'!AZ$104</f>
        <v>-7.1428571428571432</v>
      </c>
      <c r="O97" s="109"/>
      <c r="P97" s="108">
        <f>'Taliah accounts'!BB$104</f>
        <v>-50</v>
      </c>
      <c r="Q97" s="109"/>
      <c r="R97" s="108">
        <f>'Taliah accounts'!BD$104</f>
        <v>-100</v>
      </c>
      <c r="S97" s="109"/>
      <c r="T97" s="108">
        <f>'Taliah accounts'!BF$104</f>
        <v>-217.41071428571428</v>
      </c>
      <c r="U97" s="109"/>
      <c r="V97" s="108">
        <f>'Taliah accounts'!BH$104</f>
        <v>-652.23214285714289</v>
      </c>
      <c r="W97" s="109"/>
      <c r="X97" s="108">
        <f>'Taliah accounts'!BJ$104</f>
        <v>-1304.4642857142858</v>
      </c>
      <c r="Y97" s="109"/>
      <c r="Z97" s="108">
        <f>'Taliah accounts'!BL$104</f>
        <v>-2608.9285714285716</v>
      </c>
      <c r="AA97" s="109"/>
      <c r="AB97" s="108">
        <f>'Taliah accounts'!BN$104</f>
        <v>-5217.8571428571431</v>
      </c>
      <c r="AC97" s="109"/>
      <c r="AD97" s="108">
        <f>'Taliah accounts'!BP$104</f>
        <v>-13044.642857142857</v>
      </c>
      <c r="AE97" s="109"/>
      <c r="AF97" s="108">
        <f>'Taliah accounts'!BR$104</f>
        <v>-26089.285714285714</v>
      </c>
      <c r="AG97" s="109"/>
    </row>
    <row r="98" spans="2:33" ht="14.5" thickBot="1" x14ac:dyDescent="0.35">
      <c r="B98" s="104" t="s">
        <v>26</v>
      </c>
      <c r="C98" s="104"/>
      <c r="D98" s="104"/>
      <c r="E98" s="85">
        <f t="shared" si="14"/>
        <v>45811</v>
      </c>
      <c r="F98" s="94"/>
      <c r="G98" s="95"/>
      <c r="H98" s="88" t="e">
        <f>INDEX(#REF!,MATCH(E98,#REF!,0))</f>
        <v>#REF!</v>
      </c>
      <c r="I98" s="89"/>
      <c r="J98" s="90"/>
      <c r="K98" s="127">
        <f>'Taliah accounts'!AK156</f>
        <v>2408.6938468345547</v>
      </c>
      <c r="L98" s="128"/>
      <c r="M98" s="129"/>
      <c r="N98" s="108">
        <f>'Taliah accounts'!AZ$156</f>
        <v>-15.016536658172932</v>
      </c>
      <c r="O98" s="109"/>
      <c r="P98" s="108">
        <f>'Taliah accounts'!BB$156</f>
        <v>-105.1157566072105</v>
      </c>
      <c r="Q98" s="109"/>
      <c r="R98" s="108">
        <f>'Taliah accounts'!BD$156</f>
        <v>-210.231513214421</v>
      </c>
      <c r="S98" s="109"/>
      <c r="T98" s="108">
        <f>'Taliah accounts'!BF$156</f>
        <v>-457.06583453313857</v>
      </c>
      <c r="U98" s="109"/>
      <c r="V98" s="108">
        <f>'Taliah accounts'!BH$156</f>
        <v>-1371.1975035994158</v>
      </c>
      <c r="W98" s="109"/>
      <c r="X98" s="108">
        <f>'Taliah accounts'!BJ$156</f>
        <v>-2742.3950071988315</v>
      </c>
      <c r="Y98" s="109"/>
      <c r="Z98" s="108">
        <f>'Taliah accounts'!BL$156</f>
        <v>-5484.7900143976631</v>
      </c>
      <c r="AA98" s="109"/>
      <c r="AB98" s="108">
        <f>'Taliah accounts'!BN$156</f>
        <v>-10969.580028795326</v>
      </c>
      <c r="AC98" s="109"/>
      <c r="AD98" s="108">
        <f>'Taliah accounts'!BP$156</f>
        <v>-27423.950071988311</v>
      </c>
      <c r="AE98" s="109"/>
      <c r="AF98" s="108">
        <f>'Taliah accounts'!BR$156</f>
        <v>-54847.900143976622</v>
      </c>
      <c r="AG98" s="109"/>
    </row>
    <row r="99" spans="2:33" ht="14.5" thickBot="1" x14ac:dyDescent="0.35">
      <c r="B99" s="104" t="s">
        <v>25</v>
      </c>
      <c r="C99" s="104"/>
      <c r="D99" s="104"/>
      <c r="E99" s="85">
        <f t="shared" si="14"/>
        <v>45811</v>
      </c>
      <c r="F99" s="94"/>
      <c r="G99" s="95"/>
      <c r="H99" s="88"/>
      <c r="I99" s="89"/>
      <c r="J99" s="90"/>
      <c r="K99" s="127"/>
      <c r="L99" s="128"/>
      <c r="M99" s="129"/>
      <c r="N99" s="108">
        <f>'Taliah accounts'!AZ$208</f>
        <v>-14.414746543778802</v>
      </c>
      <c r="O99" s="109"/>
      <c r="P99" s="108">
        <f>'Taliah accounts'!BB$208</f>
        <v>-100.90322580645162</v>
      </c>
      <c r="Q99" s="109"/>
      <c r="R99" s="108">
        <f>'Taliah accounts'!BD$208</f>
        <v>-201.80645161290323</v>
      </c>
      <c r="S99" s="109"/>
      <c r="T99" s="108">
        <f>'Taliah accounts'!BF$208</f>
        <v>-438.74884792626727</v>
      </c>
      <c r="U99" s="109"/>
      <c r="V99" s="108">
        <f>'Taliah accounts'!BH$208</f>
        <v>-1316.2465437788019</v>
      </c>
      <c r="W99" s="109"/>
      <c r="X99" s="108">
        <f>'Taliah accounts'!BJ$208</f>
        <v>-2632.4930875576038</v>
      </c>
      <c r="Y99" s="109"/>
      <c r="Z99" s="108">
        <f>'Taliah accounts'!BL$208</f>
        <v>-5264.9861751152075</v>
      </c>
      <c r="AA99" s="109"/>
      <c r="AB99" s="108">
        <f>'Taliah accounts'!BN$208</f>
        <v>-10529.972350230415</v>
      </c>
      <c r="AC99" s="109"/>
      <c r="AD99" s="108">
        <f>'Taliah accounts'!BP$208</f>
        <v>-26324.930875576036</v>
      </c>
      <c r="AE99" s="109"/>
      <c r="AF99" s="108">
        <f>'Taliah accounts'!BR$208</f>
        <v>-52649.861751152072</v>
      </c>
      <c r="AG99" s="109"/>
    </row>
    <row r="100" spans="2:33" ht="14.5" thickBot="1" x14ac:dyDescent="0.35">
      <c r="B100" s="104" t="s">
        <v>24</v>
      </c>
      <c r="C100" s="104"/>
      <c r="D100" s="104"/>
      <c r="E100" s="85">
        <f t="shared" si="14"/>
        <v>45811</v>
      </c>
      <c r="F100" s="94"/>
      <c r="G100" s="95"/>
      <c r="H100" s="88"/>
      <c r="I100" s="89"/>
      <c r="J100" s="90"/>
      <c r="K100" s="127">
        <f>'Taliah accounts'!AK260</f>
        <v>461.64383561643825</v>
      </c>
      <c r="L100" s="128"/>
      <c r="M100" s="129"/>
      <c r="N100" s="108">
        <f>'Taliah accounts'!AZ$260</f>
        <v>-2.3287671232876712</v>
      </c>
      <c r="O100" s="109"/>
      <c r="P100" s="108">
        <f>'Taliah accounts'!BB$260</f>
        <v>-16.301369863013701</v>
      </c>
      <c r="Q100" s="109"/>
      <c r="R100" s="108">
        <f>'Taliah accounts'!BD$260</f>
        <v>-32.602739726027401</v>
      </c>
      <c r="S100" s="109"/>
      <c r="T100" s="108">
        <f>'Taliah accounts'!BF$260</f>
        <v>-70.881849315068493</v>
      </c>
      <c r="U100" s="109"/>
      <c r="V100" s="108">
        <f>'Taliah accounts'!BH$260</f>
        <v>-212.64554794520549</v>
      </c>
      <c r="W100" s="109"/>
      <c r="X100" s="108">
        <f>'Taliah accounts'!BJ$260</f>
        <v>-425.29109589041099</v>
      </c>
      <c r="Y100" s="109"/>
      <c r="Z100" s="108">
        <f>'Taliah accounts'!BL$260</f>
        <v>-850.58219178082197</v>
      </c>
      <c r="AA100" s="109"/>
      <c r="AB100" s="108">
        <f>'Taliah accounts'!BN$260</f>
        <v>-1701.1643835616439</v>
      </c>
      <c r="AC100" s="109"/>
      <c r="AD100" s="108">
        <f>'Taliah accounts'!BP$260</f>
        <v>-4252.91095890411</v>
      </c>
      <c r="AE100" s="109"/>
      <c r="AF100" s="108">
        <f>'Taliah accounts'!BR$260</f>
        <v>-8505.82191780822</v>
      </c>
      <c r="AG100" s="109"/>
    </row>
    <row r="101" spans="2:33" ht="14.5" hidden="1" customHeight="1" thickBot="1" x14ac:dyDescent="0.35">
      <c r="B101" s="102"/>
      <c r="C101" s="102"/>
      <c r="D101" s="102"/>
      <c r="E101" s="85">
        <f t="shared" si="14"/>
        <v>45811</v>
      </c>
      <c r="F101" s="94"/>
      <c r="G101" s="95"/>
      <c r="H101" s="88" t="e">
        <v>#N/A</v>
      </c>
      <c r="I101" s="89"/>
      <c r="J101" s="90"/>
      <c r="K101" s="88"/>
      <c r="L101" s="89"/>
      <c r="M101" s="90"/>
      <c r="N101" s="108">
        <f t="shared" ref="N101:N106" si="15">Z101/365.25</f>
        <v>0</v>
      </c>
      <c r="O101" s="109"/>
      <c r="P101" s="108">
        <f t="shared" ref="P101:P106" si="16">Z101/52.143</f>
        <v>0</v>
      </c>
      <c r="Q101" s="109"/>
      <c r="R101" s="108">
        <f t="shared" ref="R101:R106" si="17">Z101/26.071</f>
        <v>0</v>
      </c>
      <c r="S101" s="109"/>
      <c r="T101" s="108">
        <f t="shared" ref="T101:T106" si="18">Z101/12</f>
        <v>0</v>
      </c>
      <c r="U101" s="109"/>
      <c r="V101" s="108">
        <f t="shared" ref="V101:V106" si="19">Z101/4</f>
        <v>0</v>
      </c>
      <c r="W101" s="109"/>
      <c r="X101" s="108">
        <f t="shared" ref="X101:X106" si="20">Z101/2</f>
        <v>0</v>
      </c>
      <c r="Y101" s="109"/>
      <c r="Z101" s="108">
        <v>0</v>
      </c>
      <c r="AA101" s="109"/>
      <c r="AB101" s="108">
        <f t="shared" ref="AB101:AB106" si="21">Z101*2</f>
        <v>0</v>
      </c>
      <c r="AC101" s="109"/>
      <c r="AD101" s="108">
        <f t="shared" ref="AD101:AD106" si="22">Z101*5</f>
        <v>0</v>
      </c>
      <c r="AE101" s="109"/>
      <c r="AF101" s="108">
        <f t="shared" ref="AF101:AF106" si="23">Z101*10</f>
        <v>0</v>
      </c>
      <c r="AG101" s="109"/>
    </row>
    <row r="102" spans="2:33" ht="14.5" hidden="1" customHeight="1" thickBot="1" x14ac:dyDescent="0.35">
      <c r="B102" s="102"/>
      <c r="C102" s="102"/>
      <c r="D102" s="102"/>
      <c r="E102" s="85"/>
      <c r="F102" s="86"/>
      <c r="G102" s="87"/>
      <c r="H102" s="88" t="e">
        <v>#N/A</v>
      </c>
      <c r="I102" s="89"/>
      <c r="J102" s="90"/>
      <c r="K102" s="11"/>
      <c r="L102" s="11"/>
      <c r="M102" s="11"/>
      <c r="N102" s="108">
        <f t="shared" si="15"/>
        <v>0</v>
      </c>
      <c r="O102" s="109"/>
      <c r="P102" s="108">
        <f t="shared" si="16"/>
        <v>0</v>
      </c>
      <c r="Q102" s="109"/>
      <c r="R102" s="108">
        <f t="shared" si="17"/>
        <v>0</v>
      </c>
      <c r="S102" s="109"/>
      <c r="T102" s="108">
        <f t="shared" si="18"/>
        <v>0</v>
      </c>
      <c r="U102" s="109"/>
      <c r="V102" s="108">
        <f t="shared" si="19"/>
        <v>0</v>
      </c>
      <c r="W102" s="109"/>
      <c r="X102" s="108">
        <f t="shared" si="20"/>
        <v>0</v>
      </c>
      <c r="Y102" s="109"/>
      <c r="Z102" s="108">
        <v>0</v>
      </c>
      <c r="AA102" s="109"/>
      <c r="AB102" s="108">
        <f t="shared" si="21"/>
        <v>0</v>
      </c>
      <c r="AC102" s="109"/>
      <c r="AD102" s="108">
        <f t="shared" si="22"/>
        <v>0</v>
      </c>
      <c r="AE102" s="109"/>
      <c r="AF102" s="108">
        <f t="shared" si="23"/>
        <v>0</v>
      </c>
      <c r="AG102" s="109"/>
    </row>
    <row r="103" spans="2:33" ht="14.5" hidden="1" customHeight="1" thickBot="1" x14ac:dyDescent="0.35">
      <c r="B103" s="102"/>
      <c r="C103" s="102"/>
      <c r="D103" s="102"/>
      <c r="E103" s="85"/>
      <c r="F103" s="86"/>
      <c r="G103" s="87"/>
      <c r="H103" s="88" t="e">
        <v>#N/A</v>
      </c>
      <c r="I103" s="89"/>
      <c r="J103" s="90"/>
      <c r="K103" s="11"/>
      <c r="L103" s="11"/>
      <c r="M103" s="11"/>
      <c r="N103" s="108">
        <f t="shared" si="15"/>
        <v>0</v>
      </c>
      <c r="O103" s="109"/>
      <c r="P103" s="108">
        <f t="shared" si="16"/>
        <v>0</v>
      </c>
      <c r="Q103" s="109"/>
      <c r="R103" s="108">
        <f t="shared" si="17"/>
        <v>0</v>
      </c>
      <c r="S103" s="109"/>
      <c r="T103" s="108">
        <f t="shared" si="18"/>
        <v>0</v>
      </c>
      <c r="U103" s="109"/>
      <c r="V103" s="108">
        <f t="shared" si="19"/>
        <v>0</v>
      </c>
      <c r="W103" s="109"/>
      <c r="X103" s="108">
        <f t="shared" si="20"/>
        <v>0</v>
      </c>
      <c r="Y103" s="109"/>
      <c r="Z103" s="108">
        <v>0</v>
      </c>
      <c r="AA103" s="109"/>
      <c r="AB103" s="108">
        <f t="shared" si="21"/>
        <v>0</v>
      </c>
      <c r="AC103" s="109"/>
      <c r="AD103" s="108">
        <f t="shared" si="22"/>
        <v>0</v>
      </c>
      <c r="AE103" s="109"/>
      <c r="AF103" s="108">
        <f t="shared" si="23"/>
        <v>0</v>
      </c>
      <c r="AG103" s="109"/>
    </row>
    <row r="104" spans="2:33" ht="14.5" hidden="1" customHeight="1" thickBot="1" x14ac:dyDescent="0.35">
      <c r="B104" s="102"/>
      <c r="C104" s="102"/>
      <c r="D104" s="102"/>
      <c r="E104" s="85"/>
      <c r="F104" s="86"/>
      <c r="G104" s="87"/>
      <c r="H104" s="88" t="e">
        <v>#N/A</v>
      </c>
      <c r="I104" s="89"/>
      <c r="J104" s="90"/>
      <c r="K104" s="11"/>
      <c r="L104" s="11"/>
      <c r="M104" s="11"/>
      <c r="N104" s="108">
        <f t="shared" si="15"/>
        <v>0</v>
      </c>
      <c r="O104" s="109"/>
      <c r="P104" s="108">
        <f t="shared" si="16"/>
        <v>0</v>
      </c>
      <c r="Q104" s="109"/>
      <c r="R104" s="108">
        <f t="shared" si="17"/>
        <v>0</v>
      </c>
      <c r="S104" s="109"/>
      <c r="T104" s="108">
        <f t="shared" si="18"/>
        <v>0</v>
      </c>
      <c r="U104" s="109"/>
      <c r="V104" s="108">
        <f t="shared" si="19"/>
        <v>0</v>
      </c>
      <c r="W104" s="109"/>
      <c r="X104" s="108">
        <f t="shared" si="20"/>
        <v>0</v>
      </c>
      <c r="Y104" s="109"/>
      <c r="Z104" s="108">
        <v>0</v>
      </c>
      <c r="AA104" s="109"/>
      <c r="AB104" s="108">
        <f t="shared" si="21"/>
        <v>0</v>
      </c>
      <c r="AC104" s="109"/>
      <c r="AD104" s="108">
        <f t="shared" si="22"/>
        <v>0</v>
      </c>
      <c r="AE104" s="109"/>
      <c r="AF104" s="108">
        <f t="shared" si="23"/>
        <v>0</v>
      </c>
      <c r="AG104" s="109"/>
    </row>
    <row r="105" spans="2:33" ht="14.5" hidden="1" customHeight="1" thickBot="1" x14ac:dyDescent="0.35">
      <c r="B105" s="102"/>
      <c r="C105" s="102"/>
      <c r="D105" s="102"/>
      <c r="E105" s="85"/>
      <c r="F105" s="86"/>
      <c r="G105" s="87"/>
      <c r="H105" s="88" t="e">
        <v>#N/A</v>
      </c>
      <c r="I105" s="89"/>
      <c r="J105" s="90"/>
      <c r="K105" s="11"/>
      <c r="L105" s="11"/>
      <c r="M105" s="11"/>
      <c r="N105" s="108">
        <f t="shared" si="15"/>
        <v>0</v>
      </c>
      <c r="O105" s="109"/>
      <c r="P105" s="108">
        <f t="shared" si="16"/>
        <v>0</v>
      </c>
      <c r="Q105" s="109"/>
      <c r="R105" s="108">
        <f t="shared" si="17"/>
        <v>0</v>
      </c>
      <c r="S105" s="109"/>
      <c r="T105" s="108">
        <f t="shared" si="18"/>
        <v>0</v>
      </c>
      <c r="U105" s="109"/>
      <c r="V105" s="108">
        <f t="shared" si="19"/>
        <v>0</v>
      </c>
      <c r="W105" s="109"/>
      <c r="X105" s="108">
        <f t="shared" si="20"/>
        <v>0</v>
      </c>
      <c r="Y105" s="109"/>
      <c r="Z105" s="108">
        <v>0</v>
      </c>
      <c r="AA105" s="109"/>
      <c r="AB105" s="108">
        <f t="shared" si="21"/>
        <v>0</v>
      </c>
      <c r="AC105" s="109"/>
      <c r="AD105" s="108">
        <f t="shared" si="22"/>
        <v>0</v>
      </c>
      <c r="AE105" s="109"/>
      <c r="AF105" s="108">
        <f t="shared" si="23"/>
        <v>0</v>
      </c>
      <c r="AG105" s="109"/>
    </row>
    <row r="106" spans="2:33" ht="14.5" hidden="1" customHeight="1" thickBot="1" x14ac:dyDescent="0.35">
      <c r="B106" s="102"/>
      <c r="C106" s="102"/>
      <c r="D106" s="102"/>
      <c r="E106" s="91"/>
      <c r="F106" s="92"/>
      <c r="G106" s="93"/>
      <c r="H106" s="88" t="e">
        <v>#N/A</v>
      </c>
      <c r="I106" s="89"/>
      <c r="J106" s="90"/>
      <c r="K106" s="11"/>
      <c r="L106" s="11"/>
      <c r="M106" s="11"/>
      <c r="N106" s="108">
        <f t="shared" si="15"/>
        <v>0</v>
      </c>
      <c r="O106" s="109"/>
      <c r="P106" s="108">
        <f t="shared" si="16"/>
        <v>0</v>
      </c>
      <c r="Q106" s="109"/>
      <c r="R106" s="108">
        <f t="shared" si="17"/>
        <v>0</v>
      </c>
      <c r="S106" s="109"/>
      <c r="T106" s="108">
        <f t="shared" si="18"/>
        <v>0</v>
      </c>
      <c r="U106" s="109"/>
      <c r="V106" s="108">
        <f t="shared" si="19"/>
        <v>0</v>
      </c>
      <c r="W106" s="109"/>
      <c r="X106" s="108">
        <f t="shared" si="20"/>
        <v>0</v>
      </c>
      <c r="Y106" s="109"/>
      <c r="Z106" s="108">
        <v>0</v>
      </c>
      <c r="AA106" s="109"/>
      <c r="AB106" s="108">
        <f t="shared" si="21"/>
        <v>0</v>
      </c>
      <c r="AC106" s="109"/>
      <c r="AD106" s="108">
        <f t="shared" si="22"/>
        <v>0</v>
      </c>
      <c r="AE106" s="109"/>
      <c r="AF106" s="108">
        <f t="shared" si="23"/>
        <v>0</v>
      </c>
      <c r="AG106" s="109"/>
    </row>
    <row r="107" spans="2:33" ht="15" thickTop="1" thickBot="1" x14ac:dyDescent="0.35">
      <c r="B107" s="67" t="s">
        <v>15</v>
      </c>
      <c r="C107" s="68"/>
      <c r="D107" s="68"/>
      <c r="E107" s="68"/>
      <c r="F107" s="68"/>
      <c r="G107" s="68"/>
      <c r="H107" s="68"/>
      <c r="I107" s="68"/>
      <c r="J107" s="69"/>
      <c r="K107" s="10"/>
      <c r="L107" s="10"/>
      <c r="M107" s="10"/>
      <c r="N107" s="110">
        <f>SUM(N96:N106)</f>
        <v>-46.174796869018209</v>
      </c>
      <c r="O107" s="111"/>
      <c r="P107" s="110">
        <f>SUM(P96:P106)</f>
        <v>-323.22357808312739</v>
      </c>
      <c r="Q107" s="111"/>
      <c r="R107" s="110">
        <f>SUM(R96:R106)</f>
        <v>-646.44715616625479</v>
      </c>
      <c r="S107" s="111"/>
      <c r="T107" s="110">
        <f>SUM(T96:T106)</f>
        <v>-1405.4453797007416</v>
      </c>
      <c r="U107" s="111"/>
      <c r="V107" s="110">
        <f>SUM(V96:V106)</f>
        <v>-4216.3361391022254</v>
      </c>
      <c r="W107" s="111"/>
      <c r="X107" s="110">
        <f>SUM(X96:X106)</f>
        <v>-8432.6722782044508</v>
      </c>
      <c r="Y107" s="111"/>
      <c r="Z107" s="110">
        <f>SUM(Z96:Z106)</f>
        <v>-16865.344556408902</v>
      </c>
      <c r="AA107" s="111"/>
      <c r="AB107" s="110">
        <f>SUM(AB96:AB106)</f>
        <v>-33730.689112817803</v>
      </c>
      <c r="AC107" s="111"/>
      <c r="AD107" s="110">
        <f>SUM(AD96:AD106)</f>
        <v>-84326.722782044497</v>
      </c>
      <c r="AE107" s="111"/>
      <c r="AF107" s="110">
        <f>SUM(AF96:AF106)</f>
        <v>-168653.44556408899</v>
      </c>
      <c r="AG107" s="111"/>
    </row>
    <row r="108" spans="2:33" ht="14.5" thickTop="1" x14ac:dyDescent="0.3"/>
    <row r="109" spans="2:33" ht="14.5" thickBot="1" x14ac:dyDescent="0.35"/>
    <row r="110" spans="2:33" x14ac:dyDescent="0.3">
      <c r="B110" s="133" t="s">
        <v>7084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35"/>
    </row>
    <row r="111" spans="2:33" ht="14.5" thickBot="1" x14ac:dyDescent="0.35">
      <c r="B111" s="136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8"/>
    </row>
    <row r="112" spans="2:33" ht="14.5" thickBot="1" x14ac:dyDescent="0.35">
      <c r="B112" s="82" t="s">
        <v>19</v>
      </c>
      <c r="C112" s="82"/>
      <c r="D112" s="82"/>
      <c r="E112" s="82" t="s">
        <v>6977</v>
      </c>
      <c r="F112" s="82"/>
      <c r="G112" s="82"/>
      <c r="H112" s="82" t="s">
        <v>6978</v>
      </c>
      <c r="I112" s="82"/>
      <c r="J112" s="82"/>
      <c r="K112" s="82" t="s">
        <v>6978</v>
      </c>
      <c r="L112" s="82"/>
      <c r="M112" s="82"/>
      <c r="N112" s="23" t="s">
        <v>10</v>
      </c>
      <c r="O112" s="26"/>
      <c r="P112" s="23" t="s">
        <v>9</v>
      </c>
      <c r="Q112" s="25"/>
      <c r="R112" s="23" t="s">
        <v>8</v>
      </c>
      <c r="S112" s="27"/>
      <c r="T112" s="23" t="s">
        <v>7</v>
      </c>
      <c r="U112" s="25"/>
      <c r="V112" s="23" t="s">
        <v>6</v>
      </c>
      <c r="W112" s="25"/>
      <c r="X112" s="23" t="s">
        <v>5</v>
      </c>
      <c r="Y112" s="25"/>
      <c r="Z112" s="23" t="s">
        <v>4</v>
      </c>
      <c r="AA112" s="25"/>
      <c r="AB112" s="23" t="s">
        <v>3</v>
      </c>
      <c r="AC112" s="25"/>
      <c r="AD112" s="23" t="s">
        <v>2</v>
      </c>
      <c r="AE112" s="25"/>
      <c r="AF112" s="23" t="s">
        <v>1</v>
      </c>
      <c r="AG112" s="25"/>
    </row>
    <row r="113" spans="2:33" ht="14.5" thickBot="1" x14ac:dyDescent="0.35">
      <c r="B113" s="104" t="s">
        <v>7085</v>
      </c>
      <c r="C113" s="104"/>
      <c r="D113" s="104"/>
      <c r="E113" s="85">
        <f t="shared" ref="E113:E118" si="24">IF($E$5&gt;0,$E$5,"")</f>
        <v>45811</v>
      </c>
      <c r="F113" s="94"/>
      <c r="G113" s="95"/>
      <c r="H113" s="88"/>
      <c r="I113" s="89"/>
      <c r="J113" s="90"/>
      <c r="K113" s="127"/>
      <c r="L113" s="128"/>
      <c r="M113" s="129"/>
      <c r="N113" s="108">
        <f>'Daisy accounts'!AZ$52</f>
        <v>0</v>
      </c>
      <c r="O113" s="109"/>
      <c r="P113" s="108">
        <f>'Daisy accounts'!BB$52</f>
        <v>0</v>
      </c>
      <c r="Q113" s="109"/>
      <c r="R113" s="108">
        <f>'Daisy accounts'!BD$52</f>
        <v>0</v>
      </c>
      <c r="S113" s="109"/>
      <c r="T113" s="108">
        <f>'Daisy accounts'!BF$52</f>
        <v>0</v>
      </c>
      <c r="U113" s="109"/>
      <c r="V113" s="108">
        <f>'Daisy accounts'!BH$52</f>
        <v>0</v>
      </c>
      <c r="W113" s="109"/>
      <c r="X113" s="108">
        <f>'Daisy accounts'!BJ$52</f>
        <v>0</v>
      </c>
      <c r="Y113" s="109"/>
      <c r="Z113" s="108">
        <f>'Daisy accounts'!BL$52</f>
        <v>0</v>
      </c>
      <c r="AA113" s="109"/>
      <c r="AB113" s="108">
        <f>'Daisy accounts'!BN$52</f>
        <v>0</v>
      </c>
      <c r="AC113" s="109"/>
      <c r="AD113" s="108">
        <f>'Daisy accounts'!BP$52</f>
        <v>0</v>
      </c>
      <c r="AE113" s="109"/>
      <c r="AF113" s="108">
        <f>'Daisy accounts'!BR$52</f>
        <v>0</v>
      </c>
      <c r="AG113" s="109"/>
    </row>
    <row r="114" spans="2:33" ht="14.5" thickBot="1" x14ac:dyDescent="0.35">
      <c r="B114" s="104" t="s">
        <v>7076</v>
      </c>
      <c r="C114" s="104"/>
      <c r="D114" s="104"/>
      <c r="E114" s="85">
        <f t="shared" si="24"/>
        <v>45811</v>
      </c>
      <c r="F114" s="94"/>
      <c r="G114" s="95"/>
      <c r="H114" s="88"/>
      <c r="I114" s="89"/>
      <c r="J114" s="90"/>
      <c r="K114" s="127"/>
      <c r="L114" s="128"/>
      <c r="M114" s="129"/>
      <c r="N114" s="108">
        <f>'Daisy accounts'!AZ$104</f>
        <v>0</v>
      </c>
      <c r="O114" s="109"/>
      <c r="P114" s="108">
        <f>'Daisy accounts'!BB$104</f>
        <v>0</v>
      </c>
      <c r="Q114" s="109"/>
      <c r="R114" s="108">
        <f>'Daisy accounts'!BD$104</f>
        <v>0</v>
      </c>
      <c r="S114" s="109"/>
      <c r="T114" s="108">
        <f>'Daisy accounts'!BF$104</f>
        <v>0</v>
      </c>
      <c r="U114" s="109"/>
      <c r="V114" s="108">
        <f>'Daisy accounts'!BH$104</f>
        <v>0</v>
      </c>
      <c r="W114" s="109"/>
      <c r="X114" s="108">
        <f>'Daisy accounts'!BJ$104</f>
        <v>0</v>
      </c>
      <c r="Y114" s="109"/>
      <c r="Z114" s="108">
        <f>'Daisy accounts'!BL$104</f>
        <v>0</v>
      </c>
      <c r="AA114" s="109"/>
      <c r="AB114" s="108">
        <f>'Daisy accounts'!BN$104</f>
        <v>0</v>
      </c>
      <c r="AC114" s="109"/>
      <c r="AD114" s="108">
        <f>'Daisy accounts'!BP$104</f>
        <v>0</v>
      </c>
      <c r="AE114" s="109"/>
      <c r="AF114" s="108">
        <f>'Daisy accounts'!BR$104</f>
        <v>0</v>
      </c>
      <c r="AG114" s="109"/>
    </row>
    <row r="115" spans="2:33" ht="14.5" thickBot="1" x14ac:dyDescent="0.35">
      <c r="B115" s="104" t="s">
        <v>7086</v>
      </c>
      <c r="C115" s="104"/>
      <c r="D115" s="104"/>
      <c r="E115" s="85">
        <f t="shared" si="24"/>
        <v>45811</v>
      </c>
      <c r="F115" s="94"/>
      <c r="G115" s="95"/>
      <c r="H115" s="88" t="e">
        <f>INDEX(#REF!,MATCH(E115,#REF!,0))</f>
        <v>#REF!</v>
      </c>
      <c r="I115" s="89"/>
      <c r="J115" s="90"/>
      <c r="K115" s="139">
        <f>'Daisy accounts'!AK173</f>
        <v>0</v>
      </c>
      <c r="L115" s="140"/>
      <c r="M115" s="141"/>
      <c r="N115" s="108">
        <f>'Daisy accounts'!AZ$156</f>
        <v>0</v>
      </c>
      <c r="O115" s="109"/>
      <c r="P115" s="108">
        <f>'Daisy accounts'!BB$156</f>
        <v>0</v>
      </c>
      <c r="Q115" s="109"/>
      <c r="R115" s="108">
        <f>'Daisy accounts'!BD$156</f>
        <v>0</v>
      </c>
      <c r="S115" s="109"/>
      <c r="T115" s="108">
        <f>'Daisy accounts'!BF$156</f>
        <v>0</v>
      </c>
      <c r="U115" s="109"/>
      <c r="V115" s="108">
        <f>'Daisy accounts'!BH$156</f>
        <v>0</v>
      </c>
      <c r="W115" s="109"/>
      <c r="X115" s="108">
        <f>'Daisy accounts'!BJ$156</f>
        <v>0</v>
      </c>
      <c r="Y115" s="109"/>
      <c r="Z115" s="108">
        <f>'Daisy accounts'!BL$156</f>
        <v>0</v>
      </c>
      <c r="AA115" s="109"/>
      <c r="AB115" s="108">
        <f>'Daisy accounts'!BN$156</f>
        <v>0</v>
      </c>
      <c r="AC115" s="109"/>
      <c r="AD115" s="108">
        <f>'Daisy accounts'!BP$156</f>
        <v>0</v>
      </c>
      <c r="AE115" s="109"/>
      <c r="AF115" s="108">
        <f>'Daisy accounts'!BR$156</f>
        <v>0</v>
      </c>
      <c r="AG115" s="109"/>
    </row>
    <row r="116" spans="2:33" ht="14.5" thickBot="1" x14ac:dyDescent="0.35">
      <c r="B116" s="104" t="s">
        <v>7078</v>
      </c>
      <c r="C116" s="104"/>
      <c r="D116" s="104"/>
      <c r="E116" s="85">
        <f t="shared" si="24"/>
        <v>45811</v>
      </c>
      <c r="F116" s="94"/>
      <c r="G116" s="95"/>
      <c r="H116" s="88"/>
      <c r="I116" s="89"/>
      <c r="J116" s="90"/>
      <c r="K116" s="127"/>
      <c r="L116" s="128"/>
      <c r="M116" s="129"/>
      <c r="N116" s="108">
        <f>'Daisy accounts'!AZ$208</f>
        <v>0</v>
      </c>
      <c r="O116" s="109"/>
      <c r="P116" s="108">
        <f>'Daisy accounts'!BB$208</f>
        <v>0</v>
      </c>
      <c r="Q116" s="109"/>
      <c r="R116" s="108">
        <f>'Daisy accounts'!BD$208</f>
        <v>0</v>
      </c>
      <c r="S116" s="109"/>
      <c r="T116" s="108">
        <f>'Daisy accounts'!BF$208</f>
        <v>0</v>
      </c>
      <c r="U116" s="109"/>
      <c r="V116" s="108">
        <f>'Daisy accounts'!BH$208</f>
        <v>0</v>
      </c>
      <c r="W116" s="109"/>
      <c r="X116" s="108">
        <f>'Daisy accounts'!BJ$208</f>
        <v>0</v>
      </c>
      <c r="Y116" s="109"/>
      <c r="Z116" s="108">
        <f>'Daisy accounts'!BL$208</f>
        <v>0</v>
      </c>
      <c r="AA116" s="109"/>
      <c r="AB116" s="108">
        <f>'Daisy accounts'!BN$208</f>
        <v>0</v>
      </c>
      <c r="AC116" s="109"/>
      <c r="AD116" s="108">
        <f>'Daisy accounts'!BP$208</f>
        <v>0</v>
      </c>
      <c r="AE116" s="109"/>
      <c r="AF116" s="108">
        <f>'Daisy accounts'!BR$208</f>
        <v>0</v>
      </c>
      <c r="AG116" s="109"/>
    </row>
    <row r="117" spans="2:33" ht="14.5" thickBot="1" x14ac:dyDescent="0.35">
      <c r="B117" s="104" t="s">
        <v>7078</v>
      </c>
      <c r="C117" s="104"/>
      <c r="D117" s="104"/>
      <c r="E117" s="85">
        <f t="shared" si="24"/>
        <v>45811</v>
      </c>
      <c r="F117" s="94"/>
      <c r="G117" s="95"/>
      <c r="H117" s="88"/>
      <c r="I117" s="89"/>
      <c r="J117" s="90"/>
      <c r="K117" s="127"/>
      <c r="L117" s="128"/>
      <c r="M117" s="129"/>
      <c r="N117" s="108">
        <f>'Daisy accounts'!AZ$260</f>
        <v>0</v>
      </c>
      <c r="O117" s="109"/>
      <c r="P117" s="108">
        <f>'Daisy accounts'!BB$260</f>
        <v>0</v>
      </c>
      <c r="Q117" s="109"/>
      <c r="R117" s="108">
        <f>'Daisy accounts'!BD$260</f>
        <v>0</v>
      </c>
      <c r="S117" s="109"/>
      <c r="T117" s="108">
        <f>'Daisy accounts'!BF$260</f>
        <v>0</v>
      </c>
      <c r="U117" s="109"/>
      <c r="V117" s="108">
        <f>'Daisy accounts'!BH$260</f>
        <v>0</v>
      </c>
      <c r="W117" s="109"/>
      <c r="X117" s="108">
        <f>'Daisy accounts'!BJ$260</f>
        <v>0</v>
      </c>
      <c r="Y117" s="109"/>
      <c r="Z117" s="108">
        <f>'Daisy accounts'!BL$260</f>
        <v>0</v>
      </c>
      <c r="AA117" s="109"/>
      <c r="AB117" s="108">
        <f>'Daisy accounts'!BN$260</f>
        <v>0</v>
      </c>
      <c r="AC117" s="109"/>
      <c r="AD117" s="108">
        <f>'Daisy accounts'!BP$260</f>
        <v>0</v>
      </c>
      <c r="AE117" s="109"/>
      <c r="AF117" s="108">
        <f>'Daisy accounts'!BR$260</f>
        <v>0</v>
      </c>
      <c r="AG117" s="109"/>
    </row>
    <row r="118" spans="2:33" ht="14.5" hidden="1" thickBot="1" x14ac:dyDescent="0.35">
      <c r="B118" s="102"/>
      <c r="C118" s="102"/>
      <c r="D118" s="102"/>
      <c r="E118" s="85">
        <f t="shared" si="24"/>
        <v>45811</v>
      </c>
      <c r="F118" s="94"/>
      <c r="G118" s="95"/>
      <c r="H118" s="88" t="e">
        <v>#N/A</v>
      </c>
      <c r="I118" s="89"/>
      <c r="J118" s="90"/>
      <c r="K118" s="88"/>
      <c r="L118" s="89"/>
      <c r="M118" s="90"/>
      <c r="N118" s="108">
        <f t="shared" ref="N118:N123" si="25">Z118/365.25</f>
        <v>0</v>
      </c>
      <c r="O118" s="109"/>
      <c r="P118" s="108">
        <f t="shared" ref="P118:P123" si="26">Z118/52.143</f>
        <v>0</v>
      </c>
      <c r="Q118" s="109"/>
      <c r="R118" s="108">
        <f t="shared" ref="R118:R123" si="27">Z118/26.071</f>
        <v>0</v>
      </c>
      <c r="S118" s="109"/>
      <c r="T118" s="108">
        <f t="shared" ref="T118:T123" si="28">Z118/12</f>
        <v>0</v>
      </c>
      <c r="U118" s="109"/>
      <c r="V118" s="108">
        <f t="shared" ref="V118:V123" si="29">Z118/4</f>
        <v>0</v>
      </c>
      <c r="W118" s="109"/>
      <c r="X118" s="108">
        <f t="shared" ref="X118:X123" si="30">Z118/2</f>
        <v>0</v>
      </c>
      <c r="Y118" s="109"/>
      <c r="Z118" s="108">
        <v>0</v>
      </c>
      <c r="AA118" s="109"/>
      <c r="AB118" s="108">
        <f t="shared" ref="AB118:AB123" si="31">Z118*2</f>
        <v>0</v>
      </c>
      <c r="AC118" s="109"/>
      <c r="AD118" s="108">
        <f t="shared" ref="AD118:AD123" si="32">Z118*5</f>
        <v>0</v>
      </c>
      <c r="AE118" s="109"/>
      <c r="AF118" s="108">
        <f t="shared" ref="AF118:AF123" si="33">Z118*10</f>
        <v>0</v>
      </c>
      <c r="AG118" s="109"/>
    </row>
    <row r="119" spans="2:33" ht="14.5" hidden="1" thickBot="1" x14ac:dyDescent="0.35">
      <c r="B119" s="102"/>
      <c r="C119" s="102"/>
      <c r="D119" s="102"/>
      <c r="E119" s="85"/>
      <c r="F119" s="86"/>
      <c r="G119" s="87"/>
      <c r="H119" s="88" t="e">
        <v>#N/A</v>
      </c>
      <c r="I119" s="89"/>
      <c r="J119" s="90"/>
      <c r="K119" s="11"/>
      <c r="L119" s="11"/>
      <c r="M119" s="11"/>
      <c r="N119" s="108">
        <f t="shared" si="25"/>
        <v>0</v>
      </c>
      <c r="O119" s="109"/>
      <c r="P119" s="108">
        <f t="shared" si="26"/>
        <v>0</v>
      </c>
      <c r="Q119" s="109"/>
      <c r="R119" s="108">
        <f t="shared" si="27"/>
        <v>0</v>
      </c>
      <c r="S119" s="109"/>
      <c r="T119" s="108">
        <f t="shared" si="28"/>
        <v>0</v>
      </c>
      <c r="U119" s="109"/>
      <c r="V119" s="108">
        <f t="shared" si="29"/>
        <v>0</v>
      </c>
      <c r="W119" s="109"/>
      <c r="X119" s="108">
        <f t="shared" si="30"/>
        <v>0</v>
      </c>
      <c r="Y119" s="109"/>
      <c r="Z119" s="108">
        <v>0</v>
      </c>
      <c r="AA119" s="109"/>
      <c r="AB119" s="108">
        <f t="shared" si="31"/>
        <v>0</v>
      </c>
      <c r="AC119" s="109"/>
      <c r="AD119" s="108">
        <f t="shared" si="32"/>
        <v>0</v>
      </c>
      <c r="AE119" s="109"/>
      <c r="AF119" s="108">
        <f t="shared" si="33"/>
        <v>0</v>
      </c>
      <c r="AG119" s="109"/>
    </row>
    <row r="120" spans="2:33" ht="14.5" hidden="1" thickBot="1" x14ac:dyDescent="0.35">
      <c r="B120" s="102"/>
      <c r="C120" s="102"/>
      <c r="D120" s="102"/>
      <c r="E120" s="85"/>
      <c r="F120" s="86"/>
      <c r="G120" s="87"/>
      <c r="H120" s="88" t="e">
        <v>#N/A</v>
      </c>
      <c r="I120" s="89"/>
      <c r="J120" s="90"/>
      <c r="K120" s="11"/>
      <c r="L120" s="11"/>
      <c r="M120" s="11"/>
      <c r="N120" s="108">
        <f t="shared" si="25"/>
        <v>0</v>
      </c>
      <c r="O120" s="109"/>
      <c r="P120" s="108">
        <f t="shared" si="26"/>
        <v>0</v>
      </c>
      <c r="Q120" s="109"/>
      <c r="R120" s="108">
        <f t="shared" si="27"/>
        <v>0</v>
      </c>
      <c r="S120" s="109"/>
      <c r="T120" s="108">
        <f t="shared" si="28"/>
        <v>0</v>
      </c>
      <c r="U120" s="109"/>
      <c r="V120" s="108">
        <f t="shared" si="29"/>
        <v>0</v>
      </c>
      <c r="W120" s="109"/>
      <c r="X120" s="108">
        <f t="shared" si="30"/>
        <v>0</v>
      </c>
      <c r="Y120" s="109"/>
      <c r="Z120" s="108">
        <v>0</v>
      </c>
      <c r="AA120" s="109"/>
      <c r="AB120" s="108">
        <f t="shared" si="31"/>
        <v>0</v>
      </c>
      <c r="AC120" s="109"/>
      <c r="AD120" s="108">
        <f t="shared" si="32"/>
        <v>0</v>
      </c>
      <c r="AE120" s="109"/>
      <c r="AF120" s="108">
        <f t="shared" si="33"/>
        <v>0</v>
      </c>
      <c r="AG120" s="109"/>
    </row>
    <row r="121" spans="2:33" ht="14.5" hidden="1" thickBot="1" x14ac:dyDescent="0.35">
      <c r="B121" s="102"/>
      <c r="C121" s="102"/>
      <c r="D121" s="102"/>
      <c r="E121" s="85"/>
      <c r="F121" s="86"/>
      <c r="G121" s="87"/>
      <c r="H121" s="88" t="e">
        <v>#N/A</v>
      </c>
      <c r="I121" s="89"/>
      <c r="J121" s="90"/>
      <c r="K121" s="11"/>
      <c r="L121" s="11"/>
      <c r="M121" s="11"/>
      <c r="N121" s="108">
        <f t="shared" si="25"/>
        <v>0</v>
      </c>
      <c r="O121" s="109"/>
      <c r="P121" s="108">
        <f t="shared" si="26"/>
        <v>0</v>
      </c>
      <c r="Q121" s="109"/>
      <c r="R121" s="108">
        <f t="shared" si="27"/>
        <v>0</v>
      </c>
      <c r="S121" s="109"/>
      <c r="T121" s="108">
        <f t="shared" si="28"/>
        <v>0</v>
      </c>
      <c r="U121" s="109"/>
      <c r="V121" s="108">
        <f t="shared" si="29"/>
        <v>0</v>
      </c>
      <c r="W121" s="109"/>
      <c r="X121" s="108">
        <f t="shared" si="30"/>
        <v>0</v>
      </c>
      <c r="Y121" s="109"/>
      <c r="Z121" s="108">
        <v>0</v>
      </c>
      <c r="AA121" s="109"/>
      <c r="AB121" s="108">
        <f t="shared" si="31"/>
        <v>0</v>
      </c>
      <c r="AC121" s="109"/>
      <c r="AD121" s="108">
        <f t="shared" si="32"/>
        <v>0</v>
      </c>
      <c r="AE121" s="109"/>
      <c r="AF121" s="108">
        <f t="shared" si="33"/>
        <v>0</v>
      </c>
      <c r="AG121" s="109"/>
    </row>
    <row r="122" spans="2:33" ht="14.5" hidden="1" thickBot="1" x14ac:dyDescent="0.35">
      <c r="B122" s="102"/>
      <c r="C122" s="102"/>
      <c r="D122" s="102"/>
      <c r="E122" s="85"/>
      <c r="F122" s="86"/>
      <c r="G122" s="87"/>
      <c r="H122" s="88" t="e">
        <v>#N/A</v>
      </c>
      <c r="I122" s="89"/>
      <c r="J122" s="90"/>
      <c r="K122" s="11"/>
      <c r="L122" s="11"/>
      <c r="M122" s="11"/>
      <c r="N122" s="108">
        <f t="shared" si="25"/>
        <v>0</v>
      </c>
      <c r="O122" s="109"/>
      <c r="P122" s="108">
        <f t="shared" si="26"/>
        <v>0</v>
      </c>
      <c r="Q122" s="109"/>
      <c r="R122" s="108">
        <f t="shared" si="27"/>
        <v>0</v>
      </c>
      <c r="S122" s="109"/>
      <c r="T122" s="108">
        <f t="shared" si="28"/>
        <v>0</v>
      </c>
      <c r="U122" s="109"/>
      <c r="V122" s="108">
        <f t="shared" si="29"/>
        <v>0</v>
      </c>
      <c r="W122" s="109"/>
      <c r="X122" s="108">
        <f t="shared" si="30"/>
        <v>0</v>
      </c>
      <c r="Y122" s="109"/>
      <c r="Z122" s="108">
        <v>0</v>
      </c>
      <c r="AA122" s="109"/>
      <c r="AB122" s="108">
        <f t="shared" si="31"/>
        <v>0</v>
      </c>
      <c r="AC122" s="109"/>
      <c r="AD122" s="108">
        <f t="shared" si="32"/>
        <v>0</v>
      </c>
      <c r="AE122" s="109"/>
      <c r="AF122" s="108">
        <f t="shared" si="33"/>
        <v>0</v>
      </c>
      <c r="AG122" s="109"/>
    </row>
    <row r="123" spans="2:33" ht="14.5" hidden="1" thickBot="1" x14ac:dyDescent="0.35">
      <c r="B123" s="102"/>
      <c r="C123" s="102"/>
      <c r="D123" s="102"/>
      <c r="E123" s="91"/>
      <c r="F123" s="92"/>
      <c r="G123" s="93"/>
      <c r="H123" s="88" t="e">
        <v>#N/A</v>
      </c>
      <c r="I123" s="89"/>
      <c r="J123" s="90"/>
      <c r="K123" s="11"/>
      <c r="L123" s="11"/>
      <c r="M123" s="11"/>
      <c r="N123" s="108">
        <f t="shared" si="25"/>
        <v>0</v>
      </c>
      <c r="O123" s="109"/>
      <c r="P123" s="108">
        <f t="shared" si="26"/>
        <v>0</v>
      </c>
      <c r="Q123" s="109"/>
      <c r="R123" s="108">
        <f t="shared" si="27"/>
        <v>0</v>
      </c>
      <c r="S123" s="109"/>
      <c r="T123" s="108">
        <f t="shared" si="28"/>
        <v>0</v>
      </c>
      <c r="U123" s="109"/>
      <c r="V123" s="108">
        <f t="shared" si="29"/>
        <v>0</v>
      </c>
      <c r="W123" s="109"/>
      <c r="X123" s="108">
        <f t="shared" si="30"/>
        <v>0</v>
      </c>
      <c r="Y123" s="109"/>
      <c r="Z123" s="108">
        <v>0</v>
      </c>
      <c r="AA123" s="109"/>
      <c r="AB123" s="108">
        <f t="shared" si="31"/>
        <v>0</v>
      </c>
      <c r="AC123" s="109"/>
      <c r="AD123" s="108">
        <f t="shared" si="32"/>
        <v>0</v>
      </c>
      <c r="AE123" s="109"/>
      <c r="AF123" s="108">
        <f t="shared" si="33"/>
        <v>0</v>
      </c>
      <c r="AG123" s="109"/>
    </row>
    <row r="124" spans="2:33" ht="15" thickTop="1" thickBot="1" x14ac:dyDescent="0.35">
      <c r="B124" s="67" t="s">
        <v>15</v>
      </c>
      <c r="C124" s="68"/>
      <c r="D124" s="68"/>
      <c r="E124" s="68"/>
      <c r="F124" s="68"/>
      <c r="G124" s="68"/>
      <c r="H124" s="68"/>
      <c r="I124" s="68"/>
      <c r="J124" s="69"/>
      <c r="K124" s="10"/>
      <c r="L124" s="10"/>
      <c r="M124" s="10"/>
      <c r="N124" s="110">
        <f>SUM(N113:N123)</f>
        <v>0</v>
      </c>
      <c r="O124" s="111"/>
      <c r="P124" s="110">
        <f>SUM(P113:P123)</f>
        <v>0</v>
      </c>
      <c r="Q124" s="111"/>
      <c r="R124" s="110">
        <f>SUM(R113:R123)</f>
        <v>0</v>
      </c>
      <c r="S124" s="111"/>
      <c r="T124" s="110">
        <f>SUM(T113:T123)</f>
        <v>0</v>
      </c>
      <c r="U124" s="111"/>
      <c r="V124" s="110">
        <f>SUM(V113:V123)</f>
        <v>0</v>
      </c>
      <c r="W124" s="111"/>
      <c r="X124" s="110">
        <f>SUM(X113:X123)</f>
        <v>0</v>
      </c>
      <c r="Y124" s="111"/>
      <c r="Z124" s="110">
        <f>SUM(Z113:Z123)</f>
        <v>0</v>
      </c>
      <c r="AA124" s="111"/>
      <c r="AB124" s="110">
        <f>SUM(AB113:AB123)</f>
        <v>0</v>
      </c>
      <c r="AC124" s="111"/>
      <c r="AD124" s="110">
        <f>SUM(AD113:AD123)</f>
        <v>0</v>
      </c>
      <c r="AE124" s="111"/>
      <c r="AF124" s="110">
        <f>SUM(AF113:AF123)</f>
        <v>0</v>
      </c>
      <c r="AG124" s="111"/>
    </row>
    <row r="125" spans="2:33" ht="14.5" thickTop="1" x14ac:dyDescent="0.3"/>
    <row r="126" spans="2:33" ht="14.5" thickBot="1" x14ac:dyDescent="0.35"/>
    <row r="127" spans="2:33" x14ac:dyDescent="0.3">
      <c r="B127" s="142" t="s">
        <v>7087</v>
      </c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4"/>
    </row>
    <row r="128" spans="2:33" ht="14.5" thickBot="1" x14ac:dyDescent="0.35">
      <c r="B128" s="145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146"/>
      <c r="AD128" s="146"/>
      <c r="AE128" s="146"/>
      <c r="AF128" s="146"/>
      <c r="AG128" s="147"/>
    </row>
    <row r="129" spans="2:33" ht="14.5" thickBot="1" x14ac:dyDescent="0.35">
      <c r="B129" s="82" t="s">
        <v>19</v>
      </c>
      <c r="C129" s="82"/>
      <c r="D129" s="82"/>
      <c r="E129" s="82" t="s">
        <v>6977</v>
      </c>
      <c r="F129" s="82"/>
      <c r="G129" s="82"/>
      <c r="H129" s="82" t="s">
        <v>6978</v>
      </c>
      <c r="I129" s="82"/>
      <c r="J129" s="82"/>
      <c r="K129" s="82" t="s">
        <v>6978</v>
      </c>
      <c r="L129" s="82"/>
      <c r="M129" s="82"/>
      <c r="N129" s="23" t="s">
        <v>10</v>
      </c>
      <c r="O129" s="26"/>
      <c r="P129" s="23" t="s">
        <v>9</v>
      </c>
      <c r="Q129" s="25"/>
      <c r="R129" s="23" t="s">
        <v>8</v>
      </c>
      <c r="S129" s="27"/>
      <c r="T129" s="23" t="s">
        <v>7</v>
      </c>
      <c r="U129" s="25"/>
      <c r="V129" s="23" t="s">
        <v>6</v>
      </c>
      <c r="W129" s="25"/>
      <c r="X129" s="23" t="s">
        <v>5</v>
      </c>
      <c r="Y129" s="25"/>
      <c r="Z129" s="23" t="s">
        <v>4</v>
      </c>
      <c r="AA129" s="25"/>
      <c r="AB129" s="23" t="s">
        <v>3</v>
      </c>
      <c r="AC129" s="25"/>
      <c r="AD129" s="23" t="s">
        <v>2</v>
      </c>
      <c r="AE129" s="25"/>
      <c r="AF129" s="23" t="s">
        <v>1</v>
      </c>
      <c r="AG129" s="25"/>
    </row>
    <row r="130" spans="2:33" ht="14.5" thickBot="1" x14ac:dyDescent="0.35">
      <c r="B130" s="104" t="s">
        <v>7088</v>
      </c>
      <c r="C130" s="104"/>
      <c r="D130" s="104"/>
      <c r="E130" s="85">
        <f t="shared" ref="E130:E135" si="34">IF($E$5&gt;0,$E$5,"")</f>
        <v>45811</v>
      </c>
      <c r="F130" s="94"/>
      <c r="G130" s="95"/>
      <c r="H130" s="88"/>
      <c r="I130" s="89"/>
      <c r="J130" s="90"/>
      <c r="K130" s="127"/>
      <c r="L130" s="128"/>
      <c r="M130" s="129"/>
      <c r="N130" s="108">
        <f>'Clancy accounts'!AZ$52</f>
        <v>0</v>
      </c>
      <c r="O130" s="109"/>
      <c r="P130" s="108">
        <f>'Clancy accounts'!BB$52</f>
        <v>0</v>
      </c>
      <c r="Q130" s="109"/>
      <c r="R130" s="108">
        <f>'Clancy accounts'!BD$52</f>
        <v>0</v>
      </c>
      <c r="S130" s="109"/>
      <c r="T130" s="108">
        <f>'Clancy accounts'!BF$52</f>
        <v>0</v>
      </c>
      <c r="U130" s="109"/>
      <c r="V130" s="108">
        <f>'Clancy accounts'!BH$52</f>
        <v>0</v>
      </c>
      <c r="W130" s="109"/>
      <c r="X130" s="108">
        <f>'Clancy accounts'!BJ$52</f>
        <v>0</v>
      </c>
      <c r="Y130" s="109"/>
      <c r="Z130" s="108">
        <f>'Clancy accounts'!BL$52</f>
        <v>0</v>
      </c>
      <c r="AA130" s="109"/>
      <c r="AB130" s="108">
        <f>'Clancy accounts'!BN$52</f>
        <v>0</v>
      </c>
      <c r="AC130" s="109"/>
      <c r="AD130" s="108">
        <f>'Clancy accounts'!BP$52</f>
        <v>0</v>
      </c>
      <c r="AE130" s="109"/>
      <c r="AF130" s="108">
        <f>'Clancy accounts'!BR$52</f>
        <v>0</v>
      </c>
      <c r="AG130" s="109"/>
    </row>
    <row r="131" spans="2:33" ht="14.5" thickBot="1" x14ac:dyDescent="0.35">
      <c r="B131" s="104" t="s">
        <v>7081</v>
      </c>
      <c r="C131" s="104"/>
      <c r="D131" s="104"/>
      <c r="E131" s="85">
        <f t="shared" si="34"/>
        <v>45811</v>
      </c>
      <c r="F131" s="94"/>
      <c r="G131" s="95"/>
      <c r="H131" s="88"/>
      <c r="I131" s="89"/>
      <c r="J131" s="90"/>
      <c r="K131" s="127"/>
      <c r="L131" s="128"/>
      <c r="M131" s="129"/>
      <c r="N131" s="108">
        <f>'Clancy accounts'!AZ$104</f>
        <v>0</v>
      </c>
      <c r="O131" s="109"/>
      <c r="P131" s="108">
        <f>'Clancy accounts'!BB$104</f>
        <v>0</v>
      </c>
      <c r="Q131" s="109"/>
      <c r="R131" s="108">
        <f>'Clancy accounts'!BD$104</f>
        <v>0</v>
      </c>
      <c r="S131" s="109"/>
      <c r="T131" s="108">
        <f>'Clancy accounts'!BF$104</f>
        <v>0</v>
      </c>
      <c r="U131" s="109"/>
      <c r="V131" s="108">
        <f>'Clancy accounts'!BH$104</f>
        <v>0</v>
      </c>
      <c r="W131" s="109"/>
      <c r="X131" s="108">
        <f>'Clancy accounts'!BJ$104</f>
        <v>0</v>
      </c>
      <c r="Y131" s="109"/>
      <c r="Z131" s="108">
        <f>'Clancy accounts'!BL$104</f>
        <v>0</v>
      </c>
      <c r="AA131" s="109"/>
      <c r="AB131" s="108">
        <f>'Clancy accounts'!BN$104</f>
        <v>0</v>
      </c>
      <c r="AC131" s="109"/>
      <c r="AD131" s="108">
        <f>'Clancy accounts'!BP$104</f>
        <v>0</v>
      </c>
      <c r="AE131" s="109"/>
      <c r="AF131" s="108">
        <f>'Clancy accounts'!BR$104</f>
        <v>0</v>
      </c>
      <c r="AG131" s="109"/>
    </row>
    <row r="132" spans="2:33" ht="14.5" thickBot="1" x14ac:dyDescent="0.35">
      <c r="B132" s="104" t="s">
        <v>7089</v>
      </c>
      <c r="C132" s="104"/>
      <c r="D132" s="104"/>
      <c r="E132" s="85">
        <f t="shared" si="34"/>
        <v>45811</v>
      </c>
      <c r="F132" s="94"/>
      <c r="G132" s="95"/>
      <c r="H132" s="88" t="e">
        <f>INDEX(#REF!,MATCH(E132,#REF!,0))</f>
        <v>#REF!</v>
      </c>
      <c r="I132" s="89"/>
      <c r="J132" s="90"/>
      <c r="K132" s="148">
        <f>'Clancy accounts'!AK190</f>
        <v>0</v>
      </c>
      <c r="L132" s="149"/>
      <c r="M132" s="150"/>
      <c r="N132" s="108">
        <f>'Clancy accounts'!AZ$156</f>
        <v>0</v>
      </c>
      <c r="O132" s="109"/>
      <c r="P132" s="108">
        <f>'Clancy accounts'!BB$156</f>
        <v>0</v>
      </c>
      <c r="Q132" s="109"/>
      <c r="R132" s="108">
        <f>'Clancy accounts'!BD$156</f>
        <v>0</v>
      </c>
      <c r="S132" s="109"/>
      <c r="T132" s="108">
        <f>'Clancy accounts'!BF$156</f>
        <v>0</v>
      </c>
      <c r="U132" s="109"/>
      <c r="V132" s="108">
        <f>'Clancy accounts'!BH$156</f>
        <v>0</v>
      </c>
      <c r="W132" s="109"/>
      <c r="X132" s="108">
        <f>'Clancy accounts'!BJ$156</f>
        <v>0</v>
      </c>
      <c r="Y132" s="109"/>
      <c r="Z132" s="108">
        <f>'Clancy accounts'!BL$156</f>
        <v>0</v>
      </c>
      <c r="AA132" s="109"/>
      <c r="AB132" s="108">
        <f>'Clancy accounts'!BN$156</f>
        <v>0</v>
      </c>
      <c r="AC132" s="109"/>
      <c r="AD132" s="108">
        <f>'Clancy accounts'!BP$156</f>
        <v>0</v>
      </c>
      <c r="AE132" s="109"/>
      <c r="AF132" s="108">
        <f>'Clancy accounts'!BR$156</f>
        <v>0</v>
      </c>
      <c r="AG132" s="109"/>
    </row>
    <row r="133" spans="2:33" ht="14.5" thickBot="1" x14ac:dyDescent="0.35">
      <c r="B133" s="104" t="s">
        <v>7083</v>
      </c>
      <c r="C133" s="104"/>
      <c r="D133" s="104"/>
      <c r="E133" s="85">
        <f t="shared" si="34"/>
        <v>45811</v>
      </c>
      <c r="F133" s="94"/>
      <c r="G133" s="95"/>
      <c r="H133" s="88"/>
      <c r="I133" s="89"/>
      <c r="J133" s="90"/>
      <c r="K133" s="127"/>
      <c r="L133" s="128"/>
      <c r="M133" s="129"/>
      <c r="N133" s="108">
        <f>'Clancy accounts'!AZ$208</f>
        <v>0</v>
      </c>
      <c r="O133" s="109"/>
      <c r="P133" s="108">
        <f>'Clancy accounts'!BB$208</f>
        <v>0</v>
      </c>
      <c r="Q133" s="109"/>
      <c r="R133" s="108">
        <f>'Clancy accounts'!BD$208</f>
        <v>0</v>
      </c>
      <c r="S133" s="109"/>
      <c r="T133" s="108">
        <f>'Clancy accounts'!BF$208</f>
        <v>0</v>
      </c>
      <c r="U133" s="109"/>
      <c r="V133" s="108">
        <f>'Clancy accounts'!BH$208</f>
        <v>0</v>
      </c>
      <c r="W133" s="109"/>
      <c r="X133" s="108">
        <f>'Clancy accounts'!BJ$208</f>
        <v>0</v>
      </c>
      <c r="Y133" s="109"/>
      <c r="Z133" s="108">
        <f>'Clancy accounts'!BL$208</f>
        <v>0</v>
      </c>
      <c r="AA133" s="109"/>
      <c r="AB133" s="108">
        <f>'Clancy accounts'!BN$208</f>
        <v>0</v>
      </c>
      <c r="AC133" s="109"/>
      <c r="AD133" s="108">
        <f>'Clancy accounts'!BP$208</f>
        <v>0</v>
      </c>
      <c r="AE133" s="109"/>
      <c r="AF133" s="108">
        <f>'Clancy accounts'!BR$208</f>
        <v>0</v>
      </c>
      <c r="AG133" s="109"/>
    </row>
    <row r="134" spans="2:33" ht="14.5" thickBot="1" x14ac:dyDescent="0.35">
      <c r="B134" s="104" t="s">
        <v>7083</v>
      </c>
      <c r="C134" s="104"/>
      <c r="D134" s="104"/>
      <c r="E134" s="85">
        <f t="shared" si="34"/>
        <v>45811</v>
      </c>
      <c r="F134" s="94"/>
      <c r="G134" s="95"/>
      <c r="H134" s="88"/>
      <c r="I134" s="89"/>
      <c r="J134" s="90"/>
      <c r="K134" s="127"/>
      <c r="L134" s="128"/>
      <c r="M134" s="129"/>
      <c r="N134" s="108">
        <f>'Clancy accounts'!AZ$260</f>
        <v>0</v>
      </c>
      <c r="O134" s="109"/>
      <c r="P134" s="108">
        <f>'Clancy accounts'!BB$260</f>
        <v>0</v>
      </c>
      <c r="Q134" s="109"/>
      <c r="R134" s="108">
        <f>'Clancy accounts'!BD$260</f>
        <v>0</v>
      </c>
      <c r="S134" s="109"/>
      <c r="T134" s="108">
        <f>'Clancy accounts'!BF$260</f>
        <v>0</v>
      </c>
      <c r="U134" s="109"/>
      <c r="V134" s="108">
        <f>'Clancy accounts'!BH$260</f>
        <v>0</v>
      </c>
      <c r="W134" s="109"/>
      <c r="X134" s="108">
        <f>'Clancy accounts'!BJ$260</f>
        <v>0</v>
      </c>
      <c r="Y134" s="109"/>
      <c r="Z134" s="108">
        <f>'Clancy accounts'!BL$260</f>
        <v>0</v>
      </c>
      <c r="AA134" s="109"/>
      <c r="AB134" s="108">
        <f>'Clancy accounts'!BN$260</f>
        <v>0</v>
      </c>
      <c r="AC134" s="109"/>
      <c r="AD134" s="108">
        <f>'Clancy accounts'!BP$260</f>
        <v>0</v>
      </c>
      <c r="AE134" s="109"/>
      <c r="AF134" s="108">
        <f>'Clancy accounts'!BR$260</f>
        <v>0</v>
      </c>
      <c r="AG134" s="109"/>
    </row>
    <row r="135" spans="2:33" ht="14.5" hidden="1" thickBot="1" x14ac:dyDescent="0.35">
      <c r="B135" s="102"/>
      <c r="C135" s="102"/>
      <c r="D135" s="102"/>
      <c r="E135" s="85">
        <f t="shared" si="34"/>
        <v>45811</v>
      </c>
      <c r="F135" s="94"/>
      <c r="G135" s="95"/>
      <c r="H135" s="88" t="e">
        <v>#N/A</v>
      </c>
      <c r="I135" s="89"/>
      <c r="J135" s="90"/>
      <c r="K135" s="88"/>
      <c r="L135" s="89"/>
      <c r="M135" s="90"/>
      <c r="N135" s="108">
        <f t="shared" ref="N135:N140" si="35">Z135/365.25</f>
        <v>0</v>
      </c>
      <c r="O135" s="109"/>
      <c r="P135" s="108">
        <f t="shared" ref="P135:P140" si="36">Z135/52.143</f>
        <v>0</v>
      </c>
      <c r="Q135" s="109"/>
      <c r="R135" s="108">
        <f t="shared" ref="R135:R140" si="37">Z135/26.071</f>
        <v>0</v>
      </c>
      <c r="S135" s="109"/>
      <c r="T135" s="108">
        <f t="shared" ref="T135:T140" si="38">Z135/12</f>
        <v>0</v>
      </c>
      <c r="U135" s="109"/>
      <c r="V135" s="108">
        <f t="shared" ref="V135:V140" si="39">Z135/4</f>
        <v>0</v>
      </c>
      <c r="W135" s="109"/>
      <c r="X135" s="108">
        <f t="shared" ref="X135:X140" si="40">Z135/2</f>
        <v>0</v>
      </c>
      <c r="Y135" s="109"/>
      <c r="Z135" s="108">
        <v>0</v>
      </c>
      <c r="AA135" s="109"/>
      <c r="AB135" s="108">
        <f t="shared" ref="AB135:AB140" si="41">Z135*2</f>
        <v>0</v>
      </c>
      <c r="AC135" s="109"/>
      <c r="AD135" s="108">
        <f t="shared" ref="AD135:AD140" si="42">Z135*5</f>
        <v>0</v>
      </c>
      <c r="AE135" s="109"/>
      <c r="AF135" s="108">
        <f t="shared" ref="AF135:AF140" si="43">Z135*10</f>
        <v>0</v>
      </c>
      <c r="AG135" s="109"/>
    </row>
    <row r="136" spans="2:33" ht="14.5" hidden="1" thickBot="1" x14ac:dyDescent="0.35">
      <c r="B136" s="102"/>
      <c r="C136" s="102"/>
      <c r="D136" s="102"/>
      <c r="E136" s="85"/>
      <c r="F136" s="86"/>
      <c r="G136" s="87"/>
      <c r="H136" s="88" t="e">
        <v>#N/A</v>
      </c>
      <c r="I136" s="89"/>
      <c r="J136" s="90"/>
      <c r="K136" s="11"/>
      <c r="L136" s="11"/>
      <c r="M136" s="11"/>
      <c r="N136" s="108">
        <f t="shared" si="35"/>
        <v>0</v>
      </c>
      <c r="O136" s="109"/>
      <c r="P136" s="108">
        <f t="shared" si="36"/>
        <v>0</v>
      </c>
      <c r="Q136" s="109"/>
      <c r="R136" s="108">
        <f t="shared" si="37"/>
        <v>0</v>
      </c>
      <c r="S136" s="109"/>
      <c r="T136" s="108">
        <f t="shared" si="38"/>
        <v>0</v>
      </c>
      <c r="U136" s="109"/>
      <c r="V136" s="108">
        <f t="shared" si="39"/>
        <v>0</v>
      </c>
      <c r="W136" s="109"/>
      <c r="X136" s="108">
        <f t="shared" si="40"/>
        <v>0</v>
      </c>
      <c r="Y136" s="109"/>
      <c r="Z136" s="108">
        <v>0</v>
      </c>
      <c r="AA136" s="109"/>
      <c r="AB136" s="108">
        <f t="shared" si="41"/>
        <v>0</v>
      </c>
      <c r="AC136" s="109"/>
      <c r="AD136" s="108">
        <f t="shared" si="42"/>
        <v>0</v>
      </c>
      <c r="AE136" s="109"/>
      <c r="AF136" s="108">
        <f t="shared" si="43"/>
        <v>0</v>
      </c>
      <c r="AG136" s="109"/>
    </row>
    <row r="137" spans="2:33" ht="14.5" hidden="1" thickBot="1" x14ac:dyDescent="0.35">
      <c r="B137" s="102"/>
      <c r="C137" s="102"/>
      <c r="D137" s="102"/>
      <c r="E137" s="85"/>
      <c r="F137" s="86"/>
      <c r="G137" s="87"/>
      <c r="H137" s="88" t="e">
        <v>#N/A</v>
      </c>
      <c r="I137" s="89"/>
      <c r="J137" s="90"/>
      <c r="K137" s="11"/>
      <c r="L137" s="11"/>
      <c r="M137" s="11"/>
      <c r="N137" s="108">
        <f t="shared" si="35"/>
        <v>0</v>
      </c>
      <c r="O137" s="109"/>
      <c r="P137" s="108">
        <f t="shared" si="36"/>
        <v>0</v>
      </c>
      <c r="Q137" s="109"/>
      <c r="R137" s="108">
        <f t="shared" si="37"/>
        <v>0</v>
      </c>
      <c r="S137" s="109"/>
      <c r="T137" s="108">
        <f t="shared" si="38"/>
        <v>0</v>
      </c>
      <c r="U137" s="109"/>
      <c r="V137" s="108">
        <f t="shared" si="39"/>
        <v>0</v>
      </c>
      <c r="W137" s="109"/>
      <c r="X137" s="108">
        <f t="shared" si="40"/>
        <v>0</v>
      </c>
      <c r="Y137" s="109"/>
      <c r="Z137" s="108">
        <v>0</v>
      </c>
      <c r="AA137" s="109"/>
      <c r="AB137" s="108">
        <f t="shared" si="41"/>
        <v>0</v>
      </c>
      <c r="AC137" s="109"/>
      <c r="AD137" s="108">
        <f t="shared" si="42"/>
        <v>0</v>
      </c>
      <c r="AE137" s="109"/>
      <c r="AF137" s="108">
        <f t="shared" si="43"/>
        <v>0</v>
      </c>
      <c r="AG137" s="109"/>
    </row>
    <row r="138" spans="2:33" ht="14.5" hidden="1" thickBot="1" x14ac:dyDescent="0.35">
      <c r="B138" s="102"/>
      <c r="C138" s="102"/>
      <c r="D138" s="102"/>
      <c r="E138" s="85"/>
      <c r="F138" s="86"/>
      <c r="G138" s="87"/>
      <c r="H138" s="88" t="e">
        <v>#N/A</v>
      </c>
      <c r="I138" s="89"/>
      <c r="J138" s="90"/>
      <c r="K138" s="11"/>
      <c r="L138" s="11"/>
      <c r="M138" s="11"/>
      <c r="N138" s="108">
        <f t="shared" si="35"/>
        <v>0</v>
      </c>
      <c r="O138" s="109"/>
      <c r="P138" s="108">
        <f t="shared" si="36"/>
        <v>0</v>
      </c>
      <c r="Q138" s="109"/>
      <c r="R138" s="108">
        <f t="shared" si="37"/>
        <v>0</v>
      </c>
      <c r="S138" s="109"/>
      <c r="T138" s="108">
        <f t="shared" si="38"/>
        <v>0</v>
      </c>
      <c r="U138" s="109"/>
      <c r="V138" s="108">
        <f t="shared" si="39"/>
        <v>0</v>
      </c>
      <c r="W138" s="109"/>
      <c r="X138" s="108">
        <f t="shared" si="40"/>
        <v>0</v>
      </c>
      <c r="Y138" s="109"/>
      <c r="Z138" s="108">
        <v>0</v>
      </c>
      <c r="AA138" s="109"/>
      <c r="AB138" s="108">
        <f t="shared" si="41"/>
        <v>0</v>
      </c>
      <c r="AC138" s="109"/>
      <c r="AD138" s="108">
        <f t="shared" si="42"/>
        <v>0</v>
      </c>
      <c r="AE138" s="109"/>
      <c r="AF138" s="108">
        <f t="shared" si="43"/>
        <v>0</v>
      </c>
      <c r="AG138" s="109"/>
    </row>
    <row r="139" spans="2:33" ht="14.5" hidden="1" thickBot="1" x14ac:dyDescent="0.35">
      <c r="B139" s="102"/>
      <c r="C139" s="102"/>
      <c r="D139" s="102"/>
      <c r="E139" s="85"/>
      <c r="F139" s="86"/>
      <c r="G139" s="87"/>
      <c r="H139" s="88" t="e">
        <v>#N/A</v>
      </c>
      <c r="I139" s="89"/>
      <c r="J139" s="90"/>
      <c r="K139" s="11"/>
      <c r="L139" s="11"/>
      <c r="M139" s="11"/>
      <c r="N139" s="108">
        <f t="shared" si="35"/>
        <v>0</v>
      </c>
      <c r="O139" s="109"/>
      <c r="P139" s="108">
        <f t="shared" si="36"/>
        <v>0</v>
      </c>
      <c r="Q139" s="109"/>
      <c r="R139" s="108">
        <f t="shared" si="37"/>
        <v>0</v>
      </c>
      <c r="S139" s="109"/>
      <c r="T139" s="108">
        <f t="shared" si="38"/>
        <v>0</v>
      </c>
      <c r="U139" s="109"/>
      <c r="V139" s="108">
        <f t="shared" si="39"/>
        <v>0</v>
      </c>
      <c r="W139" s="109"/>
      <c r="X139" s="108">
        <f t="shared" si="40"/>
        <v>0</v>
      </c>
      <c r="Y139" s="109"/>
      <c r="Z139" s="108">
        <v>0</v>
      </c>
      <c r="AA139" s="109"/>
      <c r="AB139" s="108">
        <f t="shared" si="41"/>
        <v>0</v>
      </c>
      <c r="AC139" s="109"/>
      <c r="AD139" s="108">
        <f t="shared" si="42"/>
        <v>0</v>
      </c>
      <c r="AE139" s="109"/>
      <c r="AF139" s="108">
        <f t="shared" si="43"/>
        <v>0</v>
      </c>
      <c r="AG139" s="109"/>
    </row>
    <row r="140" spans="2:33" ht="14.5" hidden="1" thickBot="1" x14ac:dyDescent="0.35">
      <c r="B140" s="102"/>
      <c r="C140" s="102"/>
      <c r="D140" s="102"/>
      <c r="E140" s="91"/>
      <c r="F140" s="92"/>
      <c r="G140" s="93"/>
      <c r="H140" s="88" t="e">
        <v>#N/A</v>
      </c>
      <c r="I140" s="89"/>
      <c r="J140" s="90"/>
      <c r="K140" s="11"/>
      <c r="L140" s="11"/>
      <c r="M140" s="11"/>
      <c r="N140" s="108">
        <f t="shared" si="35"/>
        <v>0</v>
      </c>
      <c r="O140" s="109"/>
      <c r="P140" s="108">
        <f t="shared" si="36"/>
        <v>0</v>
      </c>
      <c r="Q140" s="109"/>
      <c r="R140" s="108">
        <f t="shared" si="37"/>
        <v>0</v>
      </c>
      <c r="S140" s="109"/>
      <c r="T140" s="108">
        <f t="shared" si="38"/>
        <v>0</v>
      </c>
      <c r="U140" s="109"/>
      <c r="V140" s="108">
        <f t="shared" si="39"/>
        <v>0</v>
      </c>
      <c r="W140" s="109"/>
      <c r="X140" s="108">
        <f t="shared" si="40"/>
        <v>0</v>
      </c>
      <c r="Y140" s="109"/>
      <c r="Z140" s="108">
        <v>0</v>
      </c>
      <c r="AA140" s="109"/>
      <c r="AB140" s="108">
        <f t="shared" si="41"/>
        <v>0</v>
      </c>
      <c r="AC140" s="109"/>
      <c r="AD140" s="108">
        <f t="shared" si="42"/>
        <v>0</v>
      </c>
      <c r="AE140" s="109"/>
      <c r="AF140" s="108">
        <f t="shared" si="43"/>
        <v>0</v>
      </c>
      <c r="AG140" s="109"/>
    </row>
    <row r="141" spans="2:33" ht="15" thickTop="1" thickBot="1" x14ac:dyDescent="0.35">
      <c r="B141" s="67" t="s">
        <v>15</v>
      </c>
      <c r="C141" s="68"/>
      <c r="D141" s="68"/>
      <c r="E141" s="68"/>
      <c r="F141" s="68"/>
      <c r="G141" s="68"/>
      <c r="H141" s="68"/>
      <c r="I141" s="68"/>
      <c r="J141" s="69"/>
      <c r="K141" s="10"/>
      <c r="L141" s="10"/>
      <c r="M141" s="10"/>
      <c r="N141" s="110">
        <f>SUM(N130:N140)</f>
        <v>0</v>
      </c>
      <c r="O141" s="111"/>
      <c r="P141" s="110">
        <f>SUM(P130:P140)</f>
        <v>0</v>
      </c>
      <c r="Q141" s="111"/>
      <c r="R141" s="110">
        <f>SUM(R130:R140)</f>
        <v>0</v>
      </c>
      <c r="S141" s="111"/>
      <c r="T141" s="110">
        <f>SUM(T130:T140)</f>
        <v>0</v>
      </c>
      <c r="U141" s="111"/>
      <c r="V141" s="110">
        <f>SUM(V130:V140)</f>
        <v>0</v>
      </c>
      <c r="W141" s="111"/>
      <c r="X141" s="110">
        <f>SUM(X130:X140)</f>
        <v>0</v>
      </c>
      <c r="Y141" s="111"/>
      <c r="Z141" s="110">
        <f>SUM(Z130:Z140)</f>
        <v>0</v>
      </c>
      <c r="AA141" s="111"/>
      <c r="AB141" s="110">
        <f>SUM(AB130:AB140)</f>
        <v>0</v>
      </c>
      <c r="AC141" s="111"/>
      <c r="AD141" s="110">
        <f>SUM(AD130:AD140)</f>
        <v>0</v>
      </c>
      <c r="AE141" s="111"/>
      <c r="AF141" s="110">
        <f>SUM(AF130:AF140)</f>
        <v>0</v>
      </c>
      <c r="AG141" s="111"/>
    </row>
    <row r="142" spans="2:33" ht="14.5" thickTop="1" x14ac:dyDescent="0.3"/>
  </sheetData>
  <sheetProtection algorithmName="SHA-512" hashValue="bLdqHQHc3ty/XbEk/Y2UF9g3kECqRpjEgRWfUHO46fHfax2ZZQ5KwRCmYMCJIUMSNt88DvdwHdn+BCRkNIosAw==" saltValue="QiHEPRNZK2hm4OUcrONH7A==" spinCount="100000" sheet="1" objects="1" scenarios="1"/>
  <mergeCells count="1402">
    <mergeCell ref="Z21:AA21"/>
    <mergeCell ref="AB21:AC21"/>
    <mergeCell ref="AD21:AE21"/>
    <mergeCell ref="AF21:AG21"/>
    <mergeCell ref="B22:J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E22"/>
    <mergeCell ref="AF22:AG22"/>
    <mergeCell ref="B21:D21"/>
    <mergeCell ref="E21:G21"/>
    <mergeCell ref="H21:J21"/>
    <mergeCell ref="N21:O21"/>
    <mergeCell ref="P21:Q21"/>
    <mergeCell ref="R21:S21"/>
    <mergeCell ref="T21:U21"/>
    <mergeCell ref="V21:W21"/>
    <mergeCell ref="X21:Y21"/>
    <mergeCell ref="Z19:AA19"/>
    <mergeCell ref="AB19:AC19"/>
    <mergeCell ref="AD19:AE19"/>
    <mergeCell ref="AF19:AG19"/>
    <mergeCell ref="B20:D20"/>
    <mergeCell ref="E20:G20"/>
    <mergeCell ref="H20:J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B19:D19"/>
    <mergeCell ref="E19:G19"/>
    <mergeCell ref="H19:J19"/>
    <mergeCell ref="N19:O19"/>
    <mergeCell ref="P19:Q19"/>
    <mergeCell ref="R19:S19"/>
    <mergeCell ref="T19:U19"/>
    <mergeCell ref="V19:W19"/>
    <mergeCell ref="X19:Y19"/>
    <mergeCell ref="Z17:AA17"/>
    <mergeCell ref="AB17:AC17"/>
    <mergeCell ref="AD17:AE17"/>
    <mergeCell ref="AF17:AG17"/>
    <mergeCell ref="B18:D18"/>
    <mergeCell ref="E18:G18"/>
    <mergeCell ref="H18:J18"/>
    <mergeCell ref="N18:O18"/>
    <mergeCell ref="P18:Q18"/>
    <mergeCell ref="R18:S18"/>
    <mergeCell ref="T18:U18"/>
    <mergeCell ref="V18:W18"/>
    <mergeCell ref="X18:Y18"/>
    <mergeCell ref="Z18:AA18"/>
    <mergeCell ref="AB18:AC18"/>
    <mergeCell ref="AD18:AE18"/>
    <mergeCell ref="AF18:AG18"/>
    <mergeCell ref="B17:D17"/>
    <mergeCell ref="E17:G17"/>
    <mergeCell ref="H17:J17"/>
    <mergeCell ref="N17:O17"/>
    <mergeCell ref="P17:Q17"/>
    <mergeCell ref="R17:S17"/>
    <mergeCell ref="T17:U17"/>
    <mergeCell ref="V17:W17"/>
    <mergeCell ref="X17:Y17"/>
    <mergeCell ref="X15:Y15"/>
    <mergeCell ref="Z15:AA15"/>
    <mergeCell ref="AB15:AC15"/>
    <mergeCell ref="AD15:AE15"/>
    <mergeCell ref="AF15:AG15"/>
    <mergeCell ref="B16:D16"/>
    <mergeCell ref="E16:G16"/>
    <mergeCell ref="H16:J16"/>
    <mergeCell ref="K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B15:D15"/>
    <mergeCell ref="E15:G15"/>
    <mergeCell ref="H15:J15"/>
    <mergeCell ref="K15:M15"/>
    <mergeCell ref="N15:O15"/>
    <mergeCell ref="P15:Q15"/>
    <mergeCell ref="R15:S15"/>
    <mergeCell ref="T15:U15"/>
    <mergeCell ref="V15:W15"/>
    <mergeCell ref="X13:Y13"/>
    <mergeCell ref="Z13:AA13"/>
    <mergeCell ref="AB13:AC13"/>
    <mergeCell ref="AD13:AE13"/>
    <mergeCell ref="AF13:AG13"/>
    <mergeCell ref="B14:D14"/>
    <mergeCell ref="E14:G14"/>
    <mergeCell ref="H14:J14"/>
    <mergeCell ref="K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B13:D13"/>
    <mergeCell ref="E13:G13"/>
    <mergeCell ref="H13:J13"/>
    <mergeCell ref="K13:M13"/>
    <mergeCell ref="N13:O13"/>
    <mergeCell ref="P13:Q13"/>
    <mergeCell ref="R13:S13"/>
    <mergeCell ref="T13:U13"/>
    <mergeCell ref="V13:W13"/>
    <mergeCell ref="X11:Y11"/>
    <mergeCell ref="Z11:AA11"/>
    <mergeCell ref="AB11:AC11"/>
    <mergeCell ref="AD11:AE11"/>
    <mergeCell ref="AF11:AG11"/>
    <mergeCell ref="B12:D12"/>
    <mergeCell ref="E12:G12"/>
    <mergeCell ref="H12:J12"/>
    <mergeCell ref="K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B11:D11"/>
    <mergeCell ref="E11:G11"/>
    <mergeCell ref="H11:J11"/>
    <mergeCell ref="K11:M11"/>
    <mergeCell ref="N11:O11"/>
    <mergeCell ref="P11:Q11"/>
    <mergeCell ref="R11:S11"/>
    <mergeCell ref="T11:U11"/>
    <mergeCell ref="V11:W11"/>
    <mergeCell ref="B8:AG9"/>
    <mergeCell ref="B10:D10"/>
    <mergeCell ref="E10:G10"/>
    <mergeCell ref="H10:J10"/>
    <mergeCell ref="K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Z55:AA55"/>
    <mergeCell ref="AB55:AC55"/>
    <mergeCell ref="AD55:AE55"/>
    <mergeCell ref="AF55:AG55"/>
    <mergeCell ref="Z53:AA53"/>
    <mergeCell ref="AB53:AC53"/>
    <mergeCell ref="AD53:AE53"/>
    <mergeCell ref="AF53:AG53"/>
    <mergeCell ref="B54:D54"/>
    <mergeCell ref="E54:G54"/>
    <mergeCell ref="H54:J54"/>
    <mergeCell ref="N54:O54"/>
    <mergeCell ref="P54:Q54"/>
    <mergeCell ref="R54:S54"/>
    <mergeCell ref="T54:U54"/>
    <mergeCell ref="V54:W54"/>
    <mergeCell ref="X54:Y54"/>
    <mergeCell ref="B56:J56"/>
    <mergeCell ref="N56:O56"/>
    <mergeCell ref="P56:Q56"/>
    <mergeCell ref="R56:S56"/>
    <mergeCell ref="T56:U56"/>
    <mergeCell ref="V56:W56"/>
    <mergeCell ref="X56:Y56"/>
    <mergeCell ref="Z56:AA56"/>
    <mergeCell ref="AB56:AC56"/>
    <mergeCell ref="AD56:AE56"/>
    <mergeCell ref="AF56:AG56"/>
    <mergeCell ref="B55:D55"/>
    <mergeCell ref="E55:G55"/>
    <mergeCell ref="H55:J55"/>
    <mergeCell ref="N55:O55"/>
    <mergeCell ref="P55:Q55"/>
    <mergeCell ref="R55:S55"/>
    <mergeCell ref="T55:U55"/>
    <mergeCell ref="V55:W55"/>
    <mergeCell ref="X55:Y55"/>
    <mergeCell ref="Z54:AA54"/>
    <mergeCell ref="AB54:AC54"/>
    <mergeCell ref="AD54:AE54"/>
    <mergeCell ref="AF54:AG54"/>
    <mergeCell ref="B53:D53"/>
    <mergeCell ref="E53:G53"/>
    <mergeCell ref="H53:J53"/>
    <mergeCell ref="N53:O53"/>
    <mergeCell ref="P53:Q53"/>
    <mergeCell ref="R53:S53"/>
    <mergeCell ref="T53:U53"/>
    <mergeCell ref="V53:W53"/>
    <mergeCell ref="X53:Y53"/>
    <mergeCell ref="Z51:AA51"/>
    <mergeCell ref="AB51:AC51"/>
    <mergeCell ref="AD51:AE51"/>
    <mergeCell ref="AF51:AG51"/>
    <mergeCell ref="B52:D52"/>
    <mergeCell ref="E52:G52"/>
    <mergeCell ref="H52:J52"/>
    <mergeCell ref="N52:O52"/>
    <mergeCell ref="P52:Q52"/>
    <mergeCell ref="R52:S52"/>
    <mergeCell ref="T52:U52"/>
    <mergeCell ref="V52:W52"/>
    <mergeCell ref="X52:Y52"/>
    <mergeCell ref="Z52:AA52"/>
    <mergeCell ref="AB52:AC52"/>
    <mergeCell ref="AD52:AE52"/>
    <mergeCell ref="AF52:AG52"/>
    <mergeCell ref="B51:D51"/>
    <mergeCell ref="E51:G51"/>
    <mergeCell ref="H51:J51"/>
    <mergeCell ref="N51:O51"/>
    <mergeCell ref="P51:Q51"/>
    <mergeCell ref="R51:S51"/>
    <mergeCell ref="T51:U51"/>
    <mergeCell ref="V51:W51"/>
    <mergeCell ref="X51:Y51"/>
    <mergeCell ref="X49:Y49"/>
    <mergeCell ref="Z49:AA49"/>
    <mergeCell ref="AB49:AC49"/>
    <mergeCell ref="AD49:AE49"/>
    <mergeCell ref="AF49:AG49"/>
    <mergeCell ref="B50:D50"/>
    <mergeCell ref="E50:G50"/>
    <mergeCell ref="H50:J50"/>
    <mergeCell ref="K50:M50"/>
    <mergeCell ref="N50:O50"/>
    <mergeCell ref="P50:Q50"/>
    <mergeCell ref="R50:S50"/>
    <mergeCell ref="T50:U50"/>
    <mergeCell ref="V50:W50"/>
    <mergeCell ref="X50:Y50"/>
    <mergeCell ref="Z50:AA50"/>
    <mergeCell ref="AB50:AC50"/>
    <mergeCell ref="AD50:AE50"/>
    <mergeCell ref="AF50:AG50"/>
    <mergeCell ref="B49:D49"/>
    <mergeCell ref="E49:G49"/>
    <mergeCell ref="H49:J49"/>
    <mergeCell ref="K49:M49"/>
    <mergeCell ref="N49:O49"/>
    <mergeCell ref="P49:Q49"/>
    <mergeCell ref="R49:S49"/>
    <mergeCell ref="T49:U49"/>
    <mergeCell ref="V49:W49"/>
    <mergeCell ref="X47:Y47"/>
    <mergeCell ref="Z47:AA47"/>
    <mergeCell ref="AB47:AC47"/>
    <mergeCell ref="AD47:AE47"/>
    <mergeCell ref="AF47:AG47"/>
    <mergeCell ref="B48:D48"/>
    <mergeCell ref="E48:G48"/>
    <mergeCell ref="H48:J48"/>
    <mergeCell ref="K48:M48"/>
    <mergeCell ref="N48:O48"/>
    <mergeCell ref="P48:Q48"/>
    <mergeCell ref="R48:S48"/>
    <mergeCell ref="T48:U48"/>
    <mergeCell ref="V48:W48"/>
    <mergeCell ref="X48:Y48"/>
    <mergeCell ref="Z48:AA48"/>
    <mergeCell ref="AB48:AC48"/>
    <mergeCell ref="AD48:AE48"/>
    <mergeCell ref="AF48:AG48"/>
    <mergeCell ref="B47:D47"/>
    <mergeCell ref="E47:G47"/>
    <mergeCell ref="H47:J47"/>
    <mergeCell ref="K47:M47"/>
    <mergeCell ref="N47:O47"/>
    <mergeCell ref="P47:Q47"/>
    <mergeCell ref="R47:S47"/>
    <mergeCell ref="T47:U47"/>
    <mergeCell ref="V47:W47"/>
    <mergeCell ref="X45:Y45"/>
    <mergeCell ref="Z45:AA45"/>
    <mergeCell ref="AB45:AC45"/>
    <mergeCell ref="AD45:AE45"/>
    <mergeCell ref="AF45:AG45"/>
    <mergeCell ref="B46:D46"/>
    <mergeCell ref="E46:G46"/>
    <mergeCell ref="H46:J46"/>
    <mergeCell ref="K46:M46"/>
    <mergeCell ref="N46:O46"/>
    <mergeCell ref="P46:Q46"/>
    <mergeCell ref="R46:S46"/>
    <mergeCell ref="T46:U46"/>
    <mergeCell ref="V46:W46"/>
    <mergeCell ref="X46:Y46"/>
    <mergeCell ref="Z46:AA46"/>
    <mergeCell ref="AB46:AC46"/>
    <mergeCell ref="AD46:AE46"/>
    <mergeCell ref="AF46:AG46"/>
    <mergeCell ref="B45:D45"/>
    <mergeCell ref="E45:G45"/>
    <mergeCell ref="H45:J45"/>
    <mergeCell ref="K45:M45"/>
    <mergeCell ref="N45:O45"/>
    <mergeCell ref="P45:Q45"/>
    <mergeCell ref="R45:S45"/>
    <mergeCell ref="T45:U45"/>
    <mergeCell ref="V45:W45"/>
    <mergeCell ref="B42:AG43"/>
    <mergeCell ref="B44:D44"/>
    <mergeCell ref="E44:G44"/>
    <mergeCell ref="H44:J44"/>
    <mergeCell ref="K44:M44"/>
    <mergeCell ref="N44:O44"/>
    <mergeCell ref="P44:Q44"/>
    <mergeCell ref="R44:S44"/>
    <mergeCell ref="T44:U44"/>
    <mergeCell ref="V44:W44"/>
    <mergeCell ref="X44:Y44"/>
    <mergeCell ref="Z44:AA44"/>
    <mergeCell ref="AB44:AC44"/>
    <mergeCell ref="AD44:AE44"/>
    <mergeCell ref="AF44:AG44"/>
    <mergeCell ref="Z38:AA38"/>
    <mergeCell ref="AB38:AC38"/>
    <mergeCell ref="AD38:AE38"/>
    <mergeCell ref="AF38:AG38"/>
    <mergeCell ref="B39:J39"/>
    <mergeCell ref="N39:O39"/>
    <mergeCell ref="P39:Q39"/>
    <mergeCell ref="R39:S39"/>
    <mergeCell ref="T39:U39"/>
    <mergeCell ref="V39:W39"/>
    <mergeCell ref="X39:Y39"/>
    <mergeCell ref="Z39:AA39"/>
    <mergeCell ref="AB39:AC39"/>
    <mergeCell ref="AD39:AE39"/>
    <mergeCell ref="AF39:AG39"/>
    <mergeCell ref="B38:D38"/>
    <mergeCell ref="E38:G38"/>
    <mergeCell ref="H38:J38"/>
    <mergeCell ref="N38:O38"/>
    <mergeCell ref="P38:Q38"/>
    <mergeCell ref="R38:S38"/>
    <mergeCell ref="T38:U38"/>
    <mergeCell ref="V38:W38"/>
    <mergeCell ref="X38:Y38"/>
    <mergeCell ref="Z36:AA36"/>
    <mergeCell ref="AB36:AC36"/>
    <mergeCell ref="AD36:AE36"/>
    <mergeCell ref="AF36:AG36"/>
    <mergeCell ref="B37:D37"/>
    <mergeCell ref="E37:G37"/>
    <mergeCell ref="H37:J37"/>
    <mergeCell ref="N37:O37"/>
    <mergeCell ref="P37:Q37"/>
    <mergeCell ref="R37:S37"/>
    <mergeCell ref="T37:U37"/>
    <mergeCell ref="V37:W37"/>
    <mergeCell ref="X37:Y37"/>
    <mergeCell ref="Z37:AA37"/>
    <mergeCell ref="AB37:AC37"/>
    <mergeCell ref="AD37:AE37"/>
    <mergeCell ref="AF37:AG37"/>
    <mergeCell ref="B36:D36"/>
    <mergeCell ref="E36:G36"/>
    <mergeCell ref="H36:J36"/>
    <mergeCell ref="N36:O36"/>
    <mergeCell ref="P36:Q36"/>
    <mergeCell ref="R36:S36"/>
    <mergeCell ref="T36:U36"/>
    <mergeCell ref="V36:W36"/>
    <mergeCell ref="X36:Y36"/>
    <mergeCell ref="Z34:AA34"/>
    <mergeCell ref="AB34:AC34"/>
    <mergeCell ref="AD34:AE34"/>
    <mergeCell ref="AF34:AG34"/>
    <mergeCell ref="B35:D35"/>
    <mergeCell ref="E35:G35"/>
    <mergeCell ref="H35:J35"/>
    <mergeCell ref="N35:O35"/>
    <mergeCell ref="P35:Q35"/>
    <mergeCell ref="R35:S35"/>
    <mergeCell ref="T35:U35"/>
    <mergeCell ref="V35:W35"/>
    <mergeCell ref="X35:Y35"/>
    <mergeCell ref="Z35:AA35"/>
    <mergeCell ref="AB35:AC35"/>
    <mergeCell ref="AD35:AE35"/>
    <mergeCell ref="AF35:AG35"/>
    <mergeCell ref="B34:D34"/>
    <mergeCell ref="E34:G34"/>
    <mergeCell ref="H34:J34"/>
    <mergeCell ref="N34:O34"/>
    <mergeCell ref="P34:Q34"/>
    <mergeCell ref="R34:S34"/>
    <mergeCell ref="T34:U34"/>
    <mergeCell ref="V34:W34"/>
    <mergeCell ref="X34:Y34"/>
    <mergeCell ref="X32:Y32"/>
    <mergeCell ref="Z32:AA32"/>
    <mergeCell ref="AB32:AC32"/>
    <mergeCell ref="AD32:AE32"/>
    <mergeCell ref="AF32:AG32"/>
    <mergeCell ref="B33:D33"/>
    <mergeCell ref="E33:G33"/>
    <mergeCell ref="H33:J33"/>
    <mergeCell ref="K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B32:D32"/>
    <mergeCell ref="E32:G32"/>
    <mergeCell ref="H32:J32"/>
    <mergeCell ref="K32:M32"/>
    <mergeCell ref="N32:O32"/>
    <mergeCell ref="P32:Q32"/>
    <mergeCell ref="R32:S32"/>
    <mergeCell ref="T32:U32"/>
    <mergeCell ref="V32:W32"/>
    <mergeCell ref="X30:Y30"/>
    <mergeCell ref="Z30:AA30"/>
    <mergeCell ref="AB30:AC30"/>
    <mergeCell ref="AD30:AE30"/>
    <mergeCell ref="AF30:AG30"/>
    <mergeCell ref="B31:D31"/>
    <mergeCell ref="E31:G31"/>
    <mergeCell ref="H31:J31"/>
    <mergeCell ref="K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B30:D30"/>
    <mergeCell ref="E30:G30"/>
    <mergeCell ref="H30:J30"/>
    <mergeCell ref="K30:M30"/>
    <mergeCell ref="N30:O30"/>
    <mergeCell ref="P30:Q30"/>
    <mergeCell ref="R30:S30"/>
    <mergeCell ref="T30:U30"/>
    <mergeCell ref="V30:W30"/>
    <mergeCell ref="X28:Y28"/>
    <mergeCell ref="Z28:AA28"/>
    <mergeCell ref="AB28:AC28"/>
    <mergeCell ref="AD28:AE28"/>
    <mergeCell ref="AF28:AG28"/>
    <mergeCell ref="B29:D29"/>
    <mergeCell ref="E29:G29"/>
    <mergeCell ref="H29:J29"/>
    <mergeCell ref="K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B28:D28"/>
    <mergeCell ref="E28:G28"/>
    <mergeCell ref="H28:J28"/>
    <mergeCell ref="K28:M28"/>
    <mergeCell ref="N28:O28"/>
    <mergeCell ref="P28:Q28"/>
    <mergeCell ref="R28:S28"/>
    <mergeCell ref="T28:U28"/>
    <mergeCell ref="V28:W28"/>
    <mergeCell ref="B25:AG26"/>
    <mergeCell ref="B27:D27"/>
    <mergeCell ref="E27:G27"/>
    <mergeCell ref="H27:J27"/>
    <mergeCell ref="K27:M27"/>
    <mergeCell ref="N27:O27"/>
    <mergeCell ref="P27:Q27"/>
    <mergeCell ref="R27:S27"/>
    <mergeCell ref="T27:U27"/>
    <mergeCell ref="V27:W27"/>
    <mergeCell ref="X27:Y27"/>
    <mergeCell ref="Z27:AA27"/>
    <mergeCell ref="AB27:AC27"/>
    <mergeCell ref="AD27:AE27"/>
    <mergeCell ref="AF27:AG27"/>
    <mergeCell ref="Z140:AA140"/>
    <mergeCell ref="AB140:AC140"/>
    <mergeCell ref="AD140:AE140"/>
    <mergeCell ref="AF140:AG140"/>
    <mergeCell ref="Z138:AA138"/>
    <mergeCell ref="AB138:AC138"/>
    <mergeCell ref="AD138:AE138"/>
    <mergeCell ref="AF138:AG138"/>
    <mergeCell ref="B139:D139"/>
    <mergeCell ref="E139:G139"/>
    <mergeCell ref="H139:J139"/>
    <mergeCell ref="N139:O139"/>
    <mergeCell ref="P139:Q139"/>
    <mergeCell ref="R139:S139"/>
    <mergeCell ref="T139:U139"/>
    <mergeCell ref="V139:W139"/>
    <mergeCell ref="X139:Y139"/>
    <mergeCell ref="B141:J141"/>
    <mergeCell ref="N141:O141"/>
    <mergeCell ref="P141:Q141"/>
    <mergeCell ref="R141:S141"/>
    <mergeCell ref="T141:U141"/>
    <mergeCell ref="V141:W141"/>
    <mergeCell ref="X141:Y141"/>
    <mergeCell ref="Z141:AA141"/>
    <mergeCell ref="AB141:AC141"/>
    <mergeCell ref="AD141:AE141"/>
    <mergeCell ref="AF141:AG141"/>
    <mergeCell ref="B140:D140"/>
    <mergeCell ref="E140:G140"/>
    <mergeCell ref="H140:J140"/>
    <mergeCell ref="N140:O140"/>
    <mergeCell ref="P140:Q140"/>
    <mergeCell ref="R140:S140"/>
    <mergeCell ref="T140:U140"/>
    <mergeCell ref="V140:W140"/>
    <mergeCell ref="X140:Y140"/>
    <mergeCell ref="Z139:AA139"/>
    <mergeCell ref="AB139:AC139"/>
    <mergeCell ref="AD139:AE139"/>
    <mergeCell ref="AF139:AG139"/>
    <mergeCell ref="B138:D138"/>
    <mergeCell ref="E138:G138"/>
    <mergeCell ref="H138:J138"/>
    <mergeCell ref="N138:O138"/>
    <mergeCell ref="P138:Q138"/>
    <mergeCell ref="R138:S138"/>
    <mergeCell ref="T138:U138"/>
    <mergeCell ref="V138:W138"/>
    <mergeCell ref="X138:Y138"/>
    <mergeCell ref="Z136:AA136"/>
    <mergeCell ref="AB136:AC136"/>
    <mergeCell ref="AD136:AE136"/>
    <mergeCell ref="AF136:AG136"/>
    <mergeCell ref="B137:D137"/>
    <mergeCell ref="E137:G137"/>
    <mergeCell ref="H137:J137"/>
    <mergeCell ref="N137:O137"/>
    <mergeCell ref="P137:Q137"/>
    <mergeCell ref="R137:S137"/>
    <mergeCell ref="T137:U137"/>
    <mergeCell ref="V137:W137"/>
    <mergeCell ref="X137:Y137"/>
    <mergeCell ref="Z137:AA137"/>
    <mergeCell ref="AB137:AC137"/>
    <mergeCell ref="AD137:AE137"/>
    <mergeCell ref="AF137:AG137"/>
    <mergeCell ref="B136:D136"/>
    <mergeCell ref="E136:G136"/>
    <mergeCell ref="H136:J136"/>
    <mergeCell ref="N136:O136"/>
    <mergeCell ref="P136:Q136"/>
    <mergeCell ref="R136:S136"/>
    <mergeCell ref="T136:U136"/>
    <mergeCell ref="V136:W136"/>
    <mergeCell ref="X136:Y136"/>
    <mergeCell ref="X134:Y134"/>
    <mergeCell ref="Z134:AA134"/>
    <mergeCell ref="AB134:AC134"/>
    <mergeCell ref="AD134:AE134"/>
    <mergeCell ref="AF134:AG134"/>
    <mergeCell ref="B135:D135"/>
    <mergeCell ref="E135:G135"/>
    <mergeCell ref="H135:J135"/>
    <mergeCell ref="K135:M135"/>
    <mergeCell ref="N135:O135"/>
    <mergeCell ref="P135:Q135"/>
    <mergeCell ref="R135:S135"/>
    <mergeCell ref="T135:U135"/>
    <mergeCell ref="V135:W135"/>
    <mergeCell ref="X135:Y135"/>
    <mergeCell ref="Z135:AA135"/>
    <mergeCell ref="AB135:AC135"/>
    <mergeCell ref="AD135:AE135"/>
    <mergeCell ref="AF135:AG135"/>
    <mergeCell ref="B134:D134"/>
    <mergeCell ref="E134:G134"/>
    <mergeCell ref="H134:J134"/>
    <mergeCell ref="K134:M134"/>
    <mergeCell ref="N134:O134"/>
    <mergeCell ref="P134:Q134"/>
    <mergeCell ref="R134:S134"/>
    <mergeCell ref="T134:U134"/>
    <mergeCell ref="V134:W134"/>
    <mergeCell ref="X132:Y132"/>
    <mergeCell ref="Z132:AA132"/>
    <mergeCell ref="AB132:AC132"/>
    <mergeCell ref="AD132:AE132"/>
    <mergeCell ref="AF132:AG132"/>
    <mergeCell ref="B133:D133"/>
    <mergeCell ref="E133:G133"/>
    <mergeCell ref="H133:J133"/>
    <mergeCell ref="K133:M133"/>
    <mergeCell ref="N133:O133"/>
    <mergeCell ref="P133:Q133"/>
    <mergeCell ref="R133:S133"/>
    <mergeCell ref="T133:U133"/>
    <mergeCell ref="V133:W133"/>
    <mergeCell ref="X133:Y133"/>
    <mergeCell ref="Z133:AA133"/>
    <mergeCell ref="AB133:AC133"/>
    <mergeCell ref="AD133:AE133"/>
    <mergeCell ref="AF133:AG133"/>
    <mergeCell ref="B132:D132"/>
    <mergeCell ref="E132:G132"/>
    <mergeCell ref="H132:J132"/>
    <mergeCell ref="K132:M132"/>
    <mergeCell ref="N132:O132"/>
    <mergeCell ref="P132:Q132"/>
    <mergeCell ref="R132:S132"/>
    <mergeCell ref="T132:U132"/>
    <mergeCell ref="V132:W132"/>
    <mergeCell ref="X130:Y130"/>
    <mergeCell ref="Z130:AA130"/>
    <mergeCell ref="AB130:AC130"/>
    <mergeCell ref="AD130:AE130"/>
    <mergeCell ref="AF130:AG130"/>
    <mergeCell ref="B131:D131"/>
    <mergeCell ref="E131:G131"/>
    <mergeCell ref="H131:J131"/>
    <mergeCell ref="K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D131:AE131"/>
    <mergeCell ref="AF131:AG131"/>
    <mergeCell ref="B130:D130"/>
    <mergeCell ref="E130:G130"/>
    <mergeCell ref="H130:J130"/>
    <mergeCell ref="K130:M130"/>
    <mergeCell ref="N130:O130"/>
    <mergeCell ref="P130:Q130"/>
    <mergeCell ref="R130:S130"/>
    <mergeCell ref="T130:U130"/>
    <mergeCell ref="V130:W130"/>
    <mergeCell ref="B127:AG128"/>
    <mergeCell ref="B129:D129"/>
    <mergeCell ref="E129:G129"/>
    <mergeCell ref="H129:J129"/>
    <mergeCell ref="K129:M129"/>
    <mergeCell ref="N129:O129"/>
    <mergeCell ref="P129:Q129"/>
    <mergeCell ref="R129:S129"/>
    <mergeCell ref="T129:U129"/>
    <mergeCell ref="V129:W129"/>
    <mergeCell ref="X129:Y129"/>
    <mergeCell ref="Z129:AA129"/>
    <mergeCell ref="AB129:AC129"/>
    <mergeCell ref="AD129:AE129"/>
    <mergeCell ref="AF129:AG129"/>
    <mergeCell ref="Z123:AA123"/>
    <mergeCell ref="AB123:AC123"/>
    <mergeCell ref="AD123:AE123"/>
    <mergeCell ref="AF123:AG123"/>
    <mergeCell ref="B124:J124"/>
    <mergeCell ref="N124:O124"/>
    <mergeCell ref="P124:Q124"/>
    <mergeCell ref="R124:S124"/>
    <mergeCell ref="T124:U124"/>
    <mergeCell ref="V124:W124"/>
    <mergeCell ref="X124:Y124"/>
    <mergeCell ref="Z124:AA124"/>
    <mergeCell ref="AB124:AC124"/>
    <mergeCell ref="AD124:AE124"/>
    <mergeCell ref="AF124:AG124"/>
    <mergeCell ref="B123:D123"/>
    <mergeCell ref="E123:G123"/>
    <mergeCell ref="H123:J123"/>
    <mergeCell ref="N123:O123"/>
    <mergeCell ref="P123:Q123"/>
    <mergeCell ref="R123:S123"/>
    <mergeCell ref="T123:U123"/>
    <mergeCell ref="V123:W123"/>
    <mergeCell ref="X123:Y123"/>
    <mergeCell ref="Z121:AA121"/>
    <mergeCell ref="AB121:AC121"/>
    <mergeCell ref="AD121:AE121"/>
    <mergeCell ref="AF121:AG121"/>
    <mergeCell ref="B122:D122"/>
    <mergeCell ref="E122:G122"/>
    <mergeCell ref="H122:J122"/>
    <mergeCell ref="N122:O122"/>
    <mergeCell ref="P122:Q122"/>
    <mergeCell ref="R122:S122"/>
    <mergeCell ref="T122:U122"/>
    <mergeCell ref="V122:W122"/>
    <mergeCell ref="X122:Y122"/>
    <mergeCell ref="Z122:AA122"/>
    <mergeCell ref="AB122:AC122"/>
    <mergeCell ref="AD122:AE122"/>
    <mergeCell ref="AF122:AG122"/>
    <mergeCell ref="B121:D121"/>
    <mergeCell ref="E121:G121"/>
    <mergeCell ref="H121:J121"/>
    <mergeCell ref="N121:O121"/>
    <mergeCell ref="P121:Q121"/>
    <mergeCell ref="R121:S121"/>
    <mergeCell ref="T121:U121"/>
    <mergeCell ref="V121:W121"/>
    <mergeCell ref="X121:Y121"/>
    <mergeCell ref="Z119:AA119"/>
    <mergeCell ref="AB119:AC119"/>
    <mergeCell ref="AD119:AE119"/>
    <mergeCell ref="AF119:AG119"/>
    <mergeCell ref="B120:D120"/>
    <mergeCell ref="E120:G120"/>
    <mergeCell ref="H120:J120"/>
    <mergeCell ref="N120:O120"/>
    <mergeCell ref="P120:Q120"/>
    <mergeCell ref="R120:S120"/>
    <mergeCell ref="T120:U120"/>
    <mergeCell ref="V120:W120"/>
    <mergeCell ref="X120:Y120"/>
    <mergeCell ref="Z120:AA120"/>
    <mergeCell ref="AB120:AC120"/>
    <mergeCell ref="AD120:AE120"/>
    <mergeCell ref="AF120:AG120"/>
    <mergeCell ref="B119:D119"/>
    <mergeCell ref="E119:G119"/>
    <mergeCell ref="H119:J119"/>
    <mergeCell ref="N119:O119"/>
    <mergeCell ref="P119:Q119"/>
    <mergeCell ref="R119:S119"/>
    <mergeCell ref="T119:U119"/>
    <mergeCell ref="V119:W119"/>
    <mergeCell ref="X119:Y119"/>
    <mergeCell ref="X117:Y117"/>
    <mergeCell ref="Z117:AA117"/>
    <mergeCell ref="AB117:AC117"/>
    <mergeCell ref="AD117:AE117"/>
    <mergeCell ref="AF117:AG117"/>
    <mergeCell ref="B118:D118"/>
    <mergeCell ref="E118:G118"/>
    <mergeCell ref="H118:J118"/>
    <mergeCell ref="K118:M118"/>
    <mergeCell ref="N118:O118"/>
    <mergeCell ref="P118:Q118"/>
    <mergeCell ref="R118:S118"/>
    <mergeCell ref="T118:U118"/>
    <mergeCell ref="V118:W118"/>
    <mergeCell ref="X118:Y118"/>
    <mergeCell ref="Z118:AA118"/>
    <mergeCell ref="AB118:AC118"/>
    <mergeCell ref="AD118:AE118"/>
    <mergeCell ref="AF118:AG118"/>
    <mergeCell ref="B117:D117"/>
    <mergeCell ref="E117:G117"/>
    <mergeCell ref="H117:J117"/>
    <mergeCell ref="K117:M117"/>
    <mergeCell ref="N117:O117"/>
    <mergeCell ref="P117:Q117"/>
    <mergeCell ref="R117:S117"/>
    <mergeCell ref="T117:U117"/>
    <mergeCell ref="V117:W117"/>
    <mergeCell ref="X115:Y115"/>
    <mergeCell ref="Z115:AA115"/>
    <mergeCell ref="AB115:AC115"/>
    <mergeCell ref="AD115:AE115"/>
    <mergeCell ref="AF115:AG115"/>
    <mergeCell ref="B116:D116"/>
    <mergeCell ref="E116:G116"/>
    <mergeCell ref="H116:J116"/>
    <mergeCell ref="K116:M116"/>
    <mergeCell ref="N116:O116"/>
    <mergeCell ref="P116:Q116"/>
    <mergeCell ref="R116:S116"/>
    <mergeCell ref="T116:U116"/>
    <mergeCell ref="V116:W116"/>
    <mergeCell ref="X116:Y116"/>
    <mergeCell ref="Z116:AA116"/>
    <mergeCell ref="AB116:AC116"/>
    <mergeCell ref="AD116:AE116"/>
    <mergeCell ref="AF116:AG116"/>
    <mergeCell ref="B115:D115"/>
    <mergeCell ref="E115:G115"/>
    <mergeCell ref="H115:J115"/>
    <mergeCell ref="K115:M115"/>
    <mergeCell ref="N115:O115"/>
    <mergeCell ref="P115:Q115"/>
    <mergeCell ref="R115:S115"/>
    <mergeCell ref="T115:U115"/>
    <mergeCell ref="V115:W115"/>
    <mergeCell ref="X113:Y113"/>
    <mergeCell ref="Z113:AA113"/>
    <mergeCell ref="AB113:AC113"/>
    <mergeCell ref="AD113:AE113"/>
    <mergeCell ref="AF113:AG113"/>
    <mergeCell ref="B114:D114"/>
    <mergeCell ref="E114:G114"/>
    <mergeCell ref="H114:J114"/>
    <mergeCell ref="K114:M114"/>
    <mergeCell ref="N114:O114"/>
    <mergeCell ref="P114:Q114"/>
    <mergeCell ref="R114:S114"/>
    <mergeCell ref="T114:U114"/>
    <mergeCell ref="V114:W114"/>
    <mergeCell ref="X114:Y114"/>
    <mergeCell ref="Z114:AA114"/>
    <mergeCell ref="AB114:AC114"/>
    <mergeCell ref="AD114:AE114"/>
    <mergeCell ref="AF114:AG114"/>
    <mergeCell ref="B113:D113"/>
    <mergeCell ref="E113:G113"/>
    <mergeCell ref="H113:J113"/>
    <mergeCell ref="K113:M113"/>
    <mergeCell ref="N113:O113"/>
    <mergeCell ref="P113:Q113"/>
    <mergeCell ref="R113:S113"/>
    <mergeCell ref="T113:U113"/>
    <mergeCell ref="V113:W113"/>
    <mergeCell ref="B110:AG111"/>
    <mergeCell ref="B112:D112"/>
    <mergeCell ref="E112:G112"/>
    <mergeCell ref="H112:J112"/>
    <mergeCell ref="K112:M112"/>
    <mergeCell ref="N112:O112"/>
    <mergeCell ref="P112:Q112"/>
    <mergeCell ref="R112:S112"/>
    <mergeCell ref="T112:U112"/>
    <mergeCell ref="V112:W112"/>
    <mergeCell ref="X112:Y112"/>
    <mergeCell ref="Z112:AA112"/>
    <mergeCell ref="AB112:AC112"/>
    <mergeCell ref="AD112:AE112"/>
    <mergeCell ref="AF112:AG112"/>
    <mergeCell ref="K99:M99"/>
    <mergeCell ref="K100:M100"/>
    <mergeCell ref="K101:M101"/>
    <mergeCell ref="X107:Y107"/>
    <mergeCell ref="Z107:AA107"/>
    <mergeCell ref="AB107:AC107"/>
    <mergeCell ref="AD107:AE107"/>
    <mergeCell ref="AF107:AG107"/>
    <mergeCell ref="X106:Y106"/>
    <mergeCell ref="Z106:AA106"/>
    <mergeCell ref="AB106:AC106"/>
    <mergeCell ref="B107:J107"/>
    <mergeCell ref="N107:O107"/>
    <mergeCell ref="P107:Q107"/>
    <mergeCell ref="R107:S107"/>
    <mergeCell ref="T107:U107"/>
    <mergeCell ref="V107:W107"/>
    <mergeCell ref="K80:M80"/>
    <mergeCell ref="K81:M81"/>
    <mergeCell ref="K82:M82"/>
    <mergeCell ref="K83:M83"/>
    <mergeCell ref="K84:M84"/>
    <mergeCell ref="K95:M95"/>
    <mergeCell ref="K96:M96"/>
    <mergeCell ref="K97:M97"/>
    <mergeCell ref="K98:M98"/>
    <mergeCell ref="K61:M61"/>
    <mergeCell ref="K62:M62"/>
    <mergeCell ref="K63:M63"/>
    <mergeCell ref="K64:M64"/>
    <mergeCell ref="K65:M65"/>
    <mergeCell ref="K66:M66"/>
    <mergeCell ref="K67:M67"/>
    <mergeCell ref="K78:M78"/>
    <mergeCell ref="K79:M79"/>
    <mergeCell ref="N106:O106"/>
    <mergeCell ref="P106:Q106"/>
    <mergeCell ref="R106:S106"/>
    <mergeCell ref="T106:U106"/>
    <mergeCell ref="V106:W106"/>
    <mergeCell ref="AD106:AE106"/>
    <mergeCell ref="AF106:AG106"/>
    <mergeCell ref="AF105:AG105"/>
    <mergeCell ref="AB105:AC105"/>
    <mergeCell ref="AB103:AC103"/>
    <mergeCell ref="AD103:AE103"/>
    <mergeCell ref="AF103:AG103"/>
    <mergeCell ref="N104:O104"/>
    <mergeCell ref="P104:Q104"/>
    <mergeCell ref="R104:S104"/>
    <mergeCell ref="T104:U104"/>
    <mergeCell ref="V104:W104"/>
    <mergeCell ref="Z104:AA104"/>
    <mergeCell ref="AB104:AC104"/>
    <mergeCell ref="AD104:AE104"/>
    <mergeCell ref="AF104:AG104"/>
    <mergeCell ref="N105:O105"/>
    <mergeCell ref="P105:Q105"/>
    <mergeCell ref="R105:S105"/>
    <mergeCell ref="T105:U105"/>
    <mergeCell ref="V105:W105"/>
    <mergeCell ref="X105:Y105"/>
    <mergeCell ref="Z105:AA105"/>
    <mergeCell ref="AD105:AE105"/>
    <mergeCell ref="X104:Y104"/>
    <mergeCell ref="Z103:AA103"/>
    <mergeCell ref="P103:Q103"/>
    <mergeCell ref="R103:S103"/>
    <mergeCell ref="T103:U103"/>
    <mergeCell ref="V103:W103"/>
    <mergeCell ref="X103:Y103"/>
    <mergeCell ref="N103:O103"/>
    <mergeCell ref="Z101:AA101"/>
    <mergeCell ref="R102:S102"/>
    <mergeCell ref="T102:U102"/>
    <mergeCell ref="V102:W102"/>
    <mergeCell ref="X102:Y102"/>
    <mergeCell ref="Z102:AA102"/>
    <mergeCell ref="N102:O102"/>
    <mergeCell ref="P102:Q102"/>
    <mergeCell ref="AD100:AE100"/>
    <mergeCell ref="AF100:AG100"/>
    <mergeCell ref="N101:O101"/>
    <mergeCell ref="P101:Q101"/>
    <mergeCell ref="R101:S101"/>
    <mergeCell ref="T101:U101"/>
    <mergeCell ref="AF102:AG102"/>
    <mergeCell ref="AB101:AC101"/>
    <mergeCell ref="AD101:AE101"/>
    <mergeCell ref="AD102:AE102"/>
    <mergeCell ref="AB102:AC102"/>
    <mergeCell ref="X101:Y101"/>
    <mergeCell ref="X100:Y100"/>
    <mergeCell ref="Z100:AA100"/>
    <mergeCell ref="V101:W101"/>
    <mergeCell ref="R100:S100"/>
    <mergeCell ref="T100:U100"/>
    <mergeCell ref="V100:W100"/>
    <mergeCell ref="AF101:AG101"/>
    <mergeCell ref="V72:W72"/>
    <mergeCell ref="X72:Y72"/>
    <mergeCell ref="Z97:AA97"/>
    <mergeCell ref="AB95:AC95"/>
    <mergeCell ref="AD95:AE95"/>
    <mergeCell ref="AF95:AG95"/>
    <mergeCell ref="AD90:AE90"/>
    <mergeCell ref="V97:W97"/>
    <mergeCell ref="R96:S96"/>
    <mergeCell ref="N90:O90"/>
    <mergeCell ref="P90:Q90"/>
    <mergeCell ref="R90:S90"/>
    <mergeCell ref="X95:Y95"/>
    <mergeCell ref="V90:W90"/>
    <mergeCell ref="AD89:AE89"/>
    <mergeCell ref="AF89:AG89"/>
    <mergeCell ref="AF90:AG90"/>
    <mergeCell ref="X90:Y90"/>
    <mergeCell ref="Z90:AA90"/>
    <mergeCell ref="X89:Y89"/>
    <mergeCell ref="Z89:AA89"/>
    <mergeCell ref="AB89:AC89"/>
    <mergeCell ref="P96:Q96"/>
    <mergeCell ref="T96:U96"/>
    <mergeCell ref="T90:U90"/>
    <mergeCell ref="P88:Q88"/>
    <mergeCell ref="N86:O86"/>
    <mergeCell ref="P86:Q86"/>
    <mergeCell ref="B93:AG94"/>
    <mergeCell ref="AF97:AG97"/>
    <mergeCell ref="AF88:AG88"/>
    <mergeCell ref="Z88:AA88"/>
    <mergeCell ref="N70:O70"/>
    <mergeCell ref="P70:Q70"/>
    <mergeCell ref="N69:O69"/>
    <mergeCell ref="P69:Q69"/>
    <mergeCell ref="B76:AG77"/>
    <mergeCell ref="AB73:AC73"/>
    <mergeCell ref="AD73:AE73"/>
    <mergeCell ref="AF73:AG73"/>
    <mergeCell ref="X73:Y73"/>
    <mergeCell ref="Z73:AA73"/>
    <mergeCell ref="AF72:AG72"/>
    <mergeCell ref="AF71:AG71"/>
    <mergeCell ref="T73:U73"/>
    <mergeCell ref="V73:W73"/>
    <mergeCell ref="R69:S69"/>
    <mergeCell ref="R70:S70"/>
    <mergeCell ref="T70:U70"/>
    <mergeCell ref="V70:W70"/>
    <mergeCell ref="X70:Y70"/>
    <mergeCell ref="R71:S71"/>
    <mergeCell ref="T71:U71"/>
    <mergeCell ref="V71:W71"/>
    <mergeCell ref="N73:O73"/>
    <mergeCell ref="P73:Q73"/>
    <mergeCell ref="R73:S73"/>
    <mergeCell ref="X71:Y71"/>
    <mergeCell ref="R72:S72"/>
    <mergeCell ref="N72:O72"/>
    <mergeCell ref="P72:Q72"/>
    <mergeCell ref="N71:O71"/>
    <mergeCell ref="P71:Q71"/>
    <mergeCell ref="T72:U72"/>
    <mergeCell ref="AD96:AE96"/>
    <mergeCell ref="T98:U98"/>
    <mergeCell ref="AF96:AG96"/>
    <mergeCell ref="N97:O97"/>
    <mergeCell ref="N96:O96"/>
    <mergeCell ref="AB97:AC97"/>
    <mergeCell ref="AD97:AE97"/>
    <mergeCell ref="X96:Y96"/>
    <mergeCell ref="Z96:AA96"/>
    <mergeCell ref="AB96:AC96"/>
    <mergeCell ref="X97:Y97"/>
    <mergeCell ref="Z95:AA95"/>
    <mergeCell ref="V96:W96"/>
    <mergeCell ref="P97:Q97"/>
    <mergeCell ref="R97:S97"/>
    <mergeCell ref="T97:U97"/>
    <mergeCell ref="N95:O95"/>
    <mergeCell ref="P95:Q95"/>
    <mergeCell ref="R95:S95"/>
    <mergeCell ref="T95:U95"/>
    <mergeCell ref="V95:W95"/>
    <mergeCell ref="AF99:AG99"/>
    <mergeCell ref="N100:O100"/>
    <mergeCell ref="P100:Q100"/>
    <mergeCell ref="AD98:AE98"/>
    <mergeCell ref="AF98:AG98"/>
    <mergeCell ref="N99:O99"/>
    <mergeCell ref="P99:Q99"/>
    <mergeCell ref="R99:S99"/>
    <mergeCell ref="T99:U99"/>
    <mergeCell ref="AB100:AC100"/>
    <mergeCell ref="X99:Y99"/>
    <mergeCell ref="Z99:AA99"/>
    <mergeCell ref="AB99:AC99"/>
    <mergeCell ref="AD99:AE99"/>
    <mergeCell ref="X98:Y98"/>
    <mergeCell ref="Z98:AA98"/>
    <mergeCell ref="AB98:AC98"/>
    <mergeCell ref="V99:W99"/>
    <mergeCell ref="R98:S98"/>
    <mergeCell ref="V98:W98"/>
    <mergeCell ref="N98:O98"/>
    <mergeCell ref="P98:Q98"/>
    <mergeCell ref="N87:O87"/>
    <mergeCell ref="P87:Q87"/>
    <mergeCell ref="R87:S87"/>
    <mergeCell ref="T87:U87"/>
    <mergeCell ref="V87:W87"/>
    <mergeCell ref="R86:S86"/>
    <mergeCell ref="T86:U86"/>
    <mergeCell ref="V86:W86"/>
    <mergeCell ref="AB90:AC90"/>
    <mergeCell ref="N89:O89"/>
    <mergeCell ref="P89:Q89"/>
    <mergeCell ref="R89:S89"/>
    <mergeCell ref="T89:U89"/>
    <mergeCell ref="V89:W89"/>
    <mergeCell ref="R88:S88"/>
    <mergeCell ref="T88:U88"/>
    <mergeCell ref="V88:W88"/>
    <mergeCell ref="N88:O88"/>
    <mergeCell ref="AF87:AG87"/>
    <mergeCell ref="X87:Y87"/>
    <mergeCell ref="Z87:AA87"/>
    <mergeCell ref="AB87:AC87"/>
    <mergeCell ref="AD87:AE87"/>
    <mergeCell ref="AD88:AE88"/>
    <mergeCell ref="X88:Y88"/>
    <mergeCell ref="AB82:AC82"/>
    <mergeCell ref="X83:Y83"/>
    <mergeCell ref="Z83:AA83"/>
    <mergeCell ref="AB83:AC83"/>
    <mergeCell ref="V83:W83"/>
    <mergeCell ref="AD84:AE84"/>
    <mergeCell ref="AF84:AG84"/>
    <mergeCell ref="AB84:AC84"/>
    <mergeCell ref="X85:Y85"/>
    <mergeCell ref="Z85:AA85"/>
    <mergeCell ref="AB85:AC85"/>
    <mergeCell ref="AD85:AE85"/>
    <mergeCell ref="AF85:AG85"/>
    <mergeCell ref="X86:Y86"/>
    <mergeCell ref="Z86:AA86"/>
    <mergeCell ref="AD86:AE86"/>
    <mergeCell ref="AF86:AG86"/>
    <mergeCell ref="AB86:AC86"/>
    <mergeCell ref="AB88:AC88"/>
    <mergeCell ref="V85:W85"/>
    <mergeCell ref="R84:S84"/>
    <mergeCell ref="AD83:AE83"/>
    <mergeCell ref="AF83:AG83"/>
    <mergeCell ref="N84:O84"/>
    <mergeCell ref="P84:Q84"/>
    <mergeCell ref="T84:U84"/>
    <mergeCell ref="V84:W84"/>
    <mergeCell ref="X84:Y84"/>
    <mergeCell ref="Z84:AA84"/>
    <mergeCell ref="N82:O82"/>
    <mergeCell ref="P82:Q82"/>
    <mergeCell ref="R82:S82"/>
    <mergeCell ref="T82:U82"/>
    <mergeCell ref="V82:W82"/>
    <mergeCell ref="X82:Y82"/>
    <mergeCell ref="Z82:AA82"/>
    <mergeCell ref="N85:O85"/>
    <mergeCell ref="P85:Q85"/>
    <mergeCell ref="R85:S85"/>
    <mergeCell ref="T85:U85"/>
    <mergeCell ref="AB78:AC78"/>
    <mergeCell ref="N78:O78"/>
    <mergeCell ref="P78:Q78"/>
    <mergeCell ref="V79:W79"/>
    <mergeCell ref="R78:S78"/>
    <mergeCell ref="X80:Y80"/>
    <mergeCell ref="Z80:AA80"/>
    <mergeCell ref="AB80:AC80"/>
    <mergeCell ref="X79:Y79"/>
    <mergeCell ref="Z79:AA79"/>
    <mergeCell ref="AB79:AC79"/>
    <mergeCell ref="AD82:AE82"/>
    <mergeCell ref="AF82:AG82"/>
    <mergeCell ref="N83:O83"/>
    <mergeCell ref="P83:Q83"/>
    <mergeCell ref="R83:S83"/>
    <mergeCell ref="T83:U83"/>
    <mergeCell ref="AD69:AE69"/>
    <mergeCell ref="AF69:AG69"/>
    <mergeCell ref="AD68:AE68"/>
    <mergeCell ref="AF68:AG68"/>
    <mergeCell ref="X69:Y69"/>
    <mergeCell ref="Z71:AA71"/>
    <mergeCell ref="AB71:AC71"/>
    <mergeCell ref="AD72:AE72"/>
    <mergeCell ref="AD71:AE71"/>
    <mergeCell ref="R68:S68"/>
    <mergeCell ref="T68:U68"/>
    <mergeCell ref="AF78:AG78"/>
    <mergeCell ref="N79:O79"/>
    <mergeCell ref="P79:Q79"/>
    <mergeCell ref="R79:S79"/>
    <mergeCell ref="T79:U79"/>
    <mergeCell ref="N81:O81"/>
    <mergeCell ref="P81:Q81"/>
    <mergeCell ref="R81:S81"/>
    <mergeCell ref="T81:U81"/>
    <mergeCell ref="V81:W81"/>
    <mergeCell ref="R80:S80"/>
    <mergeCell ref="T80:U80"/>
    <mergeCell ref="V80:W80"/>
    <mergeCell ref="AD81:AE81"/>
    <mergeCell ref="AF81:AG81"/>
    <mergeCell ref="Z81:AA81"/>
    <mergeCell ref="AB81:AC81"/>
    <mergeCell ref="X81:Y81"/>
    <mergeCell ref="Z78:AA78"/>
    <mergeCell ref="AD80:AE80"/>
    <mergeCell ref="AF80:AG80"/>
    <mergeCell ref="AB67:AC67"/>
    <mergeCell ref="AD67:AE67"/>
    <mergeCell ref="AF67:AG67"/>
    <mergeCell ref="AD64:AE64"/>
    <mergeCell ref="AF64:AG64"/>
    <mergeCell ref="N65:O65"/>
    <mergeCell ref="P65:Q65"/>
    <mergeCell ref="R65:S65"/>
    <mergeCell ref="T65:U65"/>
    <mergeCell ref="Z64:AA64"/>
    <mergeCell ref="AB64:AC64"/>
    <mergeCell ref="AD79:AE79"/>
    <mergeCell ref="AF79:AG79"/>
    <mergeCell ref="N80:O80"/>
    <mergeCell ref="P80:Q80"/>
    <mergeCell ref="AD78:AE78"/>
    <mergeCell ref="Z72:AA72"/>
    <mergeCell ref="AB72:AC72"/>
    <mergeCell ref="T78:U78"/>
    <mergeCell ref="V78:W78"/>
    <mergeCell ref="X78:Y78"/>
    <mergeCell ref="X68:Y68"/>
    <mergeCell ref="Z68:AA68"/>
    <mergeCell ref="AB68:AC68"/>
    <mergeCell ref="Z69:AA69"/>
    <mergeCell ref="T69:U69"/>
    <mergeCell ref="V69:W69"/>
    <mergeCell ref="AD70:AE70"/>
    <mergeCell ref="AF70:AG70"/>
    <mergeCell ref="Z70:AA70"/>
    <mergeCell ref="AB70:AC70"/>
    <mergeCell ref="AB69:AC69"/>
    <mergeCell ref="V68:W68"/>
    <mergeCell ref="AD65:AE65"/>
    <mergeCell ref="AF65:AG65"/>
    <mergeCell ref="N66:O66"/>
    <mergeCell ref="P66:Q66"/>
    <mergeCell ref="T66:U66"/>
    <mergeCell ref="V66:W66"/>
    <mergeCell ref="X66:Y66"/>
    <mergeCell ref="N68:O68"/>
    <mergeCell ref="P68:Q68"/>
    <mergeCell ref="AD66:AE66"/>
    <mergeCell ref="AF66:AG66"/>
    <mergeCell ref="N67:O67"/>
    <mergeCell ref="P67:Q67"/>
    <mergeCell ref="N64:O64"/>
    <mergeCell ref="P64:Q64"/>
    <mergeCell ref="R64:S64"/>
    <mergeCell ref="T64:U64"/>
    <mergeCell ref="V64:W64"/>
    <mergeCell ref="X64:Y64"/>
    <mergeCell ref="Z66:AA66"/>
    <mergeCell ref="AB66:AC66"/>
    <mergeCell ref="X65:Y65"/>
    <mergeCell ref="Z65:AA65"/>
    <mergeCell ref="AB65:AC65"/>
    <mergeCell ref="V65:W65"/>
    <mergeCell ref="R67:S67"/>
    <mergeCell ref="T67:U67"/>
    <mergeCell ref="V67:W67"/>
    <mergeCell ref="R66:S66"/>
    <mergeCell ref="X67:Y67"/>
    <mergeCell ref="Z67:AA67"/>
    <mergeCell ref="X63:Y63"/>
    <mergeCell ref="V61:W61"/>
    <mergeCell ref="AD61:AE61"/>
    <mergeCell ref="AF61:AG61"/>
    <mergeCell ref="N62:O62"/>
    <mergeCell ref="P62:Q62"/>
    <mergeCell ref="X62:Y62"/>
    <mergeCell ref="Z62:AA62"/>
    <mergeCell ref="N63:O63"/>
    <mergeCell ref="P63:Q63"/>
    <mergeCell ref="R63:S63"/>
    <mergeCell ref="T63:U63"/>
    <mergeCell ref="V63:W63"/>
    <mergeCell ref="R62:S62"/>
    <mergeCell ref="T62:U62"/>
    <mergeCell ref="V62:W62"/>
    <mergeCell ref="Z63:AA63"/>
    <mergeCell ref="AB63:AC63"/>
    <mergeCell ref="AD63:AE63"/>
    <mergeCell ref="AF63:AG63"/>
    <mergeCell ref="AB62:AC62"/>
    <mergeCell ref="X61:Y61"/>
    <mergeCell ref="Z61:AA61"/>
    <mergeCell ref="AB61:AC61"/>
    <mergeCell ref="AD62:AE62"/>
    <mergeCell ref="AF62:AG62"/>
    <mergeCell ref="B67:D67"/>
    <mergeCell ref="B66:D66"/>
    <mergeCell ref="B62:D62"/>
    <mergeCell ref="B63:D63"/>
    <mergeCell ref="B64:D64"/>
    <mergeCell ref="B65:D65"/>
    <mergeCell ref="B90:J90"/>
    <mergeCell ref="B88:D88"/>
    <mergeCell ref="B89:D89"/>
    <mergeCell ref="B96:D96"/>
    <mergeCell ref="B97:D97"/>
    <mergeCell ref="E66:G66"/>
    <mergeCell ref="E67:G67"/>
    <mergeCell ref="E68:G68"/>
    <mergeCell ref="B98:D98"/>
    <mergeCell ref="B99:D99"/>
    <mergeCell ref="B100:D100"/>
    <mergeCell ref="B81:D81"/>
    <mergeCell ref="B82:D82"/>
    <mergeCell ref="B83:D83"/>
    <mergeCell ref="B84:D84"/>
    <mergeCell ref="B85:D85"/>
    <mergeCell ref="B86:D86"/>
    <mergeCell ref="B87:D87"/>
    <mergeCell ref="E69:G69"/>
    <mergeCell ref="E70:G70"/>
    <mergeCell ref="E71:G71"/>
    <mergeCell ref="E72:G72"/>
    <mergeCell ref="B73:J73"/>
    <mergeCell ref="E86:G86"/>
    <mergeCell ref="E87:G87"/>
    <mergeCell ref="H87:J87"/>
    <mergeCell ref="B104:D104"/>
    <mergeCell ref="B105:D105"/>
    <mergeCell ref="H80:J80"/>
    <mergeCell ref="E81:G81"/>
    <mergeCell ref="H81:J81"/>
    <mergeCell ref="E82:G82"/>
    <mergeCell ref="H82:J82"/>
    <mergeCell ref="E83:G83"/>
    <mergeCell ref="H83:J83"/>
    <mergeCell ref="E84:G84"/>
    <mergeCell ref="H84:J84"/>
    <mergeCell ref="E85:G85"/>
    <mergeCell ref="H85:J85"/>
    <mergeCell ref="H86:J86"/>
    <mergeCell ref="B103:D103"/>
    <mergeCell ref="B69:D69"/>
    <mergeCell ref="B70:D70"/>
    <mergeCell ref="B101:D101"/>
    <mergeCell ref="B102:D102"/>
    <mergeCell ref="B79:D79"/>
    <mergeCell ref="B80:D80"/>
    <mergeCell ref="B106:D106"/>
    <mergeCell ref="B61:D61"/>
    <mergeCell ref="E62:G62"/>
    <mergeCell ref="H61:J61"/>
    <mergeCell ref="E61:G61"/>
    <mergeCell ref="H62:J62"/>
    <mergeCell ref="H63:J63"/>
    <mergeCell ref="H64:J64"/>
    <mergeCell ref="H65:J65"/>
    <mergeCell ref="H66:J66"/>
    <mergeCell ref="H67:J67"/>
    <mergeCell ref="H68:J68"/>
    <mergeCell ref="H69:J69"/>
    <mergeCell ref="H70:J70"/>
    <mergeCell ref="H71:J71"/>
    <mergeCell ref="H72:J72"/>
    <mergeCell ref="E63:G63"/>
    <mergeCell ref="E64:G64"/>
    <mergeCell ref="E97:G97"/>
    <mergeCell ref="E65:G65"/>
    <mergeCell ref="H97:J97"/>
    <mergeCell ref="E98:G98"/>
    <mergeCell ref="H98:J98"/>
    <mergeCell ref="B78:D78"/>
    <mergeCell ref="E78:G78"/>
    <mergeCell ref="H78:J78"/>
    <mergeCell ref="B95:D95"/>
    <mergeCell ref="E95:G95"/>
    <mergeCell ref="H95:J95"/>
    <mergeCell ref="E79:G79"/>
    <mergeCell ref="H79:J79"/>
    <mergeCell ref="E80:G80"/>
    <mergeCell ref="E4:G4"/>
    <mergeCell ref="E5:G5"/>
    <mergeCell ref="E104:G104"/>
    <mergeCell ref="H104:J104"/>
    <mergeCell ref="E105:G105"/>
    <mergeCell ref="H105:J105"/>
    <mergeCell ref="E106:G106"/>
    <mergeCell ref="H106:J106"/>
    <mergeCell ref="E99:G99"/>
    <mergeCell ref="H99:J99"/>
    <mergeCell ref="E100:G100"/>
    <mergeCell ref="H100:J100"/>
    <mergeCell ref="E101:G101"/>
    <mergeCell ref="H101:J101"/>
    <mergeCell ref="E102:G102"/>
    <mergeCell ref="H102:J102"/>
    <mergeCell ref="E103:G103"/>
    <mergeCell ref="H103:J103"/>
    <mergeCell ref="E88:G88"/>
    <mergeCell ref="H88:J88"/>
    <mergeCell ref="E89:G89"/>
    <mergeCell ref="H89:J89"/>
    <mergeCell ref="E96:G96"/>
    <mergeCell ref="H96:J96"/>
    <mergeCell ref="B59:AG60"/>
    <mergeCell ref="N61:O61"/>
    <mergeCell ref="P61:Q61"/>
    <mergeCell ref="R61:S61"/>
    <mergeCell ref="T61:U61"/>
    <mergeCell ref="B68:D68"/>
    <mergeCell ref="B71:D71"/>
    <mergeCell ref="B72:D72"/>
  </mergeCells>
  <dataValidations count="1">
    <dataValidation type="list" allowBlank="1" showInputMessage="1" showErrorMessage="1" errorTitle="Selection options" error="Pick either of the below:_x000a_- Leave blank (Backspace the cell)_x000a_- Pick from drop down list" sqref="E68:G72 E85:G89 E102:G106 E119:G123 E136:G140 E51:G55 E34:G38 E17:G21" xr:uid="{7E86C4BB-A75B-4CC6-B7F9-D08C91397C63}">
      <formula1>#REF!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811BADC-D63B-4F0B-B9D1-286034AA37C3}">
          <x14:formula1>
            <xm:f>'Drop downs'!$B$4:$B$10230</xm:f>
          </x14:formula1>
          <xm:sqref>E5:G5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07BCA-E801-4CC0-A0CF-65A7BD7BEDCB}">
  <dimension ref="B1:BS261"/>
  <sheetViews>
    <sheetView topLeftCell="A97" zoomScale="80" zoomScaleNormal="80" workbookViewId="0">
      <selection activeCell="E259" sqref="E259:L259"/>
    </sheetView>
  </sheetViews>
  <sheetFormatPr defaultRowHeight="14.5" x14ac:dyDescent="0.35"/>
  <cols>
    <col min="13" max="24" width="8.7265625" hidden="1" customWidth="1"/>
  </cols>
  <sheetData>
    <row r="1" spans="2:71" ht="14.5" customHeight="1" x14ac:dyDescent="0.35"/>
    <row r="3" spans="2:71" ht="15" thickBot="1" x14ac:dyDescent="0.4"/>
    <row r="4" spans="2:71" ht="15.5" thickTop="1" thickBot="1" x14ac:dyDescent="0.4">
      <c r="B4" s="243" t="s">
        <v>7098</v>
      </c>
      <c r="C4" s="243"/>
      <c r="D4" s="243"/>
      <c r="E4" s="243"/>
      <c r="F4" s="243"/>
      <c r="G4" s="243"/>
      <c r="H4" s="243"/>
      <c r="I4" s="243"/>
      <c r="J4" s="243"/>
      <c r="K4" s="243"/>
      <c r="L4" s="243"/>
      <c r="M4" s="243"/>
      <c r="N4" s="243"/>
      <c r="O4" s="243"/>
      <c r="P4" s="243"/>
      <c r="Q4" s="243"/>
      <c r="R4" s="243"/>
      <c r="S4" s="243"/>
      <c r="T4" s="243"/>
      <c r="U4" s="243"/>
      <c r="V4" s="243"/>
      <c r="W4" s="243"/>
      <c r="X4" s="243"/>
      <c r="Y4" s="243"/>
      <c r="Z4" s="243"/>
      <c r="AA4" s="243"/>
      <c r="AB4" s="243"/>
      <c r="AC4" s="243"/>
      <c r="AD4" s="243"/>
      <c r="AE4" s="243"/>
      <c r="AF4" s="243"/>
      <c r="AG4" s="243"/>
      <c r="AH4" s="243"/>
      <c r="AI4" s="243"/>
      <c r="AJ4" s="243"/>
      <c r="AK4" s="243"/>
      <c r="AL4" s="243"/>
      <c r="AM4" s="243"/>
      <c r="AN4" s="243"/>
      <c r="AO4" s="243"/>
      <c r="AP4" s="243"/>
      <c r="AQ4" s="243"/>
      <c r="AR4" s="243"/>
      <c r="AS4" s="243"/>
      <c r="AT4" s="243"/>
      <c r="AU4" s="243"/>
      <c r="AV4" s="243"/>
      <c r="AW4" s="243"/>
      <c r="AX4" s="243"/>
      <c r="AY4" s="243"/>
      <c r="AZ4" s="243"/>
      <c r="BA4" s="243"/>
      <c r="BB4" s="243"/>
      <c r="BC4" s="243"/>
      <c r="BD4" s="243"/>
      <c r="BE4" s="243"/>
      <c r="BF4" s="243"/>
      <c r="BG4" s="243"/>
      <c r="BH4" s="243"/>
      <c r="BI4" s="243"/>
      <c r="BJ4" s="243"/>
      <c r="BK4" s="243"/>
      <c r="BL4" s="243"/>
      <c r="BM4" s="243"/>
      <c r="BN4" s="243"/>
      <c r="BO4" s="243"/>
      <c r="BP4" s="243"/>
      <c r="BQ4" s="243"/>
      <c r="BR4" s="243"/>
      <c r="BS4" s="243"/>
    </row>
    <row r="5" spans="2:71" ht="15.5" thickTop="1" thickBot="1" x14ac:dyDescent="0.4">
      <c r="B5" s="243"/>
      <c r="C5" s="243"/>
      <c r="D5" s="243"/>
      <c r="E5" s="243"/>
      <c r="F5" s="243"/>
      <c r="G5" s="243"/>
      <c r="H5" s="243"/>
      <c r="I5" s="243"/>
      <c r="J5" s="243"/>
      <c r="K5" s="243"/>
      <c r="L5" s="243"/>
      <c r="M5" s="243"/>
      <c r="N5" s="243"/>
      <c r="O5" s="243"/>
      <c r="P5" s="243"/>
      <c r="Q5" s="243"/>
      <c r="R5" s="243"/>
      <c r="S5" s="243"/>
      <c r="T5" s="243"/>
      <c r="U5" s="243"/>
      <c r="V5" s="243"/>
      <c r="W5" s="243"/>
      <c r="X5" s="243"/>
      <c r="Y5" s="243"/>
      <c r="Z5" s="243"/>
      <c r="AA5" s="243"/>
      <c r="AB5" s="243"/>
      <c r="AC5" s="243"/>
      <c r="AD5" s="243"/>
      <c r="AE5" s="243"/>
      <c r="AF5" s="243"/>
      <c r="AG5" s="243"/>
      <c r="AH5" s="243"/>
      <c r="AI5" s="243"/>
      <c r="AJ5" s="243"/>
      <c r="AK5" s="243"/>
      <c r="AL5" s="243"/>
      <c r="AM5" s="243"/>
      <c r="AN5" s="243"/>
      <c r="AO5" s="243"/>
      <c r="AP5" s="243"/>
      <c r="AQ5" s="243"/>
      <c r="AR5" s="243"/>
      <c r="AS5" s="243"/>
      <c r="AT5" s="243"/>
      <c r="AU5" s="243"/>
      <c r="AV5" s="243"/>
      <c r="AW5" s="243"/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3"/>
      <c r="BO5" s="243"/>
      <c r="BP5" s="243"/>
      <c r="BQ5" s="243"/>
      <c r="BR5" s="243"/>
      <c r="BS5" s="243"/>
    </row>
    <row r="6" spans="2:71" ht="15.5" thickTop="1" thickBot="1" x14ac:dyDescent="0.4">
      <c r="B6" s="243"/>
      <c r="C6" s="243"/>
      <c r="D6" s="243"/>
      <c r="E6" s="243"/>
      <c r="F6" s="243"/>
      <c r="G6" s="243"/>
      <c r="H6" s="243"/>
      <c r="I6" s="243"/>
      <c r="J6" s="243"/>
      <c r="K6" s="243"/>
      <c r="L6" s="243"/>
      <c r="M6" s="243"/>
      <c r="N6" s="243"/>
      <c r="O6" s="243"/>
      <c r="P6" s="243"/>
      <c r="Q6" s="243"/>
      <c r="R6" s="243"/>
      <c r="S6" s="243"/>
      <c r="T6" s="243"/>
      <c r="U6" s="243"/>
      <c r="V6" s="243"/>
      <c r="W6" s="243"/>
      <c r="X6" s="243"/>
      <c r="Y6" s="243"/>
      <c r="Z6" s="243"/>
      <c r="AA6" s="243"/>
      <c r="AB6" s="243"/>
      <c r="AC6" s="243"/>
      <c r="AD6" s="243"/>
      <c r="AE6" s="243"/>
      <c r="AF6" s="243"/>
      <c r="AG6" s="243"/>
      <c r="AH6" s="243"/>
      <c r="AI6" s="243"/>
      <c r="AJ6" s="243"/>
      <c r="AK6" s="243"/>
      <c r="AL6" s="243"/>
      <c r="AM6" s="243"/>
      <c r="AN6" s="243"/>
      <c r="AO6" s="243"/>
      <c r="AP6" s="243"/>
      <c r="AQ6" s="243"/>
      <c r="AR6" s="243"/>
      <c r="AS6" s="243"/>
      <c r="AT6" s="243"/>
      <c r="AU6" s="243"/>
      <c r="AV6" s="243"/>
      <c r="AW6" s="243"/>
      <c r="AX6" s="243"/>
      <c r="AY6" s="243"/>
      <c r="AZ6" s="243"/>
      <c r="BA6" s="243"/>
      <c r="BB6" s="243"/>
      <c r="BC6" s="243"/>
      <c r="BD6" s="243"/>
      <c r="BE6" s="243"/>
      <c r="BF6" s="243"/>
      <c r="BG6" s="243"/>
      <c r="BH6" s="243"/>
      <c r="BI6" s="243"/>
      <c r="BJ6" s="243"/>
      <c r="BK6" s="243"/>
      <c r="BL6" s="243"/>
      <c r="BM6" s="243"/>
      <c r="BN6" s="243"/>
      <c r="BO6" s="243"/>
      <c r="BP6" s="243"/>
      <c r="BQ6" s="243"/>
      <c r="BR6" s="243"/>
      <c r="BS6" s="243"/>
    </row>
    <row r="7" spans="2:71" ht="15.5" thickTop="1" thickBot="1" x14ac:dyDescent="0.4">
      <c r="B7" s="243"/>
      <c r="C7" s="243"/>
      <c r="D7" s="243"/>
      <c r="E7" s="243"/>
      <c r="F7" s="243"/>
      <c r="G7" s="243"/>
      <c r="H7" s="243"/>
      <c r="I7" s="243"/>
      <c r="J7" s="243"/>
      <c r="K7" s="243"/>
      <c r="L7" s="243"/>
      <c r="M7" s="243"/>
      <c r="N7" s="243"/>
      <c r="O7" s="243"/>
      <c r="P7" s="243"/>
      <c r="Q7" s="243"/>
      <c r="R7" s="243"/>
      <c r="S7" s="243"/>
      <c r="T7" s="243"/>
      <c r="U7" s="243"/>
      <c r="V7" s="243"/>
      <c r="W7" s="243"/>
      <c r="X7" s="243"/>
      <c r="Y7" s="243"/>
      <c r="Z7" s="243"/>
      <c r="AA7" s="243"/>
      <c r="AB7" s="243"/>
      <c r="AC7" s="243"/>
      <c r="AD7" s="243"/>
      <c r="AE7" s="243"/>
      <c r="AF7" s="243"/>
      <c r="AG7" s="243"/>
      <c r="AH7" s="243"/>
      <c r="AI7" s="243"/>
      <c r="AJ7" s="243"/>
      <c r="AK7" s="243"/>
      <c r="AL7" s="243"/>
      <c r="AM7" s="243"/>
      <c r="AN7" s="243"/>
      <c r="AO7" s="243"/>
      <c r="AP7" s="243"/>
      <c r="AQ7" s="243"/>
      <c r="AR7" s="243"/>
      <c r="AS7" s="243"/>
      <c r="AT7" s="243"/>
      <c r="AU7" s="243"/>
      <c r="AV7" s="243"/>
      <c r="AW7" s="243"/>
      <c r="AX7" s="243"/>
      <c r="AY7" s="243"/>
      <c r="AZ7" s="243"/>
      <c r="BA7" s="243"/>
      <c r="BB7" s="243"/>
      <c r="BC7" s="243"/>
      <c r="BD7" s="243"/>
      <c r="BE7" s="243"/>
      <c r="BF7" s="243"/>
      <c r="BG7" s="243"/>
      <c r="BH7" s="243"/>
      <c r="BI7" s="243"/>
      <c r="BJ7" s="243"/>
      <c r="BK7" s="243"/>
      <c r="BL7" s="243"/>
      <c r="BM7" s="243"/>
      <c r="BN7" s="243"/>
      <c r="BO7" s="243"/>
      <c r="BP7" s="243"/>
      <c r="BQ7" s="243"/>
      <c r="BR7" s="243"/>
      <c r="BS7" s="243"/>
    </row>
    <row r="8" spans="2:71" ht="15.5" thickTop="1" thickBot="1" x14ac:dyDescent="0.4">
      <c r="B8" s="238" t="s">
        <v>13</v>
      </c>
      <c r="C8" s="238"/>
      <c r="D8" s="238"/>
      <c r="E8" s="238" t="s">
        <v>59</v>
      </c>
      <c r="F8" s="238"/>
      <c r="G8" s="238"/>
      <c r="H8" s="238"/>
      <c r="I8" s="238" t="s">
        <v>12</v>
      </c>
      <c r="J8" s="238"/>
      <c r="K8" s="238"/>
      <c r="L8" s="238"/>
      <c r="M8" s="238" t="s">
        <v>7019</v>
      </c>
      <c r="N8" s="238"/>
      <c r="O8" s="238"/>
      <c r="P8" s="238" t="s">
        <v>7020</v>
      </c>
      <c r="Q8" s="238"/>
      <c r="R8" s="238"/>
      <c r="S8" s="238" t="s">
        <v>57</v>
      </c>
      <c r="T8" s="238"/>
      <c r="U8" s="238"/>
      <c r="V8" s="238" t="s">
        <v>7021</v>
      </c>
      <c r="W8" s="238"/>
      <c r="X8" s="238"/>
      <c r="Y8" s="238" t="s">
        <v>7036</v>
      </c>
      <c r="Z8" s="238"/>
      <c r="AA8" s="238"/>
      <c r="AB8" s="238" t="s">
        <v>57</v>
      </c>
      <c r="AC8" s="238"/>
      <c r="AD8" s="238"/>
      <c r="AE8" s="238" t="s">
        <v>7037</v>
      </c>
      <c r="AF8" s="238"/>
      <c r="AG8" s="238"/>
      <c r="AH8" s="238" t="s">
        <v>7032</v>
      </c>
      <c r="AI8" s="238"/>
      <c r="AJ8" s="238"/>
      <c r="AK8" s="238" t="s">
        <v>7033</v>
      </c>
      <c r="AL8" s="238"/>
      <c r="AM8" s="238"/>
      <c r="AN8" s="238" t="s">
        <v>7038</v>
      </c>
      <c r="AO8" s="238"/>
      <c r="AP8" s="238"/>
      <c r="AQ8" s="238" t="s">
        <v>7039</v>
      </c>
      <c r="AR8" s="238"/>
      <c r="AS8" s="238"/>
      <c r="AT8" s="238" t="s">
        <v>7035</v>
      </c>
      <c r="AU8" s="238"/>
      <c r="AV8" s="238"/>
      <c r="AW8" s="238" t="s">
        <v>7034</v>
      </c>
      <c r="AX8" s="238"/>
      <c r="AY8" s="238"/>
      <c r="AZ8" s="238" t="s">
        <v>10</v>
      </c>
      <c r="BA8" s="238"/>
      <c r="BB8" s="238" t="s">
        <v>9</v>
      </c>
      <c r="BC8" s="238"/>
      <c r="BD8" s="238" t="s">
        <v>8</v>
      </c>
      <c r="BE8" s="238"/>
      <c r="BF8" s="238" t="s">
        <v>7</v>
      </c>
      <c r="BG8" s="238"/>
      <c r="BH8" s="238" t="s">
        <v>6</v>
      </c>
      <c r="BI8" s="238"/>
      <c r="BJ8" s="238" t="s">
        <v>55</v>
      </c>
      <c r="BK8" s="238"/>
      <c r="BL8" s="238" t="s">
        <v>4</v>
      </c>
      <c r="BM8" s="238"/>
      <c r="BN8" s="238" t="s">
        <v>3</v>
      </c>
      <c r="BO8" s="238"/>
      <c r="BP8" s="238" t="s">
        <v>2</v>
      </c>
      <c r="BQ8" s="238"/>
      <c r="BR8" s="238" t="s">
        <v>1</v>
      </c>
      <c r="BS8" s="238"/>
    </row>
    <row r="9" spans="2:71" ht="15.5" hidden="1" thickTop="1" thickBot="1" x14ac:dyDescent="0.4">
      <c r="B9" s="239"/>
      <c r="C9" s="240"/>
      <c r="D9" s="240"/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240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240"/>
      <c r="BR9" s="240"/>
      <c r="BS9" s="240"/>
    </row>
    <row r="10" spans="2:71" ht="15.5" hidden="1" thickTop="1" thickBot="1" x14ac:dyDescent="0.4">
      <c r="B10" s="232" t="s">
        <v>54</v>
      </c>
      <c r="C10" s="232"/>
      <c r="D10" s="232"/>
      <c r="E10" s="232" t="s">
        <v>53</v>
      </c>
      <c r="F10" s="232"/>
      <c r="G10" s="232"/>
      <c r="H10" s="232"/>
      <c r="I10" s="232" t="s">
        <v>7010</v>
      </c>
      <c r="J10" s="232"/>
      <c r="K10" s="232"/>
      <c r="L10" s="232"/>
      <c r="M10" s="234"/>
      <c r="N10" s="234"/>
      <c r="O10" s="234"/>
      <c r="P10" s="234"/>
      <c r="Q10" s="234"/>
      <c r="R10" s="234"/>
      <c r="S10" s="237"/>
      <c r="T10" s="237"/>
      <c r="U10" s="237"/>
      <c r="V10" s="233"/>
      <c r="W10" s="233"/>
      <c r="X10" s="233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1">
        <f>-1*AZ52</f>
        <v>0</v>
      </c>
      <c r="BA10" s="231"/>
      <c r="BB10" s="231">
        <f>-1*BB52</f>
        <v>0</v>
      </c>
      <c r="BC10" s="231"/>
      <c r="BD10" s="231">
        <f>-1*BD52</f>
        <v>0</v>
      </c>
      <c r="BE10" s="231"/>
      <c r="BF10" s="231">
        <f>-1*BF52</f>
        <v>0</v>
      </c>
      <c r="BG10" s="231"/>
      <c r="BH10" s="231">
        <f>-1*BH52</f>
        <v>0</v>
      </c>
      <c r="BI10" s="231"/>
      <c r="BJ10" s="231">
        <f>-1*BJ52</f>
        <v>0</v>
      </c>
      <c r="BK10" s="231"/>
      <c r="BL10" s="231">
        <f>-1*BL52</f>
        <v>0</v>
      </c>
      <c r="BM10" s="231"/>
      <c r="BN10" s="231">
        <f>-1*BN52</f>
        <v>0</v>
      </c>
      <c r="BO10" s="231"/>
      <c r="BP10" s="231">
        <f>-1*BP52</f>
        <v>0</v>
      </c>
      <c r="BQ10" s="231"/>
      <c r="BR10" s="231">
        <f>-1*BR52</f>
        <v>0</v>
      </c>
      <c r="BS10" s="231"/>
    </row>
    <row r="11" spans="2:71" ht="15.5" hidden="1" thickTop="1" thickBot="1" x14ac:dyDescent="0.4">
      <c r="B11" s="222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</row>
    <row r="12" spans="2:71" ht="15.5" thickTop="1" thickBot="1" x14ac:dyDescent="0.4">
      <c r="B12" s="224" t="s">
        <v>52</v>
      </c>
      <c r="C12" s="225"/>
      <c r="D12" s="225"/>
      <c r="E12" s="226" t="s">
        <v>7101</v>
      </c>
      <c r="F12" s="226"/>
      <c r="G12" s="226"/>
      <c r="H12" s="227"/>
      <c r="I12" s="228" t="s">
        <v>7100</v>
      </c>
      <c r="J12" s="229"/>
      <c r="K12" s="229"/>
      <c r="L12" s="229"/>
      <c r="M12" s="230">
        <v>44144</v>
      </c>
      <c r="N12" s="230"/>
      <c r="O12" s="230"/>
      <c r="P12" s="230">
        <v>44508</v>
      </c>
      <c r="Q12" s="230"/>
      <c r="R12" s="230"/>
      <c r="S12" s="228" t="s">
        <v>6638</v>
      </c>
      <c r="T12" s="228"/>
      <c r="U12" s="228"/>
      <c r="V12" s="229" t="s">
        <v>6325</v>
      </c>
      <c r="W12" s="229"/>
      <c r="X12" s="229"/>
      <c r="Y12" s="217"/>
      <c r="Z12" s="217"/>
      <c r="AA12" s="217"/>
      <c r="AB12" s="218"/>
      <c r="AC12" s="218"/>
      <c r="AD12" s="218"/>
      <c r="AE12" s="219"/>
      <c r="AF12" s="219"/>
      <c r="AG12" s="219"/>
      <c r="AH12" s="220">
        <f>Totals!$E$81</f>
        <v>45811</v>
      </c>
      <c r="AI12" s="220"/>
      <c r="AJ12" s="220"/>
      <c r="AK12" s="221">
        <f t="shared" ref="AK12:AK51" si="0">IF($AE12&gt;0,IF($AN12&gt;0,IF(OR($AH12&gt;"",$AH12&gt;0),(1+($AH12-$AE12))*-($AZ12),""),0),0)</f>
        <v>0</v>
      </c>
      <c r="AL12" s="221"/>
      <c r="AM12" s="221"/>
      <c r="AN12" s="220" t="str">
        <f t="shared" ref="AN12:AN49" si="1">IF($AQ12="","",$AQ12-1)</f>
        <v/>
      </c>
      <c r="AO12" s="220"/>
      <c r="AP12" s="220"/>
      <c r="AQ12" s="219"/>
      <c r="AR12" s="219"/>
      <c r="AS12" s="219"/>
      <c r="AT12" s="241">
        <f t="shared" ref="AT12:AT22" si="2">IF($AE12&gt;0,IF($AN12&gt;0,IF(OR($AH12&gt;"",$AH12&gt;0),$AN12-$AH12,""),0),0)</f>
        <v>0</v>
      </c>
      <c r="AU12" s="241"/>
      <c r="AV12" s="241"/>
      <c r="AW12" s="242">
        <f t="shared" ref="AW12:AW51" si="3">IF($AE12&gt;0,IF($AN12&gt;0,IF(OR($AH12&gt;"",$AH12&gt;0),$AT12*$AZ12,""),0),0)</f>
        <v>0</v>
      </c>
      <c r="AX12" s="242"/>
      <c r="AY12" s="242"/>
      <c r="AZ12" s="216">
        <f t="shared" ref="AZ12:AZ51" si="4">IF(AE12&gt;0,IF(AN12&gt;0,$Y12/(1+($AN12-$AE12)),0),0)</f>
        <v>0</v>
      </c>
      <c r="BA12" s="216"/>
      <c r="BB12" s="216">
        <f t="shared" ref="BB12:BB51" si="5">IF(AE12&gt;0,IF(AN12&gt;0,$Y12/((1+($AN12-$AE12))/7),0),0)</f>
        <v>0</v>
      </c>
      <c r="BC12" s="216"/>
      <c r="BD12" s="216">
        <f t="shared" ref="BD12:BD51" si="6">IF(AE12&gt;0,IF(AN12&gt;0,$Y12/((1+($AN12-$AE12))/14),0),0)</f>
        <v>0</v>
      </c>
      <c r="BE12" s="216"/>
      <c r="BF12" s="216">
        <f t="shared" ref="BF12:BF51" si="7">IF(AE12&gt;0,IF(AN12&gt;0,$Y12/((1+($AN12-$AE12))/(365.25/12)),0),0)</f>
        <v>0</v>
      </c>
      <c r="BG12" s="216"/>
      <c r="BH12" s="216">
        <f t="shared" ref="BH12:BH51" si="8">IF(AE12&gt;0,IF(AN12&gt;0,$Y12/((1+($AN12-$AE12))/(365.25/4)),0),0)</f>
        <v>0</v>
      </c>
      <c r="BI12" s="216"/>
      <c r="BJ12" s="216">
        <f t="shared" ref="BJ12:BJ51" si="9">IF(AE12&gt;0,IF(AN12&gt;0,$Y12/((1+($AN12-$AE12))/(365.25/2)),0),0)</f>
        <v>0</v>
      </c>
      <c r="BK12" s="216"/>
      <c r="BL12" s="216">
        <f t="shared" ref="BL12:BL51" si="10">IF(AE12&gt;0,IF(AN12&gt;0,$Y12/((1+($AN12-$AE12))/365.25),0),0)</f>
        <v>0</v>
      </c>
      <c r="BM12" s="216"/>
      <c r="BN12" s="216">
        <f t="shared" ref="BN12:BN51" si="11">IF(AE12&gt;0,IF(AN12&gt;0,$Y12/((1+($AN12-$AE12))/(365.25*2)),0),0)</f>
        <v>0</v>
      </c>
      <c r="BO12" s="216"/>
      <c r="BP12" s="216">
        <f t="shared" ref="BP12:BP51" si="12">IF(AE12&gt;0,IF(AN12&gt;0,$Y12/((1+($AN12-$AE12))/(365.25*5)),0),0)</f>
        <v>0</v>
      </c>
      <c r="BQ12" s="216"/>
      <c r="BR12" s="235">
        <f t="shared" ref="BR12:BR51" si="13">IF(AE12&gt;0,IF(AN12&gt;0,$Y12/((1+($AN12-$AE12))/(365.25*10)),0),0)</f>
        <v>0</v>
      </c>
      <c r="BS12" s="236"/>
    </row>
    <row r="13" spans="2:71" ht="15" thickBot="1" x14ac:dyDescent="0.4">
      <c r="B13" s="209"/>
      <c r="C13" s="210"/>
      <c r="D13" s="210"/>
      <c r="E13" s="214"/>
      <c r="F13" s="214"/>
      <c r="G13" s="214"/>
      <c r="H13" s="215"/>
      <c r="I13" s="205"/>
      <c r="J13" s="206"/>
      <c r="K13" s="206"/>
      <c r="L13" s="206"/>
      <c r="M13" s="213">
        <v>44144</v>
      </c>
      <c r="N13" s="213"/>
      <c r="O13" s="213"/>
      <c r="P13" s="213">
        <v>44508</v>
      </c>
      <c r="Q13" s="213"/>
      <c r="R13" s="213"/>
      <c r="S13" s="205" t="s">
        <v>6638</v>
      </c>
      <c r="T13" s="205"/>
      <c r="U13" s="205"/>
      <c r="V13" s="206" t="s">
        <v>6325</v>
      </c>
      <c r="W13" s="206"/>
      <c r="X13" s="206"/>
      <c r="Y13" s="207"/>
      <c r="Z13" s="207"/>
      <c r="AA13" s="207"/>
      <c r="AB13" s="208"/>
      <c r="AC13" s="208"/>
      <c r="AD13" s="208"/>
      <c r="AE13" s="202"/>
      <c r="AF13" s="202"/>
      <c r="AG13" s="202"/>
      <c r="AH13" s="201">
        <f>Totals!$E$81</f>
        <v>45811</v>
      </c>
      <c r="AI13" s="201"/>
      <c r="AJ13" s="201"/>
      <c r="AK13" s="200">
        <f t="shared" si="0"/>
        <v>0</v>
      </c>
      <c r="AL13" s="200"/>
      <c r="AM13" s="200"/>
      <c r="AN13" s="201" t="str">
        <f t="shared" si="1"/>
        <v/>
      </c>
      <c r="AO13" s="201"/>
      <c r="AP13" s="201"/>
      <c r="AQ13" s="202"/>
      <c r="AR13" s="202"/>
      <c r="AS13" s="202"/>
      <c r="AT13" s="203">
        <f t="shared" si="2"/>
        <v>0</v>
      </c>
      <c r="AU13" s="203"/>
      <c r="AV13" s="203"/>
      <c r="AW13" s="204">
        <f t="shared" si="3"/>
        <v>0</v>
      </c>
      <c r="AX13" s="204"/>
      <c r="AY13" s="204"/>
      <c r="AZ13" s="190">
        <f t="shared" si="4"/>
        <v>0</v>
      </c>
      <c r="BA13" s="190"/>
      <c r="BB13" s="190">
        <f t="shared" si="5"/>
        <v>0</v>
      </c>
      <c r="BC13" s="190"/>
      <c r="BD13" s="190">
        <f t="shared" si="6"/>
        <v>0</v>
      </c>
      <c r="BE13" s="190"/>
      <c r="BF13" s="190">
        <f t="shared" si="7"/>
        <v>0</v>
      </c>
      <c r="BG13" s="190"/>
      <c r="BH13" s="190">
        <f t="shared" si="8"/>
        <v>0</v>
      </c>
      <c r="BI13" s="190"/>
      <c r="BJ13" s="190">
        <f t="shared" si="9"/>
        <v>0</v>
      </c>
      <c r="BK13" s="190"/>
      <c r="BL13" s="190">
        <f t="shared" si="10"/>
        <v>0</v>
      </c>
      <c r="BM13" s="190"/>
      <c r="BN13" s="190">
        <f t="shared" si="11"/>
        <v>0</v>
      </c>
      <c r="BO13" s="190"/>
      <c r="BP13" s="190">
        <f t="shared" si="12"/>
        <v>0</v>
      </c>
      <c r="BQ13" s="190"/>
      <c r="BR13" s="190">
        <f t="shared" si="13"/>
        <v>0</v>
      </c>
      <c r="BS13" s="191"/>
    </row>
    <row r="14" spans="2:71" ht="15" thickBot="1" x14ac:dyDescent="0.4">
      <c r="B14" s="209"/>
      <c r="C14" s="210"/>
      <c r="D14" s="210"/>
      <c r="E14" s="214"/>
      <c r="F14" s="214"/>
      <c r="G14" s="214"/>
      <c r="H14" s="215"/>
      <c r="I14" s="205"/>
      <c r="J14" s="206"/>
      <c r="K14" s="206"/>
      <c r="L14" s="206"/>
      <c r="M14" s="213">
        <v>44144</v>
      </c>
      <c r="N14" s="213"/>
      <c r="O14" s="213"/>
      <c r="P14" s="213">
        <v>44508</v>
      </c>
      <c r="Q14" s="213"/>
      <c r="R14" s="213"/>
      <c r="S14" s="205" t="s">
        <v>6638</v>
      </c>
      <c r="T14" s="205"/>
      <c r="U14" s="205"/>
      <c r="V14" s="206" t="s">
        <v>6325</v>
      </c>
      <c r="W14" s="206"/>
      <c r="X14" s="206"/>
      <c r="Y14" s="207"/>
      <c r="Z14" s="207"/>
      <c r="AA14" s="207"/>
      <c r="AB14" s="208"/>
      <c r="AC14" s="208"/>
      <c r="AD14" s="208"/>
      <c r="AE14" s="202"/>
      <c r="AF14" s="202"/>
      <c r="AG14" s="202"/>
      <c r="AH14" s="201">
        <f>Totals!$E$81</f>
        <v>45811</v>
      </c>
      <c r="AI14" s="201"/>
      <c r="AJ14" s="201"/>
      <c r="AK14" s="200">
        <f t="shared" si="0"/>
        <v>0</v>
      </c>
      <c r="AL14" s="200"/>
      <c r="AM14" s="200"/>
      <c r="AN14" s="201" t="str">
        <f t="shared" si="1"/>
        <v/>
      </c>
      <c r="AO14" s="201"/>
      <c r="AP14" s="201"/>
      <c r="AQ14" s="202"/>
      <c r="AR14" s="202"/>
      <c r="AS14" s="202"/>
      <c r="AT14" s="203">
        <f t="shared" si="2"/>
        <v>0</v>
      </c>
      <c r="AU14" s="203"/>
      <c r="AV14" s="203"/>
      <c r="AW14" s="204">
        <f t="shared" si="3"/>
        <v>0</v>
      </c>
      <c r="AX14" s="204"/>
      <c r="AY14" s="204"/>
      <c r="AZ14" s="190">
        <f t="shared" si="4"/>
        <v>0</v>
      </c>
      <c r="BA14" s="190"/>
      <c r="BB14" s="190">
        <f t="shared" si="5"/>
        <v>0</v>
      </c>
      <c r="BC14" s="190"/>
      <c r="BD14" s="190">
        <f t="shared" si="6"/>
        <v>0</v>
      </c>
      <c r="BE14" s="190"/>
      <c r="BF14" s="190">
        <f t="shared" si="7"/>
        <v>0</v>
      </c>
      <c r="BG14" s="190"/>
      <c r="BH14" s="190">
        <f t="shared" si="8"/>
        <v>0</v>
      </c>
      <c r="BI14" s="190"/>
      <c r="BJ14" s="190">
        <f t="shared" si="9"/>
        <v>0</v>
      </c>
      <c r="BK14" s="190"/>
      <c r="BL14" s="190">
        <f t="shared" si="10"/>
        <v>0</v>
      </c>
      <c r="BM14" s="199"/>
      <c r="BN14" s="190">
        <f t="shared" si="11"/>
        <v>0</v>
      </c>
      <c r="BO14" s="190"/>
      <c r="BP14" s="190">
        <f t="shared" si="12"/>
        <v>0</v>
      </c>
      <c r="BQ14" s="190"/>
      <c r="BR14" s="190">
        <f t="shared" si="13"/>
        <v>0</v>
      </c>
      <c r="BS14" s="191"/>
    </row>
    <row r="15" spans="2:71" ht="15" thickBot="1" x14ac:dyDescent="0.4">
      <c r="B15" s="209"/>
      <c r="C15" s="210"/>
      <c r="D15" s="210"/>
      <c r="E15" s="214"/>
      <c r="F15" s="214"/>
      <c r="G15" s="214"/>
      <c r="H15" s="215"/>
      <c r="I15" s="205"/>
      <c r="J15" s="206"/>
      <c r="K15" s="206"/>
      <c r="L15" s="206"/>
      <c r="M15" s="213">
        <v>44145</v>
      </c>
      <c r="N15" s="213"/>
      <c r="O15" s="213"/>
      <c r="P15" s="213">
        <v>44509</v>
      </c>
      <c r="Q15" s="213"/>
      <c r="R15" s="213"/>
      <c r="S15" s="205" t="s">
        <v>6638</v>
      </c>
      <c r="T15" s="205"/>
      <c r="U15" s="205"/>
      <c r="V15" s="206" t="s">
        <v>6324</v>
      </c>
      <c r="W15" s="206"/>
      <c r="X15" s="206"/>
      <c r="Y15" s="207"/>
      <c r="Z15" s="207"/>
      <c r="AA15" s="207"/>
      <c r="AB15" s="208"/>
      <c r="AC15" s="208"/>
      <c r="AD15" s="208"/>
      <c r="AE15" s="202"/>
      <c r="AF15" s="202"/>
      <c r="AG15" s="202"/>
      <c r="AH15" s="201">
        <f>Totals!$E$81</f>
        <v>45811</v>
      </c>
      <c r="AI15" s="201"/>
      <c r="AJ15" s="201"/>
      <c r="AK15" s="200">
        <f t="shared" si="0"/>
        <v>0</v>
      </c>
      <c r="AL15" s="200"/>
      <c r="AM15" s="200"/>
      <c r="AN15" s="201" t="str">
        <f t="shared" si="1"/>
        <v/>
      </c>
      <c r="AO15" s="201"/>
      <c r="AP15" s="201"/>
      <c r="AQ15" s="202"/>
      <c r="AR15" s="202"/>
      <c r="AS15" s="202"/>
      <c r="AT15" s="203">
        <f t="shared" si="2"/>
        <v>0</v>
      </c>
      <c r="AU15" s="203"/>
      <c r="AV15" s="203"/>
      <c r="AW15" s="204">
        <f t="shared" si="3"/>
        <v>0</v>
      </c>
      <c r="AX15" s="204"/>
      <c r="AY15" s="204"/>
      <c r="AZ15" s="190">
        <f t="shared" si="4"/>
        <v>0</v>
      </c>
      <c r="BA15" s="190"/>
      <c r="BB15" s="190">
        <f t="shared" si="5"/>
        <v>0</v>
      </c>
      <c r="BC15" s="190"/>
      <c r="BD15" s="190">
        <f t="shared" si="6"/>
        <v>0</v>
      </c>
      <c r="BE15" s="190"/>
      <c r="BF15" s="190">
        <f t="shared" si="7"/>
        <v>0</v>
      </c>
      <c r="BG15" s="190"/>
      <c r="BH15" s="190">
        <f t="shared" si="8"/>
        <v>0</v>
      </c>
      <c r="BI15" s="190"/>
      <c r="BJ15" s="190">
        <f t="shared" si="9"/>
        <v>0</v>
      </c>
      <c r="BK15" s="190"/>
      <c r="BL15" s="190">
        <f t="shared" si="10"/>
        <v>0</v>
      </c>
      <c r="BM15" s="199"/>
      <c r="BN15" s="190">
        <f t="shared" si="11"/>
        <v>0</v>
      </c>
      <c r="BO15" s="190"/>
      <c r="BP15" s="190">
        <f t="shared" si="12"/>
        <v>0</v>
      </c>
      <c r="BQ15" s="190"/>
      <c r="BR15" s="190">
        <f t="shared" si="13"/>
        <v>0</v>
      </c>
      <c r="BS15" s="191"/>
    </row>
    <row r="16" spans="2:71" ht="15" thickBot="1" x14ac:dyDescent="0.4">
      <c r="B16" s="209"/>
      <c r="C16" s="210"/>
      <c r="D16" s="210"/>
      <c r="E16" s="214"/>
      <c r="F16" s="214"/>
      <c r="G16" s="214"/>
      <c r="H16" s="215"/>
      <c r="I16" s="205"/>
      <c r="J16" s="206"/>
      <c r="K16" s="206"/>
      <c r="L16" s="206"/>
      <c r="M16" s="213">
        <v>44297</v>
      </c>
      <c r="N16" s="213"/>
      <c r="O16" s="213"/>
      <c r="P16" s="213">
        <v>44660</v>
      </c>
      <c r="Q16" s="213"/>
      <c r="R16" s="213"/>
      <c r="S16" s="205" t="s">
        <v>6638</v>
      </c>
      <c r="T16" s="205"/>
      <c r="U16" s="205"/>
      <c r="V16" s="206" t="s">
        <v>6324</v>
      </c>
      <c r="W16" s="206"/>
      <c r="X16" s="206"/>
      <c r="Y16" s="207"/>
      <c r="Z16" s="207"/>
      <c r="AA16" s="207"/>
      <c r="AB16" s="208"/>
      <c r="AC16" s="208"/>
      <c r="AD16" s="208"/>
      <c r="AE16" s="202"/>
      <c r="AF16" s="202"/>
      <c r="AG16" s="202"/>
      <c r="AH16" s="201">
        <f>Totals!$E$81</f>
        <v>45811</v>
      </c>
      <c r="AI16" s="201"/>
      <c r="AJ16" s="201"/>
      <c r="AK16" s="200">
        <f t="shared" si="0"/>
        <v>0</v>
      </c>
      <c r="AL16" s="200"/>
      <c r="AM16" s="200"/>
      <c r="AN16" s="201" t="str">
        <f t="shared" si="1"/>
        <v/>
      </c>
      <c r="AO16" s="201"/>
      <c r="AP16" s="201"/>
      <c r="AQ16" s="202"/>
      <c r="AR16" s="202"/>
      <c r="AS16" s="202"/>
      <c r="AT16" s="203">
        <f t="shared" si="2"/>
        <v>0</v>
      </c>
      <c r="AU16" s="203"/>
      <c r="AV16" s="203"/>
      <c r="AW16" s="204">
        <f t="shared" si="3"/>
        <v>0</v>
      </c>
      <c r="AX16" s="204"/>
      <c r="AY16" s="204"/>
      <c r="AZ16" s="190">
        <f t="shared" si="4"/>
        <v>0</v>
      </c>
      <c r="BA16" s="190"/>
      <c r="BB16" s="190">
        <f t="shared" si="5"/>
        <v>0</v>
      </c>
      <c r="BC16" s="190"/>
      <c r="BD16" s="190">
        <f t="shared" si="6"/>
        <v>0</v>
      </c>
      <c r="BE16" s="190"/>
      <c r="BF16" s="190">
        <f t="shared" si="7"/>
        <v>0</v>
      </c>
      <c r="BG16" s="190"/>
      <c r="BH16" s="190">
        <f t="shared" si="8"/>
        <v>0</v>
      </c>
      <c r="BI16" s="190"/>
      <c r="BJ16" s="190">
        <f t="shared" si="9"/>
        <v>0</v>
      </c>
      <c r="BK16" s="190"/>
      <c r="BL16" s="190">
        <f t="shared" si="10"/>
        <v>0</v>
      </c>
      <c r="BM16" s="199"/>
      <c r="BN16" s="190">
        <f t="shared" si="11"/>
        <v>0</v>
      </c>
      <c r="BO16" s="190"/>
      <c r="BP16" s="190">
        <f t="shared" si="12"/>
        <v>0</v>
      </c>
      <c r="BQ16" s="190"/>
      <c r="BR16" s="190">
        <f t="shared" si="13"/>
        <v>0</v>
      </c>
      <c r="BS16" s="191"/>
    </row>
    <row r="17" spans="2:71" ht="15" thickBot="1" x14ac:dyDescent="0.4">
      <c r="B17" s="209"/>
      <c r="C17" s="210"/>
      <c r="D17" s="210"/>
      <c r="E17" s="214"/>
      <c r="F17" s="214"/>
      <c r="G17" s="214"/>
      <c r="H17" s="215"/>
      <c r="I17" s="205"/>
      <c r="J17" s="206"/>
      <c r="K17" s="206"/>
      <c r="L17" s="206"/>
      <c r="M17" s="213">
        <v>44330</v>
      </c>
      <c r="N17" s="213"/>
      <c r="O17" s="213"/>
      <c r="P17" s="213">
        <v>44694</v>
      </c>
      <c r="Q17" s="213"/>
      <c r="R17" s="213"/>
      <c r="S17" s="205" t="s">
        <v>6638</v>
      </c>
      <c r="T17" s="205"/>
      <c r="U17" s="205"/>
      <c r="V17" s="206"/>
      <c r="W17" s="206"/>
      <c r="X17" s="206"/>
      <c r="Y17" s="207"/>
      <c r="Z17" s="207"/>
      <c r="AA17" s="207"/>
      <c r="AB17" s="208"/>
      <c r="AC17" s="208"/>
      <c r="AD17" s="208"/>
      <c r="AE17" s="202"/>
      <c r="AF17" s="202"/>
      <c r="AG17" s="202"/>
      <c r="AH17" s="201">
        <f>Totals!$E$81</f>
        <v>45811</v>
      </c>
      <c r="AI17" s="201"/>
      <c r="AJ17" s="201"/>
      <c r="AK17" s="200">
        <f t="shared" si="0"/>
        <v>0</v>
      </c>
      <c r="AL17" s="200"/>
      <c r="AM17" s="200"/>
      <c r="AN17" s="201" t="str">
        <f t="shared" si="1"/>
        <v/>
      </c>
      <c r="AO17" s="201"/>
      <c r="AP17" s="201"/>
      <c r="AQ17" s="202"/>
      <c r="AR17" s="202"/>
      <c r="AS17" s="202"/>
      <c r="AT17" s="203">
        <f t="shared" si="2"/>
        <v>0</v>
      </c>
      <c r="AU17" s="203"/>
      <c r="AV17" s="203"/>
      <c r="AW17" s="204">
        <f t="shared" si="3"/>
        <v>0</v>
      </c>
      <c r="AX17" s="204"/>
      <c r="AY17" s="204"/>
      <c r="AZ17" s="190">
        <f t="shared" si="4"/>
        <v>0</v>
      </c>
      <c r="BA17" s="190"/>
      <c r="BB17" s="190">
        <f t="shared" si="5"/>
        <v>0</v>
      </c>
      <c r="BC17" s="190"/>
      <c r="BD17" s="190">
        <f t="shared" si="6"/>
        <v>0</v>
      </c>
      <c r="BE17" s="190"/>
      <c r="BF17" s="190">
        <f t="shared" si="7"/>
        <v>0</v>
      </c>
      <c r="BG17" s="190"/>
      <c r="BH17" s="190">
        <f t="shared" si="8"/>
        <v>0</v>
      </c>
      <c r="BI17" s="190"/>
      <c r="BJ17" s="190">
        <f t="shared" si="9"/>
        <v>0</v>
      </c>
      <c r="BK17" s="190"/>
      <c r="BL17" s="190">
        <f t="shared" si="10"/>
        <v>0</v>
      </c>
      <c r="BM17" s="199"/>
      <c r="BN17" s="190">
        <f t="shared" si="11"/>
        <v>0</v>
      </c>
      <c r="BO17" s="190"/>
      <c r="BP17" s="190">
        <f t="shared" si="12"/>
        <v>0</v>
      </c>
      <c r="BQ17" s="190"/>
      <c r="BR17" s="190">
        <f t="shared" si="13"/>
        <v>0</v>
      </c>
      <c r="BS17" s="191"/>
    </row>
    <row r="18" spans="2:71" ht="15" thickBot="1" x14ac:dyDescent="0.4">
      <c r="B18" s="209"/>
      <c r="C18" s="210"/>
      <c r="D18" s="210"/>
      <c r="E18" s="214"/>
      <c r="F18" s="214"/>
      <c r="G18" s="214"/>
      <c r="H18" s="215"/>
      <c r="I18" s="205"/>
      <c r="J18" s="206"/>
      <c r="K18" s="206"/>
      <c r="L18" s="206"/>
      <c r="M18" s="213"/>
      <c r="N18" s="213"/>
      <c r="O18" s="213"/>
      <c r="P18" s="213"/>
      <c r="Q18" s="213"/>
      <c r="R18" s="213"/>
      <c r="S18" s="205"/>
      <c r="T18" s="205"/>
      <c r="U18" s="205"/>
      <c r="V18" s="206"/>
      <c r="W18" s="206"/>
      <c r="X18" s="206"/>
      <c r="Y18" s="207"/>
      <c r="Z18" s="207"/>
      <c r="AA18" s="207"/>
      <c r="AB18" s="208"/>
      <c r="AC18" s="208"/>
      <c r="AD18" s="208"/>
      <c r="AE18" s="202"/>
      <c r="AF18" s="202"/>
      <c r="AG18" s="202"/>
      <c r="AH18" s="201">
        <f>Totals!$E$81</f>
        <v>45811</v>
      </c>
      <c r="AI18" s="201"/>
      <c r="AJ18" s="201"/>
      <c r="AK18" s="200">
        <f t="shared" si="0"/>
        <v>0</v>
      </c>
      <c r="AL18" s="200"/>
      <c r="AM18" s="200"/>
      <c r="AN18" s="201" t="str">
        <f t="shared" si="1"/>
        <v/>
      </c>
      <c r="AO18" s="201"/>
      <c r="AP18" s="201"/>
      <c r="AQ18" s="202"/>
      <c r="AR18" s="202"/>
      <c r="AS18" s="202"/>
      <c r="AT18" s="203">
        <f t="shared" si="2"/>
        <v>0</v>
      </c>
      <c r="AU18" s="203"/>
      <c r="AV18" s="203"/>
      <c r="AW18" s="204">
        <f t="shared" si="3"/>
        <v>0</v>
      </c>
      <c r="AX18" s="204"/>
      <c r="AY18" s="204"/>
      <c r="AZ18" s="190">
        <f t="shared" si="4"/>
        <v>0</v>
      </c>
      <c r="BA18" s="190"/>
      <c r="BB18" s="190">
        <f t="shared" si="5"/>
        <v>0</v>
      </c>
      <c r="BC18" s="190"/>
      <c r="BD18" s="190">
        <f t="shared" si="6"/>
        <v>0</v>
      </c>
      <c r="BE18" s="190"/>
      <c r="BF18" s="190">
        <f t="shared" si="7"/>
        <v>0</v>
      </c>
      <c r="BG18" s="190"/>
      <c r="BH18" s="190">
        <f t="shared" si="8"/>
        <v>0</v>
      </c>
      <c r="BI18" s="190"/>
      <c r="BJ18" s="190">
        <f t="shared" si="9"/>
        <v>0</v>
      </c>
      <c r="BK18" s="190"/>
      <c r="BL18" s="190">
        <f t="shared" si="10"/>
        <v>0</v>
      </c>
      <c r="BM18" s="199"/>
      <c r="BN18" s="190">
        <f t="shared" si="11"/>
        <v>0</v>
      </c>
      <c r="BO18" s="190"/>
      <c r="BP18" s="190">
        <f t="shared" si="12"/>
        <v>0</v>
      </c>
      <c r="BQ18" s="190"/>
      <c r="BR18" s="190">
        <f t="shared" si="13"/>
        <v>0</v>
      </c>
      <c r="BS18" s="191"/>
    </row>
    <row r="19" spans="2:71" ht="15" thickBot="1" x14ac:dyDescent="0.4">
      <c r="B19" s="209"/>
      <c r="C19" s="210"/>
      <c r="D19" s="210"/>
      <c r="E19" s="214"/>
      <c r="F19" s="214"/>
      <c r="G19" s="214"/>
      <c r="H19" s="215"/>
      <c r="I19" s="205"/>
      <c r="J19" s="206"/>
      <c r="K19" s="206"/>
      <c r="L19" s="206"/>
      <c r="M19" s="213">
        <v>44323</v>
      </c>
      <c r="N19" s="213"/>
      <c r="O19" s="213"/>
      <c r="P19" s="213">
        <v>44687</v>
      </c>
      <c r="Q19" s="213"/>
      <c r="R19" s="213"/>
      <c r="S19" s="205" t="s">
        <v>6638</v>
      </c>
      <c r="T19" s="205"/>
      <c r="U19" s="205"/>
      <c r="V19" s="206"/>
      <c r="W19" s="206"/>
      <c r="X19" s="206"/>
      <c r="Y19" s="207"/>
      <c r="Z19" s="207"/>
      <c r="AA19" s="207"/>
      <c r="AB19" s="208"/>
      <c r="AC19" s="208"/>
      <c r="AD19" s="208"/>
      <c r="AE19" s="202"/>
      <c r="AF19" s="202"/>
      <c r="AG19" s="202"/>
      <c r="AH19" s="201">
        <f>Totals!$E$81</f>
        <v>45811</v>
      </c>
      <c r="AI19" s="201"/>
      <c r="AJ19" s="201"/>
      <c r="AK19" s="200">
        <f t="shared" si="0"/>
        <v>0</v>
      </c>
      <c r="AL19" s="200"/>
      <c r="AM19" s="200"/>
      <c r="AN19" s="201" t="str">
        <f t="shared" si="1"/>
        <v/>
      </c>
      <c r="AO19" s="201"/>
      <c r="AP19" s="201"/>
      <c r="AQ19" s="202"/>
      <c r="AR19" s="202"/>
      <c r="AS19" s="202"/>
      <c r="AT19" s="203">
        <f t="shared" si="2"/>
        <v>0</v>
      </c>
      <c r="AU19" s="203"/>
      <c r="AV19" s="203"/>
      <c r="AW19" s="204">
        <f t="shared" si="3"/>
        <v>0</v>
      </c>
      <c r="AX19" s="204"/>
      <c r="AY19" s="204"/>
      <c r="AZ19" s="190">
        <f t="shared" si="4"/>
        <v>0</v>
      </c>
      <c r="BA19" s="190"/>
      <c r="BB19" s="190">
        <f t="shared" si="5"/>
        <v>0</v>
      </c>
      <c r="BC19" s="190"/>
      <c r="BD19" s="190">
        <f t="shared" si="6"/>
        <v>0</v>
      </c>
      <c r="BE19" s="190"/>
      <c r="BF19" s="190">
        <f t="shared" si="7"/>
        <v>0</v>
      </c>
      <c r="BG19" s="190"/>
      <c r="BH19" s="190">
        <f t="shared" si="8"/>
        <v>0</v>
      </c>
      <c r="BI19" s="190"/>
      <c r="BJ19" s="190">
        <f t="shared" si="9"/>
        <v>0</v>
      </c>
      <c r="BK19" s="190"/>
      <c r="BL19" s="190">
        <f t="shared" si="10"/>
        <v>0</v>
      </c>
      <c r="BM19" s="199"/>
      <c r="BN19" s="190">
        <f t="shared" si="11"/>
        <v>0</v>
      </c>
      <c r="BO19" s="190"/>
      <c r="BP19" s="190">
        <f t="shared" si="12"/>
        <v>0</v>
      </c>
      <c r="BQ19" s="190"/>
      <c r="BR19" s="190">
        <f t="shared" si="13"/>
        <v>0</v>
      </c>
      <c r="BS19" s="191"/>
    </row>
    <row r="20" spans="2:71" ht="15" thickBot="1" x14ac:dyDescent="0.4">
      <c r="B20" s="209"/>
      <c r="C20" s="210"/>
      <c r="D20" s="210"/>
      <c r="E20" s="214"/>
      <c r="F20" s="214"/>
      <c r="G20" s="214"/>
      <c r="H20" s="215"/>
      <c r="I20" s="205"/>
      <c r="J20" s="206"/>
      <c r="K20" s="206"/>
      <c r="L20" s="206"/>
      <c r="M20" s="213"/>
      <c r="N20" s="213"/>
      <c r="O20" s="213"/>
      <c r="P20" s="213"/>
      <c r="Q20" s="213"/>
      <c r="R20" s="213"/>
      <c r="S20" s="205"/>
      <c r="T20" s="205"/>
      <c r="U20" s="205"/>
      <c r="V20" s="206"/>
      <c r="W20" s="206"/>
      <c r="X20" s="206"/>
      <c r="Y20" s="207"/>
      <c r="Z20" s="207"/>
      <c r="AA20" s="207"/>
      <c r="AB20" s="208"/>
      <c r="AC20" s="208"/>
      <c r="AD20" s="208"/>
      <c r="AE20" s="202"/>
      <c r="AF20" s="202"/>
      <c r="AG20" s="202"/>
      <c r="AH20" s="201">
        <f>Totals!$E$81</f>
        <v>45811</v>
      </c>
      <c r="AI20" s="201"/>
      <c r="AJ20" s="201"/>
      <c r="AK20" s="200">
        <f t="shared" si="0"/>
        <v>0</v>
      </c>
      <c r="AL20" s="200"/>
      <c r="AM20" s="200"/>
      <c r="AN20" s="201" t="str">
        <f t="shared" si="1"/>
        <v/>
      </c>
      <c r="AO20" s="201"/>
      <c r="AP20" s="201"/>
      <c r="AQ20" s="202"/>
      <c r="AR20" s="202"/>
      <c r="AS20" s="202"/>
      <c r="AT20" s="203">
        <f t="shared" si="2"/>
        <v>0</v>
      </c>
      <c r="AU20" s="203"/>
      <c r="AV20" s="203"/>
      <c r="AW20" s="204">
        <f t="shared" si="3"/>
        <v>0</v>
      </c>
      <c r="AX20" s="204"/>
      <c r="AY20" s="204"/>
      <c r="AZ20" s="190">
        <f t="shared" si="4"/>
        <v>0</v>
      </c>
      <c r="BA20" s="190"/>
      <c r="BB20" s="190">
        <f t="shared" si="5"/>
        <v>0</v>
      </c>
      <c r="BC20" s="190"/>
      <c r="BD20" s="190">
        <f t="shared" si="6"/>
        <v>0</v>
      </c>
      <c r="BE20" s="190"/>
      <c r="BF20" s="190">
        <f t="shared" si="7"/>
        <v>0</v>
      </c>
      <c r="BG20" s="190"/>
      <c r="BH20" s="190">
        <f t="shared" si="8"/>
        <v>0</v>
      </c>
      <c r="BI20" s="190"/>
      <c r="BJ20" s="190">
        <f t="shared" si="9"/>
        <v>0</v>
      </c>
      <c r="BK20" s="190"/>
      <c r="BL20" s="190">
        <f t="shared" si="10"/>
        <v>0</v>
      </c>
      <c r="BM20" s="199"/>
      <c r="BN20" s="190">
        <f t="shared" si="11"/>
        <v>0</v>
      </c>
      <c r="BO20" s="190"/>
      <c r="BP20" s="190">
        <f t="shared" si="12"/>
        <v>0</v>
      </c>
      <c r="BQ20" s="190"/>
      <c r="BR20" s="190">
        <f t="shared" si="13"/>
        <v>0</v>
      </c>
      <c r="BS20" s="191"/>
    </row>
    <row r="21" spans="2:71" ht="15" thickBot="1" x14ac:dyDescent="0.4">
      <c r="B21" s="209"/>
      <c r="C21" s="210"/>
      <c r="D21" s="210"/>
      <c r="E21" s="214"/>
      <c r="F21" s="214"/>
      <c r="G21" s="214"/>
      <c r="H21" s="215"/>
      <c r="I21" s="205"/>
      <c r="J21" s="206"/>
      <c r="K21" s="206"/>
      <c r="L21" s="206"/>
      <c r="M21" s="213"/>
      <c r="N21" s="213"/>
      <c r="O21" s="213"/>
      <c r="P21" s="213"/>
      <c r="Q21" s="213"/>
      <c r="R21" s="213"/>
      <c r="S21" s="205"/>
      <c r="T21" s="205"/>
      <c r="U21" s="205"/>
      <c r="V21" s="206"/>
      <c r="W21" s="206"/>
      <c r="X21" s="206"/>
      <c r="Y21" s="207"/>
      <c r="Z21" s="207"/>
      <c r="AA21" s="207"/>
      <c r="AB21" s="208"/>
      <c r="AC21" s="208"/>
      <c r="AD21" s="208"/>
      <c r="AE21" s="202"/>
      <c r="AF21" s="202"/>
      <c r="AG21" s="202"/>
      <c r="AH21" s="201">
        <f>Totals!$E$81</f>
        <v>45811</v>
      </c>
      <c r="AI21" s="201"/>
      <c r="AJ21" s="201"/>
      <c r="AK21" s="200">
        <f t="shared" si="0"/>
        <v>0</v>
      </c>
      <c r="AL21" s="200"/>
      <c r="AM21" s="200"/>
      <c r="AN21" s="201" t="str">
        <f t="shared" si="1"/>
        <v/>
      </c>
      <c r="AO21" s="201"/>
      <c r="AP21" s="201"/>
      <c r="AQ21" s="202"/>
      <c r="AR21" s="202"/>
      <c r="AS21" s="202"/>
      <c r="AT21" s="203">
        <f t="shared" si="2"/>
        <v>0</v>
      </c>
      <c r="AU21" s="203"/>
      <c r="AV21" s="203"/>
      <c r="AW21" s="204">
        <f t="shared" si="3"/>
        <v>0</v>
      </c>
      <c r="AX21" s="204"/>
      <c r="AY21" s="204"/>
      <c r="AZ21" s="190">
        <f t="shared" si="4"/>
        <v>0</v>
      </c>
      <c r="BA21" s="190"/>
      <c r="BB21" s="190">
        <f t="shared" si="5"/>
        <v>0</v>
      </c>
      <c r="BC21" s="190"/>
      <c r="BD21" s="190">
        <f t="shared" si="6"/>
        <v>0</v>
      </c>
      <c r="BE21" s="190"/>
      <c r="BF21" s="190">
        <f t="shared" si="7"/>
        <v>0</v>
      </c>
      <c r="BG21" s="190"/>
      <c r="BH21" s="190">
        <f t="shared" si="8"/>
        <v>0</v>
      </c>
      <c r="BI21" s="190"/>
      <c r="BJ21" s="190">
        <f t="shared" si="9"/>
        <v>0</v>
      </c>
      <c r="BK21" s="190"/>
      <c r="BL21" s="190">
        <f t="shared" si="10"/>
        <v>0</v>
      </c>
      <c r="BM21" s="199"/>
      <c r="BN21" s="190">
        <f t="shared" si="11"/>
        <v>0</v>
      </c>
      <c r="BO21" s="190"/>
      <c r="BP21" s="190">
        <f t="shared" si="12"/>
        <v>0</v>
      </c>
      <c r="BQ21" s="190"/>
      <c r="BR21" s="190">
        <f t="shared" si="13"/>
        <v>0</v>
      </c>
      <c r="BS21" s="191"/>
    </row>
    <row r="22" spans="2:71" ht="15" thickBot="1" x14ac:dyDescent="0.4">
      <c r="B22" s="209"/>
      <c r="C22" s="210"/>
      <c r="D22" s="210"/>
      <c r="E22" s="214"/>
      <c r="F22" s="214"/>
      <c r="G22" s="214"/>
      <c r="H22" s="215"/>
      <c r="I22" s="205"/>
      <c r="J22" s="206"/>
      <c r="K22" s="206"/>
      <c r="L22" s="206"/>
      <c r="M22" s="213"/>
      <c r="N22" s="213"/>
      <c r="O22" s="213"/>
      <c r="P22" s="213"/>
      <c r="Q22" s="213"/>
      <c r="R22" s="213"/>
      <c r="S22" s="205"/>
      <c r="T22" s="205"/>
      <c r="U22" s="205"/>
      <c r="V22" s="206"/>
      <c r="W22" s="206"/>
      <c r="X22" s="206"/>
      <c r="Y22" s="207"/>
      <c r="Z22" s="207"/>
      <c r="AA22" s="207"/>
      <c r="AB22" s="208"/>
      <c r="AC22" s="208"/>
      <c r="AD22" s="208"/>
      <c r="AE22" s="202"/>
      <c r="AF22" s="202"/>
      <c r="AG22" s="202"/>
      <c r="AH22" s="201">
        <f>Totals!$E$81</f>
        <v>45811</v>
      </c>
      <c r="AI22" s="201"/>
      <c r="AJ22" s="201"/>
      <c r="AK22" s="200">
        <f t="shared" si="0"/>
        <v>0</v>
      </c>
      <c r="AL22" s="200"/>
      <c r="AM22" s="200"/>
      <c r="AN22" s="201" t="str">
        <f t="shared" si="1"/>
        <v/>
      </c>
      <c r="AO22" s="201"/>
      <c r="AP22" s="201"/>
      <c r="AQ22" s="202"/>
      <c r="AR22" s="202"/>
      <c r="AS22" s="202"/>
      <c r="AT22" s="203">
        <f t="shared" si="2"/>
        <v>0</v>
      </c>
      <c r="AU22" s="203"/>
      <c r="AV22" s="203"/>
      <c r="AW22" s="204">
        <f t="shared" si="3"/>
        <v>0</v>
      </c>
      <c r="AX22" s="204"/>
      <c r="AY22" s="204"/>
      <c r="AZ22" s="190">
        <f t="shared" si="4"/>
        <v>0</v>
      </c>
      <c r="BA22" s="190"/>
      <c r="BB22" s="190">
        <f t="shared" si="5"/>
        <v>0</v>
      </c>
      <c r="BC22" s="190"/>
      <c r="BD22" s="190">
        <f t="shared" si="6"/>
        <v>0</v>
      </c>
      <c r="BE22" s="190"/>
      <c r="BF22" s="190">
        <f t="shared" si="7"/>
        <v>0</v>
      </c>
      <c r="BG22" s="190"/>
      <c r="BH22" s="190">
        <f t="shared" si="8"/>
        <v>0</v>
      </c>
      <c r="BI22" s="190"/>
      <c r="BJ22" s="190">
        <f t="shared" si="9"/>
        <v>0</v>
      </c>
      <c r="BK22" s="190"/>
      <c r="BL22" s="190">
        <f t="shared" si="10"/>
        <v>0</v>
      </c>
      <c r="BM22" s="199"/>
      <c r="BN22" s="190">
        <f t="shared" si="11"/>
        <v>0</v>
      </c>
      <c r="BO22" s="190"/>
      <c r="BP22" s="190">
        <f t="shared" si="12"/>
        <v>0</v>
      </c>
      <c r="BQ22" s="190"/>
      <c r="BR22" s="190">
        <f t="shared" si="13"/>
        <v>0</v>
      </c>
      <c r="BS22" s="191"/>
    </row>
    <row r="23" spans="2:71" ht="15" thickBot="1" x14ac:dyDescent="0.4">
      <c r="B23" s="209"/>
      <c r="C23" s="210"/>
      <c r="D23" s="210"/>
      <c r="E23" s="214"/>
      <c r="F23" s="214"/>
      <c r="G23" s="214"/>
      <c r="H23" s="215"/>
      <c r="I23" s="205"/>
      <c r="J23" s="206"/>
      <c r="K23" s="206"/>
      <c r="L23" s="206"/>
      <c r="M23" s="213">
        <v>43148</v>
      </c>
      <c r="N23" s="213"/>
      <c r="O23" s="213"/>
      <c r="P23" s="213">
        <v>46799</v>
      </c>
      <c r="Q23" s="213"/>
      <c r="R23" s="213"/>
      <c r="S23" s="205" t="s">
        <v>3712</v>
      </c>
      <c r="T23" s="205"/>
      <c r="U23" s="205"/>
      <c r="V23" s="206" t="s">
        <v>3299</v>
      </c>
      <c r="W23" s="206"/>
      <c r="X23" s="206"/>
      <c r="Y23" s="207"/>
      <c r="Z23" s="207"/>
      <c r="AA23" s="207"/>
      <c r="AB23" s="208"/>
      <c r="AC23" s="208"/>
      <c r="AD23" s="208"/>
      <c r="AE23" s="202"/>
      <c r="AF23" s="202"/>
      <c r="AG23" s="202"/>
      <c r="AH23" s="201">
        <f>Totals!$E$81</f>
        <v>45811</v>
      </c>
      <c r="AI23" s="201"/>
      <c r="AJ23" s="201"/>
      <c r="AK23" s="200">
        <f t="shared" si="0"/>
        <v>0</v>
      </c>
      <c r="AL23" s="200"/>
      <c r="AM23" s="200"/>
      <c r="AN23" s="201" t="str">
        <f>IF($AQ23="","",$AQ23-1)</f>
        <v/>
      </c>
      <c r="AO23" s="201"/>
      <c r="AP23" s="201"/>
      <c r="AQ23" s="202"/>
      <c r="AR23" s="202"/>
      <c r="AS23" s="202"/>
      <c r="AT23" s="203">
        <f>IF($AE23&gt;0,IF($AN23&gt;0,IF(OR($AH23&gt;"",$AH23&gt;0),$AN23-$AH23,""),0),0)</f>
        <v>0</v>
      </c>
      <c r="AU23" s="203"/>
      <c r="AV23" s="203"/>
      <c r="AW23" s="204">
        <f t="shared" si="3"/>
        <v>0</v>
      </c>
      <c r="AX23" s="204"/>
      <c r="AY23" s="204"/>
      <c r="AZ23" s="190">
        <f t="shared" si="4"/>
        <v>0</v>
      </c>
      <c r="BA23" s="190"/>
      <c r="BB23" s="190">
        <f t="shared" si="5"/>
        <v>0</v>
      </c>
      <c r="BC23" s="190"/>
      <c r="BD23" s="190">
        <f t="shared" si="6"/>
        <v>0</v>
      </c>
      <c r="BE23" s="190"/>
      <c r="BF23" s="190">
        <f t="shared" si="7"/>
        <v>0</v>
      </c>
      <c r="BG23" s="190"/>
      <c r="BH23" s="190">
        <f t="shared" si="8"/>
        <v>0</v>
      </c>
      <c r="BI23" s="190"/>
      <c r="BJ23" s="190">
        <f t="shared" si="9"/>
        <v>0</v>
      </c>
      <c r="BK23" s="190"/>
      <c r="BL23" s="190">
        <f t="shared" si="10"/>
        <v>0</v>
      </c>
      <c r="BM23" s="199"/>
      <c r="BN23" s="190">
        <f t="shared" si="11"/>
        <v>0</v>
      </c>
      <c r="BO23" s="190"/>
      <c r="BP23" s="190">
        <f t="shared" si="12"/>
        <v>0</v>
      </c>
      <c r="BQ23" s="190"/>
      <c r="BR23" s="190">
        <f t="shared" si="13"/>
        <v>0</v>
      </c>
      <c r="BS23" s="191"/>
    </row>
    <row r="24" spans="2:71" ht="15" thickBot="1" x14ac:dyDescent="0.4">
      <c r="B24" s="209"/>
      <c r="C24" s="210"/>
      <c r="D24" s="210"/>
      <c r="E24" s="214"/>
      <c r="F24" s="214"/>
      <c r="G24" s="214"/>
      <c r="H24" s="215"/>
      <c r="I24" s="205"/>
      <c r="J24" s="206"/>
      <c r="K24" s="206"/>
      <c r="L24" s="206"/>
      <c r="M24" s="213">
        <v>44428</v>
      </c>
      <c r="N24" s="213"/>
      <c r="O24" s="213"/>
      <c r="P24" s="213">
        <v>44792</v>
      </c>
      <c r="Q24" s="213"/>
      <c r="R24" s="213"/>
      <c r="S24" s="205" t="s">
        <v>6638</v>
      </c>
      <c r="T24" s="205"/>
      <c r="U24" s="205"/>
      <c r="V24" s="206" t="s">
        <v>6406</v>
      </c>
      <c r="W24" s="206"/>
      <c r="X24" s="206"/>
      <c r="Y24" s="207"/>
      <c r="Z24" s="207"/>
      <c r="AA24" s="207"/>
      <c r="AB24" s="208"/>
      <c r="AC24" s="208"/>
      <c r="AD24" s="208"/>
      <c r="AE24" s="202"/>
      <c r="AF24" s="202"/>
      <c r="AG24" s="202"/>
      <c r="AH24" s="201">
        <f>Totals!$E$81</f>
        <v>45811</v>
      </c>
      <c r="AI24" s="201"/>
      <c r="AJ24" s="201"/>
      <c r="AK24" s="200">
        <f t="shared" si="0"/>
        <v>0</v>
      </c>
      <c r="AL24" s="200"/>
      <c r="AM24" s="200"/>
      <c r="AN24" s="201" t="str">
        <f t="shared" si="1"/>
        <v/>
      </c>
      <c r="AO24" s="201"/>
      <c r="AP24" s="201"/>
      <c r="AQ24" s="202"/>
      <c r="AR24" s="202"/>
      <c r="AS24" s="202"/>
      <c r="AT24" s="203">
        <f t="shared" ref="AT24:AT51" si="14">IF($AE24&gt;0,IF($AN24&gt;0,IF(OR($AH24&gt;"",$AH24&gt;0),$AN24-$AH24,""),0),0)</f>
        <v>0</v>
      </c>
      <c r="AU24" s="203"/>
      <c r="AV24" s="203"/>
      <c r="AW24" s="204">
        <f t="shared" si="3"/>
        <v>0</v>
      </c>
      <c r="AX24" s="204"/>
      <c r="AY24" s="204"/>
      <c r="AZ24" s="190">
        <f t="shared" si="4"/>
        <v>0</v>
      </c>
      <c r="BA24" s="190"/>
      <c r="BB24" s="190">
        <f t="shared" si="5"/>
        <v>0</v>
      </c>
      <c r="BC24" s="190"/>
      <c r="BD24" s="190">
        <f t="shared" si="6"/>
        <v>0</v>
      </c>
      <c r="BE24" s="190"/>
      <c r="BF24" s="190">
        <f t="shared" si="7"/>
        <v>0</v>
      </c>
      <c r="BG24" s="190"/>
      <c r="BH24" s="190">
        <f t="shared" si="8"/>
        <v>0</v>
      </c>
      <c r="BI24" s="190"/>
      <c r="BJ24" s="190">
        <f t="shared" si="9"/>
        <v>0</v>
      </c>
      <c r="BK24" s="190"/>
      <c r="BL24" s="190">
        <f t="shared" si="10"/>
        <v>0</v>
      </c>
      <c r="BM24" s="199"/>
      <c r="BN24" s="190">
        <f t="shared" si="11"/>
        <v>0</v>
      </c>
      <c r="BO24" s="190"/>
      <c r="BP24" s="190">
        <f t="shared" si="12"/>
        <v>0</v>
      </c>
      <c r="BQ24" s="190"/>
      <c r="BR24" s="190">
        <f t="shared" si="13"/>
        <v>0</v>
      </c>
      <c r="BS24" s="191"/>
    </row>
    <row r="25" spans="2:71" ht="15" thickBot="1" x14ac:dyDescent="0.4">
      <c r="B25" s="209"/>
      <c r="C25" s="210"/>
      <c r="D25" s="210"/>
      <c r="E25" s="214"/>
      <c r="F25" s="214"/>
      <c r="G25" s="214"/>
      <c r="H25" s="215"/>
      <c r="I25" s="205"/>
      <c r="J25" s="206"/>
      <c r="K25" s="206"/>
      <c r="L25" s="206"/>
      <c r="M25" s="213">
        <v>44428</v>
      </c>
      <c r="N25" s="213"/>
      <c r="O25" s="213"/>
      <c r="P25" s="213">
        <v>44792</v>
      </c>
      <c r="Q25" s="213"/>
      <c r="R25" s="213"/>
      <c r="S25" s="205" t="s">
        <v>6638</v>
      </c>
      <c r="T25" s="205"/>
      <c r="U25" s="205"/>
      <c r="V25" s="206" t="s">
        <v>6406</v>
      </c>
      <c r="W25" s="206"/>
      <c r="X25" s="206"/>
      <c r="Y25" s="207"/>
      <c r="Z25" s="207"/>
      <c r="AA25" s="207"/>
      <c r="AB25" s="208"/>
      <c r="AC25" s="208"/>
      <c r="AD25" s="208"/>
      <c r="AE25" s="202"/>
      <c r="AF25" s="202"/>
      <c r="AG25" s="202"/>
      <c r="AH25" s="201">
        <f>Totals!$E$81</f>
        <v>45811</v>
      </c>
      <c r="AI25" s="201"/>
      <c r="AJ25" s="201"/>
      <c r="AK25" s="200">
        <f t="shared" si="0"/>
        <v>0</v>
      </c>
      <c r="AL25" s="200"/>
      <c r="AM25" s="200"/>
      <c r="AN25" s="201" t="str">
        <f t="shared" si="1"/>
        <v/>
      </c>
      <c r="AO25" s="201"/>
      <c r="AP25" s="201"/>
      <c r="AQ25" s="202"/>
      <c r="AR25" s="202"/>
      <c r="AS25" s="202"/>
      <c r="AT25" s="203">
        <f t="shared" si="14"/>
        <v>0</v>
      </c>
      <c r="AU25" s="203"/>
      <c r="AV25" s="203"/>
      <c r="AW25" s="204">
        <f t="shared" si="3"/>
        <v>0</v>
      </c>
      <c r="AX25" s="204"/>
      <c r="AY25" s="204"/>
      <c r="AZ25" s="190">
        <f t="shared" si="4"/>
        <v>0</v>
      </c>
      <c r="BA25" s="190"/>
      <c r="BB25" s="190">
        <f t="shared" si="5"/>
        <v>0</v>
      </c>
      <c r="BC25" s="190"/>
      <c r="BD25" s="190">
        <f t="shared" si="6"/>
        <v>0</v>
      </c>
      <c r="BE25" s="190"/>
      <c r="BF25" s="190">
        <f t="shared" si="7"/>
        <v>0</v>
      </c>
      <c r="BG25" s="190"/>
      <c r="BH25" s="190">
        <f t="shared" si="8"/>
        <v>0</v>
      </c>
      <c r="BI25" s="190"/>
      <c r="BJ25" s="190">
        <f t="shared" si="9"/>
        <v>0</v>
      </c>
      <c r="BK25" s="190"/>
      <c r="BL25" s="190">
        <f t="shared" si="10"/>
        <v>0</v>
      </c>
      <c r="BM25" s="199"/>
      <c r="BN25" s="190">
        <f t="shared" si="11"/>
        <v>0</v>
      </c>
      <c r="BO25" s="190"/>
      <c r="BP25" s="190">
        <f t="shared" si="12"/>
        <v>0</v>
      </c>
      <c r="BQ25" s="190"/>
      <c r="BR25" s="190">
        <f t="shared" si="13"/>
        <v>0</v>
      </c>
      <c r="BS25" s="191"/>
    </row>
    <row r="26" spans="2:71" ht="15" thickBot="1" x14ac:dyDescent="0.4">
      <c r="B26" s="209"/>
      <c r="C26" s="210"/>
      <c r="D26" s="210"/>
      <c r="E26" s="214"/>
      <c r="F26" s="214"/>
      <c r="G26" s="214"/>
      <c r="H26" s="215"/>
      <c r="I26" s="205"/>
      <c r="J26" s="206"/>
      <c r="K26" s="206"/>
      <c r="L26" s="206"/>
      <c r="M26" s="213"/>
      <c r="N26" s="213"/>
      <c r="O26" s="213"/>
      <c r="P26" s="213"/>
      <c r="Q26" s="213"/>
      <c r="R26" s="213"/>
      <c r="S26" s="205"/>
      <c r="T26" s="205"/>
      <c r="U26" s="205"/>
      <c r="V26" s="206"/>
      <c r="W26" s="206"/>
      <c r="X26" s="206"/>
      <c r="Y26" s="207"/>
      <c r="Z26" s="207"/>
      <c r="AA26" s="207"/>
      <c r="AB26" s="208"/>
      <c r="AC26" s="208"/>
      <c r="AD26" s="208"/>
      <c r="AE26" s="202"/>
      <c r="AF26" s="202"/>
      <c r="AG26" s="202"/>
      <c r="AH26" s="201">
        <f>Totals!$E$81</f>
        <v>45811</v>
      </c>
      <c r="AI26" s="201"/>
      <c r="AJ26" s="201"/>
      <c r="AK26" s="200">
        <f t="shared" si="0"/>
        <v>0</v>
      </c>
      <c r="AL26" s="200"/>
      <c r="AM26" s="200"/>
      <c r="AN26" s="201" t="str">
        <f t="shared" si="1"/>
        <v/>
      </c>
      <c r="AO26" s="201"/>
      <c r="AP26" s="201"/>
      <c r="AQ26" s="202"/>
      <c r="AR26" s="202"/>
      <c r="AS26" s="202"/>
      <c r="AT26" s="203">
        <f t="shared" si="14"/>
        <v>0</v>
      </c>
      <c r="AU26" s="203"/>
      <c r="AV26" s="203"/>
      <c r="AW26" s="204">
        <f t="shared" si="3"/>
        <v>0</v>
      </c>
      <c r="AX26" s="204"/>
      <c r="AY26" s="204"/>
      <c r="AZ26" s="190">
        <f t="shared" si="4"/>
        <v>0</v>
      </c>
      <c r="BA26" s="190"/>
      <c r="BB26" s="190">
        <f t="shared" si="5"/>
        <v>0</v>
      </c>
      <c r="BC26" s="190"/>
      <c r="BD26" s="190">
        <f t="shared" si="6"/>
        <v>0</v>
      </c>
      <c r="BE26" s="190"/>
      <c r="BF26" s="190">
        <f t="shared" si="7"/>
        <v>0</v>
      </c>
      <c r="BG26" s="190"/>
      <c r="BH26" s="190">
        <f t="shared" si="8"/>
        <v>0</v>
      </c>
      <c r="BI26" s="190"/>
      <c r="BJ26" s="190">
        <f t="shared" si="9"/>
        <v>0</v>
      </c>
      <c r="BK26" s="190"/>
      <c r="BL26" s="190">
        <f t="shared" si="10"/>
        <v>0</v>
      </c>
      <c r="BM26" s="199"/>
      <c r="BN26" s="190">
        <f t="shared" si="11"/>
        <v>0</v>
      </c>
      <c r="BO26" s="190"/>
      <c r="BP26" s="190">
        <f t="shared" si="12"/>
        <v>0</v>
      </c>
      <c r="BQ26" s="190"/>
      <c r="BR26" s="190">
        <f t="shared" si="13"/>
        <v>0</v>
      </c>
      <c r="BS26" s="191"/>
    </row>
    <row r="27" spans="2:71" ht="15" thickBot="1" x14ac:dyDescent="0.4">
      <c r="B27" s="209"/>
      <c r="C27" s="210"/>
      <c r="D27" s="210"/>
      <c r="E27" s="214"/>
      <c r="F27" s="214"/>
      <c r="G27" s="214"/>
      <c r="H27" s="215"/>
      <c r="I27" s="205"/>
      <c r="J27" s="206"/>
      <c r="K27" s="206"/>
      <c r="L27" s="206"/>
      <c r="M27" s="213">
        <v>43246</v>
      </c>
      <c r="N27" s="213"/>
      <c r="O27" s="213"/>
      <c r="P27" s="213">
        <v>45071</v>
      </c>
      <c r="Q27" s="213"/>
      <c r="R27" s="213"/>
      <c r="S27" s="205" t="s">
        <v>5539</v>
      </c>
      <c r="T27" s="205"/>
      <c r="U27" s="205"/>
      <c r="V27" s="206" t="s">
        <v>5027</v>
      </c>
      <c r="W27" s="206"/>
      <c r="X27" s="206"/>
      <c r="Y27" s="207"/>
      <c r="Z27" s="207"/>
      <c r="AA27" s="207"/>
      <c r="AB27" s="208"/>
      <c r="AC27" s="208"/>
      <c r="AD27" s="208"/>
      <c r="AE27" s="202"/>
      <c r="AF27" s="202"/>
      <c r="AG27" s="202"/>
      <c r="AH27" s="201">
        <f>Totals!$E$81</f>
        <v>45811</v>
      </c>
      <c r="AI27" s="201"/>
      <c r="AJ27" s="201"/>
      <c r="AK27" s="200">
        <f t="shared" si="0"/>
        <v>0</v>
      </c>
      <c r="AL27" s="200"/>
      <c r="AM27" s="200"/>
      <c r="AN27" s="201" t="str">
        <f t="shared" si="1"/>
        <v/>
      </c>
      <c r="AO27" s="201"/>
      <c r="AP27" s="201"/>
      <c r="AQ27" s="202"/>
      <c r="AR27" s="202"/>
      <c r="AS27" s="202"/>
      <c r="AT27" s="203">
        <f t="shared" si="14"/>
        <v>0</v>
      </c>
      <c r="AU27" s="203"/>
      <c r="AV27" s="203"/>
      <c r="AW27" s="204">
        <f t="shared" si="3"/>
        <v>0</v>
      </c>
      <c r="AX27" s="204"/>
      <c r="AY27" s="204"/>
      <c r="AZ27" s="190">
        <f t="shared" si="4"/>
        <v>0</v>
      </c>
      <c r="BA27" s="190"/>
      <c r="BB27" s="190">
        <f t="shared" si="5"/>
        <v>0</v>
      </c>
      <c r="BC27" s="190"/>
      <c r="BD27" s="190">
        <f t="shared" si="6"/>
        <v>0</v>
      </c>
      <c r="BE27" s="190"/>
      <c r="BF27" s="190">
        <f t="shared" si="7"/>
        <v>0</v>
      </c>
      <c r="BG27" s="190"/>
      <c r="BH27" s="190">
        <f t="shared" si="8"/>
        <v>0</v>
      </c>
      <c r="BI27" s="190"/>
      <c r="BJ27" s="190">
        <f t="shared" si="9"/>
        <v>0</v>
      </c>
      <c r="BK27" s="190"/>
      <c r="BL27" s="190">
        <f t="shared" si="10"/>
        <v>0</v>
      </c>
      <c r="BM27" s="199"/>
      <c r="BN27" s="190">
        <f t="shared" si="11"/>
        <v>0</v>
      </c>
      <c r="BO27" s="190"/>
      <c r="BP27" s="190">
        <f t="shared" si="12"/>
        <v>0</v>
      </c>
      <c r="BQ27" s="190"/>
      <c r="BR27" s="190">
        <f t="shared" si="13"/>
        <v>0</v>
      </c>
      <c r="BS27" s="191"/>
    </row>
    <row r="28" spans="2:71" ht="15" thickBot="1" x14ac:dyDescent="0.4">
      <c r="B28" s="209"/>
      <c r="C28" s="210"/>
      <c r="D28" s="210"/>
      <c r="E28" s="214"/>
      <c r="F28" s="214"/>
      <c r="G28" s="214"/>
      <c r="H28" s="215"/>
      <c r="I28" s="205"/>
      <c r="J28" s="206"/>
      <c r="K28" s="206"/>
      <c r="L28" s="206"/>
      <c r="M28" s="213">
        <v>44442</v>
      </c>
      <c r="N28" s="213"/>
      <c r="O28" s="213"/>
      <c r="P28" s="213">
        <v>46267</v>
      </c>
      <c r="Q28" s="213"/>
      <c r="R28" s="213"/>
      <c r="S28" s="205" t="s">
        <v>5539</v>
      </c>
      <c r="T28" s="205"/>
      <c r="U28" s="205"/>
      <c r="V28" s="206" t="s">
        <v>3830</v>
      </c>
      <c r="W28" s="206"/>
      <c r="X28" s="206"/>
      <c r="Y28" s="207"/>
      <c r="Z28" s="207"/>
      <c r="AA28" s="207"/>
      <c r="AB28" s="208"/>
      <c r="AC28" s="208"/>
      <c r="AD28" s="208"/>
      <c r="AE28" s="202"/>
      <c r="AF28" s="202"/>
      <c r="AG28" s="202"/>
      <c r="AH28" s="201">
        <f>Totals!$E$81</f>
        <v>45811</v>
      </c>
      <c r="AI28" s="201"/>
      <c r="AJ28" s="201"/>
      <c r="AK28" s="200">
        <f t="shared" si="0"/>
        <v>0</v>
      </c>
      <c r="AL28" s="200"/>
      <c r="AM28" s="200"/>
      <c r="AN28" s="201" t="str">
        <f t="shared" si="1"/>
        <v/>
      </c>
      <c r="AO28" s="201"/>
      <c r="AP28" s="201"/>
      <c r="AQ28" s="202"/>
      <c r="AR28" s="202"/>
      <c r="AS28" s="202"/>
      <c r="AT28" s="203">
        <f t="shared" si="14"/>
        <v>0</v>
      </c>
      <c r="AU28" s="203"/>
      <c r="AV28" s="203"/>
      <c r="AW28" s="204">
        <f t="shared" si="3"/>
        <v>0</v>
      </c>
      <c r="AX28" s="204"/>
      <c r="AY28" s="204"/>
      <c r="AZ28" s="190">
        <f t="shared" si="4"/>
        <v>0</v>
      </c>
      <c r="BA28" s="190"/>
      <c r="BB28" s="190">
        <f t="shared" si="5"/>
        <v>0</v>
      </c>
      <c r="BC28" s="190"/>
      <c r="BD28" s="190">
        <f t="shared" si="6"/>
        <v>0</v>
      </c>
      <c r="BE28" s="190"/>
      <c r="BF28" s="190">
        <f t="shared" si="7"/>
        <v>0</v>
      </c>
      <c r="BG28" s="190"/>
      <c r="BH28" s="190">
        <f t="shared" si="8"/>
        <v>0</v>
      </c>
      <c r="BI28" s="190"/>
      <c r="BJ28" s="190">
        <f t="shared" si="9"/>
        <v>0</v>
      </c>
      <c r="BK28" s="190"/>
      <c r="BL28" s="190">
        <f t="shared" si="10"/>
        <v>0</v>
      </c>
      <c r="BM28" s="199"/>
      <c r="BN28" s="190">
        <f t="shared" si="11"/>
        <v>0</v>
      </c>
      <c r="BO28" s="190"/>
      <c r="BP28" s="190">
        <f t="shared" si="12"/>
        <v>0</v>
      </c>
      <c r="BQ28" s="190"/>
      <c r="BR28" s="190">
        <f t="shared" si="13"/>
        <v>0</v>
      </c>
      <c r="BS28" s="191"/>
    </row>
    <row r="29" spans="2:71" ht="15" thickBot="1" x14ac:dyDescent="0.4">
      <c r="B29" s="209"/>
      <c r="C29" s="210"/>
      <c r="D29" s="210"/>
      <c r="E29" s="214"/>
      <c r="F29" s="214"/>
      <c r="G29" s="214"/>
      <c r="H29" s="215"/>
      <c r="I29" s="205"/>
      <c r="J29" s="206"/>
      <c r="K29" s="206"/>
      <c r="L29" s="206"/>
      <c r="M29" s="213">
        <v>44229</v>
      </c>
      <c r="N29" s="213"/>
      <c r="O29" s="213"/>
      <c r="P29" s="213">
        <v>44593</v>
      </c>
      <c r="Q29" s="213"/>
      <c r="R29" s="213"/>
      <c r="S29" s="205" t="s">
        <v>6638</v>
      </c>
      <c r="T29" s="205"/>
      <c r="U29" s="205"/>
      <c r="V29" s="206" t="s">
        <v>6606</v>
      </c>
      <c r="W29" s="206"/>
      <c r="X29" s="206"/>
      <c r="Y29" s="207"/>
      <c r="Z29" s="207"/>
      <c r="AA29" s="207"/>
      <c r="AB29" s="208"/>
      <c r="AC29" s="208"/>
      <c r="AD29" s="208"/>
      <c r="AE29" s="202"/>
      <c r="AF29" s="202"/>
      <c r="AG29" s="202"/>
      <c r="AH29" s="201">
        <f>Totals!$E$81</f>
        <v>45811</v>
      </c>
      <c r="AI29" s="201"/>
      <c r="AJ29" s="201"/>
      <c r="AK29" s="200">
        <f t="shared" si="0"/>
        <v>0</v>
      </c>
      <c r="AL29" s="200"/>
      <c r="AM29" s="200"/>
      <c r="AN29" s="201" t="str">
        <f t="shared" si="1"/>
        <v/>
      </c>
      <c r="AO29" s="201"/>
      <c r="AP29" s="201"/>
      <c r="AQ29" s="202"/>
      <c r="AR29" s="202"/>
      <c r="AS29" s="202"/>
      <c r="AT29" s="203">
        <f t="shared" si="14"/>
        <v>0</v>
      </c>
      <c r="AU29" s="203"/>
      <c r="AV29" s="203"/>
      <c r="AW29" s="204">
        <f t="shared" si="3"/>
        <v>0</v>
      </c>
      <c r="AX29" s="204"/>
      <c r="AY29" s="204"/>
      <c r="AZ29" s="190">
        <f t="shared" si="4"/>
        <v>0</v>
      </c>
      <c r="BA29" s="190"/>
      <c r="BB29" s="190">
        <f t="shared" si="5"/>
        <v>0</v>
      </c>
      <c r="BC29" s="190"/>
      <c r="BD29" s="190">
        <f t="shared" si="6"/>
        <v>0</v>
      </c>
      <c r="BE29" s="190"/>
      <c r="BF29" s="190">
        <f t="shared" si="7"/>
        <v>0</v>
      </c>
      <c r="BG29" s="190"/>
      <c r="BH29" s="190">
        <f t="shared" si="8"/>
        <v>0</v>
      </c>
      <c r="BI29" s="190"/>
      <c r="BJ29" s="190">
        <f t="shared" si="9"/>
        <v>0</v>
      </c>
      <c r="BK29" s="190"/>
      <c r="BL29" s="190">
        <f t="shared" si="10"/>
        <v>0</v>
      </c>
      <c r="BM29" s="199"/>
      <c r="BN29" s="190">
        <f t="shared" si="11"/>
        <v>0</v>
      </c>
      <c r="BO29" s="190"/>
      <c r="BP29" s="190">
        <f t="shared" si="12"/>
        <v>0</v>
      </c>
      <c r="BQ29" s="190"/>
      <c r="BR29" s="190">
        <f t="shared" si="13"/>
        <v>0</v>
      </c>
      <c r="BS29" s="191"/>
    </row>
    <row r="30" spans="2:71" ht="15" thickBot="1" x14ac:dyDescent="0.4">
      <c r="B30" s="209"/>
      <c r="C30" s="210"/>
      <c r="D30" s="210"/>
      <c r="E30" s="214"/>
      <c r="F30" s="214"/>
      <c r="G30" s="214"/>
      <c r="H30" s="215"/>
      <c r="I30" s="205"/>
      <c r="J30" s="206"/>
      <c r="K30" s="206"/>
      <c r="L30" s="206"/>
      <c r="M30" s="213">
        <v>44105</v>
      </c>
      <c r="N30" s="213"/>
      <c r="O30" s="213"/>
      <c r="P30" s="213">
        <v>44469</v>
      </c>
      <c r="Q30" s="213"/>
      <c r="R30" s="213"/>
      <c r="S30" s="205" t="s">
        <v>6638</v>
      </c>
      <c r="T30" s="205"/>
      <c r="U30" s="205"/>
      <c r="V30" s="206" t="s">
        <v>6364</v>
      </c>
      <c r="W30" s="206"/>
      <c r="X30" s="206"/>
      <c r="Y30" s="207"/>
      <c r="Z30" s="207"/>
      <c r="AA30" s="207"/>
      <c r="AB30" s="208"/>
      <c r="AC30" s="208"/>
      <c r="AD30" s="208"/>
      <c r="AE30" s="202"/>
      <c r="AF30" s="202"/>
      <c r="AG30" s="202"/>
      <c r="AH30" s="201">
        <f>Totals!$E$81</f>
        <v>45811</v>
      </c>
      <c r="AI30" s="201"/>
      <c r="AJ30" s="201"/>
      <c r="AK30" s="200">
        <f t="shared" si="0"/>
        <v>0</v>
      </c>
      <c r="AL30" s="200"/>
      <c r="AM30" s="200"/>
      <c r="AN30" s="201" t="str">
        <f t="shared" si="1"/>
        <v/>
      </c>
      <c r="AO30" s="201"/>
      <c r="AP30" s="201"/>
      <c r="AQ30" s="202"/>
      <c r="AR30" s="202"/>
      <c r="AS30" s="202"/>
      <c r="AT30" s="203">
        <f t="shared" si="14"/>
        <v>0</v>
      </c>
      <c r="AU30" s="203"/>
      <c r="AV30" s="203"/>
      <c r="AW30" s="204">
        <f t="shared" si="3"/>
        <v>0</v>
      </c>
      <c r="AX30" s="204"/>
      <c r="AY30" s="204"/>
      <c r="AZ30" s="190">
        <f t="shared" si="4"/>
        <v>0</v>
      </c>
      <c r="BA30" s="190"/>
      <c r="BB30" s="190">
        <f t="shared" si="5"/>
        <v>0</v>
      </c>
      <c r="BC30" s="190"/>
      <c r="BD30" s="190">
        <f t="shared" si="6"/>
        <v>0</v>
      </c>
      <c r="BE30" s="190"/>
      <c r="BF30" s="190">
        <f t="shared" si="7"/>
        <v>0</v>
      </c>
      <c r="BG30" s="190"/>
      <c r="BH30" s="190">
        <f t="shared" si="8"/>
        <v>0</v>
      </c>
      <c r="BI30" s="190"/>
      <c r="BJ30" s="190">
        <f t="shared" si="9"/>
        <v>0</v>
      </c>
      <c r="BK30" s="190"/>
      <c r="BL30" s="190">
        <f t="shared" si="10"/>
        <v>0</v>
      </c>
      <c r="BM30" s="199"/>
      <c r="BN30" s="190">
        <f t="shared" si="11"/>
        <v>0</v>
      </c>
      <c r="BO30" s="190"/>
      <c r="BP30" s="190">
        <f t="shared" si="12"/>
        <v>0</v>
      </c>
      <c r="BQ30" s="190"/>
      <c r="BR30" s="190">
        <f t="shared" si="13"/>
        <v>0</v>
      </c>
      <c r="BS30" s="191"/>
    </row>
    <row r="31" spans="2:71" ht="15" thickBot="1" x14ac:dyDescent="0.4">
      <c r="B31" s="209"/>
      <c r="C31" s="210"/>
      <c r="D31" s="210"/>
      <c r="E31" s="214"/>
      <c r="F31" s="214"/>
      <c r="G31" s="214"/>
      <c r="H31" s="215"/>
      <c r="I31" s="205"/>
      <c r="J31" s="206"/>
      <c r="K31" s="206"/>
      <c r="L31" s="206"/>
      <c r="M31" s="213"/>
      <c r="N31" s="213"/>
      <c r="O31" s="213"/>
      <c r="P31" s="213"/>
      <c r="Q31" s="213"/>
      <c r="R31" s="213"/>
      <c r="S31" s="205"/>
      <c r="T31" s="205"/>
      <c r="U31" s="205"/>
      <c r="V31" s="206"/>
      <c r="W31" s="206"/>
      <c r="X31" s="206"/>
      <c r="Y31" s="207"/>
      <c r="Z31" s="207"/>
      <c r="AA31" s="207"/>
      <c r="AB31" s="208"/>
      <c r="AC31" s="208"/>
      <c r="AD31" s="208"/>
      <c r="AE31" s="202"/>
      <c r="AF31" s="202"/>
      <c r="AG31" s="202"/>
      <c r="AH31" s="201">
        <f>Totals!$E$81</f>
        <v>45811</v>
      </c>
      <c r="AI31" s="201"/>
      <c r="AJ31" s="201"/>
      <c r="AK31" s="200">
        <f t="shared" si="0"/>
        <v>0</v>
      </c>
      <c r="AL31" s="200"/>
      <c r="AM31" s="200"/>
      <c r="AN31" s="201" t="str">
        <f t="shared" si="1"/>
        <v/>
      </c>
      <c r="AO31" s="201"/>
      <c r="AP31" s="201"/>
      <c r="AQ31" s="202"/>
      <c r="AR31" s="202"/>
      <c r="AS31" s="202"/>
      <c r="AT31" s="203">
        <f t="shared" si="14"/>
        <v>0</v>
      </c>
      <c r="AU31" s="203"/>
      <c r="AV31" s="203"/>
      <c r="AW31" s="204">
        <f t="shared" si="3"/>
        <v>0</v>
      </c>
      <c r="AX31" s="204"/>
      <c r="AY31" s="204"/>
      <c r="AZ31" s="190">
        <f t="shared" si="4"/>
        <v>0</v>
      </c>
      <c r="BA31" s="190"/>
      <c r="BB31" s="190">
        <f t="shared" si="5"/>
        <v>0</v>
      </c>
      <c r="BC31" s="190"/>
      <c r="BD31" s="190">
        <f t="shared" si="6"/>
        <v>0</v>
      </c>
      <c r="BE31" s="190"/>
      <c r="BF31" s="190">
        <f t="shared" si="7"/>
        <v>0</v>
      </c>
      <c r="BG31" s="190"/>
      <c r="BH31" s="190">
        <f t="shared" si="8"/>
        <v>0</v>
      </c>
      <c r="BI31" s="190"/>
      <c r="BJ31" s="190">
        <f t="shared" si="9"/>
        <v>0</v>
      </c>
      <c r="BK31" s="190"/>
      <c r="BL31" s="190">
        <f t="shared" si="10"/>
        <v>0</v>
      </c>
      <c r="BM31" s="199"/>
      <c r="BN31" s="190">
        <f t="shared" si="11"/>
        <v>0</v>
      </c>
      <c r="BO31" s="190"/>
      <c r="BP31" s="190">
        <f t="shared" si="12"/>
        <v>0</v>
      </c>
      <c r="BQ31" s="190"/>
      <c r="BR31" s="190">
        <f t="shared" si="13"/>
        <v>0</v>
      </c>
      <c r="BS31" s="191"/>
    </row>
    <row r="32" spans="2:71" ht="15" thickBot="1" x14ac:dyDescent="0.4">
      <c r="B32" s="209"/>
      <c r="C32" s="210"/>
      <c r="D32" s="210"/>
      <c r="E32" s="214"/>
      <c r="F32" s="214"/>
      <c r="G32" s="214"/>
      <c r="H32" s="215"/>
      <c r="I32" s="205"/>
      <c r="J32" s="206"/>
      <c r="K32" s="206"/>
      <c r="L32" s="206"/>
      <c r="M32" s="213"/>
      <c r="N32" s="213"/>
      <c r="O32" s="213"/>
      <c r="P32" s="213"/>
      <c r="Q32" s="213"/>
      <c r="R32" s="213"/>
      <c r="S32" s="205"/>
      <c r="T32" s="205"/>
      <c r="U32" s="205"/>
      <c r="V32" s="206"/>
      <c r="W32" s="206"/>
      <c r="X32" s="206"/>
      <c r="Y32" s="207"/>
      <c r="Z32" s="207"/>
      <c r="AA32" s="207"/>
      <c r="AB32" s="208"/>
      <c r="AC32" s="208"/>
      <c r="AD32" s="208"/>
      <c r="AE32" s="202"/>
      <c r="AF32" s="202"/>
      <c r="AG32" s="202"/>
      <c r="AH32" s="201">
        <f>Totals!$E$81</f>
        <v>45811</v>
      </c>
      <c r="AI32" s="201"/>
      <c r="AJ32" s="201"/>
      <c r="AK32" s="200">
        <f t="shared" si="0"/>
        <v>0</v>
      </c>
      <c r="AL32" s="200"/>
      <c r="AM32" s="200"/>
      <c r="AN32" s="201" t="str">
        <f t="shared" si="1"/>
        <v/>
      </c>
      <c r="AO32" s="201"/>
      <c r="AP32" s="201"/>
      <c r="AQ32" s="202"/>
      <c r="AR32" s="202"/>
      <c r="AS32" s="202"/>
      <c r="AT32" s="203">
        <f t="shared" si="14"/>
        <v>0</v>
      </c>
      <c r="AU32" s="203"/>
      <c r="AV32" s="203"/>
      <c r="AW32" s="204">
        <f t="shared" si="3"/>
        <v>0</v>
      </c>
      <c r="AX32" s="204"/>
      <c r="AY32" s="204"/>
      <c r="AZ32" s="190">
        <f t="shared" si="4"/>
        <v>0</v>
      </c>
      <c r="BA32" s="190"/>
      <c r="BB32" s="190">
        <f t="shared" si="5"/>
        <v>0</v>
      </c>
      <c r="BC32" s="190"/>
      <c r="BD32" s="190">
        <f t="shared" si="6"/>
        <v>0</v>
      </c>
      <c r="BE32" s="190"/>
      <c r="BF32" s="190">
        <f t="shared" si="7"/>
        <v>0</v>
      </c>
      <c r="BG32" s="190"/>
      <c r="BH32" s="190">
        <f t="shared" si="8"/>
        <v>0</v>
      </c>
      <c r="BI32" s="190"/>
      <c r="BJ32" s="190">
        <f t="shared" si="9"/>
        <v>0</v>
      </c>
      <c r="BK32" s="190"/>
      <c r="BL32" s="190">
        <f t="shared" si="10"/>
        <v>0</v>
      </c>
      <c r="BM32" s="199"/>
      <c r="BN32" s="190">
        <f t="shared" si="11"/>
        <v>0</v>
      </c>
      <c r="BO32" s="190"/>
      <c r="BP32" s="190">
        <f t="shared" si="12"/>
        <v>0</v>
      </c>
      <c r="BQ32" s="190"/>
      <c r="BR32" s="190">
        <f t="shared" si="13"/>
        <v>0</v>
      </c>
      <c r="BS32" s="191"/>
    </row>
    <row r="33" spans="2:71" ht="15" thickBot="1" x14ac:dyDescent="0.4">
      <c r="B33" s="209"/>
      <c r="C33" s="210"/>
      <c r="D33" s="210"/>
      <c r="E33" s="214"/>
      <c r="F33" s="214"/>
      <c r="G33" s="214"/>
      <c r="H33" s="215"/>
      <c r="I33" s="205"/>
      <c r="J33" s="206"/>
      <c r="K33" s="206"/>
      <c r="L33" s="206"/>
      <c r="M33" s="213">
        <v>44401</v>
      </c>
      <c r="N33" s="213"/>
      <c r="O33" s="213"/>
      <c r="P33" s="213">
        <v>44431</v>
      </c>
      <c r="Q33" s="213"/>
      <c r="R33" s="213"/>
      <c r="S33" s="205" t="s">
        <v>6948</v>
      </c>
      <c r="T33" s="205"/>
      <c r="U33" s="205"/>
      <c r="V33" s="206" t="s">
        <v>6925</v>
      </c>
      <c r="W33" s="206"/>
      <c r="X33" s="206"/>
      <c r="Y33" s="207"/>
      <c r="Z33" s="207"/>
      <c r="AA33" s="207"/>
      <c r="AB33" s="208"/>
      <c r="AC33" s="208"/>
      <c r="AD33" s="208"/>
      <c r="AE33" s="202"/>
      <c r="AF33" s="202"/>
      <c r="AG33" s="202"/>
      <c r="AH33" s="201">
        <f>Totals!$E$81</f>
        <v>45811</v>
      </c>
      <c r="AI33" s="201"/>
      <c r="AJ33" s="201"/>
      <c r="AK33" s="200">
        <f t="shared" si="0"/>
        <v>0</v>
      </c>
      <c r="AL33" s="200"/>
      <c r="AM33" s="200"/>
      <c r="AN33" s="201" t="str">
        <f t="shared" si="1"/>
        <v/>
      </c>
      <c r="AO33" s="201"/>
      <c r="AP33" s="201"/>
      <c r="AQ33" s="202"/>
      <c r="AR33" s="202"/>
      <c r="AS33" s="202"/>
      <c r="AT33" s="203">
        <f t="shared" si="14"/>
        <v>0</v>
      </c>
      <c r="AU33" s="203"/>
      <c r="AV33" s="203"/>
      <c r="AW33" s="204">
        <f t="shared" si="3"/>
        <v>0</v>
      </c>
      <c r="AX33" s="204"/>
      <c r="AY33" s="204"/>
      <c r="AZ33" s="190">
        <f t="shared" si="4"/>
        <v>0</v>
      </c>
      <c r="BA33" s="190"/>
      <c r="BB33" s="190">
        <f t="shared" si="5"/>
        <v>0</v>
      </c>
      <c r="BC33" s="190"/>
      <c r="BD33" s="190">
        <f t="shared" si="6"/>
        <v>0</v>
      </c>
      <c r="BE33" s="190"/>
      <c r="BF33" s="190">
        <f t="shared" si="7"/>
        <v>0</v>
      </c>
      <c r="BG33" s="190"/>
      <c r="BH33" s="190">
        <f t="shared" si="8"/>
        <v>0</v>
      </c>
      <c r="BI33" s="190"/>
      <c r="BJ33" s="190">
        <f t="shared" si="9"/>
        <v>0</v>
      </c>
      <c r="BK33" s="190"/>
      <c r="BL33" s="190">
        <f t="shared" si="10"/>
        <v>0</v>
      </c>
      <c r="BM33" s="199"/>
      <c r="BN33" s="190">
        <f t="shared" si="11"/>
        <v>0</v>
      </c>
      <c r="BO33" s="190"/>
      <c r="BP33" s="190">
        <f t="shared" si="12"/>
        <v>0</v>
      </c>
      <c r="BQ33" s="190"/>
      <c r="BR33" s="190">
        <f t="shared" si="13"/>
        <v>0</v>
      </c>
      <c r="BS33" s="191"/>
    </row>
    <row r="34" spans="2:71" ht="15" thickBot="1" x14ac:dyDescent="0.4">
      <c r="B34" s="209"/>
      <c r="C34" s="210"/>
      <c r="D34" s="210"/>
      <c r="E34" s="214"/>
      <c r="F34" s="214"/>
      <c r="G34" s="214"/>
      <c r="H34" s="215"/>
      <c r="I34" s="205"/>
      <c r="J34" s="206"/>
      <c r="K34" s="206"/>
      <c r="L34" s="206"/>
      <c r="M34" s="213"/>
      <c r="N34" s="213"/>
      <c r="O34" s="213"/>
      <c r="P34" s="213"/>
      <c r="Q34" s="213"/>
      <c r="R34" s="213"/>
      <c r="S34" s="205" t="s">
        <v>6948</v>
      </c>
      <c r="T34" s="205"/>
      <c r="U34" s="205"/>
      <c r="V34" s="206"/>
      <c r="W34" s="206"/>
      <c r="X34" s="206"/>
      <c r="Y34" s="207"/>
      <c r="Z34" s="207"/>
      <c r="AA34" s="207"/>
      <c r="AB34" s="208"/>
      <c r="AC34" s="208"/>
      <c r="AD34" s="208"/>
      <c r="AE34" s="202"/>
      <c r="AF34" s="202"/>
      <c r="AG34" s="202"/>
      <c r="AH34" s="201">
        <f>Totals!$E$81</f>
        <v>45811</v>
      </c>
      <c r="AI34" s="201"/>
      <c r="AJ34" s="201"/>
      <c r="AK34" s="200">
        <f t="shared" si="0"/>
        <v>0</v>
      </c>
      <c r="AL34" s="200"/>
      <c r="AM34" s="200"/>
      <c r="AN34" s="201" t="str">
        <f t="shared" si="1"/>
        <v/>
      </c>
      <c r="AO34" s="201"/>
      <c r="AP34" s="201"/>
      <c r="AQ34" s="202"/>
      <c r="AR34" s="202"/>
      <c r="AS34" s="202"/>
      <c r="AT34" s="203">
        <f t="shared" si="14"/>
        <v>0</v>
      </c>
      <c r="AU34" s="203"/>
      <c r="AV34" s="203"/>
      <c r="AW34" s="204">
        <f t="shared" si="3"/>
        <v>0</v>
      </c>
      <c r="AX34" s="204"/>
      <c r="AY34" s="204"/>
      <c r="AZ34" s="190">
        <f t="shared" si="4"/>
        <v>0</v>
      </c>
      <c r="BA34" s="190"/>
      <c r="BB34" s="190">
        <f t="shared" si="5"/>
        <v>0</v>
      </c>
      <c r="BC34" s="190"/>
      <c r="BD34" s="190">
        <f t="shared" si="6"/>
        <v>0</v>
      </c>
      <c r="BE34" s="190"/>
      <c r="BF34" s="190">
        <f t="shared" si="7"/>
        <v>0</v>
      </c>
      <c r="BG34" s="190"/>
      <c r="BH34" s="190">
        <f t="shared" si="8"/>
        <v>0</v>
      </c>
      <c r="BI34" s="190"/>
      <c r="BJ34" s="190">
        <f t="shared" si="9"/>
        <v>0</v>
      </c>
      <c r="BK34" s="190"/>
      <c r="BL34" s="190">
        <f t="shared" si="10"/>
        <v>0</v>
      </c>
      <c r="BM34" s="199"/>
      <c r="BN34" s="190">
        <f t="shared" si="11"/>
        <v>0</v>
      </c>
      <c r="BO34" s="190"/>
      <c r="BP34" s="190">
        <f t="shared" si="12"/>
        <v>0</v>
      </c>
      <c r="BQ34" s="190"/>
      <c r="BR34" s="190">
        <f t="shared" si="13"/>
        <v>0</v>
      </c>
      <c r="BS34" s="191"/>
    </row>
    <row r="35" spans="2:71" ht="15" thickBot="1" x14ac:dyDescent="0.4">
      <c r="B35" s="209"/>
      <c r="C35" s="210"/>
      <c r="D35" s="210"/>
      <c r="E35" s="214"/>
      <c r="F35" s="214"/>
      <c r="G35" s="214"/>
      <c r="H35" s="215"/>
      <c r="I35" s="205"/>
      <c r="J35" s="206"/>
      <c r="K35" s="206"/>
      <c r="L35" s="206"/>
      <c r="M35" s="213"/>
      <c r="N35" s="213"/>
      <c r="O35" s="213"/>
      <c r="P35" s="213"/>
      <c r="Q35" s="213"/>
      <c r="R35" s="213"/>
      <c r="S35" s="205" t="s">
        <v>6948</v>
      </c>
      <c r="T35" s="205"/>
      <c r="U35" s="205"/>
      <c r="V35" s="206"/>
      <c r="W35" s="206"/>
      <c r="X35" s="206"/>
      <c r="Y35" s="207"/>
      <c r="Z35" s="207"/>
      <c r="AA35" s="207"/>
      <c r="AB35" s="208"/>
      <c r="AC35" s="208"/>
      <c r="AD35" s="208"/>
      <c r="AE35" s="202"/>
      <c r="AF35" s="202"/>
      <c r="AG35" s="202"/>
      <c r="AH35" s="201">
        <f>Totals!$E$81</f>
        <v>45811</v>
      </c>
      <c r="AI35" s="201"/>
      <c r="AJ35" s="201"/>
      <c r="AK35" s="200">
        <f t="shared" si="0"/>
        <v>0</v>
      </c>
      <c r="AL35" s="200"/>
      <c r="AM35" s="200"/>
      <c r="AN35" s="201" t="str">
        <f t="shared" si="1"/>
        <v/>
      </c>
      <c r="AO35" s="201"/>
      <c r="AP35" s="201"/>
      <c r="AQ35" s="202"/>
      <c r="AR35" s="202"/>
      <c r="AS35" s="202"/>
      <c r="AT35" s="203">
        <f t="shared" si="14"/>
        <v>0</v>
      </c>
      <c r="AU35" s="203"/>
      <c r="AV35" s="203"/>
      <c r="AW35" s="204">
        <f t="shared" si="3"/>
        <v>0</v>
      </c>
      <c r="AX35" s="204"/>
      <c r="AY35" s="204"/>
      <c r="AZ35" s="190">
        <f t="shared" si="4"/>
        <v>0</v>
      </c>
      <c r="BA35" s="190"/>
      <c r="BB35" s="190">
        <f t="shared" si="5"/>
        <v>0</v>
      </c>
      <c r="BC35" s="190"/>
      <c r="BD35" s="190">
        <f t="shared" si="6"/>
        <v>0</v>
      </c>
      <c r="BE35" s="190"/>
      <c r="BF35" s="190">
        <f t="shared" si="7"/>
        <v>0</v>
      </c>
      <c r="BG35" s="190"/>
      <c r="BH35" s="190">
        <f t="shared" si="8"/>
        <v>0</v>
      </c>
      <c r="BI35" s="190"/>
      <c r="BJ35" s="190">
        <f t="shared" si="9"/>
        <v>0</v>
      </c>
      <c r="BK35" s="190"/>
      <c r="BL35" s="190">
        <f t="shared" si="10"/>
        <v>0</v>
      </c>
      <c r="BM35" s="199"/>
      <c r="BN35" s="190">
        <f t="shared" si="11"/>
        <v>0</v>
      </c>
      <c r="BO35" s="190"/>
      <c r="BP35" s="190">
        <f t="shared" si="12"/>
        <v>0</v>
      </c>
      <c r="BQ35" s="190"/>
      <c r="BR35" s="190">
        <f t="shared" si="13"/>
        <v>0</v>
      </c>
      <c r="BS35" s="191"/>
    </row>
    <row r="36" spans="2:71" ht="15" thickBot="1" x14ac:dyDescent="0.4">
      <c r="B36" s="209"/>
      <c r="C36" s="210"/>
      <c r="D36" s="210"/>
      <c r="E36" s="214"/>
      <c r="F36" s="214"/>
      <c r="G36" s="214"/>
      <c r="H36" s="215"/>
      <c r="I36" s="205"/>
      <c r="J36" s="206"/>
      <c r="K36" s="206"/>
      <c r="L36" s="206"/>
      <c r="M36" s="213"/>
      <c r="N36" s="213"/>
      <c r="O36" s="213"/>
      <c r="P36" s="213"/>
      <c r="Q36" s="213"/>
      <c r="R36" s="213"/>
      <c r="S36" s="205" t="s">
        <v>6948</v>
      </c>
      <c r="T36" s="205"/>
      <c r="U36" s="205"/>
      <c r="V36" s="206"/>
      <c r="W36" s="206"/>
      <c r="X36" s="206"/>
      <c r="Y36" s="207"/>
      <c r="Z36" s="207"/>
      <c r="AA36" s="207"/>
      <c r="AB36" s="208"/>
      <c r="AC36" s="208"/>
      <c r="AD36" s="208"/>
      <c r="AE36" s="202"/>
      <c r="AF36" s="202"/>
      <c r="AG36" s="202"/>
      <c r="AH36" s="201">
        <f>Totals!$E$81</f>
        <v>45811</v>
      </c>
      <c r="AI36" s="201"/>
      <c r="AJ36" s="201"/>
      <c r="AK36" s="200">
        <f t="shared" si="0"/>
        <v>0</v>
      </c>
      <c r="AL36" s="200"/>
      <c r="AM36" s="200"/>
      <c r="AN36" s="201" t="str">
        <f t="shared" si="1"/>
        <v/>
      </c>
      <c r="AO36" s="201"/>
      <c r="AP36" s="201"/>
      <c r="AQ36" s="202"/>
      <c r="AR36" s="202"/>
      <c r="AS36" s="202"/>
      <c r="AT36" s="203">
        <f t="shared" si="14"/>
        <v>0</v>
      </c>
      <c r="AU36" s="203"/>
      <c r="AV36" s="203"/>
      <c r="AW36" s="204">
        <f t="shared" si="3"/>
        <v>0</v>
      </c>
      <c r="AX36" s="204"/>
      <c r="AY36" s="204"/>
      <c r="AZ36" s="190">
        <f t="shared" si="4"/>
        <v>0</v>
      </c>
      <c r="BA36" s="190"/>
      <c r="BB36" s="190">
        <f t="shared" si="5"/>
        <v>0</v>
      </c>
      <c r="BC36" s="190"/>
      <c r="BD36" s="190">
        <f t="shared" si="6"/>
        <v>0</v>
      </c>
      <c r="BE36" s="190"/>
      <c r="BF36" s="190">
        <f t="shared" si="7"/>
        <v>0</v>
      </c>
      <c r="BG36" s="190"/>
      <c r="BH36" s="190">
        <f t="shared" si="8"/>
        <v>0</v>
      </c>
      <c r="BI36" s="190"/>
      <c r="BJ36" s="190">
        <f t="shared" si="9"/>
        <v>0</v>
      </c>
      <c r="BK36" s="190"/>
      <c r="BL36" s="190">
        <f t="shared" si="10"/>
        <v>0</v>
      </c>
      <c r="BM36" s="199"/>
      <c r="BN36" s="190">
        <f t="shared" si="11"/>
        <v>0</v>
      </c>
      <c r="BO36" s="190"/>
      <c r="BP36" s="190">
        <f t="shared" si="12"/>
        <v>0</v>
      </c>
      <c r="BQ36" s="190"/>
      <c r="BR36" s="190">
        <f t="shared" si="13"/>
        <v>0</v>
      </c>
      <c r="BS36" s="191"/>
    </row>
    <row r="37" spans="2:71" ht="15" thickBot="1" x14ac:dyDescent="0.4">
      <c r="B37" s="209"/>
      <c r="C37" s="210"/>
      <c r="D37" s="210"/>
      <c r="E37" s="214"/>
      <c r="F37" s="214"/>
      <c r="G37" s="214"/>
      <c r="H37" s="215"/>
      <c r="I37" s="205"/>
      <c r="J37" s="206"/>
      <c r="K37" s="206"/>
      <c r="L37" s="206"/>
      <c r="M37" s="213"/>
      <c r="N37" s="213"/>
      <c r="O37" s="213"/>
      <c r="P37" s="213"/>
      <c r="Q37" s="213"/>
      <c r="R37" s="213"/>
      <c r="S37" s="205"/>
      <c r="T37" s="205"/>
      <c r="U37" s="205"/>
      <c r="V37" s="206"/>
      <c r="W37" s="206"/>
      <c r="X37" s="206"/>
      <c r="Y37" s="207"/>
      <c r="Z37" s="207"/>
      <c r="AA37" s="207"/>
      <c r="AB37" s="208"/>
      <c r="AC37" s="208"/>
      <c r="AD37" s="208"/>
      <c r="AE37" s="202"/>
      <c r="AF37" s="202"/>
      <c r="AG37" s="202"/>
      <c r="AH37" s="201">
        <f>Totals!$E$81</f>
        <v>45811</v>
      </c>
      <c r="AI37" s="201"/>
      <c r="AJ37" s="201"/>
      <c r="AK37" s="200">
        <f t="shared" si="0"/>
        <v>0</v>
      </c>
      <c r="AL37" s="200"/>
      <c r="AM37" s="200"/>
      <c r="AN37" s="201" t="str">
        <f t="shared" si="1"/>
        <v/>
      </c>
      <c r="AO37" s="201"/>
      <c r="AP37" s="201"/>
      <c r="AQ37" s="202"/>
      <c r="AR37" s="202"/>
      <c r="AS37" s="202"/>
      <c r="AT37" s="203">
        <f t="shared" si="14"/>
        <v>0</v>
      </c>
      <c r="AU37" s="203"/>
      <c r="AV37" s="203"/>
      <c r="AW37" s="204">
        <f t="shared" si="3"/>
        <v>0</v>
      </c>
      <c r="AX37" s="204"/>
      <c r="AY37" s="204"/>
      <c r="AZ37" s="190">
        <f t="shared" si="4"/>
        <v>0</v>
      </c>
      <c r="BA37" s="190"/>
      <c r="BB37" s="190">
        <f t="shared" si="5"/>
        <v>0</v>
      </c>
      <c r="BC37" s="190"/>
      <c r="BD37" s="190">
        <f t="shared" si="6"/>
        <v>0</v>
      </c>
      <c r="BE37" s="190"/>
      <c r="BF37" s="190">
        <f t="shared" si="7"/>
        <v>0</v>
      </c>
      <c r="BG37" s="190"/>
      <c r="BH37" s="190">
        <f t="shared" si="8"/>
        <v>0</v>
      </c>
      <c r="BI37" s="190"/>
      <c r="BJ37" s="190">
        <f t="shared" si="9"/>
        <v>0</v>
      </c>
      <c r="BK37" s="190"/>
      <c r="BL37" s="190">
        <f t="shared" si="10"/>
        <v>0</v>
      </c>
      <c r="BM37" s="199"/>
      <c r="BN37" s="190">
        <f t="shared" si="11"/>
        <v>0</v>
      </c>
      <c r="BO37" s="190"/>
      <c r="BP37" s="190">
        <f t="shared" si="12"/>
        <v>0</v>
      </c>
      <c r="BQ37" s="190"/>
      <c r="BR37" s="190">
        <f t="shared" si="13"/>
        <v>0</v>
      </c>
      <c r="BS37" s="191"/>
    </row>
    <row r="38" spans="2:71" ht="15" thickBot="1" x14ac:dyDescent="0.4">
      <c r="B38" s="209"/>
      <c r="C38" s="210"/>
      <c r="D38" s="210"/>
      <c r="E38" s="214"/>
      <c r="F38" s="214"/>
      <c r="G38" s="214"/>
      <c r="H38" s="215"/>
      <c r="I38" s="205"/>
      <c r="J38" s="206"/>
      <c r="K38" s="206"/>
      <c r="L38" s="206"/>
      <c r="M38" s="213"/>
      <c r="N38" s="213"/>
      <c r="O38" s="213"/>
      <c r="P38" s="213"/>
      <c r="Q38" s="213"/>
      <c r="R38" s="213"/>
      <c r="S38" s="205"/>
      <c r="T38" s="205"/>
      <c r="U38" s="205"/>
      <c r="V38" s="206"/>
      <c r="W38" s="206"/>
      <c r="X38" s="206"/>
      <c r="Y38" s="207"/>
      <c r="Z38" s="207"/>
      <c r="AA38" s="207"/>
      <c r="AB38" s="208"/>
      <c r="AC38" s="208"/>
      <c r="AD38" s="208"/>
      <c r="AE38" s="202"/>
      <c r="AF38" s="202"/>
      <c r="AG38" s="202"/>
      <c r="AH38" s="201">
        <f>Totals!$E$81</f>
        <v>45811</v>
      </c>
      <c r="AI38" s="201"/>
      <c r="AJ38" s="201"/>
      <c r="AK38" s="200">
        <f t="shared" si="0"/>
        <v>0</v>
      </c>
      <c r="AL38" s="200"/>
      <c r="AM38" s="200"/>
      <c r="AN38" s="201" t="str">
        <f t="shared" si="1"/>
        <v/>
      </c>
      <c r="AO38" s="201"/>
      <c r="AP38" s="201"/>
      <c r="AQ38" s="202"/>
      <c r="AR38" s="202"/>
      <c r="AS38" s="202"/>
      <c r="AT38" s="203">
        <f t="shared" si="14"/>
        <v>0</v>
      </c>
      <c r="AU38" s="203"/>
      <c r="AV38" s="203"/>
      <c r="AW38" s="204">
        <f t="shared" si="3"/>
        <v>0</v>
      </c>
      <c r="AX38" s="204"/>
      <c r="AY38" s="204"/>
      <c r="AZ38" s="190">
        <f t="shared" si="4"/>
        <v>0</v>
      </c>
      <c r="BA38" s="190"/>
      <c r="BB38" s="190">
        <f t="shared" si="5"/>
        <v>0</v>
      </c>
      <c r="BC38" s="190"/>
      <c r="BD38" s="190">
        <f t="shared" si="6"/>
        <v>0</v>
      </c>
      <c r="BE38" s="190"/>
      <c r="BF38" s="190">
        <f t="shared" si="7"/>
        <v>0</v>
      </c>
      <c r="BG38" s="190"/>
      <c r="BH38" s="190">
        <f t="shared" si="8"/>
        <v>0</v>
      </c>
      <c r="BI38" s="190"/>
      <c r="BJ38" s="190">
        <f t="shared" si="9"/>
        <v>0</v>
      </c>
      <c r="BK38" s="190"/>
      <c r="BL38" s="190">
        <f t="shared" si="10"/>
        <v>0</v>
      </c>
      <c r="BM38" s="199"/>
      <c r="BN38" s="190">
        <f t="shared" si="11"/>
        <v>0</v>
      </c>
      <c r="BO38" s="190"/>
      <c r="BP38" s="190">
        <f t="shared" si="12"/>
        <v>0</v>
      </c>
      <c r="BQ38" s="190"/>
      <c r="BR38" s="190">
        <f t="shared" si="13"/>
        <v>0</v>
      </c>
      <c r="BS38" s="191"/>
    </row>
    <row r="39" spans="2:71" ht="15" thickBot="1" x14ac:dyDescent="0.4">
      <c r="B39" s="209"/>
      <c r="C39" s="210"/>
      <c r="D39" s="210"/>
      <c r="E39" s="214"/>
      <c r="F39" s="214"/>
      <c r="G39" s="214"/>
      <c r="H39" s="215"/>
      <c r="I39" s="205"/>
      <c r="J39" s="206"/>
      <c r="K39" s="206"/>
      <c r="L39" s="206"/>
      <c r="M39" s="213"/>
      <c r="N39" s="213"/>
      <c r="O39" s="213"/>
      <c r="P39" s="213"/>
      <c r="Q39" s="213"/>
      <c r="R39" s="213"/>
      <c r="S39" s="205" t="s">
        <v>6948</v>
      </c>
      <c r="T39" s="205"/>
      <c r="U39" s="205"/>
      <c r="V39" s="206"/>
      <c r="W39" s="206"/>
      <c r="X39" s="206"/>
      <c r="Y39" s="207"/>
      <c r="Z39" s="207"/>
      <c r="AA39" s="207"/>
      <c r="AB39" s="208"/>
      <c r="AC39" s="208"/>
      <c r="AD39" s="208"/>
      <c r="AE39" s="202"/>
      <c r="AF39" s="202"/>
      <c r="AG39" s="202"/>
      <c r="AH39" s="201">
        <f>Totals!$E$81</f>
        <v>45811</v>
      </c>
      <c r="AI39" s="201"/>
      <c r="AJ39" s="201"/>
      <c r="AK39" s="200">
        <f t="shared" si="0"/>
        <v>0</v>
      </c>
      <c r="AL39" s="200"/>
      <c r="AM39" s="200"/>
      <c r="AN39" s="201" t="str">
        <f t="shared" si="1"/>
        <v/>
      </c>
      <c r="AO39" s="201"/>
      <c r="AP39" s="201"/>
      <c r="AQ39" s="202"/>
      <c r="AR39" s="202"/>
      <c r="AS39" s="202"/>
      <c r="AT39" s="203">
        <f t="shared" si="14"/>
        <v>0</v>
      </c>
      <c r="AU39" s="203"/>
      <c r="AV39" s="203"/>
      <c r="AW39" s="204">
        <f t="shared" si="3"/>
        <v>0</v>
      </c>
      <c r="AX39" s="204"/>
      <c r="AY39" s="204"/>
      <c r="AZ39" s="190">
        <f t="shared" si="4"/>
        <v>0</v>
      </c>
      <c r="BA39" s="190"/>
      <c r="BB39" s="190">
        <f t="shared" si="5"/>
        <v>0</v>
      </c>
      <c r="BC39" s="190"/>
      <c r="BD39" s="190">
        <f t="shared" si="6"/>
        <v>0</v>
      </c>
      <c r="BE39" s="190"/>
      <c r="BF39" s="190">
        <f t="shared" si="7"/>
        <v>0</v>
      </c>
      <c r="BG39" s="190"/>
      <c r="BH39" s="190">
        <f t="shared" si="8"/>
        <v>0</v>
      </c>
      <c r="BI39" s="190"/>
      <c r="BJ39" s="190">
        <f t="shared" si="9"/>
        <v>0</v>
      </c>
      <c r="BK39" s="190"/>
      <c r="BL39" s="190">
        <f t="shared" si="10"/>
        <v>0</v>
      </c>
      <c r="BM39" s="199"/>
      <c r="BN39" s="190">
        <f t="shared" si="11"/>
        <v>0</v>
      </c>
      <c r="BO39" s="190"/>
      <c r="BP39" s="190">
        <f t="shared" si="12"/>
        <v>0</v>
      </c>
      <c r="BQ39" s="190"/>
      <c r="BR39" s="190">
        <f t="shared" si="13"/>
        <v>0</v>
      </c>
      <c r="BS39" s="191"/>
    </row>
    <row r="40" spans="2:71" ht="15" thickBot="1" x14ac:dyDescent="0.4">
      <c r="B40" s="209"/>
      <c r="C40" s="210"/>
      <c r="D40" s="210"/>
      <c r="E40" s="214"/>
      <c r="F40" s="214"/>
      <c r="G40" s="214"/>
      <c r="H40" s="215"/>
      <c r="I40" s="205"/>
      <c r="J40" s="206"/>
      <c r="K40" s="206"/>
      <c r="L40" s="206"/>
      <c r="M40" s="213"/>
      <c r="N40" s="213"/>
      <c r="O40" s="213"/>
      <c r="P40" s="213"/>
      <c r="Q40" s="213"/>
      <c r="R40" s="213"/>
      <c r="S40" s="205"/>
      <c r="T40" s="205"/>
      <c r="U40" s="205"/>
      <c r="V40" s="206"/>
      <c r="W40" s="206"/>
      <c r="X40" s="206"/>
      <c r="Y40" s="207"/>
      <c r="Z40" s="207"/>
      <c r="AA40" s="207"/>
      <c r="AB40" s="208"/>
      <c r="AC40" s="208"/>
      <c r="AD40" s="208"/>
      <c r="AE40" s="202"/>
      <c r="AF40" s="202"/>
      <c r="AG40" s="202"/>
      <c r="AH40" s="201">
        <f>Totals!$E$81</f>
        <v>45811</v>
      </c>
      <c r="AI40" s="201"/>
      <c r="AJ40" s="201"/>
      <c r="AK40" s="200">
        <f t="shared" si="0"/>
        <v>0</v>
      </c>
      <c r="AL40" s="200"/>
      <c r="AM40" s="200"/>
      <c r="AN40" s="201" t="str">
        <f t="shared" si="1"/>
        <v/>
      </c>
      <c r="AO40" s="201"/>
      <c r="AP40" s="201"/>
      <c r="AQ40" s="202"/>
      <c r="AR40" s="202"/>
      <c r="AS40" s="202"/>
      <c r="AT40" s="203">
        <f t="shared" si="14"/>
        <v>0</v>
      </c>
      <c r="AU40" s="203"/>
      <c r="AV40" s="203"/>
      <c r="AW40" s="204">
        <f t="shared" si="3"/>
        <v>0</v>
      </c>
      <c r="AX40" s="204"/>
      <c r="AY40" s="204"/>
      <c r="AZ40" s="190">
        <f t="shared" si="4"/>
        <v>0</v>
      </c>
      <c r="BA40" s="190"/>
      <c r="BB40" s="190">
        <f t="shared" si="5"/>
        <v>0</v>
      </c>
      <c r="BC40" s="190"/>
      <c r="BD40" s="190">
        <f t="shared" si="6"/>
        <v>0</v>
      </c>
      <c r="BE40" s="190"/>
      <c r="BF40" s="190">
        <f t="shared" si="7"/>
        <v>0</v>
      </c>
      <c r="BG40" s="190"/>
      <c r="BH40" s="190">
        <f t="shared" si="8"/>
        <v>0</v>
      </c>
      <c r="BI40" s="190"/>
      <c r="BJ40" s="190">
        <f t="shared" si="9"/>
        <v>0</v>
      </c>
      <c r="BK40" s="190"/>
      <c r="BL40" s="190">
        <f t="shared" si="10"/>
        <v>0</v>
      </c>
      <c r="BM40" s="199"/>
      <c r="BN40" s="190">
        <f t="shared" si="11"/>
        <v>0</v>
      </c>
      <c r="BO40" s="190"/>
      <c r="BP40" s="190">
        <f t="shared" si="12"/>
        <v>0</v>
      </c>
      <c r="BQ40" s="190"/>
      <c r="BR40" s="190">
        <f t="shared" si="13"/>
        <v>0</v>
      </c>
      <c r="BS40" s="191"/>
    </row>
    <row r="41" spans="2:71" ht="15" thickBot="1" x14ac:dyDescent="0.4">
      <c r="B41" s="209"/>
      <c r="C41" s="210"/>
      <c r="D41" s="210"/>
      <c r="E41" s="214"/>
      <c r="F41" s="214"/>
      <c r="G41" s="214"/>
      <c r="H41" s="215"/>
      <c r="I41" s="205"/>
      <c r="J41" s="206"/>
      <c r="K41" s="206"/>
      <c r="L41" s="206"/>
      <c r="M41" s="213"/>
      <c r="N41" s="213"/>
      <c r="O41" s="213"/>
      <c r="P41" s="213"/>
      <c r="Q41" s="213"/>
      <c r="R41" s="213"/>
      <c r="S41" s="205"/>
      <c r="T41" s="205"/>
      <c r="U41" s="205"/>
      <c r="V41" s="206"/>
      <c r="W41" s="206"/>
      <c r="X41" s="206"/>
      <c r="Y41" s="207"/>
      <c r="Z41" s="207"/>
      <c r="AA41" s="207"/>
      <c r="AB41" s="208"/>
      <c r="AC41" s="208"/>
      <c r="AD41" s="208"/>
      <c r="AE41" s="202"/>
      <c r="AF41" s="202"/>
      <c r="AG41" s="202"/>
      <c r="AH41" s="201">
        <f>Totals!$E$81</f>
        <v>45811</v>
      </c>
      <c r="AI41" s="201"/>
      <c r="AJ41" s="201"/>
      <c r="AK41" s="200">
        <f t="shared" si="0"/>
        <v>0</v>
      </c>
      <c r="AL41" s="200"/>
      <c r="AM41" s="200"/>
      <c r="AN41" s="201" t="str">
        <f t="shared" si="1"/>
        <v/>
      </c>
      <c r="AO41" s="201"/>
      <c r="AP41" s="201"/>
      <c r="AQ41" s="202"/>
      <c r="AR41" s="202"/>
      <c r="AS41" s="202"/>
      <c r="AT41" s="203">
        <f t="shared" si="14"/>
        <v>0</v>
      </c>
      <c r="AU41" s="203"/>
      <c r="AV41" s="203"/>
      <c r="AW41" s="204">
        <f t="shared" si="3"/>
        <v>0</v>
      </c>
      <c r="AX41" s="204"/>
      <c r="AY41" s="204"/>
      <c r="AZ41" s="190">
        <f t="shared" si="4"/>
        <v>0</v>
      </c>
      <c r="BA41" s="190"/>
      <c r="BB41" s="190">
        <f t="shared" si="5"/>
        <v>0</v>
      </c>
      <c r="BC41" s="190"/>
      <c r="BD41" s="190">
        <f t="shared" si="6"/>
        <v>0</v>
      </c>
      <c r="BE41" s="190"/>
      <c r="BF41" s="190">
        <f t="shared" si="7"/>
        <v>0</v>
      </c>
      <c r="BG41" s="190"/>
      <c r="BH41" s="190">
        <f t="shared" si="8"/>
        <v>0</v>
      </c>
      <c r="BI41" s="190"/>
      <c r="BJ41" s="190">
        <f t="shared" si="9"/>
        <v>0</v>
      </c>
      <c r="BK41" s="190"/>
      <c r="BL41" s="190">
        <f t="shared" si="10"/>
        <v>0</v>
      </c>
      <c r="BM41" s="199"/>
      <c r="BN41" s="190">
        <f t="shared" si="11"/>
        <v>0</v>
      </c>
      <c r="BO41" s="190"/>
      <c r="BP41" s="190">
        <f t="shared" si="12"/>
        <v>0</v>
      </c>
      <c r="BQ41" s="190"/>
      <c r="BR41" s="190">
        <f t="shared" si="13"/>
        <v>0</v>
      </c>
      <c r="BS41" s="191"/>
    </row>
    <row r="42" spans="2:71" ht="15" thickBot="1" x14ac:dyDescent="0.4">
      <c r="B42" s="209"/>
      <c r="C42" s="210"/>
      <c r="D42" s="210"/>
      <c r="E42" s="214"/>
      <c r="F42" s="214"/>
      <c r="G42" s="214"/>
      <c r="H42" s="215"/>
      <c r="I42" s="205"/>
      <c r="J42" s="206"/>
      <c r="K42" s="206"/>
      <c r="L42" s="206"/>
      <c r="M42" s="213"/>
      <c r="N42" s="213"/>
      <c r="O42" s="213"/>
      <c r="P42" s="213"/>
      <c r="Q42" s="213"/>
      <c r="R42" s="213"/>
      <c r="S42" s="205"/>
      <c r="T42" s="205"/>
      <c r="U42" s="205"/>
      <c r="V42" s="206"/>
      <c r="W42" s="206"/>
      <c r="X42" s="206"/>
      <c r="Y42" s="207"/>
      <c r="Z42" s="207"/>
      <c r="AA42" s="207"/>
      <c r="AB42" s="208"/>
      <c r="AC42" s="208"/>
      <c r="AD42" s="208"/>
      <c r="AE42" s="202"/>
      <c r="AF42" s="202"/>
      <c r="AG42" s="202"/>
      <c r="AH42" s="201">
        <f>Totals!$E$81</f>
        <v>45811</v>
      </c>
      <c r="AI42" s="201"/>
      <c r="AJ42" s="201"/>
      <c r="AK42" s="200">
        <f t="shared" si="0"/>
        <v>0</v>
      </c>
      <c r="AL42" s="200"/>
      <c r="AM42" s="200"/>
      <c r="AN42" s="201" t="str">
        <f t="shared" si="1"/>
        <v/>
      </c>
      <c r="AO42" s="201"/>
      <c r="AP42" s="201"/>
      <c r="AQ42" s="202"/>
      <c r="AR42" s="202"/>
      <c r="AS42" s="202"/>
      <c r="AT42" s="203">
        <f t="shared" si="14"/>
        <v>0</v>
      </c>
      <c r="AU42" s="203"/>
      <c r="AV42" s="203"/>
      <c r="AW42" s="204">
        <f t="shared" si="3"/>
        <v>0</v>
      </c>
      <c r="AX42" s="204"/>
      <c r="AY42" s="204"/>
      <c r="AZ42" s="190">
        <f t="shared" si="4"/>
        <v>0</v>
      </c>
      <c r="BA42" s="190"/>
      <c r="BB42" s="190">
        <f t="shared" si="5"/>
        <v>0</v>
      </c>
      <c r="BC42" s="190"/>
      <c r="BD42" s="190">
        <f t="shared" si="6"/>
        <v>0</v>
      </c>
      <c r="BE42" s="190"/>
      <c r="BF42" s="190">
        <f t="shared" si="7"/>
        <v>0</v>
      </c>
      <c r="BG42" s="190"/>
      <c r="BH42" s="190">
        <f t="shared" si="8"/>
        <v>0</v>
      </c>
      <c r="BI42" s="190"/>
      <c r="BJ42" s="190">
        <f t="shared" si="9"/>
        <v>0</v>
      </c>
      <c r="BK42" s="190"/>
      <c r="BL42" s="190">
        <f t="shared" si="10"/>
        <v>0</v>
      </c>
      <c r="BM42" s="199"/>
      <c r="BN42" s="190">
        <f t="shared" si="11"/>
        <v>0</v>
      </c>
      <c r="BO42" s="190"/>
      <c r="BP42" s="190">
        <f t="shared" si="12"/>
        <v>0</v>
      </c>
      <c r="BQ42" s="190"/>
      <c r="BR42" s="190">
        <f t="shared" si="13"/>
        <v>0</v>
      </c>
      <c r="BS42" s="191"/>
    </row>
    <row r="43" spans="2:71" ht="15" thickBot="1" x14ac:dyDescent="0.4">
      <c r="B43" s="209"/>
      <c r="C43" s="210"/>
      <c r="D43" s="210"/>
      <c r="E43" s="214"/>
      <c r="F43" s="214"/>
      <c r="G43" s="214"/>
      <c r="H43" s="215"/>
      <c r="I43" s="205"/>
      <c r="J43" s="206"/>
      <c r="K43" s="206"/>
      <c r="L43" s="206"/>
      <c r="M43" s="207">
        <f>(P23-M23)*-(AZ23)</f>
        <v>0</v>
      </c>
      <c r="N43" s="207"/>
      <c r="O43" s="207"/>
      <c r="P43" s="213"/>
      <c r="Q43" s="213"/>
      <c r="R43" s="213"/>
      <c r="S43" s="205"/>
      <c r="T43" s="205"/>
      <c r="U43" s="205"/>
      <c r="V43" s="206"/>
      <c r="W43" s="206"/>
      <c r="X43" s="206"/>
      <c r="Y43" s="207"/>
      <c r="Z43" s="207"/>
      <c r="AA43" s="207"/>
      <c r="AB43" s="208"/>
      <c r="AC43" s="208"/>
      <c r="AD43" s="208"/>
      <c r="AE43" s="202"/>
      <c r="AF43" s="202"/>
      <c r="AG43" s="202"/>
      <c r="AH43" s="201">
        <f>Totals!$E$81</f>
        <v>45811</v>
      </c>
      <c r="AI43" s="201"/>
      <c r="AJ43" s="201"/>
      <c r="AK43" s="200">
        <f t="shared" si="0"/>
        <v>0</v>
      </c>
      <c r="AL43" s="200"/>
      <c r="AM43" s="200"/>
      <c r="AN43" s="201" t="str">
        <f t="shared" si="1"/>
        <v/>
      </c>
      <c r="AO43" s="201"/>
      <c r="AP43" s="201"/>
      <c r="AQ43" s="202"/>
      <c r="AR43" s="202"/>
      <c r="AS43" s="202"/>
      <c r="AT43" s="203">
        <f t="shared" si="14"/>
        <v>0</v>
      </c>
      <c r="AU43" s="203"/>
      <c r="AV43" s="203"/>
      <c r="AW43" s="204">
        <f t="shared" si="3"/>
        <v>0</v>
      </c>
      <c r="AX43" s="204"/>
      <c r="AY43" s="204"/>
      <c r="AZ43" s="190">
        <f t="shared" si="4"/>
        <v>0</v>
      </c>
      <c r="BA43" s="190"/>
      <c r="BB43" s="190">
        <f t="shared" si="5"/>
        <v>0</v>
      </c>
      <c r="BC43" s="190"/>
      <c r="BD43" s="190">
        <f t="shared" si="6"/>
        <v>0</v>
      </c>
      <c r="BE43" s="190"/>
      <c r="BF43" s="190">
        <f t="shared" si="7"/>
        <v>0</v>
      </c>
      <c r="BG43" s="190"/>
      <c r="BH43" s="190">
        <f t="shared" si="8"/>
        <v>0</v>
      </c>
      <c r="BI43" s="190"/>
      <c r="BJ43" s="190">
        <f t="shared" si="9"/>
        <v>0</v>
      </c>
      <c r="BK43" s="190"/>
      <c r="BL43" s="190">
        <f t="shared" si="10"/>
        <v>0</v>
      </c>
      <c r="BM43" s="199"/>
      <c r="BN43" s="190">
        <f t="shared" si="11"/>
        <v>0</v>
      </c>
      <c r="BO43" s="190"/>
      <c r="BP43" s="190">
        <f t="shared" si="12"/>
        <v>0</v>
      </c>
      <c r="BQ43" s="190"/>
      <c r="BR43" s="190">
        <f t="shared" si="13"/>
        <v>0</v>
      </c>
      <c r="BS43" s="191"/>
    </row>
    <row r="44" spans="2:71" ht="15" thickBot="1" x14ac:dyDescent="0.4">
      <c r="B44" s="209"/>
      <c r="C44" s="210"/>
      <c r="D44" s="210"/>
      <c r="E44" s="214"/>
      <c r="F44" s="214"/>
      <c r="G44" s="214"/>
      <c r="H44" s="215"/>
      <c r="I44" s="205"/>
      <c r="J44" s="206"/>
      <c r="K44" s="206"/>
      <c r="L44" s="206"/>
      <c r="M44" s="213"/>
      <c r="N44" s="213"/>
      <c r="O44" s="213"/>
      <c r="P44" s="213"/>
      <c r="Q44" s="213"/>
      <c r="R44" s="213"/>
      <c r="S44" s="205"/>
      <c r="T44" s="205"/>
      <c r="U44" s="205"/>
      <c r="V44" s="206"/>
      <c r="W44" s="206"/>
      <c r="X44" s="206"/>
      <c r="Y44" s="207"/>
      <c r="Z44" s="207"/>
      <c r="AA44" s="207"/>
      <c r="AB44" s="208"/>
      <c r="AC44" s="208"/>
      <c r="AD44" s="208"/>
      <c r="AE44" s="202"/>
      <c r="AF44" s="202"/>
      <c r="AG44" s="202"/>
      <c r="AH44" s="201">
        <f>Totals!$E$81</f>
        <v>45811</v>
      </c>
      <c r="AI44" s="201"/>
      <c r="AJ44" s="201"/>
      <c r="AK44" s="200">
        <f t="shared" si="0"/>
        <v>0</v>
      </c>
      <c r="AL44" s="200"/>
      <c r="AM44" s="200"/>
      <c r="AN44" s="201" t="str">
        <f t="shared" si="1"/>
        <v/>
      </c>
      <c r="AO44" s="201"/>
      <c r="AP44" s="201"/>
      <c r="AQ44" s="202"/>
      <c r="AR44" s="202"/>
      <c r="AS44" s="202"/>
      <c r="AT44" s="203">
        <f t="shared" si="14"/>
        <v>0</v>
      </c>
      <c r="AU44" s="203"/>
      <c r="AV44" s="203"/>
      <c r="AW44" s="204">
        <f t="shared" si="3"/>
        <v>0</v>
      </c>
      <c r="AX44" s="204"/>
      <c r="AY44" s="204"/>
      <c r="AZ44" s="190">
        <f t="shared" si="4"/>
        <v>0</v>
      </c>
      <c r="BA44" s="190"/>
      <c r="BB44" s="190">
        <f t="shared" si="5"/>
        <v>0</v>
      </c>
      <c r="BC44" s="190"/>
      <c r="BD44" s="190">
        <f t="shared" si="6"/>
        <v>0</v>
      </c>
      <c r="BE44" s="190"/>
      <c r="BF44" s="190">
        <f t="shared" si="7"/>
        <v>0</v>
      </c>
      <c r="BG44" s="190"/>
      <c r="BH44" s="190">
        <f t="shared" si="8"/>
        <v>0</v>
      </c>
      <c r="BI44" s="190"/>
      <c r="BJ44" s="190">
        <f t="shared" si="9"/>
        <v>0</v>
      </c>
      <c r="BK44" s="190"/>
      <c r="BL44" s="190">
        <f t="shared" si="10"/>
        <v>0</v>
      </c>
      <c r="BM44" s="199"/>
      <c r="BN44" s="190">
        <f t="shared" si="11"/>
        <v>0</v>
      </c>
      <c r="BO44" s="190"/>
      <c r="BP44" s="190">
        <f t="shared" si="12"/>
        <v>0</v>
      </c>
      <c r="BQ44" s="190"/>
      <c r="BR44" s="190">
        <f t="shared" si="13"/>
        <v>0</v>
      </c>
      <c r="BS44" s="191"/>
    </row>
    <row r="45" spans="2:71" ht="15" thickBot="1" x14ac:dyDescent="0.4">
      <c r="B45" s="209"/>
      <c r="C45" s="210"/>
      <c r="D45" s="210"/>
      <c r="E45" s="214"/>
      <c r="F45" s="214"/>
      <c r="G45" s="214"/>
      <c r="H45" s="215"/>
      <c r="I45" s="205"/>
      <c r="J45" s="206"/>
      <c r="K45" s="206"/>
      <c r="L45" s="206"/>
      <c r="M45" s="214"/>
      <c r="N45" s="214"/>
      <c r="O45" s="214"/>
      <c r="P45" s="213"/>
      <c r="Q45" s="213"/>
      <c r="R45" s="213"/>
      <c r="S45" s="205"/>
      <c r="T45" s="205"/>
      <c r="U45" s="205"/>
      <c r="V45" s="206"/>
      <c r="W45" s="206"/>
      <c r="X45" s="206"/>
      <c r="Y45" s="207"/>
      <c r="Z45" s="207"/>
      <c r="AA45" s="207"/>
      <c r="AB45" s="208"/>
      <c r="AC45" s="208"/>
      <c r="AD45" s="208"/>
      <c r="AE45" s="202"/>
      <c r="AF45" s="202"/>
      <c r="AG45" s="202"/>
      <c r="AH45" s="201">
        <f>Totals!$E$81</f>
        <v>45811</v>
      </c>
      <c r="AI45" s="201"/>
      <c r="AJ45" s="201"/>
      <c r="AK45" s="200">
        <f t="shared" si="0"/>
        <v>0</v>
      </c>
      <c r="AL45" s="200"/>
      <c r="AM45" s="200"/>
      <c r="AN45" s="201" t="str">
        <f t="shared" si="1"/>
        <v/>
      </c>
      <c r="AO45" s="201"/>
      <c r="AP45" s="201"/>
      <c r="AQ45" s="202"/>
      <c r="AR45" s="202"/>
      <c r="AS45" s="202"/>
      <c r="AT45" s="203">
        <f t="shared" si="14"/>
        <v>0</v>
      </c>
      <c r="AU45" s="203"/>
      <c r="AV45" s="203"/>
      <c r="AW45" s="204">
        <f t="shared" si="3"/>
        <v>0</v>
      </c>
      <c r="AX45" s="204"/>
      <c r="AY45" s="204"/>
      <c r="AZ45" s="190">
        <f t="shared" si="4"/>
        <v>0</v>
      </c>
      <c r="BA45" s="190"/>
      <c r="BB45" s="190">
        <f t="shared" si="5"/>
        <v>0</v>
      </c>
      <c r="BC45" s="190"/>
      <c r="BD45" s="190">
        <f t="shared" si="6"/>
        <v>0</v>
      </c>
      <c r="BE45" s="190"/>
      <c r="BF45" s="190">
        <f t="shared" si="7"/>
        <v>0</v>
      </c>
      <c r="BG45" s="190"/>
      <c r="BH45" s="190">
        <f t="shared" si="8"/>
        <v>0</v>
      </c>
      <c r="BI45" s="190"/>
      <c r="BJ45" s="190">
        <f t="shared" si="9"/>
        <v>0</v>
      </c>
      <c r="BK45" s="190"/>
      <c r="BL45" s="190">
        <f t="shared" si="10"/>
        <v>0</v>
      </c>
      <c r="BM45" s="199"/>
      <c r="BN45" s="190">
        <f t="shared" si="11"/>
        <v>0</v>
      </c>
      <c r="BO45" s="190"/>
      <c r="BP45" s="190">
        <f t="shared" si="12"/>
        <v>0</v>
      </c>
      <c r="BQ45" s="190"/>
      <c r="BR45" s="190">
        <f t="shared" si="13"/>
        <v>0</v>
      </c>
      <c r="BS45" s="191"/>
    </row>
    <row r="46" spans="2:71" ht="15" thickBot="1" x14ac:dyDescent="0.4">
      <c r="B46" s="209"/>
      <c r="C46" s="210"/>
      <c r="D46" s="210"/>
      <c r="E46" s="214"/>
      <c r="F46" s="214"/>
      <c r="G46" s="214"/>
      <c r="H46" s="215"/>
      <c r="I46" s="205"/>
      <c r="J46" s="206"/>
      <c r="K46" s="206"/>
      <c r="L46" s="206"/>
      <c r="M46" s="213"/>
      <c r="N46" s="213"/>
      <c r="O46" s="213"/>
      <c r="P46" s="213"/>
      <c r="Q46" s="213"/>
      <c r="R46" s="213"/>
      <c r="S46" s="205"/>
      <c r="T46" s="205"/>
      <c r="U46" s="205"/>
      <c r="V46" s="206"/>
      <c r="W46" s="206"/>
      <c r="X46" s="206"/>
      <c r="Y46" s="207"/>
      <c r="Z46" s="207"/>
      <c r="AA46" s="207"/>
      <c r="AB46" s="208"/>
      <c r="AC46" s="208"/>
      <c r="AD46" s="208"/>
      <c r="AE46" s="202"/>
      <c r="AF46" s="202"/>
      <c r="AG46" s="202"/>
      <c r="AH46" s="201">
        <f>Totals!$E$81</f>
        <v>45811</v>
      </c>
      <c r="AI46" s="201"/>
      <c r="AJ46" s="201"/>
      <c r="AK46" s="200">
        <f t="shared" si="0"/>
        <v>0</v>
      </c>
      <c r="AL46" s="200"/>
      <c r="AM46" s="200"/>
      <c r="AN46" s="201" t="str">
        <f t="shared" si="1"/>
        <v/>
      </c>
      <c r="AO46" s="201"/>
      <c r="AP46" s="201"/>
      <c r="AQ46" s="202"/>
      <c r="AR46" s="202"/>
      <c r="AS46" s="202"/>
      <c r="AT46" s="203">
        <f t="shared" si="14"/>
        <v>0</v>
      </c>
      <c r="AU46" s="203"/>
      <c r="AV46" s="203"/>
      <c r="AW46" s="204">
        <f t="shared" si="3"/>
        <v>0</v>
      </c>
      <c r="AX46" s="204"/>
      <c r="AY46" s="204"/>
      <c r="AZ46" s="190">
        <f t="shared" si="4"/>
        <v>0</v>
      </c>
      <c r="BA46" s="190"/>
      <c r="BB46" s="190">
        <f t="shared" si="5"/>
        <v>0</v>
      </c>
      <c r="BC46" s="190"/>
      <c r="BD46" s="190">
        <f t="shared" si="6"/>
        <v>0</v>
      </c>
      <c r="BE46" s="190"/>
      <c r="BF46" s="190">
        <f t="shared" si="7"/>
        <v>0</v>
      </c>
      <c r="BG46" s="190"/>
      <c r="BH46" s="190">
        <f t="shared" si="8"/>
        <v>0</v>
      </c>
      <c r="BI46" s="190"/>
      <c r="BJ46" s="190">
        <f t="shared" si="9"/>
        <v>0</v>
      </c>
      <c r="BK46" s="190"/>
      <c r="BL46" s="190">
        <f t="shared" si="10"/>
        <v>0</v>
      </c>
      <c r="BM46" s="199"/>
      <c r="BN46" s="190">
        <f t="shared" si="11"/>
        <v>0</v>
      </c>
      <c r="BO46" s="190"/>
      <c r="BP46" s="190">
        <f t="shared" si="12"/>
        <v>0</v>
      </c>
      <c r="BQ46" s="190"/>
      <c r="BR46" s="190">
        <f t="shared" si="13"/>
        <v>0</v>
      </c>
      <c r="BS46" s="191"/>
    </row>
    <row r="47" spans="2:71" ht="15" thickBot="1" x14ac:dyDescent="0.4">
      <c r="B47" s="209"/>
      <c r="C47" s="210"/>
      <c r="D47" s="210"/>
      <c r="E47" s="214"/>
      <c r="F47" s="214"/>
      <c r="G47" s="214"/>
      <c r="H47" s="215"/>
      <c r="I47" s="205"/>
      <c r="J47" s="206"/>
      <c r="K47" s="206"/>
      <c r="L47" s="206"/>
      <c r="M47" s="213"/>
      <c r="N47" s="213"/>
      <c r="O47" s="213"/>
      <c r="P47" s="213"/>
      <c r="Q47" s="213"/>
      <c r="R47" s="213"/>
      <c r="S47" s="205"/>
      <c r="T47" s="205"/>
      <c r="U47" s="205"/>
      <c r="V47" s="206"/>
      <c r="W47" s="206"/>
      <c r="X47" s="206"/>
      <c r="Y47" s="207"/>
      <c r="Z47" s="207"/>
      <c r="AA47" s="207"/>
      <c r="AB47" s="208"/>
      <c r="AC47" s="208"/>
      <c r="AD47" s="208"/>
      <c r="AE47" s="202"/>
      <c r="AF47" s="202"/>
      <c r="AG47" s="202"/>
      <c r="AH47" s="201">
        <f>Totals!$E$81</f>
        <v>45811</v>
      </c>
      <c r="AI47" s="201"/>
      <c r="AJ47" s="201"/>
      <c r="AK47" s="200">
        <f t="shared" si="0"/>
        <v>0</v>
      </c>
      <c r="AL47" s="200"/>
      <c r="AM47" s="200"/>
      <c r="AN47" s="201" t="str">
        <f t="shared" si="1"/>
        <v/>
      </c>
      <c r="AO47" s="201"/>
      <c r="AP47" s="201"/>
      <c r="AQ47" s="202"/>
      <c r="AR47" s="202"/>
      <c r="AS47" s="202"/>
      <c r="AT47" s="203">
        <f t="shared" si="14"/>
        <v>0</v>
      </c>
      <c r="AU47" s="203"/>
      <c r="AV47" s="203"/>
      <c r="AW47" s="204">
        <f t="shared" si="3"/>
        <v>0</v>
      </c>
      <c r="AX47" s="204"/>
      <c r="AY47" s="204"/>
      <c r="AZ47" s="190">
        <f t="shared" si="4"/>
        <v>0</v>
      </c>
      <c r="BA47" s="190"/>
      <c r="BB47" s="190">
        <f t="shared" si="5"/>
        <v>0</v>
      </c>
      <c r="BC47" s="190"/>
      <c r="BD47" s="190">
        <f t="shared" si="6"/>
        <v>0</v>
      </c>
      <c r="BE47" s="190"/>
      <c r="BF47" s="190">
        <f t="shared" si="7"/>
        <v>0</v>
      </c>
      <c r="BG47" s="190"/>
      <c r="BH47" s="190">
        <f t="shared" si="8"/>
        <v>0</v>
      </c>
      <c r="BI47" s="190"/>
      <c r="BJ47" s="190">
        <f t="shared" si="9"/>
        <v>0</v>
      </c>
      <c r="BK47" s="190"/>
      <c r="BL47" s="190">
        <f t="shared" si="10"/>
        <v>0</v>
      </c>
      <c r="BM47" s="199"/>
      <c r="BN47" s="190">
        <f t="shared" si="11"/>
        <v>0</v>
      </c>
      <c r="BO47" s="190"/>
      <c r="BP47" s="190">
        <f t="shared" si="12"/>
        <v>0</v>
      </c>
      <c r="BQ47" s="190"/>
      <c r="BR47" s="190">
        <f t="shared" si="13"/>
        <v>0</v>
      </c>
      <c r="BS47" s="191"/>
    </row>
    <row r="48" spans="2:71" ht="15" thickBot="1" x14ac:dyDescent="0.4">
      <c r="B48" s="209"/>
      <c r="C48" s="210"/>
      <c r="D48" s="210"/>
      <c r="E48" s="214"/>
      <c r="F48" s="214"/>
      <c r="G48" s="214"/>
      <c r="H48" s="215"/>
      <c r="I48" s="205"/>
      <c r="J48" s="206"/>
      <c r="K48" s="206"/>
      <c r="L48" s="206"/>
      <c r="M48" s="213"/>
      <c r="N48" s="213"/>
      <c r="O48" s="213"/>
      <c r="P48" s="213"/>
      <c r="Q48" s="213"/>
      <c r="R48" s="213"/>
      <c r="S48" s="205"/>
      <c r="T48" s="205"/>
      <c r="U48" s="205"/>
      <c r="V48" s="206"/>
      <c r="W48" s="206"/>
      <c r="X48" s="206"/>
      <c r="Y48" s="207"/>
      <c r="Z48" s="207"/>
      <c r="AA48" s="207"/>
      <c r="AB48" s="208"/>
      <c r="AC48" s="208"/>
      <c r="AD48" s="208"/>
      <c r="AE48" s="202"/>
      <c r="AF48" s="202"/>
      <c r="AG48" s="202"/>
      <c r="AH48" s="201">
        <f>Totals!$E$81</f>
        <v>45811</v>
      </c>
      <c r="AI48" s="201"/>
      <c r="AJ48" s="201"/>
      <c r="AK48" s="200">
        <f t="shared" si="0"/>
        <v>0</v>
      </c>
      <c r="AL48" s="200"/>
      <c r="AM48" s="200"/>
      <c r="AN48" s="201" t="str">
        <f t="shared" si="1"/>
        <v/>
      </c>
      <c r="AO48" s="201"/>
      <c r="AP48" s="201"/>
      <c r="AQ48" s="202"/>
      <c r="AR48" s="202"/>
      <c r="AS48" s="202"/>
      <c r="AT48" s="203">
        <f t="shared" si="14"/>
        <v>0</v>
      </c>
      <c r="AU48" s="203"/>
      <c r="AV48" s="203"/>
      <c r="AW48" s="204">
        <f t="shared" si="3"/>
        <v>0</v>
      </c>
      <c r="AX48" s="204"/>
      <c r="AY48" s="204"/>
      <c r="AZ48" s="190">
        <f t="shared" si="4"/>
        <v>0</v>
      </c>
      <c r="BA48" s="190"/>
      <c r="BB48" s="190">
        <f t="shared" si="5"/>
        <v>0</v>
      </c>
      <c r="BC48" s="190"/>
      <c r="BD48" s="190">
        <f t="shared" si="6"/>
        <v>0</v>
      </c>
      <c r="BE48" s="190"/>
      <c r="BF48" s="190">
        <f t="shared" si="7"/>
        <v>0</v>
      </c>
      <c r="BG48" s="190"/>
      <c r="BH48" s="190">
        <f t="shared" si="8"/>
        <v>0</v>
      </c>
      <c r="BI48" s="190"/>
      <c r="BJ48" s="190">
        <f t="shared" si="9"/>
        <v>0</v>
      </c>
      <c r="BK48" s="190"/>
      <c r="BL48" s="190">
        <f t="shared" si="10"/>
        <v>0</v>
      </c>
      <c r="BM48" s="199"/>
      <c r="BN48" s="190">
        <f t="shared" si="11"/>
        <v>0</v>
      </c>
      <c r="BO48" s="190"/>
      <c r="BP48" s="190">
        <f t="shared" si="12"/>
        <v>0</v>
      </c>
      <c r="BQ48" s="190"/>
      <c r="BR48" s="190">
        <f t="shared" si="13"/>
        <v>0</v>
      </c>
      <c r="BS48" s="191"/>
    </row>
    <row r="49" spans="2:71" ht="15" thickBot="1" x14ac:dyDescent="0.4">
      <c r="B49" s="209"/>
      <c r="C49" s="210"/>
      <c r="D49" s="210"/>
      <c r="E49" s="211"/>
      <c r="F49" s="211"/>
      <c r="G49" s="211"/>
      <c r="H49" s="211"/>
      <c r="I49" s="205"/>
      <c r="J49" s="206"/>
      <c r="K49" s="206"/>
      <c r="L49" s="206"/>
      <c r="M49" s="213"/>
      <c r="N49" s="213"/>
      <c r="O49" s="213"/>
      <c r="P49" s="213"/>
      <c r="Q49" s="213"/>
      <c r="R49" s="213"/>
      <c r="S49" s="205"/>
      <c r="T49" s="205"/>
      <c r="U49" s="205"/>
      <c r="V49" s="206"/>
      <c r="W49" s="206"/>
      <c r="X49" s="206"/>
      <c r="Y49" s="207"/>
      <c r="Z49" s="207"/>
      <c r="AA49" s="207"/>
      <c r="AB49" s="208"/>
      <c r="AC49" s="208"/>
      <c r="AD49" s="208"/>
      <c r="AE49" s="202"/>
      <c r="AF49" s="202"/>
      <c r="AG49" s="202"/>
      <c r="AH49" s="201">
        <f>Totals!$E$81</f>
        <v>45811</v>
      </c>
      <c r="AI49" s="201"/>
      <c r="AJ49" s="201"/>
      <c r="AK49" s="200">
        <f t="shared" si="0"/>
        <v>0</v>
      </c>
      <c r="AL49" s="200"/>
      <c r="AM49" s="200"/>
      <c r="AN49" s="201" t="str">
        <f t="shared" si="1"/>
        <v/>
      </c>
      <c r="AO49" s="201"/>
      <c r="AP49" s="201"/>
      <c r="AQ49" s="202"/>
      <c r="AR49" s="202"/>
      <c r="AS49" s="202"/>
      <c r="AT49" s="203">
        <f t="shared" si="14"/>
        <v>0</v>
      </c>
      <c r="AU49" s="203"/>
      <c r="AV49" s="203"/>
      <c r="AW49" s="204">
        <f t="shared" si="3"/>
        <v>0</v>
      </c>
      <c r="AX49" s="204"/>
      <c r="AY49" s="204"/>
      <c r="AZ49" s="190">
        <f t="shared" si="4"/>
        <v>0</v>
      </c>
      <c r="BA49" s="190"/>
      <c r="BB49" s="190">
        <f t="shared" si="5"/>
        <v>0</v>
      </c>
      <c r="BC49" s="190"/>
      <c r="BD49" s="190">
        <f t="shared" si="6"/>
        <v>0</v>
      </c>
      <c r="BE49" s="190"/>
      <c r="BF49" s="190">
        <f t="shared" si="7"/>
        <v>0</v>
      </c>
      <c r="BG49" s="190"/>
      <c r="BH49" s="190">
        <f t="shared" si="8"/>
        <v>0</v>
      </c>
      <c r="BI49" s="190"/>
      <c r="BJ49" s="190">
        <f t="shared" si="9"/>
        <v>0</v>
      </c>
      <c r="BK49" s="190"/>
      <c r="BL49" s="190">
        <f t="shared" si="10"/>
        <v>0</v>
      </c>
      <c r="BM49" s="199"/>
      <c r="BN49" s="190">
        <f t="shared" si="11"/>
        <v>0</v>
      </c>
      <c r="BO49" s="190"/>
      <c r="BP49" s="190">
        <f t="shared" si="12"/>
        <v>0</v>
      </c>
      <c r="BQ49" s="190"/>
      <c r="BR49" s="190">
        <f t="shared" si="13"/>
        <v>0</v>
      </c>
      <c r="BS49" s="191"/>
    </row>
    <row r="50" spans="2:71" ht="15" thickBot="1" x14ac:dyDescent="0.4">
      <c r="B50" s="209"/>
      <c r="C50" s="210"/>
      <c r="D50" s="210"/>
      <c r="E50" s="211"/>
      <c r="F50" s="211"/>
      <c r="G50" s="211"/>
      <c r="H50" s="211"/>
      <c r="I50" s="212"/>
      <c r="J50" s="212"/>
      <c r="K50" s="212"/>
      <c r="L50" s="212"/>
      <c r="M50" s="213"/>
      <c r="N50" s="213"/>
      <c r="O50" s="213"/>
      <c r="P50" s="213"/>
      <c r="Q50" s="213"/>
      <c r="R50" s="213"/>
      <c r="S50" s="205"/>
      <c r="T50" s="205"/>
      <c r="U50" s="205"/>
      <c r="V50" s="206"/>
      <c r="W50" s="206"/>
      <c r="X50" s="206"/>
      <c r="Y50" s="207"/>
      <c r="Z50" s="207"/>
      <c r="AA50" s="207"/>
      <c r="AB50" s="208"/>
      <c r="AC50" s="208"/>
      <c r="AD50" s="208"/>
      <c r="AE50" s="202"/>
      <c r="AF50" s="202"/>
      <c r="AG50" s="202"/>
      <c r="AH50" s="201">
        <f>Totals!$E$81</f>
        <v>45811</v>
      </c>
      <c r="AI50" s="201"/>
      <c r="AJ50" s="201"/>
      <c r="AK50" s="200">
        <f t="shared" si="0"/>
        <v>0</v>
      </c>
      <c r="AL50" s="200"/>
      <c r="AM50" s="200"/>
      <c r="AN50" s="201" t="str">
        <f>IF($AQ50="","",$AQ50-1)</f>
        <v/>
      </c>
      <c r="AO50" s="201"/>
      <c r="AP50" s="201"/>
      <c r="AQ50" s="202"/>
      <c r="AR50" s="202"/>
      <c r="AS50" s="202"/>
      <c r="AT50" s="203">
        <f t="shared" si="14"/>
        <v>0</v>
      </c>
      <c r="AU50" s="203"/>
      <c r="AV50" s="203"/>
      <c r="AW50" s="204">
        <f t="shared" si="3"/>
        <v>0</v>
      </c>
      <c r="AX50" s="204"/>
      <c r="AY50" s="204"/>
      <c r="AZ50" s="190">
        <f t="shared" si="4"/>
        <v>0</v>
      </c>
      <c r="BA50" s="190"/>
      <c r="BB50" s="190">
        <f t="shared" si="5"/>
        <v>0</v>
      </c>
      <c r="BC50" s="190"/>
      <c r="BD50" s="190">
        <f t="shared" si="6"/>
        <v>0</v>
      </c>
      <c r="BE50" s="190"/>
      <c r="BF50" s="190">
        <f t="shared" si="7"/>
        <v>0</v>
      </c>
      <c r="BG50" s="190"/>
      <c r="BH50" s="190">
        <f t="shared" si="8"/>
        <v>0</v>
      </c>
      <c r="BI50" s="190"/>
      <c r="BJ50" s="190">
        <f t="shared" si="9"/>
        <v>0</v>
      </c>
      <c r="BK50" s="190"/>
      <c r="BL50" s="190">
        <f t="shared" si="10"/>
        <v>0</v>
      </c>
      <c r="BM50" s="199"/>
      <c r="BN50" s="190">
        <f t="shared" si="11"/>
        <v>0</v>
      </c>
      <c r="BO50" s="190"/>
      <c r="BP50" s="190">
        <f t="shared" si="12"/>
        <v>0</v>
      </c>
      <c r="BQ50" s="190"/>
      <c r="BR50" s="190">
        <f t="shared" si="13"/>
        <v>0</v>
      </c>
      <c r="BS50" s="191"/>
    </row>
    <row r="51" spans="2:71" ht="15" thickBot="1" x14ac:dyDescent="0.4">
      <c r="B51" s="192"/>
      <c r="C51" s="193"/>
      <c r="D51" s="193"/>
      <c r="E51" s="194" t="s">
        <v>7103</v>
      </c>
      <c r="F51" s="194"/>
      <c r="G51" s="194"/>
      <c r="H51" s="194"/>
      <c r="I51" s="195" t="s">
        <v>6981</v>
      </c>
      <c r="J51" s="195"/>
      <c r="K51" s="195"/>
      <c r="L51" s="195"/>
      <c r="M51" s="196">
        <v>44410</v>
      </c>
      <c r="N51" s="196"/>
      <c r="O51" s="196"/>
      <c r="P51" s="196">
        <v>44440</v>
      </c>
      <c r="Q51" s="196"/>
      <c r="R51" s="196"/>
      <c r="S51" s="197" t="s">
        <v>6948</v>
      </c>
      <c r="T51" s="197"/>
      <c r="U51" s="197"/>
      <c r="V51" s="198" t="s">
        <v>6947</v>
      </c>
      <c r="W51" s="198"/>
      <c r="X51" s="198"/>
      <c r="Y51" s="185"/>
      <c r="Z51" s="185"/>
      <c r="AA51" s="185"/>
      <c r="AB51" s="186"/>
      <c r="AC51" s="186"/>
      <c r="AD51" s="186"/>
      <c r="AE51" s="182"/>
      <c r="AF51" s="182"/>
      <c r="AG51" s="182"/>
      <c r="AH51" s="187">
        <f>Totals!$E$81</f>
        <v>45811</v>
      </c>
      <c r="AI51" s="187"/>
      <c r="AJ51" s="187"/>
      <c r="AK51" s="188">
        <f t="shared" si="0"/>
        <v>0</v>
      </c>
      <c r="AL51" s="189"/>
      <c r="AM51" s="189"/>
      <c r="AN51" s="187" t="str">
        <f>IF($AQ51="","",$AQ51-1)</f>
        <v/>
      </c>
      <c r="AO51" s="187"/>
      <c r="AP51" s="187"/>
      <c r="AQ51" s="182"/>
      <c r="AR51" s="182"/>
      <c r="AS51" s="182"/>
      <c r="AT51" s="183">
        <f t="shared" si="14"/>
        <v>0</v>
      </c>
      <c r="AU51" s="183"/>
      <c r="AV51" s="183"/>
      <c r="AW51" s="184">
        <f t="shared" si="3"/>
        <v>0</v>
      </c>
      <c r="AX51" s="184"/>
      <c r="AY51" s="184"/>
      <c r="AZ51" s="180">
        <f t="shared" si="4"/>
        <v>0</v>
      </c>
      <c r="BA51" s="180"/>
      <c r="BB51" s="180">
        <f t="shared" si="5"/>
        <v>0</v>
      </c>
      <c r="BC51" s="180"/>
      <c r="BD51" s="180">
        <f t="shared" si="6"/>
        <v>0</v>
      </c>
      <c r="BE51" s="180"/>
      <c r="BF51" s="180">
        <f t="shared" si="7"/>
        <v>0</v>
      </c>
      <c r="BG51" s="180"/>
      <c r="BH51" s="180">
        <f t="shared" si="8"/>
        <v>0</v>
      </c>
      <c r="BI51" s="180"/>
      <c r="BJ51" s="180">
        <f t="shared" si="9"/>
        <v>0</v>
      </c>
      <c r="BK51" s="180"/>
      <c r="BL51" s="180">
        <f t="shared" si="10"/>
        <v>0</v>
      </c>
      <c r="BM51" s="181"/>
      <c r="BN51" s="180">
        <f t="shared" si="11"/>
        <v>0</v>
      </c>
      <c r="BO51" s="180"/>
      <c r="BP51" s="180">
        <f t="shared" si="12"/>
        <v>0</v>
      </c>
      <c r="BQ51" s="180"/>
      <c r="BR51" s="175">
        <f t="shared" si="13"/>
        <v>0</v>
      </c>
      <c r="BS51" s="176"/>
    </row>
    <row r="52" spans="2:71" ht="15.5" thickTop="1" thickBot="1" x14ac:dyDescent="0.4">
      <c r="B52" s="177" t="s">
        <v>15</v>
      </c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4"/>
      <c r="AA52" s="174"/>
      <c r="AB52" s="177"/>
      <c r="AC52" s="174"/>
      <c r="AD52" s="174"/>
      <c r="AE52" s="177"/>
      <c r="AF52" s="174"/>
      <c r="AG52" s="174"/>
      <c r="AH52" s="177"/>
      <c r="AI52" s="174"/>
      <c r="AJ52" s="174"/>
      <c r="AK52" s="178">
        <f>SUM(AK12:AM51)</f>
        <v>0</v>
      </c>
      <c r="AL52" s="179"/>
      <c r="AM52" s="179"/>
      <c r="AN52" s="177"/>
      <c r="AO52" s="174"/>
      <c r="AP52" s="174"/>
      <c r="AQ52" s="177"/>
      <c r="AR52" s="174"/>
      <c r="AS52" s="174"/>
      <c r="AT52" s="177"/>
      <c r="AU52" s="174"/>
      <c r="AV52" s="174"/>
      <c r="AW52" s="173"/>
      <c r="AX52" s="174"/>
      <c r="AY52" s="174"/>
      <c r="AZ52" s="172">
        <f>SUM(AZ12:AZ51)</f>
        <v>0</v>
      </c>
      <c r="BA52" s="172"/>
      <c r="BB52" s="172">
        <f>SUM(BB12:BB51)</f>
        <v>0</v>
      </c>
      <c r="BC52" s="172"/>
      <c r="BD52" s="172">
        <f>SUM(BD12:BD51)</f>
        <v>0</v>
      </c>
      <c r="BE52" s="172"/>
      <c r="BF52" s="172">
        <f>SUM(BF12:BF51)</f>
        <v>0</v>
      </c>
      <c r="BG52" s="172"/>
      <c r="BH52" s="172">
        <f>SUM(BH12:BH51)</f>
        <v>0</v>
      </c>
      <c r="BI52" s="172"/>
      <c r="BJ52" s="172">
        <f>SUM(BJ12:BJ51)</f>
        <v>0</v>
      </c>
      <c r="BK52" s="172"/>
      <c r="BL52" s="172">
        <f>SUM(BL12:BL51)</f>
        <v>0</v>
      </c>
      <c r="BM52" s="172"/>
      <c r="BN52" s="172">
        <f>SUM(BN12:BN51)</f>
        <v>0</v>
      </c>
      <c r="BO52" s="172"/>
      <c r="BP52" s="172">
        <f>SUM(BP12:BP51)</f>
        <v>0</v>
      </c>
      <c r="BQ52" s="172"/>
      <c r="BR52" s="172">
        <f>SUM(BR12:BR51)</f>
        <v>0</v>
      </c>
      <c r="BS52" s="172"/>
    </row>
    <row r="53" spans="2:71" ht="15" thickTop="1" x14ac:dyDescent="0.35"/>
    <row r="55" spans="2:71" ht="15" thickBot="1" x14ac:dyDescent="0.4"/>
    <row r="56" spans="2:71" ht="15.5" thickTop="1" thickBot="1" x14ac:dyDescent="0.4">
      <c r="B56" s="243" t="s">
        <v>7097</v>
      </c>
      <c r="C56" s="243"/>
      <c r="D56" s="243"/>
      <c r="E56" s="243"/>
      <c r="F56" s="243"/>
      <c r="G56" s="243"/>
      <c r="H56" s="243"/>
      <c r="I56" s="243"/>
      <c r="J56" s="243"/>
      <c r="K56" s="243"/>
      <c r="L56" s="243"/>
      <c r="M56" s="243"/>
      <c r="N56" s="243"/>
      <c r="O56" s="243"/>
      <c r="P56" s="243"/>
      <c r="Q56" s="243"/>
      <c r="R56" s="243"/>
      <c r="S56" s="243"/>
      <c r="T56" s="243"/>
      <c r="U56" s="243"/>
      <c r="V56" s="243"/>
      <c r="W56" s="243"/>
      <c r="X56" s="243"/>
      <c r="Y56" s="243"/>
      <c r="Z56" s="243"/>
      <c r="AA56" s="243"/>
      <c r="AB56" s="243"/>
      <c r="AC56" s="243"/>
      <c r="AD56" s="243"/>
      <c r="AE56" s="243"/>
      <c r="AF56" s="243"/>
      <c r="AG56" s="243"/>
      <c r="AH56" s="243"/>
      <c r="AI56" s="243"/>
      <c r="AJ56" s="243"/>
      <c r="AK56" s="243"/>
      <c r="AL56" s="243"/>
      <c r="AM56" s="243"/>
      <c r="AN56" s="243"/>
      <c r="AO56" s="243"/>
      <c r="AP56" s="243"/>
      <c r="AQ56" s="243"/>
      <c r="AR56" s="243"/>
      <c r="AS56" s="243"/>
      <c r="AT56" s="243"/>
      <c r="AU56" s="243"/>
      <c r="AV56" s="243"/>
      <c r="AW56" s="243"/>
      <c r="AX56" s="243"/>
      <c r="AY56" s="243"/>
      <c r="AZ56" s="243"/>
      <c r="BA56" s="243"/>
      <c r="BB56" s="243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3"/>
      <c r="BS56" s="243"/>
    </row>
    <row r="57" spans="2:71" ht="15.5" thickTop="1" thickBot="1" x14ac:dyDescent="0.4">
      <c r="B57" s="243"/>
      <c r="C57" s="243"/>
      <c r="D57" s="243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</row>
    <row r="58" spans="2:71" ht="15.5" thickTop="1" thickBot="1" x14ac:dyDescent="0.4">
      <c r="B58" s="243"/>
      <c r="C58" s="243"/>
      <c r="D58" s="243"/>
      <c r="E58" s="243"/>
      <c r="F58" s="243"/>
      <c r="G58" s="243"/>
      <c r="H58" s="243"/>
      <c r="I58" s="243"/>
      <c r="J58" s="243"/>
      <c r="K58" s="243"/>
      <c r="L58" s="243"/>
      <c r="M58" s="243"/>
      <c r="N58" s="243"/>
      <c r="O58" s="243"/>
      <c r="P58" s="243"/>
      <c r="Q58" s="243"/>
      <c r="R58" s="243"/>
      <c r="S58" s="243"/>
      <c r="T58" s="243"/>
      <c r="U58" s="243"/>
      <c r="V58" s="243"/>
      <c r="W58" s="243"/>
      <c r="X58" s="243"/>
      <c r="Y58" s="243"/>
      <c r="Z58" s="243"/>
      <c r="AA58" s="243"/>
      <c r="AB58" s="243"/>
      <c r="AC58" s="243"/>
      <c r="AD58" s="243"/>
      <c r="AE58" s="243"/>
      <c r="AF58" s="243"/>
      <c r="AG58" s="243"/>
      <c r="AH58" s="243"/>
      <c r="AI58" s="243"/>
      <c r="AJ58" s="243"/>
      <c r="AK58" s="243"/>
      <c r="AL58" s="243"/>
      <c r="AM58" s="243"/>
      <c r="AN58" s="243"/>
      <c r="AO58" s="243"/>
      <c r="AP58" s="243"/>
      <c r="AQ58" s="243"/>
      <c r="AR58" s="243"/>
      <c r="AS58" s="243"/>
      <c r="AT58" s="243"/>
      <c r="AU58" s="243"/>
      <c r="AV58" s="243"/>
      <c r="AW58" s="243"/>
      <c r="AX58" s="243"/>
      <c r="AY58" s="243"/>
      <c r="AZ58" s="243"/>
      <c r="BA58" s="243"/>
      <c r="BB58" s="243"/>
      <c r="BC58" s="243"/>
      <c r="BD58" s="243"/>
      <c r="BE58" s="243"/>
      <c r="BF58" s="243"/>
      <c r="BG58" s="243"/>
      <c r="BH58" s="243"/>
      <c r="BI58" s="243"/>
      <c r="BJ58" s="243"/>
      <c r="BK58" s="243"/>
      <c r="BL58" s="243"/>
      <c r="BM58" s="243"/>
      <c r="BN58" s="243"/>
      <c r="BO58" s="243"/>
      <c r="BP58" s="243"/>
      <c r="BQ58" s="243"/>
      <c r="BR58" s="243"/>
      <c r="BS58" s="243"/>
    </row>
    <row r="59" spans="2:71" ht="15.5" thickTop="1" thickBot="1" x14ac:dyDescent="0.4">
      <c r="B59" s="243"/>
      <c r="C59" s="243"/>
      <c r="D59" s="243"/>
      <c r="E59" s="243"/>
      <c r="F59" s="243"/>
      <c r="G59" s="243"/>
      <c r="H59" s="243"/>
      <c r="I59" s="243"/>
      <c r="J59" s="243"/>
      <c r="K59" s="243"/>
      <c r="L59" s="243"/>
      <c r="M59" s="243"/>
      <c r="N59" s="243"/>
      <c r="O59" s="243"/>
      <c r="P59" s="243"/>
      <c r="Q59" s="243"/>
      <c r="R59" s="243"/>
      <c r="S59" s="243"/>
      <c r="T59" s="243"/>
      <c r="U59" s="243"/>
      <c r="V59" s="243"/>
      <c r="W59" s="243"/>
      <c r="X59" s="243"/>
      <c r="Y59" s="243"/>
      <c r="Z59" s="243"/>
      <c r="AA59" s="243"/>
      <c r="AB59" s="243"/>
      <c r="AC59" s="243"/>
      <c r="AD59" s="243"/>
      <c r="AE59" s="243"/>
      <c r="AF59" s="243"/>
      <c r="AG59" s="243"/>
      <c r="AH59" s="243"/>
      <c r="AI59" s="243"/>
      <c r="AJ59" s="243"/>
      <c r="AK59" s="243"/>
      <c r="AL59" s="243"/>
      <c r="AM59" s="243"/>
      <c r="AN59" s="243"/>
      <c r="AO59" s="243"/>
      <c r="AP59" s="243"/>
      <c r="AQ59" s="243"/>
      <c r="AR59" s="243"/>
      <c r="AS59" s="243"/>
      <c r="AT59" s="243"/>
      <c r="AU59" s="243"/>
      <c r="AV59" s="243"/>
      <c r="AW59" s="243"/>
      <c r="AX59" s="243"/>
      <c r="AY59" s="243"/>
      <c r="AZ59" s="243"/>
      <c r="BA59" s="243"/>
      <c r="BB59" s="243"/>
      <c r="BC59" s="243"/>
      <c r="BD59" s="243"/>
      <c r="BE59" s="243"/>
      <c r="BF59" s="243"/>
      <c r="BG59" s="243"/>
      <c r="BH59" s="243"/>
      <c r="BI59" s="243"/>
      <c r="BJ59" s="243"/>
      <c r="BK59" s="243"/>
      <c r="BL59" s="243"/>
      <c r="BM59" s="243"/>
      <c r="BN59" s="243"/>
      <c r="BO59" s="243"/>
      <c r="BP59" s="243"/>
      <c r="BQ59" s="243"/>
      <c r="BR59" s="243"/>
      <c r="BS59" s="243"/>
    </row>
    <row r="60" spans="2:71" ht="15.5" thickTop="1" thickBot="1" x14ac:dyDescent="0.4">
      <c r="B60" s="238" t="s">
        <v>13</v>
      </c>
      <c r="C60" s="238"/>
      <c r="D60" s="238"/>
      <c r="E60" s="238" t="s">
        <v>59</v>
      </c>
      <c r="F60" s="238"/>
      <c r="G60" s="238"/>
      <c r="H60" s="238"/>
      <c r="I60" s="238" t="s">
        <v>12</v>
      </c>
      <c r="J60" s="238"/>
      <c r="K60" s="238"/>
      <c r="L60" s="238"/>
      <c r="M60" s="238" t="s">
        <v>7019</v>
      </c>
      <c r="N60" s="238"/>
      <c r="O60" s="238"/>
      <c r="P60" s="238" t="s">
        <v>7020</v>
      </c>
      <c r="Q60" s="238"/>
      <c r="R60" s="238"/>
      <c r="S60" s="238" t="s">
        <v>57</v>
      </c>
      <c r="T60" s="238"/>
      <c r="U60" s="238"/>
      <c r="V60" s="238" t="s">
        <v>7021</v>
      </c>
      <c r="W60" s="238"/>
      <c r="X60" s="238"/>
      <c r="Y60" s="238" t="s">
        <v>7036</v>
      </c>
      <c r="Z60" s="238"/>
      <c r="AA60" s="238"/>
      <c r="AB60" s="238" t="s">
        <v>57</v>
      </c>
      <c r="AC60" s="238"/>
      <c r="AD60" s="238"/>
      <c r="AE60" s="238" t="s">
        <v>7037</v>
      </c>
      <c r="AF60" s="238"/>
      <c r="AG60" s="238"/>
      <c r="AH60" s="238" t="s">
        <v>7032</v>
      </c>
      <c r="AI60" s="238"/>
      <c r="AJ60" s="238"/>
      <c r="AK60" s="238" t="s">
        <v>7033</v>
      </c>
      <c r="AL60" s="238"/>
      <c r="AM60" s="238"/>
      <c r="AN60" s="238" t="s">
        <v>7038</v>
      </c>
      <c r="AO60" s="238"/>
      <c r="AP60" s="238"/>
      <c r="AQ60" s="238" t="s">
        <v>7039</v>
      </c>
      <c r="AR60" s="238"/>
      <c r="AS60" s="238"/>
      <c r="AT60" s="238" t="s">
        <v>7035</v>
      </c>
      <c r="AU60" s="238"/>
      <c r="AV60" s="238"/>
      <c r="AW60" s="238" t="s">
        <v>7034</v>
      </c>
      <c r="AX60" s="238"/>
      <c r="AY60" s="238"/>
      <c r="AZ60" s="238" t="s">
        <v>10</v>
      </c>
      <c r="BA60" s="238"/>
      <c r="BB60" s="238" t="s">
        <v>9</v>
      </c>
      <c r="BC60" s="238"/>
      <c r="BD60" s="238" t="s">
        <v>8</v>
      </c>
      <c r="BE60" s="238"/>
      <c r="BF60" s="238" t="s">
        <v>7</v>
      </c>
      <c r="BG60" s="238"/>
      <c r="BH60" s="238" t="s">
        <v>6</v>
      </c>
      <c r="BI60" s="238"/>
      <c r="BJ60" s="238" t="s">
        <v>55</v>
      </c>
      <c r="BK60" s="238"/>
      <c r="BL60" s="238" t="s">
        <v>4</v>
      </c>
      <c r="BM60" s="238"/>
      <c r="BN60" s="238" t="s">
        <v>3</v>
      </c>
      <c r="BO60" s="238"/>
      <c r="BP60" s="238" t="s">
        <v>2</v>
      </c>
      <c r="BQ60" s="238"/>
      <c r="BR60" s="238" t="s">
        <v>1</v>
      </c>
      <c r="BS60" s="238"/>
    </row>
    <row r="61" spans="2:71" ht="15.5" hidden="1" thickTop="1" thickBot="1" x14ac:dyDescent="0.4">
      <c r="B61" s="239"/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</row>
    <row r="62" spans="2:71" ht="15.5" hidden="1" thickTop="1" thickBot="1" x14ac:dyDescent="0.4">
      <c r="B62" s="232" t="s">
        <v>54</v>
      </c>
      <c r="C62" s="232"/>
      <c r="D62" s="232"/>
      <c r="E62" s="232" t="s">
        <v>53</v>
      </c>
      <c r="F62" s="232"/>
      <c r="G62" s="232"/>
      <c r="H62" s="232"/>
      <c r="I62" s="232" t="s">
        <v>7010</v>
      </c>
      <c r="J62" s="232"/>
      <c r="K62" s="232"/>
      <c r="L62" s="232"/>
      <c r="M62" s="234"/>
      <c r="N62" s="234"/>
      <c r="O62" s="234"/>
      <c r="P62" s="234"/>
      <c r="Q62" s="234"/>
      <c r="R62" s="234"/>
      <c r="S62" s="237"/>
      <c r="T62" s="237"/>
      <c r="U62" s="237"/>
      <c r="V62" s="233"/>
      <c r="W62" s="233"/>
      <c r="X62" s="233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1">
        <f>-1*AZ104</f>
        <v>0</v>
      </c>
      <c r="BA62" s="231"/>
      <c r="BB62" s="231">
        <f>-1*BB104</f>
        <v>0</v>
      </c>
      <c r="BC62" s="231"/>
      <c r="BD62" s="231">
        <f>-1*BD104</f>
        <v>0</v>
      </c>
      <c r="BE62" s="231"/>
      <c r="BF62" s="231">
        <f>-1*BF104</f>
        <v>0</v>
      </c>
      <c r="BG62" s="231"/>
      <c r="BH62" s="231">
        <f>-1*BH104</f>
        <v>0</v>
      </c>
      <c r="BI62" s="231"/>
      <c r="BJ62" s="231">
        <f>-1*BJ104</f>
        <v>0</v>
      </c>
      <c r="BK62" s="231"/>
      <c r="BL62" s="231">
        <f>-1*BL104</f>
        <v>0</v>
      </c>
      <c r="BM62" s="231"/>
      <c r="BN62" s="231">
        <f>-1*BN104</f>
        <v>0</v>
      </c>
      <c r="BO62" s="231"/>
      <c r="BP62" s="231">
        <f>-1*BP104</f>
        <v>0</v>
      </c>
      <c r="BQ62" s="231"/>
      <c r="BR62" s="231">
        <f>-1*BR104</f>
        <v>0</v>
      </c>
      <c r="BS62" s="231"/>
    </row>
    <row r="63" spans="2:71" ht="15.5" hidden="1" thickTop="1" thickBot="1" x14ac:dyDescent="0.4">
      <c r="B63" s="222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  <c r="AN63" s="223"/>
      <c r="AO63" s="223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223"/>
      <c r="BH63" s="223"/>
      <c r="BI63" s="223"/>
      <c r="BJ63" s="223"/>
      <c r="BK63" s="223"/>
      <c r="BL63" s="223"/>
      <c r="BM63" s="223"/>
      <c r="BN63" s="223"/>
      <c r="BO63" s="223"/>
      <c r="BP63" s="223"/>
      <c r="BQ63" s="223"/>
      <c r="BR63" s="223"/>
      <c r="BS63" s="223"/>
    </row>
    <row r="64" spans="2:71" ht="15.5" thickTop="1" thickBot="1" x14ac:dyDescent="0.4">
      <c r="B64" s="224" t="s">
        <v>52</v>
      </c>
      <c r="C64" s="225"/>
      <c r="D64" s="225"/>
      <c r="E64" s="226" t="s">
        <v>7097</v>
      </c>
      <c r="F64" s="226"/>
      <c r="G64" s="226"/>
      <c r="H64" s="227"/>
      <c r="I64" s="228" t="s">
        <v>7102</v>
      </c>
      <c r="J64" s="229"/>
      <c r="K64" s="229"/>
      <c r="L64" s="229"/>
      <c r="M64" s="230">
        <v>44144</v>
      </c>
      <c r="N64" s="230"/>
      <c r="O64" s="230"/>
      <c r="P64" s="230">
        <v>44508</v>
      </c>
      <c r="Q64" s="230"/>
      <c r="R64" s="230"/>
      <c r="S64" s="228" t="s">
        <v>6638</v>
      </c>
      <c r="T64" s="228"/>
      <c r="U64" s="228"/>
      <c r="V64" s="229" t="s">
        <v>6325</v>
      </c>
      <c r="W64" s="229"/>
      <c r="X64" s="229"/>
      <c r="Y64" s="217"/>
      <c r="Z64" s="217"/>
      <c r="AA64" s="217"/>
      <c r="AB64" s="218"/>
      <c r="AC64" s="218"/>
      <c r="AD64" s="218"/>
      <c r="AE64" s="219"/>
      <c r="AF64" s="219"/>
      <c r="AG64" s="219"/>
      <c r="AH64" s="220">
        <f>Totals!$E$81</f>
        <v>45811</v>
      </c>
      <c r="AI64" s="220"/>
      <c r="AJ64" s="220"/>
      <c r="AK64" s="221">
        <f t="shared" ref="AK64:AK103" si="15">IF($AE64&gt;0,IF($AN64&gt;0,IF(OR($AH64&gt;"",$AH64&gt;0),(1+($AH64-$AE64))*-($AZ64),""),0),0)</f>
        <v>0</v>
      </c>
      <c r="AL64" s="221"/>
      <c r="AM64" s="221"/>
      <c r="AN64" s="220" t="str">
        <f t="shared" ref="AN64:AN101" si="16">IF($AQ64="","",$AQ64-1)</f>
        <v/>
      </c>
      <c r="AO64" s="220"/>
      <c r="AP64" s="220"/>
      <c r="AQ64" s="219"/>
      <c r="AR64" s="219"/>
      <c r="AS64" s="219"/>
      <c r="AT64" s="241">
        <f t="shared" ref="AT64:AT74" si="17">IF($AE64&gt;0,IF($AN64&gt;0,IF(OR($AH64&gt;"",$AH64&gt;0),$AN64-$AH64,""),0),0)</f>
        <v>0</v>
      </c>
      <c r="AU64" s="241"/>
      <c r="AV64" s="241"/>
      <c r="AW64" s="242">
        <f t="shared" ref="AW64:AW103" si="18">IF($AE64&gt;0,IF($AN64&gt;0,IF(OR($AH64&gt;"",$AH64&gt;0),$AT64*$AZ64,""),0),0)</f>
        <v>0</v>
      </c>
      <c r="AX64" s="242"/>
      <c r="AY64" s="242"/>
      <c r="AZ64" s="216">
        <f t="shared" ref="AZ64:AZ103" si="19">IF(AE64&gt;0,IF(AN64&gt;0,$Y64/(1+($AN64-$AE64)),0),0)</f>
        <v>0</v>
      </c>
      <c r="BA64" s="216"/>
      <c r="BB64" s="216">
        <f t="shared" ref="BB64:BB103" si="20">IF(AE64&gt;0,IF(AN64&gt;0,$Y64/((1+($AN64-$AE64))/7),0),0)</f>
        <v>0</v>
      </c>
      <c r="BC64" s="216"/>
      <c r="BD64" s="216">
        <f t="shared" ref="BD64:BD103" si="21">IF(AE64&gt;0,IF(AN64&gt;0,$Y64/((1+($AN64-$AE64))/14),0),0)</f>
        <v>0</v>
      </c>
      <c r="BE64" s="216"/>
      <c r="BF64" s="216">
        <f t="shared" ref="BF64:BF103" si="22">IF(AE64&gt;0,IF(AN64&gt;0,$Y64/((1+($AN64-$AE64))/(365.25/12)),0),0)</f>
        <v>0</v>
      </c>
      <c r="BG64" s="216"/>
      <c r="BH64" s="216">
        <f t="shared" ref="BH64:BH103" si="23">IF(AE64&gt;0,IF(AN64&gt;0,$Y64/((1+($AN64-$AE64))/(365.25/4)),0),0)</f>
        <v>0</v>
      </c>
      <c r="BI64" s="216"/>
      <c r="BJ64" s="216">
        <f t="shared" ref="BJ64:BJ103" si="24">IF(AE64&gt;0,IF(AN64&gt;0,$Y64/((1+($AN64-$AE64))/(365.25/2)),0),0)</f>
        <v>0</v>
      </c>
      <c r="BK64" s="216"/>
      <c r="BL64" s="216">
        <f t="shared" ref="BL64:BL103" si="25">IF(AE64&gt;0,IF(AN64&gt;0,$Y64/((1+($AN64-$AE64))/365.25),0),0)</f>
        <v>0</v>
      </c>
      <c r="BM64" s="216"/>
      <c r="BN64" s="216">
        <f t="shared" ref="BN64:BN103" si="26">IF(AE64&gt;0,IF(AN64&gt;0,$Y64/((1+($AN64-$AE64))/(365.25*2)),0),0)</f>
        <v>0</v>
      </c>
      <c r="BO64" s="216"/>
      <c r="BP64" s="216">
        <f t="shared" ref="BP64:BP103" si="27">IF(AE64&gt;0,IF(AN64&gt;0,$Y64/((1+($AN64-$AE64))/(365.25*5)),0),0)</f>
        <v>0</v>
      </c>
      <c r="BQ64" s="216"/>
      <c r="BR64" s="235">
        <f t="shared" ref="BR64:BR103" si="28">IF(AE64&gt;0,IF(AN64&gt;0,$Y64/((1+($AN64-$AE64))/(365.25*10)),0),0)</f>
        <v>0</v>
      </c>
      <c r="BS64" s="236"/>
    </row>
    <row r="65" spans="2:71" ht="15" thickBot="1" x14ac:dyDescent="0.4">
      <c r="B65" s="209"/>
      <c r="C65" s="210"/>
      <c r="D65" s="210"/>
      <c r="E65" s="214"/>
      <c r="F65" s="214"/>
      <c r="G65" s="214"/>
      <c r="H65" s="215"/>
      <c r="I65" s="205"/>
      <c r="J65" s="206"/>
      <c r="K65" s="206"/>
      <c r="L65" s="206"/>
      <c r="M65" s="213">
        <v>44144</v>
      </c>
      <c r="N65" s="213"/>
      <c r="O65" s="213"/>
      <c r="P65" s="213">
        <v>44508</v>
      </c>
      <c r="Q65" s="213"/>
      <c r="R65" s="213"/>
      <c r="S65" s="205" t="s">
        <v>6638</v>
      </c>
      <c r="T65" s="205"/>
      <c r="U65" s="205"/>
      <c r="V65" s="206" t="s">
        <v>6325</v>
      </c>
      <c r="W65" s="206"/>
      <c r="X65" s="206"/>
      <c r="Y65" s="207"/>
      <c r="Z65" s="207"/>
      <c r="AA65" s="207"/>
      <c r="AB65" s="208"/>
      <c r="AC65" s="208"/>
      <c r="AD65" s="208"/>
      <c r="AE65" s="202"/>
      <c r="AF65" s="202"/>
      <c r="AG65" s="202"/>
      <c r="AH65" s="201">
        <f>Totals!$E$81</f>
        <v>45811</v>
      </c>
      <c r="AI65" s="201"/>
      <c r="AJ65" s="201"/>
      <c r="AK65" s="200">
        <f t="shared" si="15"/>
        <v>0</v>
      </c>
      <c r="AL65" s="200"/>
      <c r="AM65" s="200"/>
      <c r="AN65" s="201" t="str">
        <f t="shared" si="16"/>
        <v/>
      </c>
      <c r="AO65" s="201"/>
      <c r="AP65" s="201"/>
      <c r="AQ65" s="202"/>
      <c r="AR65" s="202"/>
      <c r="AS65" s="202"/>
      <c r="AT65" s="203">
        <f t="shared" si="17"/>
        <v>0</v>
      </c>
      <c r="AU65" s="203"/>
      <c r="AV65" s="203"/>
      <c r="AW65" s="204">
        <f t="shared" si="18"/>
        <v>0</v>
      </c>
      <c r="AX65" s="204"/>
      <c r="AY65" s="204"/>
      <c r="AZ65" s="190">
        <f t="shared" si="19"/>
        <v>0</v>
      </c>
      <c r="BA65" s="190"/>
      <c r="BB65" s="190">
        <f t="shared" si="20"/>
        <v>0</v>
      </c>
      <c r="BC65" s="190"/>
      <c r="BD65" s="190">
        <f t="shared" si="21"/>
        <v>0</v>
      </c>
      <c r="BE65" s="190"/>
      <c r="BF65" s="190">
        <f t="shared" si="22"/>
        <v>0</v>
      </c>
      <c r="BG65" s="190"/>
      <c r="BH65" s="190">
        <f t="shared" si="23"/>
        <v>0</v>
      </c>
      <c r="BI65" s="190"/>
      <c r="BJ65" s="190">
        <f t="shared" si="24"/>
        <v>0</v>
      </c>
      <c r="BK65" s="190"/>
      <c r="BL65" s="190">
        <f t="shared" si="25"/>
        <v>0</v>
      </c>
      <c r="BM65" s="190"/>
      <c r="BN65" s="190">
        <f t="shared" si="26"/>
        <v>0</v>
      </c>
      <c r="BO65" s="190"/>
      <c r="BP65" s="190">
        <f t="shared" si="27"/>
        <v>0</v>
      </c>
      <c r="BQ65" s="190"/>
      <c r="BR65" s="190">
        <f t="shared" si="28"/>
        <v>0</v>
      </c>
      <c r="BS65" s="191"/>
    </row>
    <row r="66" spans="2:71" ht="15" thickBot="1" x14ac:dyDescent="0.4">
      <c r="B66" s="209"/>
      <c r="C66" s="210"/>
      <c r="D66" s="210"/>
      <c r="E66" s="214"/>
      <c r="F66" s="214"/>
      <c r="G66" s="214"/>
      <c r="H66" s="215"/>
      <c r="I66" s="205"/>
      <c r="J66" s="206"/>
      <c r="K66" s="206"/>
      <c r="L66" s="206"/>
      <c r="M66" s="213">
        <v>44144</v>
      </c>
      <c r="N66" s="213"/>
      <c r="O66" s="213"/>
      <c r="P66" s="213">
        <v>44508</v>
      </c>
      <c r="Q66" s="213"/>
      <c r="R66" s="213"/>
      <c r="S66" s="205" t="s">
        <v>6638</v>
      </c>
      <c r="T66" s="205"/>
      <c r="U66" s="205"/>
      <c r="V66" s="206" t="s">
        <v>6325</v>
      </c>
      <c r="W66" s="206"/>
      <c r="X66" s="206"/>
      <c r="Y66" s="207"/>
      <c r="Z66" s="207"/>
      <c r="AA66" s="207"/>
      <c r="AB66" s="208"/>
      <c r="AC66" s="208"/>
      <c r="AD66" s="208"/>
      <c r="AE66" s="202"/>
      <c r="AF66" s="202"/>
      <c r="AG66" s="202"/>
      <c r="AH66" s="201">
        <f>Totals!$E$81</f>
        <v>45811</v>
      </c>
      <c r="AI66" s="201"/>
      <c r="AJ66" s="201"/>
      <c r="AK66" s="200">
        <f t="shared" si="15"/>
        <v>0</v>
      </c>
      <c r="AL66" s="200"/>
      <c r="AM66" s="200"/>
      <c r="AN66" s="201" t="str">
        <f t="shared" si="16"/>
        <v/>
      </c>
      <c r="AO66" s="201"/>
      <c r="AP66" s="201"/>
      <c r="AQ66" s="202"/>
      <c r="AR66" s="202"/>
      <c r="AS66" s="202"/>
      <c r="AT66" s="203">
        <f t="shared" si="17"/>
        <v>0</v>
      </c>
      <c r="AU66" s="203"/>
      <c r="AV66" s="203"/>
      <c r="AW66" s="204">
        <f t="shared" si="18"/>
        <v>0</v>
      </c>
      <c r="AX66" s="204"/>
      <c r="AY66" s="204"/>
      <c r="AZ66" s="190">
        <f t="shared" si="19"/>
        <v>0</v>
      </c>
      <c r="BA66" s="190"/>
      <c r="BB66" s="190">
        <f t="shared" si="20"/>
        <v>0</v>
      </c>
      <c r="BC66" s="190"/>
      <c r="BD66" s="190">
        <f t="shared" si="21"/>
        <v>0</v>
      </c>
      <c r="BE66" s="190"/>
      <c r="BF66" s="190">
        <f t="shared" si="22"/>
        <v>0</v>
      </c>
      <c r="BG66" s="190"/>
      <c r="BH66" s="190">
        <f t="shared" si="23"/>
        <v>0</v>
      </c>
      <c r="BI66" s="190"/>
      <c r="BJ66" s="190">
        <f t="shared" si="24"/>
        <v>0</v>
      </c>
      <c r="BK66" s="190"/>
      <c r="BL66" s="190">
        <f t="shared" si="25"/>
        <v>0</v>
      </c>
      <c r="BM66" s="199"/>
      <c r="BN66" s="190">
        <f t="shared" si="26"/>
        <v>0</v>
      </c>
      <c r="BO66" s="190"/>
      <c r="BP66" s="190">
        <f t="shared" si="27"/>
        <v>0</v>
      </c>
      <c r="BQ66" s="190"/>
      <c r="BR66" s="190">
        <f t="shared" si="28"/>
        <v>0</v>
      </c>
      <c r="BS66" s="191"/>
    </row>
    <row r="67" spans="2:71" ht="15" thickBot="1" x14ac:dyDescent="0.4">
      <c r="B67" s="209"/>
      <c r="C67" s="210"/>
      <c r="D67" s="210"/>
      <c r="E67" s="214"/>
      <c r="F67" s="214"/>
      <c r="G67" s="214"/>
      <c r="H67" s="215"/>
      <c r="I67" s="205"/>
      <c r="J67" s="206"/>
      <c r="K67" s="206"/>
      <c r="L67" s="206"/>
      <c r="M67" s="213">
        <v>44145</v>
      </c>
      <c r="N67" s="213"/>
      <c r="O67" s="213"/>
      <c r="P67" s="213">
        <v>44509</v>
      </c>
      <c r="Q67" s="213"/>
      <c r="R67" s="213"/>
      <c r="S67" s="205" t="s">
        <v>6638</v>
      </c>
      <c r="T67" s="205"/>
      <c r="U67" s="205"/>
      <c r="V67" s="206" t="s">
        <v>6324</v>
      </c>
      <c r="W67" s="206"/>
      <c r="X67" s="206"/>
      <c r="Y67" s="207"/>
      <c r="Z67" s="207"/>
      <c r="AA67" s="207"/>
      <c r="AB67" s="208"/>
      <c r="AC67" s="208"/>
      <c r="AD67" s="208"/>
      <c r="AE67" s="202"/>
      <c r="AF67" s="202"/>
      <c r="AG67" s="202"/>
      <c r="AH67" s="201">
        <f>Totals!$E$81</f>
        <v>45811</v>
      </c>
      <c r="AI67" s="201"/>
      <c r="AJ67" s="201"/>
      <c r="AK67" s="200">
        <f t="shared" si="15"/>
        <v>0</v>
      </c>
      <c r="AL67" s="200"/>
      <c r="AM67" s="200"/>
      <c r="AN67" s="201" t="str">
        <f t="shared" si="16"/>
        <v/>
      </c>
      <c r="AO67" s="201"/>
      <c r="AP67" s="201"/>
      <c r="AQ67" s="202"/>
      <c r="AR67" s="202"/>
      <c r="AS67" s="202"/>
      <c r="AT67" s="203">
        <f t="shared" si="17"/>
        <v>0</v>
      </c>
      <c r="AU67" s="203"/>
      <c r="AV67" s="203"/>
      <c r="AW67" s="204">
        <f t="shared" si="18"/>
        <v>0</v>
      </c>
      <c r="AX67" s="204"/>
      <c r="AY67" s="204"/>
      <c r="AZ67" s="190">
        <f t="shared" si="19"/>
        <v>0</v>
      </c>
      <c r="BA67" s="190"/>
      <c r="BB67" s="190">
        <f t="shared" si="20"/>
        <v>0</v>
      </c>
      <c r="BC67" s="190"/>
      <c r="BD67" s="190">
        <f t="shared" si="21"/>
        <v>0</v>
      </c>
      <c r="BE67" s="190"/>
      <c r="BF67" s="190">
        <f t="shared" si="22"/>
        <v>0</v>
      </c>
      <c r="BG67" s="190"/>
      <c r="BH67" s="190">
        <f t="shared" si="23"/>
        <v>0</v>
      </c>
      <c r="BI67" s="190"/>
      <c r="BJ67" s="190">
        <f t="shared" si="24"/>
        <v>0</v>
      </c>
      <c r="BK67" s="190"/>
      <c r="BL67" s="190">
        <f t="shared" si="25"/>
        <v>0</v>
      </c>
      <c r="BM67" s="199"/>
      <c r="BN67" s="190">
        <f t="shared" si="26"/>
        <v>0</v>
      </c>
      <c r="BO67" s="190"/>
      <c r="BP67" s="190">
        <f t="shared" si="27"/>
        <v>0</v>
      </c>
      <c r="BQ67" s="190"/>
      <c r="BR67" s="190">
        <f t="shared" si="28"/>
        <v>0</v>
      </c>
      <c r="BS67" s="191"/>
    </row>
    <row r="68" spans="2:71" ht="15" thickBot="1" x14ac:dyDescent="0.4">
      <c r="B68" s="209"/>
      <c r="C68" s="210"/>
      <c r="D68" s="210"/>
      <c r="E68" s="214"/>
      <c r="F68" s="214"/>
      <c r="G68" s="214"/>
      <c r="H68" s="215"/>
      <c r="I68" s="205"/>
      <c r="J68" s="206"/>
      <c r="K68" s="206"/>
      <c r="L68" s="206"/>
      <c r="M68" s="213">
        <v>44297</v>
      </c>
      <c r="N68" s="213"/>
      <c r="O68" s="213"/>
      <c r="P68" s="213">
        <v>44660</v>
      </c>
      <c r="Q68" s="213"/>
      <c r="R68" s="213"/>
      <c r="S68" s="205" t="s">
        <v>6638</v>
      </c>
      <c r="T68" s="205"/>
      <c r="U68" s="205"/>
      <c r="V68" s="206" t="s">
        <v>6324</v>
      </c>
      <c r="W68" s="206"/>
      <c r="X68" s="206"/>
      <c r="Y68" s="207"/>
      <c r="Z68" s="207"/>
      <c r="AA68" s="207"/>
      <c r="AB68" s="208"/>
      <c r="AC68" s="208"/>
      <c r="AD68" s="208"/>
      <c r="AE68" s="202"/>
      <c r="AF68" s="202"/>
      <c r="AG68" s="202"/>
      <c r="AH68" s="201">
        <f>Totals!$E$81</f>
        <v>45811</v>
      </c>
      <c r="AI68" s="201"/>
      <c r="AJ68" s="201"/>
      <c r="AK68" s="200">
        <f t="shared" si="15"/>
        <v>0</v>
      </c>
      <c r="AL68" s="200"/>
      <c r="AM68" s="200"/>
      <c r="AN68" s="201" t="str">
        <f t="shared" si="16"/>
        <v/>
      </c>
      <c r="AO68" s="201"/>
      <c r="AP68" s="201"/>
      <c r="AQ68" s="202"/>
      <c r="AR68" s="202"/>
      <c r="AS68" s="202"/>
      <c r="AT68" s="203">
        <f t="shared" si="17"/>
        <v>0</v>
      </c>
      <c r="AU68" s="203"/>
      <c r="AV68" s="203"/>
      <c r="AW68" s="204">
        <f t="shared" si="18"/>
        <v>0</v>
      </c>
      <c r="AX68" s="204"/>
      <c r="AY68" s="204"/>
      <c r="AZ68" s="190">
        <f t="shared" si="19"/>
        <v>0</v>
      </c>
      <c r="BA68" s="190"/>
      <c r="BB68" s="190">
        <f t="shared" si="20"/>
        <v>0</v>
      </c>
      <c r="BC68" s="190"/>
      <c r="BD68" s="190">
        <f t="shared" si="21"/>
        <v>0</v>
      </c>
      <c r="BE68" s="190"/>
      <c r="BF68" s="190">
        <f t="shared" si="22"/>
        <v>0</v>
      </c>
      <c r="BG68" s="190"/>
      <c r="BH68" s="190">
        <f t="shared" si="23"/>
        <v>0</v>
      </c>
      <c r="BI68" s="190"/>
      <c r="BJ68" s="190">
        <f t="shared" si="24"/>
        <v>0</v>
      </c>
      <c r="BK68" s="190"/>
      <c r="BL68" s="190">
        <f t="shared" si="25"/>
        <v>0</v>
      </c>
      <c r="BM68" s="199"/>
      <c r="BN68" s="190">
        <f t="shared" si="26"/>
        <v>0</v>
      </c>
      <c r="BO68" s="190"/>
      <c r="BP68" s="190">
        <f t="shared" si="27"/>
        <v>0</v>
      </c>
      <c r="BQ68" s="190"/>
      <c r="BR68" s="190">
        <f t="shared" si="28"/>
        <v>0</v>
      </c>
      <c r="BS68" s="191"/>
    </row>
    <row r="69" spans="2:71" ht="15" thickBot="1" x14ac:dyDescent="0.4">
      <c r="B69" s="209"/>
      <c r="C69" s="210"/>
      <c r="D69" s="210"/>
      <c r="E69" s="214"/>
      <c r="F69" s="214"/>
      <c r="G69" s="214"/>
      <c r="H69" s="215"/>
      <c r="I69" s="205"/>
      <c r="J69" s="206"/>
      <c r="K69" s="206"/>
      <c r="L69" s="206"/>
      <c r="M69" s="213">
        <v>44330</v>
      </c>
      <c r="N69" s="213"/>
      <c r="O69" s="213"/>
      <c r="P69" s="213">
        <v>44694</v>
      </c>
      <c r="Q69" s="213"/>
      <c r="R69" s="213"/>
      <c r="S69" s="205" t="s">
        <v>6638</v>
      </c>
      <c r="T69" s="205"/>
      <c r="U69" s="205"/>
      <c r="V69" s="206"/>
      <c r="W69" s="206"/>
      <c r="X69" s="206"/>
      <c r="Y69" s="207"/>
      <c r="Z69" s="207"/>
      <c r="AA69" s="207"/>
      <c r="AB69" s="208"/>
      <c r="AC69" s="208"/>
      <c r="AD69" s="208"/>
      <c r="AE69" s="202"/>
      <c r="AF69" s="202"/>
      <c r="AG69" s="202"/>
      <c r="AH69" s="201">
        <f>Totals!$E$81</f>
        <v>45811</v>
      </c>
      <c r="AI69" s="201"/>
      <c r="AJ69" s="201"/>
      <c r="AK69" s="200">
        <f t="shared" si="15"/>
        <v>0</v>
      </c>
      <c r="AL69" s="200"/>
      <c r="AM69" s="200"/>
      <c r="AN69" s="201" t="str">
        <f t="shared" si="16"/>
        <v/>
      </c>
      <c r="AO69" s="201"/>
      <c r="AP69" s="201"/>
      <c r="AQ69" s="202"/>
      <c r="AR69" s="202"/>
      <c r="AS69" s="202"/>
      <c r="AT69" s="203">
        <f t="shared" si="17"/>
        <v>0</v>
      </c>
      <c r="AU69" s="203"/>
      <c r="AV69" s="203"/>
      <c r="AW69" s="204">
        <f t="shared" si="18"/>
        <v>0</v>
      </c>
      <c r="AX69" s="204"/>
      <c r="AY69" s="204"/>
      <c r="AZ69" s="190">
        <f t="shared" si="19"/>
        <v>0</v>
      </c>
      <c r="BA69" s="190"/>
      <c r="BB69" s="190">
        <f t="shared" si="20"/>
        <v>0</v>
      </c>
      <c r="BC69" s="190"/>
      <c r="BD69" s="190">
        <f t="shared" si="21"/>
        <v>0</v>
      </c>
      <c r="BE69" s="190"/>
      <c r="BF69" s="190">
        <f t="shared" si="22"/>
        <v>0</v>
      </c>
      <c r="BG69" s="190"/>
      <c r="BH69" s="190">
        <f t="shared" si="23"/>
        <v>0</v>
      </c>
      <c r="BI69" s="190"/>
      <c r="BJ69" s="190">
        <f t="shared" si="24"/>
        <v>0</v>
      </c>
      <c r="BK69" s="190"/>
      <c r="BL69" s="190">
        <f t="shared" si="25"/>
        <v>0</v>
      </c>
      <c r="BM69" s="199"/>
      <c r="BN69" s="190">
        <f t="shared" si="26"/>
        <v>0</v>
      </c>
      <c r="BO69" s="190"/>
      <c r="BP69" s="190">
        <f t="shared" si="27"/>
        <v>0</v>
      </c>
      <c r="BQ69" s="190"/>
      <c r="BR69" s="190">
        <f t="shared" si="28"/>
        <v>0</v>
      </c>
      <c r="BS69" s="191"/>
    </row>
    <row r="70" spans="2:71" ht="15" thickBot="1" x14ac:dyDescent="0.4">
      <c r="B70" s="209"/>
      <c r="C70" s="210"/>
      <c r="D70" s="210"/>
      <c r="E70" s="214"/>
      <c r="F70" s="214"/>
      <c r="G70" s="214"/>
      <c r="H70" s="215"/>
      <c r="I70" s="205"/>
      <c r="J70" s="206"/>
      <c r="K70" s="206"/>
      <c r="L70" s="206"/>
      <c r="M70" s="213"/>
      <c r="N70" s="213"/>
      <c r="O70" s="213"/>
      <c r="P70" s="213"/>
      <c r="Q70" s="213"/>
      <c r="R70" s="213"/>
      <c r="S70" s="205"/>
      <c r="T70" s="205"/>
      <c r="U70" s="205"/>
      <c r="V70" s="206"/>
      <c r="W70" s="206"/>
      <c r="X70" s="206"/>
      <c r="Y70" s="207"/>
      <c r="Z70" s="207"/>
      <c r="AA70" s="207"/>
      <c r="AB70" s="208"/>
      <c r="AC70" s="208"/>
      <c r="AD70" s="208"/>
      <c r="AE70" s="202"/>
      <c r="AF70" s="202"/>
      <c r="AG70" s="202"/>
      <c r="AH70" s="201">
        <f>Totals!$E$81</f>
        <v>45811</v>
      </c>
      <c r="AI70" s="201"/>
      <c r="AJ70" s="201"/>
      <c r="AK70" s="200">
        <f t="shared" si="15"/>
        <v>0</v>
      </c>
      <c r="AL70" s="200"/>
      <c r="AM70" s="200"/>
      <c r="AN70" s="201" t="str">
        <f t="shared" si="16"/>
        <v/>
      </c>
      <c r="AO70" s="201"/>
      <c r="AP70" s="201"/>
      <c r="AQ70" s="202"/>
      <c r="AR70" s="202"/>
      <c r="AS70" s="202"/>
      <c r="AT70" s="203">
        <f t="shared" si="17"/>
        <v>0</v>
      </c>
      <c r="AU70" s="203"/>
      <c r="AV70" s="203"/>
      <c r="AW70" s="204">
        <f t="shared" si="18"/>
        <v>0</v>
      </c>
      <c r="AX70" s="204"/>
      <c r="AY70" s="204"/>
      <c r="AZ70" s="190">
        <f t="shared" si="19"/>
        <v>0</v>
      </c>
      <c r="BA70" s="190"/>
      <c r="BB70" s="190">
        <f t="shared" si="20"/>
        <v>0</v>
      </c>
      <c r="BC70" s="190"/>
      <c r="BD70" s="190">
        <f t="shared" si="21"/>
        <v>0</v>
      </c>
      <c r="BE70" s="190"/>
      <c r="BF70" s="190">
        <f t="shared" si="22"/>
        <v>0</v>
      </c>
      <c r="BG70" s="190"/>
      <c r="BH70" s="190">
        <f t="shared" si="23"/>
        <v>0</v>
      </c>
      <c r="BI70" s="190"/>
      <c r="BJ70" s="190">
        <f t="shared" si="24"/>
        <v>0</v>
      </c>
      <c r="BK70" s="190"/>
      <c r="BL70" s="190">
        <f t="shared" si="25"/>
        <v>0</v>
      </c>
      <c r="BM70" s="199"/>
      <c r="BN70" s="190">
        <f t="shared" si="26"/>
        <v>0</v>
      </c>
      <c r="BO70" s="190"/>
      <c r="BP70" s="190">
        <f t="shared" si="27"/>
        <v>0</v>
      </c>
      <c r="BQ70" s="190"/>
      <c r="BR70" s="190">
        <f t="shared" si="28"/>
        <v>0</v>
      </c>
      <c r="BS70" s="191"/>
    </row>
    <row r="71" spans="2:71" ht="15" thickBot="1" x14ac:dyDescent="0.4">
      <c r="B71" s="209"/>
      <c r="C71" s="210"/>
      <c r="D71" s="210"/>
      <c r="E71" s="214"/>
      <c r="F71" s="214"/>
      <c r="G71" s="214"/>
      <c r="H71" s="215"/>
      <c r="I71" s="205"/>
      <c r="J71" s="206"/>
      <c r="K71" s="206"/>
      <c r="L71" s="206"/>
      <c r="M71" s="213">
        <v>44323</v>
      </c>
      <c r="N71" s="213"/>
      <c r="O71" s="213"/>
      <c r="P71" s="213">
        <v>44687</v>
      </c>
      <c r="Q71" s="213"/>
      <c r="R71" s="213"/>
      <c r="S71" s="205" t="s">
        <v>6638</v>
      </c>
      <c r="T71" s="205"/>
      <c r="U71" s="205"/>
      <c r="V71" s="206"/>
      <c r="W71" s="206"/>
      <c r="X71" s="206"/>
      <c r="Y71" s="207"/>
      <c r="Z71" s="207"/>
      <c r="AA71" s="207"/>
      <c r="AB71" s="208"/>
      <c r="AC71" s="208"/>
      <c r="AD71" s="208"/>
      <c r="AE71" s="202"/>
      <c r="AF71" s="202"/>
      <c r="AG71" s="202"/>
      <c r="AH71" s="201">
        <f>Totals!$E$81</f>
        <v>45811</v>
      </c>
      <c r="AI71" s="201"/>
      <c r="AJ71" s="201"/>
      <c r="AK71" s="200">
        <f t="shared" si="15"/>
        <v>0</v>
      </c>
      <c r="AL71" s="200"/>
      <c r="AM71" s="200"/>
      <c r="AN71" s="201" t="str">
        <f t="shared" si="16"/>
        <v/>
      </c>
      <c r="AO71" s="201"/>
      <c r="AP71" s="201"/>
      <c r="AQ71" s="202"/>
      <c r="AR71" s="202"/>
      <c r="AS71" s="202"/>
      <c r="AT71" s="203">
        <f t="shared" si="17"/>
        <v>0</v>
      </c>
      <c r="AU71" s="203"/>
      <c r="AV71" s="203"/>
      <c r="AW71" s="204">
        <f t="shared" si="18"/>
        <v>0</v>
      </c>
      <c r="AX71" s="204"/>
      <c r="AY71" s="204"/>
      <c r="AZ71" s="190">
        <f t="shared" si="19"/>
        <v>0</v>
      </c>
      <c r="BA71" s="190"/>
      <c r="BB71" s="190">
        <f t="shared" si="20"/>
        <v>0</v>
      </c>
      <c r="BC71" s="190"/>
      <c r="BD71" s="190">
        <f t="shared" si="21"/>
        <v>0</v>
      </c>
      <c r="BE71" s="190"/>
      <c r="BF71" s="190">
        <f t="shared" si="22"/>
        <v>0</v>
      </c>
      <c r="BG71" s="190"/>
      <c r="BH71" s="190">
        <f t="shared" si="23"/>
        <v>0</v>
      </c>
      <c r="BI71" s="190"/>
      <c r="BJ71" s="190">
        <f t="shared" si="24"/>
        <v>0</v>
      </c>
      <c r="BK71" s="190"/>
      <c r="BL71" s="190">
        <f t="shared" si="25"/>
        <v>0</v>
      </c>
      <c r="BM71" s="199"/>
      <c r="BN71" s="190">
        <f t="shared" si="26"/>
        <v>0</v>
      </c>
      <c r="BO71" s="190"/>
      <c r="BP71" s="190">
        <f t="shared" si="27"/>
        <v>0</v>
      </c>
      <c r="BQ71" s="190"/>
      <c r="BR71" s="190">
        <f t="shared" si="28"/>
        <v>0</v>
      </c>
      <c r="BS71" s="191"/>
    </row>
    <row r="72" spans="2:71" ht="15" thickBot="1" x14ac:dyDescent="0.4">
      <c r="B72" s="209"/>
      <c r="C72" s="210"/>
      <c r="D72" s="210"/>
      <c r="E72" s="214"/>
      <c r="F72" s="214"/>
      <c r="G72" s="214"/>
      <c r="H72" s="215"/>
      <c r="I72" s="205"/>
      <c r="J72" s="206"/>
      <c r="K72" s="206"/>
      <c r="L72" s="206"/>
      <c r="M72" s="213"/>
      <c r="N72" s="213"/>
      <c r="O72" s="213"/>
      <c r="P72" s="213"/>
      <c r="Q72" s="213"/>
      <c r="R72" s="213"/>
      <c r="S72" s="205"/>
      <c r="T72" s="205"/>
      <c r="U72" s="205"/>
      <c r="V72" s="206"/>
      <c r="W72" s="206"/>
      <c r="X72" s="206"/>
      <c r="Y72" s="207"/>
      <c r="Z72" s="207"/>
      <c r="AA72" s="207"/>
      <c r="AB72" s="208"/>
      <c r="AC72" s="208"/>
      <c r="AD72" s="208"/>
      <c r="AE72" s="202"/>
      <c r="AF72" s="202"/>
      <c r="AG72" s="202"/>
      <c r="AH72" s="201">
        <f>Totals!$E$81</f>
        <v>45811</v>
      </c>
      <c r="AI72" s="201"/>
      <c r="AJ72" s="201"/>
      <c r="AK72" s="200">
        <f t="shared" si="15"/>
        <v>0</v>
      </c>
      <c r="AL72" s="200"/>
      <c r="AM72" s="200"/>
      <c r="AN72" s="201" t="str">
        <f t="shared" si="16"/>
        <v/>
      </c>
      <c r="AO72" s="201"/>
      <c r="AP72" s="201"/>
      <c r="AQ72" s="202"/>
      <c r="AR72" s="202"/>
      <c r="AS72" s="202"/>
      <c r="AT72" s="203">
        <f t="shared" si="17"/>
        <v>0</v>
      </c>
      <c r="AU72" s="203"/>
      <c r="AV72" s="203"/>
      <c r="AW72" s="204">
        <f t="shared" si="18"/>
        <v>0</v>
      </c>
      <c r="AX72" s="204"/>
      <c r="AY72" s="204"/>
      <c r="AZ72" s="190">
        <f t="shared" si="19"/>
        <v>0</v>
      </c>
      <c r="BA72" s="190"/>
      <c r="BB72" s="190">
        <f t="shared" si="20"/>
        <v>0</v>
      </c>
      <c r="BC72" s="190"/>
      <c r="BD72" s="190">
        <f t="shared" si="21"/>
        <v>0</v>
      </c>
      <c r="BE72" s="190"/>
      <c r="BF72" s="190">
        <f t="shared" si="22"/>
        <v>0</v>
      </c>
      <c r="BG72" s="190"/>
      <c r="BH72" s="190">
        <f t="shared" si="23"/>
        <v>0</v>
      </c>
      <c r="BI72" s="190"/>
      <c r="BJ72" s="190">
        <f t="shared" si="24"/>
        <v>0</v>
      </c>
      <c r="BK72" s="190"/>
      <c r="BL72" s="190">
        <f t="shared" si="25"/>
        <v>0</v>
      </c>
      <c r="BM72" s="199"/>
      <c r="BN72" s="190">
        <f t="shared" si="26"/>
        <v>0</v>
      </c>
      <c r="BO72" s="190"/>
      <c r="BP72" s="190">
        <f t="shared" si="27"/>
        <v>0</v>
      </c>
      <c r="BQ72" s="190"/>
      <c r="BR72" s="190">
        <f t="shared" si="28"/>
        <v>0</v>
      </c>
      <c r="BS72" s="191"/>
    </row>
    <row r="73" spans="2:71" ht="15" thickBot="1" x14ac:dyDescent="0.4">
      <c r="B73" s="209"/>
      <c r="C73" s="210"/>
      <c r="D73" s="210"/>
      <c r="E73" s="214"/>
      <c r="F73" s="214"/>
      <c r="G73" s="214"/>
      <c r="H73" s="215"/>
      <c r="I73" s="205"/>
      <c r="J73" s="206"/>
      <c r="K73" s="206"/>
      <c r="L73" s="206"/>
      <c r="M73" s="213"/>
      <c r="N73" s="213"/>
      <c r="O73" s="213"/>
      <c r="P73" s="213"/>
      <c r="Q73" s="213"/>
      <c r="R73" s="213"/>
      <c r="S73" s="205"/>
      <c r="T73" s="205"/>
      <c r="U73" s="205"/>
      <c r="V73" s="206"/>
      <c r="W73" s="206"/>
      <c r="X73" s="206"/>
      <c r="Y73" s="207"/>
      <c r="Z73" s="207"/>
      <c r="AA73" s="207"/>
      <c r="AB73" s="208"/>
      <c r="AC73" s="208"/>
      <c r="AD73" s="208"/>
      <c r="AE73" s="202"/>
      <c r="AF73" s="202"/>
      <c r="AG73" s="202"/>
      <c r="AH73" s="201">
        <f>Totals!$E$81</f>
        <v>45811</v>
      </c>
      <c r="AI73" s="201"/>
      <c r="AJ73" s="201"/>
      <c r="AK73" s="200">
        <f t="shared" si="15"/>
        <v>0</v>
      </c>
      <c r="AL73" s="200"/>
      <c r="AM73" s="200"/>
      <c r="AN73" s="201" t="str">
        <f t="shared" si="16"/>
        <v/>
      </c>
      <c r="AO73" s="201"/>
      <c r="AP73" s="201"/>
      <c r="AQ73" s="202"/>
      <c r="AR73" s="202"/>
      <c r="AS73" s="202"/>
      <c r="AT73" s="203">
        <f t="shared" si="17"/>
        <v>0</v>
      </c>
      <c r="AU73" s="203"/>
      <c r="AV73" s="203"/>
      <c r="AW73" s="204">
        <f t="shared" si="18"/>
        <v>0</v>
      </c>
      <c r="AX73" s="204"/>
      <c r="AY73" s="204"/>
      <c r="AZ73" s="190">
        <f t="shared" si="19"/>
        <v>0</v>
      </c>
      <c r="BA73" s="190"/>
      <c r="BB73" s="190">
        <f t="shared" si="20"/>
        <v>0</v>
      </c>
      <c r="BC73" s="190"/>
      <c r="BD73" s="190">
        <f t="shared" si="21"/>
        <v>0</v>
      </c>
      <c r="BE73" s="190"/>
      <c r="BF73" s="190">
        <f t="shared" si="22"/>
        <v>0</v>
      </c>
      <c r="BG73" s="190"/>
      <c r="BH73" s="190">
        <f t="shared" si="23"/>
        <v>0</v>
      </c>
      <c r="BI73" s="190"/>
      <c r="BJ73" s="190">
        <f t="shared" si="24"/>
        <v>0</v>
      </c>
      <c r="BK73" s="190"/>
      <c r="BL73" s="190">
        <f t="shared" si="25"/>
        <v>0</v>
      </c>
      <c r="BM73" s="199"/>
      <c r="BN73" s="190">
        <f t="shared" si="26"/>
        <v>0</v>
      </c>
      <c r="BO73" s="190"/>
      <c r="BP73" s="190">
        <f t="shared" si="27"/>
        <v>0</v>
      </c>
      <c r="BQ73" s="190"/>
      <c r="BR73" s="190">
        <f t="shared" si="28"/>
        <v>0</v>
      </c>
      <c r="BS73" s="191"/>
    </row>
    <row r="74" spans="2:71" ht="15" thickBot="1" x14ac:dyDescent="0.4">
      <c r="B74" s="209"/>
      <c r="C74" s="210"/>
      <c r="D74" s="210"/>
      <c r="E74" s="214"/>
      <c r="F74" s="214"/>
      <c r="G74" s="214"/>
      <c r="H74" s="215"/>
      <c r="I74" s="205"/>
      <c r="J74" s="206"/>
      <c r="K74" s="206"/>
      <c r="L74" s="206"/>
      <c r="M74" s="213"/>
      <c r="N74" s="213"/>
      <c r="O74" s="213"/>
      <c r="P74" s="213"/>
      <c r="Q74" s="213"/>
      <c r="R74" s="213"/>
      <c r="S74" s="205"/>
      <c r="T74" s="205"/>
      <c r="U74" s="205"/>
      <c r="V74" s="206"/>
      <c r="W74" s="206"/>
      <c r="X74" s="206"/>
      <c r="Y74" s="207"/>
      <c r="Z74" s="207"/>
      <c r="AA74" s="207"/>
      <c r="AB74" s="208"/>
      <c r="AC74" s="208"/>
      <c r="AD74" s="208"/>
      <c r="AE74" s="202"/>
      <c r="AF74" s="202"/>
      <c r="AG74" s="202"/>
      <c r="AH74" s="201">
        <f>Totals!$E$81</f>
        <v>45811</v>
      </c>
      <c r="AI74" s="201"/>
      <c r="AJ74" s="201"/>
      <c r="AK74" s="200">
        <f t="shared" si="15"/>
        <v>0</v>
      </c>
      <c r="AL74" s="200"/>
      <c r="AM74" s="200"/>
      <c r="AN74" s="201" t="str">
        <f t="shared" si="16"/>
        <v/>
      </c>
      <c r="AO74" s="201"/>
      <c r="AP74" s="201"/>
      <c r="AQ74" s="202"/>
      <c r="AR74" s="202"/>
      <c r="AS74" s="202"/>
      <c r="AT74" s="203">
        <f t="shared" si="17"/>
        <v>0</v>
      </c>
      <c r="AU74" s="203"/>
      <c r="AV74" s="203"/>
      <c r="AW74" s="204">
        <f t="shared" si="18"/>
        <v>0</v>
      </c>
      <c r="AX74" s="204"/>
      <c r="AY74" s="204"/>
      <c r="AZ74" s="190">
        <f t="shared" si="19"/>
        <v>0</v>
      </c>
      <c r="BA74" s="190"/>
      <c r="BB74" s="190">
        <f t="shared" si="20"/>
        <v>0</v>
      </c>
      <c r="BC74" s="190"/>
      <c r="BD74" s="190">
        <f t="shared" si="21"/>
        <v>0</v>
      </c>
      <c r="BE74" s="190"/>
      <c r="BF74" s="190">
        <f t="shared" si="22"/>
        <v>0</v>
      </c>
      <c r="BG74" s="190"/>
      <c r="BH74" s="190">
        <f t="shared" si="23"/>
        <v>0</v>
      </c>
      <c r="BI74" s="190"/>
      <c r="BJ74" s="190">
        <f t="shared" si="24"/>
        <v>0</v>
      </c>
      <c r="BK74" s="190"/>
      <c r="BL74" s="190">
        <f t="shared" si="25"/>
        <v>0</v>
      </c>
      <c r="BM74" s="199"/>
      <c r="BN74" s="190">
        <f t="shared" si="26"/>
        <v>0</v>
      </c>
      <c r="BO74" s="190"/>
      <c r="BP74" s="190">
        <f t="shared" si="27"/>
        <v>0</v>
      </c>
      <c r="BQ74" s="190"/>
      <c r="BR74" s="190">
        <f t="shared" si="28"/>
        <v>0</v>
      </c>
      <c r="BS74" s="191"/>
    </row>
    <row r="75" spans="2:71" ht="15" thickBot="1" x14ac:dyDescent="0.4">
      <c r="B75" s="209"/>
      <c r="C75" s="210"/>
      <c r="D75" s="210"/>
      <c r="E75" s="214"/>
      <c r="F75" s="214"/>
      <c r="G75" s="214"/>
      <c r="H75" s="215"/>
      <c r="I75" s="205"/>
      <c r="J75" s="206"/>
      <c r="K75" s="206"/>
      <c r="L75" s="206"/>
      <c r="M75" s="213">
        <v>43148</v>
      </c>
      <c r="N75" s="213"/>
      <c r="O75" s="213"/>
      <c r="P75" s="213">
        <v>46799</v>
      </c>
      <c r="Q75" s="213"/>
      <c r="R75" s="213"/>
      <c r="S75" s="205" t="s">
        <v>3712</v>
      </c>
      <c r="T75" s="205"/>
      <c r="U75" s="205"/>
      <c r="V75" s="206" t="s">
        <v>3299</v>
      </c>
      <c r="W75" s="206"/>
      <c r="X75" s="206"/>
      <c r="Y75" s="207"/>
      <c r="Z75" s="207"/>
      <c r="AA75" s="207"/>
      <c r="AB75" s="208"/>
      <c r="AC75" s="208"/>
      <c r="AD75" s="208"/>
      <c r="AE75" s="202"/>
      <c r="AF75" s="202"/>
      <c r="AG75" s="202"/>
      <c r="AH75" s="201">
        <f>Totals!$E$81</f>
        <v>45811</v>
      </c>
      <c r="AI75" s="201"/>
      <c r="AJ75" s="201"/>
      <c r="AK75" s="200">
        <f t="shared" si="15"/>
        <v>0</v>
      </c>
      <c r="AL75" s="200"/>
      <c r="AM75" s="200"/>
      <c r="AN75" s="201" t="str">
        <f>IF($AQ75="","",$AQ75-1)</f>
        <v/>
      </c>
      <c r="AO75" s="201"/>
      <c r="AP75" s="201"/>
      <c r="AQ75" s="202"/>
      <c r="AR75" s="202"/>
      <c r="AS75" s="202"/>
      <c r="AT75" s="203">
        <f>IF($AE75&gt;0,IF($AN75&gt;0,IF(OR($AH75&gt;"",$AH75&gt;0),$AN75-$AH75,""),0),0)</f>
        <v>0</v>
      </c>
      <c r="AU75" s="203"/>
      <c r="AV75" s="203"/>
      <c r="AW75" s="204">
        <f t="shared" si="18"/>
        <v>0</v>
      </c>
      <c r="AX75" s="204"/>
      <c r="AY75" s="204"/>
      <c r="AZ75" s="190">
        <f t="shared" si="19"/>
        <v>0</v>
      </c>
      <c r="BA75" s="190"/>
      <c r="BB75" s="190">
        <f t="shared" si="20"/>
        <v>0</v>
      </c>
      <c r="BC75" s="190"/>
      <c r="BD75" s="190">
        <f t="shared" si="21"/>
        <v>0</v>
      </c>
      <c r="BE75" s="190"/>
      <c r="BF75" s="190">
        <f t="shared" si="22"/>
        <v>0</v>
      </c>
      <c r="BG75" s="190"/>
      <c r="BH75" s="190">
        <f t="shared" si="23"/>
        <v>0</v>
      </c>
      <c r="BI75" s="190"/>
      <c r="BJ75" s="190">
        <f t="shared" si="24"/>
        <v>0</v>
      </c>
      <c r="BK75" s="190"/>
      <c r="BL75" s="190">
        <f t="shared" si="25"/>
        <v>0</v>
      </c>
      <c r="BM75" s="199"/>
      <c r="BN75" s="190">
        <f t="shared" si="26"/>
        <v>0</v>
      </c>
      <c r="BO75" s="190"/>
      <c r="BP75" s="190">
        <f t="shared" si="27"/>
        <v>0</v>
      </c>
      <c r="BQ75" s="190"/>
      <c r="BR75" s="190">
        <f t="shared" si="28"/>
        <v>0</v>
      </c>
      <c r="BS75" s="191"/>
    </row>
    <row r="76" spans="2:71" ht="15" thickBot="1" x14ac:dyDescent="0.4">
      <c r="B76" s="209"/>
      <c r="C76" s="210"/>
      <c r="D76" s="210"/>
      <c r="E76" s="214"/>
      <c r="F76" s="214"/>
      <c r="G76" s="214"/>
      <c r="H76" s="215"/>
      <c r="I76" s="205"/>
      <c r="J76" s="206"/>
      <c r="K76" s="206"/>
      <c r="L76" s="206"/>
      <c r="M76" s="213">
        <v>44428</v>
      </c>
      <c r="N76" s="213"/>
      <c r="O76" s="213"/>
      <c r="P76" s="213">
        <v>44792</v>
      </c>
      <c r="Q76" s="213"/>
      <c r="R76" s="213"/>
      <c r="S76" s="205" t="s">
        <v>6638</v>
      </c>
      <c r="T76" s="205"/>
      <c r="U76" s="205"/>
      <c r="V76" s="206" t="s">
        <v>6406</v>
      </c>
      <c r="W76" s="206"/>
      <c r="X76" s="206"/>
      <c r="Y76" s="207"/>
      <c r="Z76" s="207"/>
      <c r="AA76" s="207"/>
      <c r="AB76" s="208"/>
      <c r="AC76" s="208"/>
      <c r="AD76" s="208"/>
      <c r="AE76" s="202"/>
      <c r="AF76" s="202"/>
      <c r="AG76" s="202"/>
      <c r="AH76" s="201">
        <f>Totals!$E$81</f>
        <v>45811</v>
      </c>
      <c r="AI76" s="201"/>
      <c r="AJ76" s="201"/>
      <c r="AK76" s="200">
        <f t="shared" si="15"/>
        <v>0</v>
      </c>
      <c r="AL76" s="200"/>
      <c r="AM76" s="200"/>
      <c r="AN76" s="201" t="str">
        <f t="shared" si="16"/>
        <v/>
      </c>
      <c r="AO76" s="201"/>
      <c r="AP76" s="201"/>
      <c r="AQ76" s="202"/>
      <c r="AR76" s="202"/>
      <c r="AS76" s="202"/>
      <c r="AT76" s="203">
        <f t="shared" ref="AT76:AT103" si="29">IF($AE76&gt;0,IF($AN76&gt;0,IF(OR($AH76&gt;"",$AH76&gt;0),$AN76-$AH76,""),0),0)</f>
        <v>0</v>
      </c>
      <c r="AU76" s="203"/>
      <c r="AV76" s="203"/>
      <c r="AW76" s="204">
        <f t="shared" si="18"/>
        <v>0</v>
      </c>
      <c r="AX76" s="204"/>
      <c r="AY76" s="204"/>
      <c r="AZ76" s="190">
        <f t="shared" si="19"/>
        <v>0</v>
      </c>
      <c r="BA76" s="190"/>
      <c r="BB76" s="190">
        <f t="shared" si="20"/>
        <v>0</v>
      </c>
      <c r="BC76" s="190"/>
      <c r="BD76" s="190">
        <f t="shared" si="21"/>
        <v>0</v>
      </c>
      <c r="BE76" s="190"/>
      <c r="BF76" s="190">
        <f t="shared" si="22"/>
        <v>0</v>
      </c>
      <c r="BG76" s="190"/>
      <c r="BH76" s="190">
        <f t="shared" si="23"/>
        <v>0</v>
      </c>
      <c r="BI76" s="190"/>
      <c r="BJ76" s="190">
        <f t="shared" si="24"/>
        <v>0</v>
      </c>
      <c r="BK76" s="190"/>
      <c r="BL76" s="190">
        <f t="shared" si="25"/>
        <v>0</v>
      </c>
      <c r="BM76" s="199"/>
      <c r="BN76" s="190">
        <f t="shared" si="26"/>
        <v>0</v>
      </c>
      <c r="BO76" s="190"/>
      <c r="BP76" s="190">
        <f t="shared" si="27"/>
        <v>0</v>
      </c>
      <c r="BQ76" s="190"/>
      <c r="BR76" s="190">
        <f t="shared" si="28"/>
        <v>0</v>
      </c>
      <c r="BS76" s="191"/>
    </row>
    <row r="77" spans="2:71" ht="15" thickBot="1" x14ac:dyDescent="0.4">
      <c r="B77" s="209"/>
      <c r="C77" s="210"/>
      <c r="D77" s="210"/>
      <c r="E77" s="214"/>
      <c r="F77" s="214"/>
      <c r="G77" s="214"/>
      <c r="H77" s="215"/>
      <c r="I77" s="205"/>
      <c r="J77" s="206"/>
      <c r="K77" s="206"/>
      <c r="L77" s="206"/>
      <c r="M77" s="213">
        <v>44428</v>
      </c>
      <c r="N77" s="213"/>
      <c r="O77" s="213"/>
      <c r="P77" s="213">
        <v>44792</v>
      </c>
      <c r="Q77" s="213"/>
      <c r="R77" s="213"/>
      <c r="S77" s="205" t="s">
        <v>6638</v>
      </c>
      <c r="T77" s="205"/>
      <c r="U77" s="205"/>
      <c r="V77" s="206" t="s">
        <v>6406</v>
      </c>
      <c r="W77" s="206"/>
      <c r="X77" s="206"/>
      <c r="Y77" s="207"/>
      <c r="Z77" s="207"/>
      <c r="AA77" s="207"/>
      <c r="AB77" s="208"/>
      <c r="AC77" s="208"/>
      <c r="AD77" s="208"/>
      <c r="AE77" s="202"/>
      <c r="AF77" s="202"/>
      <c r="AG77" s="202"/>
      <c r="AH77" s="201">
        <f>Totals!$E$81</f>
        <v>45811</v>
      </c>
      <c r="AI77" s="201"/>
      <c r="AJ77" s="201"/>
      <c r="AK77" s="200">
        <f t="shared" si="15"/>
        <v>0</v>
      </c>
      <c r="AL77" s="200"/>
      <c r="AM77" s="200"/>
      <c r="AN77" s="201" t="str">
        <f t="shared" si="16"/>
        <v/>
      </c>
      <c r="AO77" s="201"/>
      <c r="AP77" s="201"/>
      <c r="AQ77" s="202"/>
      <c r="AR77" s="202"/>
      <c r="AS77" s="202"/>
      <c r="AT77" s="203">
        <f t="shared" si="29"/>
        <v>0</v>
      </c>
      <c r="AU77" s="203"/>
      <c r="AV77" s="203"/>
      <c r="AW77" s="204">
        <f t="shared" si="18"/>
        <v>0</v>
      </c>
      <c r="AX77" s="204"/>
      <c r="AY77" s="204"/>
      <c r="AZ77" s="190">
        <f t="shared" si="19"/>
        <v>0</v>
      </c>
      <c r="BA77" s="190"/>
      <c r="BB77" s="190">
        <f t="shared" si="20"/>
        <v>0</v>
      </c>
      <c r="BC77" s="190"/>
      <c r="BD77" s="190">
        <f t="shared" si="21"/>
        <v>0</v>
      </c>
      <c r="BE77" s="190"/>
      <c r="BF77" s="190">
        <f t="shared" si="22"/>
        <v>0</v>
      </c>
      <c r="BG77" s="190"/>
      <c r="BH77" s="190">
        <f t="shared" si="23"/>
        <v>0</v>
      </c>
      <c r="BI77" s="190"/>
      <c r="BJ77" s="190">
        <f t="shared" si="24"/>
        <v>0</v>
      </c>
      <c r="BK77" s="190"/>
      <c r="BL77" s="190">
        <f t="shared" si="25"/>
        <v>0</v>
      </c>
      <c r="BM77" s="199"/>
      <c r="BN77" s="190">
        <f t="shared" si="26"/>
        <v>0</v>
      </c>
      <c r="BO77" s="190"/>
      <c r="BP77" s="190">
        <f t="shared" si="27"/>
        <v>0</v>
      </c>
      <c r="BQ77" s="190"/>
      <c r="BR77" s="190">
        <f t="shared" si="28"/>
        <v>0</v>
      </c>
      <c r="BS77" s="191"/>
    </row>
    <row r="78" spans="2:71" ht="15" thickBot="1" x14ac:dyDescent="0.4">
      <c r="B78" s="209"/>
      <c r="C78" s="210"/>
      <c r="D78" s="210"/>
      <c r="E78" s="214"/>
      <c r="F78" s="214"/>
      <c r="G78" s="214"/>
      <c r="H78" s="215"/>
      <c r="I78" s="205"/>
      <c r="J78" s="206"/>
      <c r="K78" s="206"/>
      <c r="L78" s="206"/>
      <c r="M78" s="213"/>
      <c r="N78" s="213"/>
      <c r="O78" s="213"/>
      <c r="P78" s="213"/>
      <c r="Q78" s="213"/>
      <c r="R78" s="213"/>
      <c r="S78" s="205"/>
      <c r="T78" s="205"/>
      <c r="U78" s="205"/>
      <c r="V78" s="206"/>
      <c r="W78" s="206"/>
      <c r="X78" s="206"/>
      <c r="Y78" s="207"/>
      <c r="Z78" s="207"/>
      <c r="AA78" s="207"/>
      <c r="AB78" s="208"/>
      <c r="AC78" s="208"/>
      <c r="AD78" s="208"/>
      <c r="AE78" s="202"/>
      <c r="AF78" s="202"/>
      <c r="AG78" s="202"/>
      <c r="AH78" s="201">
        <f>Totals!$E$81</f>
        <v>45811</v>
      </c>
      <c r="AI78" s="201"/>
      <c r="AJ78" s="201"/>
      <c r="AK78" s="200">
        <f t="shared" si="15"/>
        <v>0</v>
      </c>
      <c r="AL78" s="200"/>
      <c r="AM78" s="200"/>
      <c r="AN78" s="201" t="str">
        <f t="shared" si="16"/>
        <v/>
      </c>
      <c r="AO78" s="201"/>
      <c r="AP78" s="201"/>
      <c r="AQ78" s="202"/>
      <c r="AR78" s="202"/>
      <c r="AS78" s="202"/>
      <c r="AT78" s="203">
        <f t="shared" si="29"/>
        <v>0</v>
      </c>
      <c r="AU78" s="203"/>
      <c r="AV78" s="203"/>
      <c r="AW78" s="204">
        <f t="shared" si="18"/>
        <v>0</v>
      </c>
      <c r="AX78" s="204"/>
      <c r="AY78" s="204"/>
      <c r="AZ78" s="190">
        <f t="shared" si="19"/>
        <v>0</v>
      </c>
      <c r="BA78" s="190"/>
      <c r="BB78" s="190">
        <f t="shared" si="20"/>
        <v>0</v>
      </c>
      <c r="BC78" s="190"/>
      <c r="BD78" s="190">
        <f t="shared" si="21"/>
        <v>0</v>
      </c>
      <c r="BE78" s="190"/>
      <c r="BF78" s="190">
        <f t="shared" si="22"/>
        <v>0</v>
      </c>
      <c r="BG78" s="190"/>
      <c r="BH78" s="190">
        <f t="shared" si="23"/>
        <v>0</v>
      </c>
      <c r="BI78" s="190"/>
      <c r="BJ78" s="190">
        <f t="shared" si="24"/>
        <v>0</v>
      </c>
      <c r="BK78" s="190"/>
      <c r="BL78" s="190">
        <f t="shared" si="25"/>
        <v>0</v>
      </c>
      <c r="BM78" s="199"/>
      <c r="BN78" s="190">
        <f t="shared" si="26"/>
        <v>0</v>
      </c>
      <c r="BO78" s="190"/>
      <c r="BP78" s="190">
        <f t="shared" si="27"/>
        <v>0</v>
      </c>
      <c r="BQ78" s="190"/>
      <c r="BR78" s="190">
        <f t="shared" si="28"/>
        <v>0</v>
      </c>
      <c r="BS78" s="191"/>
    </row>
    <row r="79" spans="2:71" ht="15" thickBot="1" x14ac:dyDescent="0.4">
      <c r="B79" s="209"/>
      <c r="C79" s="210"/>
      <c r="D79" s="210"/>
      <c r="E79" s="214"/>
      <c r="F79" s="214"/>
      <c r="G79" s="214"/>
      <c r="H79" s="215"/>
      <c r="I79" s="205"/>
      <c r="J79" s="206"/>
      <c r="K79" s="206"/>
      <c r="L79" s="206"/>
      <c r="M79" s="213">
        <v>43246</v>
      </c>
      <c r="N79" s="213"/>
      <c r="O79" s="213"/>
      <c r="P79" s="213">
        <v>45071</v>
      </c>
      <c r="Q79" s="213"/>
      <c r="R79" s="213"/>
      <c r="S79" s="205" t="s">
        <v>5539</v>
      </c>
      <c r="T79" s="205"/>
      <c r="U79" s="205"/>
      <c r="V79" s="206" t="s">
        <v>5027</v>
      </c>
      <c r="W79" s="206"/>
      <c r="X79" s="206"/>
      <c r="Y79" s="207"/>
      <c r="Z79" s="207"/>
      <c r="AA79" s="207"/>
      <c r="AB79" s="208"/>
      <c r="AC79" s="208"/>
      <c r="AD79" s="208"/>
      <c r="AE79" s="202"/>
      <c r="AF79" s="202"/>
      <c r="AG79" s="202"/>
      <c r="AH79" s="201">
        <f>Totals!$E$81</f>
        <v>45811</v>
      </c>
      <c r="AI79" s="201"/>
      <c r="AJ79" s="201"/>
      <c r="AK79" s="200">
        <f t="shared" si="15"/>
        <v>0</v>
      </c>
      <c r="AL79" s="200"/>
      <c r="AM79" s="200"/>
      <c r="AN79" s="201" t="str">
        <f t="shared" si="16"/>
        <v/>
      </c>
      <c r="AO79" s="201"/>
      <c r="AP79" s="201"/>
      <c r="AQ79" s="202"/>
      <c r="AR79" s="202"/>
      <c r="AS79" s="202"/>
      <c r="AT79" s="203">
        <f t="shared" si="29"/>
        <v>0</v>
      </c>
      <c r="AU79" s="203"/>
      <c r="AV79" s="203"/>
      <c r="AW79" s="204">
        <f t="shared" si="18"/>
        <v>0</v>
      </c>
      <c r="AX79" s="204"/>
      <c r="AY79" s="204"/>
      <c r="AZ79" s="190">
        <f t="shared" si="19"/>
        <v>0</v>
      </c>
      <c r="BA79" s="190"/>
      <c r="BB79" s="190">
        <f t="shared" si="20"/>
        <v>0</v>
      </c>
      <c r="BC79" s="190"/>
      <c r="BD79" s="190">
        <f t="shared" si="21"/>
        <v>0</v>
      </c>
      <c r="BE79" s="190"/>
      <c r="BF79" s="190">
        <f t="shared" si="22"/>
        <v>0</v>
      </c>
      <c r="BG79" s="190"/>
      <c r="BH79" s="190">
        <f t="shared" si="23"/>
        <v>0</v>
      </c>
      <c r="BI79" s="190"/>
      <c r="BJ79" s="190">
        <f t="shared" si="24"/>
        <v>0</v>
      </c>
      <c r="BK79" s="190"/>
      <c r="BL79" s="190">
        <f t="shared" si="25"/>
        <v>0</v>
      </c>
      <c r="BM79" s="199"/>
      <c r="BN79" s="190">
        <f t="shared" si="26"/>
        <v>0</v>
      </c>
      <c r="BO79" s="190"/>
      <c r="BP79" s="190">
        <f t="shared" si="27"/>
        <v>0</v>
      </c>
      <c r="BQ79" s="190"/>
      <c r="BR79" s="190">
        <f t="shared" si="28"/>
        <v>0</v>
      </c>
      <c r="BS79" s="191"/>
    </row>
    <row r="80" spans="2:71" ht="15" thickBot="1" x14ac:dyDescent="0.4">
      <c r="B80" s="209"/>
      <c r="C80" s="210"/>
      <c r="D80" s="210"/>
      <c r="E80" s="214"/>
      <c r="F80" s="214"/>
      <c r="G80" s="214"/>
      <c r="H80" s="215"/>
      <c r="I80" s="205"/>
      <c r="J80" s="206"/>
      <c r="K80" s="206"/>
      <c r="L80" s="206"/>
      <c r="M80" s="213">
        <v>44442</v>
      </c>
      <c r="N80" s="213"/>
      <c r="O80" s="213"/>
      <c r="P80" s="213">
        <v>46267</v>
      </c>
      <c r="Q80" s="213"/>
      <c r="R80" s="213"/>
      <c r="S80" s="205" t="s">
        <v>5539</v>
      </c>
      <c r="T80" s="205"/>
      <c r="U80" s="205"/>
      <c r="V80" s="206" t="s">
        <v>3830</v>
      </c>
      <c r="W80" s="206"/>
      <c r="X80" s="206"/>
      <c r="Y80" s="207"/>
      <c r="Z80" s="207"/>
      <c r="AA80" s="207"/>
      <c r="AB80" s="208"/>
      <c r="AC80" s="208"/>
      <c r="AD80" s="208"/>
      <c r="AE80" s="202"/>
      <c r="AF80" s="202"/>
      <c r="AG80" s="202"/>
      <c r="AH80" s="201">
        <f>Totals!$E$81</f>
        <v>45811</v>
      </c>
      <c r="AI80" s="201"/>
      <c r="AJ80" s="201"/>
      <c r="AK80" s="200">
        <f t="shared" si="15"/>
        <v>0</v>
      </c>
      <c r="AL80" s="200"/>
      <c r="AM80" s="200"/>
      <c r="AN80" s="201" t="str">
        <f t="shared" si="16"/>
        <v/>
      </c>
      <c r="AO80" s="201"/>
      <c r="AP80" s="201"/>
      <c r="AQ80" s="202"/>
      <c r="AR80" s="202"/>
      <c r="AS80" s="202"/>
      <c r="AT80" s="203">
        <f t="shared" si="29"/>
        <v>0</v>
      </c>
      <c r="AU80" s="203"/>
      <c r="AV80" s="203"/>
      <c r="AW80" s="204">
        <f t="shared" si="18"/>
        <v>0</v>
      </c>
      <c r="AX80" s="204"/>
      <c r="AY80" s="204"/>
      <c r="AZ80" s="190">
        <f t="shared" si="19"/>
        <v>0</v>
      </c>
      <c r="BA80" s="190"/>
      <c r="BB80" s="190">
        <f t="shared" si="20"/>
        <v>0</v>
      </c>
      <c r="BC80" s="190"/>
      <c r="BD80" s="190">
        <f t="shared" si="21"/>
        <v>0</v>
      </c>
      <c r="BE80" s="190"/>
      <c r="BF80" s="190">
        <f t="shared" si="22"/>
        <v>0</v>
      </c>
      <c r="BG80" s="190"/>
      <c r="BH80" s="190">
        <f t="shared" si="23"/>
        <v>0</v>
      </c>
      <c r="BI80" s="190"/>
      <c r="BJ80" s="190">
        <f t="shared" si="24"/>
        <v>0</v>
      </c>
      <c r="BK80" s="190"/>
      <c r="BL80" s="190">
        <f t="shared" si="25"/>
        <v>0</v>
      </c>
      <c r="BM80" s="199"/>
      <c r="BN80" s="190">
        <f t="shared" si="26"/>
        <v>0</v>
      </c>
      <c r="BO80" s="190"/>
      <c r="BP80" s="190">
        <f t="shared" si="27"/>
        <v>0</v>
      </c>
      <c r="BQ80" s="190"/>
      <c r="BR80" s="190">
        <f t="shared" si="28"/>
        <v>0</v>
      </c>
      <c r="BS80" s="191"/>
    </row>
    <row r="81" spans="2:71" ht="15" thickBot="1" x14ac:dyDescent="0.4">
      <c r="B81" s="209"/>
      <c r="C81" s="210"/>
      <c r="D81" s="210"/>
      <c r="E81" s="214"/>
      <c r="F81" s="214"/>
      <c r="G81" s="214"/>
      <c r="H81" s="215"/>
      <c r="I81" s="205"/>
      <c r="J81" s="206"/>
      <c r="K81" s="206"/>
      <c r="L81" s="206"/>
      <c r="M81" s="213">
        <v>44229</v>
      </c>
      <c r="N81" s="213"/>
      <c r="O81" s="213"/>
      <c r="P81" s="213">
        <v>44593</v>
      </c>
      <c r="Q81" s="213"/>
      <c r="R81" s="213"/>
      <c r="S81" s="205" t="s">
        <v>6638</v>
      </c>
      <c r="T81" s="205"/>
      <c r="U81" s="205"/>
      <c r="V81" s="206" t="s">
        <v>6606</v>
      </c>
      <c r="W81" s="206"/>
      <c r="X81" s="206"/>
      <c r="Y81" s="207"/>
      <c r="Z81" s="207"/>
      <c r="AA81" s="207"/>
      <c r="AB81" s="208"/>
      <c r="AC81" s="208"/>
      <c r="AD81" s="208"/>
      <c r="AE81" s="202"/>
      <c r="AF81" s="202"/>
      <c r="AG81" s="202"/>
      <c r="AH81" s="201">
        <f>Totals!$E$81</f>
        <v>45811</v>
      </c>
      <c r="AI81" s="201"/>
      <c r="AJ81" s="201"/>
      <c r="AK81" s="200">
        <f t="shared" si="15"/>
        <v>0</v>
      </c>
      <c r="AL81" s="200"/>
      <c r="AM81" s="200"/>
      <c r="AN81" s="201" t="str">
        <f t="shared" si="16"/>
        <v/>
      </c>
      <c r="AO81" s="201"/>
      <c r="AP81" s="201"/>
      <c r="AQ81" s="202"/>
      <c r="AR81" s="202"/>
      <c r="AS81" s="202"/>
      <c r="AT81" s="203">
        <f t="shared" si="29"/>
        <v>0</v>
      </c>
      <c r="AU81" s="203"/>
      <c r="AV81" s="203"/>
      <c r="AW81" s="204">
        <f t="shared" si="18"/>
        <v>0</v>
      </c>
      <c r="AX81" s="204"/>
      <c r="AY81" s="204"/>
      <c r="AZ81" s="190">
        <f t="shared" si="19"/>
        <v>0</v>
      </c>
      <c r="BA81" s="190"/>
      <c r="BB81" s="190">
        <f t="shared" si="20"/>
        <v>0</v>
      </c>
      <c r="BC81" s="190"/>
      <c r="BD81" s="190">
        <f t="shared" si="21"/>
        <v>0</v>
      </c>
      <c r="BE81" s="190"/>
      <c r="BF81" s="190">
        <f t="shared" si="22"/>
        <v>0</v>
      </c>
      <c r="BG81" s="190"/>
      <c r="BH81" s="190">
        <f t="shared" si="23"/>
        <v>0</v>
      </c>
      <c r="BI81" s="190"/>
      <c r="BJ81" s="190">
        <f t="shared" si="24"/>
        <v>0</v>
      </c>
      <c r="BK81" s="190"/>
      <c r="BL81" s="190">
        <f t="shared" si="25"/>
        <v>0</v>
      </c>
      <c r="BM81" s="199"/>
      <c r="BN81" s="190">
        <f t="shared" si="26"/>
        <v>0</v>
      </c>
      <c r="BO81" s="190"/>
      <c r="BP81" s="190">
        <f t="shared" si="27"/>
        <v>0</v>
      </c>
      <c r="BQ81" s="190"/>
      <c r="BR81" s="190">
        <f t="shared" si="28"/>
        <v>0</v>
      </c>
      <c r="BS81" s="191"/>
    </row>
    <row r="82" spans="2:71" ht="15" thickBot="1" x14ac:dyDescent="0.4">
      <c r="B82" s="209"/>
      <c r="C82" s="210"/>
      <c r="D82" s="210"/>
      <c r="E82" s="214"/>
      <c r="F82" s="214"/>
      <c r="G82" s="214"/>
      <c r="H82" s="215"/>
      <c r="I82" s="205"/>
      <c r="J82" s="206"/>
      <c r="K82" s="206"/>
      <c r="L82" s="206"/>
      <c r="M82" s="213">
        <v>44105</v>
      </c>
      <c r="N82" s="213"/>
      <c r="O82" s="213"/>
      <c r="P82" s="213">
        <v>44469</v>
      </c>
      <c r="Q82" s="213"/>
      <c r="R82" s="213"/>
      <c r="S82" s="205" t="s">
        <v>6638</v>
      </c>
      <c r="T82" s="205"/>
      <c r="U82" s="205"/>
      <c r="V82" s="206" t="s">
        <v>6364</v>
      </c>
      <c r="W82" s="206"/>
      <c r="X82" s="206"/>
      <c r="Y82" s="207"/>
      <c r="Z82" s="207"/>
      <c r="AA82" s="207"/>
      <c r="AB82" s="208"/>
      <c r="AC82" s="208"/>
      <c r="AD82" s="208"/>
      <c r="AE82" s="202"/>
      <c r="AF82" s="202"/>
      <c r="AG82" s="202"/>
      <c r="AH82" s="201">
        <f>Totals!$E$81</f>
        <v>45811</v>
      </c>
      <c r="AI82" s="201"/>
      <c r="AJ82" s="201"/>
      <c r="AK82" s="200">
        <f t="shared" si="15"/>
        <v>0</v>
      </c>
      <c r="AL82" s="200"/>
      <c r="AM82" s="200"/>
      <c r="AN82" s="201" t="str">
        <f t="shared" si="16"/>
        <v/>
      </c>
      <c r="AO82" s="201"/>
      <c r="AP82" s="201"/>
      <c r="AQ82" s="202"/>
      <c r="AR82" s="202"/>
      <c r="AS82" s="202"/>
      <c r="AT82" s="203">
        <f t="shared" si="29"/>
        <v>0</v>
      </c>
      <c r="AU82" s="203"/>
      <c r="AV82" s="203"/>
      <c r="AW82" s="204">
        <f t="shared" si="18"/>
        <v>0</v>
      </c>
      <c r="AX82" s="204"/>
      <c r="AY82" s="204"/>
      <c r="AZ82" s="190">
        <f t="shared" si="19"/>
        <v>0</v>
      </c>
      <c r="BA82" s="190"/>
      <c r="BB82" s="190">
        <f t="shared" si="20"/>
        <v>0</v>
      </c>
      <c r="BC82" s="190"/>
      <c r="BD82" s="190">
        <f t="shared" si="21"/>
        <v>0</v>
      </c>
      <c r="BE82" s="190"/>
      <c r="BF82" s="190">
        <f t="shared" si="22"/>
        <v>0</v>
      </c>
      <c r="BG82" s="190"/>
      <c r="BH82" s="190">
        <f t="shared" si="23"/>
        <v>0</v>
      </c>
      <c r="BI82" s="190"/>
      <c r="BJ82" s="190">
        <f t="shared" si="24"/>
        <v>0</v>
      </c>
      <c r="BK82" s="190"/>
      <c r="BL82" s="190">
        <f t="shared" si="25"/>
        <v>0</v>
      </c>
      <c r="BM82" s="199"/>
      <c r="BN82" s="190">
        <f t="shared" si="26"/>
        <v>0</v>
      </c>
      <c r="BO82" s="190"/>
      <c r="BP82" s="190">
        <f t="shared" si="27"/>
        <v>0</v>
      </c>
      <c r="BQ82" s="190"/>
      <c r="BR82" s="190">
        <f t="shared" si="28"/>
        <v>0</v>
      </c>
      <c r="BS82" s="191"/>
    </row>
    <row r="83" spans="2:71" ht="15" thickBot="1" x14ac:dyDescent="0.4">
      <c r="B83" s="209"/>
      <c r="C83" s="210"/>
      <c r="D83" s="210"/>
      <c r="E83" s="214"/>
      <c r="F83" s="214"/>
      <c r="G83" s="214"/>
      <c r="H83" s="215"/>
      <c r="I83" s="205"/>
      <c r="J83" s="206"/>
      <c r="K83" s="206"/>
      <c r="L83" s="206"/>
      <c r="M83" s="213"/>
      <c r="N83" s="213"/>
      <c r="O83" s="213"/>
      <c r="P83" s="213"/>
      <c r="Q83" s="213"/>
      <c r="R83" s="213"/>
      <c r="S83" s="205"/>
      <c r="T83" s="205"/>
      <c r="U83" s="205"/>
      <c r="V83" s="206"/>
      <c r="W83" s="206"/>
      <c r="X83" s="206"/>
      <c r="Y83" s="207"/>
      <c r="Z83" s="207"/>
      <c r="AA83" s="207"/>
      <c r="AB83" s="208"/>
      <c r="AC83" s="208"/>
      <c r="AD83" s="208"/>
      <c r="AE83" s="202"/>
      <c r="AF83" s="202"/>
      <c r="AG83" s="202"/>
      <c r="AH83" s="201">
        <f>Totals!$E$81</f>
        <v>45811</v>
      </c>
      <c r="AI83" s="201"/>
      <c r="AJ83" s="201"/>
      <c r="AK83" s="200">
        <f t="shared" si="15"/>
        <v>0</v>
      </c>
      <c r="AL83" s="200"/>
      <c r="AM83" s="200"/>
      <c r="AN83" s="201" t="str">
        <f t="shared" si="16"/>
        <v/>
      </c>
      <c r="AO83" s="201"/>
      <c r="AP83" s="201"/>
      <c r="AQ83" s="202"/>
      <c r="AR83" s="202"/>
      <c r="AS83" s="202"/>
      <c r="AT83" s="203">
        <f t="shared" si="29"/>
        <v>0</v>
      </c>
      <c r="AU83" s="203"/>
      <c r="AV83" s="203"/>
      <c r="AW83" s="204">
        <f t="shared" si="18"/>
        <v>0</v>
      </c>
      <c r="AX83" s="204"/>
      <c r="AY83" s="204"/>
      <c r="AZ83" s="190">
        <f t="shared" si="19"/>
        <v>0</v>
      </c>
      <c r="BA83" s="190"/>
      <c r="BB83" s="190">
        <f t="shared" si="20"/>
        <v>0</v>
      </c>
      <c r="BC83" s="190"/>
      <c r="BD83" s="190">
        <f t="shared" si="21"/>
        <v>0</v>
      </c>
      <c r="BE83" s="190"/>
      <c r="BF83" s="190">
        <f t="shared" si="22"/>
        <v>0</v>
      </c>
      <c r="BG83" s="190"/>
      <c r="BH83" s="190">
        <f t="shared" si="23"/>
        <v>0</v>
      </c>
      <c r="BI83" s="190"/>
      <c r="BJ83" s="190">
        <f t="shared" si="24"/>
        <v>0</v>
      </c>
      <c r="BK83" s="190"/>
      <c r="BL83" s="190">
        <f t="shared" si="25"/>
        <v>0</v>
      </c>
      <c r="BM83" s="199"/>
      <c r="BN83" s="190">
        <f t="shared" si="26"/>
        <v>0</v>
      </c>
      <c r="BO83" s="190"/>
      <c r="BP83" s="190">
        <f t="shared" si="27"/>
        <v>0</v>
      </c>
      <c r="BQ83" s="190"/>
      <c r="BR83" s="190">
        <f t="shared" si="28"/>
        <v>0</v>
      </c>
      <c r="BS83" s="191"/>
    </row>
    <row r="84" spans="2:71" ht="15" thickBot="1" x14ac:dyDescent="0.4">
      <c r="B84" s="209"/>
      <c r="C84" s="210"/>
      <c r="D84" s="210"/>
      <c r="E84" s="214"/>
      <c r="F84" s="214"/>
      <c r="G84" s="214"/>
      <c r="H84" s="215"/>
      <c r="I84" s="205"/>
      <c r="J84" s="206"/>
      <c r="K84" s="206"/>
      <c r="L84" s="206"/>
      <c r="M84" s="213"/>
      <c r="N84" s="213"/>
      <c r="O84" s="213"/>
      <c r="P84" s="213"/>
      <c r="Q84" s="213"/>
      <c r="R84" s="213"/>
      <c r="S84" s="205"/>
      <c r="T84" s="205"/>
      <c r="U84" s="205"/>
      <c r="V84" s="206"/>
      <c r="W84" s="206"/>
      <c r="X84" s="206"/>
      <c r="Y84" s="207"/>
      <c r="Z84" s="207"/>
      <c r="AA84" s="207"/>
      <c r="AB84" s="208"/>
      <c r="AC84" s="208"/>
      <c r="AD84" s="208"/>
      <c r="AE84" s="202"/>
      <c r="AF84" s="202"/>
      <c r="AG84" s="202"/>
      <c r="AH84" s="201">
        <f>Totals!$E$81</f>
        <v>45811</v>
      </c>
      <c r="AI84" s="201"/>
      <c r="AJ84" s="201"/>
      <c r="AK84" s="200">
        <f t="shared" si="15"/>
        <v>0</v>
      </c>
      <c r="AL84" s="200"/>
      <c r="AM84" s="200"/>
      <c r="AN84" s="201" t="str">
        <f t="shared" si="16"/>
        <v/>
      </c>
      <c r="AO84" s="201"/>
      <c r="AP84" s="201"/>
      <c r="AQ84" s="202"/>
      <c r="AR84" s="202"/>
      <c r="AS84" s="202"/>
      <c r="AT84" s="203">
        <f t="shared" si="29"/>
        <v>0</v>
      </c>
      <c r="AU84" s="203"/>
      <c r="AV84" s="203"/>
      <c r="AW84" s="204">
        <f t="shared" si="18"/>
        <v>0</v>
      </c>
      <c r="AX84" s="204"/>
      <c r="AY84" s="204"/>
      <c r="AZ84" s="190">
        <f t="shared" si="19"/>
        <v>0</v>
      </c>
      <c r="BA84" s="190"/>
      <c r="BB84" s="190">
        <f t="shared" si="20"/>
        <v>0</v>
      </c>
      <c r="BC84" s="190"/>
      <c r="BD84" s="190">
        <f t="shared" si="21"/>
        <v>0</v>
      </c>
      <c r="BE84" s="190"/>
      <c r="BF84" s="190">
        <f t="shared" si="22"/>
        <v>0</v>
      </c>
      <c r="BG84" s="190"/>
      <c r="BH84" s="190">
        <f t="shared" si="23"/>
        <v>0</v>
      </c>
      <c r="BI84" s="190"/>
      <c r="BJ84" s="190">
        <f t="shared" si="24"/>
        <v>0</v>
      </c>
      <c r="BK84" s="190"/>
      <c r="BL84" s="190">
        <f t="shared" si="25"/>
        <v>0</v>
      </c>
      <c r="BM84" s="199"/>
      <c r="BN84" s="190">
        <f t="shared" si="26"/>
        <v>0</v>
      </c>
      <c r="BO84" s="190"/>
      <c r="BP84" s="190">
        <f t="shared" si="27"/>
        <v>0</v>
      </c>
      <c r="BQ84" s="190"/>
      <c r="BR84" s="190">
        <f t="shared" si="28"/>
        <v>0</v>
      </c>
      <c r="BS84" s="191"/>
    </row>
    <row r="85" spans="2:71" ht="15" thickBot="1" x14ac:dyDescent="0.4">
      <c r="B85" s="209"/>
      <c r="C85" s="210"/>
      <c r="D85" s="210"/>
      <c r="E85" s="214"/>
      <c r="F85" s="214"/>
      <c r="G85" s="214"/>
      <c r="H85" s="215"/>
      <c r="I85" s="205"/>
      <c r="J85" s="206"/>
      <c r="K85" s="206"/>
      <c r="L85" s="206"/>
      <c r="M85" s="213">
        <v>44401</v>
      </c>
      <c r="N85" s="213"/>
      <c r="O85" s="213"/>
      <c r="P85" s="213">
        <v>44431</v>
      </c>
      <c r="Q85" s="213"/>
      <c r="R85" s="213"/>
      <c r="S85" s="205" t="s">
        <v>6948</v>
      </c>
      <c r="T85" s="205"/>
      <c r="U85" s="205"/>
      <c r="V85" s="206" t="s">
        <v>6925</v>
      </c>
      <c r="W85" s="206"/>
      <c r="X85" s="206"/>
      <c r="Y85" s="207"/>
      <c r="Z85" s="207"/>
      <c r="AA85" s="207"/>
      <c r="AB85" s="208"/>
      <c r="AC85" s="208"/>
      <c r="AD85" s="208"/>
      <c r="AE85" s="202"/>
      <c r="AF85" s="202"/>
      <c r="AG85" s="202"/>
      <c r="AH85" s="201">
        <f>Totals!$E$81</f>
        <v>45811</v>
      </c>
      <c r="AI85" s="201"/>
      <c r="AJ85" s="201"/>
      <c r="AK85" s="200">
        <f t="shared" si="15"/>
        <v>0</v>
      </c>
      <c r="AL85" s="200"/>
      <c r="AM85" s="200"/>
      <c r="AN85" s="201" t="str">
        <f t="shared" si="16"/>
        <v/>
      </c>
      <c r="AO85" s="201"/>
      <c r="AP85" s="201"/>
      <c r="AQ85" s="202"/>
      <c r="AR85" s="202"/>
      <c r="AS85" s="202"/>
      <c r="AT85" s="203">
        <f t="shared" si="29"/>
        <v>0</v>
      </c>
      <c r="AU85" s="203"/>
      <c r="AV85" s="203"/>
      <c r="AW85" s="204">
        <f t="shared" si="18"/>
        <v>0</v>
      </c>
      <c r="AX85" s="204"/>
      <c r="AY85" s="204"/>
      <c r="AZ85" s="190">
        <f t="shared" si="19"/>
        <v>0</v>
      </c>
      <c r="BA85" s="190"/>
      <c r="BB85" s="190">
        <f t="shared" si="20"/>
        <v>0</v>
      </c>
      <c r="BC85" s="190"/>
      <c r="BD85" s="190">
        <f t="shared" si="21"/>
        <v>0</v>
      </c>
      <c r="BE85" s="190"/>
      <c r="BF85" s="190">
        <f t="shared" si="22"/>
        <v>0</v>
      </c>
      <c r="BG85" s="190"/>
      <c r="BH85" s="190">
        <f t="shared" si="23"/>
        <v>0</v>
      </c>
      <c r="BI85" s="190"/>
      <c r="BJ85" s="190">
        <f t="shared" si="24"/>
        <v>0</v>
      </c>
      <c r="BK85" s="190"/>
      <c r="BL85" s="190">
        <f t="shared" si="25"/>
        <v>0</v>
      </c>
      <c r="BM85" s="199"/>
      <c r="BN85" s="190">
        <f t="shared" si="26"/>
        <v>0</v>
      </c>
      <c r="BO85" s="190"/>
      <c r="BP85" s="190">
        <f t="shared" si="27"/>
        <v>0</v>
      </c>
      <c r="BQ85" s="190"/>
      <c r="BR85" s="190">
        <f t="shared" si="28"/>
        <v>0</v>
      </c>
      <c r="BS85" s="191"/>
    </row>
    <row r="86" spans="2:71" ht="15" thickBot="1" x14ac:dyDescent="0.4">
      <c r="B86" s="209"/>
      <c r="C86" s="210"/>
      <c r="D86" s="210"/>
      <c r="E86" s="214"/>
      <c r="F86" s="214"/>
      <c r="G86" s="214"/>
      <c r="H86" s="215"/>
      <c r="I86" s="205"/>
      <c r="J86" s="206"/>
      <c r="K86" s="206"/>
      <c r="L86" s="206"/>
      <c r="M86" s="213"/>
      <c r="N86" s="213"/>
      <c r="O86" s="213"/>
      <c r="P86" s="213"/>
      <c r="Q86" s="213"/>
      <c r="R86" s="213"/>
      <c r="S86" s="205" t="s">
        <v>6948</v>
      </c>
      <c r="T86" s="205"/>
      <c r="U86" s="205"/>
      <c r="V86" s="206"/>
      <c r="W86" s="206"/>
      <c r="X86" s="206"/>
      <c r="Y86" s="207"/>
      <c r="Z86" s="207"/>
      <c r="AA86" s="207"/>
      <c r="AB86" s="208"/>
      <c r="AC86" s="208"/>
      <c r="AD86" s="208"/>
      <c r="AE86" s="202"/>
      <c r="AF86" s="202"/>
      <c r="AG86" s="202"/>
      <c r="AH86" s="201">
        <f>Totals!$E$81</f>
        <v>45811</v>
      </c>
      <c r="AI86" s="201"/>
      <c r="AJ86" s="201"/>
      <c r="AK86" s="200">
        <f t="shared" si="15"/>
        <v>0</v>
      </c>
      <c r="AL86" s="200"/>
      <c r="AM86" s="200"/>
      <c r="AN86" s="201" t="str">
        <f t="shared" si="16"/>
        <v/>
      </c>
      <c r="AO86" s="201"/>
      <c r="AP86" s="201"/>
      <c r="AQ86" s="202"/>
      <c r="AR86" s="202"/>
      <c r="AS86" s="202"/>
      <c r="AT86" s="203">
        <f t="shared" si="29"/>
        <v>0</v>
      </c>
      <c r="AU86" s="203"/>
      <c r="AV86" s="203"/>
      <c r="AW86" s="204">
        <f t="shared" si="18"/>
        <v>0</v>
      </c>
      <c r="AX86" s="204"/>
      <c r="AY86" s="204"/>
      <c r="AZ86" s="190">
        <f t="shared" si="19"/>
        <v>0</v>
      </c>
      <c r="BA86" s="190"/>
      <c r="BB86" s="190">
        <f t="shared" si="20"/>
        <v>0</v>
      </c>
      <c r="BC86" s="190"/>
      <c r="BD86" s="190">
        <f t="shared" si="21"/>
        <v>0</v>
      </c>
      <c r="BE86" s="190"/>
      <c r="BF86" s="190">
        <f t="shared" si="22"/>
        <v>0</v>
      </c>
      <c r="BG86" s="190"/>
      <c r="BH86" s="190">
        <f t="shared" si="23"/>
        <v>0</v>
      </c>
      <c r="BI86" s="190"/>
      <c r="BJ86" s="190">
        <f t="shared" si="24"/>
        <v>0</v>
      </c>
      <c r="BK86" s="190"/>
      <c r="BL86" s="190">
        <f t="shared" si="25"/>
        <v>0</v>
      </c>
      <c r="BM86" s="199"/>
      <c r="BN86" s="190">
        <f t="shared" si="26"/>
        <v>0</v>
      </c>
      <c r="BO86" s="190"/>
      <c r="BP86" s="190">
        <f t="shared" si="27"/>
        <v>0</v>
      </c>
      <c r="BQ86" s="190"/>
      <c r="BR86" s="190">
        <f t="shared" si="28"/>
        <v>0</v>
      </c>
      <c r="BS86" s="191"/>
    </row>
    <row r="87" spans="2:71" ht="15" thickBot="1" x14ac:dyDescent="0.4">
      <c r="B87" s="209"/>
      <c r="C87" s="210"/>
      <c r="D87" s="210"/>
      <c r="E87" s="214"/>
      <c r="F87" s="214"/>
      <c r="G87" s="214"/>
      <c r="H87" s="215"/>
      <c r="I87" s="205"/>
      <c r="J87" s="206"/>
      <c r="K87" s="206"/>
      <c r="L87" s="206"/>
      <c r="M87" s="213"/>
      <c r="N87" s="213"/>
      <c r="O87" s="213"/>
      <c r="P87" s="213"/>
      <c r="Q87" s="213"/>
      <c r="R87" s="213"/>
      <c r="S87" s="205" t="s">
        <v>6948</v>
      </c>
      <c r="T87" s="205"/>
      <c r="U87" s="205"/>
      <c r="V87" s="206"/>
      <c r="W87" s="206"/>
      <c r="X87" s="206"/>
      <c r="Y87" s="207"/>
      <c r="Z87" s="207"/>
      <c r="AA87" s="207"/>
      <c r="AB87" s="208"/>
      <c r="AC87" s="208"/>
      <c r="AD87" s="208"/>
      <c r="AE87" s="202"/>
      <c r="AF87" s="202"/>
      <c r="AG87" s="202"/>
      <c r="AH87" s="201">
        <f>Totals!$E$81</f>
        <v>45811</v>
      </c>
      <c r="AI87" s="201"/>
      <c r="AJ87" s="201"/>
      <c r="AK87" s="200">
        <f t="shared" si="15"/>
        <v>0</v>
      </c>
      <c r="AL87" s="200"/>
      <c r="AM87" s="200"/>
      <c r="AN87" s="201" t="str">
        <f t="shared" si="16"/>
        <v/>
      </c>
      <c r="AO87" s="201"/>
      <c r="AP87" s="201"/>
      <c r="AQ87" s="202"/>
      <c r="AR87" s="202"/>
      <c r="AS87" s="202"/>
      <c r="AT87" s="203">
        <f t="shared" si="29"/>
        <v>0</v>
      </c>
      <c r="AU87" s="203"/>
      <c r="AV87" s="203"/>
      <c r="AW87" s="204">
        <f t="shared" si="18"/>
        <v>0</v>
      </c>
      <c r="AX87" s="204"/>
      <c r="AY87" s="204"/>
      <c r="AZ87" s="190">
        <f t="shared" si="19"/>
        <v>0</v>
      </c>
      <c r="BA87" s="190"/>
      <c r="BB87" s="190">
        <f t="shared" si="20"/>
        <v>0</v>
      </c>
      <c r="BC87" s="190"/>
      <c r="BD87" s="190">
        <f t="shared" si="21"/>
        <v>0</v>
      </c>
      <c r="BE87" s="190"/>
      <c r="BF87" s="190">
        <f t="shared" si="22"/>
        <v>0</v>
      </c>
      <c r="BG87" s="190"/>
      <c r="BH87" s="190">
        <f t="shared" si="23"/>
        <v>0</v>
      </c>
      <c r="BI87" s="190"/>
      <c r="BJ87" s="190">
        <f t="shared" si="24"/>
        <v>0</v>
      </c>
      <c r="BK87" s="190"/>
      <c r="BL87" s="190">
        <f t="shared" si="25"/>
        <v>0</v>
      </c>
      <c r="BM87" s="199"/>
      <c r="BN87" s="190">
        <f t="shared" si="26"/>
        <v>0</v>
      </c>
      <c r="BO87" s="190"/>
      <c r="BP87" s="190">
        <f t="shared" si="27"/>
        <v>0</v>
      </c>
      <c r="BQ87" s="190"/>
      <c r="BR87" s="190">
        <f t="shared" si="28"/>
        <v>0</v>
      </c>
      <c r="BS87" s="191"/>
    </row>
    <row r="88" spans="2:71" ht="15" thickBot="1" x14ac:dyDescent="0.4">
      <c r="B88" s="209"/>
      <c r="C88" s="210"/>
      <c r="D88" s="210"/>
      <c r="E88" s="214"/>
      <c r="F88" s="214"/>
      <c r="G88" s="214"/>
      <c r="H88" s="215"/>
      <c r="I88" s="205"/>
      <c r="J88" s="206"/>
      <c r="K88" s="206"/>
      <c r="L88" s="206"/>
      <c r="M88" s="213"/>
      <c r="N88" s="213"/>
      <c r="O88" s="213"/>
      <c r="P88" s="213"/>
      <c r="Q88" s="213"/>
      <c r="R88" s="213"/>
      <c r="S88" s="205" t="s">
        <v>6948</v>
      </c>
      <c r="T88" s="205"/>
      <c r="U88" s="205"/>
      <c r="V88" s="206"/>
      <c r="W88" s="206"/>
      <c r="X88" s="206"/>
      <c r="Y88" s="207"/>
      <c r="Z88" s="207"/>
      <c r="AA88" s="207"/>
      <c r="AB88" s="208"/>
      <c r="AC88" s="208"/>
      <c r="AD88" s="208"/>
      <c r="AE88" s="202"/>
      <c r="AF88" s="202"/>
      <c r="AG88" s="202"/>
      <c r="AH88" s="201">
        <f>Totals!$E$81</f>
        <v>45811</v>
      </c>
      <c r="AI88" s="201"/>
      <c r="AJ88" s="201"/>
      <c r="AK88" s="200">
        <f t="shared" si="15"/>
        <v>0</v>
      </c>
      <c r="AL88" s="200"/>
      <c r="AM88" s="200"/>
      <c r="AN88" s="201" t="str">
        <f t="shared" si="16"/>
        <v/>
      </c>
      <c r="AO88" s="201"/>
      <c r="AP88" s="201"/>
      <c r="AQ88" s="202"/>
      <c r="AR88" s="202"/>
      <c r="AS88" s="202"/>
      <c r="AT88" s="203">
        <f t="shared" si="29"/>
        <v>0</v>
      </c>
      <c r="AU88" s="203"/>
      <c r="AV88" s="203"/>
      <c r="AW88" s="204">
        <f t="shared" si="18"/>
        <v>0</v>
      </c>
      <c r="AX88" s="204"/>
      <c r="AY88" s="204"/>
      <c r="AZ88" s="190">
        <f t="shared" si="19"/>
        <v>0</v>
      </c>
      <c r="BA88" s="190"/>
      <c r="BB88" s="190">
        <f t="shared" si="20"/>
        <v>0</v>
      </c>
      <c r="BC88" s="190"/>
      <c r="BD88" s="190">
        <f t="shared" si="21"/>
        <v>0</v>
      </c>
      <c r="BE88" s="190"/>
      <c r="BF88" s="190">
        <f t="shared" si="22"/>
        <v>0</v>
      </c>
      <c r="BG88" s="190"/>
      <c r="BH88" s="190">
        <f t="shared" si="23"/>
        <v>0</v>
      </c>
      <c r="BI88" s="190"/>
      <c r="BJ88" s="190">
        <f t="shared" si="24"/>
        <v>0</v>
      </c>
      <c r="BK88" s="190"/>
      <c r="BL88" s="190">
        <f t="shared" si="25"/>
        <v>0</v>
      </c>
      <c r="BM88" s="199"/>
      <c r="BN88" s="190">
        <f t="shared" si="26"/>
        <v>0</v>
      </c>
      <c r="BO88" s="190"/>
      <c r="BP88" s="190">
        <f t="shared" si="27"/>
        <v>0</v>
      </c>
      <c r="BQ88" s="190"/>
      <c r="BR88" s="190">
        <f t="shared" si="28"/>
        <v>0</v>
      </c>
      <c r="BS88" s="191"/>
    </row>
    <row r="89" spans="2:71" ht="15" thickBot="1" x14ac:dyDescent="0.4">
      <c r="B89" s="209"/>
      <c r="C89" s="210"/>
      <c r="D89" s="210"/>
      <c r="E89" s="214"/>
      <c r="F89" s="214"/>
      <c r="G89" s="214"/>
      <c r="H89" s="215"/>
      <c r="I89" s="205"/>
      <c r="J89" s="206"/>
      <c r="K89" s="206"/>
      <c r="L89" s="206"/>
      <c r="M89" s="213"/>
      <c r="N89" s="213"/>
      <c r="O89" s="213"/>
      <c r="P89" s="213"/>
      <c r="Q89" s="213"/>
      <c r="R89" s="213"/>
      <c r="S89" s="205"/>
      <c r="T89" s="205"/>
      <c r="U89" s="205"/>
      <c r="V89" s="206"/>
      <c r="W89" s="206"/>
      <c r="X89" s="206"/>
      <c r="Y89" s="207"/>
      <c r="Z89" s="207"/>
      <c r="AA89" s="207"/>
      <c r="AB89" s="208"/>
      <c r="AC89" s="208"/>
      <c r="AD89" s="208"/>
      <c r="AE89" s="202"/>
      <c r="AF89" s="202"/>
      <c r="AG89" s="202"/>
      <c r="AH89" s="201">
        <f>Totals!$E$81</f>
        <v>45811</v>
      </c>
      <c r="AI89" s="201"/>
      <c r="AJ89" s="201"/>
      <c r="AK89" s="200">
        <f t="shared" si="15"/>
        <v>0</v>
      </c>
      <c r="AL89" s="200"/>
      <c r="AM89" s="200"/>
      <c r="AN89" s="201" t="str">
        <f t="shared" si="16"/>
        <v/>
      </c>
      <c r="AO89" s="201"/>
      <c r="AP89" s="201"/>
      <c r="AQ89" s="202"/>
      <c r="AR89" s="202"/>
      <c r="AS89" s="202"/>
      <c r="AT89" s="203">
        <f t="shared" si="29"/>
        <v>0</v>
      </c>
      <c r="AU89" s="203"/>
      <c r="AV89" s="203"/>
      <c r="AW89" s="204">
        <f t="shared" si="18"/>
        <v>0</v>
      </c>
      <c r="AX89" s="204"/>
      <c r="AY89" s="204"/>
      <c r="AZ89" s="190">
        <f t="shared" si="19"/>
        <v>0</v>
      </c>
      <c r="BA89" s="190"/>
      <c r="BB89" s="190">
        <f t="shared" si="20"/>
        <v>0</v>
      </c>
      <c r="BC89" s="190"/>
      <c r="BD89" s="190">
        <f t="shared" si="21"/>
        <v>0</v>
      </c>
      <c r="BE89" s="190"/>
      <c r="BF89" s="190">
        <f t="shared" si="22"/>
        <v>0</v>
      </c>
      <c r="BG89" s="190"/>
      <c r="BH89" s="190">
        <f t="shared" si="23"/>
        <v>0</v>
      </c>
      <c r="BI89" s="190"/>
      <c r="BJ89" s="190">
        <f t="shared" si="24"/>
        <v>0</v>
      </c>
      <c r="BK89" s="190"/>
      <c r="BL89" s="190">
        <f t="shared" si="25"/>
        <v>0</v>
      </c>
      <c r="BM89" s="199"/>
      <c r="BN89" s="190">
        <f t="shared" si="26"/>
        <v>0</v>
      </c>
      <c r="BO89" s="190"/>
      <c r="BP89" s="190">
        <f t="shared" si="27"/>
        <v>0</v>
      </c>
      <c r="BQ89" s="190"/>
      <c r="BR89" s="190">
        <f t="shared" si="28"/>
        <v>0</v>
      </c>
      <c r="BS89" s="191"/>
    </row>
    <row r="90" spans="2:71" ht="15" thickBot="1" x14ac:dyDescent="0.4">
      <c r="B90" s="209"/>
      <c r="C90" s="210"/>
      <c r="D90" s="210"/>
      <c r="E90" s="214"/>
      <c r="F90" s="214"/>
      <c r="G90" s="214"/>
      <c r="H90" s="215"/>
      <c r="I90" s="205"/>
      <c r="J90" s="206"/>
      <c r="K90" s="206"/>
      <c r="L90" s="206"/>
      <c r="M90" s="213"/>
      <c r="N90" s="213"/>
      <c r="O90" s="213"/>
      <c r="P90" s="213"/>
      <c r="Q90" s="213"/>
      <c r="R90" s="213"/>
      <c r="S90" s="205"/>
      <c r="T90" s="205"/>
      <c r="U90" s="205"/>
      <c r="V90" s="206"/>
      <c r="W90" s="206"/>
      <c r="X90" s="206"/>
      <c r="Y90" s="207"/>
      <c r="Z90" s="207"/>
      <c r="AA90" s="207"/>
      <c r="AB90" s="208"/>
      <c r="AC90" s="208"/>
      <c r="AD90" s="208"/>
      <c r="AE90" s="202"/>
      <c r="AF90" s="202"/>
      <c r="AG90" s="202"/>
      <c r="AH90" s="201">
        <f>Totals!$E$81</f>
        <v>45811</v>
      </c>
      <c r="AI90" s="201"/>
      <c r="AJ90" s="201"/>
      <c r="AK90" s="200">
        <f t="shared" si="15"/>
        <v>0</v>
      </c>
      <c r="AL90" s="200"/>
      <c r="AM90" s="200"/>
      <c r="AN90" s="201" t="str">
        <f t="shared" si="16"/>
        <v/>
      </c>
      <c r="AO90" s="201"/>
      <c r="AP90" s="201"/>
      <c r="AQ90" s="202"/>
      <c r="AR90" s="202"/>
      <c r="AS90" s="202"/>
      <c r="AT90" s="203">
        <f t="shared" si="29"/>
        <v>0</v>
      </c>
      <c r="AU90" s="203"/>
      <c r="AV90" s="203"/>
      <c r="AW90" s="204">
        <f t="shared" si="18"/>
        <v>0</v>
      </c>
      <c r="AX90" s="204"/>
      <c r="AY90" s="204"/>
      <c r="AZ90" s="190">
        <f t="shared" si="19"/>
        <v>0</v>
      </c>
      <c r="BA90" s="190"/>
      <c r="BB90" s="190">
        <f t="shared" si="20"/>
        <v>0</v>
      </c>
      <c r="BC90" s="190"/>
      <c r="BD90" s="190">
        <f t="shared" si="21"/>
        <v>0</v>
      </c>
      <c r="BE90" s="190"/>
      <c r="BF90" s="190">
        <f t="shared" si="22"/>
        <v>0</v>
      </c>
      <c r="BG90" s="190"/>
      <c r="BH90" s="190">
        <f t="shared" si="23"/>
        <v>0</v>
      </c>
      <c r="BI90" s="190"/>
      <c r="BJ90" s="190">
        <f t="shared" si="24"/>
        <v>0</v>
      </c>
      <c r="BK90" s="190"/>
      <c r="BL90" s="190">
        <f t="shared" si="25"/>
        <v>0</v>
      </c>
      <c r="BM90" s="199"/>
      <c r="BN90" s="190">
        <f t="shared" si="26"/>
        <v>0</v>
      </c>
      <c r="BO90" s="190"/>
      <c r="BP90" s="190">
        <f t="shared" si="27"/>
        <v>0</v>
      </c>
      <c r="BQ90" s="190"/>
      <c r="BR90" s="190">
        <f t="shared" si="28"/>
        <v>0</v>
      </c>
      <c r="BS90" s="191"/>
    </row>
    <row r="91" spans="2:71" ht="15" thickBot="1" x14ac:dyDescent="0.4">
      <c r="B91" s="209"/>
      <c r="C91" s="210"/>
      <c r="D91" s="210"/>
      <c r="E91" s="214"/>
      <c r="F91" s="214"/>
      <c r="G91" s="214"/>
      <c r="H91" s="215"/>
      <c r="I91" s="205"/>
      <c r="J91" s="206"/>
      <c r="K91" s="206"/>
      <c r="L91" s="206"/>
      <c r="M91" s="213"/>
      <c r="N91" s="213"/>
      <c r="O91" s="213"/>
      <c r="P91" s="213"/>
      <c r="Q91" s="213"/>
      <c r="R91" s="213"/>
      <c r="S91" s="205" t="s">
        <v>6948</v>
      </c>
      <c r="T91" s="205"/>
      <c r="U91" s="205"/>
      <c r="V91" s="206"/>
      <c r="W91" s="206"/>
      <c r="X91" s="206"/>
      <c r="Y91" s="207"/>
      <c r="Z91" s="207"/>
      <c r="AA91" s="207"/>
      <c r="AB91" s="208"/>
      <c r="AC91" s="208"/>
      <c r="AD91" s="208"/>
      <c r="AE91" s="202"/>
      <c r="AF91" s="202"/>
      <c r="AG91" s="202"/>
      <c r="AH91" s="201">
        <f>Totals!$E$81</f>
        <v>45811</v>
      </c>
      <c r="AI91" s="201"/>
      <c r="AJ91" s="201"/>
      <c r="AK91" s="200">
        <f t="shared" si="15"/>
        <v>0</v>
      </c>
      <c r="AL91" s="200"/>
      <c r="AM91" s="200"/>
      <c r="AN91" s="201" t="str">
        <f t="shared" si="16"/>
        <v/>
      </c>
      <c r="AO91" s="201"/>
      <c r="AP91" s="201"/>
      <c r="AQ91" s="202"/>
      <c r="AR91" s="202"/>
      <c r="AS91" s="202"/>
      <c r="AT91" s="203">
        <f t="shared" si="29"/>
        <v>0</v>
      </c>
      <c r="AU91" s="203"/>
      <c r="AV91" s="203"/>
      <c r="AW91" s="204">
        <f t="shared" si="18"/>
        <v>0</v>
      </c>
      <c r="AX91" s="204"/>
      <c r="AY91" s="204"/>
      <c r="AZ91" s="190">
        <f t="shared" si="19"/>
        <v>0</v>
      </c>
      <c r="BA91" s="190"/>
      <c r="BB91" s="190">
        <f t="shared" si="20"/>
        <v>0</v>
      </c>
      <c r="BC91" s="190"/>
      <c r="BD91" s="190">
        <f t="shared" si="21"/>
        <v>0</v>
      </c>
      <c r="BE91" s="190"/>
      <c r="BF91" s="190">
        <f t="shared" si="22"/>
        <v>0</v>
      </c>
      <c r="BG91" s="190"/>
      <c r="BH91" s="190">
        <f t="shared" si="23"/>
        <v>0</v>
      </c>
      <c r="BI91" s="190"/>
      <c r="BJ91" s="190">
        <f t="shared" si="24"/>
        <v>0</v>
      </c>
      <c r="BK91" s="190"/>
      <c r="BL91" s="190">
        <f t="shared" si="25"/>
        <v>0</v>
      </c>
      <c r="BM91" s="199"/>
      <c r="BN91" s="190">
        <f t="shared" si="26"/>
        <v>0</v>
      </c>
      <c r="BO91" s="190"/>
      <c r="BP91" s="190">
        <f t="shared" si="27"/>
        <v>0</v>
      </c>
      <c r="BQ91" s="190"/>
      <c r="BR91" s="190">
        <f t="shared" si="28"/>
        <v>0</v>
      </c>
      <c r="BS91" s="191"/>
    </row>
    <row r="92" spans="2:71" ht="15" thickBot="1" x14ac:dyDescent="0.4">
      <c r="B92" s="209"/>
      <c r="C92" s="210"/>
      <c r="D92" s="210"/>
      <c r="E92" s="214"/>
      <c r="F92" s="214"/>
      <c r="G92" s="214"/>
      <c r="H92" s="215"/>
      <c r="I92" s="205"/>
      <c r="J92" s="206"/>
      <c r="K92" s="206"/>
      <c r="L92" s="206"/>
      <c r="M92" s="213"/>
      <c r="N92" s="213"/>
      <c r="O92" s="213"/>
      <c r="P92" s="213"/>
      <c r="Q92" s="213"/>
      <c r="R92" s="213"/>
      <c r="S92" s="205"/>
      <c r="T92" s="205"/>
      <c r="U92" s="205"/>
      <c r="V92" s="206"/>
      <c r="W92" s="206"/>
      <c r="X92" s="206"/>
      <c r="Y92" s="207"/>
      <c r="Z92" s="207"/>
      <c r="AA92" s="207"/>
      <c r="AB92" s="208"/>
      <c r="AC92" s="208"/>
      <c r="AD92" s="208"/>
      <c r="AE92" s="202"/>
      <c r="AF92" s="202"/>
      <c r="AG92" s="202"/>
      <c r="AH92" s="201">
        <f>Totals!$E$81</f>
        <v>45811</v>
      </c>
      <c r="AI92" s="201"/>
      <c r="AJ92" s="201"/>
      <c r="AK92" s="200">
        <f t="shared" si="15"/>
        <v>0</v>
      </c>
      <c r="AL92" s="200"/>
      <c r="AM92" s="200"/>
      <c r="AN92" s="201" t="str">
        <f t="shared" si="16"/>
        <v/>
      </c>
      <c r="AO92" s="201"/>
      <c r="AP92" s="201"/>
      <c r="AQ92" s="202"/>
      <c r="AR92" s="202"/>
      <c r="AS92" s="202"/>
      <c r="AT92" s="203">
        <f t="shared" si="29"/>
        <v>0</v>
      </c>
      <c r="AU92" s="203"/>
      <c r="AV92" s="203"/>
      <c r="AW92" s="204">
        <f t="shared" si="18"/>
        <v>0</v>
      </c>
      <c r="AX92" s="204"/>
      <c r="AY92" s="204"/>
      <c r="AZ92" s="190">
        <f t="shared" si="19"/>
        <v>0</v>
      </c>
      <c r="BA92" s="190"/>
      <c r="BB92" s="190">
        <f t="shared" si="20"/>
        <v>0</v>
      </c>
      <c r="BC92" s="190"/>
      <c r="BD92" s="190">
        <f t="shared" si="21"/>
        <v>0</v>
      </c>
      <c r="BE92" s="190"/>
      <c r="BF92" s="190">
        <f t="shared" si="22"/>
        <v>0</v>
      </c>
      <c r="BG92" s="190"/>
      <c r="BH92" s="190">
        <f t="shared" si="23"/>
        <v>0</v>
      </c>
      <c r="BI92" s="190"/>
      <c r="BJ92" s="190">
        <f t="shared" si="24"/>
        <v>0</v>
      </c>
      <c r="BK92" s="190"/>
      <c r="BL92" s="190">
        <f t="shared" si="25"/>
        <v>0</v>
      </c>
      <c r="BM92" s="199"/>
      <c r="BN92" s="190">
        <f t="shared" si="26"/>
        <v>0</v>
      </c>
      <c r="BO92" s="190"/>
      <c r="BP92" s="190">
        <f t="shared" si="27"/>
        <v>0</v>
      </c>
      <c r="BQ92" s="190"/>
      <c r="BR92" s="190">
        <f t="shared" si="28"/>
        <v>0</v>
      </c>
      <c r="BS92" s="191"/>
    </row>
    <row r="93" spans="2:71" ht="15" thickBot="1" x14ac:dyDescent="0.4">
      <c r="B93" s="209"/>
      <c r="C93" s="210"/>
      <c r="D93" s="210"/>
      <c r="E93" s="214"/>
      <c r="F93" s="214"/>
      <c r="G93" s="214"/>
      <c r="H93" s="215"/>
      <c r="I93" s="205"/>
      <c r="J93" s="206"/>
      <c r="K93" s="206"/>
      <c r="L93" s="206"/>
      <c r="M93" s="213"/>
      <c r="N93" s="213"/>
      <c r="O93" s="213"/>
      <c r="P93" s="213"/>
      <c r="Q93" s="213"/>
      <c r="R93" s="213"/>
      <c r="S93" s="205"/>
      <c r="T93" s="205"/>
      <c r="U93" s="205"/>
      <c r="V93" s="206"/>
      <c r="W93" s="206"/>
      <c r="X93" s="206"/>
      <c r="Y93" s="207"/>
      <c r="Z93" s="207"/>
      <c r="AA93" s="207"/>
      <c r="AB93" s="208"/>
      <c r="AC93" s="208"/>
      <c r="AD93" s="208"/>
      <c r="AE93" s="202"/>
      <c r="AF93" s="202"/>
      <c r="AG93" s="202"/>
      <c r="AH93" s="201">
        <f>Totals!$E$81</f>
        <v>45811</v>
      </c>
      <c r="AI93" s="201"/>
      <c r="AJ93" s="201"/>
      <c r="AK93" s="200">
        <f t="shared" si="15"/>
        <v>0</v>
      </c>
      <c r="AL93" s="200"/>
      <c r="AM93" s="200"/>
      <c r="AN93" s="201" t="str">
        <f t="shared" si="16"/>
        <v/>
      </c>
      <c r="AO93" s="201"/>
      <c r="AP93" s="201"/>
      <c r="AQ93" s="202"/>
      <c r="AR93" s="202"/>
      <c r="AS93" s="202"/>
      <c r="AT93" s="203">
        <f t="shared" si="29"/>
        <v>0</v>
      </c>
      <c r="AU93" s="203"/>
      <c r="AV93" s="203"/>
      <c r="AW93" s="204">
        <f t="shared" si="18"/>
        <v>0</v>
      </c>
      <c r="AX93" s="204"/>
      <c r="AY93" s="204"/>
      <c r="AZ93" s="190">
        <f t="shared" si="19"/>
        <v>0</v>
      </c>
      <c r="BA93" s="190"/>
      <c r="BB93" s="190">
        <f t="shared" si="20"/>
        <v>0</v>
      </c>
      <c r="BC93" s="190"/>
      <c r="BD93" s="190">
        <f t="shared" si="21"/>
        <v>0</v>
      </c>
      <c r="BE93" s="190"/>
      <c r="BF93" s="190">
        <f t="shared" si="22"/>
        <v>0</v>
      </c>
      <c r="BG93" s="190"/>
      <c r="BH93" s="190">
        <f t="shared" si="23"/>
        <v>0</v>
      </c>
      <c r="BI93" s="190"/>
      <c r="BJ93" s="190">
        <f t="shared" si="24"/>
        <v>0</v>
      </c>
      <c r="BK93" s="190"/>
      <c r="BL93" s="190">
        <f t="shared" si="25"/>
        <v>0</v>
      </c>
      <c r="BM93" s="199"/>
      <c r="BN93" s="190">
        <f t="shared" si="26"/>
        <v>0</v>
      </c>
      <c r="BO93" s="190"/>
      <c r="BP93" s="190">
        <f t="shared" si="27"/>
        <v>0</v>
      </c>
      <c r="BQ93" s="190"/>
      <c r="BR93" s="190">
        <f t="shared" si="28"/>
        <v>0</v>
      </c>
      <c r="BS93" s="191"/>
    </row>
    <row r="94" spans="2:71" ht="15" thickBot="1" x14ac:dyDescent="0.4">
      <c r="B94" s="209"/>
      <c r="C94" s="210"/>
      <c r="D94" s="210"/>
      <c r="E94" s="214"/>
      <c r="F94" s="214"/>
      <c r="G94" s="214"/>
      <c r="H94" s="215"/>
      <c r="I94" s="205"/>
      <c r="J94" s="206"/>
      <c r="K94" s="206"/>
      <c r="L94" s="206"/>
      <c r="M94" s="213"/>
      <c r="N94" s="213"/>
      <c r="O94" s="213"/>
      <c r="P94" s="213"/>
      <c r="Q94" s="213"/>
      <c r="R94" s="213"/>
      <c r="S94" s="205"/>
      <c r="T94" s="205"/>
      <c r="U94" s="205"/>
      <c r="V94" s="206"/>
      <c r="W94" s="206"/>
      <c r="X94" s="206"/>
      <c r="Y94" s="207"/>
      <c r="Z94" s="207"/>
      <c r="AA94" s="207"/>
      <c r="AB94" s="208"/>
      <c r="AC94" s="208"/>
      <c r="AD94" s="208"/>
      <c r="AE94" s="202"/>
      <c r="AF94" s="202"/>
      <c r="AG94" s="202"/>
      <c r="AH94" s="201">
        <f>Totals!$E$81</f>
        <v>45811</v>
      </c>
      <c r="AI94" s="201"/>
      <c r="AJ94" s="201"/>
      <c r="AK94" s="200">
        <f t="shared" si="15"/>
        <v>0</v>
      </c>
      <c r="AL94" s="200"/>
      <c r="AM94" s="200"/>
      <c r="AN94" s="201" t="str">
        <f t="shared" si="16"/>
        <v/>
      </c>
      <c r="AO94" s="201"/>
      <c r="AP94" s="201"/>
      <c r="AQ94" s="202"/>
      <c r="AR94" s="202"/>
      <c r="AS94" s="202"/>
      <c r="AT94" s="203">
        <f t="shared" si="29"/>
        <v>0</v>
      </c>
      <c r="AU94" s="203"/>
      <c r="AV94" s="203"/>
      <c r="AW94" s="204">
        <f t="shared" si="18"/>
        <v>0</v>
      </c>
      <c r="AX94" s="204"/>
      <c r="AY94" s="204"/>
      <c r="AZ94" s="190">
        <f t="shared" si="19"/>
        <v>0</v>
      </c>
      <c r="BA94" s="190"/>
      <c r="BB94" s="190">
        <f t="shared" si="20"/>
        <v>0</v>
      </c>
      <c r="BC94" s="190"/>
      <c r="BD94" s="190">
        <f t="shared" si="21"/>
        <v>0</v>
      </c>
      <c r="BE94" s="190"/>
      <c r="BF94" s="190">
        <f t="shared" si="22"/>
        <v>0</v>
      </c>
      <c r="BG94" s="190"/>
      <c r="BH94" s="190">
        <f t="shared" si="23"/>
        <v>0</v>
      </c>
      <c r="BI94" s="190"/>
      <c r="BJ94" s="190">
        <f t="shared" si="24"/>
        <v>0</v>
      </c>
      <c r="BK94" s="190"/>
      <c r="BL94" s="190">
        <f t="shared" si="25"/>
        <v>0</v>
      </c>
      <c r="BM94" s="199"/>
      <c r="BN94" s="190">
        <f t="shared" si="26"/>
        <v>0</v>
      </c>
      <c r="BO94" s="190"/>
      <c r="BP94" s="190">
        <f t="shared" si="27"/>
        <v>0</v>
      </c>
      <c r="BQ94" s="190"/>
      <c r="BR94" s="190">
        <f t="shared" si="28"/>
        <v>0</v>
      </c>
      <c r="BS94" s="191"/>
    </row>
    <row r="95" spans="2:71" ht="15" thickBot="1" x14ac:dyDescent="0.4">
      <c r="B95" s="209"/>
      <c r="C95" s="210"/>
      <c r="D95" s="210"/>
      <c r="E95" s="214"/>
      <c r="F95" s="214"/>
      <c r="G95" s="214"/>
      <c r="H95" s="215"/>
      <c r="I95" s="205"/>
      <c r="J95" s="206"/>
      <c r="K95" s="206"/>
      <c r="L95" s="206"/>
      <c r="M95" s="207">
        <f>(P75-M75)*-(AZ75)</f>
        <v>0</v>
      </c>
      <c r="N95" s="207"/>
      <c r="O95" s="207"/>
      <c r="P95" s="213"/>
      <c r="Q95" s="213"/>
      <c r="R95" s="213"/>
      <c r="S95" s="205"/>
      <c r="T95" s="205"/>
      <c r="U95" s="205"/>
      <c r="V95" s="206"/>
      <c r="W95" s="206"/>
      <c r="X95" s="206"/>
      <c r="Y95" s="207"/>
      <c r="Z95" s="207"/>
      <c r="AA95" s="207"/>
      <c r="AB95" s="208"/>
      <c r="AC95" s="208"/>
      <c r="AD95" s="208"/>
      <c r="AE95" s="202"/>
      <c r="AF95" s="202"/>
      <c r="AG95" s="202"/>
      <c r="AH95" s="201">
        <f>Totals!$E$81</f>
        <v>45811</v>
      </c>
      <c r="AI95" s="201"/>
      <c r="AJ95" s="201"/>
      <c r="AK95" s="200">
        <f t="shared" si="15"/>
        <v>0</v>
      </c>
      <c r="AL95" s="200"/>
      <c r="AM95" s="200"/>
      <c r="AN95" s="201" t="str">
        <f t="shared" si="16"/>
        <v/>
      </c>
      <c r="AO95" s="201"/>
      <c r="AP95" s="201"/>
      <c r="AQ95" s="202"/>
      <c r="AR95" s="202"/>
      <c r="AS95" s="202"/>
      <c r="AT95" s="203">
        <f t="shared" si="29"/>
        <v>0</v>
      </c>
      <c r="AU95" s="203"/>
      <c r="AV95" s="203"/>
      <c r="AW95" s="204">
        <f t="shared" si="18"/>
        <v>0</v>
      </c>
      <c r="AX95" s="204"/>
      <c r="AY95" s="204"/>
      <c r="AZ95" s="190">
        <f t="shared" si="19"/>
        <v>0</v>
      </c>
      <c r="BA95" s="190"/>
      <c r="BB95" s="190">
        <f t="shared" si="20"/>
        <v>0</v>
      </c>
      <c r="BC95" s="190"/>
      <c r="BD95" s="190">
        <f t="shared" si="21"/>
        <v>0</v>
      </c>
      <c r="BE95" s="190"/>
      <c r="BF95" s="190">
        <f t="shared" si="22"/>
        <v>0</v>
      </c>
      <c r="BG95" s="190"/>
      <c r="BH95" s="190">
        <f t="shared" si="23"/>
        <v>0</v>
      </c>
      <c r="BI95" s="190"/>
      <c r="BJ95" s="190">
        <f t="shared" si="24"/>
        <v>0</v>
      </c>
      <c r="BK95" s="190"/>
      <c r="BL95" s="190">
        <f t="shared" si="25"/>
        <v>0</v>
      </c>
      <c r="BM95" s="199"/>
      <c r="BN95" s="190">
        <f t="shared" si="26"/>
        <v>0</v>
      </c>
      <c r="BO95" s="190"/>
      <c r="BP95" s="190">
        <f t="shared" si="27"/>
        <v>0</v>
      </c>
      <c r="BQ95" s="190"/>
      <c r="BR95" s="190">
        <f t="shared" si="28"/>
        <v>0</v>
      </c>
      <c r="BS95" s="191"/>
    </row>
    <row r="96" spans="2:71" ht="15" thickBot="1" x14ac:dyDescent="0.4">
      <c r="B96" s="209"/>
      <c r="C96" s="210"/>
      <c r="D96" s="210"/>
      <c r="E96" s="214"/>
      <c r="F96" s="214"/>
      <c r="G96" s="214"/>
      <c r="H96" s="215"/>
      <c r="I96" s="205"/>
      <c r="J96" s="206"/>
      <c r="K96" s="206"/>
      <c r="L96" s="206"/>
      <c r="M96" s="213"/>
      <c r="N96" s="213"/>
      <c r="O96" s="213"/>
      <c r="P96" s="213"/>
      <c r="Q96" s="213"/>
      <c r="R96" s="213"/>
      <c r="S96" s="205"/>
      <c r="T96" s="205"/>
      <c r="U96" s="205"/>
      <c r="V96" s="206"/>
      <c r="W96" s="206"/>
      <c r="X96" s="206"/>
      <c r="Y96" s="207"/>
      <c r="Z96" s="207"/>
      <c r="AA96" s="207"/>
      <c r="AB96" s="208"/>
      <c r="AC96" s="208"/>
      <c r="AD96" s="208"/>
      <c r="AE96" s="202"/>
      <c r="AF96" s="202"/>
      <c r="AG96" s="202"/>
      <c r="AH96" s="201">
        <f>Totals!$E$81</f>
        <v>45811</v>
      </c>
      <c r="AI96" s="201"/>
      <c r="AJ96" s="201"/>
      <c r="AK96" s="200">
        <f t="shared" si="15"/>
        <v>0</v>
      </c>
      <c r="AL96" s="200"/>
      <c r="AM96" s="200"/>
      <c r="AN96" s="201" t="str">
        <f t="shared" si="16"/>
        <v/>
      </c>
      <c r="AO96" s="201"/>
      <c r="AP96" s="201"/>
      <c r="AQ96" s="202"/>
      <c r="AR96" s="202"/>
      <c r="AS96" s="202"/>
      <c r="AT96" s="203">
        <f t="shared" si="29"/>
        <v>0</v>
      </c>
      <c r="AU96" s="203"/>
      <c r="AV96" s="203"/>
      <c r="AW96" s="204">
        <f t="shared" si="18"/>
        <v>0</v>
      </c>
      <c r="AX96" s="204"/>
      <c r="AY96" s="204"/>
      <c r="AZ96" s="190">
        <f t="shared" si="19"/>
        <v>0</v>
      </c>
      <c r="BA96" s="190"/>
      <c r="BB96" s="190">
        <f t="shared" si="20"/>
        <v>0</v>
      </c>
      <c r="BC96" s="190"/>
      <c r="BD96" s="190">
        <f t="shared" si="21"/>
        <v>0</v>
      </c>
      <c r="BE96" s="190"/>
      <c r="BF96" s="190">
        <f t="shared" si="22"/>
        <v>0</v>
      </c>
      <c r="BG96" s="190"/>
      <c r="BH96" s="190">
        <f t="shared" si="23"/>
        <v>0</v>
      </c>
      <c r="BI96" s="190"/>
      <c r="BJ96" s="190">
        <f t="shared" si="24"/>
        <v>0</v>
      </c>
      <c r="BK96" s="190"/>
      <c r="BL96" s="190">
        <f t="shared" si="25"/>
        <v>0</v>
      </c>
      <c r="BM96" s="199"/>
      <c r="BN96" s="190">
        <f t="shared" si="26"/>
        <v>0</v>
      </c>
      <c r="BO96" s="190"/>
      <c r="BP96" s="190">
        <f t="shared" si="27"/>
        <v>0</v>
      </c>
      <c r="BQ96" s="190"/>
      <c r="BR96" s="190">
        <f t="shared" si="28"/>
        <v>0</v>
      </c>
      <c r="BS96" s="191"/>
    </row>
    <row r="97" spans="2:71" ht="15" thickBot="1" x14ac:dyDescent="0.4">
      <c r="B97" s="209"/>
      <c r="C97" s="210"/>
      <c r="D97" s="210"/>
      <c r="E97" s="214"/>
      <c r="F97" s="214"/>
      <c r="G97" s="214"/>
      <c r="H97" s="215"/>
      <c r="I97" s="205"/>
      <c r="J97" s="206"/>
      <c r="K97" s="206"/>
      <c r="L97" s="206"/>
      <c r="M97" s="214"/>
      <c r="N97" s="214"/>
      <c r="O97" s="214"/>
      <c r="P97" s="213"/>
      <c r="Q97" s="213"/>
      <c r="R97" s="213"/>
      <c r="S97" s="205"/>
      <c r="T97" s="205"/>
      <c r="U97" s="205"/>
      <c r="V97" s="206"/>
      <c r="W97" s="206"/>
      <c r="X97" s="206"/>
      <c r="Y97" s="207"/>
      <c r="Z97" s="207"/>
      <c r="AA97" s="207"/>
      <c r="AB97" s="208"/>
      <c r="AC97" s="208"/>
      <c r="AD97" s="208"/>
      <c r="AE97" s="202"/>
      <c r="AF97" s="202"/>
      <c r="AG97" s="202"/>
      <c r="AH97" s="201">
        <f>Totals!$E$81</f>
        <v>45811</v>
      </c>
      <c r="AI97" s="201"/>
      <c r="AJ97" s="201"/>
      <c r="AK97" s="200">
        <f t="shared" si="15"/>
        <v>0</v>
      </c>
      <c r="AL97" s="200"/>
      <c r="AM97" s="200"/>
      <c r="AN97" s="201" t="str">
        <f t="shared" si="16"/>
        <v/>
      </c>
      <c r="AO97" s="201"/>
      <c r="AP97" s="201"/>
      <c r="AQ97" s="202"/>
      <c r="AR97" s="202"/>
      <c r="AS97" s="202"/>
      <c r="AT97" s="203">
        <f t="shared" si="29"/>
        <v>0</v>
      </c>
      <c r="AU97" s="203"/>
      <c r="AV97" s="203"/>
      <c r="AW97" s="204">
        <f t="shared" si="18"/>
        <v>0</v>
      </c>
      <c r="AX97" s="204"/>
      <c r="AY97" s="204"/>
      <c r="AZ97" s="190">
        <f t="shared" si="19"/>
        <v>0</v>
      </c>
      <c r="BA97" s="190"/>
      <c r="BB97" s="190">
        <f t="shared" si="20"/>
        <v>0</v>
      </c>
      <c r="BC97" s="190"/>
      <c r="BD97" s="190">
        <f t="shared" si="21"/>
        <v>0</v>
      </c>
      <c r="BE97" s="190"/>
      <c r="BF97" s="190">
        <f t="shared" si="22"/>
        <v>0</v>
      </c>
      <c r="BG97" s="190"/>
      <c r="BH97" s="190">
        <f t="shared" si="23"/>
        <v>0</v>
      </c>
      <c r="BI97" s="190"/>
      <c r="BJ97" s="190">
        <f t="shared" si="24"/>
        <v>0</v>
      </c>
      <c r="BK97" s="190"/>
      <c r="BL97" s="190">
        <f t="shared" si="25"/>
        <v>0</v>
      </c>
      <c r="BM97" s="199"/>
      <c r="BN97" s="190">
        <f t="shared" si="26"/>
        <v>0</v>
      </c>
      <c r="BO97" s="190"/>
      <c r="BP97" s="190">
        <f t="shared" si="27"/>
        <v>0</v>
      </c>
      <c r="BQ97" s="190"/>
      <c r="BR97" s="190">
        <f t="shared" si="28"/>
        <v>0</v>
      </c>
      <c r="BS97" s="191"/>
    </row>
    <row r="98" spans="2:71" ht="15" thickBot="1" x14ac:dyDescent="0.4">
      <c r="B98" s="209"/>
      <c r="C98" s="210"/>
      <c r="D98" s="210"/>
      <c r="E98" s="214"/>
      <c r="F98" s="214"/>
      <c r="G98" s="214"/>
      <c r="H98" s="215"/>
      <c r="I98" s="205"/>
      <c r="J98" s="206"/>
      <c r="K98" s="206"/>
      <c r="L98" s="206"/>
      <c r="M98" s="213"/>
      <c r="N98" s="213"/>
      <c r="O98" s="213"/>
      <c r="P98" s="213"/>
      <c r="Q98" s="213"/>
      <c r="R98" s="213"/>
      <c r="S98" s="205"/>
      <c r="T98" s="205"/>
      <c r="U98" s="205"/>
      <c r="V98" s="206"/>
      <c r="W98" s="206"/>
      <c r="X98" s="206"/>
      <c r="Y98" s="207"/>
      <c r="Z98" s="207"/>
      <c r="AA98" s="207"/>
      <c r="AB98" s="208"/>
      <c r="AC98" s="208"/>
      <c r="AD98" s="208"/>
      <c r="AE98" s="202"/>
      <c r="AF98" s="202"/>
      <c r="AG98" s="202"/>
      <c r="AH98" s="201">
        <f>Totals!$E$81</f>
        <v>45811</v>
      </c>
      <c r="AI98" s="201"/>
      <c r="AJ98" s="201"/>
      <c r="AK98" s="200">
        <f t="shared" si="15"/>
        <v>0</v>
      </c>
      <c r="AL98" s="200"/>
      <c r="AM98" s="200"/>
      <c r="AN98" s="201" t="str">
        <f t="shared" si="16"/>
        <v/>
      </c>
      <c r="AO98" s="201"/>
      <c r="AP98" s="201"/>
      <c r="AQ98" s="202"/>
      <c r="AR98" s="202"/>
      <c r="AS98" s="202"/>
      <c r="AT98" s="203">
        <f t="shared" si="29"/>
        <v>0</v>
      </c>
      <c r="AU98" s="203"/>
      <c r="AV98" s="203"/>
      <c r="AW98" s="204">
        <f t="shared" si="18"/>
        <v>0</v>
      </c>
      <c r="AX98" s="204"/>
      <c r="AY98" s="204"/>
      <c r="AZ98" s="190">
        <f t="shared" si="19"/>
        <v>0</v>
      </c>
      <c r="BA98" s="190"/>
      <c r="BB98" s="190">
        <f t="shared" si="20"/>
        <v>0</v>
      </c>
      <c r="BC98" s="190"/>
      <c r="BD98" s="190">
        <f t="shared" si="21"/>
        <v>0</v>
      </c>
      <c r="BE98" s="190"/>
      <c r="BF98" s="190">
        <f t="shared" si="22"/>
        <v>0</v>
      </c>
      <c r="BG98" s="190"/>
      <c r="BH98" s="190">
        <f t="shared" si="23"/>
        <v>0</v>
      </c>
      <c r="BI98" s="190"/>
      <c r="BJ98" s="190">
        <f t="shared" si="24"/>
        <v>0</v>
      </c>
      <c r="BK98" s="190"/>
      <c r="BL98" s="190">
        <f t="shared" si="25"/>
        <v>0</v>
      </c>
      <c r="BM98" s="199"/>
      <c r="BN98" s="190">
        <f t="shared" si="26"/>
        <v>0</v>
      </c>
      <c r="BO98" s="190"/>
      <c r="BP98" s="190">
        <f t="shared" si="27"/>
        <v>0</v>
      </c>
      <c r="BQ98" s="190"/>
      <c r="BR98" s="190">
        <f t="shared" si="28"/>
        <v>0</v>
      </c>
      <c r="BS98" s="191"/>
    </row>
    <row r="99" spans="2:71" ht="15" thickBot="1" x14ac:dyDescent="0.4">
      <c r="B99" s="209"/>
      <c r="C99" s="210"/>
      <c r="D99" s="210"/>
      <c r="E99" s="214"/>
      <c r="F99" s="214"/>
      <c r="G99" s="214"/>
      <c r="H99" s="215"/>
      <c r="I99" s="205"/>
      <c r="J99" s="206"/>
      <c r="K99" s="206"/>
      <c r="L99" s="206"/>
      <c r="M99" s="213"/>
      <c r="N99" s="213"/>
      <c r="O99" s="213"/>
      <c r="P99" s="213"/>
      <c r="Q99" s="213"/>
      <c r="R99" s="213"/>
      <c r="S99" s="205"/>
      <c r="T99" s="205"/>
      <c r="U99" s="205"/>
      <c r="V99" s="206"/>
      <c r="W99" s="206"/>
      <c r="X99" s="206"/>
      <c r="Y99" s="207"/>
      <c r="Z99" s="207"/>
      <c r="AA99" s="207"/>
      <c r="AB99" s="208"/>
      <c r="AC99" s="208"/>
      <c r="AD99" s="208"/>
      <c r="AE99" s="202"/>
      <c r="AF99" s="202"/>
      <c r="AG99" s="202"/>
      <c r="AH99" s="201">
        <f>Totals!$E$81</f>
        <v>45811</v>
      </c>
      <c r="AI99" s="201"/>
      <c r="AJ99" s="201"/>
      <c r="AK99" s="200">
        <f t="shared" si="15"/>
        <v>0</v>
      </c>
      <c r="AL99" s="200"/>
      <c r="AM99" s="200"/>
      <c r="AN99" s="201" t="str">
        <f t="shared" si="16"/>
        <v/>
      </c>
      <c r="AO99" s="201"/>
      <c r="AP99" s="201"/>
      <c r="AQ99" s="202"/>
      <c r="AR99" s="202"/>
      <c r="AS99" s="202"/>
      <c r="AT99" s="203">
        <f t="shared" si="29"/>
        <v>0</v>
      </c>
      <c r="AU99" s="203"/>
      <c r="AV99" s="203"/>
      <c r="AW99" s="204">
        <f t="shared" si="18"/>
        <v>0</v>
      </c>
      <c r="AX99" s="204"/>
      <c r="AY99" s="204"/>
      <c r="AZ99" s="190">
        <f t="shared" si="19"/>
        <v>0</v>
      </c>
      <c r="BA99" s="190"/>
      <c r="BB99" s="190">
        <f t="shared" si="20"/>
        <v>0</v>
      </c>
      <c r="BC99" s="190"/>
      <c r="BD99" s="190">
        <f t="shared" si="21"/>
        <v>0</v>
      </c>
      <c r="BE99" s="190"/>
      <c r="BF99" s="190">
        <f t="shared" si="22"/>
        <v>0</v>
      </c>
      <c r="BG99" s="190"/>
      <c r="BH99" s="190">
        <f t="shared" si="23"/>
        <v>0</v>
      </c>
      <c r="BI99" s="190"/>
      <c r="BJ99" s="190">
        <f t="shared" si="24"/>
        <v>0</v>
      </c>
      <c r="BK99" s="190"/>
      <c r="BL99" s="190">
        <f t="shared" si="25"/>
        <v>0</v>
      </c>
      <c r="BM99" s="199"/>
      <c r="BN99" s="190">
        <f t="shared" si="26"/>
        <v>0</v>
      </c>
      <c r="BO99" s="190"/>
      <c r="BP99" s="190">
        <f t="shared" si="27"/>
        <v>0</v>
      </c>
      <c r="BQ99" s="190"/>
      <c r="BR99" s="190">
        <f t="shared" si="28"/>
        <v>0</v>
      </c>
      <c r="BS99" s="191"/>
    </row>
    <row r="100" spans="2:71" ht="15" thickBot="1" x14ac:dyDescent="0.4">
      <c r="B100" s="209"/>
      <c r="C100" s="210"/>
      <c r="D100" s="210"/>
      <c r="E100" s="214"/>
      <c r="F100" s="214"/>
      <c r="G100" s="214"/>
      <c r="H100" s="215"/>
      <c r="I100" s="205"/>
      <c r="J100" s="206"/>
      <c r="K100" s="206"/>
      <c r="L100" s="206"/>
      <c r="M100" s="213"/>
      <c r="N100" s="213"/>
      <c r="O100" s="213"/>
      <c r="P100" s="213"/>
      <c r="Q100" s="213"/>
      <c r="R100" s="213"/>
      <c r="S100" s="205"/>
      <c r="T100" s="205"/>
      <c r="U100" s="205"/>
      <c r="V100" s="206"/>
      <c r="W100" s="206"/>
      <c r="X100" s="206"/>
      <c r="Y100" s="207"/>
      <c r="Z100" s="207"/>
      <c r="AA100" s="207"/>
      <c r="AB100" s="208"/>
      <c r="AC100" s="208"/>
      <c r="AD100" s="208"/>
      <c r="AE100" s="202"/>
      <c r="AF100" s="202"/>
      <c r="AG100" s="202"/>
      <c r="AH100" s="201">
        <f>Totals!$E$81</f>
        <v>45811</v>
      </c>
      <c r="AI100" s="201"/>
      <c r="AJ100" s="201"/>
      <c r="AK100" s="200">
        <f t="shared" si="15"/>
        <v>0</v>
      </c>
      <c r="AL100" s="200"/>
      <c r="AM100" s="200"/>
      <c r="AN100" s="201" t="str">
        <f t="shared" si="16"/>
        <v/>
      </c>
      <c r="AO100" s="201"/>
      <c r="AP100" s="201"/>
      <c r="AQ100" s="202"/>
      <c r="AR100" s="202"/>
      <c r="AS100" s="202"/>
      <c r="AT100" s="203">
        <f t="shared" si="29"/>
        <v>0</v>
      </c>
      <c r="AU100" s="203"/>
      <c r="AV100" s="203"/>
      <c r="AW100" s="204">
        <f t="shared" si="18"/>
        <v>0</v>
      </c>
      <c r="AX100" s="204"/>
      <c r="AY100" s="204"/>
      <c r="AZ100" s="190">
        <f t="shared" si="19"/>
        <v>0</v>
      </c>
      <c r="BA100" s="190"/>
      <c r="BB100" s="190">
        <f t="shared" si="20"/>
        <v>0</v>
      </c>
      <c r="BC100" s="190"/>
      <c r="BD100" s="190">
        <f t="shared" si="21"/>
        <v>0</v>
      </c>
      <c r="BE100" s="190"/>
      <c r="BF100" s="190">
        <f t="shared" si="22"/>
        <v>0</v>
      </c>
      <c r="BG100" s="190"/>
      <c r="BH100" s="190">
        <f t="shared" si="23"/>
        <v>0</v>
      </c>
      <c r="BI100" s="190"/>
      <c r="BJ100" s="190">
        <f t="shared" si="24"/>
        <v>0</v>
      </c>
      <c r="BK100" s="190"/>
      <c r="BL100" s="190">
        <f t="shared" si="25"/>
        <v>0</v>
      </c>
      <c r="BM100" s="199"/>
      <c r="BN100" s="190">
        <f t="shared" si="26"/>
        <v>0</v>
      </c>
      <c r="BO100" s="190"/>
      <c r="BP100" s="190">
        <f t="shared" si="27"/>
        <v>0</v>
      </c>
      <c r="BQ100" s="190"/>
      <c r="BR100" s="190">
        <f t="shared" si="28"/>
        <v>0</v>
      </c>
      <c r="BS100" s="191"/>
    </row>
    <row r="101" spans="2:71" ht="15" thickBot="1" x14ac:dyDescent="0.4">
      <c r="B101" s="209"/>
      <c r="C101" s="210"/>
      <c r="D101" s="210"/>
      <c r="E101" s="211"/>
      <c r="F101" s="211"/>
      <c r="G101" s="211"/>
      <c r="H101" s="211"/>
      <c r="I101" s="205"/>
      <c r="J101" s="206"/>
      <c r="K101" s="206"/>
      <c r="L101" s="206"/>
      <c r="M101" s="213"/>
      <c r="N101" s="213"/>
      <c r="O101" s="213"/>
      <c r="P101" s="213"/>
      <c r="Q101" s="213"/>
      <c r="R101" s="213"/>
      <c r="S101" s="205"/>
      <c r="T101" s="205"/>
      <c r="U101" s="205"/>
      <c r="V101" s="206"/>
      <c r="W101" s="206"/>
      <c r="X101" s="206"/>
      <c r="Y101" s="207"/>
      <c r="Z101" s="207"/>
      <c r="AA101" s="207"/>
      <c r="AB101" s="208"/>
      <c r="AC101" s="208"/>
      <c r="AD101" s="208"/>
      <c r="AE101" s="202"/>
      <c r="AF101" s="202"/>
      <c r="AG101" s="202"/>
      <c r="AH101" s="201">
        <f>Totals!$E$81</f>
        <v>45811</v>
      </c>
      <c r="AI101" s="201"/>
      <c r="AJ101" s="201"/>
      <c r="AK101" s="200">
        <f t="shared" si="15"/>
        <v>0</v>
      </c>
      <c r="AL101" s="200"/>
      <c r="AM101" s="200"/>
      <c r="AN101" s="201" t="str">
        <f t="shared" si="16"/>
        <v/>
      </c>
      <c r="AO101" s="201"/>
      <c r="AP101" s="201"/>
      <c r="AQ101" s="202"/>
      <c r="AR101" s="202"/>
      <c r="AS101" s="202"/>
      <c r="AT101" s="203">
        <f t="shared" si="29"/>
        <v>0</v>
      </c>
      <c r="AU101" s="203"/>
      <c r="AV101" s="203"/>
      <c r="AW101" s="204">
        <f t="shared" si="18"/>
        <v>0</v>
      </c>
      <c r="AX101" s="204"/>
      <c r="AY101" s="204"/>
      <c r="AZ101" s="190">
        <f t="shared" si="19"/>
        <v>0</v>
      </c>
      <c r="BA101" s="190"/>
      <c r="BB101" s="190">
        <f t="shared" si="20"/>
        <v>0</v>
      </c>
      <c r="BC101" s="190"/>
      <c r="BD101" s="190">
        <f t="shared" si="21"/>
        <v>0</v>
      </c>
      <c r="BE101" s="190"/>
      <c r="BF101" s="190">
        <f t="shared" si="22"/>
        <v>0</v>
      </c>
      <c r="BG101" s="190"/>
      <c r="BH101" s="190">
        <f t="shared" si="23"/>
        <v>0</v>
      </c>
      <c r="BI101" s="190"/>
      <c r="BJ101" s="190">
        <f t="shared" si="24"/>
        <v>0</v>
      </c>
      <c r="BK101" s="190"/>
      <c r="BL101" s="190">
        <f t="shared" si="25"/>
        <v>0</v>
      </c>
      <c r="BM101" s="199"/>
      <c r="BN101" s="190">
        <f t="shared" si="26"/>
        <v>0</v>
      </c>
      <c r="BO101" s="190"/>
      <c r="BP101" s="190">
        <f t="shared" si="27"/>
        <v>0</v>
      </c>
      <c r="BQ101" s="190"/>
      <c r="BR101" s="190">
        <f t="shared" si="28"/>
        <v>0</v>
      </c>
      <c r="BS101" s="191"/>
    </row>
    <row r="102" spans="2:71" ht="15" thickBot="1" x14ac:dyDescent="0.4">
      <c r="B102" s="209"/>
      <c r="C102" s="210"/>
      <c r="D102" s="210"/>
      <c r="E102" s="211"/>
      <c r="F102" s="211"/>
      <c r="G102" s="211"/>
      <c r="H102" s="211"/>
      <c r="I102" s="212"/>
      <c r="J102" s="212"/>
      <c r="K102" s="212"/>
      <c r="L102" s="212"/>
      <c r="M102" s="213"/>
      <c r="N102" s="213"/>
      <c r="O102" s="213"/>
      <c r="P102" s="213"/>
      <c r="Q102" s="213"/>
      <c r="R102" s="213"/>
      <c r="S102" s="205"/>
      <c r="T102" s="205"/>
      <c r="U102" s="205"/>
      <c r="V102" s="206"/>
      <c r="W102" s="206"/>
      <c r="X102" s="206"/>
      <c r="Y102" s="207"/>
      <c r="Z102" s="207"/>
      <c r="AA102" s="207"/>
      <c r="AB102" s="208"/>
      <c r="AC102" s="208"/>
      <c r="AD102" s="208"/>
      <c r="AE102" s="202"/>
      <c r="AF102" s="202"/>
      <c r="AG102" s="202"/>
      <c r="AH102" s="201">
        <f>Totals!$E$81</f>
        <v>45811</v>
      </c>
      <c r="AI102" s="201"/>
      <c r="AJ102" s="201"/>
      <c r="AK102" s="200">
        <f t="shared" si="15"/>
        <v>0</v>
      </c>
      <c r="AL102" s="200"/>
      <c r="AM102" s="200"/>
      <c r="AN102" s="201" t="str">
        <f>IF($AQ102="","",$AQ102-1)</f>
        <v/>
      </c>
      <c r="AO102" s="201"/>
      <c r="AP102" s="201"/>
      <c r="AQ102" s="202"/>
      <c r="AR102" s="202"/>
      <c r="AS102" s="202"/>
      <c r="AT102" s="203">
        <f t="shared" si="29"/>
        <v>0</v>
      </c>
      <c r="AU102" s="203"/>
      <c r="AV102" s="203"/>
      <c r="AW102" s="204">
        <f t="shared" si="18"/>
        <v>0</v>
      </c>
      <c r="AX102" s="204"/>
      <c r="AY102" s="204"/>
      <c r="AZ102" s="190">
        <f t="shared" si="19"/>
        <v>0</v>
      </c>
      <c r="BA102" s="190"/>
      <c r="BB102" s="190">
        <f t="shared" si="20"/>
        <v>0</v>
      </c>
      <c r="BC102" s="190"/>
      <c r="BD102" s="190">
        <f t="shared" si="21"/>
        <v>0</v>
      </c>
      <c r="BE102" s="190"/>
      <c r="BF102" s="190">
        <f t="shared" si="22"/>
        <v>0</v>
      </c>
      <c r="BG102" s="190"/>
      <c r="BH102" s="190">
        <f t="shared" si="23"/>
        <v>0</v>
      </c>
      <c r="BI102" s="190"/>
      <c r="BJ102" s="190">
        <f t="shared" si="24"/>
        <v>0</v>
      </c>
      <c r="BK102" s="190"/>
      <c r="BL102" s="190">
        <f t="shared" si="25"/>
        <v>0</v>
      </c>
      <c r="BM102" s="199"/>
      <c r="BN102" s="190">
        <f t="shared" si="26"/>
        <v>0</v>
      </c>
      <c r="BO102" s="190"/>
      <c r="BP102" s="190">
        <f t="shared" si="27"/>
        <v>0</v>
      </c>
      <c r="BQ102" s="190"/>
      <c r="BR102" s="190">
        <f t="shared" si="28"/>
        <v>0</v>
      </c>
      <c r="BS102" s="191"/>
    </row>
    <row r="103" spans="2:71" ht="15" thickBot="1" x14ac:dyDescent="0.4">
      <c r="B103" s="192"/>
      <c r="C103" s="193"/>
      <c r="D103" s="193"/>
      <c r="E103" s="194" t="s">
        <v>7103</v>
      </c>
      <c r="F103" s="194"/>
      <c r="G103" s="194"/>
      <c r="H103" s="194"/>
      <c r="I103" s="195" t="s">
        <v>6981</v>
      </c>
      <c r="J103" s="195"/>
      <c r="K103" s="195"/>
      <c r="L103" s="195"/>
      <c r="M103" s="196">
        <v>44410</v>
      </c>
      <c r="N103" s="196"/>
      <c r="O103" s="196"/>
      <c r="P103" s="196">
        <v>44440</v>
      </c>
      <c r="Q103" s="196"/>
      <c r="R103" s="196"/>
      <c r="S103" s="197" t="s">
        <v>6948</v>
      </c>
      <c r="T103" s="197"/>
      <c r="U103" s="197"/>
      <c r="V103" s="198" t="s">
        <v>6947</v>
      </c>
      <c r="W103" s="198"/>
      <c r="X103" s="198"/>
      <c r="Y103" s="185"/>
      <c r="Z103" s="185"/>
      <c r="AA103" s="185"/>
      <c r="AB103" s="186"/>
      <c r="AC103" s="186"/>
      <c r="AD103" s="186"/>
      <c r="AE103" s="182"/>
      <c r="AF103" s="182"/>
      <c r="AG103" s="182"/>
      <c r="AH103" s="187">
        <f>Totals!$E$81</f>
        <v>45811</v>
      </c>
      <c r="AI103" s="187"/>
      <c r="AJ103" s="187"/>
      <c r="AK103" s="188">
        <f t="shared" si="15"/>
        <v>0</v>
      </c>
      <c r="AL103" s="189"/>
      <c r="AM103" s="189"/>
      <c r="AN103" s="187" t="str">
        <f>IF($AQ103="","",$AQ103-1)</f>
        <v/>
      </c>
      <c r="AO103" s="187"/>
      <c r="AP103" s="187"/>
      <c r="AQ103" s="182"/>
      <c r="AR103" s="182"/>
      <c r="AS103" s="182"/>
      <c r="AT103" s="183">
        <f t="shared" si="29"/>
        <v>0</v>
      </c>
      <c r="AU103" s="183"/>
      <c r="AV103" s="183"/>
      <c r="AW103" s="184">
        <f t="shared" si="18"/>
        <v>0</v>
      </c>
      <c r="AX103" s="184"/>
      <c r="AY103" s="184"/>
      <c r="AZ103" s="180">
        <f t="shared" si="19"/>
        <v>0</v>
      </c>
      <c r="BA103" s="180"/>
      <c r="BB103" s="180">
        <f t="shared" si="20"/>
        <v>0</v>
      </c>
      <c r="BC103" s="180"/>
      <c r="BD103" s="180">
        <f t="shared" si="21"/>
        <v>0</v>
      </c>
      <c r="BE103" s="180"/>
      <c r="BF103" s="180">
        <f t="shared" si="22"/>
        <v>0</v>
      </c>
      <c r="BG103" s="180"/>
      <c r="BH103" s="180">
        <f t="shared" si="23"/>
        <v>0</v>
      </c>
      <c r="BI103" s="180"/>
      <c r="BJ103" s="180">
        <f t="shared" si="24"/>
        <v>0</v>
      </c>
      <c r="BK103" s="180"/>
      <c r="BL103" s="180">
        <f t="shared" si="25"/>
        <v>0</v>
      </c>
      <c r="BM103" s="181"/>
      <c r="BN103" s="180">
        <f t="shared" si="26"/>
        <v>0</v>
      </c>
      <c r="BO103" s="180"/>
      <c r="BP103" s="180">
        <f t="shared" si="27"/>
        <v>0</v>
      </c>
      <c r="BQ103" s="180"/>
      <c r="BR103" s="175">
        <f t="shared" si="28"/>
        <v>0</v>
      </c>
      <c r="BS103" s="176"/>
    </row>
    <row r="104" spans="2:71" ht="15.5" thickTop="1" thickBot="1" x14ac:dyDescent="0.4">
      <c r="B104" s="177" t="s">
        <v>15</v>
      </c>
      <c r="C104" s="177"/>
      <c r="D104" s="177"/>
      <c r="E104" s="177"/>
      <c r="F104" s="177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4"/>
      <c r="AA104" s="174"/>
      <c r="AB104" s="177"/>
      <c r="AC104" s="174"/>
      <c r="AD104" s="174"/>
      <c r="AE104" s="177"/>
      <c r="AF104" s="174"/>
      <c r="AG104" s="174"/>
      <c r="AH104" s="177"/>
      <c r="AI104" s="174"/>
      <c r="AJ104" s="174"/>
      <c r="AK104" s="178">
        <f>SUM(AK64:AM103)</f>
        <v>0</v>
      </c>
      <c r="AL104" s="179"/>
      <c r="AM104" s="179"/>
      <c r="AN104" s="177"/>
      <c r="AO104" s="174"/>
      <c r="AP104" s="174"/>
      <c r="AQ104" s="177"/>
      <c r="AR104" s="174"/>
      <c r="AS104" s="174"/>
      <c r="AT104" s="177"/>
      <c r="AU104" s="174"/>
      <c r="AV104" s="174"/>
      <c r="AW104" s="173"/>
      <c r="AX104" s="174"/>
      <c r="AY104" s="174"/>
      <c r="AZ104" s="172">
        <f>SUM(AZ64:AZ103)</f>
        <v>0</v>
      </c>
      <c r="BA104" s="172"/>
      <c r="BB104" s="172">
        <f>SUM(BB64:BB103)</f>
        <v>0</v>
      </c>
      <c r="BC104" s="172"/>
      <c r="BD104" s="172">
        <f>SUM(BD64:BD103)</f>
        <v>0</v>
      </c>
      <c r="BE104" s="172"/>
      <c r="BF104" s="172">
        <f>SUM(BF64:BF103)</f>
        <v>0</v>
      </c>
      <c r="BG104" s="172"/>
      <c r="BH104" s="172">
        <f>SUM(BH64:BH103)</f>
        <v>0</v>
      </c>
      <c r="BI104" s="172"/>
      <c r="BJ104" s="172">
        <f>SUM(BJ64:BJ103)</f>
        <v>0</v>
      </c>
      <c r="BK104" s="172"/>
      <c r="BL104" s="172">
        <f>SUM(BL64:BL103)</f>
        <v>0</v>
      </c>
      <c r="BM104" s="172"/>
      <c r="BN104" s="172">
        <f>SUM(BN64:BN103)</f>
        <v>0</v>
      </c>
      <c r="BO104" s="172"/>
      <c r="BP104" s="172">
        <f>SUM(BP64:BP103)</f>
        <v>0</v>
      </c>
      <c r="BQ104" s="172"/>
      <c r="BR104" s="172">
        <f>SUM(BR64:BR103)</f>
        <v>0</v>
      </c>
      <c r="BS104" s="172"/>
    </row>
    <row r="105" spans="2:71" ht="15" thickTop="1" x14ac:dyDescent="0.35"/>
    <row r="107" spans="2:71" ht="15" thickBot="1" x14ac:dyDescent="0.4"/>
    <row r="108" spans="2:71" ht="15.5" thickTop="1" thickBot="1" x14ac:dyDescent="0.4">
      <c r="B108" s="243" t="s">
        <v>7099</v>
      </c>
      <c r="C108" s="243"/>
      <c r="D108" s="243"/>
      <c r="E108" s="243"/>
      <c r="F108" s="243"/>
      <c r="G108" s="243"/>
      <c r="H108" s="243"/>
      <c r="I108" s="243"/>
      <c r="J108" s="243"/>
      <c r="K108" s="243"/>
      <c r="L108" s="243"/>
      <c r="M108" s="243"/>
      <c r="N108" s="243"/>
      <c r="O108" s="243"/>
      <c r="P108" s="243"/>
      <c r="Q108" s="243"/>
      <c r="R108" s="243"/>
      <c r="S108" s="243"/>
      <c r="T108" s="243"/>
      <c r="U108" s="243"/>
      <c r="V108" s="243"/>
      <c r="W108" s="243"/>
      <c r="X108" s="243"/>
      <c r="Y108" s="243"/>
      <c r="Z108" s="243"/>
      <c r="AA108" s="243"/>
      <c r="AB108" s="243"/>
      <c r="AC108" s="243"/>
      <c r="AD108" s="243"/>
      <c r="AE108" s="243"/>
      <c r="AF108" s="243"/>
      <c r="AG108" s="243"/>
      <c r="AH108" s="243"/>
      <c r="AI108" s="243"/>
      <c r="AJ108" s="243"/>
      <c r="AK108" s="243"/>
      <c r="AL108" s="243"/>
      <c r="AM108" s="243"/>
      <c r="AN108" s="243"/>
      <c r="AO108" s="243"/>
      <c r="AP108" s="243"/>
      <c r="AQ108" s="243"/>
      <c r="AR108" s="243"/>
      <c r="AS108" s="243"/>
      <c r="AT108" s="243"/>
      <c r="AU108" s="243"/>
      <c r="AV108" s="243"/>
      <c r="AW108" s="243"/>
      <c r="AX108" s="243"/>
      <c r="AY108" s="243"/>
      <c r="AZ108" s="243"/>
      <c r="BA108" s="243"/>
      <c r="BB108" s="243"/>
      <c r="BC108" s="243"/>
      <c r="BD108" s="243"/>
      <c r="BE108" s="243"/>
      <c r="BF108" s="243"/>
      <c r="BG108" s="243"/>
      <c r="BH108" s="243"/>
      <c r="BI108" s="243"/>
      <c r="BJ108" s="243"/>
      <c r="BK108" s="243"/>
      <c r="BL108" s="243"/>
      <c r="BM108" s="243"/>
      <c r="BN108" s="243"/>
      <c r="BO108" s="243"/>
      <c r="BP108" s="243"/>
      <c r="BQ108" s="243"/>
      <c r="BR108" s="243"/>
      <c r="BS108" s="243"/>
    </row>
    <row r="109" spans="2:71" ht="15.5" thickTop="1" thickBot="1" x14ac:dyDescent="0.4">
      <c r="B109" s="243"/>
      <c r="C109" s="243"/>
      <c r="D109" s="243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243"/>
      <c r="P109" s="243"/>
      <c r="Q109" s="243"/>
      <c r="R109" s="243"/>
      <c r="S109" s="243"/>
      <c r="T109" s="243"/>
      <c r="U109" s="243"/>
      <c r="V109" s="243"/>
      <c r="W109" s="243"/>
      <c r="X109" s="243"/>
      <c r="Y109" s="243"/>
      <c r="Z109" s="243"/>
      <c r="AA109" s="243"/>
      <c r="AB109" s="243"/>
      <c r="AC109" s="243"/>
      <c r="AD109" s="243"/>
      <c r="AE109" s="243"/>
      <c r="AF109" s="243"/>
      <c r="AG109" s="243"/>
      <c r="AH109" s="243"/>
      <c r="AI109" s="243"/>
      <c r="AJ109" s="243"/>
      <c r="AK109" s="243"/>
      <c r="AL109" s="243"/>
      <c r="AM109" s="243"/>
      <c r="AN109" s="243"/>
      <c r="AO109" s="243"/>
      <c r="AP109" s="243"/>
      <c r="AQ109" s="243"/>
      <c r="AR109" s="243"/>
      <c r="AS109" s="243"/>
      <c r="AT109" s="243"/>
      <c r="AU109" s="243"/>
      <c r="AV109" s="243"/>
      <c r="AW109" s="243"/>
      <c r="AX109" s="243"/>
      <c r="AY109" s="243"/>
      <c r="AZ109" s="243"/>
      <c r="BA109" s="243"/>
      <c r="BB109" s="243"/>
      <c r="BC109" s="243"/>
      <c r="BD109" s="243"/>
      <c r="BE109" s="243"/>
      <c r="BF109" s="243"/>
      <c r="BG109" s="243"/>
      <c r="BH109" s="243"/>
      <c r="BI109" s="243"/>
      <c r="BJ109" s="243"/>
      <c r="BK109" s="243"/>
      <c r="BL109" s="243"/>
      <c r="BM109" s="243"/>
      <c r="BN109" s="243"/>
      <c r="BO109" s="243"/>
      <c r="BP109" s="243"/>
      <c r="BQ109" s="243"/>
      <c r="BR109" s="243"/>
      <c r="BS109" s="243"/>
    </row>
    <row r="110" spans="2:71" ht="15.5" thickTop="1" thickBot="1" x14ac:dyDescent="0.4">
      <c r="B110" s="243"/>
      <c r="C110" s="243"/>
      <c r="D110" s="243"/>
      <c r="E110" s="243"/>
      <c r="F110" s="243"/>
      <c r="G110" s="243"/>
      <c r="H110" s="243"/>
      <c r="I110" s="243"/>
      <c r="J110" s="243"/>
      <c r="K110" s="243"/>
      <c r="L110" s="243"/>
      <c r="M110" s="243"/>
      <c r="N110" s="243"/>
      <c r="O110" s="243"/>
      <c r="P110" s="243"/>
      <c r="Q110" s="243"/>
      <c r="R110" s="243"/>
      <c r="S110" s="243"/>
      <c r="T110" s="243"/>
      <c r="U110" s="243"/>
      <c r="V110" s="243"/>
      <c r="W110" s="243"/>
      <c r="X110" s="243"/>
      <c r="Y110" s="243"/>
      <c r="Z110" s="243"/>
      <c r="AA110" s="243"/>
      <c r="AB110" s="243"/>
      <c r="AC110" s="243"/>
      <c r="AD110" s="243"/>
      <c r="AE110" s="243"/>
      <c r="AF110" s="243"/>
      <c r="AG110" s="243"/>
      <c r="AH110" s="243"/>
      <c r="AI110" s="243"/>
      <c r="AJ110" s="243"/>
      <c r="AK110" s="243"/>
      <c r="AL110" s="243"/>
      <c r="AM110" s="243"/>
      <c r="AN110" s="243"/>
      <c r="AO110" s="243"/>
      <c r="AP110" s="243"/>
      <c r="AQ110" s="243"/>
      <c r="AR110" s="243"/>
      <c r="AS110" s="243"/>
      <c r="AT110" s="243"/>
      <c r="AU110" s="243"/>
      <c r="AV110" s="243"/>
      <c r="AW110" s="243"/>
      <c r="AX110" s="243"/>
      <c r="AY110" s="243"/>
      <c r="AZ110" s="243"/>
      <c r="BA110" s="243"/>
      <c r="BB110" s="243"/>
      <c r="BC110" s="243"/>
      <c r="BD110" s="243"/>
      <c r="BE110" s="243"/>
      <c r="BF110" s="243"/>
      <c r="BG110" s="243"/>
      <c r="BH110" s="243"/>
      <c r="BI110" s="243"/>
      <c r="BJ110" s="243"/>
      <c r="BK110" s="243"/>
      <c r="BL110" s="243"/>
      <c r="BM110" s="243"/>
      <c r="BN110" s="243"/>
      <c r="BO110" s="243"/>
      <c r="BP110" s="243"/>
      <c r="BQ110" s="243"/>
      <c r="BR110" s="243"/>
      <c r="BS110" s="243"/>
    </row>
    <row r="111" spans="2:71" ht="15.5" thickTop="1" thickBot="1" x14ac:dyDescent="0.4">
      <c r="B111" s="243"/>
      <c r="C111" s="243"/>
      <c r="D111" s="243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243"/>
      <c r="P111" s="243"/>
      <c r="Q111" s="243"/>
      <c r="R111" s="243"/>
      <c r="S111" s="243"/>
      <c r="T111" s="243"/>
      <c r="U111" s="243"/>
      <c r="V111" s="243"/>
      <c r="W111" s="243"/>
      <c r="X111" s="243"/>
      <c r="Y111" s="243"/>
      <c r="Z111" s="243"/>
      <c r="AA111" s="243"/>
      <c r="AB111" s="243"/>
      <c r="AC111" s="243"/>
      <c r="AD111" s="243"/>
      <c r="AE111" s="243"/>
      <c r="AF111" s="243"/>
      <c r="AG111" s="243"/>
      <c r="AH111" s="243"/>
      <c r="AI111" s="243"/>
      <c r="AJ111" s="243"/>
      <c r="AK111" s="243"/>
      <c r="AL111" s="243"/>
      <c r="AM111" s="243"/>
      <c r="AN111" s="243"/>
      <c r="AO111" s="243"/>
      <c r="AP111" s="243"/>
      <c r="AQ111" s="243"/>
      <c r="AR111" s="243"/>
      <c r="AS111" s="243"/>
      <c r="AT111" s="243"/>
      <c r="AU111" s="243"/>
      <c r="AV111" s="243"/>
      <c r="AW111" s="243"/>
      <c r="AX111" s="243"/>
      <c r="AY111" s="243"/>
      <c r="AZ111" s="243"/>
      <c r="BA111" s="243"/>
      <c r="BB111" s="243"/>
      <c r="BC111" s="243"/>
      <c r="BD111" s="243"/>
      <c r="BE111" s="243"/>
      <c r="BF111" s="243"/>
      <c r="BG111" s="243"/>
      <c r="BH111" s="243"/>
      <c r="BI111" s="243"/>
      <c r="BJ111" s="243"/>
      <c r="BK111" s="243"/>
      <c r="BL111" s="243"/>
      <c r="BM111" s="243"/>
      <c r="BN111" s="243"/>
      <c r="BO111" s="243"/>
      <c r="BP111" s="243"/>
      <c r="BQ111" s="243"/>
      <c r="BR111" s="243"/>
      <c r="BS111" s="243"/>
    </row>
    <row r="112" spans="2:71" ht="15.5" thickTop="1" thickBot="1" x14ac:dyDescent="0.4">
      <c r="B112" s="238" t="s">
        <v>13</v>
      </c>
      <c r="C112" s="238"/>
      <c r="D112" s="238"/>
      <c r="E112" s="238" t="s">
        <v>59</v>
      </c>
      <c r="F112" s="238"/>
      <c r="G112" s="238"/>
      <c r="H112" s="238"/>
      <c r="I112" s="238" t="s">
        <v>12</v>
      </c>
      <c r="J112" s="238"/>
      <c r="K112" s="238"/>
      <c r="L112" s="238"/>
      <c r="M112" s="238" t="s">
        <v>7019</v>
      </c>
      <c r="N112" s="238"/>
      <c r="O112" s="238"/>
      <c r="P112" s="238" t="s">
        <v>7020</v>
      </c>
      <c r="Q112" s="238"/>
      <c r="R112" s="238"/>
      <c r="S112" s="238" t="s">
        <v>57</v>
      </c>
      <c r="T112" s="238"/>
      <c r="U112" s="238"/>
      <c r="V112" s="238" t="s">
        <v>7021</v>
      </c>
      <c r="W112" s="238"/>
      <c r="X112" s="238"/>
      <c r="Y112" s="238" t="s">
        <v>7036</v>
      </c>
      <c r="Z112" s="238"/>
      <c r="AA112" s="238"/>
      <c r="AB112" s="238" t="s">
        <v>57</v>
      </c>
      <c r="AC112" s="238"/>
      <c r="AD112" s="238"/>
      <c r="AE112" s="238" t="s">
        <v>7037</v>
      </c>
      <c r="AF112" s="238"/>
      <c r="AG112" s="238"/>
      <c r="AH112" s="238" t="s">
        <v>7032</v>
      </c>
      <c r="AI112" s="238"/>
      <c r="AJ112" s="238"/>
      <c r="AK112" s="238" t="s">
        <v>7033</v>
      </c>
      <c r="AL112" s="238"/>
      <c r="AM112" s="238"/>
      <c r="AN112" s="238" t="s">
        <v>7038</v>
      </c>
      <c r="AO112" s="238"/>
      <c r="AP112" s="238"/>
      <c r="AQ112" s="238" t="s">
        <v>7039</v>
      </c>
      <c r="AR112" s="238"/>
      <c r="AS112" s="238"/>
      <c r="AT112" s="238" t="s">
        <v>7035</v>
      </c>
      <c r="AU112" s="238"/>
      <c r="AV112" s="238"/>
      <c r="AW112" s="238" t="s">
        <v>7034</v>
      </c>
      <c r="AX112" s="238"/>
      <c r="AY112" s="238"/>
      <c r="AZ112" s="238" t="s">
        <v>10</v>
      </c>
      <c r="BA112" s="238"/>
      <c r="BB112" s="238" t="s">
        <v>9</v>
      </c>
      <c r="BC112" s="238"/>
      <c r="BD112" s="238" t="s">
        <v>8</v>
      </c>
      <c r="BE112" s="238"/>
      <c r="BF112" s="238" t="s">
        <v>7</v>
      </c>
      <c r="BG112" s="238"/>
      <c r="BH112" s="238" t="s">
        <v>6</v>
      </c>
      <c r="BI112" s="238"/>
      <c r="BJ112" s="238" t="s">
        <v>55</v>
      </c>
      <c r="BK112" s="238"/>
      <c r="BL112" s="238" t="s">
        <v>4</v>
      </c>
      <c r="BM112" s="238"/>
      <c r="BN112" s="238" t="s">
        <v>3</v>
      </c>
      <c r="BO112" s="238"/>
      <c r="BP112" s="238" t="s">
        <v>2</v>
      </c>
      <c r="BQ112" s="238"/>
      <c r="BR112" s="238" t="s">
        <v>1</v>
      </c>
      <c r="BS112" s="238"/>
    </row>
    <row r="113" spans="2:71" ht="15.5" hidden="1" customHeight="1" thickTop="1" thickBot="1" x14ac:dyDescent="0.4">
      <c r="B113" s="239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240"/>
      <c r="BR113" s="240"/>
      <c r="BS113" s="240"/>
    </row>
    <row r="114" spans="2:71" ht="15.5" hidden="1" customHeight="1" thickTop="1" thickBot="1" x14ac:dyDescent="0.4">
      <c r="B114" s="232" t="s">
        <v>54</v>
      </c>
      <c r="C114" s="232"/>
      <c r="D114" s="232"/>
      <c r="E114" s="232" t="s">
        <v>53</v>
      </c>
      <c r="F114" s="232"/>
      <c r="G114" s="232"/>
      <c r="H114" s="232"/>
      <c r="I114" s="232" t="s">
        <v>7010</v>
      </c>
      <c r="J114" s="232"/>
      <c r="K114" s="232"/>
      <c r="L114" s="232"/>
      <c r="M114" s="234"/>
      <c r="N114" s="234"/>
      <c r="O114" s="234"/>
      <c r="P114" s="234"/>
      <c r="Q114" s="234"/>
      <c r="R114" s="234"/>
      <c r="S114" s="237"/>
      <c r="T114" s="237"/>
      <c r="U114" s="237"/>
      <c r="V114" s="233"/>
      <c r="W114" s="233"/>
      <c r="X114" s="233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1">
        <f>-1*AZ156</f>
        <v>0</v>
      </c>
      <c r="BA114" s="231"/>
      <c r="BB114" s="231">
        <f>-1*BB156</f>
        <v>0</v>
      </c>
      <c r="BC114" s="231"/>
      <c r="BD114" s="231">
        <f>-1*BD156</f>
        <v>0</v>
      </c>
      <c r="BE114" s="231"/>
      <c r="BF114" s="231">
        <f>-1*BF156</f>
        <v>0</v>
      </c>
      <c r="BG114" s="231"/>
      <c r="BH114" s="231">
        <f>-1*BH156</f>
        <v>0</v>
      </c>
      <c r="BI114" s="231"/>
      <c r="BJ114" s="231">
        <f>-1*BJ156</f>
        <v>0</v>
      </c>
      <c r="BK114" s="231"/>
      <c r="BL114" s="231">
        <f>-1*BL156</f>
        <v>0</v>
      </c>
      <c r="BM114" s="231"/>
      <c r="BN114" s="231">
        <f>-1*BN156</f>
        <v>0</v>
      </c>
      <c r="BO114" s="231"/>
      <c r="BP114" s="231">
        <f>-1*BP156</f>
        <v>0</v>
      </c>
      <c r="BQ114" s="231"/>
      <c r="BR114" s="231">
        <f>-1*BR156</f>
        <v>0</v>
      </c>
      <c r="BS114" s="231"/>
    </row>
    <row r="115" spans="2:71" ht="15.5" hidden="1" customHeight="1" thickTop="1" thickBot="1" x14ac:dyDescent="0.4">
      <c r="B115" s="222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23"/>
      <c r="AP115" s="223"/>
      <c r="AQ115" s="223"/>
      <c r="AR115" s="223"/>
      <c r="AS115" s="223"/>
      <c r="AT115" s="223"/>
      <c r="AU115" s="223"/>
      <c r="AV115" s="223"/>
      <c r="AW115" s="223"/>
      <c r="AX115" s="223"/>
      <c r="AY115" s="223"/>
      <c r="AZ115" s="223"/>
      <c r="BA115" s="223"/>
      <c r="BB115" s="223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3"/>
      <c r="BS115" s="223"/>
    </row>
    <row r="116" spans="2:71" ht="15.5" thickTop="1" thickBot="1" x14ac:dyDescent="0.4">
      <c r="B116" s="224" t="s">
        <v>52</v>
      </c>
      <c r="C116" s="225"/>
      <c r="D116" s="225"/>
      <c r="E116" s="226"/>
      <c r="F116" s="226"/>
      <c r="G116" s="226"/>
      <c r="H116" s="227"/>
      <c r="I116" s="228"/>
      <c r="J116" s="229"/>
      <c r="K116" s="229"/>
      <c r="L116" s="229"/>
      <c r="M116" s="230">
        <v>44144</v>
      </c>
      <c r="N116" s="230"/>
      <c r="O116" s="230"/>
      <c r="P116" s="230">
        <v>44508</v>
      </c>
      <c r="Q116" s="230"/>
      <c r="R116" s="230"/>
      <c r="S116" s="228" t="s">
        <v>6638</v>
      </c>
      <c r="T116" s="228"/>
      <c r="U116" s="228"/>
      <c r="V116" s="229" t="s">
        <v>6325</v>
      </c>
      <c r="W116" s="229"/>
      <c r="X116" s="229"/>
      <c r="Y116" s="217"/>
      <c r="Z116" s="217"/>
      <c r="AA116" s="217"/>
      <c r="AB116" s="218"/>
      <c r="AC116" s="218"/>
      <c r="AD116" s="218"/>
      <c r="AE116" s="219"/>
      <c r="AF116" s="219"/>
      <c r="AG116" s="219"/>
      <c r="AH116" s="220">
        <f>Totals!$E$81</f>
        <v>45811</v>
      </c>
      <c r="AI116" s="220"/>
      <c r="AJ116" s="220"/>
      <c r="AK116" s="221">
        <f t="shared" ref="AK116:AK155" si="30">IF($AE116&gt;0,IF($AN116&gt;0,IF(OR($AH116&gt;"",$AH116&gt;0),(1+($AH116-$AE116))*-($AZ116),""),0),0)</f>
        <v>0</v>
      </c>
      <c r="AL116" s="221"/>
      <c r="AM116" s="221"/>
      <c r="AN116" s="220" t="str">
        <f t="shared" ref="AN116:AN153" si="31">IF($AQ116="","",$AQ116-1)</f>
        <v/>
      </c>
      <c r="AO116" s="220"/>
      <c r="AP116" s="220"/>
      <c r="AQ116" s="219"/>
      <c r="AR116" s="219"/>
      <c r="AS116" s="219"/>
      <c r="AT116" s="241">
        <f t="shared" ref="AT116:AT126" si="32">IF($AE116&gt;0,IF($AN116&gt;0,IF(OR($AH116&gt;"",$AH116&gt;0),$AN116-$AH116,""),0),0)</f>
        <v>0</v>
      </c>
      <c r="AU116" s="241"/>
      <c r="AV116" s="241"/>
      <c r="AW116" s="242">
        <f t="shared" ref="AW116:AW155" si="33">IF($AE116&gt;0,IF($AN116&gt;0,IF(OR($AH116&gt;"",$AH116&gt;0),$AT116*$AZ116,""),0),0)</f>
        <v>0</v>
      </c>
      <c r="AX116" s="242"/>
      <c r="AY116" s="242"/>
      <c r="AZ116" s="216">
        <f t="shared" ref="AZ116:AZ155" si="34">IF(AE116&gt;0,IF(AN116&gt;0,$Y116/(1+($AN116-$AE116)),0),0)</f>
        <v>0</v>
      </c>
      <c r="BA116" s="216"/>
      <c r="BB116" s="216">
        <f t="shared" ref="BB116:BB155" si="35">IF(AE116&gt;0,IF(AN116&gt;0,$Y116/((1+($AN116-$AE116))/7),0),0)</f>
        <v>0</v>
      </c>
      <c r="BC116" s="216"/>
      <c r="BD116" s="216">
        <f t="shared" ref="BD116:BD155" si="36">IF(AE116&gt;0,IF(AN116&gt;0,$Y116/((1+($AN116-$AE116))/14),0),0)</f>
        <v>0</v>
      </c>
      <c r="BE116" s="216"/>
      <c r="BF116" s="216">
        <f t="shared" ref="BF116:BF155" si="37">IF(AE116&gt;0,IF(AN116&gt;0,$Y116/((1+($AN116-$AE116))/(365.25/12)),0),0)</f>
        <v>0</v>
      </c>
      <c r="BG116" s="216"/>
      <c r="BH116" s="216">
        <f t="shared" ref="BH116:BH155" si="38">IF(AE116&gt;0,IF(AN116&gt;0,$Y116/((1+($AN116-$AE116))/(365.25/4)),0),0)</f>
        <v>0</v>
      </c>
      <c r="BI116" s="216"/>
      <c r="BJ116" s="216">
        <f t="shared" ref="BJ116:BJ155" si="39">IF(AE116&gt;0,IF(AN116&gt;0,$Y116/((1+($AN116-$AE116))/(365.25/2)),0),0)</f>
        <v>0</v>
      </c>
      <c r="BK116" s="216"/>
      <c r="BL116" s="216">
        <f t="shared" ref="BL116:BL155" si="40">IF(AE116&gt;0,IF(AN116&gt;0,$Y116/((1+($AN116-$AE116))/365.25),0),0)</f>
        <v>0</v>
      </c>
      <c r="BM116" s="216"/>
      <c r="BN116" s="216">
        <f t="shared" ref="BN116:BN155" si="41">IF(AE116&gt;0,IF(AN116&gt;0,$Y116/((1+($AN116-$AE116))/(365.25*2)),0),0)</f>
        <v>0</v>
      </c>
      <c r="BO116" s="216"/>
      <c r="BP116" s="216">
        <f t="shared" ref="BP116:BP155" si="42">IF(AE116&gt;0,IF(AN116&gt;0,$Y116/((1+($AN116-$AE116))/(365.25*5)),0),0)</f>
        <v>0</v>
      </c>
      <c r="BQ116" s="216"/>
      <c r="BR116" s="235">
        <f t="shared" ref="BR116:BR155" si="43">IF(AE116&gt;0,IF(AN116&gt;0,$Y116/((1+($AN116-$AE116))/(365.25*10)),0),0)</f>
        <v>0</v>
      </c>
      <c r="BS116" s="236"/>
    </row>
    <row r="117" spans="2:71" ht="15" thickBot="1" x14ac:dyDescent="0.4">
      <c r="B117" s="209"/>
      <c r="C117" s="210"/>
      <c r="D117" s="210"/>
      <c r="E117" s="214"/>
      <c r="F117" s="214"/>
      <c r="G117" s="214"/>
      <c r="H117" s="215"/>
      <c r="I117" s="205"/>
      <c r="J117" s="206"/>
      <c r="K117" s="206"/>
      <c r="L117" s="206"/>
      <c r="M117" s="213">
        <v>44144</v>
      </c>
      <c r="N117" s="213"/>
      <c r="O117" s="213"/>
      <c r="P117" s="213">
        <v>44508</v>
      </c>
      <c r="Q117" s="213"/>
      <c r="R117" s="213"/>
      <c r="S117" s="205" t="s">
        <v>6638</v>
      </c>
      <c r="T117" s="205"/>
      <c r="U117" s="205"/>
      <c r="V117" s="206" t="s">
        <v>6325</v>
      </c>
      <c r="W117" s="206"/>
      <c r="X117" s="206"/>
      <c r="Y117" s="207"/>
      <c r="Z117" s="207"/>
      <c r="AA117" s="207"/>
      <c r="AB117" s="208"/>
      <c r="AC117" s="208"/>
      <c r="AD117" s="208"/>
      <c r="AE117" s="202"/>
      <c r="AF117" s="202"/>
      <c r="AG117" s="202"/>
      <c r="AH117" s="201">
        <f>Totals!$E$81</f>
        <v>45811</v>
      </c>
      <c r="AI117" s="201"/>
      <c r="AJ117" s="201"/>
      <c r="AK117" s="200">
        <f t="shared" si="30"/>
        <v>0</v>
      </c>
      <c r="AL117" s="200"/>
      <c r="AM117" s="200"/>
      <c r="AN117" s="201" t="str">
        <f t="shared" si="31"/>
        <v/>
      </c>
      <c r="AO117" s="201"/>
      <c r="AP117" s="201"/>
      <c r="AQ117" s="202"/>
      <c r="AR117" s="202"/>
      <c r="AS117" s="202"/>
      <c r="AT117" s="203">
        <f t="shared" si="32"/>
        <v>0</v>
      </c>
      <c r="AU117" s="203"/>
      <c r="AV117" s="203"/>
      <c r="AW117" s="204">
        <f t="shared" si="33"/>
        <v>0</v>
      </c>
      <c r="AX117" s="204"/>
      <c r="AY117" s="204"/>
      <c r="AZ117" s="190">
        <f t="shared" si="34"/>
        <v>0</v>
      </c>
      <c r="BA117" s="190"/>
      <c r="BB117" s="190">
        <f t="shared" si="35"/>
        <v>0</v>
      </c>
      <c r="BC117" s="190"/>
      <c r="BD117" s="190">
        <f t="shared" si="36"/>
        <v>0</v>
      </c>
      <c r="BE117" s="190"/>
      <c r="BF117" s="190">
        <f t="shared" si="37"/>
        <v>0</v>
      </c>
      <c r="BG117" s="190"/>
      <c r="BH117" s="190">
        <f t="shared" si="38"/>
        <v>0</v>
      </c>
      <c r="BI117" s="190"/>
      <c r="BJ117" s="190">
        <f t="shared" si="39"/>
        <v>0</v>
      </c>
      <c r="BK117" s="190"/>
      <c r="BL117" s="190">
        <f t="shared" si="40"/>
        <v>0</v>
      </c>
      <c r="BM117" s="190"/>
      <c r="BN117" s="190">
        <f t="shared" si="41"/>
        <v>0</v>
      </c>
      <c r="BO117" s="190"/>
      <c r="BP117" s="190">
        <f t="shared" si="42"/>
        <v>0</v>
      </c>
      <c r="BQ117" s="190"/>
      <c r="BR117" s="190">
        <f t="shared" si="43"/>
        <v>0</v>
      </c>
      <c r="BS117" s="191"/>
    </row>
    <row r="118" spans="2:71" ht="15" thickBot="1" x14ac:dyDescent="0.4">
      <c r="B118" s="209"/>
      <c r="C118" s="210"/>
      <c r="D118" s="210"/>
      <c r="E118" s="214"/>
      <c r="F118" s="214"/>
      <c r="G118" s="214"/>
      <c r="H118" s="215"/>
      <c r="I118" s="205"/>
      <c r="J118" s="206"/>
      <c r="K118" s="206"/>
      <c r="L118" s="206"/>
      <c r="M118" s="213">
        <v>44144</v>
      </c>
      <c r="N118" s="213"/>
      <c r="O118" s="213"/>
      <c r="P118" s="213">
        <v>44508</v>
      </c>
      <c r="Q118" s="213"/>
      <c r="R118" s="213"/>
      <c r="S118" s="205" t="s">
        <v>6638</v>
      </c>
      <c r="T118" s="205"/>
      <c r="U118" s="205"/>
      <c r="V118" s="206" t="s">
        <v>6325</v>
      </c>
      <c r="W118" s="206"/>
      <c r="X118" s="206"/>
      <c r="Y118" s="207"/>
      <c r="Z118" s="207"/>
      <c r="AA118" s="207"/>
      <c r="AB118" s="208"/>
      <c r="AC118" s="208"/>
      <c r="AD118" s="208"/>
      <c r="AE118" s="202"/>
      <c r="AF118" s="202"/>
      <c r="AG118" s="202"/>
      <c r="AH118" s="201">
        <f>Totals!$E$81</f>
        <v>45811</v>
      </c>
      <c r="AI118" s="201"/>
      <c r="AJ118" s="201"/>
      <c r="AK118" s="200">
        <f t="shared" si="30"/>
        <v>0</v>
      </c>
      <c r="AL118" s="200"/>
      <c r="AM118" s="200"/>
      <c r="AN118" s="201" t="str">
        <f t="shared" si="31"/>
        <v/>
      </c>
      <c r="AO118" s="201"/>
      <c r="AP118" s="201"/>
      <c r="AQ118" s="202"/>
      <c r="AR118" s="202"/>
      <c r="AS118" s="202"/>
      <c r="AT118" s="203">
        <f t="shared" si="32"/>
        <v>0</v>
      </c>
      <c r="AU118" s="203"/>
      <c r="AV118" s="203"/>
      <c r="AW118" s="204">
        <f t="shared" si="33"/>
        <v>0</v>
      </c>
      <c r="AX118" s="204"/>
      <c r="AY118" s="204"/>
      <c r="AZ118" s="190">
        <f t="shared" si="34"/>
        <v>0</v>
      </c>
      <c r="BA118" s="190"/>
      <c r="BB118" s="190">
        <f t="shared" si="35"/>
        <v>0</v>
      </c>
      <c r="BC118" s="190"/>
      <c r="BD118" s="190">
        <f t="shared" si="36"/>
        <v>0</v>
      </c>
      <c r="BE118" s="190"/>
      <c r="BF118" s="190">
        <f t="shared" si="37"/>
        <v>0</v>
      </c>
      <c r="BG118" s="190"/>
      <c r="BH118" s="190">
        <f t="shared" si="38"/>
        <v>0</v>
      </c>
      <c r="BI118" s="190"/>
      <c r="BJ118" s="190">
        <f t="shared" si="39"/>
        <v>0</v>
      </c>
      <c r="BK118" s="190"/>
      <c r="BL118" s="190">
        <f t="shared" si="40"/>
        <v>0</v>
      </c>
      <c r="BM118" s="199"/>
      <c r="BN118" s="190">
        <f t="shared" si="41"/>
        <v>0</v>
      </c>
      <c r="BO118" s="190"/>
      <c r="BP118" s="190">
        <f t="shared" si="42"/>
        <v>0</v>
      </c>
      <c r="BQ118" s="190"/>
      <c r="BR118" s="190">
        <f t="shared" si="43"/>
        <v>0</v>
      </c>
      <c r="BS118" s="191"/>
    </row>
    <row r="119" spans="2:71" ht="15" thickBot="1" x14ac:dyDescent="0.4">
      <c r="B119" s="209"/>
      <c r="C119" s="210"/>
      <c r="D119" s="210"/>
      <c r="E119" s="214"/>
      <c r="F119" s="214"/>
      <c r="G119" s="214"/>
      <c r="H119" s="215"/>
      <c r="I119" s="205"/>
      <c r="J119" s="206"/>
      <c r="K119" s="206"/>
      <c r="L119" s="206"/>
      <c r="M119" s="213">
        <v>44145</v>
      </c>
      <c r="N119" s="213"/>
      <c r="O119" s="213"/>
      <c r="P119" s="213">
        <v>44509</v>
      </c>
      <c r="Q119" s="213"/>
      <c r="R119" s="213"/>
      <c r="S119" s="205" t="s">
        <v>6638</v>
      </c>
      <c r="T119" s="205"/>
      <c r="U119" s="205"/>
      <c r="V119" s="206" t="s">
        <v>6324</v>
      </c>
      <c r="W119" s="206"/>
      <c r="X119" s="206"/>
      <c r="Y119" s="207"/>
      <c r="Z119" s="207"/>
      <c r="AA119" s="207"/>
      <c r="AB119" s="208"/>
      <c r="AC119" s="208"/>
      <c r="AD119" s="208"/>
      <c r="AE119" s="202"/>
      <c r="AF119" s="202"/>
      <c r="AG119" s="202"/>
      <c r="AH119" s="201">
        <f>Totals!$E$81</f>
        <v>45811</v>
      </c>
      <c r="AI119" s="201"/>
      <c r="AJ119" s="201"/>
      <c r="AK119" s="200">
        <f t="shared" si="30"/>
        <v>0</v>
      </c>
      <c r="AL119" s="200"/>
      <c r="AM119" s="200"/>
      <c r="AN119" s="201" t="str">
        <f t="shared" si="31"/>
        <v/>
      </c>
      <c r="AO119" s="201"/>
      <c r="AP119" s="201"/>
      <c r="AQ119" s="202"/>
      <c r="AR119" s="202"/>
      <c r="AS119" s="202"/>
      <c r="AT119" s="203">
        <f t="shared" si="32"/>
        <v>0</v>
      </c>
      <c r="AU119" s="203"/>
      <c r="AV119" s="203"/>
      <c r="AW119" s="204">
        <f t="shared" si="33"/>
        <v>0</v>
      </c>
      <c r="AX119" s="204"/>
      <c r="AY119" s="204"/>
      <c r="AZ119" s="190">
        <f t="shared" si="34"/>
        <v>0</v>
      </c>
      <c r="BA119" s="190"/>
      <c r="BB119" s="190">
        <f t="shared" si="35"/>
        <v>0</v>
      </c>
      <c r="BC119" s="190"/>
      <c r="BD119" s="190">
        <f t="shared" si="36"/>
        <v>0</v>
      </c>
      <c r="BE119" s="190"/>
      <c r="BF119" s="190">
        <f t="shared" si="37"/>
        <v>0</v>
      </c>
      <c r="BG119" s="190"/>
      <c r="BH119" s="190">
        <f t="shared" si="38"/>
        <v>0</v>
      </c>
      <c r="BI119" s="190"/>
      <c r="BJ119" s="190">
        <f t="shared" si="39"/>
        <v>0</v>
      </c>
      <c r="BK119" s="190"/>
      <c r="BL119" s="190">
        <f t="shared" si="40"/>
        <v>0</v>
      </c>
      <c r="BM119" s="199"/>
      <c r="BN119" s="190">
        <f t="shared" si="41"/>
        <v>0</v>
      </c>
      <c r="BO119" s="190"/>
      <c r="BP119" s="190">
        <f t="shared" si="42"/>
        <v>0</v>
      </c>
      <c r="BQ119" s="190"/>
      <c r="BR119" s="190">
        <f t="shared" si="43"/>
        <v>0</v>
      </c>
      <c r="BS119" s="191"/>
    </row>
    <row r="120" spans="2:71" ht="15" thickBot="1" x14ac:dyDescent="0.4">
      <c r="B120" s="209"/>
      <c r="C120" s="210"/>
      <c r="D120" s="210"/>
      <c r="E120" s="214"/>
      <c r="F120" s="214"/>
      <c r="G120" s="214"/>
      <c r="H120" s="215"/>
      <c r="I120" s="205"/>
      <c r="J120" s="206"/>
      <c r="K120" s="206"/>
      <c r="L120" s="206"/>
      <c r="M120" s="213">
        <v>44297</v>
      </c>
      <c r="N120" s="213"/>
      <c r="O120" s="213"/>
      <c r="P120" s="213">
        <v>44660</v>
      </c>
      <c r="Q120" s="213"/>
      <c r="R120" s="213"/>
      <c r="S120" s="205" t="s">
        <v>6638</v>
      </c>
      <c r="T120" s="205"/>
      <c r="U120" s="205"/>
      <c r="V120" s="206" t="s">
        <v>6324</v>
      </c>
      <c r="W120" s="206"/>
      <c r="X120" s="206"/>
      <c r="Y120" s="207"/>
      <c r="Z120" s="207"/>
      <c r="AA120" s="207"/>
      <c r="AB120" s="208"/>
      <c r="AC120" s="208"/>
      <c r="AD120" s="208"/>
      <c r="AE120" s="202"/>
      <c r="AF120" s="202"/>
      <c r="AG120" s="202"/>
      <c r="AH120" s="201">
        <f>Totals!$E$81</f>
        <v>45811</v>
      </c>
      <c r="AI120" s="201"/>
      <c r="AJ120" s="201"/>
      <c r="AK120" s="200">
        <f t="shared" si="30"/>
        <v>0</v>
      </c>
      <c r="AL120" s="200"/>
      <c r="AM120" s="200"/>
      <c r="AN120" s="201" t="str">
        <f t="shared" si="31"/>
        <v/>
      </c>
      <c r="AO120" s="201"/>
      <c r="AP120" s="201"/>
      <c r="AQ120" s="202"/>
      <c r="AR120" s="202"/>
      <c r="AS120" s="202"/>
      <c r="AT120" s="203">
        <f t="shared" si="32"/>
        <v>0</v>
      </c>
      <c r="AU120" s="203"/>
      <c r="AV120" s="203"/>
      <c r="AW120" s="204">
        <f t="shared" si="33"/>
        <v>0</v>
      </c>
      <c r="AX120" s="204"/>
      <c r="AY120" s="204"/>
      <c r="AZ120" s="190">
        <f t="shared" si="34"/>
        <v>0</v>
      </c>
      <c r="BA120" s="190"/>
      <c r="BB120" s="190">
        <f t="shared" si="35"/>
        <v>0</v>
      </c>
      <c r="BC120" s="190"/>
      <c r="BD120" s="190">
        <f t="shared" si="36"/>
        <v>0</v>
      </c>
      <c r="BE120" s="190"/>
      <c r="BF120" s="190">
        <f t="shared" si="37"/>
        <v>0</v>
      </c>
      <c r="BG120" s="190"/>
      <c r="BH120" s="190">
        <f t="shared" si="38"/>
        <v>0</v>
      </c>
      <c r="BI120" s="190"/>
      <c r="BJ120" s="190">
        <f t="shared" si="39"/>
        <v>0</v>
      </c>
      <c r="BK120" s="190"/>
      <c r="BL120" s="190">
        <f t="shared" si="40"/>
        <v>0</v>
      </c>
      <c r="BM120" s="199"/>
      <c r="BN120" s="190">
        <f t="shared" si="41"/>
        <v>0</v>
      </c>
      <c r="BO120" s="190"/>
      <c r="BP120" s="190">
        <f t="shared" si="42"/>
        <v>0</v>
      </c>
      <c r="BQ120" s="190"/>
      <c r="BR120" s="190">
        <f t="shared" si="43"/>
        <v>0</v>
      </c>
      <c r="BS120" s="191"/>
    </row>
    <row r="121" spans="2:71" ht="15" thickBot="1" x14ac:dyDescent="0.4">
      <c r="B121" s="209"/>
      <c r="C121" s="210"/>
      <c r="D121" s="210"/>
      <c r="E121" s="214"/>
      <c r="F121" s="214"/>
      <c r="G121" s="214"/>
      <c r="H121" s="215"/>
      <c r="I121" s="205"/>
      <c r="J121" s="206"/>
      <c r="K121" s="206"/>
      <c r="L121" s="206"/>
      <c r="M121" s="213">
        <v>44330</v>
      </c>
      <c r="N121" s="213"/>
      <c r="O121" s="213"/>
      <c r="P121" s="213">
        <v>44694</v>
      </c>
      <c r="Q121" s="213"/>
      <c r="R121" s="213"/>
      <c r="S121" s="205" t="s">
        <v>6638</v>
      </c>
      <c r="T121" s="205"/>
      <c r="U121" s="205"/>
      <c r="V121" s="206"/>
      <c r="W121" s="206"/>
      <c r="X121" s="206"/>
      <c r="Y121" s="207"/>
      <c r="Z121" s="207"/>
      <c r="AA121" s="207"/>
      <c r="AB121" s="208"/>
      <c r="AC121" s="208"/>
      <c r="AD121" s="208"/>
      <c r="AE121" s="202"/>
      <c r="AF121" s="202"/>
      <c r="AG121" s="202"/>
      <c r="AH121" s="201">
        <f>Totals!$E$81</f>
        <v>45811</v>
      </c>
      <c r="AI121" s="201"/>
      <c r="AJ121" s="201"/>
      <c r="AK121" s="200">
        <f t="shared" si="30"/>
        <v>0</v>
      </c>
      <c r="AL121" s="200"/>
      <c r="AM121" s="200"/>
      <c r="AN121" s="201" t="str">
        <f t="shared" si="31"/>
        <v/>
      </c>
      <c r="AO121" s="201"/>
      <c r="AP121" s="201"/>
      <c r="AQ121" s="202"/>
      <c r="AR121" s="202"/>
      <c r="AS121" s="202"/>
      <c r="AT121" s="203">
        <f t="shared" si="32"/>
        <v>0</v>
      </c>
      <c r="AU121" s="203"/>
      <c r="AV121" s="203"/>
      <c r="AW121" s="204">
        <f t="shared" si="33"/>
        <v>0</v>
      </c>
      <c r="AX121" s="204"/>
      <c r="AY121" s="204"/>
      <c r="AZ121" s="190">
        <f t="shared" si="34"/>
        <v>0</v>
      </c>
      <c r="BA121" s="190"/>
      <c r="BB121" s="190">
        <f t="shared" si="35"/>
        <v>0</v>
      </c>
      <c r="BC121" s="190"/>
      <c r="BD121" s="190">
        <f t="shared" si="36"/>
        <v>0</v>
      </c>
      <c r="BE121" s="190"/>
      <c r="BF121" s="190">
        <f t="shared" si="37"/>
        <v>0</v>
      </c>
      <c r="BG121" s="190"/>
      <c r="BH121" s="190">
        <f t="shared" si="38"/>
        <v>0</v>
      </c>
      <c r="BI121" s="190"/>
      <c r="BJ121" s="190">
        <f t="shared" si="39"/>
        <v>0</v>
      </c>
      <c r="BK121" s="190"/>
      <c r="BL121" s="190">
        <f t="shared" si="40"/>
        <v>0</v>
      </c>
      <c r="BM121" s="199"/>
      <c r="BN121" s="190">
        <f t="shared" si="41"/>
        <v>0</v>
      </c>
      <c r="BO121" s="190"/>
      <c r="BP121" s="190">
        <f t="shared" si="42"/>
        <v>0</v>
      </c>
      <c r="BQ121" s="190"/>
      <c r="BR121" s="190">
        <f t="shared" si="43"/>
        <v>0</v>
      </c>
      <c r="BS121" s="191"/>
    </row>
    <row r="122" spans="2:71" ht="15" thickBot="1" x14ac:dyDescent="0.4">
      <c r="B122" s="209"/>
      <c r="C122" s="210"/>
      <c r="D122" s="210"/>
      <c r="E122" s="214"/>
      <c r="F122" s="214"/>
      <c r="G122" s="214"/>
      <c r="H122" s="215"/>
      <c r="I122" s="205"/>
      <c r="J122" s="206"/>
      <c r="K122" s="206"/>
      <c r="L122" s="206"/>
      <c r="M122" s="213"/>
      <c r="N122" s="213"/>
      <c r="O122" s="213"/>
      <c r="P122" s="213"/>
      <c r="Q122" s="213"/>
      <c r="R122" s="213"/>
      <c r="S122" s="205"/>
      <c r="T122" s="205"/>
      <c r="U122" s="205"/>
      <c r="V122" s="206"/>
      <c r="W122" s="206"/>
      <c r="X122" s="206"/>
      <c r="Y122" s="207"/>
      <c r="Z122" s="207"/>
      <c r="AA122" s="207"/>
      <c r="AB122" s="208"/>
      <c r="AC122" s="208"/>
      <c r="AD122" s="208"/>
      <c r="AE122" s="202"/>
      <c r="AF122" s="202"/>
      <c r="AG122" s="202"/>
      <c r="AH122" s="201">
        <f>Totals!$E$81</f>
        <v>45811</v>
      </c>
      <c r="AI122" s="201"/>
      <c r="AJ122" s="201"/>
      <c r="AK122" s="200">
        <f t="shared" si="30"/>
        <v>0</v>
      </c>
      <c r="AL122" s="200"/>
      <c r="AM122" s="200"/>
      <c r="AN122" s="201" t="str">
        <f t="shared" si="31"/>
        <v/>
      </c>
      <c r="AO122" s="201"/>
      <c r="AP122" s="201"/>
      <c r="AQ122" s="202"/>
      <c r="AR122" s="202"/>
      <c r="AS122" s="202"/>
      <c r="AT122" s="203">
        <f t="shared" si="32"/>
        <v>0</v>
      </c>
      <c r="AU122" s="203"/>
      <c r="AV122" s="203"/>
      <c r="AW122" s="204">
        <f t="shared" si="33"/>
        <v>0</v>
      </c>
      <c r="AX122" s="204"/>
      <c r="AY122" s="204"/>
      <c r="AZ122" s="190">
        <f t="shared" si="34"/>
        <v>0</v>
      </c>
      <c r="BA122" s="190"/>
      <c r="BB122" s="190">
        <f t="shared" si="35"/>
        <v>0</v>
      </c>
      <c r="BC122" s="190"/>
      <c r="BD122" s="190">
        <f t="shared" si="36"/>
        <v>0</v>
      </c>
      <c r="BE122" s="190"/>
      <c r="BF122" s="190">
        <f t="shared" si="37"/>
        <v>0</v>
      </c>
      <c r="BG122" s="190"/>
      <c r="BH122" s="190">
        <f t="shared" si="38"/>
        <v>0</v>
      </c>
      <c r="BI122" s="190"/>
      <c r="BJ122" s="190">
        <f t="shared" si="39"/>
        <v>0</v>
      </c>
      <c r="BK122" s="190"/>
      <c r="BL122" s="190">
        <f t="shared" si="40"/>
        <v>0</v>
      </c>
      <c r="BM122" s="199"/>
      <c r="BN122" s="190">
        <f t="shared" si="41"/>
        <v>0</v>
      </c>
      <c r="BO122" s="190"/>
      <c r="BP122" s="190">
        <f t="shared" si="42"/>
        <v>0</v>
      </c>
      <c r="BQ122" s="190"/>
      <c r="BR122" s="190">
        <f t="shared" si="43"/>
        <v>0</v>
      </c>
      <c r="BS122" s="191"/>
    </row>
    <row r="123" spans="2:71" ht="15" thickBot="1" x14ac:dyDescent="0.4">
      <c r="B123" s="209"/>
      <c r="C123" s="210"/>
      <c r="D123" s="210"/>
      <c r="E123" s="214"/>
      <c r="F123" s="214"/>
      <c r="G123" s="214"/>
      <c r="H123" s="215"/>
      <c r="I123" s="205"/>
      <c r="J123" s="206"/>
      <c r="K123" s="206"/>
      <c r="L123" s="206"/>
      <c r="M123" s="213">
        <v>44323</v>
      </c>
      <c r="N123" s="213"/>
      <c r="O123" s="213"/>
      <c r="P123" s="213">
        <v>44687</v>
      </c>
      <c r="Q123" s="213"/>
      <c r="R123" s="213"/>
      <c r="S123" s="205" t="s">
        <v>6638</v>
      </c>
      <c r="T123" s="205"/>
      <c r="U123" s="205"/>
      <c r="V123" s="206"/>
      <c r="W123" s="206"/>
      <c r="X123" s="206"/>
      <c r="Y123" s="207"/>
      <c r="Z123" s="207"/>
      <c r="AA123" s="207"/>
      <c r="AB123" s="208"/>
      <c r="AC123" s="208"/>
      <c r="AD123" s="208"/>
      <c r="AE123" s="202"/>
      <c r="AF123" s="202"/>
      <c r="AG123" s="202"/>
      <c r="AH123" s="201">
        <f>Totals!$E$81</f>
        <v>45811</v>
      </c>
      <c r="AI123" s="201"/>
      <c r="AJ123" s="201"/>
      <c r="AK123" s="200">
        <f t="shared" si="30"/>
        <v>0</v>
      </c>
      <c r="AL123" s="200"/>
      <c r="AM123" s="200"/>
      <c r="AN123" s="201" t="str">
        <f t="shared" si="31"/>
        <v/>
      </c>
      <c r="AO123" s="201"/>
      <c r="AP123" s="201"/>
      <c r="AQ123" s="202"/>
      <c r="AR123" s="202"/>
      <c r="AS123" s="202"/>
      <c r="AT123" s="203">
        <f t="shared" si="32"/>
        <v>0</v>
      </c>
      <c r="AU123" s="203"/>
      <c r="AV123" s="203"/>
      <c r="AW123" s="204">
        <f t="shared" si="33"/>
        <v>0</v>
      </c>
      <c r="AX123" s="204"/>
      <c r="AY123" s="204"/>
      <c r="AZ123" s="190">
        <f t="shared" si="34"/>
        <v>0</v>
      </c>
      <c r="BA123" s="190"/>
      <c r="BB123" s="190">
        <f t="shared" si="35"/>
        <v>0</v>
      </c>
      <c r="BC123" s="190"/>
      <c r="BD123" s="190">
        <f t="shared" si="36"/>
        <v>0</v>
      </c>
      <c r="BE123" s="190"/>
      <c r="BF123" s="190">
        <f t="shared" si="37"/>
        <v>0</v>
      </c>
      <c r="BG123" s="190"/>
      <c r="BH123" s="190">
        <f t="shared" si="38"/>
        <v>0</v>
      </c>
      <c r="BI123" s="190"/>
      <c r="BJ123" s="190">
        <f t="shared" si="39"/>
        <v>0</v>
      </c>
      <c r="BK123" s="190"/>
      <c r="BL123" s="190">
        <f t="shared" si="40"/>
        <v>0</v>
      </c>
      <c r="BM123" s="199"/>
      <c r="BN123" s="190">
        <f t="shared" si="41"/>
        <v>0</v>
      </c>
      <c r="BO123" s="190"/>
      <c r="BP123" s="190">
        <f t="shared" si="42"/>
        <v>0</v>
      </c>
      <c r="BQ123" s="190"/>
      <c r="BR123" s="190">
        <f t="shared" si="43"/>
        <v>0</v>
      </c>
      <c r="BS123" s="191"/>
    </row>
    <row r="124" spans="2:71" ht="15" thickBot="1" x14ac:dyDescent="0.4">
      <c r="B124" s="209"/>
      <c r="C124" s="210"/>
      <c r="D124" s="210"/>
      <c r="E124" s="214"/>
      <c r="F124" s="214"/>
      <c r="G124" s="214"/>
      <c r="H124" s="215"/>
      <c r="I124" s="205"/>
      <c r="J124" s="206"/>
      <c r="K124" s="206"/>
      <c r="L124" s="206"/>
      <c r="M124" s="213"/>
      <c r="N124" s="213"/>
      <c r="O124" s="213"/>
      <c r="P124" s="213"/>
      <c r="Q124" s="213"/>
      <c r="R124" s="213"/>
      <c r="S124" s="205"/>
      <c r="T124" s="205"/>
      <c r="U124" s="205"/>
      <c r="V124" s="206"/>
      <c r="W124" s="206"/>
      <c r="X124" s="206"/>
      <c r="Y124" s="207"/>
      <c r="Z124" s="207"/>
      <c r="AA124" s="207"/>
      <c r="AB124" s="208"/>
      <c r="AC124" s="208"/>
      <c r="AD124" s="208"/>
      <c r="AE124" s="202"/>
      <c r="AF124" s="202"/>
      <c r="AG124" s="202"/>
      <c r="AH124" s="201">
        <f>Totals!$E$81</f>
        <v>45811</v>
      </c>
      <c r="AI124" s="201"/>
      <c r="AJ124" s="201"/>
      <c r="AK124" s="200">
        <f t="shared" si="30"/>
        <v>0</v>
      </c>
      <c r="AL124" s="200"/>
      <c r="AM124" s="200"/>
      <c r="AN124" s="201" t="str">
        <f t="shared" si="31"/>
        <v/>
      </c>
      <c r="AO124" s="201"/>
      <c r="AP124" s="201"/>
      <c r="AQ124" s="202"/>
      <c r="AR124" s="202"/>
      <c r="AS124" s="202"/>
      <c r="AT124" s="203">
        <f t="shared" si="32"/>
        <v>0</v>
      </c>
      <c r="AU124" s="203"/>
      <c r="AV124" s="203"/>
      <c r="AW124" s="204">
        <f t="shared" si="33"/>
        <v>0</v>
      </c>
      <c r="AX124" s="204"/>
      <c r="AY124" s="204"/>
      <c r="AZ124" s="190">
        <f t="shared" si="34"/>
        <v>0</v>
      </c>
      <c r="BA124" s="190"/>
      <c r="BB124" s="190">
        <f t="shared" si="35"/>
        <v>0</v>
      </c>
      <c r="BC124" s="190"/>
      <c r="BD124" s="190">
        <f t="shared" si="36"/>
        <v>0</v>
      </c>
      <c r="BE124" s="190"/>
      <c r="BF124" s="190">
        <f t="shared" si="37"/>
        <v>0</v>
      </c>
      <c r="BG124" s="190"/>
      <c r="BH124" s="190">
        <f t="shared" si="38"/>
        <v>0</v>
      </c>
      <c r="BI124" s="190"/>
      <c r="BJ124" s="190">
        <f t="shared" si="39"/>
        <v>0</v>
      </c>
      <c r="BK124" s="190"/>
      <c r="BL124" s="190">
        <f t="shared" si="40"/>
        <v>0</v>
      </c>
      <c r="BM124" s="199"/>
      <c r="BN124" s="190">
        <f t="shared" si="41"/>
        <v>0</v>
      </c>
      <c r="BO124" s="190"/>
      <c r="BP124" s="190">
        <f t="shared" si="42"/>
        <v>0</v>
      </c>
      <c r="BQ124" s="190"/>
      <c r="BR124" s="190">
        <f t="shared" si="43"/>
        <v>0</v>
      </c>
      <c r="BS124" s="191"/>
    </row>
    <row r="125" spans="2:71" ht="15" thickBot="1" x14ac:dyDescent="0.4">
      <c r="B125" s="209"/>
      <c r="C125" s="210"/>
      <c r="D125" s="210"/>
      <c r="E125" s="214"/>
      <c r="F125" s="214"/>
      <c r="G125" s="214"/>
      <c r="H125" s="215"/>
      <c r="I125" s="205"/>
      <c r="J125" s="206"/>
      <c r="K125" s="206"/>
      <c r="L125" s="206"/>
      <c r="M125" s="213"/>
      <c r="N125" s="213"/>
      <c r="O125" s="213"/>
      <c r="P125" s="213"/>
      <c r="Q125" s="213"/>
      <c r="R125" s="213"/>
      <c r="S125" s="205"/>
      <c r="T125" s="205"/>
      <c r="U125" s="205"/>
      <c r="V125" s="206"/>
      <c r="W125" s="206"/>
      <c r="X125" s="206"/>
      <c r="Y125" s="207"/>
      <c r="Z125" s="207"/>
      <c r="AA125" s="207"/>
      <c r="AB125" s="208"/>
      <c r="AC125" s="208"/>
      <c r="AD125" s="208"/>
      <c r="AE125" s="202"/>
      <c r="AF125" s="202"/>
      <c r="AG125" s="202"/>
      <c r="AH125" s="201">
        <f>Totals!$E$81</f>
        <v>45811</v>
      </c>
      <c r="AI125" s="201"/>
      <c r="AJ125" s="201"/>
      <c r="AK125" s="200">
        <f t="shared" si="30"/>
        <v>0</v>
      </c>
      <c r="AL125" s="200"/>
      <c r="AM125" s="200"/>
      <c r="AN125" s="201" t="str">
        <f t="shared" si="31"/>
        <v/>
      </c>
      <c r="AO125" s="201"/>
      <c r="AP125" s="201"/>
      <c r="AQ125" s="202"/>
      <c r="AR125" s="202"/>
      <c r="AS125" s="202"/>
      <c r="AT125" s="203">
        <f t="shared" si="32"/>
        <v>0</v>
      </c>
      <c r="AU125" s="203"/>
      <c r="AV125" s="203"/>
      <c r="AW125" s="204">
        <f t="shared" si="33"/>
        <v>0</v>
      </c>
      <c r="AX125" s="204"/>
      <c r="AY125" s="204"/>
      <c r="AZ125" s="190">
        <f t="shared" si="34"/>
        <v>0</v>
      </c>
      <c r="BA125" s="190"/>
      <c r="BB125" s="190">
        <f t="shared" si="35"/>
        <v>0</v>
      </c>
      <c r="BC125" s="190"/>
      <c r="BD125" s="190">
        <f t="shared" si="36"/>
        <v>0</v>
      </c>
      <c r="BE125" s="190"/>
      <c r="BF125" s="190">
        <f t="shared" si="37"/>
        <v>0</v>
      </c>
      <c r="BG125" s="190"/>
      <c r="BH125" s="190">
        <f t="shared" si="38"/>
        <v>0</v>
      </c>
      <c r="BI125" s="190"/>
      <c r="BJ125" s="190">
        <f t="shared" si="39"/>
        <v>0</v>
      </c>
      <c r="BK125" s="190"/>
      <c r="BL125" s="190">
        <f t="shared" si="40"/>
        <v>0</v>
      </c>
      <c r="BM125" s="199"/>
      <c r="BN125" s="190">
        <f t="shared" si="41"/>
        <v>0</v>
      </c>
      <c r="BO125" s="190"/>
      <c r="BP125" s="190">
        <f t="shared" si="42"/>
        <v>0</v>
      </c>
      <c r="BQ125" s="190"/>
      <c r="BR125" s="190">
        <f t="shared" si="43"/>
        <v>0</v>
      </c>
      <c r="BS125" s="191"/>
    </row>
    <row r="126" spans="2:71" ht="15" thickBot="1" x14ac:dyDescent="0.4">
      <c r="B126" s="209"/>
      <c r="C126" s="210"/>
      <c r="D126" s="210"/>
      <c r="E126" s="214"/>
      <c r="F126" s="214"/>
      <c r="G126" s="214"/>
      <c r="H126" s="215"/>
      <c r="I126" s="205"/>
      <c r="J126" s="206"/>
      <c r="K126" s="206"/>
      <c r="L126" s="206"/>
      <c r="M126" s="213"/>
      <c r="N126" s="213"/>
      <c r="O126" s="213"/>
      <c r="P126" s="213"/>
      <c r="Q126" s="213"/>
      <c r="R126" s="213"/>
      <c r="S126" s="205"/>
      <c r="T126" s="205"/>
      <c r="U126" s="205"/>
      <c r="V126" s="206"/>
      <c r="W126" s="206"/>
      <c r="X126" s="206"/>
      <c r="Y126" s="207"/>
      <c r="Z126" s="207"/>
      <c r="AA126" s="207"/>
      <c r="AB126" s="208"/>
      <c r="AC126" s="208"/>
      <c r="AD126" s="208"/>
      <c r="AE126" s="202"/>
      <c r="AF126" s="202"/>
      <c r="AG126" s="202"/>
      <c r="AH126" s="201">
        <f>Totals!$E$81</f>
        <v>45811</v>
      </c>
      <c r="AI126" s="201"/>
      <c r="AJ126" s="201"/>
      <c r="AK126" s="200">
        <f t="shared" si="30"/>
        <v>0</v>
      </c>
      <c r="AL126" s="200"/>
      <c r="AM126" s="200"/>
      <c r="AN126" s="201" t="str">
        <f t="shared" si="31"/>
        <v/>
      </c>
      <c r="AO126" s="201"/>
      <c r="AP126" s="201"/>
      <c r="AQ126" s="202"/>
      <c r="AR126" s="202"/>
      <c r="AS126" s="202"/>
      <c r="AT126" s="203">
        <f t="shared" si="32"/>
        <v>0</v>
      </c>
      <c r="AU126" s="203"/>
      <c r="AV126" s="203"/>
      <c r="AW126" s="204">
        <f t="shared" si="33"/>
        <v>0</v>
      </c>
      <c r="AX126" s="204"/>
      <c r="AY126" s="204"/>
      <c r="AZ126" s="190">
        <f t="shared" si="34"/>
        <v>0</v>
      </c>
      <c r="BA126" s="190"/>
      <c r="BB126" s="190">
        <f t="shared" si="35"/>
        <v>0</v>
      </c>
      <c r="BC126" s="190"/>
      <c r="BD126" s="190">
        <f t="shared" si="36"/>
        <v>0</v>
      </c>
      <c r="BE126" s="190"/>
      <c r="BF126" s="190">
        <f t="shared" si="37"/>
        <v>0</v>
      </c>
      <c r="BG126" s="190"/>
      <c r="BH126" s="190">
        <f t="shared" si="38"/>
        <v>0</v>
      </c>
      <c r="BI126" s="190"/>
      <c r="BJ126" s="190">
        <f t="shared" si="39"/>
        <v>0</v>
      </c>
      <c r="BK126" s="190"/>
      <c r="BL126" s="190">
        <f t="shared" si="40"/>
        <v>0</v>
      </c>
      <c r="BM126" s="199"/>
      <c r="BN126" s="190">
        <f t="shared" si="41"/>
        <v>0</v>
      </c>
      <c r="BO126" s="190"/>
      <c r="BP126" s="190">
        <f t="shared" si="42"/>
        <v>0</v>
      </c>
      <c r="BQ126" s="190"/>
      <c r="BR126" s="190">
        <f t="shared" si="43"/>
        <v>0</v>
      </c>
      <c r="BS126" s="191"/>
    </row>
    <row r="127" spans="2:71" ht="15" thickBot="1" x14ac:dyDescent="0.4">
      <c r="B127" s="209"/>
      <c r="C127" s="210"/>
      <c r="D127" s="210"/>
      <c r="E127" s="214"/>
      <c r="F127" s="214"/>
      <c r="G127" s="214"/>
      <c r="H127" s="215"/>
      <c r="I127" s="205"/>
      <c r="J127" s="206"/>
      <c r="K127" s="206"/>
      <c r="L127" s="206"/>
      <c r="M127" s="213">
        <v>43148</v>
      </c>
      <c r="N127" s="213"/>
      <c r="O127" s="213"/>
      <c r="P127" s="213">
        <v>46799</v>
      </c>
      <c r="Q127" s="213"/>
      <c r="R127" s="213"/>
      <c r="S127" s="205" t="s">
        <v>3712</v>
      </c>
      <c r="T127" s="205"/>
      <c r="U127" s="205"/>
      <c r="V127" s="206" t="s">
        <v>3299</v>
      </c>
      <c r="W127" s="206"/>
      <c r="X127" s="206"/>
      <c r="Y127" s="207"/>
      <c r="Z127" s="207"/>
      <c r="AA127" s="207"/>
      <c r="AB127" s="208"/>
      <c r="AC127" s="208"/>
      <c r="AD127" s="208"/>
      <c r="AE127" s="202"/>
      <c r="AF127" s="202"/>
      <c r="AG127" s="202"/>
      <c r="AH127" s="201">
        <f>Totals!$E$81</f>
        <v>45811</v>
      </c>
      <c r="AI127" s="201"/>
      <c r="AJ127" s="201"/>
      <c r="AK127" s="200">
        <f t="shared" si="30"/>
        <v>0</v>
      </c>
      <c r="AL127" s="200"/>
      <c r="AM127" s="200"/>
      <c r="AN127" s="201" t="str">
        <f>IF($AQ127="","",$AQ127-1)</f>
        <v/>
      </c>
      <c r="AO127" s="201"/>
      <c r="AP127" s="201"/>
      <c r="AQ127" s="202"/>
      <c r="AR127" s="202"/>
      <c r="AS127" s="202"/>
      <c r="AT127" s="203">
        <f>IF($AE127&gt;0,IF($AN127&gt;0,IF(OR($AH127&gt;"",$AH127&gt;0),$AN127-$AH127,""),0),0)</f>
        <v>0</v>
      </c>
      <c r="AU127" s="203"/>
      <c r="AV127" s="203"/>
      <c r="AW127" s="204">
        <f t="shared" si="33"/>
        <v>0</v>
      </c>
      <c r="AX127" s="204"/>
      <c r="AY127" s="204"/>
      <c r="AZ127" s="190">
        <f t="shared" si="34"/>
        <v>0</v>
      </c>
      <c r="BA127" s="190"/>
      <c r="BB127" s="190">
        <f t="shared" si="35"/>
        <v>0</v>
      </c>
      <c r="BC127" s="190"/>
      <c r="BD127" s="190">
        <f t="shared" si="36"/>
        <v>0</v>
      </c>
      <c r="BE127" s="190"/>
      <c r="BF127" s="190">
        <f t="shared" si="37"/>
        <v>0</v>
      </c>
      <c r="BG127" s="190"/>
      <c r="BH127" s="190">
        <f t="shared" si="38"/>
        <v>0</v>
      </c>
      <c r="BI127" s="190"/>
      <c r="BJ127" s="190">
        <f t="shared" si="39"/>
        <v>0</v>
      </c>
      <c r="BK127" s="190"/>
      <c r="BL127" s="190">
        <f t="shared" si="40"/>
        <v>0</v>
      </c>
      <c r="BM127" s="199"/>
      <c r="BN127" s="190">
        <f t="shared" si="41"/>
        <v>0</v>
      </c>
      <c r="BO127" s="190"/>
      <c r="BP127" s="190">
        <f t="shared" si="42"/>
        <v>0</v>
      </c>
      <c r="BQ127" s="190"/>
      <c r="BR127" s="190">
        <f t="shared" si="43"/>
        <v>0</v>
      </c>
      <c r="BS127" s="191"/>
    </row>
    <row r="128" spans="2:71" ht="15" thickBot="1" x14ac:dyDescent="0.4">
      <c r="B128" s="209"/>
      <c r="C128" s="210"/>
      <c r="D128" s="210"/>
      <c r="E128" s="214"/>
      <c r="F128" s="214"/>
      <c r="G128" s="214"/>
      <c r="H128" s="215"/>
      <c r="I128" s="205"/>
      <c r="J128" s="206"/>
      <c r="K128" s="206"/>
      <c r="L128" s="206"/>
      <c r="M128" s="213">
        <v>44428</v>
      </c>
      <c r="N128" s="213"/>
      <c r="O128" s="213"/>
      <c r="P128" s="213">
        <v>44792</v>
      </c>
      <c r="Q128" s="213"/>
      <c r="R128" s="213"/>
      <c r="S128" s="205" t="s">
        <v>6638</v>
      </c>
      <c r="T128" s="205"/>
      <c r="U128" s="205"/>
      <c r="V128" s="206" t="s">
        <v>6406</v>
      </c>
      <c r="W128" s="206"/>
      <c r="X128" s="206"/>
      <c r="Y128" s="207"/>
      <c r="Z128" s="207"/>
      <c r="AA128" s="207"/>
      <c r="AB128" s="208"/>
      <c r="AC128" s="208"/>
      <c r="AD128" s="208"/>
      <c r="AE128" s="202"/>
      <c r="AF128" s="202"/>
      <c r="AG128" s="202"/>
      <c r="AH128" s="201">
        <f>Totals!$E$81</f>
        <v>45811</v>
      </c>
      <c r="AI128" s="201"/>
      <c r="AJ128" s="201"/>
      <c r="AK128" s="200">
        <f t="shared" si="30"/>
        <v>0</v>
      </c>
      <c r="AL128" s="200"/>
      <c r="AM128" s="200"/>
      <c r="AN128" s="201" t="str">
        <f t="shared" si="31"/>
        <v/>
      </c>
      <c r="AO128" s="201"/>
      <c r="AP128" s="201"/>
      <c r="AQ128" s="202"/>
      <c r="AR128" s="202"/>
      <c r="AS128" s="202"/>
      <c r="AT128" s="203">
        <f t="shared" ref="AT128:AT155" si="44">IF($AE128&gt;0,IF($AN128&gt;0,IF(OR($AH128&gt;"",$AH128&gt;0),$AN128-$AH128,""),0),0)</f>
        <v>0</v>
      </c>
      <c r="AU128" s="203"/>
      <c r="AV128" s="203"/>
      <c r="AW128" s="204">
        <f t="shared" si="33"/>
        <v>0</v>
      </c>
      <c r="AX128" s="204"/>
      <c r="AY128" s="204"/>
      <c r="AZ128" s="190">
        <f t="shared" si="34"/>
        <v>0</v>
      </c>
      <c r="BA128" s="190"/>
      <c r="BB128" s="190">
        <f t="shared" si="35"/>
        <v>0</v>
      </c>
      <c r="BC128" s="190"/>
      <c r="BD128" s="190">
        <f t="shared" si="36"/>
        <v>0</v>
      </c>
      <c r="BE128" s="190"/>
      <c r="BF128" s="190">
        <f t="shared" si="37"/>
        <v>0</v>
      </c>
      <c r="BG128" s="190"/>
      <c r="BH128" s="190">
        <f t="shared" si="38"/>
        <v>0</v>
      </c>
      <c r="BI128" s="190"/>
      <c r="BJ128" s="190">
        <f t="shared" si="39"/>
        <v>0</v>
      </c>
      <c r="BK128" s="190"/>
      <c r="BL128" s="190">
        <f t="shared" si="40"/>
        <v>0</v>
      </c>
      <c r="BM128" s="199"/>
      <c r="BN128" s="190">
        <f t="shared" si="41"/>
        <v>0</v>
      </c>
      <c r="BO128" s="190"/>
      <c r="BP128" s="190">
        <f t="shared" si="42"/>
        <v>0</v>
      </c>
      <c r="BQ128" s="190"/>
      <c r="BR128" s="190">
        <f t="shared" si="43"/>
        <v>0</v>
      </c>
      <c r="BS128" s="191"/>
    </row>
    <row r="129" spans="2:71" ht="15" thickBot="1" x14ac:dyDescent="0.4">
      <c r="B129" s="209"/>
      <c r="C129" s="210"/>
      <c r="D129" s="210"/>
      <c r="E129" s="214"/>
      <c r="F129" s="214"/>
      <c r="G129" s="214"/>
      <c r="H129" s="215"/>
      <c r="I129" s="205"/>
      <c r="J129" s="206"/>
      <c r="K129" s="206"/>
      <c r="L129" s="206"/>
      <c r="M129" s="213">
        <v>44428</v>
      </c>
      <c r="N129" s="213"/>
      <c r="O129" s="213"/>
      <c r="P129" s="213">
        <v>44792</v>
      </c>
      <c r="Q129" s="213"/>
      <c r="R129" s="213"/>
      <c r="S129" s="205" t="s">
        <v>6638</v>
      </c>
      <c r="T129" s="205"/>
      <c r="U129" s="205"/>
      <c r="V129" s="206" t="s">
        <v>6406</v>
      </c>
      <c r="W129" s="206"/>
      <c r="X129" s="206"/>
      <c r="Y129" s="207"/>
      <c r="Z129" s="207"/>
      <c r="AA129" s="207"/>
      <c r="AB129" s="208"/>
      <c r="AC129" s="208"/>
      <c r="AD129" s="208"/>
      <c r="AE129" s="202"/>
      <c r="AF129" s="202"/>
      <c r="AG129" s="202"/>
      <c r="AH129" s="201">
        <f>Totals!$E$81</f>
        <v>45811</v>
      </c>
      <c r="AI129" s="201"/>
      <c r="AJ129" s="201"/>
      <c r="AK129" s="200">
        <f t="shared" si="30"/>
        <v>0</v>
      </c>
      <c r="AL129" s="200"/>
      <c r="AM129" s="200"/>
      <c r="AN129" s="201" t="str">
        <f t="shared" si="31"/>
        <v/>
      </c>
      <c r="AO129" s="201"/>
      <c r="AP129" s="201"/>
      <c r="AQ129" s="202"/>
      <c r="AR129" s="202"/>
      <c r="AS129" s="202"/>
      <c r="AT129" s="203">
        <f t="shared" si="44"/>
        <v>0</v>
      </c>
      <c r="AU129" s="203"/>
      <c r="AV129" s="203"/>
      <c r="AW129" s="204">
        <f t="shared" si="33"/>
        <v>0</v>
      </c>
      <c r="AX129" s="204"/>
      <c r="AY129" s="204"/>
      <c r="AZ129" s="190">
        <f t="shared" si="34"/>
        <v>0</v>
      </c>
      <c r="BA129" s="190"/>
      <c r="BB129" s="190">
        <f t="shared" si="35"/>
        <v>0</v>
      </c>
      <c r="BC129" s="190"/>
      <c r="BD129" s="190">
        <f t="shared" si="36"/>
        <v>0</v>
      </c>
      <c r="BE129" s="190"/>
      <c r="BF129" s="190">
        <f t="shared" si="37"/>
        <v>0</v>
      </c>
      <c r="BG129" s="190"/>
      <c r="BH129" s="190">
        <f t="shared" si="38"/>
        <v>0</v>
      </c>
      <c r="BI129" s="190"/>
      <c r="BJ129" s="190">
        <f t="shared" si="39"/>
        <v>0</v>
      </c>
      <c r="BK129" s="190"/>
      <c r="BL129" s="190">
        <f t="shared" si="40"/>
        <v>0</v>
      </c>
      <c r="BM129" s="199"/>
      <c r="BN129" s="190">
        <f t="shared" si="41"/>
        <v>0</v>
      </c>
      <c r="BO129" s="190"/>
      <c r="BP129" s="190">
        <f t="shared" si="42"/>
        <v>0</v>
      </c>
      <c r="BQ129" s="190"/>
      <c r="BR129" s="190">
        <f t="shared" si="43"/>
        <v>0</v>
      </c>
      <c r="BS129" s="191"/>
    </row>
    <row r="130" spans="2:71" ht="15" thickBot="1" x14ac:dyDescent="0.4">
      <c r="B130" s="209"/>
      <c r="C130" s="210"/>
      <c r="D130" s="210"/>
      <c r="E130" s="214"/>
      <c r="F130" s="214"/>
      <c r="G130" s="214"/>
      <c r="H130" s="215"/>
      <c r="I130" s="205"/>
      <c r="J130" s="206"/>
      <c r="K130" s="206"/>
      <c r="L130" s="206"/>
      <c r="M130" s="213"/>
      <c r="N130" s="213"/>
      <c r="O130" s="213"/>
      <c r="P130" s="213"/>
      <c r="Q130" s="213"/>
      <c r="R130" s="213"/>
      <c r="S130" s="205"/>
      <c r="T130" s="205"/>
      <c r="U130" s="205"/>
      <c r="V130" s="206"/>
      <c r="W130" s="206"/>
      <c r="X130" s="206"/>
      <c r="Y130" s="207"/>
      <c r="Z130" s="207"/>
      <c r="AA130" s="207"/>
      <c r="AB130" s="208"/>
      <c r="AC130" s="208"/>
      <c r="AD130" s="208"/>
      <c r="AE130" s="202"/>
      <c r="AF130" s="202"/>
      <c r="AG130" s="202"/>
      <c r="AH130" s="201">
        <f>Totals!$E$81</f>
        <v>45811</v>
      </c>
      <c r="AI130" s="201"/>
      <c r="AJ130" s="201"/>
      <c r="AK130" s="200">
        <f t="shared" si="30"/>
        <v>0</v>
      </c>
      <c r="AL130" s="200"/>
      <c r="AM130" s="200"/>
      <c r="AN130" s="201" t="str">
        <f t="shared" si="31"/>
        <v/>
      </c>
      <c r="AO130" s="201"/>
      <c r="AP130" s="201"/>
      <c r="AQ130" s="202"/>
      <c r="AR130" s="202"/>
      <c r="AS130" s="202"/>
      <c r="AT130" s="203">
        <f t="shared" si="44"/>
        <v>0</v>
      </c>
      <c r="AU130" s="203"/>
      <c r="AV130" s="203"/>
      <c r="AW130" s="204">
        <f t="shared" si="33"/>
        <v>0</v>
      </c>
      <c r="AX130" s="204"/>
      <c r="AY130" s="204"/>
      <c r="AZ130" s="190">
        <f t="shared" si="34"/>
        <v>0</v>
      </c>
      <c r="BA130" s="190"/>
      <c r="BB130" s="190">
        <f t="shared" si="35"/>
        <v>0</v>
      </c>
      <c r="BC130" s="190"/>
      <c r="BD130" s="190">
        <f t="shared" si="36"/>
        <v>0</v>
      </c>
      <c r="BE130" s="190"/>
      <c r="BF130" s="190">
        <f t="shared" si="37"/>
        <v>0</v>
      </c>
      <c r="BG130" s="190"/>
      <c r="BH130" s="190">
        <f t="shared" si="38"/>
        <v>0</v>
      </c>
      <c r="BI130" s="190"/>
      <c r="BJ130" s="190">
        <f t="shared" si="39"/>
        <v>0</v>
      </c>
      <c r="BK130" s="190"/>
      <c r="BL130" s="190">
        <f t="shared" si="40"/>
        <v>0</v>
      </c>
      <c r="BM130" s="199"/>
      <c r="BN130" s="190">
        <f t="shared" si="41"/>
        <v>0</v>
      </c>
      <c r="BO130" s="190"/>
      <c r="BP130" s="190">
        <f t="shared" si="42"/>
        <v>0</v>
      </c>
      <c r="BQ130" s="190"/>
      <c r="BR130" s="190">
        <f t="shared" si="43"/>
        <v>0</v>
      </c>
      <c r="BS130" s="191"/>
    </row>
    <row r="131" spans="2:71" ht="15" thickBot="1" x14ac:dyDescent="0.4">
      <c r="B131" s="209"/>
      <c r="C131" s="210"/>
      <c r="D131" s="210"/>
      <c r="E131" s="214"/>
      <c r="F131" s="214"/>
      <c r="G131" s="214"/>
      <c r="H131" s="215"/>
      <c r="I131" s="205"/>
      <c r="J131" s="206"/>
      <c r="K131" s="206"/>
      <c r="L131" s="206"/>
      <c r="M131" s="213">
        <v>43246</v>
      </c>
      <c r="N131" s="213"/>
      <c r="O131" s="213"/>
      <c r="P131" s="213">
        <v>45071</v>
      </c>
      <c r="Q131" s="213"/>
      <c r="R131" s="213"/>
      <c r="S131" s="205" t="s">
        <v>5539</v>
      </c>
      <c r="T131" s="205"/>
      <c r="U131" s="205"/>
      <c r="V131" s="206" t="s">
        <v>5027</v>
      </c>
      <c r="W131" s="206"/>
      <c r="X131" s="206"/>
      <c r="Y131" s="207"/>
      <c r="Z131" s="207"/>
      <c r="AA131" s="207"/>
      <c r="AB131" s="208"/>
      <c r="AC131" s="208"/>
      <c r="AD131" s="208"/>
      <c r="AE131" s="202"/>
      <c r="AF131" s="202"/>
      <c r="AG131" s="202"/>
      <c r="AH131" s="201">
        <f>Totals!$E$81</f>
        <v>45811</v>
      </c>
      <c r="AI131" s="201"/>
      <c r="AJ131" s="201"/>
      <c r="AK131" s="200">
        <f t="shared" si="30"/>
        <v>0</v>
      </c>
      <c r="AL131" s="200"/>
      <c r="AM131" s="200"/>
      <c r="AN131" s="201" t="str">
        <f t="shared" si="31"/>
        <v/>
      </c>
      <c r="AO131" s="201"/>
      <c r="AP131" s="201"/>
      <c r="AQ131" s="202"/>
      <c r="AR131" s="202"/>
      <c r="AS131" s="202"/>
      <c r="AT131" s="203">
        <f t="shared" si="44"/>
        <v>0</v>
      </c>
      <c r="AU131" s="203"/>
      <c r="AV131" s="203"/>
      <c r="AW131" s="204">
        <f t="shared" si="33"/>
        <v>0</v>
      </c>
      <c r="AX131" s="204"/>
      <c r="AY131" s="204"/>
      <c r="AZ131" s="190">
        <f t="shared" si="34"/>
        <v>0</v>
      </c>
      <c r="BA131" s="190"/>
      <c r="BB131" s="190">
        <f t="shared" si="35"/>
        <v>0</v>
      </c>
      <c r="BC131" s="190"/>
      <c r="BD131" s="190">
        <f t="shared" si="36"/>
        <v>0</v>
      </c>
      <c r="BE131" s="190"/>
      <c r="BF131" s="190">
        <f t="shared" si="37"/>
        <v>0</v>
      </c>
      <c r="BG131" s="190"/>
      <c r="BH131" s="190">
        <f t="shared" si="38"/>
        <v>0</v>
      </c>
      <c r="BI131" s="190"/>
      <c r="BJ131" s="190">
        <f t="shared" si="39"/>
        <v>0</v>
      </c>
      <c r="BK131" s="190"/>
      <c r="BL131" s="190">
        <f t="shared" si="40"/>
        <v>0</v>
      </c>
      <c r="BM131" s="199"/>
      <c r="BN131" s="190">
        <f t="shared" si="41"/>
        <v>0</v>
      </c>
      <c r="BO131" s="190"/>
      <c r="BP131" s="190">
        <f t="shared" si="42"/>
        <v>0</v>
      </c>
      <c r="BQ131" s="190"/>
      <c r="BR131" s="190">
        <f t="shared" si="43"/>
        <v>0</v>
      </c>
      <c r="BS131" s="191"/>
    </row>
    <row r="132" spans="2:71" ht="15" thickBot="1" x14ac:dyDescent="0.4">
      <c r="B132" s="209"/>
      <c r="C132" s="210"/>
      <c r="D132" s="210"/>
      <c r="E132" s="214"/>
      <c r="F132" s="214"/>
      <c r="G132" s="214"/>
      <c r="H132" s="215"/>
      <c r="I132" s="205"/>
      <c r="J132" s="206"/>
      <c r="K132" s="206"/>
      <c r="L132" s="206"/>
      <c r="M132" s="213">
        <v>44442</v>
      </c>
      <c r="N132" s="213"/>
      <c r="O132" s="213"/>
      <c r="P132" s="213">
        <v>46267</v>
      </c>
      <c r="Q132" s="213"/>
      <c r="R132" s="213"/>
      <c r="S132" s="205" t="s">
        <v>5539</v>
      </c>
      <c r="T132" s="205"/>
      <c r="U132" s="205"/>
      <c r="V132" s="206" t="s">
        <v>3830</v>
      </c>
      <c r="W132" s="206"/>
      <c r="X132" s="206"/>
      <c r="Y132" s="207"/>
      <c r="Z132" s="207"/>
      <c r="AA132" s="207"/>
      <c r="AB132" s="208"/>
      <c r="AC132" s="208"/>
      <c r="AD132" s="208"/>
      <c r="AE132" s="202"/>
      <c r="AF132" s="202"/>
      <c r="AG132" s="202"/>
      <c r="AH132" s="201">
        <f>Totals!$E$81</f>
        <v>45811</v>
      </c>
      <c r="AI132" s="201"/>
      <c r="AJ132" s="201"/>
      <c r="AK132" s="200">
        <f t="shared" si="30"/>
        <v>0</v>
      </c>
      <c r="AL132" s="200"/>
      <c r="AM132" s="200"/>
      <c r="AN132" s="201" t="str">
        <f t="shared" si="31"/>
        <v/>
      </c>
      <c r="AO132" s="201"/>
      <c r="AP132" s="201"/>
      <c r="AQ132" s="202"/>
      <c r="AR132" s="202"/>
      <c r="AS132" s="202"/>
      <c r="AT132" s="203">
        <f t="shared" si="44"/>
        <v>0</v>
      </c>
      <c r="AU132" s="203"/>
      <c r="AV132" s="203"/>
      <c r="AW132" s="204">
        <f t="shared" si="33"/>
        <v>0</v>
      </c>
      <c r="AX132" s="204"/>
      <c r="AY132" s="204"/>
      <c r="AZ132" s="190">
        <f t="shared" si="34"/>
        <v>0</v>
      </c>
      <c r="BA132" s="190"/>
      <c r="BB132" s="190">
        <f t="shared" si="35"/>
        <v>0</v>
      </c>
      <c r="BC132" s="190"/>
      <c r="BD132" s="190">
        <f t="shared" si="36"/>
        <v>0</v>
      </c>
      <c r="BE132" s="190"/>
      <c r="BF132" s="190">
        <f t="shared" si="37"/>
        <v>0</v>
      </c>
      <c r="BG132" s="190"/>
      <c r="BH132" s="190">
        <f t="shared" si="38"/>
        <v>0</v>
      </c>
      <c r="BI132" s="190"/>
      <c r="BJ132" s="190">
        <f t="shared" si="39"/>
        <v>0</v>
      </c>
      <c r="BK132" s="190"/>
      <c r="BL132" s="190">
        <f t="shared" si="40"/>
        <v>0</v>
      </c>
      <c r="BM132" s="199"/>
      <c r="BN132" s="190">
        <f t="shared" si="41"/>
        <v>0</v>
      </c>
      <c r="BO132" s="190"/>
      <c r="BP132" s="190">
        <f t="shared" si="42"/>
        <v>0</v>
      </c>
      <c r="BQ132" s="190"/>
      <c r="BR132" s="190">
        <f t="shared" si="43"/>
        <v>0</v>
      </c>
      <c r="BS132" s="191"/>
    </row>
    <row r="133" spans="2:71" ht="15" thickBot="1" x14ac:dyDescent="0.4">
      <c r="B133" s="209"/>
      <c r="C133" s="210"/>
      <c r="D133" s="210"/>
      <c r="E133" s="214"/>
      <c r="F133" s="214"/>
      <c r="G133" s="214"/>
      <c r="H133" s="215"/>
      <c r="I133" s="205"/>
      <c r="J133" s="206"/>
      <c r="K133" s="206"/>
      <c r="L133" s="206"/>
      <c r="M133" s="213">
        <v>44229</v>
      </c>
      <c r="N133" s="213"/>
      <c r="O133" s="213"/>
      <c r="P133" s="213">
        <v>44593</v>
      </c>
      <c r="Q133" s="213"/>
      <c r="R133" s="213"/>
      <c r="S133" s="205" t="s">
        <v>6638</v>
      </c>
      <c r="T133" s="205"/>
      <c r="U133" s="205"/>
      <c r="V133" s="206" t="s">
        <v>6606</v>
      </c>
      <c r="W133" s="206"/>
      <c r="X133" s="206"/>
      <c r="Y133" s="207"/>
      <c r="Z133" s="207"/>
      <c r="AA133" s="207"/>
      <c r="AB133" s="208"/>
      <c r="AC133" s="208"/>
      <c r="AD133" s="208"/>
      <c r="AE133" s="202"/>
      <c r="AF133" s="202"/>
      <c r="AG133" s="202"/>
      <c r="AH133" s="201">
        <f>Totals!$E$81</f>
        <v>45811</v>
      </c>
      <c r="AI133" s="201"/>
      <c r="AJ133" s="201"/>
      <c r="AK133" s="200">
        <f t="shared" si="30"/>
        <v>0</v>
      </c>
      <c r="AL133" s="200"/>
      <c r="AM133" s="200"/>
      <c r="AN133" s="201" t="str">
        <f t="shared" si="31"/>
        <v/>
      </c>
      <c r="AO133" s="201"/>
      <c r="AP133" s="201"/>
      <c r="AQ133" s="202"/>
      <c r="AR133" s="202"/>
      <c r="AS133" s="202"/>
      <c r="AT133" s="203">
        <f t="shared" si="44"/>
        <v>0</v>
      </c>
      <c r="AU133" s="203"/>
      <c r="AV133" s="203"/>
      <c r="AW133" s="204">
        <f t="shared" si="33"/>
        <v>0</v>
      </c>
      <c r="AX133" s="204"/>
      <c r="AY133" s="204"/>
      <c r="AZ133" s="190">
        <f t="shared" si="34"/>
        <v>0</v>
      </c>
      <c r="BA133" s="190"/>
      <c r="BB133" s="190">
        <f t="shared" si="35"/>
        <v>0</v>
      </c>
      <c r="BC133" s="190"/>
      <c r="BD133" s="190">
        <f t="shared" si="36"/>
        <v>0</v>
      </c>
      <c r="BE133" s="190"/>
      <c r="BF133" s="190">
        <f t="shared" si="37"/>
        <v>0</v>
      </c>
      <c r="BG133" s="190"/>
      <c r="BH133" s="190">
        <f t="shared" si="38"/>
        <v>0</v>
      </c>
      <c r="BI133" s="190"/>
      <c r="BJ133" s="190">
        <f t="shared" si="39"/>
        <v>0</v>
      </c>
      <c r="BK133" s="190"/>
      <c r="BL133" s="190">
        <f t="shared" si="40"/>
        <v>0</v>
      </c>
      <c r="BM133" s="199"/>
      <c r="BN133" s="190">
        <f t="shared" si="41"/>
        <v>0</v>
      </c>
      <c r="BO133" s="190"/>
      <c r="BP133" s="190">
        <f t="shared" si="42"/>
        <v>0</v>
      </c>
      <c r="BQ133" s="190"/>
      <c r="BR133" s="190">
        <f t="shared" si="43"/>
        <v>0</v>
      </c>
      <c r="BS133" s="191"/>
    </row>
    <row r="134" spans="2:71" ht="15" thickBot="1" x14ac:dyDescent="0.4">
      <c r="B134" s="209"/>
      <c r="C134" s="210"/>
      <c r="D134" s="210"/>
      <c r="E134" s="214"/>
      <c r="F134" s="214"/>
      <c r="G134" s="214"/>
      <c r="H134" s="215"/>
      <c r="I134" s="205"/>
      <c r="J134" s="206"/>
      <c r="K134" s="206"/>
      <c r="L134" s="206"/>
      <c r="M134" s="213">
        <v>44105</v>
      </c>
      <c r="N134" s="213"/>
      <c r="O134" s="213"/>
      <c r="P134" s="213">
        <v>44469</v>
      </c>
      <c r="Q134" s="213"/>
      <c r="R134" s="213"/>
      <c r="S134" s="205" t="s">
        <v>6638</v>
      </c>
      <c r="T134" s="205"/>
      <c r="U134" s="205"/>
      <c r="V134" s="206" t="s">
        <v>6364</v>
      </c>
      <c r="W134" s="206"/>
      <c r="X134" s="206"/>
      <c r="Y134" s="207"/>
      <c r="Z134" s="207"/>
      <c r="AA134" s="207"/>
      <c r="AB134" s="208"/>
      <c r="AC134" s="208"/>
      <c r="AD134" s="208"/>
      <c r="AE134" s="202"/>
      <c r="AF134" s="202"/>
      <c r="AG134" s="202"/>
      <c r="AH134" s="201">
        <f>Totals!$E$81</f>
        <v>45811</v>
      </c>
      <c r="AI134" s="201"/>
      <c r="AJ134" s="201"/>
      <c r="AK134" s="200">
        <f t="shared" si="30"/>
        <v>0</v>
      </c>
      <c r="AL134" s="200"/>
      <c r="AM134" s="200"/>
      <c r="AN134" s="201" t="str">
        <f t="shared" si="31"/>
        <v/>
      </c>
      <c r="AO134" s="201"/>
      <c r="AP134" s="201"/>
      <c r="AQ134" s="202"/>
      <c r="AR134" s="202"/>
      <c r="AS134" s="202"/>
      <c r="AT134" s="203">
        <f t="shared" si="44"/>
        <v>0</v>
      </c>
      <c r="AU134" s="203"/>
      <c r="AV134" s="203"/>
      <c r="AW134" s="204">
        <f t="shared" si="33"/>
        <v>0</v>
      </c>
      <c r="AX134" s="204"/>
      <c r="AY134" s="204"/>
      <c r="AZ134" s="190">
        <f t="shared" si="34"/>
        <v>0</v>
      </c>
      <c r="BA134" s="190"/>
      <c r="BB134" s="190">
        <f t="shared" si="35"/>
        <v>0</v>
      </c>
      <c r="BC134" s="190"/>
      <c r="BD134" s="190">
        <f t="shared" si="36"/>
        <v>0</v>
      </c>
      <c r="BE134" s="190"/>
      <c r="BF134" s="190">
        <f t="shared" si="37"/>
        <v>0</v>
      </c>
      <c r="BG134" s="190"/>
      <c r="BH134" s="190">
        <f t="shared" si="38"/>
        <v>0</v>
      </c>
      <c r="BI134" s="190"/>
      <c r="BJ134" s="190">
        <f t="shared" si="39"/>
        <v>0</v>
      </c>
      <c r="BK134" s="190"/>
      <c r="BL134" s="190">
        <f t="shared" si="40"/>
        <v>0</v>
      </c>
      <c r="BM134" s="199"/>
      <c r="BN134" s="190">
        <f t="shared" si="41"/>
        <v>0</v>
      </c>
      <c r="BO134" s="190"/>
      <c r="BP134" s="190">
        <f t="shared" si="42"/>
        <v>0</v>
      </c>
      <c r="BQ134" s="190"/>
      <c r="BR134" s="190">
        <f t="shared" si="43"/>
        <v>0</v>
      </c>
      <c r="BS134" s="191"/>
    </row>
    <row r="135" spans="2:71" ht="15" thickBot="1" x14ac:dyDescent="0.4">
      <c r="B135" s="209"/>
      <c r="C135" s="210"/>
      <c r="D135" s="210"/>
      <c r="E135" s="214"/>
      <c r="F135" s="214"/>
      <c r="G135" s="214"/>
      <c r="H135" s="215"/>
      <c r="I135" s="205"/>
      <c r="J135" s="206"/>
      <c r="K135" s="206"/>
      <c r="L135" s="206"/>
      <c r="M135" s="213"/>
      <c r="N135" s="213"/>
      <c r="O135" s="213"/>
      <c r="P135" s="213"/>
      <c r="Q135" s="213"/>
      <c r="R135" s="213"/>
      <c r="S135" s="205"/>
      <c r="T135" s="205"/>
      <c r="U135" s="205"/>
      <c r="V135" s="206"/>
      <c r="W135" s="206"/>
      <c r="X135" s="206"/>
      <c r="Y135" s="207"/>
      <c r="Z135" s="207"/>
      <c r="AA135" s="207"/>
      <c r="AB135" s="208"/>
      <c r="AC135" s="208"/>
      <c r="AD135" s="208"/>
      <c r="AE135" s="202"/>
      <c r="AF135" s="202"/>
      <c r="AG135" s="202"/>
      <c r="AH135" s="201">
        <f>Totals!$E$81</f>
        <v>45811</v>
      </c>
      <c r="AI135" s="201"/>
      <c r="AJ135" s="201"/>
      <c r="AK135" s="200">
        <f t="shared" si="30"/>
        <v>0</v>
      </c>
      <c r="AL135" s="200"/>
      <c r="AM135" s="200"/>
      <c r="AN135" s="201" t="str">
        <f t="shared" si="31"/>
        <v/>
      </c>
      <c r="AO135" s="201"/>
      <c r="AP135" s="201"/>
      <c r="AQ135" s="202"/>
      <c r="AR135" s="202"/>
      <c r="AS135" s="202"/>
      <c r="AT135" s="203">
        <f t="shared" si="44"/>
        <v>0</v>
      </c>
      <c r="AU135" s="203"/>
      <c r="AV135" s="203"/>
      <c r="AW135" s="204">
        <f t="shared" si="33"/>
        <v>0</v>
      </c>
      <c r="AX135" s="204"/>
      <c r="AY135" s="204"/>
      <c r="AZ135" s="190">
        <f t="shared" si="34"/>
        <v>0</v>
      </c>
      <c r="BA135" s="190"/>
      <c r="BB135" s="190">
        <f t="shared" si="35"/>
        <v>0</v>
      </c>
      <c r="BC135" s="190"/>
      <c r="BD135" s="190">
        <f t="shared" si="36"/>
        <v>0</v>
      </c>
      <c r="BE135" s="190"/>
      <c r="BF135" s="190">
        <f t="shared" si="37"/>
        <v>0</v>
      </c>
      <c r="BG135" s="190"/>
      <c r="BH135" s="190">
        <f t="shared" si="38"/>
        <v>0</v>
      </c>
      <c r="BI135" s="190"/>
      <c r="BJ135" s="190">
        <f t="shared" si="39"/>
        <v>0</v>
      </c>
      <c r="BK135" s="190"/>
      <c r="BL135" s="190">
        <f t="shared" si="40"/>
        <v>0</v>
      </c>
      <c r="BM135" s="199"/>
      <c r="BN135" s="190">
        <f t="shared" si="41"/>
        <v>0</v>
      </c>
      <c r="BO135" s="190"/>
      <c r="BP135" s="190">
        <f t="shared" si="42"/>
        <v>0</v>
      </c>
      <c r="BQ135" s="190"/>
      <c r="BR135" s="190">
        <f t="shared" si="43"/>
        <v>0</v>
      </c>
      <c r="BS135" s="191"/>
    </row>
    <row r="136" spans="2:71" ht="15" thickBot="1" x14ac:dyDescent="0.4">
      <c r="B136" s="209"/>
      <c r="C136" s="210"/>
      <c r="D136" s="210"/>
      <c r="E136" s="214"/>
      <c r="F136" s="214"/>
      <c r="G136" s="214"/>
      <c r="H136" s="215"/>
      <c r="I136" s="205"/>
      <c r="J136" s="206"/>
      <c r="K136" s="206"/>
      <c r="L136" s="206"/>
      <c r="M136" s="213"/>
      <c r="N136" s="213"/>
      <c r="O136" s="213"/>
      <c r="P136" s="213"/>
      <c r="Q136" s="213"/>
      <c r="R136" s="213"/>
      <c r="S136" s="205"/>
      <c r="T136" s="205"/>
      <c r="U136" s="205"/>
      <c r="V136" s="206"/>
      <c r="W136" s="206"/>
      <c r="X136" s="206"/>
      <c r="Y136" s="207"/>
      <c r="Z136" s="207"/>
      <c r="AA136" s="207"/>
      <c r="AB136" s="208"/>
      <c r="AC136" s="208"/>
      <c r="AD136" s="208"/>
      <c r="AE136" s="202"/>
      <c r="AF136" s="202"/>
      <c r="AG136" s="202"/>
      <c r="AH136" s="201">
        <f>Totals!$E$81</f>
        <v>45811</v>
      </c>
      <c r="AI136" s="201"/>
      <c r="AJ136" s="201"/>
      <c r="AK136" s="200">
        <f t="shared" si="30"/>
        <v>0</v>
      </c>
      <c r="AL136" s="200"/>
      <c r="AM136" s="200"/>
      <c r="AN136" s="201" t="str">
        <f t="shared" si="31"/>
        <v/>
      </c>
      <c r="AO136" s="201"/>
      <c r="AP136" s="201"/>
      <c r="AQ136" s="202"/>
      <c r="AR136" s="202"/>
      <c r="AS136" s="202"/>
      <c r="AT136" s="203">
        <f t="shared" si="44"/>
        <v>0</v>
      </c>
      <c r="AU136" s="203"/>
      <c r="AV136" s="203"/>
      <c r="AW136" s="204">
        <f t="shared" si="33"/>
        <v>0</v>
      </c>
      <c r="AX136" s="204"/>
      <c r="AY136" s="204"/>
      <c r="AZ136" s="190">
        <f t="shared" si="34"/>
        <v>0</v>
      </c>
      <c r="BA136" s="190"/>
      <c r="BB136" s="190">
        <f t="shared" si="35"/>
        <v>0</v>
      </c>
      <c r="BC136" s="190"/>
      <c r="BD136" s="190">
        <f t="shared" si="36"/>
        <v>0</v>
      </c>
      <c r="BE136" s="190"/>
      <c r="BF136" s="190">
        <f t="shared" si="37"/>
        <v>0</v>
      </c>
      <c r="BG136" s="190"/>
      <c r="BH136" s="190">
        <f t="shared" si="38"/>
        <v>0</v>
      </c>
      <c r="BI136" s="190"/>
      <c r="BJ136" s="190">
        <f t="shared" si="39"/>
        <v>0</v>
      </c>
      <c r="BK136" s="190"/>
      <c r="BL136" s="190">
        <f t="shared" si="40"/>
        <v>0</v>
      </c>
      <c r="BM136" s="199"/>
      <c r="BN136" s="190">
        <f t="shared" si="41"/>
        <v>0</v>
      </c>
      <c r="BO136" s="190"/>
      <c r="BP136" s="190">
        <f t="shared" si="42"/>
        <v>0</v>
      </c>
      <c r="BQ136" s="190"/>
      <c r="BR136" s="190">
        <f t="shared" si="43"/>
        <v>0</v>
      </c>
      <c r="BS136" s="191"/>
    </row>
    <row r="137" spans="2:71" ht="15" thickBot="1" x14ac:dyDescent="0.4">
      <c r="B137" s="209"/>
      <c r="C137" s="210"/>
      <c r="D137" s="210"/>
      <c r="E137" s="214"/>
      <c r="F137" s="214"/>
      <c r="G137" s="214"/>
      <c r="H137" s="215"/>
      <c r="I137" s="205"/>
      <c r="J137" s="206"/>
      <c r="K137" s="206"/>
      <c r="L137" s="206"/>
      <c r="M137" s="213">
        <v>44401</v>
      </c>
      <c r="N137" s="213"/>
      <c r="O137" s="213"/>
      <c r="P137" s="213">
        <v>44431</v>
      </c>
      <c r="Q137" s="213"/>
      <c r="R137" s="213"/>
      <c r="S137" s="205" t="s">
        <v>6948</v>
      </c>
      <c r="T137" s="205"/>
      <c r="U137" s="205"/>
      <c r="V137" s="206" t="s">
        <v>6925</v>
      </c>
      <c r="W137" s="206"/>
      <c r="X137" s="206"/>
      <c r="Y137" s="207"/>
      <c r="Z137" s="207"/>
      <c r="AA137" s="207"/>
      <c r="AB137" s="208"/>
      <c r="AC137" s="208"/>
      <c r="AD137" s="208"/>
      <c r="AE137" s="202"/>
      <c r="AF137" s="202"/>
      <c r="AG137" s="202"/>
      <c r="AH137" s="201">
        <f>Totals!$E$81</f>
        <v>45811</v>
      </c>
      <c r="AI137" s="201"/>
      <c r="AJ137" s="201"/>
      <c r="AK137" s="200">
        <f t="shared" si="30"/>
        <v>0</v>
      </c>
      <c r="AL137" s="200"/>
      <c r="AM137" s="200"/>
      <c r="AN137" s="201" t="str">
        <f t="shared" si="31"/>
        <v/>
      </c>
      <c r="AO137" s="201"/>
      <c r="AP137" s="201"/>
      <c r="AQ137" s="202"/>
      <c r="AR137" s="202"/>
      <c r="AS137" s="202"/>
      <c r="AT137" s="203">
        <f t="shared" si="44"/>
        <v>0</v>
      </c>
      <c r="AU137" s="203"/>
      <c r="AV137" s="203"/>
      <c r="AW137" s="204">
        <f t="shared" si="33"/>
        <v>0</v>
      </c>
      <c r="AX137" s="204"/>
      <c r="AY137" s="204"/>
      <c r="AZ137" s="190">
        <f t="shared" si="34"/>
        <v>0</v>
      </c>
      <c r="BA137" s="190"/>
      <c r="BB137" s="190">
        <f t="shared" si="35"/>
        <v>0</v>
      </c>
      <c r="BC137" s="190"/>
      <c r="BD137" s="190">
        <f t="shared" si="36"/>
        <v>0</v>
      </c>
      <c r="BE137" s="190"/>
      <c r="BF137" s="190">
        <f t="shared" si="37"/>
        <v>0</v>
      </c>
      <c r="BG137" s="190"/>
      <c r="BH137" s="190">
        <f t="shared" si="38"/>
        <v>0</v>
      </c>
      <c r="BI137" s="190"/>
      <c r="BJ137" s="190">
        <f t="shared" si="39"/>
        <v>0</v>
      </c>
      <c r="BK137" s="190"/>
      <c r="BL137" s="190">
        <f t="shared" si="40"/>
        <v>0</v>
      </c>
      <c r="BM137" s="199"/>
      <c r="BN137" s="190">
        <f t="shared" si="41"/>
        <v>0</v>
      </c>
      <c r="BO137" s="190"/>
      <c r="BP137" s="190">
        <f t="shared" si="42"/>
        <v>0</v>
      </c>
      <c r="BQ137" s="190"/>
      <c r="BR137" s="190">
        <f t="shared" si="43"/>
        <v>0</v>
      </c>
      <c r="BS137" s="191"/>
    </row>
    <row r="138" spans="2:71" ht="15" thickBot="1" x14ac:dyDescent="0.4">
      <c r="B138" s="209"/>
      <c r="C138" s="210"/>
      <c r="D138" s="210"/>
      <c r="E138" s="214"/>
      <c r="F138" s="214"/>
      <c r="G138" s="214"/>
      <c r="H138" s="215"/>
      <c r="I138" s="205"/>
      <c r="J138" s="206"/>
      <c r="K138" s="206"/>
      <c r="L138" s="206"/>
      <c r="M138" s="213"/>
      <c r="N138" s="213"/>
      <c r="O138" s="213"/>
      <c r="P138" s="213"/>
      <c r="Q138" s="213"/>
      <c r="R138" s="213"/>
      <c r="S138" s="205" t="s">
        <v>6948</v>
      </c>
      <c r="T138" s="205"/>
      <c r="U138" s="205"/>
      <c r="V138" s="206"/>
      <c r="W138" s="206"/>
      <c r="X138" s="206"/>
      <c r="Y138" s="207"/>
      <c r="Z138" s="207"/>
      <c r="AA138" s="207"/>
      <c r="AB138" s="208"/>
      <c r="AC138" s="208"/>
      <c r="AD138" s="208"/>
      <c r="AE138" s="202"/>
      <c r="AF138" s="202"/>
      <c r="AG138" s="202"/>
      <c r="AH138" s="201">
        <f>Totals!$E$81</f>
        <v>45811</v>
      </c>
      <c r="AI138" s="201"/>
      <c r="AJ138" s="201"/>
      <c r="AK138" s="200">
        <f t="shared" si="30"/>
        <v>0</v>
      </c>
      <c r="AL138" s="200"/>
      <c r="AM138" s="200"/>
      <c r="AN138" s="201" t="str">
        <f t="shared" si="31"/>
        <v/>
      </c>
      <c r="AO138" s="201"/>
      <c r="AP138" s="201"/>
      <c r="AQ138" s="202"/>
      <c r="AR138" s="202"/>
      <c r="AS138" s="202"/>
      <c r="AT138" s="203">
        <f t="shared" si="44"/>
        <v>0</v>
      </c>
      <c r="AU138" s="203"/>
      <c r="AV138" s="203"/>
      <c r="AW138" s="204">
        <f t="shared" si="33"/>
        <v>0</v>
      </c>
      <c r="AX138" s="204"/>
      <c r="AY138" s="204"/>
      <c r="AZ138" s="190">
        <f t="shared" si="34"/>
        <v>0</v>
      </c>
      <c r="BA138" s="190"/>
      <c r="BB138" s="190">
        <f t="shared" si="35"/>
        <v>0</v>
      </c>
      <c r="BC138" s="190"/>
      <c r="BD138" s="190">
        <f t="shared" si="36"/>
        <v>0</v>
      </c>
      <c r="BE138" s="190"/>
      <c r="BF138" s="190">
        <f t="shared" si="37"/>
        <v>0</v>
      </c>
      <c r="BG138" s="190"/>
      <c r="BH138" s="190">
        <f t="shared" si="38"/>
        <v>0</v>
      </c>
      <c r="BI138" s="190"/>
      <c r="BJ138" s="190">
        <f t="shared" si="39"/>
        <v>0</v>
      </c>
      <c r="BK138" s="190"/>
      <c r="BL138" s="190">
        <f t="shared" si="40"/>
        <v>0</v>
      </c>
      <c r="BM138" s="199"/>
      <c r="BN138" s="190">
        <f t="shared" si="41"/>
        <v>0</v>
      </c>
      <c r="BO138" s="190"/>
      <c r="BP138" s="190">
        <f t="shared" si="42"/>
        <v>0</v>
      </c>
      <c r="BQ138" s="190"/>
      <c r="BR138" s="190">
        <f t="shared" si="43"/>
        <v>0</v>
      </c>
      <c r="BS138" s="191"/>
    </row>
    <row r="139" spans="2:71" ht="15" thickBot="1" x14ac:dyDescent="0.4">
      <c r="B139" s="209"/>
      <c r="C139" s="210"/>
      <c r="D139" s="210"/>
      <c r="E139" s="214"/>
      <c r="F139" s="214"/>
      <c r="G139" s="214"/>
      <c r="H139" s="215"/>
      <c r="I139" s="205"/>
      <c r="J139" s="206"/>
      <c r="K139" s="206"/>
      <c r="L139" s="206"/>
      <c r="M139" s="213"/>
      <c r="N139" s="213"/>
      <c r="O139" s="213"/>
      <c r="P139" s="213"/>
      <c r="Q139" s="213"/>
      <c r="R139" s="213"/>
      <c r="S139" s="205" t="s">
        <v>6948</v>
      </c>
      <c r="T139" s="205"/>
      <c r="U139" s="205"/>
      <c r="V139" s="206"/>
      <c r="W139" s="206"/>
      <c r="X139" s="206"/>
      <c r="Y139" s="207"/>
      <c r="Z139" s="207"/>
      <c r="AA139" s="207"/>
      <c r="AB139" s="208"/>
      <c r="AC139" s="208"/>
      <c r="AD139" s="208"/>
      <c r="AE139" s="202"/>
      <c r="AF139" s="202"/>
      <c r="AG139" s="202"/>
      <c r="AH139" s="201">
        <f>Totals!$E$81</f>
        <v>45811</v>
      </c>
      <c r="AI139" s="201"/>
      <c r="AJ139" s="201"/>
      <c r="AK139" s="200">
        <f t="shared" si="30"/>
        <v>0</v>
      </c>
      <c r="AL139" s="200"/>
      <c r="AM139" s="200"/>
      <c r="AN139" s="201" t="str">
        <f t="shared" si="31"/>
        <v/>
      </c>
      <c r="AO139" s="201"/>
      <c r="AP139" s="201"/>
      <c r="AQ139" s="202"/>
      <c r="AR139" s="202"/>
      <c r="AS139" s="202"/>
      <c r="AT139" s="203">
        <f t="shared" si="44"/>
        <v>0</v>
      </c>
      <c r="AU139" s="203"/>
      <c r="AV139" s="203"/>
      <c r="AW139" s="204">
        <f t="shared" si="33"/>
        <v>0</v>
      </c>
      <c r="AX139" s="204"/>
      <c r="AY139" s="204"/>
      <c r="AZ139" s="190">
        <f t="shared" si="34"/>
        <v>0</v>
      </c>
      <c r="BA139" s="190"/>
      <c r="BB139" s="190">
        <f t="shared" si="35"/>
        <v>0</v>
      </c>
      <c r="BC139" s="190"/>
      <c r="BD139" s="190">
        <f t="shared" si="36"/>
        <v>0</v>
      </c>
      <c r="BE139" s="190"/>
      <c r="BF139" s="190">
        <f t="shared" si="37"/>
        <v>0</v>
      </c>
      <c r="BG139" s="190"/>
      <c r="BH139" s="190">
        <f t="shared" si="38"/>
        <v>0</v>
      </c>
      <c r="BI139" s="190"/>
      <c r="BJ139" s="190">
        <f t="shared" si="39"/>
        <v>0</v>
      </c>
      <c r="BK139" s="190"/>
      <c r="BL139" s="190">
        <f t="shared" si="40"/>
        <v>0</v>
      </c>
      <c r="BM139" s="199"/>
      <c r="BN139" s="190">
        <f t="shared" si="41"/>
        <v>0</v>
      </c>
      <c r="BO139" s="190"/>
      <c r="BP139" s="190">
        <f t="shared" si="42"/>
        <v>0</v>
      </c>
      <c r="BQ139" s="190"/>
      <c r="BR139" s="190">
        <f t="shared" si="43"/>
        <v>0</v>
      </c>
      <c r="BS139" s="191"/>
    </row>
    <row r="140" spans="2:71" ht="15" thickBot="1" x14ac:dyDescent="0.4">
      <c r="B140" s="209"/>
      <c r="C140" s="210"/>
      <c r="D140" s="210"/>
      <c r="E140" s="214"/>
      <c r="F140" s="214"/>
      <c r="G140" s="214"/>
      <c r="H140" s="215"/>
      <c r="I140" s="205"/>
      <c r="J140" s="206"/>
      <c r="K140" s="206"/>
      <c r="L140" s="206"/>
      <c r="M140" s="213"/>
      <c r="N140" s="213"/>
      <c r="O140" s="213"/>
      <c r="P140" s="213"/>
      <c r="Q140" s="213"/>
      <c r="R140" s="213"/>
      <c r="S140" s="205" t="s">
        <v>6948</v>
      </c>
      <c r="T140" s="205"/>
      <c r="U140" s="205"/>
      <c r="V140" s="206"/>
      <c r="W140" s="206"/>
      <c r="X140" s="206"/>
      <c r="Y140" s="207"/>
      <c r="Z140" s="207"/>
      <c r="AA140" s="207"/>
      <c r="AB140" s="208"/>
      <c r="AC140" s="208"/>
      <c r="AD140" s="208"/>
      <c r="AE140" s="202"/>
      <c r="AF140" s="202"/>
      <c r="AG140" s="202"/>
      <c r="AH140" s="201">
        <f>Totals!$E$81</f>
        <v>45811</v>
      </c>
      <c r="AI140" s="201"/>
      <c r="AJ140" s="201"/>
      <c r="AK140" s="200">
        <f t="shared" si="30"/>
        <v>0</v>
      </c>
      <c r="AL140" s="200"/>
      <c r="AM140" s="200"/>
      <c r="AN140" s="201" t="str">
        <f t="shared" si="31"/>
        <v/>
      </c>
      <c r="AO140" s="201"/>
      <c r="AP140" s="201"/>
      <c r="AQ140" s="202"/>
      <c r="AR140" s="202"/>
      <c r="AS140" s="202"/>
      <c r="AT140" s="203">
        <f t="shared" si="44"/>
        <v>0</v>
      </c>
      <c r="AU140" s="203"/>
      <c r="AV140" s="203"/>
      <c r="AW140" s="204">
        <f t="shared" si="33"/>
        <v>0</v>
      </c>
      <c r="AX140" s="204"/>
      <c r="AY140" s="204"/>
      <c r="AZ140" s="190">
        <f t="shared" si="34"/>
        <v>0</v>
      </c>
      <c r="BA140" s="190"/>
      <c r="BB140" s="190">
        <f t="shared" si="35"/>
        <v>0</v>
      </c>
      <c r="BC140" s="190"/>
      <c r="BD140" s="190">
        <f t="shared" si="36"/>
        <v>0</v>
      </c>
      <c r="BE140" s="190"/>
      <c r="BF140" s="190">
        <f t="shared" si="37"/>
        <v>0</v>
      </c>
      <c r="BG140" s="190"/>
      <c r="BH140" s="190">
        <f t="shared" si="38"/>
        <v>0</v>
      </c>
      <c r="BI140" s="190"/>
      <c r="BJ140" s="190">
        <f t="shared" si="39"/>
        <v>0</v>
      </c>
      <c r="BK140" s="190"/>
      <c r="BL140" s="190">
        <f t="shared" si="40"/>
        <v>0</v>
      </c>
      <c r="BM140" s="199"/>
      <c r="BN140" s="190">
        <f t="shared" si="41"/>
        <v>0</v>
      </c>
      <c r="BO140" s="190"/>
      <c r="BP140" s="190">
        <f t="shared" si="42"/>
        <v>0</v>
      </c>
      <c r="BQ140" s="190"/>
      <c r="BR140" s="190">
        <f t="shared" si="43"/>
        <v>0</v>
      </c>
      <c r="BS140" s="191"/>
    </row>
    <row r="141" spans="2:71" ht="15" thickBot="1" x14ac:dyDescent="0.4">
      <c r="B141" s="209"/>
      <c r="C141" s="210"/>
      <c r="D141" s="210"/>
      <c r="E141" s="214"/>
      <c r="F141" s="214"/>
      <c r="G141" s="214"/>
      <c r="H141" s="215"/>
      <c r="I141" s="205"/>
      <c r="J141" s="206"/>
      <c r="K141" s="206"/>
      <c r="L141" s="206"/>
      <c r="M141" s="213"/>
      <c r="N141" s="213"/>
      <c r="O141" s="213"/>
      <c r="P141" s="213"/>
      <c r="Q141" s="213"/>
      <c r="R141" s="213"/>
      <c r="S141" s="205"/>
      <c r="T141" s="205"/>
      <c r="U141" s="205"/>
      <c r="V141" s="206"/>
      <c r="W141" s="206"/>
      <c r="X141" s="206"/>
      <c r="Y141" s="207"/>
      <c r="Z141" s="207"/>
      <c r="AA141" s="207"/>
      <c r="AB141" s="208"/>
      <c r="AC141" s="208"/>
      <c r="AD141" s="208"/>
      <c r="AE141" s="202"/>
      <c r="AF141" s="202"/>
      <c r="AG141" s="202"/>
      <c r="AH141" s="201">
        <f>Totals!$E$81</f>
        <v>45811</v>
      </c>
      <c r="AI141" s="201"/>
      <c r="AJ141" s="201"/>
      <c r="AK141" s="200">
        <f t="shared" si="30"/>
        <v>0</v>
      </c>
      <c r="AL141" s="200"/>
      <c r="AM141" s="200"/>
      <c r="AN141" s="201" t="str">
        <f t="shared" si="31"/>
        <v/>
      </c>
      <c r="AO141" s="201"/>
      <c r="AP141" s="201"/>
      <c r="AQ141" s="202"/>
      <c r="AR141" s="202"/>
      <c r="AS141" s="202"/>
      <c r="AT141" s="203">
        <f t="shared" si="44"/>
        <v>0</v>
      </c>
      <c r="AU141" s="203"/>
      <c r="AV141" s="203"/>
      <c r="AW141" s="204">
        <f t="shared" si="33"/>
        <v>0</v>
      </c>
      <c r="AX141" s="204"/>
      <c r="AY141" s="204"/>
      <c r="AZ141" s="190">
        <f t="shared" si="34"/>
        <v>0</v>
      </c>
      <c r="BA141" s="190"/>
      <c r="BB141" s="190">
        <f t="shared" si="35"/>
        <v>0</v>
      </c>
      <c r="BC141" s="190"/>
      <c r="BD141" s="190">
        <f t="shared" si="36"/>
        <v>0</v>
      </c>
      <c r="BE141" s="190"/>
      <c r="BF141" s="190">
        <f t="shared" si="37"/>
        <v>0</v>
      </c>
      <c r="BG141" s="190"/>
      <c r="BH141" s="190">
        <f t="shared" si="38"/>
        <v>0</v>
      </c>
      <c r="BI141" s="190"/>
      <c r="BJ141" s="190">
        <f t="shared" si="39"/>
        <v>0</v>
      </c>
      <c r="BK141" s="190"/>
      <c r="BL141" s="190">
        <f t="shared" si="40"/>
        <v>0</v>
      </c>
      <c r="BM141" s="199"/>
      <c r="BN141" s="190">
        <f t="shared" si="41"/>
        <v>0</v>
      </c>
      <c r="BO141" s="190"/>
      <c r="BP141" s="190">
        <f t="shared" si="42"/>
        <v>0</v>
      </c>
      <c r="BQ141" s="190"/>
      <c r="BR141" s="190">
        <f t="shared" si="43"/>
        <v>0</v>
      </c>
      <c r="BS141" s="191"/>
    </row>
    <row r="142" spans="2:71" ht="15" thickBot="1" x14ac:dyDescent="0.4">
      <c r="B142" s="209"/>
      <c r="C142" s="210"/>
      <c r="D142" s="210"/>
      <c r="E142" s="214"/>
      <c r="F142" s="214"/>
      <c r="G142" s="214"/>
      <c r="H142" s="215"/>
      <c r="I142" s="205"/>
      <c r="J142" s="206"/>
      <c r="K142" s="206"/>
      <c r="L142" s="206"/>
      <c r="M142" s="213"/>
      <c r="N142" s="213"/>
      <c r="O142" s="213"/>
      <c r="P142" s="213"/>
      <c r="Q142" s="213"/>
      <c r="R142" s="213"/>
      <c r="S142" s="205"/>
      <c r="T142" s="205"/>
      <c r="U142" s="205"/>
      <c r="V142" s="206"/>
      <c r="W142" s="206"/>
      <c r="X142" s="206"/>
      <c r="Y142" s="207"/>
      <c r="Z142" s="207"/>
      <c r="AA142" s="207"/>
      <c r="AB142" s="208"/>
      <c r="AC142" s="208"/>
      <c r="AD142" s="208"/>
      <c r="AE142" s="202"/>
      <c r="AF142" s="202"/>
      <c r="AG142" s="202"/>
      <c r="AH142" s="201">
        <f>Totals!$E$81</f>
        <v>45811</v>
      </c>
      <c r="AI142" s="201"/>
      <c r="AJ142" s="201"/>
      <c r="AK142" s="200">
        <f t="shared" si="30"/>
        <v>0</v>
      </c>
      <c r="AL142" s="200"/>
      <c r="AM142" s="200"/>
      <c r="AN142" s="201" t="str">
        <f t="shared" si="31"/>
        <v/>
      </c>
      <c r="AO142" s="201"/>
      <c r="AP142" s="201"/>
      <c r="AQ142" s="202"/>
      <c r="AR142" s="202"/>
      <c r="AS142" s="202"/>
      <c r="AT142" s="203">
        <f t="shared" si="44"/>
        <v>0</v>
      </c>
      <c r="AU142" s="203"/>
      <c r="AV142" s="203"/>
      <c r="AW142" s="204">
        <f t="shared" si="33"/>
        <v>0</v>
      </c>
      <c r="AX142" s="204"/>
      <c r="AY142" s="204"/>
      <c r="AZ142" s="190">
        <f t="shared" si="34"/>
        <v>0</v>
      </c>
      <c r="BA142" s="190"/>
      <c r="BB142" s="190">
        <f t="shared" si="35"/>
        <v>0</v>
      </c>
      <c r="BC142" s="190"/>
      <c r="BD142" s="190">
        <f t="shared" si="36"/>
        <v>0</v>
      </c>
      <c r="BE142" s="190"/>
      <c r="BF142" s="190">
        <f t="shared" si="37"/>
        <v>0</v>
      </c>
      <c r="BG142" s="190"/>
      <c r="BH142" s="190">
        <f t="shared" si="38"/>
        <v>0</v>
      </c>
      <c r="BI142" s="190"/>
      <c r="BJ142" s="190">
        <f t="shared" si="39"/>
        <v>0</v>
      </c>
      <c r="BK142" s="190"/>
      <c r="BL142" s="190">
        <f t="shared" si="40"/>
        <v>0</v>
      </c>
      <c r="BM142" s="199"/>
      <c r="BN142" s="190">
        <f t="shared" si="41"/>
        <v>0</v>
      </c>
      <c r="BO142" s="190"/>
      <c r="BP142" s="190">
        <f t="shared" si="42"/>
        <v>0</v>
      </c>
      <c r="BQ142" s="190"/>
      <c r="BR142" s="190">
        <f t="shared" si="43"/>
        <v>0</v>
      </c>
      <c r="BS142" s="191"/>
    </row>
    <row r="143" spans="2:71" ht="15" thickBot="1" x14ac:dyDescent="0.4">
      <c r="B143" s="209"/>
      <c r="C143" s="210"/>
      <c r="D143" s="210"/>
      <c r="E143" s="214"/>
      <c r="F143" s="214"/>
      <c r="G143" s="214"/>
      <c r="H143" s="215"/>
      <c r="I143" s="205"/>
      <c r="J143" s="206"/>
      <c r="K143" s="206"/>
      <c r="L143" s="206"/>
      <c r="M143" s="213"/>
      <c r="N143" s="213"/>
      <c r="O143" s="213"/>
      <c r="P143" s="213"/>
      <c r="Q143" s="213"/>
      <c r="R143" s="213"/>
      <c r="S143" s="205" t="s">
        <v>6948</v>
      </c>
      <c r="T143" s="205"/>
      <c r="U143" s="205"/>
      <c r="V143" s="206"/>
      <c r="W143" s="206"/>
      <c r="X143" s="206"/>
      <c r="Y143" s="207"/>
      <c r="Z143" s="207"/>
      <c r="AA143" s="207"/>
      <c r="AB143" s="208"/>
      <c r="AC143" s="208"/>
      <c r="AD143" s="208"/>
      <c r="AE143" s="202"/>
      <c r="AF143" s="202"/>
      <c r="AG143" s="202"/>
      <c r="AH143" s="201">
        <f>Totals!$E$81</f>
        <v>45811</v>
      </c>
      <c r="AI143" s="201"/>
      <c r="AJ143" s="201"/>
      <c r="AK143" s="200">
        <f t="shared" si="30"/>
        <v>0</v>
      </c>
      <c r="AL143" s="200"/>
      <c r="AM143" s="200"/>
      <c r="AN143" s="201" t="str">
        <f t="shared" si="31"/>
        <v/>
      </c>
      <c r="AO143" s="201"/>
      <c r="AP143" s="201"/>
      <c r="AQ143" s="202"/>
      <c r="AR143" s="202"/>
      <c r="AS143" s="202"/>
      <c r="AT143" s="203">
        <f t="shared" si="44"/>
        <v>0</v>
      </c>
      <c r="AU143" s="203"/>
      <c r="AV143" s="203"/>
      <c r="AW143" s="204">
        <f t="shared" si="33"/>
        <v>0</v>
      </c>
      <c r="AX143" s="204"/>
      <c r="AY143" s="204"/>
      <c r="AZ143" s="190">
        <f t="shared" si="34"/>
        <v>0</v>
      </c>
      <c r="BA143" s="190"/>
      <c r="BB143" s="190">
        <f t="shared" si="35"/>
        <v>0</v>
      </c>
      <c r="BC143" s="190"/>
      <c r="BD143" s="190">
        <f t="shared" si="36"/>
        <v>0</v>
      </c>
      <c r="BE143" s="190"/>
      <c r="BF143" s="190">
        <f t="shared" si="37"/>
        <v>0</v>
      </c>
      <c r="BG143" s="190"/>
      <c r="BH143" s="190">
        <f t="shared" si="38"/>
        <v>0</v>
      </c>
      <c r="BI143" s="190"/>
      <c r="BJ143" s="190">
        <f t="shared" si="39"/>
        <v>0</v>
      </c>
      <c r="BK143" s="190"/>
      <c r="BL143" s="190">
        <f t="shared" si="40"/>
        <v>0</v>
      </c>
      <c r="BM143" s="199"/>
      <c r="BN143" s="190">
        <f t="shared" si="41"/>
        <v>0</v>
      </c>
      <c r="BO143" s="190"/>
      <c r="BP143" s="190">
        <f t="shared" si="42"/>
        <v>0</v>
      </c>
      <c r="BQ143" s="190"/>
      <c r="BR143" s="190">
        <f t="shared" si="43"/>
        <v>0</v>
      </c>
      <c r="BS143" s="191"/>
    </row>
    <row r="144" spans="2:71" ht="15" thickBot="1" x14ac:dyDescent="0.4">
      <c r="B144" s="209"/>
      <c r="C144" s="210"/>
      <c r="D144" s="210"/>
      <c r="E144" s="214"/>
      <c r="F144" s="214"/>
      <c r="G144" s="214"/>
      <c r="H144" s="215"/>
      <c r="I144" s="205"/>
      <c r="J144" s="206"/>
      <c r="K144" s="206"/>
      <c r="L144" s="206"/>
      <c r="M144" s="213"/>
      <c r="N144" s="213"/>
      <c r="O144" s="213"/>
      <c r="P144" s="213"/>
      <c r="Q144" s="213"/>
      <c r="R144" s="213"/>
      <c r="S144" s="205"/>
      <c r="T144" s="205"/>
      <c r="U144" s="205"/>
      <c r="V144" s="206"/>
      <c r="W144" s="206"/>
      <c r="X144" s="206"/>
      <c r="Y144" s="207"/>
      <c r="Z144" s="207"/>
      <c r="AA144" s="207"/>
      <c r="AB144" s="208"/>
      <c r="AC144" s="208"/>
      <c r="AD144" s="208"/>
      <c r="AE144" s="202"/>
      <c r="AF144" s="202"/>
      <c r="AG144" s="202"/>
      <c r="AH144" s="201">
        <f>Totals!$E$81</f>
        <v>45811</v>
      </c>
      <c r="AI144" s="201"/>
      <c r="AJ144" s="201"/>
      <c r="AK144" s="200">
        <f t="shared" si="30"/>
        <v>0</v>
      </c>
      <c r="AL144" s="200"/>
      <c r="AM144" s="200"/>
      <c r="AN144" s="201" t="str">
        <f t="shared" si="31"/>
        <v/>
      </c>
      <c r="AO144" s="201"/>
      <c r="AP144" s="201"/>
      <c r="AQ144" s="202"/>
      <c r="AR144" s="202"/>
      <c r="AS144" s="202"/>
      <c r="AT144" s="203">
        <f t="shared" si="44"/>
        <v>0</v>
      </c>
      <c r="AU144" s="203"/>
      <c r="AV144" s="203"/>
      <c r="AW144" s="204">
        <f t="shared" si="33"/>
        <v>0</v>
      </c>
      <c r="AX144" s="204"/>
      <c r="AY144" s="204"/>
      <c r="AZ144" s="190">
        <f t="shared" si="34"/>
        <v>0</v>
      </c>
      <c r="BA144" s="190"/>
      <c r="BB144" s="190">
        <f t="shared" si="35"/>
        <v>0</v>
      </c>
      <c r="BC144" s="190"/>
      <c r="BD144" s="190">
        <f t="shared" si="36"/>
        <v>0</v>
      </c>
      <c r="BE144" s="190"/>
      <c r="BF144" s="190">
        <f t="shared" si="37"/>
        <v>0</v>
      </c>
      <c r="BG144" s="190"/>
      <c r="BH144" s="190">
        <f t="shared" si="38"/>
        <v>0</v>
      </c>
      <c r="BI144" s="190"/>
      <c r="BJ144" s="190">
        <f t="shared" si="39"/>
        <v>0</v>
      </c>
      <c r="BK144" s="190"/>
      <c r="BL144" s="190">
        <f t="shared" si="40"/>
        <v>0</v>
      </c>
      <c r="BM144" s="199"/>
      <c r="BN144" s="190">
        <f t="shared" si="41"/>
        <v>0</v>
      </c>
      <c r="BO144" s="190"/>
      <c r="BP144" s="190">
        <f t="shared" si="42"/>
        <v>0</v>
      </c>
      <c r="BQ144" s="190"/>
      <c r="BR144" s="190">
        <f t="shared" si="43"/>
        <v>0</v>
      </c>
      <c r="BS144" s="191"/>
    </row>
    <row r="145" spans="2:71" ht="15" thickBot="1" x14ac:dyDescent="0.4">
      <c r="B145" s="209"/>
      <c r="C145" s="210"/>
      <c r="D145" s="210"/>
      <c r="E145" s="214"/>
      <c r="F145" s="214"/>
      <c r="G145" s="214"/>
      <c r="H145" s="215"/>
      <c r="I145" s="205"/>
      <c r="J145" s="206"/>
      <c r="K145" s="206"/>
      <c r="L145" s="206"/>
      <c r="M145" s="213"/>
      <c r="N145" s="213"/>
      <c r="O145" s="213"/>
      <c r="P145" s="213"/>
      <c r="Q145" s="213"/>
      <c r="R145" s="213"/>
      <c r="S145" s="205"/>
      <c r="T145" s="205"/>
      <c r="U145" s="205"/>
      <c r="V145" s="206"/>
      <c r="W145" s="206"/>
      <c r="X145" s="206"/>
      <c r="Y145" s="207"/>
      <c r="Z145" s="207"/>
      <c r="AA145" s="207"/>
      <c r="AB145" s="208"/>
      <c r="AC145" s="208"/>
      <c r="AD145" s="208"/>
      <c r="AE145" s="202"/>
      <c r="AF145" s="202"/>
      <c r="AG145" s="202"/>
      <c r="AH145" s="201">
        <f>Totals!$E$81</f>
        <v>45811</v>
      </c>
      <c r="AI145" s="201"/>
      <c r="AJ145" s="201"/>
      <c r="AK145" s="200">
        <f t="shared" si="30"/>
        <v>0</v>
      </c>
      <c r="AL145" s="200"/>
      <c r="AM145" s="200"/>
      <c r="AN145" s="201" t="str">
        <f t="shared" si="31"/>
        <v/>
      </c>
      <c r="AO145" s="201"/>
      <c r="AP145" s="201"/>
      <c r="AQ145" s="202"/>
      <c r="AR145" s="202"/>
      <c r="AS145" s="202"/>
      <c r="AT145" s="203">
        <f t="shared" si="44"/>
        <v>0</v>
      </c>
      <c r="AU145" s="203"/>
      <c r="AV145" s="203"/>
      <c r="AW145" s="204">
        <f t="shared" si="33"/>
        <v>0</v>
      </c>
      <c r="AX145" s="204"/>
      <c r="AY145" s="204"/>
      <c r="AZ145" s="190">
        <f t="shared" si="34"/>
        <v>0</v>
      </c>
      <c r="BA145" s="190"/>
      <c r="BB145" s="190">
        <f t="shared" si="35"/>
        <v>0</v>
      </c>
      <c r="BC145" s="190"/>
      <c r="BD145" s="190">
        <f t="shared" si="36"/>
        <v>0</v>
      </c>
      <c r="BE145" s="190"/>
      <c r="BF145" s="190">
        <f t="shared" si="37"/>
        <v>0</v>
      </c>
      <c r="BG145" s="190"/>
      <c r="BH145" s="190">
        <f t="shared" si="38"/>
        <v>0</v>
      </c>
      <c r="BI145" s="190"/>
      <c r="BJ145" s="190">
        <f t="shared" si="39"/>
        <v>0</v>
      </c>
      <c r="BK145" s="190"/>
      <c r="BL145" s="190">
        <f t="shared" si="40"/>
        <v>0</v>
      </c>
      <c r="BM145" s="199"/>
      <c r="BN145" s="190">
        <f t="shared" si="41"/>
        <v>0</v>
      </c>
      <c r="BO145" s="190"/>
      <c r="BP145" s="190">
        <f t="shared" si="42"/>
        <v>0</v>
      </c>
      <c r="BQ145" s="190"/>
      <c r="BR145" s="190">
        <f t="shared" si="43"/>
        <v>0</v>
      </c>
      <c r="BS145" s="191"/>
    </row>
    <row r="146" spans="2:71" ht="15" thickBot="1" x14ac:dyDescent="0.4">
      <c r="B146" s="209"/>
      <c r="C146" s="210"/>
      <c r="D146" s="210"/>
      <c r="E146" s="214"/>
      <c r="F146" s="214"/>
      <c r="G146" s="214"/>
      <c r="H146" s="215"/>
      <c r="I146" s="205"/>
      <c r="J146" s="206"/>
      <c r="K146" s="206"/>
      <c r="L146" s="206"/>
      <c r="M146" s="213"/>
      <c r="N146" s="213"/>
      <c r="O146" s="213"/>
      <c r="P146" s="213"/>
      <c r="Q146" s="213"/>
      <c r="R146" s="213"/>
      <c r="S146" s="205"/>
      <c r="T146" s="205"/>
      <c r="U146" s="205"/>
      <c r="V146" s="206"/>
      <c r="W146" s="206"/>
      <c r="X146" s="206"/>
      <c r="Y146" s="207"/>
      <c r="Z146" s="207"/>
      <c r="AA146" s="207"/>
      <c r="AB146" s="208"/>
      <c r="AC146" s="208"/>
      <c r="AD146" s="208"/>
      <c r="AE146" s="202"/>
      <c r="AF146" s="202"/>
      <c r="AG146" s="202"/>
      <c r="AH146" s="201">
        <f>Totals!$E$81</f>
        <v>45811</v>
      </c>
      <c r="AI146" s="201"/>
      <c r="AJ146" s="201"/>
      <c r="AK146" s="200">
        <f t="shared" si="30"/>
        <v>0</v>
      </c>
      <c r="AL146" s="200"/>
      <c r="AM146" s="200"/>
      <c r="AN146" s="201" t="str">
        <f t="shared" si="31"/>
        <v/>
      </c>
      <c r="AO146" s="201"/>
      <c r="AP146" s="201"/>
      <c r="AQ146" s="202"/>
      <c r="AR146" s="202"/>
      <c r="AS146" s="202"/>
      <c r="AT146" s="203">
        <f t="shared" si="44"/>
        <v>0</v>
      </c>
      <c r="AU146" s="203"/>
      <c r="AV146" s="203"/>
      <c r="AW146" s="204">
        <f t="shared" si="33"/>
        <v>0</v>
      </c>
      <c r="AX146" s="204"/>
      <c r="AY146" s="204"/>
      <c r="AZ146" s="190">
        <f t="shared" si="34"/>
        <v>0</v>
      </c>
      <c r="BA146" s="190"/>
      <c r="BB146" s="190">
        <f t="shared" si="35"/>
        <v>0</v>
      </c>
      <c r="BC146" s="190"/>
      <c r="BD146" s="190">
        <f t="shared" si="36"/>
        <v>0</v>
      </c>
      <c r="BE146" s="190"/>
      <c r="BF146" s="190">
        <f t="shared" si="37"/>
        <v>0</v>
      </c>
      <c r="BG146" s="190"/>
      <c r="BH146" s="190">
        <f t="shared" si="38"/>
        <v>0</v>
      </c>
      <c r="BI146" s="190"/>
      <c r="BJ146" s="190">
        <f t="shared" si="39"/>
        <v>0</v>
      </c>
      <c r="BK146" s="190"/>
      <c r="BL146" s="190">
        <f t="shared" si="40"/>
        <v>0</v>
      </c>
      <c r="BM146" s="199"/>
      <c r="BN146" s="190">
        <f t="shared" si="41"/>
        <v>0</v>
      </c>
      <c r="BO146" s="190"/>
      <c r="BP146" s="190">
        <f t="shared" si="42"/>
        <v>0</v>
      </c>
      <c r="BQ146" s="190"/>
      <c r="BR146" s="190">
        <f t="shared" si="43"/>
        <v>0</v>
      </c>
      <c r="BS146" s="191"/>
    </row>
    <row r="147" spans="2:71" ht="15" thickBot="1" x14ac:dyDescent="0.4">
      <c r="B147" s="209"/>
      <c r="C147" s="210"/>
      <c r="D147" s="210"/>
      <c r="E147" s="214"/>
      <c r="F147" s="214"/>
      <c r="G147" s="214"/>
      <c r="H147" s="215"/>
      <c r="I147" s="205"/>
      <c r="J147" s="206"/>
      <c r="K147" s="206"/>
      <c r="L147" s="206"/>
      <c r="M147" s="207">
        <f>(P127-M127)*-(AZ127)</f>
        <v>0</v>
      </c>
      <c r="N147" s="207"/>
      <c r="O147" s="207"/>
      <c r="P147" s="213"/>
      <c r="Q147" s="213"/>
      <c r="R147" s="213"/>
      <c r="S147" s="205"/>
      <c r="T147" s="205"/>
      <c r="U147" s="205"/>
      <c r="V147" s="206"/>
      <c r="W147" s="206"/>
      <c r="X147" s="206"/>
      <c r="Y147" s="207"/>
      <c r="Z147" s="207"/>
      <c r="AA147" s="207"/>
      <c r="AB147" s="208"/>
      <c r="AC147" s="208"/>
      <c r="AD147" s="208"/>
      <c r="AE147" s="202"/>
      <c r="AF147" s="202"/>
      <c r="AG147" s="202"/>
      <c r="AH147" s="201">
        <f>Totals!$E$81</f>
        <v>45811</v>
      </c>
      <c r="AI147" s="201"/>
      <c r="AJ147" s="201"/>
      <c r="AK147" s="200">
        <f t="shared" si="30"/>
        <v>0</v>
      </c>
      <c r="AL147" s="200"/>
      <c r="AM147" s="200"/>
      <c r="AN147" s="201" t="str">
        <f t="shared" si="31"/>
        <v/>
      </c>
      <c r="AO147" s="201"/>
      <c r="AP147" s="201"/>
      <c r="AQ147" s="202"/>
      <c r="AR147" s="202"/>
      <c r="AS147" s="202"/>
      <c r="AT147" s="203">
        <f t="shared" si="44"/>
        <v>0</v>
      </c>
      <c r="AU147" s="203"/>
      <c r="AV147" s="203"/>
      <c r="AW147" s="204">
        <f t="shared" si="33"/>
        <v>0</v>
      </c>
      <c r="AX147" s="204"/>
      <c r="AY147" s="204"/>
      <c r="AZ147" s="190">
        <f t="shared" si="34"/>
        <v>0</v>
      </c>
      <c r="BA147" s="190"/>
      <c r="BB147" s="190">
        <f t="shared" si="35"/>
        <v>0</v>
      </c>
      <c r="BC147" s="190"/>
      <c r="BD147" s="190">
        <f t="shared" si="36"/>
        <v>0</v>
      </c>
      <c r="BE147" s="190"/>
      <c r="BF147" s="190">
        <f t="shared" si="37"/>
        <v>0</v>
      </c>
      <c r="BG147" s="190"/>
      <c r="BH147" s="190">
        <f t="shared" si="38"/>
        <v>0</v>
      </c>
      <c r="BI147" s="190"/>
      <c r="BJ147" s="190">
        <f t="shared" si="39"/>
        <v>0</v>
      </c>
      <c r="BK147" s="190"/>
      <c r="BL147" s="190">
        <f t="shared" si="40"/>
        <v>0</v>
      </c>
      <c r="BM147" s="199"/>
      <c r="BN147" s="190">
        <f t="shared" si="41"/>
        <v>0</v>
      </c>
      <c r="BO147" s="190"/>
      <c r="BP147" s="190">
        <f t="shared" si="42"/>
        <v>0</v>
      </c>
      <c r="BQ147" s="190"/>
      <c r="BR147" s="190">
        <f t="shared" si="43"/>
        <v>0</v>
      </c>
      <c r="BS147" s="191"/>
    </row>
    <row r="148" spans="2:71" ht="15" thickBot="1" x14ac:dyDescent="0.4">
      <c r="B148" s="209"/>
      <c r="C148" s="210"/>
      <c r="D148" s="210"/>
      <c r="E148" s="214"/>
      <c r="F148" s="214"/>
      <c r="G148" s="214"/>
      <c r="H148" s="215"/>
      <c r="I148" s="205"/>
      <c r="J148" s="206"/>
      <c r="K148" s="206"/>
      <c r="L148" s="206"/>
      <c r="M148" s="213"/>
      <c r="N148" s="213"/>
      <c r="O148" s="213"/>
      <c r="P148" s="213"/>
      <c r="Q148" s="213"/>
      <c r="R148" s="213"/>
      <c r="S148" s="205"/>
      <c r="T148" s="205"/>
      <c r="U148" s="205"/>
      <c r="V148" s="206"/>
      <c r="W148" s="206"/>
      <c r="X148" s="206"/>
      <c r="Y148" s="207"/>
      <c r="Z148" s="207"/>
      <c r="AA148" s="207"/>
      <c r="AB148" s="208"/>
      <c r="AC148" s="208"/>
      <c r="AD148" s="208"/>
      <c r="AE148" s="202"/>
      <c r="AF148" s="202"/>
      <c r="AG148" s="202"/>
      <c r="AH148" s="201">
        <f>Totals!$E$81</f>
        <v>45811</v>
      </c>
      <c r="AI148" s="201"/>
      <c r="AJ148" s="201"/>
      <c r="AK148" s="200">
        <f t="shared" si="30"/>
        <v>0</v>
      </c>
      <c r="AL148" s="200"/>
      <c r="AM148" s="200"/>
      <c r="AN148" s="201" t="str">
        <f t="shared" si="31"/>
        <v/>
      </c>
      <c r="AO148" s="201"/>
      <c r="AP148" s="201"/>
      <c r="AQ148" s="202"/>
      <c r="AR148" s="202"/>
      <c r="AS148" s="202"/>
      <c r="AT148" s="203">
        <f t="shared" si="44"/>
        <v>0</v>
      </c>
      <c r="AU148" s="203"/>
      <c r="AV148" s="203"/>
      <c r="AW148" s="204">
        <f t="shared" si="33"/>
        <v>0</v>
      </c>
      <c r="AX148" s="204"/>
      <c r="AY148" s="204"/>
      <c r="AZ148" s="190">
        <f t="shared" si="34"/>
        <v>0</v>
      </c>
      <c r="BA148" s="190"/>
      <c r="BB148" s="190">
        <f t="shared" si="35"/>
        <v>0</v>
      </c>
      <c r="BC148" s="190"/>
      <c r="BD148" s="190">
        <f t="shared" si="36"/>
        <v>0</v>
      </c>
      <c r="BE148" s="190"/>
      <c r="BF148" s="190">
        <f t="shared" si="37"/>
        <v>0</v>
      </c>
      <c r="BG148" s="190"/>
      <c r="BH148" s="190">
        <f t="shared" si="38"/>
        <v>0</v>
      </c>
      <c r="BI148" s="190"/>
      <c r="BJ148" s="190">
        <f t="shared" si="39"/>
        <v>0</v>
      </c>
      <c r="BK148" s="190"/>
      <c r="BL148" s="190">
        <f t="shared" si="40"/>
        <v>0</v>
      </c>
      <c r="BM148" s="199"/>
      <c r="BN148" s="190">
        <f t="shared" si="41"/>
        <v>0</v>
      </c>
      <c r="BO148" s="190"/>
      <c r="BP148" s="190">
        <f t="shared" si="42"/>
        <v>0</v>
      </c>
      <c r="BQ148" s="190"/>
      <c r="BR148" s="190">
        <f t="shared" si="43"/>
        <v>0</v>
      </c>
      <c r="BS148" s="191"/>
    </row>
    <row r="149" spans="2:71" ht="15" thickBot="1" x14ac:dyDescent="0.4">
      <c r="B149" s="209"/>
      <c r="C149" s="210"/>
      <c r="D149" s="210"/>
      <c r="E149" s="214"/>
      <c r="F149" s="214"/>
      <c r="G149" s="214"/>
      <c r="H149" s="215"/>
      <c r="I149" s="205"/>
      <c r="J149" s="206"/>
      <c r="K149" s="206"/>
      <c r="L149" s="206"/>
      <c r="M149" s="214"/>
      <c r="N149" s="214"/>
      <c r="O149" s="214"/>
      <c r="P149" s="213"/>
      <c r="Q149" s="213"/>
      <c r="R149" s="213"/>
      <c r="S149" s="205"/>
      <c r="T149" s="205"/>
      <c r="U149" s="205"/>
      <c r="V149" s="206"/>
      <c r="W149" s="206"/>
      <c r="X149" s="206"/>
      <c r="Y149" s="207"/>
      <c r="Z149" s="207"/>
      <c r="AA149" s="207"/>
      <c r="AB149" s="208"/>
      <c r="AC149" s="208"/>
      <c r="AD149" s="208"/>
      <c r="AE149" s="202"/>
      <c r="AF149" s="202"/>
      <c r="AG149" s="202"/>
      <c r="AH149" s="201">
        <f>Totals!$E$81</f>
        <v>45811</v>
      </c>
      <c r="AI149" s="201"/>
      <c r="AJ149" s="201"/>
      <c r="AK149" s="200">
        <f t="shared" si="30"/>
        <v>0</v>
      </c>
      <c r="AL149" s="200"/>
      <c r="AM149" s="200"/>
      <c r="AN149" s="201" t="str">
        <f t="shared" si="31"/>
        <v/>
      </c>
      <c r="AO149" s="201"/>
      <c r="AP149" s="201"/>
      <c r="AQ149" s="202"/>
      <c r="AR149" s="202"/>
      <c r="AS149" s="202"/>
      <c r="AT149" s="203">
        <f t="shared" si="44"/>
        <v>0</v>
      </c>
      <c r="AU149" s="203"/>
      <c r="AV149" s="203"/>
      <c r="AW149" s="204">
        <f t="shared" si="33"/>
        <v>0</v>
      </c>
      <c r="AX149" s="204"/>
      <c r="AY149" s="204"/>
      <c r="AZ149" s="190">
        <f t="shared" si="34"/>
        <v>0</v>
      </c>
      <c r="BA149" s="190"/>
      <c r="BB149" s="190">
        <f t="shared" si="35"/>
        <v>0</v>
      </c>
      <c r="BC149" s="190"/>
      <c r="BD149" s="190">
        <f t="shared" si="36"/>
        <v>0</v>
      </c>
      <c r="BE149" s="190"/>
      <c r="BF149" s="190">
        <f t="shared" si="37"/>
        <v>0</v>
      </c>
      <c r="BG149" s="190"/>
      <c r="BH149" s="190">
        <f t="shared" si="38"/>
        <v>0</v>
      </c>
      <c r="BI149" s="190"/>
      <c r="BJ149" s="190">
        <f t="shared" si="39"/>
        <v>0</v>
      </c>
      <c r="BK149" s="190"/>
      <c r="BL149" s="190">
        <f t="shared" si="40"/>
        <v>0</v>
      </c>
      <c r="BM149" s="199"/>
      <c r="BN149" s="190">
        <f t="shared" si="41"/>
        <v>0</v>
      </c>
      <c r="BO149" s="190"/>
      <c r="BP149" s="190">
        <f t="shared" si="42"/>
        <v>0</v>
      </c>
      <c r="BQ149" s="190"/>
      <c r="BR149" s="190">
        <f t="shared" si="43"/>
        <v>0</v>
      </c>
      <c r="BS149" s="191"/>
    </row>
    <row r="150" spans="2:71" ht="15" thickBot="1" x14ac:dyDescent="0.4">
      <c r="B150" s="209"/>
      <c r="C150" s="210"/>
      <c r="D150" s="210"/>
      <c r="E150" s="214"/>
      <c r="F150" s="214"/>
      <c r="G150" s="214"/>
      <c r="H150" s="215"/>
      <c r="I150" s="205"/>
      <c r="J150" s="206"/>
      <c r="K150" s="206"/>
      <c r="L150" s="206"/>
      <c r="M150" s="213"/>
      <c r="N150" s="213"/>
      <c r="O150" s="213"/>
      <c r="P150" s="213"/>
      <c r="Q150" s="213"/>
      <c r="R150" s="213"/>
      <c r="S150" s="205"/>
      <c r="T150" s="205"/>
      <c r="U150" s="205"/>
      <c r="V150" s="206"/>
      <c r="W150" s="206"/>
      <c r="X150" s="206"/>
      <c r="Y150" s="207"/>
      <c r="Z150" s="207"/>
      <c r="AA150" s="207"/>
      <c r="AB150" s="208"/>
      <c r="AC150" s="208"/>
      <c r="AD150" s="208"/>
      <c r="AE150" s="202"/>
      <c r="AF150" s="202"/>
      <c r="AG150" s="202"/>
      <c r="AH150" s="201">
        <f>Totals!$E$81</f>
        <v>45811</v>
      </c>
      <c r="AI150" s="201"/>
      <c r="AJ150" s="201"/>
      <c r="AK150" s="200">
        <f t="shared" si="30"/>
        <v>0</v>
      </c>
      <c r="AL150" s="200"/>
      <c r="AM150" s="200"/>
      <c r="AN150" s="201" t="str">
        <f t="shared" si="31"/>
        <v/>
      </c>
      <c r="AO150" s="201"/>
      <c r="AP150" s="201"/>
      <c r="AQ150" s="202"/>
      <c r="AR150" s="202"/>
      <c r="AS150" s="202"/>
      <c r="AT150" s="203">
        <f t="shared" si="44"/>
        <v>0</v>
      </c>
      <c r="AU150" s="203"/>
      <c r="AV150" s="203"/>
      <c r="AW150" s="204">
        <f t="shared" si="33"/>
        <v>0</v>
      </c>
      <c r="AX150" s="204"/>
      <c r="AY150" s="204"/>
      <c r="AZ150" s="190">
        <f t="shared" si="34"/>
        <v>0</v>
      </c>
      <c r="BA150" s="190"/>
      <c r="BB150" s="190">
        <f t="shared" si="35"/>
        <v>0</v>
      </c>
      <c r="BC150" s="190"/>
      <c r="BD150" s="190">
        <f t="shared" si="36"/>
        <v>0</v>
      </c>
      <c r="BE150" s="190"/>
      <c r="BF150" s="190">
        <f t="shared" si="37"/>
        <v>0</v>
      </c>
      <c r="BG150" s="190"/>
      <c r="BH150" s="190">
        <f t="shared" si="38"/>
        <v>0</v>
      </c>
      <c r="BI150" s="190"/>
      <c r="BJ150" s="190">
        <f t="shared" si="39"/>
        <v>0</v>
      </c>
      <c r="BK150" s="190"/>
      <c r="BL150" s="190">
        <f t="shared" si="40"/>
        <v>0</v>
      </c>
      <c r="BM150" s="199"/>
      <c r="BN150" s="190">
        <f t="shared" si="41"/>
        <v>0</v>
      </c>
      <c r="BO150" s="190"/>
      <c r="BP150" s="190">
        <f t="shared" si="42"/>
        <v>0</v>
      </c>
      <c r="BQ150" s="190"/>
      <c r="BR150" s="190">
        <f t="shared" si="43"/>
        <v>0</v>
      </c>
      <c r="BS150" s="191"/>
    </row>
    <row r="151" spans="2:71" ht="15" thickBot="1" x14ac:dyDescent="0.4">
      <c r="B151" s="209"/>
      <c r="C151" s="210"/>
      <c r="D151" s="210"/>
      <c r="E151" s="214"/>
      <c r="F151" s="214"/>
      <c r="G151" s="214"/>
      <c r="H151" s="215"/>
      <c r="I151" s="205"/>
      <c r="J151" s="206"/>
      <c r="K151" s="206"/>
      <c r="L151" s="206"/>
      <c r="M151" s="213"/>
      <c r="N151" s="213"/>
      <c r="O151" s="213"/>
      <c r="P151" s="213"/>
      <c r="Q151" s="213"/>
      <c r="R151" s="213"/>
      <c r="S151" s="205"/>
      <c r="T151" s="205"/>
      <c r="U151" s="205"/>
      <c r="V151" s="206"/>
      <c r="W151" s="206"/>
      <c r="X151" s="206"/>
      <c r="Y151" s="207"/>
      <c r="Z151" s="207"/>
      <c r="AA151" s="207"/>
      <c r="AB151" s="208"/>
      <c r="AC151" s="208"/>
      <c r="AD151" s="208"/>
      <c r="AE151" s="202"/>
      <c r="AF151" s="202"/>
      <c r="AG151" s="202"/>
      <c r="AH151" s="201">
        <f>Totals!$E$81</f>
        <v>45811</v>
      </c>
      <c r="AI151" s="201"/>
      <c r="AJ151" s="201"/>
      <c r="AK151" s="200">
        <f t="shared" si="30"/>
        <v>0</v>
      </c>
      <c r="AL151" s="200"/>
      <c r="AM151" s="200"/>
      <c r="AN151" s="201" t="str">
        <f t="shared" si="31"/>
        <v/>
      </c>
      <c r="AO151" s="201"/>
      <c r="AP151" s="201"/>
      <c r="AQ151" s="202"/>
      <c r="AR151" s="202"/>
      <c r="AS151" s="202"/>
      <c r="AT151" s="203">
        <f t="shared" si="44"/>
        <v>0</v>
      </c>
      <c r="AU151" s="203"/>
      <c r="AV151" s="203"/>
      <c r="AW151" s="204">
        <f t="shared" si="33"/>
        <v>0</v>
      </c>
      <c r="AX151" s="204"/>
      <c r="AY151" s="204"/>
      <c r="AZ151" s="190">
        <f t="shared" si="34"/>
        <v>0</v>
      </c>
      <c r="BA151" s="190"/>
      <c r="BB151" s="190">
        <f t="shared" si="35"/>
        <v>0</v>
      </c>
      <c r="BC151" s="190"/>
      <c r="BD151" s="190">
        <f t="shared" si="36"/>
        <v>0</v>
      </c>
      <c r="BE151" s="190"/>
      <c r="BF151" s="190">
        <f t="shared" si="37"/>
        <v>0</v>
      </c>
      <c r="BG151" s="190"/>
      <c r="BH151" s="190">
        <f t="shared" si="38"/>
        <v>0</v>
      </c>
      <c r="BI151" s="190"/>
      <c r="BJ151" s="190">
        <f t="shared" si="39"/>
        <v>0</v>
      </c>
      <c r="BK151" s="190"/>
      <c r="BL151" s="190">
        <f t="shared" si="40"/>
        <v>0</v>
      </c>
      <c r="BM151" s="199"/>
      <c r="BN151" s="190">
        <f t="shared" si="41"/>
        <v>0</v>
      </c>
      <c r="BO151" s="190"/>
      <c r="BP151" s="190">
        <f t="shared" si="42"/>
        <v>0</v>
      </c>
      <c r="BQ151" s="190"/>
      <c r="BR151" s="190">
        <f t="shared" si="43"/>
        <v>0</v>
      </c>
      <c r="BS151" s="191"/>
    </row>
    <row r="152" spans="2:71" ht="15" thickBot="1" x14ac:dyDescent="0.4">
      <c r="B152" s="209"/>
      <c r="C152" s="210"/>
      <c r="D152" s="210"/>
      <c r="E152" s="214"/>
      <c r="F152" s="214"/>
      <c r="G152" s="214"/>
      <c r="H152" s="215"/>
      <c r="I152" s="205"/>
      <c r="J152" s="206"/>
      <c r="K152" s="206"/>
      <c r="L152" s="206"/>
      <c r="M152" s="213"/>
      <c r="N152" s="213"/>
      <c r="O152" s="213"/>
      <c r="P152" s="213"/>
      <c r="Q152" s="213"/>
      <c r="R152" s="213"/>
      <c r="S152" s="205"/>
      <c r="T152" s="205"/>
      <c r="U152" s="205"/>
      <c r="V152" s="206"/>
      <c r="W152" s="206"/>
      <c r="X152" s="206"/>
      <c r="Y152" s="207"/>
      <c r="Z152" s="207"/>
      <c r="AA152" s="207"/>
      <c r="AB152" s="208"/>
      <c r="AC152" s="208"/>
      <c r="AD152" s="208"/>
      <c r="AE152" s="202"/>
      <c r="AF152" s="202"/>
      <c r="AG152" s="202"/>
      <c r="AH152" s="201">
        <f>Totals!$E$81</f>
        <v>45811</v>
      </c>
      <c r="AI152" s="201"/>
      <c r="AJ152" s="201"/>
      <c r="AK152" s="200">
        <f t="shared" si="30"/>
        <v>0</v>
      </c>
      <c r="AL152" s="200"/>
      <c r="AM152" s="200"/>
      <c r="AN152" s="201" t="str">
        <f t="shared" si="31"/>
        <v/>
      </c>
      <c r="AO152" s="201"/>
      <c r="AP152" s="201"/>
      <c r="AQ152" s="202"/>
      <c r="AR152" s="202"/>
      <c r="AS152" s="202"/>
      <c r="AT152" s="203">
        <f t="shared" si="44"/>
        <v>0</v>
      </c>
      <c r="AU152" s="203"/>
      <c r="AV152" s="203"/>
      <c r="AW152" s="204">
        <f t="shared" si="33"/>
        <v>0</v>
      </c>
      <c r="AX152" s="204"/>
      <c r="AY152" s="204"/>
      <c r="AZ152" s="190">
        <f t="shared" si="34"/>
        <v>0</v>
      </c>
      <c r="BA152" s="190"/>
      <c r="BB152" s="190">
        <f t="shared" si="35"/>
        <v>0</v>
      </c>
      <c r="BC152" s="190"/>
      <c r="BD152" s="190">
        <f t="shared" si="36"/>
        <v>0</v>
      </c>
      <c r="BE152" s="190"/>
      <c r="BF152" s="190">
        <f t="shared" si="37"/>
        <v>0</v>
      </c>
      <c r="BG152" s="190"/>
      <c r="BH152" s="190">
        <f t="shared" si="38"/>
        <v>0</v>
      </c>
      <c r="BI152" s="190"/>
      <c r="BJ152" s="190">
        <f t="shared" si="39"/>
        <v>0</v>
      </c>
      <c r="BK152" s="190"/>
      <c r="BL152" s="190">
        <f t="shared" si="40"/>
        <v>0</v>
      </c>
      <c r="BM152" s="199"/>
      <c r="BN152" s="190">
        <f t="shared" si="41"/>
        <v>0</v>
      </c>
      <c r="BO152" s="190"/>
      <c r="BP152" s="190">
        <f t="shared" si="42"/>
        <v>0</v>
      </c>
      <c r="BQ152" s="190"/>
      <c r="BR152" s="190">
        <f t="shared" si="43"/>
        <v>0</v>
      </c>
      <c r="BS152" s="191"/>
    </row>
    <row r="153" spans="2:71" ht="15" thickBot="1" x14ac:dyDescent="0.4">
      <c r="B153" s="209"/>
      <c r="C153" s="210"/>
      <c r="D153" s="210"/>
      <c r="E153" s="211"/>
      <c r="F153" s="211"/>
      <c r="G153" s="211"/>
      <c r="H153" s="211"/>
      <c r="I153" s="205"/>
      <c r="J153" s="206"/>
      <c r="K153" s="206"/>
      <c r="L153" s="206"/>
      <c r="M153" s="213"/>
      <c r="N153" s="213"/>
      <c r="O153" s="213"/>
      <c r="P153" s="213"/>
      <c r="Q153" s="213"/>
      <c r="R153" s="213"/>
      <c r="S153" s="205"/>
      <c r="T153" s="205"/>
      <c r="U153" s="205"/>
      <c r="V153" s="206"/>
      <c r="W153" s="206"/>
      <c r="X153" s="206"/>
      <c r="Y153" s="207"/>
      <c r="Z153" s="207"/>
      <c r="AA153" s="207"/>
      <c r="AB153" s="208"/>
      <c r="AC153" s="208"/>
      <c r="AD153" s="208"/>
      <c r="AE153" s="202"/>
      <c r="AF153" s="202"/>
      <c r="AG153" s="202"/>
      <c r="AH153" s="201">
        <f>Totals!$E$81</f>
        <v>45811</v>
      </c>
      <c r="AI153" s="201"/>
      <c r="AJ153" s="201"/>
      <c r="AK153" s="200">
        <f t="shared" si="30"/>
        <v>0</v>
      </c>
      <c r="AL153" s="200"/>
      <c r="AM153" s="200"/>
      <c r="AN153" s="201" t="str">
        <f t="shared" si="31"/>
        <v/>
      </c>
      <c r="AO153" s="201"/>
      <c r="AP153" s="201"/>
      <c r="AQ153" s="202"/>
      <c r="AR153" s="202"/>
      <c r="AS153" s="202"/>
      <c r="AT153" s="203">
        <f t="shared" si="44"/>
        <v>0</v>
      </c>
      <c r="AU153" s="203"/>
      <c r="AV153" s="203"/>
      <c r="AW153" s="204">
        <f t="shared" si="33"/>
        <v>0</v>
      </c>
      <c r="AX153" s="204"/>
      <c r="AY153" s="204"/>
      <c r="AZ153" s="190">
        <f t="shared" si="34"/>
        <v>0</v>
      </c>
      <c r="BA153" s="190"/>
      <c r="BB153" s="190">
        <f t="shared" si="35"/>
        <v>0</v>
      </c>
      <c r="BC153" s="190"/>
      <c r="BD153" s="190">
        <f t="shared" si="36"/>
        <v>0</v>
      </c>
      <c r="BE153" s="190"/>
      <c r="BF153" s="190">
        <f t="shared" si="37"/>
        <v>0</v>
      </c>
      <c r="BG153" s="190"/>
      <c r="BH153" s="190">
        <f t="shared" si="38"/>
        <v>0</v>
      </c>
      <c r="BI153" s="190"/>
      <c r="BJ153" s="190">
        <f t="shared" si="39"/>
        <v>0</v>
      </c>
      <c r="BK153" s="190"/>
      <c r="BL153" s="190">
        <f t="shared" si="40"/>
        <v>0</v>
      </c>
      <c r="BM153" s="199"/>
      <c r="BN153" s="190">
        <f t="shared" si="41"/>
        <v>0</v>
      </c>
      <c r="BO153" s="190"/>
      <c r="BP153" s="190">
        <f t="shared" si="42"/>
        <v>0</v>
      </c>
      <c r="BQ153" s="190"/>
      <c r="BR153" s="190">
        <f t="shared" si="43"/>
        <v>0</v>
      </c>
      <c r="BS153" s="191"/>
    </row>
    <row r="154" spans="2:71" ht="15" thickBot="1" x14ac:dyDescent="0.4">
      <c r="B154" s="209"/>
      <c r="C154" s="210"/>
      <c r="D154" s="210"/>
      <c r="E154" s="211"/>
      <c r="F154" s="211"/>
      <c r="G154" s="211"/>
      <c r="H154" s="211"/>
      <c r="I154" s="212"/>
      <c r="J154" s="212"/>
      <c r="K154" s="212"/>
      <c r="L154" s="212"/>
      <c r="M154" s="213"/>
      <c r="N154" s="213"/>
      <c r="O154" s="213"/>
      <c r="P154" s="213"/>
      <c r="Q154" s="213"/>
      <c r="R154" s="213"/>
      <c r="S154" s="205"/>
      <c r="T154" s="205"/>
      <c r="U154" s="205"/>
      <c r="V154" s="206"/>
      <c r="W154" s="206"/>
      <c r="X154" s="206"/>
      <c r="Y154" s="207"/>
      <c r="Z154" s="207"/>
      <c r="AA154" s="207"/>
      <c r="AB154" s="208"/>
      <c r="AC154" s="208"/>
      <c r="AD154" s="208"/>
      <c r="AE154" s="202"/>
      <c r="AF154" s="202"/>
      <c r="AG154" s="202"/>
      <c r="AH154" s="201">
        <f>Totals!$E$81</f>
        <v>45811</v>
      </c>
      <c r="AI154" s="201"/>
      <c r="AJ154" s="201"/>
      <c r="AK154" s="200">
        <f t="shared" si="30"/>
        <v>0</v>
      </c>
      <c r="AL154" s="200"/>
      <c r="AM154" s="200"/>
      <c r="AN154" s="201" t="str">
        <f>IF($AQ154="","",$AQ154-1)</f>
        <v/>
      </c>
      <c r="AO154" s="201"/>
      <c r="AP154" s="201"/>
      <c r="AQ154" s="202"/>
      <c r="AR154" s="202"/>
      <c r="AS154" s="202"/>
      <c r="AT154" s="203">
        <f t="shared" si="44"/>
        <v>0</v>
      </c>
      <c r="AU154" s="203"/>
      <c r="AV154" s="203"/>
      <c r="AW154" s="204">
        <f t="shared" si="33"/>
        <v>0</v>
      </c>
      <c r="AX154" s="204"/>
      <c r="AY154" s="204"/>
      <c r="AZ154" s="190">
        <f t="shared" si="34"/>
        <v>0</v>
      </c>
      <c r="BA154" s="190"/>
      <c r="BB154" s="190">
        <f t="shared" si="35"/>
        <v>0</v>
      </c>
      <c r="BC154" s="190"/>
      <c r="BD154" s="190">
        <f t="shared" si="36"/>
        <v>0</v>
      </c>
      <c r="BE154" s="190"/>
      <c r="BF154" s="190">
        <f t="shared" si="37"/>
        <v>0</v>
      </c>
      <c r="BG154" s="190"/>
      <c r="BH154" s="190">
        <f t="shared" si="38"/>
        <v>0</v>
      </c>
      <c r="BI154" s="190"/>
      <c r="BJ154" s="190">
        <f t="shared" si="39"/>
        <v>0</v>
      </c>
      <c r="BK154" s="190"/>
      <c r="BL154" s="190">
        <f t="shared" si="40"/>
        <v>0</v>
      </c>
      <c r="BM154" s="199"/>
      <c r="BN154" s="190">
        <f t="shared" si="41"/>
        <v>0</v>
      </c>
      <c r="BO154" s="190"/>
      <c r="BP154" s="190">
        <f t="shared" si="42"/>
        <v>0</v>
      </c>
      <c r="BQ154" s="190"/>
      <c r="BR154" s="190">
        <f t="shared" si="43"/>
        <v>0</v>
      </c>
      <c r="BS154" s="191"/>
    </row>
    <row r="155" spans="2:71" ht="15" thickBot="1" x14ac:dyDescent="0.4">
      <c r="B155" s="192"/>
      <c r="C155" s="193"/>
      <c r="D155" s="193"/>
      <c r="E155" s="194" t="s">
        <v>7103</v>
      </c>
      <c r="F155" s="194"/>
      <c r="G155" s="194"/>
      <c r="H155" s="194"/>
      <c r="I155" s="195" t="s">
        <v>6981</v>
      </c>
      <c r="J155" s="195"/>
      <c r="K155" s="195"/>
      <c r="L155" s="195"/>
      <c r="M155" s="196">
        <v>44410</v>
      </c>
      <c r="N155" s="196"/>
      <c r="O155" s="196"/>
      <c r="P155" s="196">
        <v>44440</v>
      </c>
      <c r="Q155" s="196"/>
      <c r="R155" s="196"/>
      <c r="S155" s="197" t="s">
        <v>6948</v>
      </c>
      <c r="T155" s="197"/>
      <c r="U155" s="197"/>
      <c r="V155" s="198" t="s">
        <v>6947</v>
      </c>
      <c r="W155" s="198"/>
      <c r="X155" s="198"/>
      <c r="Y155" s="185"/>
      <c r="Z155" s="185"/>
      <c r="AA155" s="185"/>
      <c r="AB155" s="186"/>
      <c r="AC155" s="186"/>
      <c r="AD155" s="186"/>
      <c r="AE155" s="182"/>
      <c r="AF155" s="182"/>
      <c r="AG155" s="182"/>
      <c r="AH155" s="187">
        <f>Totals!$E$81</f>
        <v>45811</v>
      </c>
      <c r="AI155" s="187"/>
      <c r="AJ155" s="187"/>
      <c r="AK155" s="188">
        <f t="shared" si="30"/>
        <v>0</v>
      </c>
      <c r="AL155" s="189"/>
      <c r="AM155" s="189"/>
      <c r="AN155" s="187" t="str">
        <f>IF($AQ155="","",$AQ155-1)</f>
        <v/>
      </c>
      <c r="AO155" s="187"/>
      <c r="AP155" s="187"/>
      <c r="AQ155" s="182"/>
      <c r="AR155" s="182"/>
      <c r="AS155" s="182"/>
      <c r="AT155" s="183">
        <f t="shared" si="44"/>
        <v>0</v>
      </c>
      <c r="AU155" s="183"/>
      <c r="AV155" s="183"/>
      <c r="AW155" s="184">
        <f t="shared" si="33"/>
        <v>0</v>
      </c>
      <c r="AX155" s="184"/>
      <c r="AY155" s="184"/>
      <c r="AZ155" s="180">
        <f t="shared" si="34"/>
        <v>0</v>
      </c>
      <c r="BA155" s="180"/>
      <c r="BB155" s="180">
        <f t="shared" si="35"/>
        <v>0</v>
      </c>
      <c r="BC155" s="180"/>
      <c r="BD155" s="180">
        <f t="shared" si="36"/>
        <v>0</v>
      </c>
      <c r="BE155" s="180"/>
      <c r="BF155" s="180">
        <f t="shared" si="37"/>
        <v>0</v>
      </c>
      <c r="BG155" s="180"/>
      <c r="BH155" s="180">
        <f t="shared" si="38"/>
        <v>0</v>
      </c>
      <c r="BI155" s="180"/>
      <c r="BJ155" s="180">
        <f t="shared" si="39"/>
        <v>0</v>
      </c>
      <c r="BK155" s="180"/>
      <c r="BL155" s="180">
        <f t="shared" si="40"/>
        <v>0</v>
      </c>
      <c r="BM155" s="181"/>
      <c r="BN155" s="180">
        <f t="shared" si="41"/>
        <v>0</v>
      </c>
      <c r="BO155" s="180"/>
      <c r="BP155" s="180">
        <f t="shared" si="42"/>
        <v>0</v>
      </c>
      <c r="BQ155" s="180"/>
      <c r="BR155" s="175">
        <f t="shared" si="43"/>
        <v>0</v>
      </c>
      <c r="BS155" s="176"/>
    </row>
    <row r="156" spans="2:71" ht="15.5" thickTop="1" thickBot="1" x14ac:dyDescent="0.4">
      <c r="B156" s="177" t="s">
        <v>15</v>
      </c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4"/>
      <c r="AA156" s="174"/>
      <c r="AB156" s="177"/>
      <c r="AC156" s="174"/>
      <c r="AD156" s="174"/>
      <c r="AE156" s="177"/>
      <c r="AF156" s="174"/>
      <c r="AG156" s="174"/>
      <c r="AH156" s="177"/>
      <c r="AI156" s="174"/>
      <c r="AJ156" s="174"/>
      <c r="AK156" s="178">
        <f>SUM(AK116:AM155)</f>
        <v>0</v>
      </c>
      <c r="AL156" s="179"/>
      <c r="AM156" s="179"/>
      <c r="AN156" s="177"/>
      <c r="AO156" s="174"/>
      <c r="AP156" s="174"/>
      <c r="AQ156" s="177"/>
      <c r="AR156" s="174"/>
      <c r="AS156" s="174"/>
      <c r="AT156" s="177"/>
      <c r="AU156" s="174"/>
      <c r="AV156" s="174"/>
      <c r="AW156" s="173"/>
      <c r="AX156" s="174"/>
      <c r="AY156" s="174"/>
      <c r="AZ156" s="172">
        <f>SUM(AZ116:AZ155)</f>
        <v>0</v>
      </c>
      <c r="BA156" s="172"/>
      <c r="BB156" s="172">
        <f>SUM(BB116:BB155)</f>
        <v>0</v>
      </c>
      <c r="BC156" s="172"/>
      <c r="BD156" s="172">
        <f>SUM(BD116:BD155)</f>
        <v>0</v>
      </c>
      <c r="BE156" s="172"/>
      <c r="BF156" s="172">
        <f>SUM(BF116:BF155)</f>
        <v>0</v>
      </c>
      <c r="BG156" s="172"/>
      <c r="BH156" s="172">
        <f>SUM(BH116:BH155)</f>
        <v>0</v>
      </c>
      <c r="BI156" s="172"/>
      <c r="BJ156" s="172">
        <f>SUM(BJ116:BJ155)</f>
        <v>0</v>
      </c>
      <c r="BK156" s="172"/>
      <c r="BL156" s="172">
        <f>SUM(BL116:BL155)</f>
        <v>0</v>
      </c>
      <c r="BM156" s="172"/>
      <c r="BN156" s="172">
        <f>SUM(BN116:BN155)</f>
        <v>0</v>
      </c>
      <c r="BO156" s="172"/>
      <c r="BP156" s="172">
        <f>SUM(BP116:BP155)</f>
        <v>0</v>
      </c>
      <c r="BQ156" s="172"/>
      <c r="BR156" s="172">
        <f>SUM(BR116:BR155)</f>
        <v>0</v>
      </c>
      <c r="BS156" s="172"/>
    </row>
    <row r="157" spans="2:71" ht="15" thickTop="1" x14ac:dyDescent="0.35"/>
    <row r="158" spans="2:71" x14ac:dyDescent="0.35">
      <c r="AP158" s="15"/>
      <c r="AQ158" s="15"/>
      <c r="AR158" s="15"/>
      <c r="AS158" s="15"/>
    </row>
    <row r="159" spans="2:71" ht="15" thickBot="1" x14ac:dyDescent="0.4"/>
    <row r="160" spans="2:71" ht="15.5" thickTop="1" thickBot="1" x14ac:dyDescent="0.4">
      <c r="B160" s="243" t="s">
        <v>7099</v>
      </c>
      <c r="C160" s="243"/>
      <c r="D160" s="243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243"/>
      <c r="P160" s="243"/>
      <c r="Q160" s="243"/>
      <c r="R160" s="243"/>
      <c r="S160" s="243"/>
      <c r="T160" s="243"/>
      <c r="U160" s="243"/>
      <c r="V160" s="243"/>
      <c r="W160" s="243"/>
      <c r="X160" s="243"/>
      <c r="Y160" s="243"/>
      <c r="Z160" s="243"/>
      <c r="AA160" s="243"/>
      <c r="AB160" s="243"/>
      <c r="AC160" s="243"/>
      <c r="AD160" s="243"/>
      <c r="AE160" s="243"/>
      <c r="AF160" s="243"/>
      <c r="AG160" s="243"/>
      <c r="AH160" s="243"/>
      <c r="AI160" s="243"/>
      <c r="AJ160" s="243"/>
      <c r="AK160" s="243"/>
      <c r="AL160" s="243"/>
      <c r="AM160" s="243"/>
      <c r="AN160" s="243"/>
      <c r="AO160" s="243"/>
      <c r="AP160" s="243"/>
      <c r="AQ160" s="243"/>
      <c r="AR160" s="243"/>
      <c r="AS160" s="243"/>
      <c r="AT160" s="243"/>
      <c r="AU160" s="243"/>
      <c r="AV160" s="243"/>
      <c r="AW160" s="243"/>
      <c r="AX160" s="243"/>
      <c r="AY160" s="243"/>
      <c r="AZ160" s="243"/>
      <c r="BA160" s="243"/>
      <c r="BB160" s="243"/>
      <c r="BC160" s="243"/>
      <c r="BD160" s="243"/>
      <c r="BE160" s="243"/>
      <c r="BF160" s="243"/>
      <c r="BG160" s="243"/>
      <c r="BH160" s="243"/>
      <c r="BI160" s="243"/>
      <c r="BJ160" s="243"/>
      <c r="BK160" s="243"/>
      <c r="BL160" s="243"/>
      <c r="BM160" s="243"/>
      <c r="BN160" s="243"/>
      <c r="BO160" s="243"/>
      <c r="BP160" s="243"/>
      <c r="BQ160" s="243"/>
      <c r="BR160" s="243"/>
      <c r="BS160" s="243"/>
    </row>
    <row r="161" spans="2:71" ht="15.5" thickTop="1" thickBot="1" x14ac:dyDescent="0.4">
      <c r="B161" s="243"/>
      <c r="C161" s="243"/>
      <c r="D161" s="243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243"/>
      <c r="P161" s="243"/>
      <c r="Q161" s="243"/>
      <c r="R161" s="243"/>
      <c r="S161" s="243"/>
      <c r="T161" s="243"/>
      <c r="U161" s="243"/>
      <c r="V161" s="243"/>
      <c r="W161" s="243"/>
      <c r="X161" s="243"/>
      <c r="Y161" s="243"/>
      <c r="Z161" s="243"/>
      <c r="AA161" s="243"/>
      <c r="AB161" s="243"/>
      <c r="AC161" s="243"/>
      <c r="AD161" s="243"/>
      <c r="AE161" s="243"/>
      <c r="AF161" s="243"/>
      <c r="AG161" s="243"/>
      <c r="AH161" s="243"/>
      <c r="AI161" s="243"/>
      <c r="AJ161" s="243"/>
      <c r="AK161" s="243"/>
      <c r="AL161" s="243"/>
      <c r="AM161" s="243"/>
      <c r="AN161" s="243"/>
      <c r="AO161" s="243"/>
      <c r="AP161" s="243"/>
      <c r="AQ161" s="243"/>
      <c r="AR161" s="243"/>
      <c r="AS161" s="243"/>
      <c r="AT161" s="243"/>
      <c r="AU161" s="243"/>
      <c r="AV161" s="243"/>
      <c r="AW161" s="243"/>
      <c r="AX161" s="243"/>
      <c r="AY161" s="243"/>
      <c r="AZ161" s="243"/>
      <c r="BA161" s="243"/>
      <c r="BB161" s="243"/>
      <c r="BC161" s="243"/>
      <c r="BD161" s="243"/>
      <c r="BE161" s="243"/>
      <c r="BF161" s="243"/>
      <c r="BG161" s="243"/>
      <c r="BH161" s="243"/>
      <c r="BI161" s="243"/>
      <c r="BJ161" s="243"/>
      <c r="BK161" s="243"/>
      <c r="BL161" s="243"/>
      <c r="BM161" s="243"/>
      <c r="BN161" s="243"/>
      <c r="BO161" s="243"/>
      <c r="BP161" s="243"/>
      <c r="BQ161" s="243"/>
      <c r="BR161" s="243"/>
      <c r="BS161" s="243"/>
    </row>
    <row r="162" spans="2:71" ht="15.5" thickTop="1" thickBot="1" x14ac:dyDescent="0.4">
      <c r="B162" s="243"/>
      <c r="C162" s="243"/>
      <c r="D162" s="243"/>
      <c r="E162" s="243"/>
      <c r="F162" s="243"/>
      <c r="G162" s="243"/>
      <c r="H162" s="243"/>
      <c r="I162" s="243"/>
      <c r="J162" s="243"/>
      <c r="K162" s="243"/>
      <c r="L162" s="243"/>
      <c r="M162" s="243"/>
      <c r="N162" s="243"/>
      <c r="O162" s="243"/>
      <c r="P162" s="243"/>
      <c r="Q162" s="243"/>
      <c r="R162" s="243"/>
      <c r="S162" s="243"/>
      <c r="T162" s="243"/>
      <c r="U162" s="243"/>
      <c r="V162" s="243"/>
      <c r="W162" s="243"/>
      <c r="X162" s="243"/>
      <c r="Y162" s="243"/>
      <c r="Z162" s="243"/>
      <c r="AA162" s="243"/>
      <c r="AB162" s="243"/>
      <c r="AC162" s="243"/>
      <c r="AD162" s="243"/>
      <c r="AE162" s="243"/>
      <c r="AF162" s="243"/>
      <c r="AG162" s="243"/>
      <c r="AH162" s="243"/>
      <c r="AI162" s="243"/>
      <c r="AJ162" s="243"/>
      <c r="AK162" s="243"/>
      <c r="AL162" s="243"/>
      <c r="AM162" s="243"/>
      <c r="AN162" s="243"/>
      <c r="AO162" s="243"/>
      <c r="AP162" s="243"/>
      <c r="AQ162" s="243"/>
      <c r="AR162" s="243"/>
      <c r="AS162" s="243"/>
      <c r="AT162" s="243"/>
      <c r="AU162" s="243"/>
      <c r="AV162" s="243"/>
      <c r="AW162" s="243"/>
      <c r="AX162" s="243"/>
      <c r="AY162" s="243"/>
      <c r="AZ162" s="243"/>
      <c r="BA162" s="243"/>
      <c r="BB162" s="243"/>
      <c r="BC162" s="243"/>
      <c r="BD162" s="243"/>
      <c r="BE162" s="243"/>
      <c r="BF162" s="243"/>
      <c r="BG162" s="243"/>
      <c r="BH162" s="243"/>
      <c r="BI162" s="243"/>
      <c r="BJ162" s="243"/>
      <c r="BK162" s="243"/>
      <c r="BL162" s="243"/>
      <c r="BM162" s="243"/>
      <c r="BN162" s="243"/>
      <c r="BO162" s="243"/>
      <c r="BP162" s="243"/>
      <c r="BQ162" s="243"/>
      <c r="BR162" s="243"/>
      <c r="BS162" s="243"/>
    </row>
    <row r="163" spans="2:71" ht="15.5" thickTop="1" thickBot="1" x14ac:dyDescent="0.4">
      <c r="B163" s="243"/>
      <c r="C163" s="243"/>
      <c r="D163" s="243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243"/>
      <c r="P163" s="243"/>
      <c r="Q163" s="243"/>
      <c r="R163" s="243"/>
      <c r="S163" s="243"/>
      <c r="T163" s="243"/>
      <c r="U163" s="243"/>
      <c r="V163" s="243"/>
      <c r="W163" s="243"/>
      <c r="X163" s="243"/>
      <c r="Y163" s="243"/>
      <c r="Z163" s="243"/>
      <c r="AA163" s="243"/>
      <c r="AB163" s="243"/>
      <c r="AC163" s="243"/>
      <c r="AD163" s="243"/>
      <c r="AE163" s="243"/>
      <c r="AF163" s="243"/>
      <c r="AG163" s="243"/>
      <c r="AH163" s="243"/>
      <c r="AI163" s="243"/>
      <c r="AJ163" s="243"/>
      <c r="AK163" s="243"/>
      <c r="AL163" s="243"/>
      <c r="AM163" s="243"/>
      <c r="AN163" s="243"/>
      <c r="AO163" s="243"/>
      <c r="AP163" s="243"/>
      <c r="AQ163" s="243"/>
      <c r="AR163" s="243"/>
      <c r="AS163" s="243"/>
      <c r="AT163" s="243"/>
      <c r="AU163" s="243"/>
      <c r="AV163" s="243"/>
      <c r="AW163" s="243"/>
      <c r="AX163" s="243"/>
      <c r="AY163" s="243"/>
      <c r="AZ163" s="243"/>
      <c r="BA163" s="243"/>
      <c r="BB163" s="243"/>
      <c r="BC163" s="243"/>
      <c r="BD163" s="243"/>
      <c r="BE163" s="243"/>
      <c r="BF163" s="243"/>
      <c r="BG163" s="243"/>
      <c r="BH163" s="243"/>
      <c r="BI163" s="243"/>
      <c r="BJ163" s="243"/>
      <c r="BK163" s="243"/>
      <c r="BL163" s="243"/>
      <c r="BM163" s="243"/>
      <c r="BN163" s="243"/>
      <c r="BO163" s="243"/>
      <c r="BP163" s="243"/>
      <c r="BQ163" s="243"/>
      <c r="BR163" s="243"/>
      <c r="BS163" s="243"/>
    </row>
    <row r="164" spans="2:71" ht="15.5" thickTop="1" thickBot="1" x14ac:dyDescent="0.4">
      <c r="B164" s="238" t="s">
        <v>13</v>
      </c>
      <c r="C164" s="238"/>
      <c r="D164" s="238"/>
      <c r="E164" s="238" t="s">
        <v>59</v>
      </c>
      <c r="F164" s="238"/>
      <c r="G164" s="238"/>
      <c r="H164" s="238"/>
      <c r="I164" s="238" t="s">
        <v>12</v>
      </c>
      <c r="J164" s="238"/>
      <c r="K164" s="238"/>
      <c r="L164" s="238"/>
      <c r="M164" s="238" t="s">
        <v>7019</v>
      </c>
      <c r="N164" s="238"/>
      <c r="O164" s="238"/>
      <c r="P164" s="238" t="s">
        <v>7020</v>
      </c>
      <c r="Q164" s="238"/>
      <c r="R164" s="238"/>
      <c r="S164" s="238" t="s">
        <v>57</v>
      </c>
      <c r="T164" s="238"/>
      <c r="U164" s="238"/>
      <c r="V164" s="238" t="s">
        <v>7021</v>
      </c>
      <c r="W164" s="238"/>
      <c r="X164" s="238"/>
      <c r="Y164" s="238" t="s">
        <v>7036</v>
      </c>
      <c r="Z164" s="238"/>
      <c r="AA164" s="238"/>
      <c r="AB164" s="238" t="s">
        <v>57</v>
      </c>
      <c r="AC164" s="238"/>
      <c r="AD164" s="238"/>
      <c r="AE164" s="238" t="s">
        <v>7037</v>
      </c>
      <c r="AF164" s="238"/>
      <c r="AG164" s="238"/>
      <c r="AH164" s="238" t="s">
        <v>7032</v>
      </c>
      <c r="AI164" s="238"/>
      <c r="AJ164" s="238"/>
      <c r="AK164" s="238" t="s">
        <v>7033</v>
      </c>
      <c r="AL164" s="238"/>
      <c r="AM164" s="238"/>
      <c r="AN164" s="238" t="s">
        <v>7038</v>
      </c>
      <c r="AO164" s="238"/>
      <c r="AP164" s="238"/>
      <c r="AQ164" s="238" t="s">
        <v>7039</v>
      </c>
      <c r="AR164" s="238"/>
      <c r="AS164" s="238"/>
      <c r="AT164" s="238" t="s">
        <v>7035</v>
      </c>
      <c r="AU164" s="238"/>
      <c r="AV164" s="238"/>
      <c r="AW164" s="238" t="s">
        <v>7034</v>
      </c>
      <c r="AX164" s="238"/>
      <c r="AY164" s="238"/>
      <c r="AZ164" s="238" t="s">
        <v>10</v>
      </c>
      <c r="BA164" s="238"/>
      <c r="BB164" s="238" t="s">
        <v>9</v>
      </c>
      <c r="BC164" s="238"/>
      <c r="BD164" s="238" t="s">
        <v>8</v>
      </c>
      <c r="BE164" s="238"/>
      <c r="BF164" s="238" t="s">
        <v>7</v>
      </c>
      <c r="BG164" s="238"/>
      <c r="BH164" s="238" t="s">
        <v>6</v>
      </c>
      <c r="BI164" s="238"/>
      <c r="BJ164" s="238" t="s">
        <v>55</v>
      </c>
      <c r="BK164" s="238"/>
      <c r="BL164" s="238" t="s">
        <v>4</v>
      </c>
      <c r="BM164" s="238"/>
      <c r="BN164" s="238" t="s">
        <v>3</v>
      </c>
      <c r="BO164" s="238"/>
      <c r="BP164" s="238" t="s">
        <v>2</v>
      </c>
      <c r="BQ164" s="238"/>
      <c r="BR164" s="238" t="s">
        <v>1</v>
      </c>
      <c r="BS164" s="238"/>
    </row>
    <row r="165" spans="2:71" ht="15.5" hidden="1" customHeight="1" thickTop="1" thickBot="1" x14ac:dyDescent="0.4">
      <c r="B165" s="239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</row>
    <row r="166" spans="2:71" ht="15.5" hidden="1" customHeight="1" thickTop="1" thickBot="1" x14ac:dyDescent="0.4">
      <c r="B166" s="232" t="s">
        <v>54</v>
      </c>
      <c r="C166" s="232"/>
      <c r="D166" s="232"/>
      <c r="E166" s="232" t="s">
        <v>53</v>
      </c>
      <c r="F166" s="232"/>
      <c r="G166" s="232"/>
      <c r="H166" s="232"/>
      <c r="I166" s="232" t="s">
        <v>7010</v>
      </c>
      <c r="J166" s="232"/>
      <c r="K166" s="232"/>
      <c r="L166" s="232"/>
      <c r="M166" s="234"/>
      <c r="N166" s="234"/>
      <c r="O166" s="234"/>
      <c r="P166" s="234"/>
      <c r="Q166" s="234"/>
      <c r="R166" s="234"/>
      <c r="S166" s="237"/>
      <c r="T166" s="237"/>
      <c r="U166" s="237"/>
      <c r="V166" s="233"/>
      <c r="W166" s="233"/>
      <c r="X166" s="233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V166" s="232"/>
      <c r="AW166" s="232"/>
      <c r="AX166" s="232"/>
      <c r="AY166" s="232"/>
      <c r="AZ166" s="231">
        <f>-1*AZ208</f>
        <v>0</v>
      </c>
      <c r="BA166" s="231"/>
      <c r="BB166" s="231">
        <f>-1*BB208</f>
        <v>0</v>
      </c>
      <c r="BC166" s="231"/>
      <c r="BD166" s="231">
        <f>-1*BD208</f>
        <v>0</v>
      </c>
      <c r="BE166" s="231"/>
      <c r="BF166" s="231">
        <f>-1*BF208</f>
        <v>0</v>
      </c>
      <c r="BG166" s="231"/>
      <c r="BH166" s="231">
        <f>-1*BH208</f>
        <v>0</v>
      </c>
      <c r="BI166" s="231"/>
      <c r="BJ166" s="231">
        <f>-1*BJ208</f>
        <v>0</v>
      </c>
      <c r="BK166" s="231"/>
      <c r="BL166" s="231">
        <f>-1*BL208</f>
        <v>0</v>
      </c>
      <c r="BM166" s="231"/>
      <c r="BN166" s="231">
        <f>-1*BN208</f>
        <v>0</v>
      </c>
      <c r="BO166" s="231"/>
      <c r="BP166" s="231">
        <f>-1*BP208</f>
        <v>0</v>
      </c>
      <c r="BQ166" s="231"/>
      <c r="BR166" s="231">
        <f>-1*BR208</f>
        <v>0</v>
      </c>
      <c r="BS166" s="231"/>
    </row>
    <row r="167" spans="2:71" ht="15.5" hidden="1" customHeight="1" thickTop="1" thickBot="1" x14ac:dyDescent="0.4">
      <c r="B167" s="222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  <c r="AN167" s="223"/>
      <c r="AO167" s="223"/>
      <c r="AP167" s="223"/>
      <c r="AQ167" s="223"/>
      <c r="AR167" s="223"/>
      <c r="AS167" s="223"/>
      <c r="AT167" s="223"/>
      <c r="AU167" s="223"/>
      <c r="AV167" s="223"/>
      <c r="AW167" s="223"/>
      <c r="AX167" s="223"/>
      <c r="AY167" s="223"/>
      <c r="AZ167" s="223"/>
      <c r="BA167" s="223"/>
      <c r="BB167" s="223"/>
      <c r="BC167" s="223"/>
      <c r="BD167" s="223"/>
      <c r="BE167" s="223"/>
      <c r="BF167" s="223"/>
      <c r="BG167" s="223"/>
      <c r="BH167" s="223"/>
      <c r="BI167" s="223"/>
      <c r="BJ167" s="223"/>
      <c r="BK167" s="223"/>
      <c r="BL167" s="223"/>
      <c r="BM167" s="223"/>
      <c r="BN167" s="223"/>
      <c r="BO167" s="223"/>
      <c r="BP167" s="223"/>
      <c r="BQ167" s="223"/>
      <c r="BR167" s="223"/>
      <c r="BS167" s="223"/>
    </row>
    <row r="168" spans="2:71" ht="15.5" thickTop="1" thickBot="1" x14ac:dyDescent="0.4">
      <c r="B168" s="224" t="s">
        <v>52</v>
      </c>
      <c r="C168" s="225"/>
      <c r="D168" s="225"/>
      <c r="E168" s="226"/>
      <c r="F168" s="226"/>
      <c r="G168" s="226"/>
      <c r="H168" s="227"/>
      <c r="I168" s="228"/>
      <c r="J168" s="229"/>
      <c r="K168" s="229"/>
      <c r="L168" s="229"/>
      <c r="M168" s="230">
        <v>44144</v>
      </c>
      <c r="N168" s="230"/>
      <c r="O168" s="230"/>
      <c r="P168" s="230">
        <v>44508</v>
      </c>
      <c r="Q168" s="230"/>
      <c r="R168" s="230"/>
      <c r="S168" s="228" t="s">
        <v>6638</v>
      </c>
      <c r="T168" s="228"/>
      <c r="U168" s="228"/>
      <c r="V168" s="229" t="s">
        <v>6325</v>
      </c>
      <c r="W168" s="229"/>
      <c r="X168" s="229"/>
      <c r="Y168" s="217"/>
      <c r="Z168" s="217"/>
      <c r="AA168" s="217"/>
      <c r="AB168" s="218"/>
      <c r="AC168" s="218"/>
      <c r="AD168" s="218"/>
      <c r="AE168" s="219"/>
      <c r="AF168" s="219"/>
      <c r="AG168" s="219"/>
      <c r="AH168" s="220">
        <f>Totals!$E$81</f>
        <v>45811</v>
      </c>
      <c r="AI168" s="220"/>
      <c r="AJ168" s="220"/>
      <c r="AK168" s="221">
        <f t="shared" ref="AK168:AK207" si="45">IF($AE168&gt;0,IF($AN168&gt;0,IF(OR($AH168&gt;"",$AH168&gt;0),(1+($AH168-$AE168))*-($AZ168),""),0),0)</f>
        <v>0</v>
      </c>
      <c r="AL168" s="221"/>
      <c r="AM168" s="221"/>
      <c r="AN168" s="220" t="str">
        <f t="shared" ref="AN168:AN205" si="46">IF($AQ168="","",$AQ168-1)</f>
        <v/>
      </c>
      <c r="AO168" s="220"/>
      <c r="AP168" s="220"/>
      <c r="AQ168" s="219"/>
      <c r="AR168" s="219"/>
      <c r="AS168" s="219"/>
      <c r="AT168" s="241">
        <f t="shared" ref="AT168:AT178" si="47">IF($AE168&gt;0,IF($AN168&gt;0,IF(OR($AH168&gt;"",$AH168&gt;0),$AN168-$AH168,""),0),0)</f>
        <v>0</v>
      </c>
      <c r="AU168" s="241"/>
      <c r="AV168" s="241"/>
      <c r="AW168" s="242">
        <f t="shared" ref="AW168:AW207" si="48">IF($AE168&gt;0,IF($AN168&gt;0,IF(OR($AH168&gt;"",$AH168&gt;0),$AT168*$AZ168,""),0),0)</f>
        <v>0</v>
      </c>
      <c r="AX168" s="242"/>
      <c r="AY168" s="242"/>
      <c r="AZ168" s="216">
        <f t="shared" ref="AZ168:AZ207" si="49">IF(AE168&gt;0,IF(AN168&gt;0,$Y168/(1+($AN168-$AE168)),0),0)</f>
        <v>0</v>
      </c>
      <c r="BA168" s="216"/>
      <c r="BB168" s="216">
        <f t="shared" ref="BB168:BB207" si="50">IF(AE168&gt;0,IF(AN168&gt;0,$Y168/((1+($AN168-$AE168))/7),0),0)</f>
        <v>0</v>
      </c>
      <c r="BC168" s="216"/>
      <c r="BD168" s="216">
        <f t="shared" ref="BD168:BD207" si="51">IF(AE168&gt;0,IF(AN168&gt;0,$Y168/((1+($AN168-$AE168))/14),0),0)</f>
        <v>0</v>
      </c>
      <c r="BE168" s="216"/>
      <c r="BF168" s="216">
        <f t="shared" ref="BF168:BF207" si="52">IF(AE168&gt;0,IF(AN168&gt;0,$Y168/((1+($AN168-$AE168))/(365.25/12)),0),0)</f>
        <v>0</v>
      </c>
      <c r="BG168" s="216"/>
      <c r="BH168" s="216">
        <f t="shared" ref="BH168:BH207" si="53">IF(AE168&gt;0,IF(AN168&gt;0,$Y168/((1+($AN168-$AE168))/(365.25/4)),0),0)</f>
        <v>0</v>
      </c>
      <c r="BI168" s="216"/>
      <c r="BJ168" s="216">
        <f t="shared" ref="BJ168:BJ207" si="54">IF(AE168&gt;0,IF(AN168&gt;0,$Y168/((1+($AN168-$AE168))/(365.25/2)),0),0)</f>
        <v>0</v>
      </c>
      <c r="BK168" s="216"/>
      <c r="BL168" s="216">
        <f t="shared" ref="BL168:BL207" si="55">IF(AE168&gt;0,IF(AN168&gt;0,$Y168/((1+($AN168-$AE168))/365.25),0),0)</f>
        <v>0</v>
      </c>
      <c r="BM168" s="216"/>
      <c r="BN168" s="216">
        <f t="shared" ref="BN168:BN207" si="56">IF(AE168&gt;0,IF(AN168&gt;0,$Y168/((1+($AN168-$AE168))/(365.25*2)),0),0)</f>
        <v>0</v>
      </c>
      <c r="BO168" s="216"/>
      <c r="BP168" s="216">
        <f t="shared" ref="BP168:BP207" si="57">IF(AE168&gt;0,IF(AN168&gt;0,$Y168/((1+($AN168-$AE168))/(365.25*5)),0),0)</f>
        <v>0</v>
      </c>
      <c r="BQ168" s="216"/>
      <c r="BR168" s="235">
        <f t="shared" ref="BR168:BR207" si="58">IF(AE168&gt;0,IF(AN168&gt;0,$Y168/((1+($AN168-$AE168))/(365.25*10)),0),0)</f>
        <v>0</v>
      </c>
      <c r="BS168" s="236"/>
    </row>
    <row r="169" spans="2:71" ht="15" thickBot="1" x14ac:dyDescent="0.4">
      <c r="B169" s="209"/>
      <c r="C169" s="210"/>
      <c r="D169" s="210"/>
      <c r="E169" s="214"/>
      <c r="F169" s="214"/>
      <c r="G169" s="214"/>
      <c r="H169" s="215"/>
      <c r="I169" s="205"/>
      <c r="J169" s="206"/>
      <c r="K169" s="206"/>
      <c r="L169" s="206"/>
      <c r="M169" s="213">
        <v>44144</v>
      </c>
      <c r="N169" s="213"/>
      <c r="O169" s="213"/>
      <c r="P169" s="213">
        <v>44508</v>
      </c>
      <c r="Q169" s="213"/>
      <c r="R169" s="213"/>
      <c r="S169" s="205" t="s">
        <v>6638</v>
      </c>
      <c r="T169" s="205"/>
      <c r="U169" s="205"/>
      <c r="V169" s="206" t="s">
        <v>6325</v>
      </c>
      <c r="W169" s="206"/>
      <c r="X169" s="206"/>
      <c r="Y169" s="207"/>
      <c r="Z169" s="207"/>
      <c r="AA169" s="207"/>
      <c r="AB169" s="208"/>
      <c r="AC169" s="208"/>
      <c r="AD169" s="208"/>
      <c r="AE169" s="202"/>
      <c r="AF169" s="202"/>
      <c r="AG169" s="202"/>
      <c r="AH169" s="201">
        <f>Totals!$E$81</f>
        <v>45811</v>
      </c>
      <c r="AI169" s="201"/>
      <c r="AJ169" s="201"/>
      <c r="AK169" s="200">
        <f t="shared" si="45"/>
        <v>0</v>
      </c>
      <c r="AL169" s="200"/>
      <c r="AM169" s="200"/>
      <c r="AN169" s="201" t="str">
        <f t="shared" si="46"/>
        <v/>
      </c>
      <c r="AO169" s="201"/>
      <c r="AP169" s="201"/>
      <c r="AQ169" s="202"/>
      <c r="AR169" s="202"/>
      <c r="AS169" s="202"/>
      <c r="AT169" s="203">
        <f t="shared" si="47"/>
        <v>0</v>
      </c>
      <c r="AU169" s="203"/>
      <c r="AV169" s="203"/>
      <c r="AW169" s="204">
        <f t="shared" si="48"/>
        <v>0</v>
      </c>
      <c r="AX169" s="204"/>
      <c r="AY169" s="204"/>
      <c r="AZ169" s="190">
        <f t="shared" si="49"/>
        <v>0</v>
      </c>
      <c r="BA169" s="190"/>
      <c r="BB169" s="190">
        <f t="shared" si="50"/>
        <v>0</v>
      </c>
      <c r="BC169" s="190"/>
      <c r="BD169" s="190">
        <f t="shared" si="51"/>
        <v>0</v>
      </c>
      <c r="BE169" s="190"/>
      <c r="BF169" s="190">
        <f t="shared" si="52"/>
        <v>0</v>
      </c>
      <c r="BG169" s="190"/>
      <c r="BH169" s="190">
        <f t="shared" si="53"/>
        <v>0</v>
      </c>
      <c r="BI169" s="190"/>
      <c r="BJ169" s="190">
        <f t="shared" si="54"/>
        <v>0</v>
      </c>
      <c r="BK169" s="190"/>
      <c r="BL169" s="190">
        <f t="shared" si="55"/>
        <v>0</v>
      </c>
      <c r="BM169" s="190"/>
      <c r="BN169" s="190">
        <f t="shared" si="56"/>
        <v>0</v>
      </c>
      <c r="BO169" s="190"/>
      <c r="BP169" s="190">
        <f t="shared" si="57"/>
        <v>0</v>
      </c>
      <c r="BQ169" s="190"/>
      <c r="BR169" s="190">
        <f t="shared" si="58"/>
        <v>0</v>
      </c>
      <c r="BS169" s="191"/>
    </row>
    <row r="170" spans="2:71" ht="15" thickBot="1" x14ac:dyDescent="0.4">
      <c r="B170" s="209"/>
      <c r="C170" s="210"/>
      <c r="D170" s="210"/>
      <c r="E170" s="214"/>
      <c r="F170" s="214"/>
      <c r="G170" s="214"/>
      <c r="H170" s="215"/>
      <c r="I170" s="205"/>
      <c r="J170" s="206"/>
      <c r="K170" s="206"/>
      <c r="L170" s="206"/>
      <c r="M170" s="213">
        <v>44144</v>
      </c>
      <c r="N170" s="213"/>
      <c r="O170" s="213"/>
      <c r="P170" s="213">
        <v>44508</v>
      </c>
      <c r="Q170" s="213"/>
      <c r="R170" s="213"/>
      <c r="S170" s="205" t="s">
        <v>6638</v>
      </c>
      <c r="T170" s="205"/>
      <c r="U170" s="205"/>
      <c r="V170" s="206" t="s">
        <v>6325</v>
      </c>
      <c r="W170" s="206"/>
      <c r="X170" s="206"/>
      <c r="Y170" s="207"/>
      <c r="Z170" s="207"/>
      <c r="AA170" s="207"/>
      <c r="AB170" s="208"/>
      <c r="AC170" s="208"/>
      <c r="AD170" s="208"/>
      <c r="AE170" s="202"/>
      <c r="AF170" s="202"/>
      <c r="AG170" s="202"/>
      <c r="AH170" s="201">
        <f>Totals!$E$81</f>
        <v>45811</v>
      </c>
      <c r="AI170" s="201"/>
      <c r="AJ170" s="201"/>
      <c r="AK170" s="200">
        <f t="shared" si="45"/>
        <v>0</v>
      </c>
      <c r="AL170" s="200"/>
      <c r="AM170" s="200"/>
      <c r="AN170" s="201" t="str">
        <f t="shared" si="46"/>
        <v/>
      </c>
      <c r="AO170" s="201"/>
      <c r="AP170" s="201"/>
      <c r="AQ170" s="202"/>
      <c r="AR170" s="202"/>
      <c r="AS170" s="202"/>
      <c r="AT170" s="203">
        <f t="shared" si="47"/>
        <v>0</v>
      </c>
      <c r="AU170" s="203"/>
      <c r="AV170" s="203"/>
      <c r="AW170" s="204">
        <f t="shared" si="48"/>
        <v>0</v>
      </c>
      <c r="AX170" s="204"/>
      <c r="AY170" s="204"/>
      <c r="AZ170" s="190">
        <f t="shared" si="49"/>
        <v>0</v>
      </c>
      <c r="BA170" s="190"/>
      <c r="BB170" s="190">
        <f t="shared" si="50"/>
        <v>0</v>
      </c>
      <c r="BC170" s="190"/>
      <c r="BD170" s="190">
        <f t="shared" si="51"/>
        <v>0</v>
      </c>
      <c r="BE170" s="190"/>
      <c r="BF170" s="190">
        <f t="shared" si="52"/>
        <v>0</v>
      </c>
      <c r="BG170" s="190"/>
      <c r="BH170" s="190">
        <f t="shared" si="53"/>
        <v>0</v>
      </c>
      <c r="BI170" s="190"/>
      <c r="BJ170" s="190">
        <f t="shared" si="54"/>
        <v>0</v>
      </c>
      <c r="BK170" s="190"/>
      <c r="BL170" s="190">
        <f t="shared" si="55"/>
        <v>0</v>
      </c>
      <c r="BM170" s="199"/>
      <c r="BN170" s="190">
        <f t="shared" si="56"/>
        <v>0</v>
      </c>
      <c r="BO170" s="190"/>
      <c r="BP170" s="190">
        <f t="shared" si="57"/>
        <v>0</v>
      </c>
      <c r="BQ170" s="190"/>
      <c r="BR170" s="190">
        <f t="shared" si="58"/>
        <v>0</v>
      </c>
      <c r="BS170" s="191"/>
    </row>
    <row r="171" spans="2:71" ht="15" thickBot="1" x14ac:dyDescent="0.4">
      <c r="B171" s="209"/>
      <c r="C171" s="210"/>
      <c r="D171" s="210"/>
      <c r="E171" s="214"/>
      <c r="F171" s="214"/>
      <c r="G171" s="214"/>
      <c r="H171" s="215"/>
      <c r="I171" s="205"/>
      <c r="J171" s="206"/>
      <c r="K171" s="206"/>
      <c r="L171" s="206"/>
      <c r="M171" s="213">
        <v>44145</v>
      </c>
      <c r="N171" s="213"/>
      <c r="O171" s="213"/>
      <c r="P171" s="213">
        <v>44509</v>
      </c>
      <c r="Q171" s="213"/>
      <c r="R171" s="213"/>
      <c r="S171" s="205" t="s">
        <v>6638</v>
      </c>
      <c r="T171" s="205"/>
      <c r="U171" s="205"/>
      <c r="V171" s="206" t="s">
        <v>6324</v>
      </c>
      <c r="W171" s="206"/>
      <c r="X171" s="206"/>
      <c r="Y171" s="207"/>
      <c r="Z171" s="207"/>
      <c r="AA171" s="207"/>
      <c r="AB171" s="208"/>
      <c r="AC171" s="208"/>
      <c r="AD171" s="208"/>
      <c r="AE171" s="202"/>
      <c r="AF171" s="202"/>
      <c r="AG171" s="202"/>
      <c r="AH171" s="201">
        <f>Totals!$E$81</f>
        <v>45811</v>
      </c>
      <c r="AI171" s="201"/>
      <c r="AJ171" s="201"/>
      <c r="AK171" s="200">
        <f t="shared" si="45"/>
        <v>0</v>
      </c>
      <c r="AL171" s="200"/>
      <c r="AM171" s="200"/>
      <c r="AN171" s="201" t="str">
        <f t="shared" si="46"/>
        <v/>
      </c>
      <c r="AO171" s="201"/>
      <c r="AP171" s="201"/>
      <c r="AQ171" s="202"/>
      <c r="AR171" s="202"/>
      <c r="AS171" s="202"/>
      <c r="AT171" s="203">
        <f t="shared" si="47"/>
        <v>0</v>
      </c>
      <c r="AU171" s="203"/>
      <c r="AV171" s="203"/>
      <c r="AW171" s="204">
        <f t="shared" si="48"/>
        <v>0</v>
      </c>
      <c r="AX171" s="204"/>
      <c r="AY171" s="204"/>
      <c r="AZ171" s="190">
        <f t="shared" si="49"/>
        <v>0</v>
      </c>
      <c r="BA171" s="190"/>
      <c r="BB171" s="190">
        <f t="shared" si="50"/>
        <v>0</v>
      </c>
      <c r="BC171" s="190"/>
      <c r="BD171" s="190">
        <f t="shared" si="51"/>
        <v>0</v>
      </c>
      <c r="BE171" s="190"/>
      <c r="BF171" s="190">
        <f t="shared" si="52"/>
        <v>0</v>
      </c>
      <c r="BG171" s="190"/>
      <c r="BH171" s="190">
        <f t="shared" si="53"/>
        <v>0</v>
      </c>
      <c r="BI171" s="190"/>
      <c r="BJ171" s="190">
        <f t="shared" si="54"/>
        <v>0</v>
      </c>
      <c r="BK171" s="190"/>
      <c r="BL171" s="190">
        <f t="shared" si="55"/>
        <v>0</v>
      </c>
      <c r="BM171" s="199"/>
      <c r="BN171" s="190">
        <f t="shared" si="56"/>
        <v>0</v>
      </c>
      <c r="BO171" s="190"/>
      <c r="BP171" s="190">
        <f t="shared" si="57"/>
        <v>0</v>
      </c>
      <c r="BQ171" s="190"/>
      <c r="BR171" s="190">
        <f t="shared" si="58"/>
        <v>0</v>
      </c>
      <c r="BS171" s="191"/>
    </row>
    <row r="172" spans="2:71" ht="15" thickBot="1" x14ac:dyDescent="0.4">
      <c r="B172" s="209"/>
      <c r="C172" s="210"/>
      <c r="D172" s="210"/>
      <c r="E172" s="214"/>
      <c r="F172" s="214"/>
      <c r="G172" s="214"/>
      <c r="H172" s="215"/>
      <c r="I172" s="205"/>
      <c r="J172" s="206"/>
      <c r="K172" s="206"/>
      <c r="L172" s="206"/>
      <c r="M172" s="213">
        <v>44297</v>
      </c>
      <c r="N172" s="213"/>
      <c r="O172" s="213"/>
      <c r="P172" s="213">
        <v>44660</v>
      </c>
      <c r="Q172" s="213"/>
      <c r="R172" s="213"/>
      <c r="S172" s="205" t="s">
        <v>6638</v>
      </c>
      <c r="T172" s="205"/>
      <c r="U172" s="205"/>
      <c r="V172" s="206" t="s">
        <v>6324</v>
      </c>
      <c r="W172" s="206"/>
      <c r="X172" s="206"/>
      <c r="Y172" s="207"/>
      <c r="Z172" s="207"/>
      <c r="AA172" s="207"/>
      <c r="AB172" s="208"/>
      <c r="AC172" s="208"/>
      <c r="AD172" s="208"/>
      <c r="AE172" s="202"/>
      <c r="AF172" s="202"/>
      <c r="AG172" s="202"/>
      <c r="AH172" s="201">
        <f>Totals!$E$81</f>
        <v>45811</v>
      </c>
      <c r="AI172" s="201"/>
      <c r="AJ172" s="201"/>
      <c r="AK172" s="200">
        <f t="shared" si="45"/>
        <v>0</v>
      </c>
      <c r="AL172" s="200"/>
      <c r="AM172" s="200"/>
      <c r="AN172" s="201" t="str">
        <f t="shared" si="46"/>
        <v/>
      </c>
      <c r="AO172" s="201"/>
      <c r="AP172" s="201"/>
      <c r="AQ172" s="202"/>
      <c r="AR172" s="202"/>
      <c r="AS172" s="202"/>
      <c r="AT172" s="203">
        <f t="shared" si="47"/>
        <v>0</v>
      </c>
      <c r="AU172" s="203"/>
      <c r="AV172" s="203"/>
      <c r="AW172" s="204">
        <f t="shared" si="48"/>
        <v>0</v>
      </c>
      <c r="AX172" s="204"/>
      <c r="AY172" s="204"/>
      <c r="AZ172" s="190">
        <f t="shared" si="49"/>
        <v>0</v>
      </c>
      <c r="BA172" s="190"/>
      <c r="BB172" s="190">
        <f t="shared" si="50"/>
        <v>0</v>
      </c>
      <c r="BC172" s="190"/>
      <c r="BD172" s="190">
        <f t="shared" si="51"/>
        <v>0</v>
      </c>
      <c r="BE172" s="190"/>
      <c r="BF172" s="190">
        <f t="shared" si="52"/>
        <v>0</v>
      </c>
      <c r="BG172" s="190"/>
      <c r="BH172" s="190">
        <f t="shared" si="53"/>
        <v>0</v>
      </c>
      <c r="BI172" s="190"/>
      <c r="BJ172" s="190">
        <f t="shared" si="54"/>
        <v>0</v>
      </c>
      <c r="BK172" s="190"/>
      <c r="BL172" s="190">
        <f t="shared" si="55"/>
        <v>0</v>
      </c>
      <c r="BM172" s="199"/>
      <c r="BN172" s="190">
        <f t="shared" si="56"/>
        <v>0</v>
      </c>
      <c r="BO172" s="190"/>
      <c r="BP172" s="190">
        <f t="shared" si="57"/>
        <v>0</v>
      </c>
      <c r="BQ172" s="190"/>
      <c r="BR172" s="190">
        <f t="shared" si="58"/>
        <v>0</v>
      </c>
      <c r="BS172" s="191"/>
    </row>
    <row r="173" spans="2:71" ht="15" thickBot="1" x14ac:dyDescent="0.4">
      <c r="B173" s="209"/>
      <c r="C173" s="210"/>
      <c r="D173" s="210"/>
      <c r="E173" s="214"/>
      <c r="F173" s="214"/>
      <c r="G173" s="214"/>
      <c r="H173" s="215"/>
      <c r="I173" s="205"/>
      <c r="J173" s="206"/>
      <c r="K173" s="206"/>
      <c r="L173" s="206"/>
      <c r="M173" s="213">
        <v>44330</v>
      </c>
      <c r="N173" s="213"/>
      <c r="O173" s="213"/>
      <c r="P173" s="213">
        <v>44694</v>
      </c>
      <c r="Q173" s="213"/>
      <c r="R173" s="213"/>
      <c r="S173" s="205" t="s">
        <v>6638</v>
      </c>
      <c r="T173" s="205"/>
      <c r="U173" s="205"/>
      <c r="V173" s="206"/>
      <c r="W173" s="206"/>
      <c r="X173" s="206"/>
      <c r="Y173" s="207"/>
      <c r="Z173" s="207"/>
      <c r="AA173" s="207"/>
      <c r="AB173" s="208"/>
      <c r="AC173" s="208"/>
      <c r="AD173" s="208"/>
      <c r="AE173" s="202"/>
      <c r="AF173" s="202"/>
      <c r="AG173" s="202"/>
      <c r="AH173" s="201">
        <f>Totals!$E$81</f>
        <v>45811</v>
      </c>
      <c r="AI173" s="201"/>
      <c r="AJ173" s="201"/>
      <c r="AK173" s="200">
        <f t="shared" si="45"/>
        <v>0</v>
      </c>
      <c r="AL173" s="200"/>
      <c r="AM173" s="200"/>
      <c r="AN173" s="201" t="str">
        <f t="shared" si="46"/>
        <v/>
      </c>
      <c r="AO173" s="201"/>
      <c r="AP173" s="201"/>
      <c r="AQ173" s="202"/>
      <c r="AR173" s="202"/>
      <c r="AS173" s="202"/>
      <c r="AT173" s="203">
        <f t="shared" si="47"/>
        <v>0</v>
      </c>
      <c r="AU173" s="203"/>
      <c r="AV173" s="203"/>
      <c r="AW173" s="204">
        <f t="shared" si="48"/>
        <v>0</v>
      </c>
      <c r="AX173" s="204"/>
      <c r="AY173" s="204"/>
      <c r="AZ173" s="190">
        <f t="shared" si="49"/>
        <v>0</v>
      </c>
      <c r="BA173" s="190"/>
      <c r="BB173" s="190">
        <f t="shared" si="50"/>
        <v>0</v>
      </c>
      <c r="BC173" s="190"/>
      <c r="BD173" s="190">
        <f t="shared" si="51"/>
        <v>0</v>
      </c>
      <c r="BE173" s="190"/>
      <c r="BF173" s="190">
        <f t="shared" si="52"/>
        <v>0</v>
      </c>
      <c r="BG173" s="190"/>
      <c r="BH173" s="190">
        <f t="shared" si="53"/>
        <v>0</v>
      </c>
      <c r="BI173" s="190"/>
      <c r="BJ173" s="190">
        <f t="shared" si="54"/>
        <v>0</v>
      </c>
      <c r="BK173" s="190"/>
      <c r="BL173" s="190">
        <f t="shared" si="55"/>
        <v>0</v>
      </c>
      <c r="BM173" s="199"/>
      <c r="BN173" s="190">
        <f t="shared" si="56"/>
        <v>0</v>
      </c>
      <c r="BO173" s="190"/>
      <c r="BP173" s="190">
        <f t="shared" si="57"/>
        <v>0</v>
      </c>
      <c r="BQ173" s="190"/>
      <c r="BR173" s="190">
        <f t="shared" si="58"/>
        <v>0</v>
      </c>
      <c r="BS173" s="191"/>
    </row>
    <row r="174" spans="2:71" ht="15" thickBot="1" x14ac:dyDescent="0.4">
      <c r="B174" s="209"/>
      <c r="C174" s="210"/>
      <c r="D174" s="210"/>
      <c r="E174" s="214"/>
      <c r="F174" s="214"/>
      <c r="G174" s="214"/>
      <c r="H174" s="215"/>
      <c r="I174" s="205"/>
      <c r="J174" s="206"/>
      <c r="K174" s="206"/>
      <c r="L174" s="206"/>
      <c r="M174" s="213"/>
      <c r="N174" s="213"/>
      <c r="O174" s="213"/>
      <c r="P174" s="213"/>
      <c r="Q174" s="213"/>
      <c r="R174" s="213"/>
      <c r="S174" s="205"/>
      <c r="T174" s="205"/>
      <c r="U174" s="205"/>
      <c r="V174" s="206"/>
      <c r="W174" s="206"/>
      <c r="X174" s="206"/>
      <c r="Y174" s="207"/>
      <c r="Z174" s="207"/>
      <c r="AA174" s="207"/>
      <c r="AB174" s="208"/>
      <c r="AC174" s="208"/>
      <c r="AD174" s="208"/>
      <c r="AE174" s="202"/>
      <c r="AF174" s="202"/>
      <c r="AG174" s="202"/>
      <c r="AH174" s="201">
        <f>Totals!$E$81</f>
        <v>45811</v>
      </c>
      <c r="AI174" s="201"/>
      <c r="AJ174" s="201"/>
      <c r="AK174" s="200">
        <f t="shared" si="45"/>
        <v>0</v>
      </c>
      <c r="AL174" s="200"/>
      <c r="AM174" s="200"/>
      <c r="AN174" s="201" t="str">
        <f t="shared" si="46"/>
        <v/>
      </c>
      <c r="AO174" s="201"/>
      <c r="AP174" s="201"/>
      <c r="AQ174" s="202"/>
      <c r="AR174" s="202"/>
      <c r="AS174" s="202"/>
      <c r="AT174" s="203">
        <f t="shared" si="47"/>
        <v>0</v>
      </c>
      <c r="AU174" s="203"/>
      <c r="AV174" s="203"/>
      <c r="AW174" s="204">
        <f t="shared" si="48"/>
        <v>0</v>
      </c>
      <c r="AX174" s="204"/>
      <c r="AY174" s="204"/>
      <c r="AZ174" s="190">
        <f t="shared" si="49"/>
        <v>0</v>
      </c>
      <c r="BA174" s="190"/>
      <c r="BB174" s="190">
        <f t="shared" si="50"/>
        <v>0</v>
      </c>
      <c r="BC174" s="190"/>
      <c r="BD174" s="190">
        <f t="shared" si="51"/>
        <v>0</v>
      </c>
      <c r="BE174" s="190"/>
      <c r="BF174" s="190">
        <f t="shared" si="52"/>
        <v>0</v>
      </c>
      <c r="BG174" s="190"/>
      <c r="BH174" s="190">
        <f t="shared" si="53"/>
        <v>0</v>
      </c>
      <c r="BI174" s="190"/>
      <c r="BJ174" s="190">
        <f t="shared" si="54"/>
        <v>0</v>
      </c>
      <c r="BK174" s="190"/>
      <c r="BL174" s="190">
        <f t="shared" si="55"/>
        <v>0</v>
      </c>
      <c r="BM174" s="199"/>
      <c r="BN174" s="190">
        <f t="shared" si="56"/>
        <v>0</v>
      </c>
      <c r="BO174" s="190"/>
      <c r="BP174" s="190">
        <f t="shared" si="57"/>
        <v>0</v>
      </c>
      <c r="BQ174" s="190"/>
      <c r="BR174" s="190">
        <f t="shared" si="58"/>
        <v>0</v>
      </c>
      <c r="BS174" s="191"/>
    </row>
    <row r="175" spans="2:71" ht="15" thickBot="1" x14ac:dyDescent="0.4">
      <c r="B175" s="209"/>
      <c r="C175" s="210"/>
      <c r="D175" s="210"/>
      <c r="E175" s="214"/>
      <c r="F175" s="214"/>
      <c r="G175" s="214"/>
      <c r="H175" s="215"/>
      <c r="I175" s="205"/>
      <c r="J175" s="206"/>
      <c r="K175" s="206"/>
      <c r="L175" s="206"/>
      <c r="M175" s="213">
        <v>44323</v>
      </c>
      <c r="N175" s="213"/>
      <c r="O175" s="213"/>
      <c r="P175" s="213">
        <v>44687</v>
      </c>
      <c r="Q175" s="213"/>
      <c r="R175" s="213"/>
      <c r="S175" s="205" t="s">
        <v>6638</v>
      </c>
      <c r="T175" s="205"/>
      <c r="U175" s="205"/>
      <c r="V175" s="206"/>
      <c r="W175" s="206"/>
      <c r="X175" s="206"/>
      <c r="Y175" s="207"/>
      <c r="Z175" s="207"/>
      <c r="AA175" s="207"/>
      <c r="AB175" s="208"/>
      <c r="AC175" s="208"/>
      <c r="AD175" s="208"/>
      <c r="AE175" s="202"/>
      <c r="AF175" s="202"/>
      <c r="AG175" s="202"/>
      <c r="AH175" s="201">
        <f>Totals!$E$81</f>
        <v>45811</v>
      </c>
      <c r="AI175" s="201"/>
      <c r="AJ175" s="201"/>
      <c r="AK175" s="200">
        <f t="shared" si="45"/>
        <v>0</v>
      </c>
      <c r="AL175" s="200"/>
      <c r="AM175" s="200"/>
      <c r="AN175" s="201" t="str">
        <f t="shared" si="46"/>
        <v/>
      </c>
      <c r="AO175" s="201"/>
      <c r="AP175" s="201"/>
      <c r="AQ175" s="202"/>
      <c r="AR175" s="202"/>
      <c r="AS175" s="202"/>
      <c r="AT175" s="203">
        <f t="shared" si="47"/>
        <v>0</v>
      </c>
      <c r="AU175" s="203"/>
      <c r="AV175" s="203"/>
      <c r="AW175" s="204">
        <f t="shared" si="48"/>
        <v>0</v>
      </c>
      <c r="AX175" s="204"/>
      <c r="AY175" s="204"/>
      <c r="AZ175" s="190">
        <f t="shared" si="49"/>
        <v>0</v>
      </c>
      <c r="BA175" s="190"/>
      <c r="BB175" s="190">
        <f t="shared" si="50"/>
        <v>0</v>
      </c>
      <c r="BC175" s="190"/>
      <c r="BD175" s="190">
        <f t="shared" si="51"/>
        <v>0</v>
      </c>
      <c r="BE175" s="190"/>
      <c r="BF175" s="190">
        <f t="shared" si="52"/>
        <v>0</v>
      </c>
      <c r="BG175" s="190"/>
      <c r="BH175" s="190">
        <f t="shared" si="53"/>
        <v>0</v>
      </c>
      <c r="BI175" s="190"/>
      <c r="BJ175" s="190">
        <f t="shared" si="54"/>
        <v>0</v>
      </c>
      <c r="BK175" s="190"/>
      <c r="BL175" s="190">
        <f t="shared" si="55"/>
        <v>0</v>
      </c>
      <c r="BM175" s="199"/>
      <c r="BN175" s="190">
        <f t="shared" si="56"/>
        <v>0</v>
      </c>
      <c r="BO175" s="190"/>
      <c r="BP175" s="190">
        <f t="shared" si="57"/>
        <v>0</v>
      </c>
      <c r="BQ175" s="190"/>
      <c r="BR175" s="190">
        <f t="shared" si="58"/>
        <v>0</v>
      </c>
      <c r="BS175" s="191"/>
    </row>
    <row r="176" spans="2:71" ht="15" thickBot="1" x14ac:dyDescent="0.4">
      <c r="B176" s="209"/>
      <c r="C176" s="210"/>
      <c r="D176" s="210"/>
      <c r="E176" s="214"/>
      <c r="F176" s="214"/>
      <c r="G176" s="214"/>
      <c r="H176" s="215"/>
      <c r="I176" s="205"/>
      <c r="J176" s="206"/>
      <c r="K176" s="206"/>
      <c r="L176" s="206"/>
      <c r="M176" s="213"/>
      <c r="N176" s="213"/>
      <c r="O176" s="213"/>
      <c r="P176" s="213"/>
      <c r="Q176" s="213"/>
      <c r="R176" s="213"/>
      <c r="S176" s="205"/>
      <c r="T176" s="205"/>
      <c r="U176" s="205"/>
      <c r="V176" s="206"/>
      <c r="W176" s="206"/>
      <c r="X176" s="206"/>
      <c r="Y176" s="207"/>
      <c r="Z176" s="207"/>
      <c r="AA176" s="207"/>
      <c r="AB176" s="208"/>
      <c r="AC176" s="208"/>
      <c r="AD176" s="208"/>
      <c r="AE176" s="202"/>
      <c r="AF176" s="202"/>
      <c r="AG176" s="202"/>
      <c r="AH176" s="201">
        <f>Totals!$E$81</f>
        <v>45811</v>
      </c>
      <c r="AI176" s="201"/>
      <c r="AJ176" s="201"/>
      <c r="AK176" s="200">
        <f t="shared" si="45"/>
        <v>0</v>
      </c>
      <c r="AL176" s="200"/>
      <c r="AM176" s="200"/>
      <c r="AN176" s="201" t="str">
        <f t="shared" si="46"/>
        <v/>
      </c>
      <c r="AO176" s="201"/>
      <c r="AP176" s="201"/>
      <c r="AQ176" s="202"/>
      <c r="AR176" s="202"/>
      <c r="AS176" s="202"/>
      <c r="AT176" s="203">
        <f t="shared" si="47"/>
        <v>0</v>
      </c>
      <c r="AU176" s="203"/>
      <c r="AV176" s="203"/>
      <c r="AW176" s="204">
        <f t="shared" si="48"/>
        <v>0</v>
      </c>
      <c r="AX176" s="204"/>
      <c r="AY176" s="204"/>
      <c r="AZ176" s="190">
        <f t="shared" si="49"/>
        <v>0</v>
      </c>
      <c r="BA176" s="190"/>
      <c r="BB176" s="190">
        <f t="shared" si="50"/>
        <v>0</v>
      </c>
      <c r="BC176" s="190"/>
      <c r="BD176" s="190">
        <f t="shared" si="51"/>
        <v>0</v>
      </c>
      <c r="BE176" s="190"/>
      <c r="BF176" s="190">
        <f t="shared" si="52"/>
        <v>0</v>
      </c>
      <c r="BG176" s="190"/>
      <c r="BH176" s="190">
        <f t="shared" si="53"/>
        <v>0</v>
      </c>
      <c r="BI176" s="190"/>
      <c r="BJ176" s="190">
        <f t="shared" si="54"/>
        <v>0</v>
      </c>
      <c r="BK176" s="190"/>
      <c r="BL176" s="190">
        <f t="shared" si="55"/>
        <v>0</v>
      </c>
      <c r="BM176" s="199"/>
      <c r="BN176" s="190">
        <f t="shared" si="56"/>
        <v>0</v>
      </c>
      <c r="BO176" s="190"/>
      <c r="BP176" s="190">
        <f t="shared" si="57"/>
        <v>0</v>
      </c>
      <c r="BQ176" s="190"/>
      <c r="BR176" s="190">
        <f t="shared" si="58"/>
        <v>0</v>
      </c>
      <c r="BS176" s="191"/>
    </row>
    <row r="177" spans="2:71" ht="15" thickBot="1" x14ac:dyDescent="0.4">
      <c r="B177" s="209"/>
      <c r="C177" s="210"/>
      <c r="D177" s="210"/>
      <c r="E177" s="214"/>
      <c r="F177" s="214"/>
      <c r="G177" s="214"/>
      <c r="H177" s="215"/>
      <c r="I177" s="205"/>
      <c r="J177" s="206"/>
      <c r="K177" s="206"/>
      <c r="L177" s="206"/>
      <c r="M177" s="213"/>
      <c r="N177" s="213"/>
      <c r="O177" s="213"/>
      <c r="P177" s="213"/>
      <c r="Q177" s="213"/>
      <c r="R177" s="213"/>
      <c r="S177" s="205"/>
      <c r="T177" s="205"/>
      <c r="U177" s="205"/>
      <c r="V177" s="206"/>
      <c r="W177" s="206"/>
      <c r="X177" s="206"/>
      <c r="Y177" s="207"/>
      <c r="Z177" s="207"/>
      <c r="AA177" s="207"/>
      <c r="AB177" s="208"/>
      <c r="AC177" s="208"/>
      <c r="AD177" s="208"/>
      <c r="AE177" s="202"/>
      <c r="AF177" s="202"/>
      <c r="AG177" s="202"/>
      <c r="AH177" s="201">
        <f>Totals!$E$81</f>
        <v>45811</v>
      </c>
      <c r="AI177" s="201"/>
      <c r="AJ177" s="201"/>
      <c r="AK177" s="200">
        <f t="shared" si="45"/>
        <v>0</v>
      </c>
      <c r="AL177" s="200"/>
      <c r="AM177" s="200"/>
      <c r="AN177" s="201" t="str">
        <f t="shared" si="46"/>
        <v/>
      </c>
      <c r="AO177" s="201"/>
      <c r="AP177" s="201"/>
      <c r="AQ177" s="202"/>
      <c r="AR177" s="202"/>
      <c r="AS177" s="202"/>
      <c r="AT177" s="203">
        <f t="shared" si="47"/>
        <v>0</v>
      </c>
      <c r="AU177" s="203"/>
      <c r="AV177" s="203"/>
      <c r="AW177" s="204">
        <f t="shared" si="48"/>
        <v>0</v>
      </c>
      <c r="AX177" s="204"/>
      <c r="AY177" s="204"/>
      <c r="AZ177" s="190">
        <f t="shared" si="49"/>
        <v>0</v>
      </c>
      <c r="BA177" s="190"/>
      <c r="BB177" s="190">
        <f t="shared" si="50"/>
        <v>0</v>
      </c>
      <c r="BC177" s="190"/>
      <c r="BD177" s="190">
        <f t="shared" si="51"/>
        <v>0</v>
      </c>
      <c r="BE177" s="190"/>
      <c r="BF177" s="190">
        <f t="shared" si="52"/>
        <v>0</v>
      </c>
      <c r="BG177" s="190"/>
      <c r="BH177" s="190">
        <f t="shared" si="53"/>
        <v>0</v>
      </c>
      <c r="BI177" s="190"/>
      <c r="BJ177" s="190">
        <f t="shared" si="54"/>
        <v>0</v>
      </c>
      <c r="BK177" s="190"/>
      <c r="BL177" s="190">
        <f t="shared" si="55"/>
        <v>0</v>
      </c>
      <c r="BM177" s="199"/>
      <c r="BN177" s="190">
        <f t="shared" si="56"/>
        <v>0</v>
      </c>
      <c r="BO177" s="190"/>
      <c r="BP177" s="190">
        <f t="shared" si="57"/>
        <v>0</v>
      </c>
      <c r="BQ177" s="190"/>
      <c r="BR177" s="190">
        <f t="shared" si="58"/>
        <v>0</v>
      </c>
      <c r="BS177" s="191"/>
    </row>
    <row r="178" spans="2:71" ht="15" thickBot="1" x14ac:dyDescent="0.4">
      <c r="B178" s="209"/>
      <c r="C178" s="210"/>
      <c r="D178" s="210"/>
      <c r="E178" s="214"/>
      <c r="F178" s="214"/>
      <c r="G178" s="214"/>
      <c r="H178" s="215"/>
      <c r="I178" s="205"/>
      <c r="J178" s="206"/>
      <c r="K178" s="206"/>
      <c r="L178" s="206"/>
      <c r="M178" s="213"/>
      <c r="N178" s="213"/>
      <c r="O178" s="213"/>
      <c r="P178" s="213"/>
      <c r="Q178" s="213"/>
      <c r="R178" s="213"/>
      <c r="S178" s="205"/>
      <c r="T178" s="205"/>
      <c r="U178" s="205"/>
      <c r="V178" s="206"/>
      <c r="W178" s="206"/>
      <c r="X178" s="206"/>
      <c r="Y178" s="207"/>
      <c r="Z178" s="207"/>
      <c r="AA178" s="207"/>
      <c r="AB178" s="208"/>
      <c r="AC178" s="208"/>
      <c r="AD178" s="208"/>
      <c r="AE178" s="202"/>
      <c r="AF178" s="202"/>
      <c r="AG178" s="202"/>
      <c r="AH178" s="201">
        <f>Totals!$E$81</f>
        <v>45811</v>
      </c>
      <c r="AI178" s="201"/>
      <c r="AJ178" s="201"/>
      <c r="AK178" s="200">
        <f t="shared" si="45"/>
        <v>0</v>
      </c>
      <c r="AL178" s="200"/>
      <c r="AM178" s="200"/>
      <c r="AN178" s="201" t="str">
        <f t="shared" si="46"/>
        <v/>
      </c>
      <c r="AO178" s="201"/>
      <c r="AP178" s="201"/>
      <c r="AQ178" s="202"/>
      <c r="AR178" s="202"/>
      <c r="AS178" s="202"/>
      <c r="AT178" s="203">
        <f t="shared" si="47"/>
        <v>0</v>
      </c>
      <c r="AU178" s="203"/>
      <c r="AV178" s="203"/>
      <c r="AW178" s="204">
        <f t="shared" si="48"/>
        <v>0</v>
      </c>
      <c r="AX178" s="204"/>
      <c r="AY178" s="204"/>
      <c r="AZ178" s="190">
        <f t="shared" si="49"/>
        <v>0</v>
      </c>
      <c r="BA178" s="190"/>
      <c r="BB178" s="190">
        <f t="shared" si="50"/>
        <v>0</v>
      </c>
      <c r="BC178" s="190"/>
      <c r="BD178" s="190">
        <f t="shared" si="51"/>
        <v>0</v>
      </c>
      <c r="BE178" s="190"/>
      <c r="BF178" s="190">
        <f t="shared" si="52"/>
        <v>0</v>
      </c>
      <c r="BG178" s="190"/>
      <c r="BH178" s="190">
        <f t="shared" si="53"/>
        <v>0</v>
      </c>
      <c r="BI178" s="190"/>
      <c r="BJ178" s="190">
        <f t="shared" si="54"/>
        <v>0</v>
      </c>
      <c r="BK178" s="190"/>
      <c r="BL178" s="190">
        <f t="shared" si="55"/>
        <v>0</v>
      </c>
      <c r="BM178" s="199"/>
      <c r="BN178" s="190">
        <f t="shared" si="56"/>
        <v>0</v>
      </c>
      <c r="BO178" s="190"/>
      <c r="BP178" s="190">
        <f t="shared" si="57"/>
        <v>0</v>
      </c>
      <c r="BQ178" s="190"/>
      <c r="BR178" s="190">
        <f t="shared" si="58"/>
        <v>0</v>
      </c>
      <c r="BS178" s="191"/>
    </row>
    <row r="179" spans="2:71" ht="15" thickBot="1" x14ac:dyDescent="0.4">
      <c r="B179" s="209"/>
      <c r="C179" s="210"/>
      <c r="D179" s="210"/>
      <c r="E179" s="214"/>
      <c r="F179" s="214"/>
      <c r="G179" s="214"/>
      <c r="H179" s="215"/>
      <c r="I179" s="205"/>
      <c r="J179" s="206"/>
      <c r="K179" s="206"/>
      <c r="L179" s="206"/>
      <c r="M179" s="213">
        <v>43148</v>
      </c>
      <c r="N179" s="213"/>
      <c r="O179" s="213"/>
      <c r="P179" s="213">
        <v>46799</v>
      </c>
      <c r="Q179" s="213"/>
      <c r="R179" s="213"/>
      <c r="S179" s="205" t="s">
        <v>3712</v>
      </c>
      <c r="T179" s="205"/>
      <c r="U179" s="205"/>
      <c r="V179" s="206" t="s">
        <v>3299</v>
      </c>
      <c r="W179" s="206"/>
      <c r="X179" s="206"/>
      <c r="Y179" s="207"/>
      <c r="Z179" s="207"/>
      <c r="AA179" s="207"/>
      <c r="AB179" s="208"/>
      <c r="AC179" s="208"/>
      <c r="AD179" s="208"/>
      <c r="AE179" s="202"/>
      <c r="AF179" s="202"/>
      <c r="AG179" s="202"/>
      <c r="AH179" s="201">
        <f>Totals!$E$81</f>
        <v>45811</v>
      </c>
      <c r="AI179" s="201"/>
      <c r="AJ179" s="201"/>
      <c r="AK179" s="200">
        <f t="shared" si="45"/>
        <v>0</v>
      </c>
      <c r="AL179" s="200"/>
      <c r="AM179" s="200"/>
      <c r="AN179" s="201" t="str">
        <f>IF($AQ179="","",$AQ179-1)</f>
        <v/>
      </c>
      <c r="AO179" s="201"/>
      <c r="AP179" s="201"/>
      <c r="AQ179" s="202"/>
      <c r="AR179" s="202"/>
      <c r="AS179" s="202"/>
      <c r="AT179" s="203">
        <f>IF($AE179&gt;0,IF($AN179&gt;0,IF(OR($AH179&gt;"",$AH179&gt;0),$AN179-$AH179,""),0),0)</f>
        <v>0</v>
      </c>
      <c r="AU179" s="203"/>
      <c r="AV179" s="203"/>
      <c r="AW179" s="204">
        <f t="shared" si="48"/>
        <v>0</v>
      </c>
      <c r="AX179" s="204"/>
      <c r="AY179" s="204"/>
      <c r="AZ179" s="190">
        <f t="shared" si="49"/>
        <v>0</v>
      </c>
      <c r="BA179" s="190"/>
      <c r="BB179" s="190">
        <f t="shared" si="50"/>
        <v>0</v>
      </c>
      <c r="BC179" s="190"/>
      <c r="BD179" s="190">
        <f t="shared" si="51"/>
        <v>0</v>
      </c>
      <c r="BE179" s="190"/>
      <c r="BF179" s="190">
        <f t="shared" si="52"/>
        <v>0</v>
      </c>
      <c r="BG179" s="190"/>
      <c r="BH179" s="190">
        <f t="shared" si="53"/>
        <v>0</v>
      </c>
      <c r="BI179" s="190"/>
      <c r="BJ179" s="190">
        <f t="shared" si="54"/>
        <v>0</v>
      </c>
      <c r="BK179" s="190"/>
      <c r="BL179" s="190">
        <f t="shared" si="55"/>
        <v>0</v>
      </c>
      <c r="BM179" s="199"/>
      <c r="BN179" s="190">
        <f t="shared" si="56"/>
        <v>0</v>
      </c>
      <c r="BO179" s="190"/>
      <c r="BP179" s="190">
        <f t="shared" si="57"/>
        <v>0</v>
      </c>
      <c r="BQ179" s="190"/>
      <c r="BR179" s="190">
        <f t="shared" si="58"/>
        <v>0</v>
      </c>
      <c r="BS179" s="191"/>
    </row>
    <row r="180" spans="2:71" ht="15" thickBot="1" x14ac:dyDescent="0.4">
      <c r="B180" s="209"/>
      <c r="C180" s="210"/>
      <c r="D180" s="210"/>
      <c r="E180" s="214"/>
      <c r="F180" s="214"/>
      <c r="G180" s="214"/>
      <c r="H180" s="215"/>
      <c r="I180" s="205"/>
      <c r="J180" s="206"/>
      <c r="K180" s="206"/>
      <c r="L180" s="206"/>
      <c r="M180" s="213">
        <v>44428</v>
      </c>
      <c r="N180" s="213"/>
      <c r="O180" s="213"/>
      <c r="P180" s="213">
        <v>44792</v>
      </c>
      <c r="Q180" s="213"/>
      <c r="R180" s="213"/>
      <c r="S180" s="205" t="s">
        <v>6638</v>
      </c>
      <c r="T180" s="205"/>
      <c r="U180" s="205"/>
      <c r="V180" s="206" t="s">
        <v>6406</v>
      </c>
      <c r="W180" s="206"/>
      <c r="X180" s="206"/>
      <c r="Y180" s="207"/>
      <c r="Z180" s="207"/>
      <c r="AA180" s="207"/>
      <c r="AB180" s="208"/>
      <c r="AC180" s="208"/>
      <c r="AD180" s="208"/>
      <c r="AE180" s="202"/>
      <c r="AF180" s="202"/>
      <c r="AG180" s="202"/>
      <c r="AH180" s="201">
        <f>Totals!$E$81</f>
        <v>45811</v>
      </c>
      <c r="AI180" s="201"/>
      <c r="AJ180" s="201"/>
      <c r="AK180" s="200">
        <f t="shared" si="45"/>
        <v>0</v>
      </c>
      <c r="AL180" s="200"/>
      <c r="AM180" s="200"/>
      <c r="AN180" s="201" t="str">
        <f t="shared" si="46"/>
        <v/>
      </c>
      <c r="AO180" s="201"/>
      <c r="AP180" s="201"/>
      <c r="AQ180" s="202"/>
      <c r="AR180" s="202"/>
      <c r="AS180" s="202"/>
      <c r="AT180" s="203">
        <f t="shared" ref="AT180:AT207" si="59">IF($AE180&gt;0,IF($AN180&gt;0,IF(OR($AH180&gt;"",$AH180&gt;0),$AN180-$AH180,""),0),0)</f>
        <v>0</v>
      </c>
      <c r="AU180" s="203"/>
      <c r="AV180" s="203"/>
      <c r="AW180" s="204">
        <f t="shared" si="48"/>
        <v>0</v>
      </c>
      <c r="AX180" s="204"/>
      <c r="AY180" s="204"/>
      <c r="AZ180" s="190">
        <f t="shared" si="49"/>
        <v>0</v>
      </c>
      <c r="BA180" s="190"/>
      <c r="BB180" s="190">
        <f t="shared" si="50"/>
        <v>0</v>
      </c>
      <c r="BC180" s="190"/>
      <c r="BD180" s="190">
        <f t="shared" si="51"/>
        <v>0</v>
      </c>
      <c r="BE180" s="190"/>
      <c r="BF180" s="190">
        <f t="shared" si="52"/>
        <v>0</v>
      </c>
      <c r="BG180" s="190"/>
      <c r="BH180" s="190">
        <f t="shared" si="53"/>
        <v>0</v>
      </c>
      <c r="BI180" s="190"/>
      <c r="BJ180" s="190">
        <f t="shared" si="54"/>
        <v>0</v>
      </c>
      <c r="BK180" s="190"/>
      <c r="BL180" s="190">
        <f t="shared" si="55"/>
        <v>0</v>
      </c>
      <c r="BM180" s="199"/>
      <c r="BN180" s="190">
        <f t="shared" si="56"/>
        <v>0</v>
      </c>
      <c r="BO180" s="190"/>
      <c r="BP180" s="190">
        <f t="shared" si="57"/>
        <v>0</v>
      </c>
      <c r="BQ180" s="190"/>
      <c r="BR180" s="190">
        <f t="shared" si="58"/>
        <v>0</v>
      </c>
      <c r="BS180" s="191"/>
    </row>
    <row r="181" spans="2:71" ht="15" thickBot="1" x14ac:dyDescent="0.4">
      <c r="B181" s="209"/>
      <c r="C181" s="210"/>
      <c r="D181" s="210"/>
      <c r="E181" s="214"/>
      <c r="F181" s="214"/>
      <c r="G181" s="214"/>
      <c r="H181" s="215"/>
      <c r="I181" s="205"/>
      <c r="J181" s="206"/>
      <c r="K181" s="206"/>
      <c r="L181" s="206"/>
      <c r="M181" s="213">
        <v>44428</v>
      </c>
      <c r="N181" s="213"/>
      <c r="O181" s="213"/>
      <c r="P181" s="213">
        <v>44792</v>
      </c>
      <c r="Q181" s="213"/>
      <c r="R181" s="213"/>
      <c r="S181" s="205" t="s">
        <v>6638</v>
      </c>
      <c r="T181" s="205"/>
      <c r="U181" s="205"/>
      <c r="V181" s="206" t="s">
        <v>6406</v>
      </c>
      <c r="W181" s="206"/>
      <c r="X181" s="206"/>
      <c r="Y181" s="207"/>
      <c r="Z181" s="207"/>
      <c r="AA181" s="207"/>
      <c r="AB181" s="208"/>
      <c r="AC181" s="208"/>
      <c r="AD181" s="208"/>
      <c r="AE181" s="202"/>
      <c r="AF181" s="202"/>
      <c r="AG181" s="202"/>
      <c r="AH181" s="201">
        <f>Totals!$E$81</f>
        <v>45811</v>
      </c>
      <c r="AI181" s="201"/>
      <c r="AJ181" s="201"/>
      <c r="AK181" s="200">
        <f t="shared" si="45"/>
        <v>0</v>
      </c>
      <c r="AL181" s="200"/>
      <c r="AM181" s="200"/>
      <c r="AN181" s="201" t="str">
        <f t="shared" si="46"/>
        <v/>
      </c>
      <c r="AO181" s="201"/>
      <c r="AP181" s="201"/>
      <c r="AQ181" s="202"/>
      <c r="AR181" s="202"/>
      <c r="AS181" s="202"/>
      <c r="AT181" s="203">
        <f t="shared" si="59"/>
        <v>0</v>
      </c>
      <c r="AU181" s="203"/>
      <c r="AV181" s="203"/>
      <c r="AW181" s="204">
        <f t="shared" si="48"/>
        <v>0</v>
      </c>
      <c r="AX181" s="204"/>
      <c r="AY181" s="204"/>
      <c r="AZ181" s="190">
        <f t="shared" si="49"/>
        <v>0</v>
      </c>
      <c r="BA181" s="190"/>
      <c r="BB181" s="190">
        <f t="shared" si="50"/>
        <v>0</v>
      </c>
      <c r="BC181" s="190"/>
      <c r="BD181" s="190">
        <f t="shared" si="51"/>
        <v>0</v>
      </c>
      <c r="BE181" s="190"/>
      <c r="BF181" s="190">
        <f t="shared" si="52"/>
        <v>0</v>
      </c>
      <c r="BG181" s="190"/>
      <c r="BH181" s="190">
        <f t="shared" si="53"/>
        <v>0</v>
      </c>
      <c r="BI181" s="190"/>
      <c r="BJ181" s="190">
        <f t="shared" si="54"/>
        <v>0</v>
      </c>
      <c r="BK181" s="190"/>
      <c r="BL181" s="190">
        <f t="shared" si="55"/>
        <v>0</v>
      </c>
      <c r="BM181" s="199"/>
      <c r="BN181" s="190">
        <f t="shared" si="56"/>
        <v>0</v>
      </c>
      <c r="BO181" s="190"/>
      <c r="BP181" s="190">
        <f t="shared" si="57"/>
        <v>0</v>
      </c>
      <c r="BQ181" s="190"/>
      <c r="BR181" s="190">
        <f t="shared" si="58"/>
        <v>0</v>
      </c>
      <c r="BS181" s="191"/>
    </row>
    <row r="182" spans="2:71" ht="15" thickBot="1" x14ac:dyDescent="0.4">
      <c r="B182" s="209"/>
      <c r="C182" s="210"/>
      <c r="D182" s="210"/>
      <c r="E182" s="214"/>
      <c r="F182" s="214"/>
      <c r="G182" s="214"/>
      <c r="H182" s="215"/>
      <c r="I182" s="205"/>
      <c r="J182" s="206"/>
      <c r="K182" s="206"/>
      <c r="L182" s="206"/>
      <c r="M182" s="213"/>
      <c r="N182" s="213"/>
      <c r="O182" s="213"/>
      <c r="P182" s="213"/>
      <c r="Q182" s="213"/>
      <c r="R182" s="213"/>
      <c r="S182" s="205"/>
      <c r="T182" s="205"/>
      <c r="U182" s="205"/>
      <c r="V182" s="206"/>
      <c r="W182" s="206"/>
      <c r="X182" s="206"/>
      <c r="Y182" s="207"/>
      <c r="Z182" s="207"/>
      <c r="AA182" s="207"/>
      <c r="AB182" s="208"/>
      <c r="AC182" s="208"/>
      <c r="AD182" s="208"/>
      <c r="AE182" s="202"/>
      <c r="AF182" s="202"/>
      <c r="AG182" s="202"/>
      <c r="AH182" s="201">
        <f>Totals!$E$81</f>
        <v>45811</v>
      </c>
      <c r="AI182" s="201"/>
      <c r="AJ182" s="201"/>
      <c r="AK182" s="200">
        <f t="shared" si="45"/>
        <v>0</v>
      </c>
      <c r="AL182" s="200"/>
      <c r="AM182" s="200"/>
      <c r="AN182" s="201" t="str">
        <f t="shared" si="46"/>
        <v/>
      </c>
      <c r="AO182" s="201"/>
      <c r="AP182" s="201"/>
      <c r="AQ182" s="202"/>
      <c r="AR182" s="202"/>
      <c r="AS182" s="202"/>
      <c r="AT182" s="203">
        <f t="shared" si="59"/>
        <v>0</v>
      </c>
      <c r="AU182" s="203"/>
      <c r="AV182" s="203"/>
      <c r="AW182" s="204">
        <f t="shared" si="48"/>
        <v>0</v>
      </c>
      <c r="AX182" s="204"/>
      <c r="AY182" s="204"/>
      <c r="AZ182" s="190">
        <f t="shared" si="49"/>
        <v>0</v>
      </c>
      <c r="BA182" s="190"/>
      <c r="BB182" s="190">
        <f t="shared" si="50"/>
        <v>0</v>
      </c>
      <c r="BC182" s="190"/>
      <c r="BD182" s="190">
        <f t="shared" si="51"/>
        <v>0</v>
      </c>
      <c r="BE182" s="190"/>
      <c r="BF182" s="190">
        <f t="shared" si="52"/>
        <v>0</v>
      </c>
      <c r="BG182" s="190"/>
      <c r="BH182" s="190">
        <f t="shared" si="53"/>
        <v>0</v>
      </c>
      <c r="BI182" s="190"/>
      <c r="BJ182" s="190">
        <f t="shared" si="54"/>
        <v>0</v>
      </c>
      <c r="BK182" s="190"/>
      <c r="BL182" s="190">
        <f t="shared" si="55"/>
        <v>0</v>
      </c>
      <c r="BM182" s="199"/>
      <c r="BN182" s="190">
        <f t="shared" si="56"/>
        <v>0</v>
      </c>
      <c r="BO182" s="190"/>
      <c r="BP182" s="190">
        <f t="shared" si="57"/>
        <v>0</v>
      </c>
      <c r="BQ182" s="190"/>
      <c r="BR182" s="190">
        <f t="shared" si="58"/>
        <v>0</v>
      </c>
      <c r="BS182" s="191"/>
    </row>
    <row r="183" spans="2:71" ht="15" thickBot="1" x14ac:dyDescent="0.4">
      <c r="B183" s="209"/>
      <c r="C183" s="210"/>
      <c r="D183" s="210"/>
      <c r="E183" s="214"/>
      <c r="F183" s="214"/>
      <c r="G183" s="214"/>
      <c r="H183" s="215"/>
      <c r="I183" s="205"/>
      <c r="J183" s="206"/>
      <c r="K183" s="206"/>
      <c r="L183" s="206"/>
      <c r="M183" s="213">
        <v>43246</v>
      </c>
      <c r="N183" s="213"/>
      <c r="O183" s="213"/>
      <c r="P183" s="213">
        <v>45071</v>
      </c>
      <c r="Q183" s="213"/>
      <c r="R183" s="213"/>
      <c r="S183" s="205" t="s">
        <v>5539</v>
      </c>
      <c r="T183" s="205"/>
      <c r="U183" s="205"/>
      <c r="V183" s="206" t="s">
        <v>5027</v>
      </c>
      <c r="W183" s="206"/>
      <c r="X183" s="206"/>
      <c r="Y183" s="207"/>
      <c r="Z183" s="207"/>
      <c r="AA183" s="207"/>
      <c r="AB183" s="208"/>
      <c r="AC183" s="208"/>
      <c r="AD183" s="208"/>
      <c r="AE183" s="202"/>
      <c r="AF183" s="202"/>
      <c r="AG183" s="202"/>
      <c r="AH183" s="201">
        <f>Totals!$E$81</f>
        <v>45811</v>
      </c>
      <c r="AI183" s="201"/>
      <c r="AJ183" s="201"/>
      <c r="AK183" s="200">
        <f t="shared" si="45"/>
        <v>0</v>
      </c>
      <c r="AL183" s="200"/>
      <c r="AM183" s="200"/>
      <c r="AN183" s="201" t="str">
        <f t="shared" si="46"/>
        <v/>
      </c>
      <c r="AO183" s="201"/>
      <c r="AP183" s="201"/>
      <c r="AQ183" s="202"/>
      <c r="AR183" s="202"/>
      <c r="AS183" s="202"/>
      <c r="AT183" s="203">
        <f t="shared" si="59"/>
        <v>0</v>
      </c>
      <c r="AU183" s="203"/>
      <c r="AV183" s="203"/>
      <c r="AW183" s="204">
        <f t="shared" si="48"/>
        <v>0</v>
      </c>
      <c r="AX183" s="204"/>
      <c r="AY183" s="204"/>
      <c r="AZ183" s="190">
        <f t="shared" si="49"/>
        <v>0</v>
      </c>
      <c r="BA183" s="190"/>
      <c r="BB183" s="190">
        <f t="shared" si="50"/>
        <v>0</v>
      </c>
      <c r="BC183" s="190"/>
      <c r="BD183" s="190">
        <f t="shared" si="51"/>
        <v>0</v>
      </c>
      <c r="BE183" s="190"/>
      <c r="BF183" s="190">
        <f t="shared" si="52"/>
        <v>0</v>
      </c>
      <c r="BG183" s="190"/>
      <c r="BH183" s="190">
        <f t="shared" si="53"/>
        <v>0</v>
      </c>
      <c r="BI183" s="190"/>
      <c r="BJ183" s="190">
        <f t="shared" si="54"/>
        <v>0</v>
      </c>
      <c r="BK183" s="190"/>
      <c r="BL183" s="190">
        <f t="shared" si="55"/>
        <v>0</v>
      </c>
      <c r="BM183" s="199"/>
      <c r="BN183" s="190">
        <f t="shared" si="56"/>
        <v>0</v>
      </c>
      <c r="BO183" s="190"/>
      <c r="BP183" s="190">
        <f t="shared" si="57"/>
        <v>0</v>
      </c>
      <c r="BQ183" s="190"/>
      <c r="BR183" s="190">
        <f t="shared" si="58"/>
        <v>0</v>
      </c>
      <c r="BS183" s="191"/>
    </row>
    <row r="184" spans="2:71" ht="15" thickBot="1" x14ac:dyDescent="0.4">
      <c r="B184" s="209"/>
      <c r="C184" s="210"/>
      <c r="D184" s="210"/>
      <c r="E184" s="214"/>
      <c r="F184" s="214"/>
      <c r="G184" s="214"/>
      <c r="H184" s="215"/>
      <c r="I184" s="205"/>
      <c r="J184" s="206"/>
      <c r="K184" s="206"/>
      <c r="L184" s="206"/>
      <c r="M184" s="213">
        <v>44442</v>
      </c>
      <c r="N184" s="213"/>
      <c r="O184" s="213"/>
      <c r="P184" s="213">
        <v>46267</v>
      </c>
      <c r="Q184" s="213"/>
      <c r="R184" s="213"/>
      <c r="S184" s="205" t="s">
        <v>5539</v>
      </c>
      <c r="T184" s="205"/>
      <c r="U184" s="205"/>
      <c r="V184" s="206" t="s">
        <v>3830</v>
      </c>
      <c r="W184" s="206"/>
      <c r="X184" s="206"/>
      <c r="Y184" s="207"/>
      <c r="Z184" s="207"/>
      <c r="AA184" s="207"/>
      <c r="AB184" s="208"/>
      <c r="AC184" s="208"/>
      <c r="AD184" s="208"/>
      <c r="AE184" s="202"/>
      <c r="AF184" s="202"/>
      <c r="AG184" s="202"/>
      <c r="AH184" s="201">
        <f>Totals!$E$81</f>
        <v>45811</v>
      </c>
      <c r="AI184" s="201"/>
      <c r="AJ184" s="201"/>
      <c r="AK184" s="200">
        <f t="shared" si="45"/>
        <v>0</v>
      </c>
      <c r="AL184" s="200"/>
      <c r="AM184" s="200"/>
      <c r="AN184" s="201" t="str">
        <f t="shared" si="46"/>
        <v/>
      </c>
      <c r="AO184" s="201"/>
      <c r="AP184" s="201"/>
      <c r="AQ184" s="202"/>
      <c r="AR184" s="202"/>
      <c r="AS184" s="202"/>
      <c r="AT184" s="203">
        <f t="shared" si="59"/>
        <v>0</v>
      </c>
      <c r="AU184" s="203"/>
      <c r="AV184" s="203"/>
      <c r="AW184" s="204">
        <f t="shared" si="48"/>
        <v>0</v>
      </c>
      <c r="AX184" s="204"/>
      <c r="AY184" s="204"/>
      <c r="AZ184" s="190">
        <f t="shared" si="49"/>
        <v>0</v>
      </c>
      <c r="BA184" s="190"/>
      <c r="BB184" s="190">
        <f t="shared" si="50"/>
        <v>0</v>
      </c>
      <c r="BC184" s="190"/>
      <c r="BD184" s="190">
        <f t="shared" si="51"/>
        <v>0</v>
      </c>
      <c r="BE184" s="190"/>
      <c r="BF184" s="190">
        <f t="shared" si="52"/>
        <v>0</v>
      </c>
      <c r="BG184" s="190"/>
      <c r="BH184" s="190">
        <f t="shared" si="53"/>
        <v>0</v>
      </c>
      <c r="BI184" s="190"/>
      <c r="BJ184" s="190">
        <f t="shared" si="54"/>
        <v>0</v>
      </c>
      <c r="BK184" s="190"/>
      <c r="BL184" s="190">
        <f t="shared" si="55"/>
        <v>0</v>
      </c>
      <c r="BM184" s="199"/>
      <c r="BN184" s="190">
        <f t="shared" si="56"/>
        <v>0</v>
      </c>
      <c r="BO184" s="190"/>
      <c r="BP184" s="190">
        <f t="shared" si="57"/>
        <v>0</v>
      </c>
      <c r="BQ184" s="190"/>
      <c r="BR184" s="190">
        <f t="shared" si="58"/>
        <v>0</v>
      </c>
      <c r="BS184" s="191"/>
    </row>
    <row r="185" spans="2:71" ht="15" thickBot="1" x14ac:dyDescent="0.4">
      <c r="B185" s="209"/>
      <c r="C185" s="210"/>
      <c r="D185" s="210"/>
      <c r="E185" s="214"/>
      <c r="F185" s="214"/>
      <c r="G185" s="214"/>
      <c r="H185" s="215"/>
      <c r="I185" s="205"/>
      <c r="J185" s="206"/>
      <c r="K185" s="206"/>
      <c r="L185" s="206"/>
      <c r="M185" s="213">
        <v>44229</v>
      </c>
      <c r="N185" s="213"/>
      <c r="O185" s="213"/>
      <c r="P185" s="213">
        <v>44593</v>
      </c>
      <c r="Q185" s="213"/>
      <c r="R185" s="213"/>
      <c r="S185" s="205" t="s">
        <v>6638</v>
      </c>
      <c r="T185" s="205"/>
      <c r="U185" s="205"/>
      <c r="V185" s="206" t="s">
        <v>6606</v>
      </c>
      <c r="W185" s="206"/>
      <c r="X185" s="206"/>
      <c r="Y185" s="207"/>
      <c r="Z185" s="207"/>
      <c r="AA185" s="207"/>
      <c r="AB185" s="208"/>
      <c r="AC185" s="208"/>
      <c r="AD185" s="208"/>
      <c r="AE185" s="202"/>
      <c r="AF185" s="202"/>
      <c r="AG185" s="202"/>
      <c r="AH185" s="201">
        <f>Totals!$E$81</f>
        <v>45811</v>
      </c>
      <c r="AI185" s="201"/>
      <c r="AJ185" s="201"/>
      <c r="AK185" s="200">
        <f t="shared" si="45"/>
        <v>0</v>
      </c>
      <c r="AL185" s="200"/>
      <c r="AM185" s="200"/>
      <c r="AN185" s="201" t="str">
        <f t="shared" si="46"/>
        <v/>
      </c>
      <c r="AO185" s="201"/>
      <c r="AP185" s="201"/>
      <c r="AQ185" s="202"/>
      <c r="AR185" s="202"/>
      <c r="AS185" s="202"/>
      <c r="AT185" s="203">
        <f t="shared" si="59"/>
        <v>0</v>
      </c>
      <c r="AU185" s="203"/>
      <c r="AV185" s="203"/>
      <c r="AW185" s="204">
        <f t="shared" si="48"/>
        <v>0</v>
      </c>
      <c r="AX185" s="204"/>
      <c r="AY185" s="204"/>
      <c r="AZ185" s="190">
        <f t="shared" si="49"/>
        <v>0</v>
      </c>
      <c r="BA185" s="190"/>
      <c r="BB185" s="190">
        <f t="shared" si="50"/>
        <v>0</v>
      </c>
      <c r="BC185" s="190"/>
      <c r="BD185" s="190">
        <f t="shared" si="51"/>
        <v>0</v>
      </c>
      <c r="BE185" s="190"/>
      <c r="BF185" s="190">
        <f t="shared" si="52"/>
        <v>0</v>
      </c>
      <c r="BG185" s="190"/>
      <c r="BH185" s="190">
        <f t="shared" si="53"/>
        <v>0</v>
      </c>
      <c r="BI185" s="190"/>
      <c r="BJ185" s="190">
        <f t="shared" si="54"/>
        <v>0</v>
      </c>
      <c r="BK185" s="190"/>
      <c r="BL185" s="190">
        <f t="shared" si="55"/>
        <v>0</v>
      </c>
      <c r="BM185" s="199"/>
      <c r="BN185" s="190">
        <f t="shared" si="56"/>
        <v>0</v>
      </c>
      <c r="BO185" s="190"/>
      <c r="BP185" s="190">
        <f t="shared" si="57"/>
        <v>0</v>
      </c>
      <c r="BQ185" s="190"/>
      <c r="BR185" s="190">
        <f t="shared" si="58"/>
        <v>0</v>
      </c>
      <c r="BS185" s="191"/>
    </row>
    <row r="186" spans="2:71" ht="15" thickBot="1" x14ac:dyDescent="0.4">
      <c r="B186" s="209"/>
      <c r="C186" s="210"/>
      <c r="D186" s="210"/>
      <c r="E186" s="214"/>
      <c r="F186" s="214"/>
      <c r="G186" s="214"/>
      <c r="H186" s="215"/>
      <c r="I186" s="205"/>
      <c r="J186" s="206"/>
      <c r="K186" s="206"/>
      <c r="L186" s="206"/>
      <c r="M186" s="213">
        <v>44105</v>
      </c>
      <c r="N186" s="213"/>
      <c r="O186" s="213"/>
      <c r="P186" s="213">
        <v>44469</v>
      </c>
      <c r="Q186" s="213"/>
      <c r="R186" s="213"/>
      <c r="S186" s="205" t="s">
        <v>6638</v>
      </c>
      <c r="T186" s="205"/>
      <c r="U186" s="205"/>
      <c r="V186" s="206" t="s">
        <v>6364</v>
      </c>
      <c r="W186" s="206"/>
      <c r="X186" s="206"/>
      <c r="Y186" s="207"/>
      <c r="Z186" s="207"/>
      <c r="AA186" s="207"/>
      <c r="AB186" s="208"/>
      <c r="AC186" s="208"/>
      <c r="AD186" s="208"/>
      <c r="AE186" s="202"/>
      <c r="AF186" s="202"/>
      <c r="AG186" s="202"/>
      <c r="AH186" s="201">
        <f>Totals!$E$81</f>
        <v>45811</v>
      </c>
      <c r="AI186" s="201"/>
      <c r="AJ186" s="201"/>
      <c r="AK186" s="200">
        <f t="shared" si="45"/>
        <v>0</v>
      </c>
      <c r="AL186" s="200"/>
      <c r="AM186" s="200"/>
      <c r="AN186" s="201" t="str">
        <f t="shared" si="46"/>
        <v/>
      </c>
      <c r="AO186" s="201"/>
      <c r="AP186" s="201"/>
      <c r="AQ186" s="202"/>
      <c r="AR186" s="202"/>
      <c r="AS186" s="202"/>
      <c r="AT186" s="203">
        <f t="shared" si="59"/>
        <v>0</v>
      </c>
      <c r="AU186" s="203"/>
      <c r="AV186" s="203"/>
      <c r="AW186" s="204">
        <f t="shared" si="48"/>
        <v>0</v>
      </c>
      <c r="AX186" s="204"/>
      <c r="AY186" s="204"/>
      <c r="AZ186" s="190">
        <f t="shared" si="49"/>
        <v>0</v>
      </c>
      <c r="BA186" s="190"/>
      <c r="BB186" s="190">
        <f t="shared" si="50"/>
        <v>0</v>
      </c>
      <c r="BC186" s="190"/>
      <c r="BD186" s="190">
        <f t="shared" si="51"/>
        <v>0</v>
      </c>
      <c r="BE186" s="190"/>
      <c r="BF186" s="190">
        <f t="shared" si="52"/>
        <v>0</v>
      </c>
      <c r="BG186" s="190"/>
      <c r="BH186" s="190">
        <f t="shared" si="53"/>
        <v>0</v>
      </c>
      <c r="BI186" s="190"/>
      <c r="BJ186" s="190">
        <f t="shared" si="54"/>
        <v>0</v>
      </c>
      <c r="BK186" s="190"/>
      <c r="BL186" s="190">
        <f t="shared" si="55"/>
        <v>0</v>
      </c>
      <c r="BM186" s="199"/>
      <c r="BN186" s="190">
        <f t="shared" si="56"/>
        <v>0</v>
      </c>
      <c r="BO186" s="190"/>
      <c r="BP186" s="190">
        <f t="shared" si="57"/>
        <v>0</v>
      </c>
      <c r="BQ186" s="190"/>
      <c r="BR186" s="190">
        <f t="shared" si="58"/>
        <v>0</v>
      </c>
      <c r="BS186" s="191"/>
    </row>
    <row r="187" spans="2:71" ht="15" thickBot="1" x14ac:dyDescent="0.4">
      <c r="B187" s="209"/>
      <c r="C187" s="210"/>
      <c r="D187" s="210"/>
      <c r="E187" s="214"/>
      <c r="F187" s="214"/>
      <c r="G187" s="214"/>
      <c r="H187" s="215"/>
      <c r="I187" s="205"/>
      <c r="J187" s="206"/>
      <c r="K187" s="206"/>
      <c r="L187" s="206"/>
      <c r="M187" s="213"/>
      <c r="N187" s="213"/>
      <c r="O187" s="213"/>
      <c r="P187" s="213"/>
      <c r="Q187" s="213"/>
      <c r="R187" s="213"/>
      <c r="S187" s="205"/>
      <c r="T187" s="205"/>
      <c r="U187" s="205"/>
      <c r="V187" s="206"/>
      <c r="W187" s="206"/>
      <c r="X187" s="206"/>
      <c r="Y187" s="207"/>
      <c r="Z187" s="207"/>
      <c r="AA187" s="207"/>
      <c r="AB187" s="208"/>
      <c r="AC187" s="208"/>
      <c r="AD187" s="208"/>
      <c r="AE187" s="202"/>
      <c r="AF187" s="202"/>
      <c r="AG187" s="202"/>
      <c r="AH187" s="201">
        <f>Totals!$E$81</f>
        <v>45811</v>
      </c>
      <c r="AI187" s="201"/>
      <c r="AJ187" s="201"/>
      <c r="AK187" s="200">
        <f t="shared" si="45"/>
        <v>0</v>
      </c>
      <c r="AL187" s="200"/>
      <c r="AM187" s="200"/>
      <c r="AN187" s="201" t="str">
        <f t="shared" si="46"/>
        <v/>
      </c>
      <c r="AO187" s="201"/>
      <c r="AP187" s="201"/>
      <c r="AQ187" s="202"/>
      <c r="AR187" s="202"/>
      <c r="AS187" s="202"/>
      <c r="AT187" s="203">
        <f t="shared" si="59"/>
        <v>0</v>
      </c>
      <c r="AU187" s="203"/>
      <c r="AV187" s="203"/>
      <c r="AW187" s="204">
        <f t="shared" si="48"/>
        <v>0</v>
      </c>
      <c r="AX187" s="204"/>
      <c r="AY187" s="204"/>
      <c r="AZ187" s="190">
        <f t="shared" si="49"/>
        <v>0</v>
      </c>
      <c r="BA187" s="190"/>
      <c r="BB187" s="190">
        <f t="shared" si="50"/>
        <v>0</v>
      </c>
      <c r="BC187" s="190"/>
      <c r="BD187" s="190">
        <f t="shared" si="51"/>
        <v>0</v>
      </c>
      <c r="BE187" s="190"/>
      <c r="BF187" s="190">
        <f t="shared" si="52"/>
        <v>0</v>
      </c>
      <c r="BG187" s="190"/>
      <c r="BH187" s="190">
        <f t="shared" si="53"/>
        <v>0</v>
      </c>
      <c r="BI187" s="190"/>
      <c r="BJ187" s="190">
        <f t="shared" si="54"/>
        <v>0</v>
      </c>
      <c r="BK187" s="190"/>
      <c r="BL187" s="190">
        <f t="shared" si="55"/>
        <v>0</v>
      </c>
      <c r="BM187" s="199"/>
      <c r="BN187" s="190">
        <f t="shared" si="56"/>
        <v>0</v>
      </c>
      <c r="BO187" s="190"/>
      <c r="BP187" s="190">
        <f t="shared" si="57"/>
        <v>0</v>
      </c>
      <c r="BQ187" s="190"/>
      <c r="BR187" s="190">
        <f t="shared" si="58"/>
        <v>0</v>
      </c>
      <c r="BS187" s="191"/>
    </row>
    <row r="188" spans="2:71" ht="15" thickBot="1" x14ac:dyDescent="0.4">
      <c r="B188" s="209"/>
      <c r="C188" s="210"/>
      <c r="D188" s="210"/>
      <c r="E188" s="214"/>
      <c r="F188" s="214"/>
      <c r="G188" s="214"/>
      <c r="H188" s="215"/>
      <c r="I188" s="205"/>
      <c r="J188" s="206"/>
      <c r="K188" s="206"/>
      <c r="L188" s="206"/>
      <c r="M188" s="213"/>
      <c r="N188" s="213"/>
      <c r="O188" s="213"/>
      <c r="P188" s="213"/>
      <c r="Q188" s="213"/>
      <c r="R188" s="213"/>
      <c r="S188" s="205"/>
      <c r="T188" s="205"/>
      <c r="U188" s="205"/>
      <c r="V188" s="206"/>
      <c r="W188" s="206"/>
      <c r="X188" s="206"/>
      <c r="Y188" s="207"/>
      <c r="Z188" s="207"/>
      <c r="AA188" s="207"/>
      <c r="AB188" s="208"/>
      <c r="AC188" s="208"/>
      <c r="AD188" s="208"/>
      <c r="AE188" s="202"/>
      <c r="AF188" s="202"/>
      <c r="AG188" s="202"/>
      <c r="AH188" s="201">
        <f>Totals!$E$81</f>
        <v>45811</v>
      </c>
      <c r="AI188" s="201"/>
      <c r="AJ188" s="201"/>
      <c r="AK188" s="200">
        <f t="shared" si="45"/>
        <v>0</v>
      </c>
      <c r="AL188" s="200"/>
      <c r="AM188" s="200"/>
      <c r="AN188" s="201" t="str">
        <f t="shared" si="46"/>
        <v/>
      </c>
      <c r="AO188" s="201"/>
      <c r="AP188" s="201"/>
      <c r="AQ188" s="202"/>
      <c r="AR188" s="202"/>
      <c r="AS188" s="202"/>
      <c r="AT188" s="203">
        <f t="shared" si="59"/>
        <v>0</v>
      </c>
      <c r="AU188" s="203"/>
      <c r="AV188" s="203"/>
      <c r="AW188" s="204">
        <f t="shared" si="48"/>
        <v>0</v>
      </c>
      <c r="AX188" s="204"/>
      <c r="AY188" s="204"/>
      <c r="AZ188" s="190">
        <f t="shared" si="49"/>
        <v>0</v>
      </c>
      <c r="BA188" s="190"/>
      <c r="BB188" s="190">
        <f t="shared" si="50"/>
        <v>0</v>
      </c>
      <c r="BC188" s="190"/>
      <c r="BD188" s="190">
        <f t="shared" si="51"/>
        <v>0</v>
      </c>
      <c r="BE188" s="190"/>
      <c r="BF188" s="190">
        <f t="shared" si="52"/>
        <v>0</v>
      </c>
      <c r="BG188" s="190"/>
      <c r="BH188" s="190">
        <f t="shared" si="53"/>
        <v>0</v>
      </c>
      <c r="BI188" s="190"/>
      <c r="BJ188" s="190">
        <f t="shared" si="54"/>
        <v>0</v>
      </c>
      <c r="BK188" s="190"/>
      <c r="BL188" s="190">
        <f t="shared" si="55"/>
        <v>0</v>
      </c>
      <c r="BM188" s="199"/>
      <c r="BN188" s="190">
        <f t="shared" si="56"/>
        <v>0</v>
      </c>
      <c r="BO188" s="190"/>
      <c r="BP188" s="190">
        <f t="shared" si="57"/>
        <v>0</v>
      </c>
      <c r="BQ188" s="190"/>
      <c r="BR188" s="190">
        <f t="shared" si="58"/>
        <v>0</v>
      </c>
      <c r="BS188" s="191"/>
    </row>
    <row r="189" spans="2:71" ht="15" thickBot="1" x14ac:dyDescent="0.4">
      <c r="B189" s="209"/>
      <c r="C189" s="210"/>
      <c r="D189" s="210"/>
      <c r="E189" s="214"/>
      <c r="F189" s="214"/>
      <c r="G189" s="214"/>
      <c r="H189" s="215"/>
      <c r="I189" s="205"/>
      <c r="J189" s="206"/>
      <c r="K189" s="206"/>
      <c r="L189" s="206"/>
      <c r="M189" s="213">
        <v>44401</v>
      </c>
      <c r="N189" s="213"/>
      <c r="O189" s="213"/>
      <c r="P189" s="213">
        <v>44431</v>
      </c>
      <c r="Q189" s="213"/>
      <c r="R189" s="213"/>
      <c r="S189" s="205" t="s">
        <v>6948</v>
      </c>
      <c r="T189" s="205"/>
      <c r="U189" s="205"/>
      <c r="V189" s="206" t="s">
        <v>6925</v>
      </c>
      <c r="W189" s="206"/>
      <c r="X189" s="206"/>
      <c r="Y189" s="207"/>
      <c r="Z189" s="207"/>
      <c r="AA189" s="207"/>
      <c r="AB189" s="208"/>
      <c r="AC189" s="208"/>
      <c r="AD189" s="208"/>
      <c r="AE189" s="202"/>
      <c r="AF189" s="202"/>
      <c r="AG189" s="202"/>
      <c r="AH189" s="201">
        <f>Totals!$E$81</f>
        <v>45811</v>
      </c>
      <c r="AI189" s="201"/>
      <c r="AJ189" s="201"/>
      <c r="AK189" s="200">
        <f t="shared" si="45"/>
        <v>0</v>
      </c>
      <c r="AL189" s="200"/>
      <c r="AM189" s="200"/>
      <c r="AN189" s="201" t="str">
        <f t="shared" si="46"/>
        <v/>
      </c>
      <c r="AO189" s="201"/>
      <c r="AP189" s="201"/>
      <c r="AQ189" s="202"/>
      <c r="AR189" s="202"/>
      <c r="AS189" s="202"/>
      <c r="AT189" s="203">
        <f t="shared" si="59"/>
        <v>0</v>
      </c>
      <c r="AU189" s="203"/>
      <c r="AV189" s="203"/>
      <c r="AW189" s="204">
        <f t="shared" si="48"/>
        <v>0</v>
      </c>
      <c r="AX189" s="204"/>
      <c r="AY189" s="204"/>
      <c r="AZ189" s="190">
        <f t="shared" si="49"/>
        <v>0</v>
      </c>
      <c r="BA189" s="190"/>
      <c r="BB189" s="190">
        <f t="shared" si="50"/>
        <v>0</v>
      </c>
      <c r="BC189" s="190"/>
      <c r="BD189" s="190">
        <f t="shared" si="51"/>
        <v>0</v>
      </c>
      <c r="BE189" s="190"/>
      <c r="BF189" s="190">
        <f t="shared" si="52"/>
        <v>0</v>
      </c>
      <c r="BG189" s="190"/>
      <c r="BH189" s="190">
        <f t="shared" si="53"/>
        <v>0</v>
      </c>
      <c r="BI189" s="190"/>
      <c r="BJ189" s="190">
        <f t="shared" si="54"/>
        <v>0</v>
      </c>
      <c r="BK189" s="190"/>
      <c r="BL189" s="190">
        <f t="shared" si="55"/>
        <v>0</v>
      </c>
      <c r="BM189" s="199"/>
      <c r="BN189" s="190">
        <f t="shared" si="56"/>
        <v>0</v>
      </c>
      <c r="BO189" s="190"/>
      <c r="BP189" s="190">
        <f t="shared" si="57"/>
        <v>0</v>
      </c>
      <c r="BQ189" s="190"/>
      <c r="BR189" s="190">
        <f t="shared" si="58"/>
        <v>0</v>
      </c>
      <c r="BS189" s="191"/>
    </row>
    <row r="190" spans="2:71" ht="15" thickBot="1" x14ac:dyDescent="0.4">
      <c r="B190" s="209"/>
      <c r="C190" s="210"/>
      <c r="D190" s="210"/>
      <c r="E190" s="214"/>
      <c r="F190" s="214"/>
      <c r="G190" s="214"/>
      <c r="H190" s="215"/>
      <c r="I190" s="205"/>
      <c r="J190" s="206"/>
      <c r="K190" s="206"/>
      <c r="L190" s="206"/>
      <c r="M190" s="213"/>
      <c r="N190" s="213"/>
      <c r="O190" s="213"/>
      <c r="P190" s="213"/>
      <c r="Q190" s="213"/>
      <c r="R190" s="213"/>
      <c r="S190" s="205" t="s">
        <v>6948</v>
      </c>
      <c r="T190" s="205"/>
      <c r="U190" s="205"/>
      <c r="V190" s="206"/>
      <c r="W190" s="206"/>
      <c r="X190" s="206"/>
      <c r="Y190" s="207"/>
      <c r="Z190" s="207"/>
      <c r="AA190" s="207"/>
      <c r="AB190" s="208"/>
      <c r="AC190" s="208"/>
      <c r="AD190" s="208"/>
      <c r="AE190" s="202"/>
      <c r="AF190" s="202"/>
      <c r="AG190" s="202"/>
      <c r="AH190" s="201">
        <f>Totals!$E$81</f>
        <v>45811</v>
      </c>
      <c r="AI190" s="201"/>
      <c r="AJ190" s="201"/>
      <c r="AK190" s="200">
        <f t="shared" si="45"/>
        <v>0</v>
      </c>
      <c r="AL190" s="200"/>
      <c r="AM190" s="200"/>
      <c r="AN190" s="201" t="str">
        <f t="shared" si="46"/>
        <v/>
      </c>
      <c r="AO190" s="201"/>
      <c r="AP190" s="201"/>
      <c r="AQ190" s="202"/>
      <c r="AR190" s="202"/>
      <c r="AS190" s="202"/>
      <c r="AT190" s="203">
        <f t="shared" si="59"/>
        <v>0</v>
      </c>
      <c r="AU190" s="203"/>
      <c r="AV190" s="203"/>
      <c r="AW190" s="204">
        <f t="shared" si="48"/>
        <v>0</v>
      </c>
      <c r="AX190" s="204"/>
      <c r="AY190" s="204"/>
      <c r="AZ190" s="190">
        <f t="shared" si="49"/>
        <v>0</v>
      </c>
      <c r="BA190" s="190"/>
      <c r="BB190" s="190">
        <f t="shared" si="50"/>
        <v>0</v>
      </c>
      <c r="BC190" s="190"/>
      <c r="BD190" s="190">
        <f t="shared" si="51"/>
        <v>0</v>
      </c>
      <c r="BE190" s="190"/>
      <c r="BF190" s="190">
        <f t="shared" si="52"/>
        <v>0</v>
      </c>
      <c r="BG190" s="190"/>
      <c r="BH190" s="190">
        <f t="shared" si="53"/>
        <v>0</v>
      </c>
      <c r="BI190" s="190"/>
      <c r="BJ190" s="190">
        <f t="shared" si="54"/>
        <v>0</v>
      </c>
      <c r="BK190" s="190"/>
      <c r="BL190" s="190">
        <f t="shared" si="55"/>
        <v>0</v>
      </c>
      <c r="BM190" s="199"/>
      <c r="BN190" s="190">
        <f t="shared" si="56"/>
        <v>0</v>
      </c>
      <c r="BO190" s="190"/>
      <c r="BP190" s="190">
        <f t="shared" si="57"/>
        <v>0</v>
      </c>
      <c r="BQ190" s="190"/>
      <c r="BR190" s="190">
        <f t="shared" si="58"/>
        <v>0</v>
      </c>
      <c r="BS190" s="191"/>
    </row>
    <row r="191" spans="2:71" ht="15" thickBot="1" x14ac:dyDescent="0.4">
      <c r="B191" s="209"/>
      <c r="C191" s="210"/>
      <c r="D191" s="210"/>
      <c r="E191" s="214"/>
      <c r="F191" s="214"/>
      <c r="G191" s="214"/>
      <c r="H191" s="215"/>
      <c r="I191" s="205"/>
      <c r="J191" s="206"/>
      <c r="K191" s="206"/>
      <c r="L191" s="206"/>
      <c r="M191" s="213"/>
      <c r="N191" s="213"/>
      <c r="O191" s="213"/>
      <c r="P191" s="213"/>
      <c r="Q191" s="213"/>
      <c r="R191" s="213"/>
      <c r="S191" s="205" t="s">
        <v>6948</v>
      </c>
      <c r="T191" s="205"/>
      <c r="U191" s="205"/>
      <c r="V191" s="206"/>
      <c r="W191" s="206"/>
      <c r="X191" s="206"/>
      <c r="Y191" s="207"/>
      <c r="Z191" s="207"/>
      <c r="AA191" s="207"/>
      <c r="AB191" s="208"/>
      <c r="AC191" s="208"/>
      <c r="AD191" s="208"/>
      <c r="AE191" s="202"/>
      <c r="AF191" s="202"/>
      <c r="AG191" s="202"/>
      <c r="AH191" s="201">
        <f>Totals!$E$81</f>
        <v>45811</v>
      </c>
      <c r="AI191" s="201"/>
      <c r="AJ191" s="201"/>
      <c r="AK191" s="200">
        <f t="shared" si="45"/>
        <v>0</v>
      </c>
      <c r="AL191" s="200"/>
      <c r="AM191" s="200"/>
      <c r="AN191" s="201" t="str">
        <f t="shared" si="46"/>
        <v/>
      </c>
      <c r="AO191" s="201"/>
      <c r="AP191" s="201"/>
      <c r="AQ191" s="202"/>
      <c r="AR191" s="202"/>
      <c r="AS191" s="202"/>
      <c r="AT191" s="203">
        <f t="shared" si="59"/>
        <v>0</v>
      </c>
      <c r="AU191" s="203"/>
      <c r="AV191" s="203"/>
      <c r="AW191" s="204">
        <f t="shared" si="48"/>
        <v>0</v>
      </c>
      <c r="AX191" s="204"/>
      <c r="AY191" s="204"/>
      <c r="AZ191" s="190">
        <f t="shared" si="49"/>
        <v>0</v>
      </c>
      <c r="BA191" s="190"/>
      <c r="BB191" s="190">
        <f t="shared" si="50"/>
        <v>0</v>
      </c>
      <c r="BC191" s="190"/>
      <c r="BD191" s="190">
        <f t="shared" si="51"/>
        <v>0</v>
      </c>
      <c r="BE191" s="190"/>
      <c r="BF191" s="190">
        <f t="shared" si="52"/>
        <v>0</v>
      </c>
      <c r="BG191" s="190"/>
      <c r="BH191" s="190">
        <f t="shared" si="53"/>
        <v>0</v>
      </c>
      <c r="BI191" s="190"/>
      <c r="BJ191" s="190">
        <f t="shared" si="54"/>
        <v>0</v>
      </c>
      <c r="BK191" s="190"/>
      <c r="BL191" s="190">
        <f t="shared" si="55"/>
        <v>0</v>
      </c>
      <c r="BM191" s="199"/>
      <c r="BN191" s="190">
        <f t="shared" si="56"/>
        <v>0</v>
      </c>
      <c r="BO191" s="190"/>
      <c r="BP191" s="190">
        <f t="shared" si="57"/>
        <v>0</v>
      </c>
      <c r="BQ191" s="190"/>
      <c r="BR191" s="190">
        <f t="shared" si="58"/>
        <v>0</v>
      </c>
      <c r="BS191" s="191"/>
    </row>
    <row r="192" spans="2:71" ht="15" thickBot="1" x14ac:dyDescent="0.4">
      <c r="B192" s="209"/>
      <c r="C192" s="210"/>
      <c r="D192" s="210"/>
      <c r="E192" s="214"/>
      <c r="F192" s="214"/>
      <c r="G192" s="214"/>
      <c r="H192" s="215"/>
      <c r="I192" s="205"/>
      <c r="J192" s="206"/>
      <c r="K192" s="206"/>
      <c r="L192" s="206"/>
      <c r="M192" s="213"/>
      <c r="N192" s="213"/>
      <c r="O192" s="213"/>
      <c r="P192" s="213"/>
      <c r="Q192" s="213"/>
      <c r="R192" s="213"/>
      <c r="S192" s="205" t="s">
        <v>6948</v>
      </c>
      <c r="T192" s="205"/>
      <c r="U192" s="205"/>
      <c r="V192" s="206"/>
      <c r="W192" s="206"/>
      <c r="X192" s="206"/>
      <c r="Y192" s="207"/>
      <c r="Z192" s="207"/>
      <c r="AA192" s="207"/>
      <c r="AB192" s="208"/>
      <c r="AC192" s="208"/>
      <c r="AD192" s="208"/>
      <c r="AE192" s="202"/>
      <c r="AF192" s="202"/>
      <c r="AG192" s="202"/>
      <c r="AH192" s="201">
        <f>Totals!$E$81</f>
        <v>45811</v>
      </c>
      <c r="AI192" s="201"/>
      <c r="AJ192" s="201"/>
      <c r="AK192" s="200">
        <f t="shared" si="45"/>
        <v>0</v>
      </c>
      <c r="AL192" s="200"/>
      <c r="AM192" s="200"/>
      <c r="AN192" s="201" t="str">
        <f t="shared" si="46"/>
        <v/>
      </c>
      <c r="AO192" s="201"/>
      <c r="AP192" s="201"/>
      <c r="AQ192" s="202"/>
      <c r="AR192" s="202"/>
      <c r="AS192" s="202"/>
      <c r="AT192" s="203">
        <f t="shared" si="59"/>
        <v>0</v>
      </c>
      <c r="AU192" s="203"/>
      <c r="AV192" s="203"/>
      <c r="AW192" s="204">
        <f t="shared" si="48"/>
        <v>0</v>
      </c>
      <c r="AX192" s="204"/>
      <c r="AY192" s="204"/>
      <c r="AZ192" s="190">
        <f t="shared" si="49"/>
        <v>0</v>
      </c>
      <c r="BA192" s="190"/>
      <c r="BB192" s="190">
        <f t="shared" si="50"/>
        <v>0</v>
      </c>
      <c r="BC192" s="190"/>
      <c r="BD192" s="190">
        <f t="shared" si="51"/>
        <v>0</v>
      </c>
      <c r="BE192" s="190"/>
      <c r="BF192" s="190">
        <f t="shared" si="52"/>
        <v>0</v>
      </c>
      <c r="BG192" s="190"/>
      <c r="BH192" s="190">
        <f t="shared" si="53"/>
        <v>0</v>
      </c>
      <c r="BI192" s="190"/>
      <c r="BJ192" s="190">
        <f t="shared" si="54"/>
        <v>0</v>
      </c>
      <c r="BK192" s="190"/>
      <c r="BL192" s="190">
        <f t="shared" si="55"/>
        <v>0</v>
      </c>
      <c r="BM192" s="199"/>
      <c r="BN192" s="190">
        <f t="shared" si="56"/>
        <v>0</v>
      </c>
      <c r="BO192" s="190"/>
      <c r="BP192" s="190">
        <f t="shared" si="57"/>
        <v>0</v>
      </c>
      <c r="BQ192" s="190"/>
      <c r="BR192" s="190">
        <f t="shared" si="58"/>
        <v>0</v>
      </c>
      <c r="BS192" s="191"/>
    </row>
    <row r="193" spans="2:71" ht="15" thickBot="1" x14ac:dyDescent="0.4">
      <c r="B193" s="209"/>
      <c r="C193" s="210"/>
      <c r="D193" s="210"/>
      <c r="E193" s="214"/>
      <c r="F193" s="214"/>
      <c r="G193" s="214"/>
      <c r="H193" s="215"/>
      <c r="I193" s="205"/>
      <c r="J193" s="206"/>
      <c r="K193" s="206"/>
      <c r="L193" s="206"/>
      <c r="M193" s="213"/>
      <c r="N193" s="213"/>
      <c r="O193" s="213"/>
      <c r="P193" s="213"/>
      <c r="Q193" s="213"/>
      <c r="R193" s="213"/>
      <c r="S193" s="205"/>
      <c r="T193" s="205"/>
      <c r="U193" s="205"/>
      <c r="V193" s="206"/>
      <c r="W193" s="206"/>
      <c r="X193" s="206"/>
      <c r="Y193" s="207"/>
      <c r="Z193" s="207"/>
      <c r="AA193" s="207"/>
      <c r="AB193" s="208"/>
      <c r="AC193" s="208"/>
      <c r="AD193" s="208"/>
      <c r="AE193" s="202"/>
      <c r="AF193" s="202"/>
      <c r="AG193" s="202"/>
      <c r="AH193" s="201">
        <f>Totals!$E$81</f>
        <v>45811</v>
      </c>
      <c r="AI193" s="201"/>
      <c r="AJ193" s="201"/>
      <c r="AK193" s="200">
        <f t="shared" si="45"/>
        <v>0</v>
      </c>
      <c r="AL193" s="200"/>
      <c r="AM193" s="200"/>
      <c r="AN193" s="201" t="str">
        <f t="shared" si="46"/>
        <v/>
      </c>
      <c r="AO193" s="201"/>
      <c r="AP193" s="201"/>
      <c r="AQ193" s="202"/>
      <c r="AR193" s="202"/>
      <c r="AS193" s="202"/>
      <c r="AT193" s="203">
        <f t="shared" si="59"/>
        <v>0</v>
      </c>
      <c r="AU193" s="203"/>
      <c r="AV193" s="203"/>
      <c r="AW193" s="204">
        <f t="shared" si="48"/>
        <v>0</v>
      </c>
      <c r="AX193" s="204"/>
      <c r="AY193" s="204"/>
      <c r="AZ193" s="190">
        <f t="shared" si="49"/>
        <v>0</v>
      </c>
      <c r="BA193" s="190"/>
      <c r="BB193" s="190">
        <f t="shared" si="50"/>
        <v>0</v>
      </c>
      <c r="BC193" s="190"/>
      <c r="BD193" s="190">
        <f t="shared" si="51"/>
        <v>0</v>
      </c>
      <c r="BE193" s="190"/>
      <c r="BF193" s="190">
        <f t="shared" si="52"/>
        <v>0</v>
      </c>
      <c r="BG193" s="190"/>
      <c r="BH193" s="190">
        <f t="shared" si="53"/>
        <v>0</v>
      </c>
      <c r="BI193" s="190"/>
      <c r="BJ193" s="190">
        <f t="shared" si="54"/>
        <v>0</v>
      </c>
      <c r="BK193" s="190"/>
      <c r="BL193" s="190">
        <f t="shared" si="55"/>
        <v>0</v>
      </c>
      <c r="BM193" s="199"/>
      <c r="BN193" s="190">
        <f t="shared" si="56"/>
        <v>0</v>
      </c>
      <c r="BO193" s="190"/>
      <c r="BP193" s="190">
        <f t="shared" si="57"/>
        <v>0</v>
      </c>
      <c r="BQ193" s="190"/>
      <c r="BR193" s="190">
        <f t="shared" si="58"/>
        <v>0</v>
      </c>
      <c r="BS193" s="191"/>
    </row>
    <row r="194" spans="2:71" ht="15" thickBot="1" x14ac:dyDescent="0.4">
      <c r="B194" s="209"/>
      <c r="C194" s="210"/>
      <c r="D194" s="210"/>
      <c r="E194" s="214"/>
      <c r="F194" s="214"/>
      <c r="G194" s="214"/>
      <c r="H194" s="215"/>
      <c r="I194" s="205"/>
      <c r="J194" s="206"/>
      <c r="K194" s="206"/>
      <c r="L194" s="206"/>
      <c r="M194" s="213"/>
      <c r="N194" s="213"/>
      <c r="O194" s="213"/>
      <c r="P194" s="213"/>
      <c r="Q194" s="213"/>
      <c r="R194" s="213"/>
      <c r="S194" s="205"/>
      <c r="T194" s="205"/>
      <c r="U194" s="205"/>
      <c r="V194" s="206"/>
      <c r="W194" s="206"/>
      <c r="X194" s="206"/>
      <c r="Y194" s="207"/>
      <c r="Z194" s="207"/>
      <c r="AA194" s="207"/>
      <c r="AB194" s="208"/>
      <c r="AC194" s="208"/>
      <c r="AD194" s="208"/>
      <c r="AE194" s="202"/>
      <c r="AF194" s="202"/>
      <c r="AG194" s="202"/>
      <c r="AH194" s="201">
        <f>Totals!$E$81</f>
        <v>45811</v>
      </c>
      <c r="AI194" s="201"/>
      <c r="AJ194" s="201"/>
      <c r="AK194" s="200">
        <f t="shared" si="45"/>
        <v>0</v>
      </c>
      <c r="AL194" s="200"/>
      <c r="AM194" s="200"/>
      <c r="AN194" s="201" t="str">
        <f t="shared" si="46"/>
        <v/>
      </c>
      <c r="AO194" s="201"/>
      <c r="AP194" s="201"/>
      <c r="AQ194" s="202"/>
      <c r="AR194" s="202"/>
      <c r="AS194" s="202"/>
      <c r="AT194" s="203">
        <f t="shared" si="59"/>
        <v>0</v>
      </c>
      <c r="AU194" s="203"/>
      <c r="AV194" s="203"/>
      <c r="AW194" s="204">
        <f t="shared" si="48"/>
        <v>0</v>
      </c>
      <c r="AX194" s="204"/>
      <c r="AY194" s="204"/>
      <c r="AZ194" s="190">
        <f t="shared" si="49"/>
        <v>0</v>
      </c>
      <c r="BA194" s="190"/>
      <c r="BB194" s="190">
        <f t="shared" si="50"/>
        <v>0</v>
      </c>
      <c r="BC194" s="190"/>
      <c r="BD194" s="190">
        <f t="shared" si="51"/>
        <v>0</v>
      </c>
      <c r="BE194" s="190"/>
      <c r="BF194" s="190">
        <f t="shared" si="52"/>
        <v>0</v>
      </c>
      <c r="BG194" s="190"/>
      <c r="BH194" s="190">
        <f t="shared" si="53"/>
        <v>0</v>
      </c>
      <c r="BI194" s="190"/>
      <c r="BJ194" s="190">
        <f t="shared" si="54"/>
        <v>0</v>
      </c>
      <c r="BK194" s="190"/>
      <c r="BL194" s="190">
        <f t="shared" si="55"/>
        <v>0</v>
      </c>
      <c r="BM194" s="199"/>
      <c r="BN194" s="190">
        <f t="shared" si="56"/>
        <v>0</v>
      </c>
      <c r="BO194" s="190"/>
      <c r="BP194" s="190">
        <f t="shared" si="57"/>
        <v>0</v>
      </c>
      <c r="BQ194" s="190"/>
      <c r="BR194" s="190">
        <f t="shared" si="58"/>
        <v>0</v>
      </c>
      <c r="BS194" s="191"/>
    </row>
    <row r="195" spans="2:71" ht="15" thickBot="1" x14ac:dyDescent="0.4">
      <c r="B195" s="209"/>
      <c r="C195" s="210"/>
      <c r="D195" s="210"/>
      <c r="E195" s="214"/>
      <c r="F195" s="214"/>
      <c r="G195" s="214"/>
      <c r="H195" s="215"/>
      <c r="I195" s="205"/>
      <c r="J195" s="206"/>
      <c r="K195" s="206"/>
      <c r="L195" s="206"/>
      <c r="M195" s="213"/>
      <c r="N195" s="213"/>
      <c r="O195" s="213"/>
      <c r="P195" s="213"/>
      <c r="Q195" s="213"/>
      <c r="R195" s="213"/>
      <c r="S195" s="205" t="s">
        <v>6948</v>
      </c>
      <c r="T195" s="205"/>
      <c r="U195" s="205"/>
      <c r="V195" s="206"/>
      <c r="W195" s="206"/>
      <c r="X195" s="206"/>
      <c r="Y195" s="207"/>
      <c r="Z195" s="207"/>
      <c r="AA195" s="207"/>
      <c r="AB195" s="208"/>
      <c r="AC195" s="208"/>
      <c r="AD195" s="208"/>
      <c r="AE195" s="202"/>
      <c r="AF195" s="202"/>
      <c r="AG195" s="202"/>
      <c r="AH195" s="201">
        <f>Totals!$E$81</f>
        <v>45811</v>
      </c>
      <c r="AI195" s="201"/>
      <c r="AJ195" s="201"/>
      <c r="AK195" s="200">
        <f t="shared" si="45"/>
        <v>0</v>
      </c>
      <c r="AL195" s="200"/>
      <c r="AM195" s="200"/>
      <c r="AN195" s="201" t="str">
        <f t="shared" si="46"/>
        <v/>
      </c>
      <c r="AO195" s="201"/>
      <c r="AP195" s="201"/>
      <c r="AQ195" s="202"/>
      <c r="AR195" s="202"/>
      <c r="AS195" s="202"/>
      <c r="AT195" s="203">
        <f t="shared" si="59"/>
        <v>0</v>
      </c>
      <c r="AU195" s="203"/>
      <c r="AV195" s="203"/>
      <c r="AW195" s="204">
        <f t="shared" si="48"/>
        <v>0</v>
      </c>
      <c r="AX195" s="204"/>
      <c r="AY195" s="204"/>
      <c r="AZ195" s="190">
        <f t="shared" si="49"/>
        <v>0</v>
      </c>
      <c r="BA195" s="190"/>
      <c r="BB195" s="190">
        <f t="shared" si="50"/>
        <v>0</v>
      </c>
      <c r="BC195" s="190"/>
      <c r="BD195" s="190">
        <f t="shared" si="51"/>
        <v>0</v>
      </c>
      <c r="BE195" s="190"/>
      <c r="BF195" s="190">
        <f t="shared" si="52"/>
        <v>0</v>
      </c>
      <c r="BG195" s="190"/>
      <c r="BH195" s="190">
        <f t="shared" si="53"/>
        <v>0</v>
      </c>
      <c r="BI195" s="190"/>
      <c r="BJ195" s="190">
        <f t="shared" si="54"/>
        <v>0</v>
      </c>
      <c r="BK195" s="190"/>
      <c r="BL195" s="190">
        <f t="shared" si="55"/>
        <v>0</v>
      </c>
      <c r="BM195" s="199"/>
      <c r="BN195" s="190">
        <f t="shared" si="56"/>
        <v>0</v>
      </c>
      <c r="BO195" s="190"/>
      <c r="BP195" s="190">
        <f t="shared" si="57"/>
        <v>0</v>
      </c>
      <c r="BQ195" s="190"/>
      <c r="BR195" s="190">
        <f t="shared" si="58"/>
        <v>0</v>
      </c>
      <c r="BS195" s="191"/>
    </row>
    <row r="196" spans="2:71" ht="15" thickBot="1" x14ac:dyDescent="0.4">
      <c r="B196" s="209"/>
      <c r="C196" s="210"/>
      <c r="D196" s="210"/>
      <c r="E196" s="214"/>
      <c r="F196" s="214"/>
      <c r="G196" s="214"/>
      <c r="H196" s="215"/>
      <c r="I196" s="205"/>
      <c r="J196" s="206"/>
      <c r="K196" s="206"/>
      <c r="L196" s="206"/>
      <c r="M196" s="213"/>
      <c r="N196" s="213"/>
      <c r="O196" s="213"/>
      <c r="P196" s="213"/>
      <c r="Q196" s="213"/>
      <c r="R196" s="213"/>
      <c r="S196" s="205"/>
      <c r="T196" s="205"/>
      <c r="U196" s="205"/>
      <c r="V196" s="206"/>
      <c r="W196" s="206"/>
      <c r="X196" s="206"/>
      <c r="Y196" s="207"/>
      <c r="Z196" s="207"/>
      <c r="AA196" s="207"/>
      <c r="AB196" s="208"/>
      <c r="AC196" s="208"/>
      <c r="AD196" s="208"/>
      <c r="AE196" s="202"/>
      <c r="AF196" s="202"/>
      <c r="AG196" s="202"/>
      <c r="AH196" s="201">
        <f>Totals!$E$81</f>
        <v>45811</v>
      </c>
      <c r="AI196" s="201"/>
      <c r="AJ196" s="201"/>
      <c r="AK196" s="200">
        <f t="shared" si="45"/>
        <v>0</v>
      </c>
      <c r="AL196" s="200"/>
      <c r="AM196" s="200"/>
      <c r="AN196" s="201" t="str">
        <f t="shared" si="46"/>
        <v/>
      </c>
      <c r="AO196" s="201"/>
      <c r="AP196" s="201"/>
      <c r="AQ196" s="202"/>
      <c r="AR196" s="202"/>
      <c r="AS196" s="202"/>
      <c r="AT196" s="203">
        <f t="shared" si="59"/>
        <v>0</v>
      </c>
      <c r="AU196" s="203"/>
      <c r="AV196" s="203"/>
      <c r="AW196" s="204">
        <f t="shared" si="48"/>
        <v>0</v>
      </c>
      <c r="AX196" s="204"/>
      <c r="AY196" s="204"/>
      <c r="AZ196" s="190">
        <f t="shared" si="49"/>
        <v>0</v>
      </c>
      <c r="BA196" s="190"/>
      <c r="BB196" s="190">
        <f t="shared" si="50"/>
        <v>0</v>
      </c>
      <c r="BC196" s="190"/>
      <c r="BD196" s="190">
        <f t="shared" si="51"/>
        <v>0</v>
      </c>
      <c r="BE196" s="190"/>
      <c r="BF196" s="190">
        <f t="shared" si="52"/>
        <v>0</v>
      </c>
      <c r="BG196" s="190"/>
      <c r="BH196" s="190">
        <f t="shared" si="53"/>
        <v>0</v>
      </c>
      <c r="BI196" s="190"/>
      <c r="BJ196" s="190">
        <f t="shared" si="54"/>
        <v>0</v>
      </c>
      <c r="BK196" s="190"/>
      <c r="BL196" s="190">
        <f t="shared" si="55"/>
        <v>0</v>
      </c>
      <c r="BM196" s="199"/>
      <c r="BN196" s="190">
        <f t="shared" si="56"/>
        <v>0</v>
      </c>
      <c r="BO196" s="190"/>
      <c r="BP196" s="190">
        <f t="shared" si="57"/>
        <v>0</v>
      </c>
      <c r="BQ196" s="190"/>
      <c r="BR196" s="190">
        <f t="shared" si="58"/>
        <v>0</v>
      </c>
      <c r="BS196" s="191"/>
    </row>
    <row r="197" spans="2:71" ht="15" thickBot="1" x14ac:dyDescent="0.4">
      <c r="B197" s="209"/>
      <c r="C197" s="210"/>
      <c r="D197" s="210"/>
      <c r="E197" s="214"/>
      <c r="F197" s="214"/>
      <c r="G197" s="214"/>
      <c r="H197" s="215"/>
      <c r="I197" s="205"/>
      <c r="J197" s="206"/>
      <c r="K197" s="206"/>
      <c r="L197" s="206"/>
      <c r="M197" s="213"/>
      <c r="N197" s="213"/>
      <c r="O197" s="213"/>
      <c r="P197" s="213"/>
      <c r="Q197" s="213"/>
      <c r="R197" s="213"/>
      <c r="S197" s="205"/>
      <c r="T197" s="205"/>
      <c r="U197" s="205"/>
      <c r="V197" s="206"/>
      <c r="W197" s="206"/>
      <c r="X197" s="206"/>
      <c r="Y197" s="207"/>
      <c r="Z197" s="207"/>
      <c r="AA197" s="207"/>
      <c r="AB197" s="208"/>
      <c r="AC197" s="208"/>
      <c r="AD197" s="208"/>
      <c r="AE197" s="202"/>
      <c r="AF197" s="202"/>
      <c r="AG197" s="202"/>
      <c r="AH197" s="201">
        <f>Totals!$E$81</f>
        <v>45811</v>
      </c>
      <c r="AI197" s="201"/>
      <c r="AJ197" s="201"/>
      <c r="AK197" s="200">
        <f t="shared" si="45"/>
        <v>0</v>
      </c>
      <c r="AL197" s="200"/>
      <c r="AM197" s="200"/>
      <c r="AN197" s="201" t="str">
        <f t="shared" si="46"/>
        <v/>
      </c>
      <c r="AO197" s="201"/>
      <c r="AP197" s="201"/>
      <c r="AQ197" s="202"/>
      <c r="AR197" s="202"/>
      <c r="AS197" s="202"/>
      <c r="AT197" s="203">
        <f t="shared" si="59"/>
        <v>0</v>
      </c>
      <c r="AU197" s="203"/>
      <c r="AV197" s="203"/>
      <c r="AW197" s="204">
        <f t="shared" si="48"/>
        <v>0</v>
      </c>
      <c r="AX197" s="204"/>
      <c r="AY197" s="204"/>
      <c r="AZ197" s="190">
        <f t="shared" si="49"/>
        <v>0</v>
      </c>
      <c r="BA197" s="190"/>
      <c r="BB197" s="190">
        <f t="shared" si="50"/>
        <v>0</v>
      </c>
      <c r="BC197" s="190"/>
      <c r="BD197" s="190">
        <f t="shared" si="51"/>
        <v>0</v>
      </c>
      <c r="BE197" s="190"/>
      <c r="BF197" s="190">
        <f t="shared" si="52"/>
        <v>0</v>
      </c>
      <c r="BG197" s="190"/>
      <c r="BH197" s="190">
        <f t="shared" si="53"/>
        <v>0</v>
      </c>
      <c r="BI197" s="190"/>
      <c r="BJ197" s="190">
        <f t="shared" si="54"/>
        <v>0</v>
      </c>
      <c r="BK197" s="190"/>
      <c r="BL197" s="190">
        <f t="shared" si="55"/>
        <v>0</v>
      </c>
      <c r="BM197" s="199"/>
      <c r="BN197" s="190">
        <f t="shared" si="56"/>
        <v>0</v>
      </c>
      <c r="BO197" s="190"/>
      <c r="BP197" s="190">
        <f t="shared" si="57"/>
        <v>0</v>
      </c>
      <c r="BQ197" s="190"/>
      <c r="BR197" s="190">
        <f t="shared" si="58"/>
        <v>0</v>
      </c>
      <c r="BS197" s="191"/>
    </row>
    <row r="198" spans="2:71" ht="15" thickBot="1" x14ac:dyDescent="0.4">
      <c r="B198" s="209"/>
      <c r="C198" s="210"/>
      <c r="D198" s="210"/>
      <c r="E198" s="214"/>
      <c r="F198" s="214"/>
      <c r="G198" s="214"/>
      <c r="H198" s="215"/>
      <c r="I198" s="205"/>
      <c r="J198" s="206"/>
      <c r="K198" s="206"/>
      <c r="L198" s="206"/>
      <c r="M198" s="213"/>
      <c r="N198" s="213"/>
      <c r="O198" s="213"/>
      <c r="P198" s="213"/>
      <c r="Q198" s="213"/>
      <c r="R198" s="213"/>
      <c r="S198" s="205"/>
      <c r="T198" s="205"/>
      <c r="U198" s="205"/>
      <c r="V198" s="206"/>
      <c r="W198" s="206"/>
      <c r="X198" s="206"/>
      <c r="Y198" s="207"/>
      <c r="Z198" s="207"/>
      <c r="AA198" s="207"/>
      <c r="AB198" s="208"/>
      <c r="AC198" s="208"/>
      <c r="AD198" s="208"/>
      <c r="AE198" s="202"/>
      <c r="AF198" s="202"/>
      <c r="AG198" s="202"/>
      <c r="AH198" s="201">
        <f>Totals!$E$81</f>
        <v>45811</v>
      </c>
      <c r="AI198" s="201"/>
      <c r="AJ198" s="201"/>
      <c r="AK198" s="200">
        <f t="shared" si="45"/>
        <v>0</v>
      </c>
      <c r="AL198" s="200"/>
      <c r="AM198" s="200"/>
      <c r="AN198" s="201" t="str">
        <f t="shared" si="46"/>
        <v/>
      </c>
      <c r="AO198" s="201"/>
      <c r="AP198" s="201"/>
      <c r="AQ198" s="202"/>
      <c r="AR198" s="202"/>
      <c r="AS198" s="202"/>
      <c r="AT198" s="203">
        <f t="shared" si="59"/>
        <v>0</v>
      </c>
      <c r="AU198" s="203"/>
      <c r="AV198" s="203"/>
      <c r="AW198" s="204">
        <f t="shared" si="48"/>
        <v>0</v>
      </c>
      <c r="AX198" s="204"/>
      <c r="AY198" s="204"/>
      <c r="AZ198" s="190">
        <f t="shared" si="49"/>
        <v>0</v>
      </c>
      <c r="BA198" s="190"/>
      <c r="BB198" s="190">
        <f t="shared" si="50"/>
        <v>0</v>
      </c>
      <c r="BC198" s="190"/>
      <c r="BD198" s="190">
        <f t="shared" si="51"/>
        <v>0</v>
      </c>
      <c r="BE198" s="190"/>
      <c r="BF198" s="190">
        <f t="shared" si="52"/>
        <v>0</v>
      </c>
      <c r="BG198" s="190"/>
      <c r="BH198" s="190">
        <f t="shared" si="53"/>
        <v>0</v>
      </c>
      <c r="BI198" s="190"/>
      <c r="BJ198" s="190">
        <f t="shared" si="54"/>
        <v>0</v>
      </c>
      <c r="BK198" s="190"/>
      <c r="BL198" s="190">
        <f t="shared" si="55"/>
        <v>0</v>
      </c>
      <c r="BM198" s="199"/>
      <c r="BN198" s="190">
        <f t="shared" si="56"/>
        <v>0</v>
      </c>
      <c r="BO198" s="190"/>
      <c r="BP198" s="190">
        <f t="shared" si="57"/>
        <v>0</v>
      </c>
      <c r="BQ198" s="190"/>
      <c r="BR198" s="190">
        <f t="shared" si="58"/>
        <v>0</v>
      </c>
      <c r="BS198" s="191"/>
    </row>
    <row r="199" spans="2:71" ht="15" thickBot="1" x14ac:dyDescent="0.4">
      <c r="B199" s="209"/>
      <c r="C199" s="210"/>
      <c r="D199" s="210"/>
      <c r="E199" s="214"/>
      <c r="F199" s="214"/>
      <c r="G199" s="214"/>
      <c r="H199" s="215"/>
      <c r="I199" s="205"/>
      <c r="J199" s="206"/>
      <c r="K199" s="206"/>
      <c r="L199" s="206"/>
      <c r="M199" s="207">
        <f>(P179-M179)*-(AZ179)</f>
        <v>0</v>
      </c>
      <c r="N199" s="207"/>
      <c r="O199" s="207"/>
      <c r="P199" s="213"/>
      <c r="Q199" s="213"/>
      <c r="R199" s="213"/>
      <c r="S199" s="205"/>
      <c r="T199" s="205"/>
      <c r="U199" s="205"/>
      <c r="V199" s="206"/>
      <c r="W199" s="206"/>
      <c r="X199" s="206"/>
      <c r="Y199" s="207"/>
      <c r="Z199" s="207"/>
      <c r="AA199" s="207"/>
      <c r="AB199" s="208"/>
      <c r="AC199" s="208"/>
      <c r="AD199" s="208"/>
      <c r="AE199" s="202"/>
      <c r="AF199" s="202"/>
      <c r="AG199" s="202"/>
      <c r="AH199" s="201">
        <f>Totals!$E$81</f>
        <v>45811</v>
      </c>
      <c r="AI199" s="201"/>
      <c r="AJ199" s="201"/>
      <c r="AK199" s="200">
        <f t="shared" si="45"/>
        <v>0</v>
      </c>
      <c r="AL199" s="200"/>
      <c r="AM199" s="200"/>
      <c r="AN199" s="201" t="str">
        <f t="shared" si="46"/>
        <v/>
      </c>
      <c r="AO199" s="201"/>
      <c r="AP199" s="201"/>
      <c r="AQ199" s="202"/>
      <c r="AR199" s="202"/>
      <c r="AS199" s="202"/>
      <c r="AT199" s="203">
        <f t="shared" si="59"/>
        <v>0</v>
      </c>
      <c r="AU199" s="203"/>
      <c r="AV199" s="203"/>
      <c r="AW199" s="204">
        <f t="shared" si="48"/>
        <v>0</v>
      </c>
      <c r="AX199" s="204"/>
      <c r="AY199" s="204"/>
      <c r="AZ199" s="190">
        <f t="shared" si="49"/>
        <v>0</v>
      </c>
      <c r="BA199" s="190"/>
      <c r="BB199" s="190">
        <f t="shared" si="50"/>
        <v>0</v>
      </c>
      <c r="BC199" s="190"/>
      <c r="BD199" s="190">
        <f t="shared" si="51"/>
        <v>0</v>
      </c>
      <c r="BE199" s="190"/>
      <c r="BF199" s="190">
        <f t="shared" si="52"/>
        <v>0</v>
      </c>
      <c r="BG199" s="190"/>
      <c r="BH199" s="190">
        <f t="shared" si="53"/>
        <v>0</v>
      </c>
      <c r="BI199" s="190"/>
      <c r="BJ199" s="190">
        <f t="shared" si="54"/>
        <v>0</v>
      </c>
      <c r="BK199" s="190"/>
      <c r="BL199" s="190">
        <f t="shared" si="55"/>
        <v>0</v>
      </c>
      <c r="BM199" s="199"/>
      <c r="BN199" s="190">
        <f t="shared" si="56"/>
        <v>0</v>
      </c>
      <c r="BO199" s="190"/>
      <c r="BP199" s="190">
        <f t="shared" si="57"/>
        <v>0</v>
      </c>
      <c r="BQ199" s="190"/>
      <c r="BR199" s="190">
        <f t="shared" si="58"/>
        <v>0</v>
      </c>
      <c r="BS199" s="191"/>
    </row>
    <row r="200" spans="2:71" ht="15" thickBot="1" x14ac:dyDescent="0.4">
      <c r="B200" s="209"/>
      <c r="C200" s="210"/>
      <c r="D200" s="210"/>
      <c r="E200" s="214"/>
      <c r="F200" s="214"/>
      <c r="G200" s="214"/>
      <c r="H200" s="215"/>
      <c r="I200" s="205"/>
      <c r="J200" s="206"/>
      <c r="K200" s="206"/>
      <c r="L200" s="206"/>
      <c r="M200" s="213"/>
      <c r="N200" s="213"/>
      <c r="O200" s="213"/>
      <c r="P200" s="213"/>
      <c r="Q200" s="213"/>
      <c r="R200" s="213"/>
      <c r="S200" s="205"/>
      <c r="T200" s="205"/>
      <c r="U200" s="205"/>
      <c r="V200" s="206"/>
      <c r="W200" s="206"/>
      <c r="X200" s="206"/>
      <c r="Y200" s="207"/>
      <c r="Z200" s="207"/>
      <c r="AA200" s="207"/>
      <c r="AB200" s="208"/>
      <c r="AC200" s="208"/>
      <c r="AD200" s="208"/>
      <c r="AE200" s="202"/>
      <c r="AF200" s="202"/>
      <c r="AG200" s="202"/>
      <c r="AH200" s="201">
        <f>Totals!$E$81</f>
        <v>45811</v>
      </c>
      <c r="AI200" s="201"/>
      <c r="AJ200" s="201"/>
      <c r="AK200" s="200">
        <f t="shared" si="45"/>
        <v>0</v>
      </c>
      <c r="AL200" s="200"/>
      <c r="AM200" s="200"/>
      <c r="AN200" s="201" t="str">
        <f t="shared" si="46"/>
        <v/>
      </c>
      <c r="AO200" s="201"/>
      <c r="AP200" s="201"/>
      <c r="AQ200" s="202"/>
      <c r="AR200" s="202"/>
      <c r="AS200" s="202"/>
      <c r="AT200" s="203">
        <f t="shared" si="59"/>
        <v>0</v>
      </c>
      <c r="AU200" s="203"/>
      <c r="AV200" s="203"/>
      <c r="AW200" s="204">
        <f t="shared" si="48"/>
        <v>0</v>
      </c>
      <c r="AX200" s="204"/>
      <c r="AY200" s="204"/>
      <c r="AZ200" s="190">
        <f t="shared" si="49"/>
        <v>0</v>
      </c>
      <c r="BA200" s="190"/>
      <c r="BB200" s="190">
        <f t="shared" si="50"/>
        <v>0</v>
      </c>
      <c r="BC200" s="190"/>
      <c r="BD200" s="190">
        <f t="shared" si="51"/>
        <v>0</v>
      </c>
      <c r="BE200" s="190"/>
      <c r="BF200" s="190">
        <f t="shared" si="52"/>
        <v>0</v>
      </c>
      <c r="BG200" s="190"/>
      <c r="BH200" s="190">
        <f t="shared" si="53"/>
        <v>0</v>
      </c>
      <c r="BI200" s="190"/>
      <c r="BJ200" s="190">
        <f t="shared" si="54"/>
        <v>0</v>
      </c>
      <c r="BK200" s="190"/>
      <c r="BL200" s="190">
        <f t="shared" si="55"/>
        <v>0</v>
      </c>
      <c r="BM200" s="199"/>
      <c r="BN200" s="190">
        <f t="shared" si="56"/>
        <v>0</v>
      </c>
      <c r="BO200" s="190"/>
      <c r="BP200" s="190">
        <f t="shared" si="57"/>
        <v>0</v>
      </c>
      <c r="BQ200" s="190"/>
      <c r="BR200" s="190">
        <f t="shared" si="58"/>
        <v>0</v>
      </c>
      <c r="BS200" s="191"/>
    </row>
    <row r="201" spans="2:71" ht="15" thickBot="1" x14ac:dyDescent="0.4">
      <c r="B201" s="209"/>
      <c r="C201" s="210"/>
      <c r="D201" s="210"/>
      <c r="E201" s="214"/>
      <c r="F201" s="214"/>
      <c r="G201" s="214"/>
      <c r="H201" s="215"/>
      <c r="I201" s="205"/>
      <c r="J201" s="206"/>
      <c r="K201" s="206"/>
      <c r="L201" s="206"/>
      <c r="M201" s="214"/>
      <c r="N201" s="214"/>
      <c r="O201" s="214"/>
      <c r="P201" s="213"/>
      <c r="Q201" s="213"/>
      <c r="R201" s="213"/>
      <c r="S201" s="205"/>
      <c r="T201" s="205"/>
      <c r="U201" s="205"/>
      <c r="V201" s="206"/>
      <c r="W201" s="206"/>
      <c r="X201" s="206"/>
      <c r="Y201" s="207"/>
      <c r="Z201" s="207"/>
      <c r="AA201" s="207"/>
      <c r="AB201" s="208"/>
      <c r="AC201" s="208"/>
      <c r="AD201" s="208"/>
      <c r="AE201" s="202"/>
      <c r="AF201" s="202"/>
      <c r="AG201" s="202"/>
      <c r="AH201" s="201">
        <f>Totals!$E$81</f>
        <v>45811</v>
      </c>
      <c r="AI201" s="201"/>
      <c r="AJ201" s="201"/>
      <c r="AK201" s="200">
        <f t="shared" si="45"/>
        <v>0</v>
      </c>
      <c r="AL201" s="200"/>
      <c r="AM201" s="200"/>
      <c r="AN201" s="201" t="str">
        <f t="shared" si="46"/>
        <v/>
      </c>
      <c r="AO201" s="201"/>
      <c r="AP201" s="201"/>
      <c r="AQ201" s="202"/>
      <c r="AR201" s="202"/>
      <c r="AS201" s="202"/>
      <c r="AT201" s="203">
        <f t="shared" si="59"/>
        <v>0</v>
      </c>
      <c r="AU201" s="203"/>
      <c r="AV201" s="203"/>
      <c r="AW201" s="204">
        <f t="shared" si="48"/>
        <v>0</v>
      </c>
      <c r="AX201" s="204"/>
      <c r="AY201" s="204"/>
      <c r="AZ201" s="190">
        <f t="shared" si="49"/>
        <v>0</v>
      </c>
      <c r="BA201" s="190"/>
      <c r="BB201" s="190">
        <f t="shared" si="50"/>
        <v>0</v>
      </c>
      <c r="BC201" s="190"/>
      <c r="BD201" s="190">
        <f t="shared" si="51"/>
        <v>0</v>
      </c>
      <c r="BE201" s="190"/>
      <c r="BF201" s="190">
        <f t="shared" si="52"/>
        <v>0</v>
      </c>
      <c r="BG201" s="190"/>
      <c r="BH201" s="190">
        <f t="shared" si="53"/>
        <v>0</v>
      </c>
      <c r="BI201" s="190"/>
      <c r="BJ201" s="190">
        <f t="shared" si="54"/>
        <v>0</v>
      </c>
      <c r="BK201" s="190"/>
      <c r="BL201" s="190">
        <f t="shared" si="55"/>
        <v>0</v>
      </c>
      <c r="BM201" s="199"/>
      <c r="BN201" s="190">
        <f t="shared" si="56"/>
        <v>0</v>
      </c>
      <c r="BO201" s="190"/>
      <c r="BP201" s="190">
        <f t="shared" si="57"/>
        <v>0</v>
      </c>
      <c r="BQ201" s="190"/>
      <c r="BR201" s="190">
        <f t="shared" si="58"/>
        <v>0</v>
      </c>
      <c r="BS201" s="191"/>
    </row>
    <row r="202" spans="2:71" ht="15" thickBot="1" x14ac:dyDescent="0.4">
      <c r="B202" s="209"/>
      <c r="C202" s="210"/>
      <c r="D202" s="210"/>
      <c r="E202" s="214"/>
      <c r="F202" s="214"/>
      <c r="G202" s="214"/>
      <c r="H202" s="215"/>
      <c r="I202" s="205"/>
      <c r="J202" s="206"/>
      <c r="K202" s="206"/>
      <c r="L202" s="206"/>
      <c r="M202" s="213"/>
      <c r="N202" s="213"/>
      <c r="O202" s="213"/>
      <c r="P202" s="213"/>
      <c r="Q202" s="213"/>
      <c r="R202" s="213"/>
      <c r="S202" s="205"/>
      <c r="T202" s="205"/>
      <c r="U202" s="205"/>
      <c r="V202" s="206"/>
      <c r="W202" s="206"/>
      <c r="X202" s="206"/>
      <c r="Y202" s="207"/>
      <c r="Z202" s="207"/>
      <c r="AA202" s="207"/>
      <c r="AB202" s="208"/>
      <c r="AC202" s="208"/>
      <c r="AD202" s="208"/>
      <c r="AE202" s="202"/>
      <c r="AF202" s="202"/>
      <c r="AG202" s="202"/>
      <c r="AH202" s="201">
        <f>Totals!$E$81</f>
        <v>45811</v>
      </c>
      <c r="AI202" s="201"/>
      <c r="AJ202" s="201"/>
      <c r="AK202" s="200">
        <f t="shared" si="45"/>
        <v>0</v>
      </c>
      <c r="AL202" s="200"/>
      <c r="AM202" s="200"/>
      <c r="AN202" s="201" t="str">
        <f t="shared" si="46"/>
        <v/>
      </c>
      <c r="AO202" s="201"/>
      <c r="AP202" s="201"/>
      <c r="AQ202" s="202"/>
      <c r="AR202" s="202"/>
      <c r="AS202" s="202"/>
      <c r="AT202" s="203">
        <f t="shared" si="59"/>
        <v>0</v>
      </c>
      <c r="AU202" s="203"/>
      <c r="AV202" s="203"/>
      <c r="AW202" s="204">
        <f t="shared" si="48"/>
        <v>0</v>
      </c>
      <c r="AX202" s="204"/>
      <c r="AY202" s="204"/>
      <c r="AZ202" s="190">
        <f t="shared" si="49"/>
        <v>0</v>
      </c>
      <c r="BA202" s="190"/>
      <c r="BB202" s="190">
        <f t="shared" si="50"/>
        <v>0</v>
      </c>
      <c r="BC202" s="190"/>
      <c r="BD202" s="190">
        <f t="shared" si="51"/>
        <v>0</v>
      </c>
      <c r="BE202" s="190"/>
      <c r="BF202" s="190">
        <f t="shared" si="52"/>
        <v>0</v>
      </c>
      <c r="BG202" s="190"/>
      <c r="BH202" s="190">
        <f t="shared" si="53"/>
        <v>0</v>
      </c>
      <c r="BI202" s="190"/>
      <c r="BJ202" s="190">
        <f t="shared" si="54"/>
        <v>0</v>
      </c>
      <c r="BK202" s="190"/>
      <c r="BL202" s="190">
        <f t="shared" si="55"/>
        <v>0</v>
      </c>
      <c r="BM202" s="199"/>
      <c r="BN202" s="190">
        <f t="shared" si="56"/>
        <v>0</v>
      </c>
      <c r="BO202" s="190"/>
      <c r="BP202" s="190">
        <f t="shared" si="57"/>
        <v>0</v>
      </c>
      <c r="BQ202" s="190"/>
      <c r="BR202" s="190">
        <f t="shared" si="58"/>
        <v>0</v>
      </c>
      <c r="BS202" s="191"/>
    </row>
    <row r="203" spans="2:71" ht="15" thickBot="1" x14ac:dyDescent="0.4">
      <c r="B203" s="209"/>
      <c r="C203" s="210"/>
      <c r="D203" s="210"/>
      <c r="E203" s="214"/>
      <c r="F203" s="214"/>
      <c r="G203" s="214"/>
      <c r="H203" s="215"/>
      <c r="I203" s="205"/>
      <c r="J203" s="206"/>
      <c r="K203" s="206"/>
      <c r="L203" s="206"/>
      <c r="M203" s="213"/>
      <c r="N203" s="213"/>
      <c r="O203" s="213"/>
      <c r="P203" s="213"/>
      <c r="Q203" s="213"/>
      <c r="R203" s="213"/>
      <c r="S203" s="205"/>
      <c r="T203" s="205"/>
      <c r="U203" s="205"/>
      <c r="V203" s="206"/>
      <c r="W203" s="206"/>
      <c r="X203" s="206"/>
      <c r="Y203" s="207"/>
      <c r="Z203" s="207"/>
      <c r="AA203" s="207"/>
      <c r="AB203" s="208"/>
      <c r="AC203" s="208"/>
      <c r="AD203" s="208"/>
      <c r="AE203" s="202"/>
      <c r="AF203" s="202"/>
      <c r="AG203" s="202"/>
      <c r="AH203" s="201">
        <f>Totals!$E$81</f>
        <v>45811</v>
      </c>
      <c r="AI203" s="201"/>
      <c r="AJ203" s="201"/>
      <c r="AK203" s="200">
        <f t="shared" si="45"/>
        <v>0</v>
      </c>
      <c r="AL203" s="200"/>
      <c r="AM203" s="200"/>
      <c r="AN203" s="201" t="str">
        <f t="shared" si="46"/>
        <v/>
      </c>
      <c r="AO203" s="201"/>
      <c r="AP203" s="201"/>
      <c r="AQ203" s="202"/>
      <c r="AR203" s="202"/>
      <c r="AS203" s="202"/>
      <c r="AT203" s="203">
        <f t="shared" si="59"/>
        <v>0</v>
      </c>
      <c r="AU203" s="203"/>
      <c r="AV203" s="203"/>
      <c r="AW203" s="204">
        <f t="shared" si="48"/>
        <v>0</v>
      </c>
      <c r="AX203" s="204"/>
      <c r="AY203" s="204"/>
      <c r="AZ203" s="190">
        <f t="shared" si="49"/>
        <v>0</v>
      </c>
      <c r="BA203" s="190"/>
      <c r="BB203" s="190">
        <f t="shared" si="50"/>
        <v>0</v>
      </c>
      <c r="BC203" s="190"/>
      <c r="BD203" s="190">
        <f t="shared" si="51"/>
        <v>0</v>
      </c>
      <c r="BE203" s="190"/>
      <c r="BF203" s="190">
        <f t="shared" si="52"/>
        <v>0</v>
      </c>
      <c r="BG203" s="190"/>
      <c r="BH203" s="190">
        <f t="shared" si="53"/>
        <v>0</v>
      </c>
      <c r="BI203" s="190"/>
      <c r="BJ203" s="190">
        <f t="shared" si="54"/>
        <v>0</v>
      </c>
      <c r="BK203" s="190"/>
      <c r="BL203" s="190">
        <f t="shared" si="55"/>
        <v>0</v>
      </c>
      <c r="BM203" s="199"/>
      <c r="BN203" s="190">
        <f t="shared" si="56"/>
        <v>0</v>
      </c>
      <c r="BO203" s="190"/>
      <c r="BP203" s="190">
        <f t="shared" si="57"/>
        <v>0</v>
      </c>
      <c r="BQ203" s="190"/>
      <c r="BR203" s="190">
        <f t="shared" si="58"/>
        <v>0</v>
      </c>
      <c r="BS203" s="191"/>
    </row>
    <row r="204" spans="2:71" ht="15" thickBot="1" x14ac:dyDescent="0.4">
      <c r="B204" s="209"/>
      <c r="C204" s="210"/>
      <c r="D204" s="210"/>
      <c r="E204" s="214"/>
      <c r="F204" s="214"/>
      <c r="G204" s="214"/>
      <c r="H204" s="215"/>
      <c r="I204" s="205"/>
      <c r="J204" s="206"/>
      <c r="K204" s="206"/>
      <c r="L204" s="206"/>
      <c r="M204" s="213"/>
      <c r="N204" s="213"/>
      <c r="O204" s="213"/>
      <c r="P204" s="213"/>
      <c r="Q204" s="213"/>
      <c r="R204" s="213"/>
      <c r="S204" s="205"/>
      <c r="T204" s="205"/>
      <c r="U204" s="205"/>
      <c r="V204" s="206"/>
      <c r="W204" s="206"/>
      <c r="X204" s="206"/>
      <c r="Y204" s="207"/>
      <c r="Z204" s="207"/>
      <c r="AA204" s="207"/>
      <c r="AB204" s="208"/>
      <c r="AC204" s="208"/>
      <c r="AD204" s="208"/>
      <c r="AE204" s="202"/>
      <c r="AF204" s="202"/>
      <c r="AG204" s="202"/>
      <c r="AH204" s="201">
        <f>Totals!$E$81</f>
        <v>45811</v>
      </c>
      <c r="AI204" s="201"/>
      <c r="AJ204" s="201"/>
      <c r="AK204" s="200">
        <f t="shared" si="45"/>
        <v>0</v>
      </c>
      <c r="AL204" s="200"/>
      <c r="AM204" s="200"/>
      <c r="AN204" s="201" t="str">
        <f t="shared" si="46"/>
        <v/>
      </c>
      <c r="AO204" s="201"/>
      <c r="AP204" s="201"/>
      <c r="AQ204" s="202"/>
      <c r="AR204" s="202"/>
      <c r="AS204" s="202"/>
      <c r="AT204" s="203">
        <f t="shared" si="59"/>
        <v>0</v>
      </c>
      <c r="AU204" s="203"/>
      <c r="AV204" s="203"/>
      <c r="AW204" s="204">
        <f t="shared" si="48"/>
        <v>0</v>
      </c>
      <c r="AX204" s="204"/>
      <c r="AY204" s="204"/>
      <c r="AZ204" s="190">
        <f t="shared" si="49"/>
        <v>0</v>
      </c>
      <c r="BA204" s="190"/>
      <c r="BB204" s="190">
        <f t="shared" si="50"/>
        <v>0</v>
      </c>
      <c r="BC204" s="190"/>
      <c r="BD204" s="190">
        <f t="shared" si="51"/>
        <v>0</v>
      </c>
      <c r="BE204" s="190"/>
      <c r="BF204" s="190">
        <f t="shared" si="52"/>
        <v>0</v>
      </c>
      <c r="BG204" s="190"/>
      <c r="BH204" s="190">
        <f t="shared" si="53"/>
        <v>0</v>
      </c>
      <c r="BI204" s="190"/>
      <c r="BJ204" s="190">
        <f t="shared" si="54"/>
        <v>0</v>
      </c>
      <c r="BK204" s="190"/>
      <c r="BL204" s="190">
        <f t="shared" si="55"/>
        <v>0</v>
      </c>
      <c r="BM204" s="199"/>
      <c r="BN204" s="190">
        <f t="shared" si="56"/>
        <v>0</v>
      </c>
      <c r="BO204" s="190"/>
      <c r="BP204" s="190">
        <f t="shared" si="57"/>
        <v>0</v>
      </c>
      <c r="BQ204" s="190"/>
      <c r="BR204" s="190">
        <f t="shared" si="58"/>
        <v>0</v>
      </c>
      <c r="BS204" s="191"/>
    </row>
    <row r="205" spans="2:71" ht="15" thickBot="1" x14ac:dyDescent="0.4">
      <c r="B205" s="209"/>
      <c r="C205" s="210"/>
      <c r="D205" s="210"/>
      <c r="E205" s="211"/>
      <c r="F205" s="211"/>
      <c r="G205" s="211"/>
      <c r="H205" s="211"/>
      <c r="I205" s="205"/>
      <c r="J205" s="206"/>
      <c r="K205" s="206"/>
      <c r="L205" s="206"/>
      <c r="M205" s="213"/>
      <c r="N205" s="213"/>
      <c r="O205" s="213"/>
      <c r="P205" s="213"/>
      <c r="Q205" s="213"/>
      <c r="R205" s="213"/>
      <c r="S205" s="205"/>
      <c r="T205" s="205"/>
      <c r="U205" s="205"/>
      <c r="V205" s="206"/>
      <c r="W205" s="206"/>
      <c r="X205" s="206"/>
      <c r="Y205" s="207"/>
      <c r="Z205" s="207"/>
      <c r="AA205" s="207"/>
      <c r="AB205" s="208"/>
      <c r="AC205" s="208"/>
      <c r="AD205" s="208"/>
      <c r="AE205" s="202"/>
      <c r="AF205" s="202"/>
      <c r="AG205" s="202"/>
      <c r="AH205" s="201">
        <f>Totals!$E$81</f>
        <v>45811</v>
      </c>
      <c r="AI205" s="201"/>
      <c r="AJ205" s="201"/>
      <c r="AK205" s="200">
        <f t="shared" si="45"/>
        <v>0</v>
      </c>
      <c r="AL205" s="200"/>
      <c r="AM205" s="200"/>
      <c r="AN205" s="201" t="str">
        <f t="shared" si="46"/>
        <v/>
      </c>
      <c r="AO205" s="201"/>
      <c r="AP205" s="201"/>
      <c r="AQ205" s="202"/>
      <c r="AR205" s="202"/>
      <c r="AS205" s="202"/>
      <c r="AT205" s="203">
        <f t="shared" si="59"/>
        <v>0</v>
      </c>
      <c r="AU205" s="203"/>
      <c r="AV205" s="203"/>
      <c r="AW205" s="204">
        <f t="shared" si="48"/>
        <v>0</v>
      </c>
      <c r="AX205" s="204"/>
      <c r="AY205" s="204"/>
      <c r="AZ205" s="190">
        <f t="shared" si="49"/>
        <v>0</v>
      </c>
      <c r="BA205" s="190"/>
      <c r="BB205" s="190">
        <f t="shared" si="50"/>
        <v>0</v>
      </c>
      <c r="BC205" s="190"/>
      <c r="BD205" s="190">
        <f t="shared" si="51"/>
        <v>0</v>
      </c>
      <c r="BE205" s="190"/>
      <c r="BF205" s="190">
        <f t="shared" si="52"/>
        <v>0</v>
      </c>
      <c r="BG205" s="190"/>
      <c r="BH205" s="190">
        <f t="shared" si="53"/>
        <v>0</v>
      </c>
      <c r="BI205" s="190"/>
      <c r="BJ205" s="190">
        <f t="shared" si="54"/>
        <v>0</v>
      </c>
      <c r="BK205" s="190"/>
      <c r="BL205" s="190">
        <f t="shared" si="55"/>
        <v>0</v>
      </c>
      <c r="BM205" s="199"/>
      <c r="BN205" s="190">
        <f t="shared" si="56"/>
        <v>0</v>
      </c>
      <c r="BO205" s="190"/>
      <c r="BP205" s="190">
        <f t="shared" si="57"/>
        <v>0</v>
      </c>
      <c r="BQ205" s="190"/>
      <c r="BR205" s="190">
        <f t="shared" si="58"/>
        <v>0</v>
      </c>
      <c r="BS205" s="191"/>
    </row>
    <row r="206" spans="2:71" ht="15" thickBot="1" x14ac:dyDescent="0.4">
      <c r="B206" s="209"/>
      <c r="C206" s="210"/>
      <c r="D206" s="210"/>
      <c r="E206" s="211"/>
      <c r="F206" s="211"/>
      <c r="G206" s="211"/>
      <c r="H206" s="211"/>
      <c r="I206" s="212"/>
      <c r="J206" s="212"/>
      <c r="K206" s="212"/>
      <c r="L206" s="212"/>
      <c r="M206" s="213"/>
      <c r="N206" s="213"/>
      <c r="O206" s="213"/>
      <c r="P206" s="213"/>
      <c r="Q206" s="213"/>
      <c r="R206" s="213"/>
      <c r="S206" s="205"/>
      <c r="T206" s="205"/>
      <c r="U206" s="205"/>
      <c r="V206" s="206"/>
      <c r="W206" s="206"/>
      <c r="X206" s="206"/>
      <c r="Y206" s="207"/>
      <c r="Z206" s="207"/>
      <c r="AA206" s="207"/>
      <c r="AB206" s="208"/>
      <c r="AC206" s="208"/>
      <c r="AD206" s="208"/>
      <c r="AE206" s="202"/>
      <c r="AF206" s="202"/>
      <c r="AG206" s="202"/>
      <c r="AH206" s="201">
        <f>Totals!$E$81</f>
        <v>45811</v>
      </c>
      <c r="AI206" s="201"/>
      <c r="AJ206" s="201"/>
      <c r="AK206" s="200">
        <f t="shared" si="45"/>
        <v>0</v>
      </c>
      <c r="AL206" s="200"/>
      <c r="AM206" s="200"/>
      <c r="AN206" s="201" t="str">
        <f>IF($AQ206="","",$AQ206-1)</f>
        <v/>
      </c>
      <c r="AO206" s="201"/>
      <c r="AP206" s="201"/>
      <c r="AQ206" s="202"/>
      <c r="AR206" s="202"/>
      <c r="AS206" s="202"/>
      <c r="AT206" s="203">
        <f t="shared" si="59"/>
        <v>0</v>
      </c>
      <c r="AU206" s="203"/>
      <c r="AV206" s="203"/>
      <c r="AW206" s="204">
        <f t="shared" si="48"/>
        <v>0</v>
      </c>
      <c r="AX206" s="204"/>
      <c r="AY206" s="204"/>
      <c r="AZ206" s="190">
        <f t="shared" si="49"/>
        <v>0</v>
      </c>
      <c r="BA206" s="190"/>
      <c r="BB206" s="190">
        <f t="shared" si="50"/>
        <v>0</v>
      </c>
      <c r="BC206" s="190"/>
      <c r="BD206" s="190">
        <f t="shared" si="51"/>
        <v>0</v>
      </c>
      <c r="BE206" s="190"/>
      <c r="BF206" s="190">
        <f t="shared" si="52"/>
        <v>0</v>
      </c>
      <c r="BG206" s="190"/>
      <c r="BH206" s="190">
        <f t="shared" si="53"/>
        <v>0</v>
      </c>
      <c r="BI206" s="190"/>
      <c r="BJ206" s="190">
        <f t="shared" si="54"/>
        <v>0</v>
      </c>
      <c r="BK206" s="190"/>
      <c r="BL206" s="190">
        <f t="shared" si="55"/>
        <v>0</v>
      </c>
      <c r="BM206" s="199"/>
      <c r="BN206" s="190">
        <f t="shared" si="56"/>
        <v>0</v>
      </c>
      <c r="BO206" s="190"/>
      <c r="BP206" s="190">
        <f t="shared" si="57"/>
        <v>0</v>
      </c>
      <c r="BQ206" s="190"/>
      <c r="BR206" s="190">
        <f t="shared" si="58"/>
        <v>0</v>
      </c>
      <c r="BS206" s="191"/>
    </row>
    <row r="207" spans="2:71" ht="15" thickBot="1" x14ac:dyDescent="0.4">
      <c r="B207" s="192"/>
      <c r="C207" s="193"/>
      <c r="D207" s="193"/>
      <c r="E207" s="194" t="s">
        <v>7103</v>
      </c>
      <c r="F207" s="194"/>
      <c r="G207" s="194"/>
      <c r="H207" s="194"/>
      <c r="I207" s="195" t="s">
        <v>6981</v>
      </c>
      <c r="J207" s="195"/>
      <c r="K207" s="195"/>
      <c r="L207" s="195"/>
      <c r="M207" s="196">
        <v>44410</v>
      </c>
      <c r="N207" s="196"/>
      <c r="O207" s="196"/>
      <c r="P207" s="196">
        <v>44440</v>
      </c>
      <c r="Q207" s="196"/>
      <c r="R207" s="196"/>
      <c r="S207" s="197" t="s">
        <v>6948</v>
      </c>
      <c r="T207" s="197"/>
      <c r="U207" s="197"/>
      <c r="V207" s="198" t="s">
        <v>6947</v>
      </c>
      <c r="W207" s="198"/>
      <c r="X207" s="198"/>
      <c r="Y207" s="185"/>
      <c r="Z207" s="185"/>
      <c r="AA207" s="185"/>
      <c r="AB207" s="186"/>
      <c r="AC207" s="186"/>
      <c r="AD207" s="186"/>
      <c r="AE207" s="182"/>
      <c r="AF207" s="182"/>
      <c r="AG207" s="182"/>
      <c r="AH207" s="187">
        <f>Totals!$E$81</f>
        <v>45811</v>
      </c>
      <c r="AI207" s="187"/>
      <c r="AJ207" s="187"/>
      <c r="AK207" s="188">
        <f t="shared" si="45"/>
        <v>0</v>
      </c>
      <c r="AL207" s="189"/>
      <c r="AM207" s="189"/>
      <c r="AN207" s="187" t="str">
        <f>IF($AQ207="","",$AQ207-1)</f>
        <v/>
      </c>
      <c r="AO207" s="187"/>
      <c r="AP207" s="187"/>
      <c r="AQ207" s="182"/>
      <c r="AR207" s="182"/>
      <c r="AS207" s="182"/>
      <c r="AT207" s="183">
        <f t="shared" si="59"/>
        <v>0</v>
      </c>
      <c r="AU207" s="183"/>
      <c r="AV207" s="183"/>
      <c r="AW207" s="184">
        <f t="shared" si="48"/>
        <v>0</v>
      </c>
      <c r="AX207" s="184"/>
      <c r="AY207" s="184"/>
      <c r="AZ207" s="180">
        <f t="shared" si="49"/>
        <v>0</v>
      </c>
      <c r="BA207" s="180"/>
      <c r="BB207" s="180">
        <f t="shared" si="50"/>
        <v>0</v>
      </c>
      <c r="BC207" s="180"/>
      <c r="BD207" s="180">
        <f t="shared" si="51"/>
        <v>0</v>
      </c>
      <c r="BE207" s="180"/>
      <c r="BF207" s="180">
        <f t="shared" si="52"/>
        <v>0</v>
      </c>
      <c r="BG207" s="180"/>
      <c r="BH207" s="180">
        <f t="shared" si="53"/>
        <v>0</v>
      </c>
      <c r="BI207" s="180"/>
      <c r="BJ207" s="180">
        <f t="shared" si="54"/>
        <v>0</v>
      </c>
      <c r="BK207" s="180"/>
      <c r="BL207" s="180">
        <f t="shared" si="55"/>
        <v>0</v>
      </c>
      <c r="BM207" s="181"/>
      <c r="BN207" s="180">
        <f t="shared" si="56"/>
        <v>0</v>
      </c>
      <c r="BO207" s="180"/>
      <c r="BP207" s="180">
        <f t="shared" si="57"/>
        <v>0</v>
      </c>
      <c r="BQ207" s="180"/>
      <c r="BR207" s="175">
        <f t="shared" si="58"/>
        <v>0</v>
      </c>
      <c r="BS207" s="176"/>
    </row>
    <row r="208" spans="2:71" ht="15.5" thickTop="1" thickBot="1" x14ac:dyDescent="0.4">
      <c r="B208" s="177" t="s">
        <v>15</v>
      </c>
      <c r="C208" s="177"/>
      <c r="D208" s="177"/>
      <c r="E208" s="177"/>
      <c r="F208" s="177"/>
      <c r="G208" s="177"/>
      <c r="H208" s="177"/>
      <c r="I208" s="177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4"/>
      <c r="AA208" s="174"/>
      <c r="AB208" s="177"/>
      <c r="AC208" s="174"/>
      <c r="AD208" s="174"/>
      <c r="AE208" s="177"/>
      <c r="AF208" s="174"/>
      <c r="AG208" s="174"/>
      <c r="AH208" s="177"/>
      <c r="AI208" s="174"/>
      <c r="AJ208" s="174"/>
      <c r="AK208" s="178">
        <f>SUM(AK168:AM207)</f>
        <v>0</v>
      </c>
      <c r="AL208" s="179"/>
      <c r="AM208" s="179"/>
      <c r="AN208" s="177"/>
      <c r="AO208" s="174"/>
      <c r="AP208" s="174"/>
      <c r="AQ208" s="177"/>
      <c r="AR208" s="174"/>
      <c r="AS208" s="174"/>
      <c r="AT208" s="177"/>
      <c r="AU208" s="174"/>
      <c r="AV208" s="174"/>
      <c r="AW208" s="173"/>
      <c r="AX208" s="174"/>
      <c r="AY208" s="174"/>
      <c r="AZ208" s="172">
        <f>SUM(AZ168:AZ207)</f>
        <v>0</v>
      </c>
      <c r="BA208" s="172"/>
      <c r="BB208" s="172">
        <f>SUM(BB168:BB207)</f>
        <v>0</v>
      </c>
      <c r="BC208" s="172"/>
      <c r="BD208" s="172">
        <f>SUM(BD168:BD207)</f>
        <v>0</v>
      </c>
      <c r="BE208" s="172"/>
      <c r="BF208" s="172">
        <f>SUM(BF168:BF207)</f>
        <v>0</v>
      </c>
      <c r="BG208" s="172"/>
      <c r="BH208" s="172">
        <f>SUM(BH168:BH207)</f>
        <v>0</v>
      </c>
      <c r="BI208" s="172"/>
      <c r="BJ208" s="172">
        <f>SUM(BJ168:BJ207)</f>
        <v>0</v>
      </c>
      <c r="BK208" s="172"/>
      <c r="BL208" s="172">
        <f>SUM(BL168:BL207)</f>
        <v>0</v>
      </c>
      <c r="BM208" s="172"/>
      <c r="BN208" s="172">
        <f>SUM(BN168:BN207)</f>
        <v>0</v>
      </c>
      <c r="BO208" s="172"/>
      <c r="BP208" s="172">
        <f>SUM(BP168:BP207)</f>
        <v>0</v>
      </c>
      <c r="BQ208" s="172"/>
      <c r="BR208" s="172">
        <f>SUM(BR168:BR207)</f>
        <v>0</v>
      </c>
      <c r="BS208" s="172"/>
    </row>
    <row r="209" spans="2:71" ht="15" thickTop="1" x14ac:dyDescent="0.35"/>
    <row r="211" spans="2:71" ht="15" thickBot="1" x14ac:dyDescent="0.4"/>
    <row r="212" spans="2:71" ht="15.5" thickTop="1" thickBot="1" x14ac:dyDescent="0.4">
      <c r="B212" s="243" t="s">
        <v>7099</v>
      </c>
      <c r="C212" s="243"/>
      <c r="D212" s="243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43"/>
      <c r="Q212" s="243"/>
      <c r="R212" s="243"/>
      <c r="S212" s="243"/>
      <c r="T212" s="243"/>
      <c r="U212" s="243"/>
      <c r="V212" s="243"/>
      <c r="W212" s="243"/>
      <c r="X212" s="243"/>
      <c r="Y212" s="243"/>
      <c r="Z212" s="243"/>
      <c r="AA212" s="243"/>
      <c r="AB212" s="243"/>
      <c r="AC212" s="243"/>
      <c r="AD212" s="243"/>
      <c r="AE212" s="243"/>
      <c r="AF212" s="243"/>
      <c r="AG212" s="243"/>
      <c r="AH212" s="243"/>
      <c r="AI212" s="243"/>
      <c r="AJ212" s="243"/>
      <c r="AK212" s="243"/>
      <c r="AL212" s="243"/>
      <c r="AM212" s="243"/>
      <c r="AN212" s="243"/>
      <c r="AO212" s="243"/>
      <c r="AP212" s="243"/>
      <c r="AQ212" s="243"/>
      <c r="AR212" s="243"/>
      <c r="AS212" s="243"/>
      <c r="AT212" s="243"/>
      <c r="AU212" s="243"/>
      <c r="AV212" s="243"/>
      <c r="AW212" s="243"/>
      <c r="AX212" s="243"/>
      <c r="AY212" s="243"/>
      <c r="AZ212" s="243"/>
      <c r="BA212" s="243"/>
      <c r="BB212" s="243"/>
      <c r="BC212" s="243"/>
      <c r="BD212" s="243"/>
      <c r="BE212" s="243"/>
      <c r="BF212" s="243"/>
      <c r="BG212" s="243"/>
      <c r="BH212" s="243"/>
      <c r="BI212" s="243"/>
      <c r="BJ212" s="243"/>
      <c r="BK212" s="243"/>
      <c r="BL212" s="243"/>
      <c r="BM212" s="243"/>
      <c r="BN212" s="243"/>
      <c r="BO212" s="243"/>
      <c r="BP212" s="243"/>
      <c r="BQ212" s="243"/>
      <c r="BR212" s="243"/>
      <c r="BS212" s="243"/>
    </row>
    <row r="213" spans="2:71" ht="15.5" thickTop="1" thickBot="1" x14ac:dyDescent="0.4">
      <c r="B213" s="243"/>
      <c r="C213" s="243"/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43"/>
      <c r="Q213" s="243"/>
      <c r="R213" s="243"/>
      <c r="S213" s="243"/>
      <c r="T213" s="243"/>
      <c r="U213" s="243"/>
      <c r="V213" s="243"/>
      <c r="W213" s="243"/>
      <c r="X213" s="243"/>
      <c r="Y213" s="243"/>
      <c r="Z213" s="243"/>
      <c r="AA213" s="243"/>
      <c r="AB213" s="243"/>
      <c r="AC213" s="243"/>
      <c r="AD213" s="243"/>
      <c r="AE213" s="243"/>
      <c r="AF213" s="243"/>
      <c r="AG213" s="243"/>
      <c r="AH213" s="243"/>
      <c r="AI213" s="243"/>
      <c r="AJ213" s="243"/>
      <c r="AK213" s="243"/>
      <c r="AL213" s="243"/>
      <c r="AM213" s="243"/>
      <c r="AN213" s="243"/>
      <c r="AO213" s="243"/>
      <c r="AP213" s="243"/>
      <c r="AQ213" s="243"/>
      <c r="AR213" s="243"/>
      <c r="AS213" s="243"/>
      <c r="AT213" s="243"/>
      <c r="AU213" s="243"/>
      <c r="AV213" s="243"/>
      <c r="AW213" s="243"/>
      <c r="AX213" s="243"/>
      <c r="AY213" s="243"/>
      <c r="AZ213" s="243"/>
      <c r="BA213" s="243"/>
      <c r="BB213" s="243"/>
      <c r="BC213" s="243"/>
      <c r="BD213" s="243"/>
      <c r="BE213" s="243"/>
      <c r="BF213" s="243"/>
      <c r="BG213" s="243"/>
      <c r="BH213" s="243"/>
      <c r="BI213" s="243"/>
      <c r="BJ213" s="243"/>
      <c r="BK213" s="243"/>
      <c r="BL213" s="243"/>
      <c r="BM213" s="243"/>
      <c r="BN213" s="243"/>
      <c r="BO213" s="243"/>
      <c r="BP213" s="243"/>
      <c r="BQ213" s="243"/>
      <c r="BR213" s="243"/>
      <c r="BS213" s="243"/>
    </row>
    <row r="214" spans="2:71" ht="15.5" thickTop="1" thickBot="1" x14ac:dyDescent="0.4">
      <c r="B214" s="243"/>
      <c r="C214" s="243"/>
      <c r="D214" s="243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43"/>
      <c r="Q214" s="243"/>
      <c r="R214" s="243"/>
      <c r="S214" s="243"/>
      <c r="T214" s="243"/>
      <c r="U214" s="243"/>
      <c r="V214" s="243"/>
      <c r="W214" s="243"/>
      <c r="X214" s="243"/>
      <c r="Y214" s="243"/>
      <c r="Z214" s="243"/>
      <c r="AA214" s="243"/>
      <c r="AB214" s="243"/>
      <c r="AC214" s="243"/>
      <c r="AD214" s="243"/>
      <c r="AE214" s="243"/>
      <c r="AF214" s="243"/>
      <c r="AG214" s="243"/>
      <c r="AH214" s="243"/>
      <c r="AI214" s="243"/>
      <c r="AJ214" s="243"/>
      <c r="AK214" s="243"/>
      <c r="AL214" s="243"/>
      <c r="AM214" s="243"/>
      <c r="AN214" s="243"/>
      <c r="AO214" s="243"/>
      <c r="AP214" s="243"/>
      <c r="AQ214" s="243"/>
      <c r="AR214" s="243"/>
      <c r="AS214" s="243"/>
      <c r="AT214" s="243"/>
      <c r="AU214" s="243"/>
      <c r="AV214" s="243"/>
      <c r="AW214" s="243"/>
      <c r="AX214" s="243"/>
      <c r="AY214" s="243"/>
      <c r="AZ214" s="243"/>
      <c r="BA214" s="243"/>
      <c r="BB214" s="243"/>
      <c r="BC214" s="243"/>
      <c r="BD214" s="243"/>
      <c r="BE214" s="243"/>
      <c r="BF214" s="243"/>
      <c r="BG214" s="243"/>
      <c r="BH214" s="243"/>
      <c r="BI214" s="243"/>
      <c r="BJ214" s="243"/>
      <c r="BK214" s="243"/>
      <c r="BL214" s="243"/>
      <c r="BM214" s="243"/>
      <c r="BN214" s="243"/>
      <c r="BO214" s="243"/>
      <c r="BP214" s="243"/>
      <c r="BQ214" s="243"/>
      <c r="BR214" s="243"/>
      <c r="BS214" s="243"/>
    </row>
    <row r="215" spans="2:71" ht="15.5" thickTop="1" thickBot="1" x14ac:dyDescent="0.4">
      <c r="B215" s="243"/>
      <c r="C215" s="243"/>
      <c r="D215" s="243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43"/>
      <c r="Q215" s="243"/>
      <c r="R215" s="243"/>
      <c r="S215" s="243"/>
      <c r="T215" s="243"/>
      <c r="U215" s="243"/>
      <c r="V215" s="243"/>
      <c r="W215" s="243"/>
      <c r="X215" s="243"/>
      <c r="Y215" s="243"/>
      <c r="Z215" s="243"/>
      <c r="AA215" s="243"/>
      <c r="AB215" s="243"/>
      <c r="AC215" s="243"/>
      <c r="AD215" s="243"/>
      <c r="AE215" s="243"/>
      <c r="AF215" s="243"/>
      <c r="AG215" s="243"/>
      <c r="AH215" s="243"/>
      <c r="AI215" s="243"/>
      <c r="AJ215" s="243"/>
      <c r="AK215" s="243"/>
      <c r="AL215" s="243"/>
      <c r="AM215" s="243"/>
      <c r="AN215" s="243"/>
      <c r="AO215" s="243"/>
      <c r="AP215" s="243"/>
      <c r="AQ215" s="243"/>
      <c r="AR215" s="243"/>
      <c r="AS215" s="243"/>
      <c r="AT215" s="243"/>
      <c r="AU215" s="243"/>
      <c r="AV215" s="243"/>
      <c r="AW215" s="243"/>
      <c r="AX215" s="243"/>
      <c r="AY215" s="243"/>
      <c r="AZ215" s="243"/>
      <c r="BA215" s="243"/>
      <c r="BB215" s="243"/>
      <c r="BC215" s="243"/>
      <c r="BD215" s="243"/>
      <c r="BE215" s="243"/>
      <c r="BF215" s="243"/>
      <c r="BG215" s="243"/>
      <c r="BH215" s="243"/>
      <c r="BI215" s="243"/>
      <c r="BJ215" s="243"/>
      <c r="BK215" s="243"/>
      <c r="BL215" s="243"/>
      <c r="BM215" s="243"/>
      <c r="BN215" s="243"/>
      <c r="BO215" s="243"/>
      <c r="BP215" s="243"/>
      <c r="BQ215" s="243"/>
      <c r="BR215" s="243"/>
      <c r="BS215" s="243"/>
    </row>
    <row r="216" spans="2:71" ht="15.5" thickTop="1" thickBot="1" x14ac:dyDescent="0.4">
      <c r="B216" s="238" t="s">
        <v>13</v>
      </c>
      <c r="C216" s="238"/>
      <c r="D216" s="238"/>
      <c r="E216" s="238" t="s">
        <v>59</v>
      </c>
      <c r="F216" s="238"/>
      <c r="G216" s="238"/>
      <c r="H216" s="238"/>
      <c r="I216" s="238" t="s">
        <v>12</v>
      </c>
      <c r="J216" s="238"/>
      <c r="K216" s="238"/>
      <c r="L216" s="238"/>
      <c r="M216" s="238" t="s">
        <v>7019</v>
      </c>
      <c r="N216" s="238"/>
      <c r="O216" s="238"/>
      <c r="P216" s="238" t="s">
        <v>7020</v>
      </c>
      <c r="Q216" s="238"/>
      <c r="R216" s="238"/>
      <c r="S216" s="238" t="s">
        <v>57</v>
      </c>
      <c r="T216" s="238"/>
      <c r="U216" s="238"/>
      <c r="V216" s="238" t="s">
        <v>7021</v>
      </c>
      <c r="W216" s="238"/>
      <c r="X216" s="238"/>
      <c r="Y216" s="238" t="s">
        <v>7036</v>
      </c>
      <c r="Z216" s="238"/>
      <c r="AA216" s="238"/>
      <c r="AB216" s="238" t="s">
        <v>57</v>
      </c>
      <c r="AC216" s="238"/>
      <c r="AD216" s="238"/>
      <c r="AE216" s="238" t="s">
        <v>7037</v>
      </c>
      <c r="AF216" s="238"/>
      <c r="AG216" s="238"/>
      <c r="AH216" s="238" t="s">
        <v>7032</v>
      </c>
      <c r="AI216" s="238"/>
      <c r="AJ216" s="238"/>
      <c r="AK216" s="238" t="s">
        <v>7033</v>
      </c>
      <c r="AL216" s="238"/>
      <c r="AM216" s="238"/>
      <c r="AN216" s="238" t="s">
        <v>7038</v>
      </c>
      <c r="AO216" s="238"/>
      <c r="AP216" s="238"/>
      <c r="AQ216" s="238" t="s">
        <v>7039</v>
      </c>
      <c r="AR216" s="238"/>
      <c r="AS216" s="238"/>
      <c r="AT216" s="238" t="s">
        <v>7035</v>
      </c>
      <c r="AU216" s="238"/>
      <c r="AV216" s="238"/>
      <c r="AW216" s="238" t="s">
        <v>7034</v>
      </c>
      <c r="AX216" s="238"/>
      <c r="AY216" s="238"/>
      <c r="AZ216" s="238" t="s">
        <v>10</v>
      </c>
      <c r="BA216" s="238"/>
      <c r="BB216" s="238" t="s">
        <v>9</v>
      </c>
      <c r="BC216" s="238"/>
      <c r="BD216" s="238" t="s">
        <v>8</v>
      </c>
      <c r="BE216" s="238"/>
      <c r="BF216" s="238" t="s">
        <v>7</v>
      </c>
      <c r="BG216" s="238"/>
      <c r="BH216" s="238" t="s">
        <v>6</v>
      </c>
      <c r="BI216" s="238"/>
      <c r="BJ216" s="238" t="s">
        <v>55</v>
      </c>
      <c r="BK216" s="238"/>
      <c r="BL216" s="238" t="s">
        <v>4</v>
      </c>
      <c r="BM216" s="238"/>
      <c r="BN216" s="238" t="s">
        <v>3</v>
      </c>
      <c r="BO216" s="238"/>
      <c r="BP216" s="238" t="s">
        <v>2</v>
      </c>
      <c r="BQ216" s="238"/>
      <c r="BR216" s="238" t="s">
        <v>1</v>
      </c>
      <c r="BS216" s="238"/>
    </row>
    <row r="217" spans="2:71" ht="15.5" hidden="1" customHeight="1" thickTop="1" thickBot="1" x14ac:dyDescent="0.4">
      <c r="B217" s="239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240"/>
      <c r="BR217" s="240"/>
      <c r="BS217" s="240"/>
    </row>
    <row r="218" spans="2:71" ht="15.5" hidden="1" customHeight="1" thickTop="1" thickBot="1" x14ac:dyDescent="0.4">
      <c r="B218" s="232" t="s">
        <v>54</v>
      </c>
      <c r="C218" s="232"/>
      <c r="D218" s="232"/>
      <c r="E218" s="232" t="s">
        <v>53</v>
      </c>
      <c r="F218" s="232"/>
      <c r="G218" s="232"/>
      <c r="H218" s="232"/>
      <c r="I218" s="232" t="s">
        <v>7010</v>
      </c>
      <c r="J218" s="232"/>
      <c r="K218" s="232"/>
      <c r="L218" s="232"/>
      <c r="M218" s="234"/>
      <c r="N218" s="234"/>
      <c r="O218" s="234"/>
      <c r="P218" s="234"/>
      <c r="Q218" s="234"/>
      <c r="R218" s="234"/>
      <c r="S218" s="237"/>
      <c r="T218" s="237"/>
      <c r="U218" s="237"/>
      <c r="V218" s="233"/>
      <c r="W218" s="233"/>
      <c r="X218" s="233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  <c r="AK218" s="232"/>
      <c r="AL218" s="232"/>
      <c r="AM218" s="232"/>
      <c r="AN218" s="232"/>
      <c r="AO218" s="232"/>
      <c r="AP218" s="232"/>
      <c r="AQ218" s="232"/>
      <c r="AR218" s="232"/>
      <c r="AS218" s="232"/>
      <c r="AT218" s="232"/>
      <c r="AU218" s="232"/>
      <c r="AV218" s="232"/>
      <c r="AW218" s="232"/>
      <c r="AX218" s="232"/>
      <c r="AY218" s="232"/>
      <c r="AZ218" s="231">
        <f>-1*AZ260</f>
        <v>0</v>
      </c>
      <c r="BA218" s="231"/>
      <c r="BB218" s="231">
        <f>-1*BB260</f>
        <v>0</v>
      </c>
      <c r="BC218" s="231"/>
      <c r="BD218" s="231">
        <f>-1*BD260</f>
        <v>0</v>
      </c>
      <c r="BE218" s="231"/>
      <c r="BF218" s="231">
        <f>-1*BF260</f>
        <v>0</v>
      </c>
      <c r="BG218" s="231"/>
      <c r="BH218" s="231">
        <f>-1*BH260</f>
        <v>0</v>
      </c>
      <c r="BI218" s="231"/>
      <c r="BJ218" s="231">
        <f>-1*BJ260</f>
        <v>0</v>
      </c>
      <c r="BK218" s="231"/>
      <c r="BL218" s="231">
        <f>-1*BL260</f>
        <v>0</v>
      </c>
      <c r="BM218" s="231"/>
      <c r="BN218" s="231">
        <f>-1*BN260</f>
        <v>0</v>
      </c>
      <c r="BO218" s="231"/>
      <c r="BP218" s="231">
        <f>-1*BP260</f>
        <v>0</v>
      </c>
      <c r="BQ218" s="231"/>
      <c r="BR218" s="231">
        <f>-1*BR260</f>
        <v>0</v>
      </c>
      <c r="BS218" s="231"/>
    </row>
    <row r="219" spans="2:71" ht="15.5" hidden="1" customHeight="1" thickTop="1" thickBot="1" x14ac:dyDescent="0.4">
      <c r="B219" s="222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  <c r="AN219" s="223"/>
      <c r="AO219" s="223"/>
      <c r="AP219" s="223"/>
      <c r="AQ219" s="223"/>
      <c r="AR219" s="223"/>
      <c r="AS219" s="223"/>
      <c r="AT219" s="223"/>
      <c r="AU219" s="223"/>
      <c r="AV219" s="223"/>
      <c r="AW219" s="223"/>
      <c r="AX219" s="223"/>
      <c r="AY219" s="223"/>
      <c r="AZ219" s="223"/>
      <c r="BA219" s="223"/>
      <c r="BB219" s="223"/>
      <c r="BC219" s="223"/>
      <c r="BD219" s="223"/>
      <c r="BE219" s="223"/>
      <c r="BF219" s="223"/>
      <c r="BG219" s="223"/>
      <c r="BH219" s="223"/>
      <c r="BI219" s="223"/>
      <c r="BJ219" s="223"/>
      <c r="BK219" s="223"/>
      <c r="BL219" s="223"/>
      <c r="BM219" s="223"/>
      <c r="BN219" s="223"/>
      <c r="BO219" s="223"/>
      <c r="BP219" s="223"/>
      <c r="BQ219" s="223"/>
      <c r="BR219" s="223"/>
      <c r="BS219" s="223"/>
    </row>
    <row r="220" spans="2:71" ht="15.5" thickTop="1" thickBot="1" x14ac:dyDescent="0.4">
      <c r="B220" s="224" t="s">
        <v>52</v>
      </c>
      <c r="C220" s="225"/>
      <c r="D220" s="225"/>
      <c r="E220" s="226"/>
      <c r="F220" s="226"/>
      <c r="G220" s="226"/>
      <c r="H220" s="227"/>
      <c r="I220" s="228"/>
      <c r="J220" s="229"/>
      <c r="K220" s="229"/>
      <c r="L220" s="229"/>
      <c r="M220" s="230">
        <v>44144</v>
      </c>
      <c r="N220" s="230"/>
      <c r="O220" s="230"/>
      <c r="P220" s="230">
        <v>44508</v>
      </c>
      <c r="Q220" s="230"/>
      <c r="R220" s="230"/>
      <c r="S220" s="228" t="s">
        <v>6638</v>
      </c>
      <c r="T220" s="228"/>
      <c r="U220" s="228"/>
      <c r="V220" s="229" t="s">
        <v>6325</v>
      </c>
      <c r="W220" s="229"/>
      <c r="X220" s="229"/>
      <c r="Y220" s="217"/>
      <c r="Z220" s="217"/>
      <c r="AA220" s="217"/>
      <c r="AB220" s="218"/>
      <c r="AC220" s="218"/>
      <c r="AD220" s="218"/>
      <c r="AE220" s="219"/>
      <c r="AF220" s="219"/>
      <c r="AG220" s="219"/>
      <c r="AH220" s="220">
        <f>Totals!$E$81</f>
        <v>45811</v>
      </c>
      <c r="AI220" s="220"/>
      <c r="AJ220" s="220"/>
      <c r="AK220" s="221">
        <f t="shared" ref="AK220:AK259" si="60">IF($AE220&gt;0,IF($AN220&gt;0,IF(OR($AH220&gt;"",$AH220&gt;0),(1+($AH220-$AE220))*-($AZ220),""),0),0)</f>
        <v>0</v>
      </c>
      <c r="AL220" s="221"/>
      <c r="AM220" s="221"/>
      <c r="AN220" s="220" t="str">
        <f t="shared" ref="AN220:AN257" si="61">IF($AQ220="","",$AQ220-1)</f>
        <v/>
      </c>
      <c r="AO220" s="220"/>
      <c r="AP220" s="220"/>
      <c r="AQ220" s="219"/>
      <c r="AR220" s="219"/>
      <c r="AS220" s="219"/>
      <c r="AT220" s="241">
        <f t="shared" ref="AT220:AT230" si="62">IF($AE220&gt;0,IF($AN220&gt;0,IF(OR($AH220&gt;"",$AH220&gt;0),$AN220-$AH220,""),0),0)</f>
        <v>0</v>
      </c>
      <c r="AU220" s="241"/>
      <c r="AV220" s="241"/>
      <c r="AW220" s="242">
        <f t="shared" ref="AW220:AW259" si="63">IF($AE220&gt;0,IF($AN220&gt;0,IF(OR($AH220&gt;"",$AH220&gt;0),$AT220*$AZ220,""),0),0)</f>
        <v>0</v>
      </c>
      <c r="AX220" s="242"/>
      <c r="AY220" s="242"/>
      <c r="AZ220" s="216">
        <f t="shared" ref="AZ220:AZ259" si="64">IF(AE220&gt;0,IF(AN220&gt;0,$Y220/(1+($AN220-$AE220)),0),0)</f>
        <v>0</v>
      </c>
      <c r="BA220" s="216"/>
      <c r="BB220" s="216">
        <f t="shared" ref="BB220:BB259" si="65">IF(AE220&gt;0,IF(AN220&gt;0,$Y220/((1+($AN220-$AE220))/7),0),0)</f>
        <v>0</v>
      </c>
      <c r="BC220" s="216"/>
      <c r="BD220" s="216">
        <f t="shared" ref="BD220:BD259" si="66">IF(AE220&gt;0,IF(AN220&gt;0,$Y220/((1+($AN220-$AE220))/14),0),0)</f>
        <v>0</v>
      </c>
      <c r="BE220" s="216"/>
      <c r="BF220" s="216">
        <f t="shared" ref="BF220:BF259" si="67">IF(AE220&gt;0,IF(AN220&gt;0,$Y220/((1+($AN220-$AE220))/(365.25/12)),0),0)</f>
        <v>0</v>
      </c>
      <c r="BG220" s="216"/>
      <c r="BH220" s="216">
        <f t="shared" ref="BH220:BH259" si="68">IF(AE220&gt;0,IF(AN220&gt;0,$Y220/((1+($AN220-$AE220))/(365.25/4)),0),0)</f>
        <v>0</v>
      </c>
      <c r="BI220" s="216"/>
      <c r="BJ220" s="216">
        <f t="shared" ref="BJ220:BJ259" si="69">IF(AE220&gt;0,IF(AN220&gt;0,$Y220/((1+($AN220-$AE220))/(365.25/2)),0),0)</f>
        <v>0</v>
      </c>
      <c r="BK220" s="216"/>
      <c r="BL220" s="216">
        <f t="shared" ref="BL220:BL259" si="70">IF(AE220&gt;0,IF(AN220&gt;0,$Y220/((1+($AN220-$AE220))/365.25),0),0)</f>
        <v>0</v>
      </c>
      <c r="BM220" s="216"/>
      <c r="BN220" s="216">
        <f t="shared" ref="BN220:BN259" si="71">IF(AE220&gt;0,IF(AN220&gt;0,$Y220/((1+($AN220-$AE220))/(365.25*2)),0),0)</f>
        <v>0</v>
      </c>
      <c r="BO220" s="216"/>
      <c r="BP220" s="216">
        <f t="shared" ref="BP220:BP259" si="72">IF(AE220&gt;0,IF(AN220&gt;0,$Y220/((1+($AN220-$AE220))/(365.25*5)),0),0)</f>
        <v>0</v>
      </c>
      <c r="BQ220" s="216"/>
      <c r="BR220" s="235">
        <f t="shared" ref="BR220:BR259" si="73">IF(AE220&gt;0,IF(AN220&gt;0,$Y220/((1+($AN220-$AE220))/(365.25*10)),0),0)</f>
        <v>0</v>
      </c>
      <c r="BS220" s="236"/>
    </row>
    <row r="221" spans="2:71" ht="15" thickBot="1" x14ac:dyDescent="0.4">
      <c r="B221" s="209"/>
      <c r="C221" s="210"/>
      <c r="D221" s="210"/>
      <c r="E221" s="214"/>
      <c r="F221" s="214"/>
      <c r="G221" s="214"/>
      <c r="H221" s="215"/>
      <c r="I221" s="205"/>
      <c r="J221" s="206"/>
      <c r="K221" s="206"/>
      <c r="L221" s="206"/>
      <c r="M221" s="213">
        <v>44144</v>
      </c>
      <c r="N221" s="213"/>
      <c r="O221" s="213"/>
      <c r="P221" s="213">
        <v>44508</v>
      </c>
      <c r="Q221" s="213"/>
      <c r="R221" s="213"/>
      <c r="S221" s="205" t="s">
        <v>6638</v>
      </c>
      <c r="T221" s="205"/>
      <c r="U221" s="205"/>
      <c r="V221" s="206" t="s">
        <v>6325</v>
      </c>
      <c r="W221" s="206"/>
      <c r="X221" s="206"/>
      <c r="Y221" s="207"/>
      <c r="Z221" s="207"/>
      <c r="AA221" s="207"/>
      <c r="AB221" s="208"/>
      <c r="AC221" s="208"/>
      <c r="AD221" s="208"/>
      <c r="AE221" s="202"/>
      <c r="AF221" s="202"/>
      <c r="AG221" s="202"/>
      <c r="AH221" s="201">
        <f>Totals!$E$81</f>
        <v>45811</v>
      </c>
      <c r="AI221" s="201"/>
      <c r="AJ221" s="201"/>
      <c r="AK221" s="200">
        <f t="shared" si="60"/>
        <v>0</v>
      </c>
      <c r="AL221" s="200"/>
      <c r="AM221" s="200"/>
      <c r="AN221" s="201" t="str">
        <f t="shared" si="61"/>
        <v/>
      </c>
      <c r="AO221" s="201"/>
      <c r="AP221" s="201"/>
      <c r="AQ221" s="202"/>
      <c r="AR221" s="202"/>
      <c r="AS221" s="202"/>
      <c r="AT221" s="203">
        <f t="shared" si="62"/>
        <v>0</v>
      </c>
      <c r="AU221" s="203"/>
      <c r="AV221" s="203"/>
      <c r="AW221" s="204">
        <f t="shared" si="63"/>
        <v>0</v>
      </c>
      <c r="AX221" s="204"/>
      <c r="AY221" s="204"/>
      <c r="AZ221" s="190">
        <f t="shared" si="64"/>
        <v>0</v>
      </c>
      <c r="BA221" s="190"/>
      <c r="BB221" s="190">
        <f t="shared" si="65"/>
        <v>0</v>
      </c>
      <c r="BC221" s="190"/>
      <c r="BD221" s="190">
        <f t="shared" si="66"/>
        <v>0</v>
      </c>
      <c r="BE221" s="190"/>
      <c r="BF221" s="190">
        <f t="shared" si="67"/>
        <v>0</v>
      </c>
      <c r="BG221" s="190"/>
      <c r="BH221" s="190">
        <f t="shared" si="68"/>
        <v>0</v>
      </c>
      <c r="BI221" s="190"/>
      <c r="BJ221" s="190">
        <f t="shared" si="69"/>
        <v>0</v>
      </c>
      <c r="BK221" s="190"/>
      <c r="BL221" s="190">
        <f t="shared" si="70"/>
        <v>0</v>
      </c>
      <c r="BM221" s="190"/>
      <c r="BN221" s="190">
        <f t="shared" si="71"/>
        <v>0</v>
      </c>
      <c r="BO221" s="190"/>
      <c r="BP221" s="190">
        <f t="shared" si="72"/>
        <v>0</v>
      </c>
      <c r="BQ221" s="190"/>
      <c r="BR221" s="190">
        <f t="shared" si="73"/>
        <v>0</v>
      </c>
      <c r="BS221" s="191"/>
    </row>
    <row r="222" spans="2:71" ht="15" thickBot="1" x14ac:dyDescent="0.4">
      <c r="B222" s="209"/>
      <c r="C222" s="210"/>
      <c r="D222" s="210"/>
      <c r="E222" s="214"/>
      <c r="F222" s="214"/>
      <c r="G222" s="214"/>
      <c r="H222" s="215"/>
      <c r="I222" s="205"/>
      <c r="J222" s="206"/>
      <c r="K222" s="206"/>
      <c r="L222" s="206"/>
      <c r="M222" s="213">
        <v>44144</v>
      </c>
      <c r="N222" s="213"/>
      <c r="O222" s="213"/>
      <c r="P222" s="213">
        <v>44508</v>
      </c>
      <c r="Q222" s="213"/>
      <c r="R222" s="213"/>
      <c r="S222" s="205" t="s">
        <v>6638</v>
      </c>
      <c r="T222" s="205"/>
      <c r="U222" s="205"/>
      <c r="V222" s="206" t="s">
        <v>6325</v>
      </c>
      <c r="W222" s="206"/>
      <c r="X222" s="206"/>
      <c r="Y222" s="207"/>
      <c r="Z222" s="207"/>
      <c r="AA222" s="207"/>
      <c r="AB222" s="208"/>
      <c r="AC222" s="208"/>
      <c r="AD222" s="208"/>
      <c r="AE222" s="202"/>
      <c r="AF222" s="202"/>
      <c r="AG222" s="202"/>
      <c r="AH222" s="201">
        <f>Totals!$E$81</f>
        <v>45811</v>
      </c>
      <c r="AI222" s="201"/>
      <c r="AJ222" s="201"/>
      <c r="AK222" s="200">
        <f t="shared" si="60"/>
        <v>0</v>
      </c>
      <c r="AL222" s="200"/>
      <c r="AM222" s="200"/>
      <c r="AN222" s="201" t="str">
        <f t="shared" si="61"/>
        <v/>
      </c>
      <c r="AO222" s="201"/>
      <c r="AP222" s="201"/>
      <c r="AQ222" s="202"/>
      <c r="AR222" s="202"/>
      <c r="AS222" s="202"/>
      <c r="AT222" s="203">
        <f t="shared" si="62"/>
        <v>0</v>
      </c>
      <c r="AU222" s="203"/>
      <c r="AV222" s="203"/>
      <c r="AW222" s="204">
        <f t="shared" si="63"/>
        <v>0</v>
      </c>
      <c r="AX222" s="204"/>
      <c r="AY222" s="204"/>
      <c r="AZ222" s="190">
        <f t="shared" si="64"/>
        <v>0</v>
      </c>
      <c r="BA222" s="190"/>
      <c r="BB222" s="190">
        <f t="shared" si="65"/>
        <v>0</v>
      </c>
      <c r="BC222" s="190"/>
      <c r="BD222" s="190">
        <f t="shared" si="66"/>
        <v>0</v>
      </c>
      <c r="BE222" s="190"/>
      <c r="BF222" s="190">
        <f t="shared" si="67"/>
        <v>0</v>
      </c>
      <c r="BG222" s="190"/>
      <c r="BH222" s="190">
        <f t="shared" si="68"/>
        <v>0</v>
      </c>
      <c r="BI222" s="190"/>
      <c r="BJ222" s="190">
        <f t="shared" si="69"/>
        <v>0</v>
      </c>
      <c r="BK222" s="190"/>
      <c r="BL222" s="190">
        <f t="shared" si="70"/>
        <v>0</v>
      </c>
      <c r="BM222" s="199"/>
      <c r="BN222" s="190">
        <f t="shared" si="71"/>
        <v>0</v>
      </c>
      <c r="BO222" s="190"/>
      <c r="BP222" s="190">
        <f t="shared" si="72"/>
        <v>0</v>
      </c>
      <c r="BQ222" s="190"/>
      <c r="BR222" s="190">
        <f t="shared" si="73"/>
        <v>0</v>
      </c>
      <c r="BS222" s="191"/>
    </row>
    <row r="223" spans="2:71" ht="15" thickBot="1" x14ac:dyDescent="0.4">
      <c r="B223" s="209"/>
      <c r="C223" s="210"/>
      <c r="D223" s="210"/>
      <c r="E223" s="214"/>
      <c r="F223" s="214"/>
      <c r="G223" s="214"/>
      <c r="H223" s="215"/>
      <c r="I223" s="205"/>
      <c r="J223" s="206"/>
      <c r="K223" s="206"/>
      <c r="L223" s="206"/>
      <c r="M223" s="213">
        <v>44145</v>
      </c>
      <c r="N223" s="213"/>
      <c r="O223" s="213"/>
      <c r="P223" s="213">
        <v>44509</v>
      </c>
      <c r="Q223" s="213"/>
      <c r="R223" s="213"/>
      <c r="S223" s="205" t="s">
        <v>6638</v>
      </c>
      <c r="T223" s="205"/>
      <c r="U223" s="205"/>
      <c r="V223" s="206" t="s">
        <v>6324</v>
      </c>
      <c r="W223" s="206"/>
      <c r="X223" s="206"/>
      <c r="Y223" s="207"/>
      <c r="Z223" s="207"/>
      <c r="AA223" s="207"/>
      <c r="AB223" s="208"/>
      <c r="AC223" s="208"/>
      <c r="AD223" s="208"/>
      <c r="AE223" s="202"/>
      <c r="AF223" s="202"/>
      <c r="AG223" s="202"/>
      <c r="AH223" s="201">
        <f>Totals!$E$81</f>
        <v>45811</v>
      </c>
      <c r="AI223" s="201"/>
      <c r="AJ223" s="201"/>
      <c r="AK223" s="200">
        <f t="shared" si="60"/>
        <v>0</v>
      </c>
      <c r="AL223" s="200"/>
      <c r="AM223" s="200"/>
      <c r="AN223" s="201" t="str">
        <f t="shared" si="61"/>
        <v/>
      </c>
      <c r="AO223" s="201"/>
      <c r="AP223" s="201"/>
      <c r="AQ223" s="202"/>
      <c r="AR223" s="202"/>
      <c r="AS223" s="202"/>
      <c r="AT223" s="203">
        <f t="shared" si="62"/>
        <v>0</v>
      </c>
      <c r="AU223" s="203"/>
      <c r="AV223" s="203"/>
      <c r="AW223" s="204">
        <f t="shared" si="63"/>
        <v>0</v>
      </c>
      <c r="AX223" s="204"/>
      <c r="AY223" s="204"/>
      <c r="AZ223" s="190">
        <f t="shared" si="64"/>
        <v>0</v>
      </c>
      <c r="BA223" s="190"/>
      <c r="BB223" s="190">
        <f t="shared" si="65"/>
        <v>0</v>
      </c>
      <c r="BC223" s="190"/>
      <c r="BD223" s="190">
        <f t="shared" si="66"/>
        <v>0</v>
      </c>
      <c r="BE223" s="190"/>
      <c r="BF223" s="190">
        <f t="shared" si="67"/>
        <v>0</v>
      </c>
      <c r="BG223" s="190"/>
      <c r="BH223" s="190">
        <f t="shared" si="68"/>
        <v>0</v>
      </c>
      <c r="BI223" s="190"/>
      <c r="BJ223" s="190">
        <f t="shared" si="69"/>
        <v>0</v>
      </c>
      <c r="BK223" s="190"/>
      <c r="BL223" s="190">
        <f t="shared" si="70"/>
        <v>0</v>
      </c>
      <c r="BM223" s="199"/>
      <c r="BN223" s="190">
        <f t="shared" si="71"/>
        <v>0</v>
      </c>
      <c r="BO223" s="190"/>
      <c r="BP223" s="190">
        <f t="shared" si="72"/>
        <v>0</v>
      </c>
      <c r="BQ223" s="190"/>
      <c r="BR223" s="190">
        <f t="shared" si="73"/>
        <v>0</v>
      </c>
      <c r="BS223" s="191"/>
    </row>
    <row r="224" spans="2:71" ht="15" thickBot="1" x14ac:dyDescent="0.4">
      <c r="B224" s="209"/>
      <c r="C224" s="210"/>
      <c r="D224" s="210"/>
      <c r="E224" s="214"/>
      <c r="F224" s="214"/>
      <c r="G224" s="214"/>
      <c r="H224" s="215"/>
      <c r="I224" s="205"/>
      <c r="J224" s="206"/>
      <c r="K224" s="206"/>
      <c r="L224" s="206"/>
      <c r="M224" s="213">
        <v>44297</v>
      </c>
      <c r="N224" s="213"/>
      <c r="O224" s="213"/>
      <c r="P224" s="213">
        <v>44660</v>
      </c>
      <c r="Q224" s="213"/>
      <c r="R224" s="213"/>
      <c r="S224" s="205" t="s">
        <v>6638</v>
      </c>
      <c r="T224" s="205"/>
      <c r="U224" s="205"/>
      <c r="V224" s="206" t="s">
        <v>6324</v>
      </c>
      <c r="W224" s="206"/>
      <c r="X224" s="206"/>
      <c r="Y224" s="207"/>
      <c r="Z224" s="207"/>
      <c r="AA224" s="207"/>
      <c r="AB224" s="208"/>
      <c r="AC224" s="208"/>
      <c r="AD224" s="208"/>
      <c r="AE224" s="202"/>
      <c r="AF224" s="202"/>
      <c r="AG224" s="202"/>
      <c r="AH224" s="201">
        <f>Totals!$E$81</f>
        <v>45811</v>
      </c>
      <c r="AI224" s="201"/>
      <c r="AJ224" s="201"/>
      <c r="AK224" s="200">
        <f t="shared" si="60"/>
        <v>0</v>
      </c>
      <c r="AL224" s="200"/>
      <c r="AM224" s="200"/>
      <c r="AN224" s="201" t="str">
        <f t="shared" si="61"/>
        <v/>
      </c>
      <c r="AO224" s="201"/>
      <c r="AP224" s="201"/>
      <c r="AQ224" s="202"/>
      <c r="AR224" s="202"/>
      <c r="AS224" s="202"/>
      <c r="AT224" s="203">
        <f t="shared" si="62"/>
        <v>0</v>
      </c>
      <c r="AU224" s="203"/>
      <c r="AV224" s="203"/>
      <c r="AW224" s="204">
        <f t="shared" si="63"/>
        <v>0</v>
      </c>
      <c r="AX224" s="204"/>
      <c r="AY224" s="204"/>
      <c r="AZ224" s="190">
        <f t="shared" si="64"/>
        <v>0</v>
      </c>
      <c r="BA224" s="190"/>
      <c r="BB224" s="190">
        <f t="shared" si="65"/>
        <v>0</v>
      </c>
      <c r="BC224" s="190"/>
      <c r="BD224" s="190">
        <f t="shared" si="66"/>
        <v>0</v>
      </c>
      <c r="BE224" s="190"/>
      <c r="BF224" s="190">
        <f t="shared" si="67"/>
        <v>0</v>
      </c>
      <c r="BG224" s="190"/>
      <c r="BH224" s="190">
        <f t="shared" si="68"/>
        <v>0</v>
      </c>
      <c r="BI224" s="190"/>
      <c r="BJ224" s="190">
        <f t="shared" si="69"/>
        <v>0</v>
      </c>
      <c r="BK224" s="190"/>
      <c r="BL224" s="190">
        <f t="shared" si="70"/>
        <v>0</v>
      </c>
      <c r="BM224" s="199"/>
      <c r="BN224" s="190">
        <f t="shared" si="71"/>
        <v>0</v>
      </c>
      <c r="BO224" s="190"/>
      <c r="BP224" s="190">
        <f t="shared" si="72"/>
        <v>0</v>
      </c>
      <c r="BQ224" s="190"/>
      <c r="BR224" s="190">
        <f t="shared" si="73"/>
        <v>0</v>
      </c>
      <c r="BS224" s="191"/>
    </row>
    <row r="225" spans="2:71" ht="15" thickBot="1" x14ac:dyDescent="0.4">
      <c r="B225" s="209"/>
      <c r="C225" s="210"/>
      <c r="D225" s="210"/>
      <c r="E225" s="214"/>
      <c r="F225" s="214"/>
      <c r="G225" s="214"/>
      <c r="H225" s="215"/>
      <c r="I225" s="205"/>
      <c r="J225" s="206"/>
      <c r="K225" s="206"/>
      <c r="L225" s="206"/>
      <c r="M225" s="213">
        <v>44330</v>
      </c>
      <c r="N225" s="213"/>
      <c r="O225" s="213"/>
      <c r="P225" s="213">
        <v>44694</v>
      </c>
      <c r="Q225" s="213"/>
      <c r="R225" s="213"/>
      <c r="S225" s="205" t="s">
        <v>6638</v>
      </c>
      <c r="T225" s="205"/>
      <c r="U225" s="205"/>
      <c r="V225" s="206"/>
      <c r="W225" s="206"/>
      <c r="X225" s="206"/>
      <c r="Y225" s="207"/>
      <c r="Z225" s="207"/>
      <c r="AA225" s="207"/>
      <c r="AB225" s="208"/>
      <c r="AC225" s="208"/>
      <c r="AD225" s="208"/>
      <c r="AE225" s="202"/>
      <c r="AF225" s="202"/>
      <c r="AG225" s="202"/>
      <c r="AH225" s="201">
        <f>Totals!$E$81</f>
        <v>45811</v>
      </c>
      <c r="AI225" s="201"/>
      <c r="AJ225" s="201"/>
      <c r="AK225" s="200">
        <f t="shared" si="60"/>
        <v>0</v>
      </c>
      <c r="AL225" s="200"/>
      <c r="AM225" s="200"/>
      <c r="AN225" s="201" t="str">
        <f t="shared" si="61"/>
        <v/>
      </c>
      <c r="AO225" s="201"/>
      <c r="AP225" s="201"/>
      <c r="AQ225" s="202"/>
      <c r="AR225" s="202"/>
      <c r="AS225" s="202"/>
      <c r="AT225" s="203">
        <f t="shared" si="62"/>
        <v>0</v>
      </c>
      <c r="AU225" s="203"/>
      <c r="AV225" s="203"/>
      <c r="AW225" s="204">
        <f t="shared" si="63"/>
        <v>0</v>
      </c>
      <c r="AX225" s="204"/>
      <c r="AY225" s="204"/>
      <c r="AZ225" s="190">
        <f t="shared" si="64"/>
        <v>0</v>
      </c>
      <c r="BA225" s="190"/>
      <c r="BB225" s="190">
        <f t="shared" si="65"/>
        <v>0</v>
      </c>
      <c r="BC225" s="190"/>
      <c r="BD225" s="190">
        <f t="shared" si="66"/>
        <v>0</v>
      </c>
      <c r="BE225" s="190"/>
      <c r="BF225" s="190">
        <f t="shared" si="67"/>
        <v>0</v>
      </c>
      <c r="BG225" s="190"/>
      <c r="BH225" s="190">
        <f t="shared" si="68"/>
        <v>0</v>
      </c>
      <c r="BI225" s="190"/>
      <c r="BJ225" s="190">
        <f t="shared" si="69"/>
        <v>0</v>
      </c>
      <c r="BK225" s="190"/>
      <c r="BL225" s="190">
        <f t="shared" si="70"/>
        <v>0</v>
      </c>
      <c r="BM225" s="199"/>
      <c r="BN225" s="190">
        <f t="shared" si="71"/>
        <v>0</v>
      </c>
      <c r="BO225" s="190"/>
      <c r="BP225" s="190">
        <f t="shared" si="72"/>
        <v>0</v>
      </c>
      <c r="BQ225" s="190"/>
      <c r="BR225" s="190">
        <f t="shared" si="73"/>
        <v>0</v>
      </c>
      <c r="BS225" s="191"/>
    </row>
    <row r="226" spans="2:71" ht="15" thickBot="1" x14ac:dyDescent="0.4">
      <c r="B226" s="209"/>
      <c r="C226" s="210"/>
      <c r="D226" s="210"/>
      <c r="E226" s="214"/>
      <c r="F226" s="214"/>
      <c r="G226" s="214"/>
      <c r="H226" s="215"/>
      <c r="I226" s="205"/>
      <c r="J226" s="206"/>
      <c r="K226" s="206"/>
      <c r="L226" s="206"/>
      <c r="M226" s="213"/>
      <c r="N226" s="213"/>
      <c r="O226" s="213"/>
      <c r="P226" s="213"/>
      <c r="Q226" s="213"/>
      <c r="R226" s="213"/>
      <c r="S226" s="205"/>
      <c r="T226" s="205"/>
      <c r="U226" s="205"/>
      <c r="V226" s="206"/>
      <c r="W226" s="206"/>
      <c r="X226" s="206"/>
      <c r="Y226" s="207"/>
      <c r="Z226" s="207"/>
      <c r="AA226" s="207"/>
      <c r="AB226" s="208"/>
      <c r="AC226" s="208"/>
      <c r="AD226" s="208"/>
      <c r="AE226" s="202"/>
      <c r="AF226" s="202"/>
      <c r="AG226" s="202"/>
      <c r="AH226" s="201">
        <f>Totals!$E$81</f>
        <v>45811</v>
      </c>
      <c r="AI226" s="201"/>
      <c r="AJ226" s="201"/>
      <c r="AK226" s="200">
        <f t="shared" si="60"/>
        <v>0</v>
      </c>
      <c r="AL226" s="200"/>
      <c r="AM226" s="200"/>
      <c r="AN226" s="201" t="str">
        <f t="shared" si="61"/>
        <v/>
      </c>
      <c r="AO226" s="201"/>
      <c r="AP226" s="201"/>
      <c r="AQ226" s="202"/>
      <c r="AR226" s="202"/>
      <c r="AS226" s="202"/>
      <c r="AT226" s="203">
        <f t="shared" si="62"/>
        <v>0</v>
      </c>
      <c r="AU226" s="203"/>
      <c r="AV226" s="203"/>
      <c r="AW226" s="204">
        <f t="shared" si="63"/>
        <v>0</v>
      </c>
      <c r="AX226" s="204"/>
      <c r="AY226" s="204"/>
      <c r="AZ226" s="190">
        <f t="shared" si="64"/>
        <v>0</v>
      </c>
      <c r="BA226" s="190"/>
      <c r="BB226" s="190">
        <f t="shared" si="65"/>
        <v>0</v>
      </c>
      <c r="BC226" s="190"/>
      <c r="BD226" s="190">
        <f t="shared" si="66"/>
        <v>0</v>
      </c>
      <c r="BE226" s="190"/>
      <c r="BF226" s="190">
        <f t="shared" si="67"/>
        <v>0</v>
      </c>
      <c r="BG226" s="190"/>
      <c r="BH226" s="190">
        <f t="shared" si="68"/>
        <v>0</v>
      </c>
      <c r="BI226" s="190"/>
      <c r="BJ226" s="190">
        <f t="shared" si="69"/>
        <v>0</v>
      </c>
      <c r="BK226" s="190"/>
      <c r="BL226" s="190">
        <f t="shared" si="70"/>
        <v>0</v>
      </c>
      <c r="BM226" s="199"/>
      <c r="BN226" s="190">
        <f t="shared" si="71"/>
        <v>0</v>
      </c>
      <c r="BO226" s="190"/>
      <c r="BP226" s="190">
        <f t="shared" si="72"/>
        <v>0</v>
      </c>
      <c r="BQ226" s="190"/>
      <c r="BR226" s="190">
        <f t="shared" si="73"/>
        <v>0</v>
      </c>
      <c r="BS226" s="191"/>
    </row>
    <row r="227" spans="2:71" ht="15" thickBot="1" x14ac:dyDescent="0.4">
      <c r="B227" s="209"/>
      <c r="C227" s="210"/>
      <c r="D227" s="210"/>
      <c r="E227" s="214"/>
      <c r="F227" s="214"/>
      <c r="G227" s="214"/>
      <c r="H227" s="215"/>
      <c r="I227" s="205"/>
      <c r="J227" s="206"/>
      <c r="K227" s="206"/>
      <c r="L227" s="206"/>
      <c r="M227" s="213">
        <v>44323</v>
      </c>
      <c r="N227" s="213"/>
      <c r="O227" s="213"/>
      <c r="P227" s="213">
        <v>44687</v>
      </c>
      <c r="Q227" s="213"/>
      <c r="R227" s="213"/>
      <c r="S227" s="205" t="s">
        <v>6638</v>
      </c>
      <c r="T227" s="205"/>
      <c r="U227" s="205"/>
      <c r="V227" s="206"/>
      <c r="W227" s="206"/>
      <c r="X227" s="206"/>
      <c r="Y227" s="207"/>
      <c r="Z227" s="207"/>
      <c r="AA227" s="207"/>
      <c r="AB227" s="208"/>
      <c r="AC227" s="208"/>
      <c r="AD227" s="208"/>
      <c r="AE227" s="202"/>
      <c r="AF227" s="202"/>
      <c r="AG227" s="202"/>
      <c r="AH227" s="201">
        <f>Totals!$E$81</f>
        <v>45811</v>
      </c>
      <c r="AI227" s="201"/>
      <c r="AJ227" s="201"/>
      <c r="AK227" s="200">
        <f t="shared" si="60"/>
        <v>0</v>
      </c>
      <c r="AL227" s="200"/>
      <c r="AM227" s="200"/>
      <c r="AN227" s="201" t="str">
        <f t="shared" si="61"/>
        <v/>
      </c>
      <c r="AO227" s="201"/>
      <c r="AP227" s="201"/>
      <c r="AQ227" s="202"/>
      <c r="AR227" s="202"/>
      <c r="AS227" s="202"/>
      <c r="AT227" s="203">
        <f t="shared" si="62"/>
        <v>0</v>
      </c>
      <c r="AU227" s="203"/>
      <c r="AV227" s="203"/>
      <c r="AW227" s="204">
        <f t="shared" si="63"/>
        <v>0</v>
      </c>
      <c r="AX227" s="204"/>
      <c r="AY227" s="204"/>
      <c r="AZ227" s="190">
        <f t="shared" si="64"/>
        <v>0</v>
      </c>
      <c r="BA227" s="190"/>
      <c r="BB227" s="190">
        <f t="shared" si="65"/>
        <v>0</v>
      </c>
      <c r="BC227" s="190"/>
      <c r="BD227" s="190">
        <f t="shared" si="66"/>
        <v>0</v>
      </c>
      <c r="BE227" s="190"/>
      <c r="BF227" s="190">
        <f t="shared" si="67"/>
        <v>0</v>
      </c>
      <c r="BG227" s="190"/>
      <c r="BH227" s="190">
        <f t="shared" si="68"/>
        <v>0</v>
      </c>
      <c r="BI227" s="190"/>
      <c r="BJ227" s="190">
        <f t="shared" si="69"/>
        <v>0</v>
      </c>
      <c r="BK227" s="190"/>
      <c r="BL227" s="190">
        <f t="shared" si="70"/>
        <v>0</v>
      </c>
      <c r="BM227" s="199"/>
      <c r="BN227" s="190">
        <f t="shared" si="71"/>
        <v>0</v>
      </c>
      <c r="BO227" s="190"/>
      <c r="BP227" s="190">
        <f t="shared" si="72"/>
        <v>0</v>
      </c>
      <c r="BQ227" s="190"/>
      <c r="BR227" s="190">
        <f t="shared" si="73"/>
        <v>0</v>
      </c>
      <c r="BS227" s="191"/>
    </row>
    <row r="228" spans="2:71" ht="15" thickBot="1" x14ac:dyDescent="0.4">
      <c r="B228" s="209"/>
      <c r="C228" s="210"/>
      <c r="D228" s="210"/>
      <c r="E228" s="214"/>
      <c r="F228" s="214"/>
      <c r="G228" s="214"/>
      <c r="H228" s="215"/>
      <c r="I228" s="205"/>
      <c r="J228" s="206"/>
      <c r="K228" s="206"/>
      <c r="L228" s="206"/>
      <c r="M228" s="213"/>
      <c r="N228" s="213"/>
      <c r="O228" s="213"/>
      <c r="P228" s="213"/>
      <c r="Q228" s="213"/>
      <c r="R228" s="213"/>
      <c r="S228" s="205"/>
      <c r="T228" s="205"/>
      <c r="U228" s="205"/>
      <c r="V228" s="206"/>
      <c r="W228" s="206"/>
      <c r="X228" s="206"/>
      <c r="Y228" s="207"/>
      <c r="Z228" s="207"/>
      <c r="AA228" s="207"/>
      <c r="AB228" s="208"/>
      <c r="AC228" s="208"/>
      <c r="AD228" s="208"/>
      <c r="AE228" s="202"/>
      <c r="AF228" s="202"/>
      <c r="AG228" s="202"/>
      <c r="AH228" s="201">
        <f>Totals!$E$81</f>
        <v>45811</v>
      </c>
      <c r="AI228" s="201"/>
      <c r="AJ228" s="201"/>
      <c r="AK228" s="200">
        <f t="shared" si="60"/>
        <v>0</v>
      </c>
      <c r="AL228" s="200"/>
      <c r="AM228" s="200"/>
      <c r="AN228" s="201" t="str">
        <f t="shared" si="61"/>
        <v/>
      </c>
      <c r="AO228" s="201"/>
      <c r="AP228" s="201"/>
      <c r="AQ228" s="202"/>
      <c r="AR228" s="202"/>
      <c r="AS228" s="202"/>
      <c r="AT228" s="203">
        <f t="shared" si="62"/>
        <v>0</v>
      </c>
      <c r="AU228" s="203"/>
      <c r="AV228" s="203"/>
      <c r="AW228" s="204">
        <f t="shared" si="63"/>
        <v>0</v>
      </c>
      <c r="AX228" s="204"/>
      <c r="AY228" s="204"/>
      <c r="AZ228" s="190">
        <f t="shared" si="64"/>
        <v>0</v>
      </c>
      <c r="BA228" s="190"/>
      <c r="BB228" s="190">
        <f t="shared" si="65"/>
        <v>0</v>
      </c>
      <c r="BC228" s="190"/>
      <c r="BD228" s="190">
        <f t="shared" si="66"/>
        <v>0</v>
      </c>
      <c r="BE228" s="190"/>
      <c r="BF228" s="190">
        <f t="shared" si="67"/>
        <v>0</v>
      </c>
      <c r="BG228" s="190"/>
      <c r="BH228" s="190">
        <f t="shared" si="68"/>
        <v>0</v>
      </c>
      <c r="BI228" s="190"/>
      <c r="BJ228" s="190">
        <f t="shared" si="69"/>
        <v>0</v>
      </c>
      <c r="BK228" s="190"/>
      <c r="BL228" s="190">
        <f t="shared" si="70"/>
        <v>0</v>
      </c>
      <c r="BM228" s="199"/>
      <c r="BN228" s="190">
        <f t="shared" si="71"/>
        <v>0</v>
      </c>
      <c r="BO228" s="190"/>
      <c r="BP228" s="190">
        <f t="shared" si="72"/>
        <v>0</v>
      </c>
      <c r="BQ228" s="190"/>
      <c r="BR228" s="190">
        <f t="shared" si="73"/>
        <v>0</v>
      </c>
      <c r="BS228" s="191"/>
    </row>
    <row r="229" spans="2:71" ht="15" thickBot="1" x14ac:dyDescent="0.4">
      <c r="B229" s="209"/>
      <c r="C229" s="210"/>
      <c r="D229" s="210"/>
      <c r="E229" s="214"/>
      <c r="F229" s="214"/>
      <c r="G229" s="214"/>
      <c r="H229" s="215"/>
      <c r="I229" s="205"/>
      <c r="J229" s="206"/>
      <c r="K229" s="206"/>
      <c r="L229" s="206"/>
      <c r="M229" s="213"/>
      <c r="N229" s="213"/>
      <c r="O229" s="213"/>
      <c r="P229" s="213"/>
      <c r="Q229" s="213"/>
      <c r="R229" s="213"/>
      <c r="S229" s="205"/>
      <c r="T229" s="205"/>
      <c r="U229" s="205"/>
      <c r="V229" s="206"/>
      <c r="W229" s="206"/>
      <c r="X229" s="206"/>
      <c r="Y229" s="207"/>
      <c r="Z229" s="207"/>
      <c r="AA229" s="207"/>
      <c r="AB229" s="208"/>
      <c r="AC229" s="208"/>
      <c r="AD229" s="208"/>
      <c r="AE229" s="202"/>
      <c r="AF229" s="202"/>
      <c r="AG229" s="202"/>
      <c r="AH229" s="201">
        <f>Totals!$E$81</f>
        <v>45811</v>
      </c>
      <c r="AI229" s="201"/>
      <c r="AJ229" s="201"/>
      <c r="AK229" s="200">
        <f t="shared" si="60"/>
        <v>0</v>
      </c>
      <c r="AL229" s="200"/>
      <c r="AM229" s="200"/>
      <c r="AN229" s="201" t="str">
        <f t="shared" si="61"/>
        <v/>
      </c>
      <c r="AO229" s="201"/>
      <c r="AP229" s="201"/>
      <c r="AQ229" s="202"/>
      <c r="AR229" s="202"/>
      <c r="AS229" s="202"/>
      <c r="AT229" s="203">
        <f t="shared" si="62"/>
        <v>0</v>
      </c>
      <c r="AU229" s="203"/>
      <c r="AV229" s="203"/>
      <c r="AW229" s="204">
        <f t="shared" si="63"/>
        <v>0</v>
      </c>
      <c r="AX229" s="204"/>
      <c r="AY229" s="204"/>
      <c r="AZ229" s="190">
        <f t="shared" si="64"/>
        <v>0</v>
      </c>
      <c r="BA229" s="190"/>
      <c r="BB229" s="190">
        <f t="shared" si="65"/>
        <v>0</v>
      </c>
      <c r="BC229" s="190"/>
      <c r="BD229" s="190">
        <f t="shared" si="66"/>
        <v>0</v>
      </c>
      <c r="BE229" s="190"/>
      <c r="BF229" s="190">
        <f t="shared" si="67"/>
        <v>0</v>
      </c>
      <c r="BG229" s="190"/>
      <c r="BH229" s="190">
        <f t="shared" si="68"/>
        <v>0</v>
      </c>
      <c r="BI229" s="190"/>
      <c r="BJ229" s="190">
        <f t="shared" si="69"/>
        <v>0</v>
      </c>
      <c r="BK229" s="190"/>
      <c r="BL229" s="190">
        <f t="shared" si="70"/>
        <v>0</v>
      </c>
      <c r="BM229" s="199"/>
      <c r="BN229" s="190">
        <f t="shared" si="71"/>
        <v>0</v>
      </c>
      <c r="BO229" s="190"/>
      <c r="BP229" s="190">
        <f t="shared" si="72"/>
        <v>0</v>
      </c>
      <c r="BQ229" s="190"/>
      <c r="BR229" s="190">
        <f t="shared" si="73"/>
        <v>0</v>
      </c>
      <c r="BS229" s="191"/>
    </row>
    <row r="230" spans="2:71" ht="15" thickBot="1" x14ac:dyDescent="0.4">
      <c r="B230" s="209"/>
      <c r="C230" s="210"/>
      <c r="D230" s="210"/>
      <c r="E230" s="214"/>
      <c r="F230" s="214"/>
      <c r="G230" s="214"/>
      <c r="H230" s="215"/>
      <c r="I230" s="205"/>
      <c r="J230" s="206"/>
      <c r="K230" s="206"/>
      <c r="L230" s="206"/>
      <c r="M230" s="213"/>
      <c r="N230" s="213"/>
      <c r="O230" s="213"/>
      <c r="P230" s="213"/>
      <c r="Q230" s="213"/>
      <c r="R230" s="213"/>
      <c r="S230" s="205"/>
      <c r="T230" s="205"/>
      <c r="U230" s="205"/>
      <c r="V230" s="206"/>
      <c r="W230" s="206"/>
      <c r="X230" s="206"/>
      <c r="Y230" s="207"/>
      <c r="Z230" s="207"/>
      <c r="AA230" s="207"/>
      <c r="AB230" s="208"/>
      <c r="AC230" s="208"/>
      <c r="AD230" s="208"/>
      <c r="AE230" s="202"/>
      <c r="AF230" s="202"/>
      <c r="AG230" s="202"/>
      <c r="AH230" s="201">
        <f>Totals!$E$81</f>
        <v>45811</v>
      </c>
      <c r="AI230" s="201"/>
      <c r="AJ230" s="201"/>
      <c r="AK230" s="200">
        <f t="shared" si="60"/>
        <v>0</v>
      </c>
      <c r="AL230" s="200"/>
      <c r="AM230" s="200"/>
      <c r="AN230" s="201" t="str">
        <f t="shared" si="61"/>
        <v/>
      </c>
      <c r="AO230" s="201"/>
      <c r="AP230" s="201"/>
      <c r="AQ230" s="202"/>
      <c r="AR230" s="202"/>
      <c r="AS230" s="202"/>
      <c r="AT230" s="203">
        <f t="shared" si="62"/>
        <v>0</v>
      </c>
      <c r="AU230" s="203"/>
      <c r="AV230" s="203"/>
      <c r="AW230" s="204">
        <f t="shared" si="63"/>
        <v>0</v>
      </c>
      <c r="AX230" s="204"/>
      <c r="AY230" s="204"/>
      <c r="AZ230" s="190">
        <f t="shared" si="64"/>
        <v>0</v>
      </c>
      <c r="BA230" s="190"/>
      <c r="BB230" s="190">
        <f t="shared" si="65"/>
        <v>0</v>
      </c>
      <c r="BC230" s="190"/>
      <c r="BD230" s="190">
        <f t="shared" si="66"/>
        <v>0</v>
      </c>
      <c r="BE230" s="190"/>
      <c r="BF230" s="190">
        <f t="shared" si="67"/>
        <v>0</v>
      </c>
      <c r="BG230" s="190"/>
      <c r="BH230" s="190">
        <f t="shared" si="68"/>
        <v>0</v>
      </c>
      <c r="BI230" s="190"/>
      <c r="BJ230" s="190">
        <f t="shared" si="69"/>
        <v>0</v>
      </c>
      <c r="BK230" s="190"/>
      <c r="BL230" s="190">
        <f t="shared" si="70"/>
        <v>0</v>
      </c>
      <c r="BM230" s="199"/>
      <c r="BN230" s="190">
        <f t="shared" si="71"/>
        <v>0</v>
      </c>
      <c r="BO230" s="190"/>
      <c r="BP230" s="190">
        <f t="shared" si="72"/>
        <v>0</v>
      </c>
      <c r="BQ230" s="190"/>
      <c r="BR230" s="190">
        <f t="shared" si="73"/>
        <v>0</v>
      </c>
      <c r="BS230" s="191"/>
    </row>
    <row r="231" spans="2:71" ht="15" thickBot="1" x14ac:dyDescent="0.4">
      <c r="B231" s="209"/>
      <c r="C231" s="210"/>
      <c r="D231" s="210"/>
      <c r="E231" s="214"/>
      <c r="F231" s="214"/>
      <c r="G231" s="214"/>
      <c r="H231" s="215"/>
      <c r="I231" s="205"/>
      <c r="J231" s="206"/>
      <c r="K231" s="206"/>
      <c r="L231" s="206"/>
      <c r="M231" s="213">
        <v>43148</v>
      </c>
      <c r="N231" s="213"/>
      <c r="O231" s="213"/>
      <c r="P231" s="213">
        <v>46799</v>
      </c>
      <c r="Q231" s="213"/>
      <c r="R231" s="213"/>
      <c r="S231" s="205" t="s">
        <v>3712</v>
      </c>
      <c r="T231" s="205"/>
      <c r="U231" s="205"/>
      <c r="V231" s="206" t="s">
        <v>3299</v>
      </c>
      <c r="W231" s="206"/>
      <c r="X231" s="206"/>
      <c r="Y231" s="207"/>
      <c r="Z231" s="207"/>
      <c r="AA231" s="207"/>
      <c r="AB231" s="208"/>
      <c r="AC231" s="208"/>
      <c r="AD231" s="208"/>
      <c r="AE231" s="202"/>
      <c r="AF231" s="202"/>
      <c r="AG231" s="202"/>
      <c r="AH231" s="201">
        <f>Totals!$E$81</f>
        <v>45811</v>
      </c>
      <c r="AI231" s="201"/>
      <c r="AJ231" s="201"/>
      <c r="AK231" s="200">
        <f t="shared" si="60"/>
        <v>0</v>
      </c>
      <c r="AL231" s="200"/>
      <c r="AM231" s="200"/>
      <c r="AN231" s="201" t="str">
        <f>IF($AQ231="","",$AQ231-1)</f>
        <v/>
      </c>
      <c r="AO231" s="201"/>
      <c r="AP231" s="201"/>
      <c r="AQ231" s="202"/>
      <c r="AR231" s="202"/>
      <c r="AS231" s="202"/>
      <c r="AT231" s="203">
        <f>IF($AE231&gt;0,IF($AN231&gt;0,IF(OR($AH231&gt;"",$AH231&gt;0),$AN231-$AH231,""),0),0)</f>
        <v>0</v>
      </c>
      <c r="AU231" s="203"/>
      <c r="AV231" s="203"/>
      <c r="AW231" s="204">
        <f t="shared" si="63"/>
        <v>0</v>
      </c>
      <c r="AX231" s="204"/>
      <c r="AY231" s="204"/>
      <c r="AZ231" s="190">
        <f t="shared" si="64"/>
        <v>0</v>
      </c>
      <c r="BA231" s="190"/>
      <c r="BB231" s="190">
        <f t="shared" si="65"/>
        <v>0</v>
      </c>
      <c r="BC231" s="190"/>
      <c r="BD231" s="190">
        <f t="shared" si="66"/>
        <v>0</v>
      </c>
      <c r="BE231" s="190"/>
      <c r="BF231" s="190">
        <f t="shared" si="67"/>
        <v>0</v>
      </c>
      <c r="BG231" s="190"/>
      <c r="BH231" s="190">
        <f t="shared" si="68"/>
        <v>0</v>
      </c>
      <c r="BI231" s="190"/>
      <c r="BJ231" s="190">
        <f t="shared" si="69"/>
        <v>0</v>
      </c>
      <c r="BK231" s="190"/>
      <c r="BL231" s="190">
        <f t="shared" si="70"/>
        <v>0</v>
      </c>
      <c r="BM231" s="199"/>
      <c r="BN231" s="190">
        <f t="shared" si="71"/>
        <v>0</v>
      </c>
      <c r="BO231" s="190"/>
      <c r="BP231" s="190">
        <f t="shared" si="72"/>
        <v>0</v>
      </c>
      <c r="BQ231" s="190"/>
      <c r="BR231" s="190">
        <f t="shared" si="73"/>
        <v>0</v>
      </c>
      <c r="BS231" s="191"/>
    </row>
    <row r="232" spans="2:71" ht="15" thickBot="1" x14ac:dyDescent="0.4">
      <c r="B232" s="209"/>
      <c r="C232" s="210"/>
      <c r="D232" s="210"/>
      <c r="E232" s="214"/>
      <c r="F232" s="214"/>
      <c r="G232" s="214"/>
      <c r="H232" s="215"/>
      <c r="I232" s="205"/>
      <c r="J232" s="206"/>
      <c r="K232" s="206"/>
      <c r="L232" s="206"/>
      <c r="M232" s="213">
        <v>44428</v>
      </c>
      <c r="N232" s="213"/>
      <c r="O232" s="213"/>
      <c r="P232" s="213">
        <v>44792</v>
      </c>
      <c r="Q232" s="213"/>
      <c r="R232" s="213"/>
      <c r="S232" s="205" t="s">
        <v>6638</v>
      </c>
      <c r="T232" s="205"/>
      <c r="U232" s="205"/>
      <c r="V232" s="206" t="s">
        <v>6406</v>
      </c>
      <c r="W232" s="206"/>
      <c r="X232" s="206"/>
      <c r="Y232" s="207"/>
      <c r="Z232" s="207"/>
      <c r="AA232" s="207"/>
      <c r="AB232" s="208"/>
      <c r="AC232" s="208"/>
      <c r="AD232" s="208"/>
      <c r="AE232" s="202"/>
      <c r="AF232" s="202"/>
      <c r="AG232" s="202"/>
      <c r="AH232" s="201">
        <f>Totals!$E$81</f>
        <v>45811</v>
      </c>
      <c r="AI232" s="201"/>
      <c r="AJ232" s="201"/>
      <c r="AK232" s="200">
        <f t="shared" si="60"/>
        <v>0</v>
      </c>
      <c r="AL232" s="200"/>
      <c r="AM232" s="200"/>
      <c r="AN232" s="201" t="str">
        <f t="shared" si="61"/>
        <v/>
      </c>
      <c r="AO232" s="201"/>
      <c r="AP232" s="201"/>
      <c r="AQ232" s="202"/>
      <c r="AR232" s="202"/>
      <c r="AS232" s="202"/>
      <c r="AT232" s="203">
        <f t="shared" ref="AT232:AT259" si="74">IF($AE232&gt;0,IF($AN232&gt;0,IF(OR($AH232&gt;"",$AH232&gt;0),$AN232-$AH232,""),0),0)</f>
        <v>0</v>
      </c>
      <c r="AU232" s="203"/>
      <c r="AV232" s="203"/>
      <c r="AW232" s="204">
        <f t="shared" si="63"/>
        <v>0</v>
      </c>
      <c r="AX232" s="204"/>
      <c r="AY232" s="204"/>
      <c r="AZ232" s="190">
        <f t="shared" si="64"/>
        <v>0</v>
      </c>
      <c r="BA232" s="190"/>
      <c r="BB232" s="190">
        <f t="shared" si="65"/>
        <v>0</v>
      </c>
      <c r="BC232" s="190"/>
      <c r="BD232" s="190">
        <f t="shared" si="66"/>
        <v>0</v>
      </c>
      <c r="BE232" s="190"/>
      <c r="BF232" s="190">
        <f t="shared" si="67"/>
        <v>0</v>
      </c>
      <c r="BG232" s="190"/>
      <c r="BH232" s="190">
        <f t="shared" si="68"/>
        <v>0</v>
      </c>
      <c r="BI232" s="190"/>
      <c r="BJ232" s="190">
        <f t="shared" si="69"/>
        <v>0</v>
      </c>
      <c r="BK232" s="190"/>
      <c r="BL232" s="190">
        <f t="shared" si="70"/>
        <v>0</v>
      </c>
      <c r="BM232" s="199"/>
      <c r="BN232" s="190">
        <f t="shared" si="71"/>
        <v>0</v>
      </c>
      <c r="BO232" s="190"/>
      <c r="BP232" s="190">
        <f t="shared" si="72"/>
        <v>0</v>
      </c>
      <c r="BQ232" s="190"/>
      <c r="BR232" s="190">
        <f t="shared" si="73"/>
        <v>0</v>
      </c>
      <c r="BS232" s="191"/>
    </row>
    <row r="233" spans="2:71" ht="15" thickBot="1" x14ac:dyDescent="0.4">
      <c r="B233" s="209"/>
      <c r="C233" s="210"/>
      <c r="D233" s="210"/>
      <c r="E233" s="214"/>
      <c r="F233" s="214"/>
      <c r="G233" s="214"/>
      <c r="H233" s="215"/>
      <c r="I233" s="205"/>
      <c r="J233" s="206"/>
      <c r="K233" s="206"/>
      <c r="L233" s="206"/>
      <c r="M233" s="213">
        <v>44428</v>
      </c>
      <c r="N233" s="213"/>
      <c r="O233" s="213"/>
      <c r="P233" s="213">
        <v>44792</v>
      </c>
      <c r="Q233" s="213"/>
      <c r="R233" s="213"/>
      <c r="S233" s="205" t="s">
        <v>6638</v>
      </c>
      <c r="T233" s="205"/>
      <c r="U233" s="205"/>
      <c r="V233" s="206" t="s">
        <v>6406</v>
      </c>
      <c r="W233" s="206"/>
      <c r="X233" s="206"/>
      <c r="Y233" s="207"/>
      <c r="Z233" s="207"/>
      <c r="AA233" s="207"/>
      <c r="AB233" s="208"/>
      <c r="AC233" s="208"/>
      <c r="AD233" s="208"/>
      <c r="AE233" s="202"/>
      <c r="AF233" s="202"/>
      <c r="AG233" s="202"/>
      <c r="AH233" s="201">
        <f>Totals!$E$81</f>
        <v>45811</v>
      </c>
      <c r="AI233" s="201"/>
      <c r="AJ233" s="201"/>
      <c r="AK233" s="200">
        <f t="shared" si="60"/>
        <v>0</v>
      </c>
      <c r="AL233" s="200"/>
      <c r="AM233" s="200"/>
      <c r="AN233" s="201" t="str">
        <f t="shared" si="61"/>
        <v/>
      </c>
      <c r="AO233" s="201"/>
      <c r="AP233" s="201"/>
      <c r="AQ233" s="202"/>
      <c r="AR233" s="202"/>
      <c r="AS233" s="202"/>
      <c r="AT233" s="203">
        <f t="shared" si="74"/>
        <v>0</v>
      </c>
      <c r="AU233" s="203"/>
      <c r="AV233" s="203"/>
      <c r="AW233" s="204">
        <f t="shared" si="63"/>
        <v>0</v>
      </c>
      <c r="AX233" s="204"/>
      <c r="AY233" s="204"/>
      <c r="AZ233" s="190">
        <f t="shared" si="64"/>
        <v>0</v>
      </c>
      <c r="BA233" s="190"/>
      <c r="BB233" s="190">
        <f t="shared" si="65"/>
        <v>0</v>
      </c>
      <c r="BC233" s="190"/>
      <c r="BD233" s="190">
        <f t="shared" si="66"/>
        <v>0</v>
      </c>
      <c r="BE233" s="190"/>
      <c r="BF233" s="190">
        <f t="shared" si="67"/>
        <v>0</v>
      </c>
      <c r="BG233" s="190"/>
      <c r="BH233" s="190">
        <f t="shared" si="68"/>
        <v>0</v>
      </c>
      <c r="BI233" s="190"/>
      <c r="BJ233" s="190">
        <f t="shared" si="69"/>
        <v>0</v>
      </c>
      <c r="BK233" s="190"/>
      <c r="BL233" s="190">
        <f t="shared" si="70"/>
        <v>0</v>
      </c>
      <c r="BM233" s="199"/>
      <c r="BN233" s="190">
        <f t="shared" si="71"/>
        <v>0</v>
      </c>
      <c r="BO233" s="190"/>
      <c r="BP233" s="190">
        <f t="shared" si="72"/>
        <v>0</v>
      </c>
      <c r="BQ233" s="190"/>
      <c r="BR233" s="190">
        <f t="shared" si="73"/>
        <v>0</v>
      </c>
      <c r="BS233" s="191"/>
    </row>
    <row r="234" spans="2:71" ht="15" thickBot="1" x14ac:dyDescent="0.4">
      <c r="B234" s="209"/>
      <c r="C234" s="210"/>
      <c r="D234" s="210"/>
      <c r="E234" s="214"/>
      <c r="F234" s="214"/>
      <c r="G234" s="214"/>
      <c r="H234" s="215"/>
      <c r="I234" s="205"/>
      <c r="J234" s="206"/>
      <c r="K234" s="206"/>
      <c r="L234" s="206"/>
      <c r="M234" s="213"/>
      <c r="N234" s="213"/>
      <c r="O234" s="213"/>
      <c r="P234" s="213"/>
      <c r="Q234" s="213"/>
      <c r="R234" s="213"/>
      <c r="S234" s="205"/>
      <c r="T234" s="205"/>
      <c r="U234" s="205"/>
      <c r="V234" s="206"/>
      <c r="W234" s="206"/>
      <c r="X234" s="206"/>
      <c r="Y234" s="207"/>
      <c r="Z234" s="207"/>
      <c r="AA234" s="207"/>
      <c r="AB234" s="208"/>
      <c r="AC234" s="208"/>
      <c r="AD234" s="208"/>
      <c r="AE234" s="202"/>
      <c r="AF234" s="202"/>
      <c r="AG234" s="202"/>
      <c r="AH234" s="201">
        <f>Totals!$E$81</f>
        <v>45811</v>
      </c>
      <c r="AI234" s="201"/>
      <c r="AJ234" s="201"/>
      <c r="AK234" s="200">
        <f t="shared" si="60"/>
        <v>0</v>
      </c>
      <c r="AL234" s="200"/>
      <c r="AM234" s="200"/>
      <c r="AN234" s="201" t="str">
        <f t="shared" si="61"/>
        <v/>
      </c>
      <c r="AO234" s="201"/>
      <c r="AP234" s="201"/>
      <c r="AQ234" s="202"/>
      <c r="AR234" s="202"/>
      <c r="AS234" s="202"/>
      <c r="AT234" s="203">
        <f t="shared" si="74"/>
        <v>0</v>
      </c>
      <c r="AU234" s="203"/>
      <c r="AV234" s="203"/>
      <c r="AW234" s="204">
        <f t="shared" si="63"/>
        <v>0</v>
      </c>
      <c r="AX234" s="204"/>
      <c r="AY234" s="204"/>
      <c r="AZ234" s="190">
        <f t="shared" si="64"/>
        <v>0</v>
      </c>
      <c r="BA234" s="190"/>
      <c r="BB234" s="190">
        <f t="shared" si="65"/>
        <v>0</v>
      </c>
      <c r="BC234" s="190"/>
      <c r="BD234" s="190">
        <f t="shared" si="66"/>
        <v>0</v>
      </c>
      <c r="BE234" s="190"/>
      <c r="BF234" s="190">
        <f t="shared" si="67"/>
        <v>0</v>
      </c>
      <c r="BG234" s="190"/>
      <c r="BH234" s="190">
        <f t="shared" si="68"/>
        <v>0</v>
      </c>
      <c r="BI234" s="190"/>
      <c r="BJ234" s="190">
        <f t="shared" si="69"/>
        <v>0</v>
      </c>
      <c r="BK234" s="190"/>
      <c r="BL234" s="190">
        <f t="shared" si="70"/>
        <v>0</v>
      </c>
      <c r="BM234" s="199"/>
      <c r="BN234" s="190">
        <f t="shared" si="71"/>
        <v>0</v>
      </c>
      <c r="BO234" s="190"/>
      <c r="BP234" s="190">
        <f t="shared" si="72"/>
        <v>0</v>
      </c>
      <c r="BQ234" s="190"/>
      <c r="BR234" s="190">
        <f t="shared" si="73"/>
        <v>0</v>
      </c>
      <c r="BS234" s="191"/>
    </row>
    <row r="235" spans="2:71" ht="15" thickBot="1" x14ac:dyDescent="0.4">
      <c r="B235" s="209"/>
      <c r="C235" s="210"/>
      <c r="D235" s="210"/>
      <c r="E235" s="214"/>
      <c r="F235" s="214"/>
      <c r="G235" s="214"/>
      <c r="H235" s="215"/>
      <c r="I235" s="205"/>
      <c r="J235" s="206"/>
      <c r="K235" s="206"/>
      <c r="L235" s="206"/>
      <c r="M235" s="213">
        <v>43246</v>
      </c>
      <c r="N235" s="213"/>
      <c r="O235" s="213"/>
      <c r="P235" s="213">
        <v>45071</v>
      </c>
      <c r="Q235" s="213"/>
      <c r="R235" s="213"/>
      <c r="S235" s="205" t="s">
        <v>5539</v>
      </c>
      <c r="T235" s="205"/>
      <c r="U235" s="205"/>
      <c r="V235" s="206" t="s">
        <v>5027</v>
      </c>
      <c r="W235" s="206"/>
      <c r="X235" s="206"/>
      <c r="Y235" s="207"/>
      <c r="Z235" s="207"/>
      <c r="AA235" s="207"/>
      <c r="AB235" s="208"/>
      <c r="AC235" s="208"/>
      <c r="AD235" s="208"/>
      <c r="AE235" s="202"/>
      <c r="AF235" s="202"/>
      <c r="AG235" s="202"/>
      <c r="AH235" s="201">
        <f>Totals!$E$81</f>
        <v>45811</v>
      </c>
      <c r="AI235" s="201"/>
      <c r="AJ235" s="201"/>
      <c r="AK235" s="200">
        <f t="shared" si="60"/>
        <v>0</v>
      </c>
      <c r="AL235" s="200"/>
      <c r="AM235" s="200"/>
      <c r="AN235" s="201" t="str">
        <f t="shared" si="61"/>
        <v/>
      </c>
      <c r="AO235" s="201"/>
      <c r="AP235" s="201"/>
      <c r="AQ235" s="202"/>
      <c r="AR235" s="202"/>
      <c r="AS235" s="202"/>
      <c r="AT235" s="203">
        <f t="shared" si="74"/>
        <v>0</v>
      </c>
      <c r="AU235" s="203"/>
      <c r="AV235" s="203"/>
      <c r="AW235" s="204">
        <f t="shared" si="63"/>
        <v>0</v>
      </c>
      <c r="AX235" s="204"/>
      <c r="AY235" s="204"/>
      <c r="AZ235" s="190">
        <f t="shared" si="64"/>
        <v>0</v>
      </c>
      <c r="BA235" s="190"/>
      <c r="BB235" s="190">
        <f t="shared" si="65"/>
        <v>0</v>
      </c>
      <c r="BC235" s="190"/>
      <c r="BD235" s="190">
        <f t="shared" si="66"/>
        <v>0</v>
      </c>
      <c r="BE235" s="190"/>
      <c r="BF235" s="190">
        <f t="shared" si="67"/>
        <v>0</v>
      </c>
      <c r="BG235" s="190"/>
      <c r="BH235" s="190">
        <f t="shared" si="68"/>
        <v>0</v>
      </c>
      <c r="BI235" s="190"/>
      <c r="BJ235" s="190">
        <f t="shared" si="69"/>
        <v>0</v>
      </c>
      <c r="BK235" s="190"/>
      <c r="BL235" s="190">
        <f t="shared" si="70"/>
        <v>0</v>
      </c>
      <c r="BM235" s="199"/>
      <c r="BN235" s="190">
        <f t="shared" si="71"/>
        <v>0</v>
      </c>
      <c r="BO235" s="190"/>
      <c r="BP235" s="190">
        <f t="shared" si="72"/>
        <v>0</v>
      </c>
      <c r="BQ235" s="190"/>
      <c r="BR235" s="190">
        <f t="shared" si="73"/>
        <v>0</v>
      </c>
      <c r="BS235" s="191"/>
    </row>
    <row r="236" spans="2:71" ht="15" thickBot="1" x14ac:dyDescent="0.4">
      <c r="B236" s="209"/>
      <c r="C236" s="210"/>
      <c r="D236" s="210"/>
      <c r="E236" s="214"/>
      <c r="F236" s="214"/>
      <c r="G236" s="214"/>
      <c r="H236" s="215"/>
      <c r="I236" s="205"/>
      <c r="J236" s="206"/>
      <c r="K236" s="206"/>
      <c r="L236" s="206"/>
      <c r="M236" s="213">
        <v>44442</v>
      </c>
      <c r="N236" s="213"/>
      <c r="O236" s="213"/>
      <c r="P236" s="213">
        <v>46267</v>
      </c>
      <c r="Q236" s="213"/>
      <c r="R236" s="213"/>
      <c r="S236" s="205" t="s">
        <v>5539</v>
      </c>
      <c r="T236" s="205"/>
      <c r="U236" s="205"/>
      <c r="V236" s="206" t="s">
        <v>3830</v>
      </c>
      <c r="W236" s="206"/>
      <c r="X236" s="206"/>
      <c r="Y236" s="207"/>
      <c r="Z236" s="207"/>
      <c r="AA236" s="207"/>
      <c r="AB236" s="208"/>
      <c r="AC236" s="208"/>
      <c r="AD236" s="208"/>
      <c r="AE236" s="202"/>
      <c r="AF236" s="202"/>
      <c r="AG236" s="202"/>
      <c r="AH236" s="201">
        <f>Totals!$E$81</f>
        <v>45811</v>
      </c>
      <c r="AI236" s="201"/>
      <c r="AJ236" s="201"/>
      <c r="AK236" s="200">
        <f t="shared" si="60"/>
        <v>0</v>
      </c>
      <c r="AL236" s="200"/>
      <c r="AM236" s="200"/>
      <c r="AN236" s="201" t="str">
        <f t="shared" si="61"/>
        <v/>
      </c>
      <c r="AO236" s="201"/>
      <c r="AP236" s="201"/>
      <c r="AQ236" s="202"/>
      <c r="AR236" s="202"/>
      <c r="AS236" s="202"/>
      <c r="AT236" s="203">
        <f t="shared" si="74"/>
        <v>0</v>
      </c>
      <c r="AU236" s="203"/>
      <c r="AV236" s="203"/>
      <c r="AW236" s="204">
        <f t="shared" si="63"/>
        <v>0</v>
      </c>
      <c r="AX236" s="204"/>
      <c r="AY236" s="204"/>
      <c r="AZ236" s="190">
        <f t="shared" si="64"/>
        <v>0</v>
      </c>
      <c r="BA236" s="190"/>
      <c r="BB236" s="190">
        <f t="shared" si="65"/>
        <v>0</v>
      </c>
      <c r="BC236" s="190"/>
      <c r="BD236" s="190">
        <f t="shared" si="66"/>
        <v>0</v>
      </c>
      <c r="BE236" s="190"/>
      <c r="BF236" s="190">
        <f t="shared" si="67"/>
        <v>0</v>
      </c>
      <c r="BG236" s="190"/>
      <c r="BH236" s="190">
        <f t="shared" si="68"/>
        <v>0</v>
      </c>
      <c r="BI236" s="190"/>
      <c r="BJ236" s="190">
        <f t="shared" si="69"/>
        <v>0</v>
      </c>
      <c r="BK236" s="190"/>
      <c r="BL236" s="190">
        <f t="shared" si="70"/>
        <v>0</v>
      </c>
      <c r="BM236" s="199"/>
      <c r="BN236" s="190">
        <f t="shared" si="71"/>
        <v>0</v>
      </c>
      <c r="BO236" s="190"/>
      <c r="BP236" s="190">
        <f t="shared" si="72"/>
        <v>0</v>
      </c>
      <c r="BQ236" s="190"/>
      <c r="BR236" s="190">
        <f t="shared" si="73"/>
        <v>0</v>
      </c>
      <c r="BS236" s="191"/>
    </row>
    <row r="237" spans="2:71" ht="15" thickBot="1" x14ac:dyDescent="0.4">
      <c r="B237" s="209"/>
      <c r="C237" s="210"/>
      <c r="D237" s="210"/>
      <c r="E237" s="214"/>
      <c r="F237" s="214"/>
      <c r="G237" s="214"/>
      <c r="H237" s="215"/>
      <c r="I237" s="205"/>
      <c r="J237" s="206"/>
      <c r="K237" s="206"/>
      <c r="L237" s="206"/>
      <c r="M237" s="213">
        <v>44229</v>
      </c>
      <c r="N237" s="213"/>
      <c r="O237" s="213"/>
      <c r="P237" s="213">
        <v>44593</v>
      </c>
      <c r="Q237" s="213"/>
      <c r="R237" s="213"/>
      <c r="S237" s="205" t="s">
        <v>6638</v>
      </c>
      <c r="T237" s="205"/>
      <c r="U237" s="205"/>
      <c r="V237" s="206" t="s">
        <v>6606</v>
      </c>
      <c r="W237" s="206"/>
      <c r="X237" s="206"/>
      <c r="Y237" s="207"/>
      <c r="Z237" s="207"/>
      <c r="AA237" s="207"/>
      <c r="AB237" s="208"/>
      <c r="AC237" s="208"/>
      <c r="AD237" s="208"/>
      <c r="AE237" s="202"/>
      <c r="AF237" s="202"/>
      <c r="AG237" s="202"/>
      <c r="AH237" s="201">
        <f>Totals!$E$81</f>
        <v>45811</v>
      </c>
      <c r="AI237" s="201"/>
      <c r="AJ237" s="201"/>
      <c r="AK237" s="200">
        <f t="shared" si="60"/>
        <v>0</v>
      </c>
      <c r="AL237" s="200"/>
      <c r="AM237" s="200"/>
      <c r="AN237" s="201" t="str">
        <f t="shared" si="61"/>
        <v/>
      </c>
      <c r="AO237" s="201"/>
      <c r="AP237" s="201"/>
      <c r="AQ237" s="202"/>
      <c r="AR237" s="202"/>
      <c r="AS237" s="202"/>
      <c r="AT237" s="203">
        <f t="shared" si="74"/>
        <v>0</v>
      </c>
      <c r="AU237" s="203"/>
      <c r="AV237" s="203"/>
      <c r="AW237" s="204">
        <f t="shared" si="63"/>
        <v>0</v>
      </c>
      <c r="AX237" s="204"/>
      <c r="AY237" s="204"/>
      <c r="AZ237" s="190">
        <f t="shared" si="64"/>
        <v>0</v>
      </c>
      <c r="BA237" s="190"/>
      <c r="BB237" s="190">
        <f t="shared" si="65"/>
        <v>0</v>
      </c>
      <c r="BC237" s="190"/>
      <c r="BD237" s="190">
        <f t="shared" si="66"/>
        <v>0</v>
      </c>
      <c r="BE237" s="190"/>
      <c r="BF237" s="190">
        <f t="shared" si="67"/>
        <v>0</v>
      </c>
      <c r="BG237" s="190"/>
      <c r="BH237" s="190">
        <f t="shared" si="68"/>
        <v>0</v>
      </c>
      <c r="BI237" s="190"/>
      <c r="BJ237" s="190">
        <f t="shared" si="69"/>
        <v>0</v>
      </c>
      <c r="BK237" s="190"/>
      <c r="BL237" s="190">
        <f t="shared" si="70"/>
        <v>0</v>
      </c>
      <c r="BM237" s="199"/>
      <c r="BN237" s="190">
        <f t="shared" si="71"/>
        <v>0</v>
      </c>
      <c r="BO237" s="190"/>
      <c r="BP237" s="190">
        <f t="shared" si="72"/>
        <v>0</v>
      </c>
      <c r="BQ237" s="190"/>
      <c r="BR237" s="190">
        <f t="shared" si="73"/>
        <v>0</v>
      </c>
      <c r="BS237" s="191"/>
    </row>
    <row r="238" spans="2:71" ht="15" thickBot="1" x14ac:dyDescent="0.4">
      <c r="B238" s="209"/>
      <c r="C238" s="210"/>
      <c r="D238" s="210"/>
      <c r="E238" s="214"/>
      <c r="F238" s="214"/>
      <c r="G238" s="214"/>
      <c r="H238" s="215"/>
      <c r="I238" s="205"/>
      <c r="J238" s="206"/>
      <c r="K238" s="206"/>
      <c r="L238" s="206"/>
      <c r="M238" s="213">
        <v>44105</v>
      </c>
      <c r="N238" s="213"/>
      <c r="O238" s="213"/>
      <c r="P238" s="213">
        <v>44469</v>
      </c>
      <c r="Q238" s="213"/>
      <c r="R238" s="213"/>
      <c r="S238" s="205" t="s">
        <v>6638</v>
      </c>
      <c r="T238" s="205"/>
      <c r="U238" s="205"/>
      <c r="V238" s="206" t="s">
        <v>6364</v>
      </c>
      <c r="W238" s="206"/>
      <c r="X238" s="206"/>
      <c r="Y238" s="207"/>
      <c r="Z238" s="207"/>
      <c r="AA238" s="207"/>
      <c r="AB238" s="208"/>
      <c r="AC238" s="208"/>
      <c r="AD238" s="208"/>
      <c r="AE238" s="202"/>
      <c r="AF238" s="202"/>
      <c r="AG238" s="202"/>
      <c r="AH238" s="201">
        <f>Totals!$E$81</f>
        <v>45811</v>
      </c>
      <c r="AI238" s="201"/>
      <c r="AJ238" s="201"/>
      <c r="AK238" s="200">
        <f t="shared" si="60"/>
        <v>0</v>
      </c>
      <c r="AL238" s="200"/>
      <c r="AM238" s="200"/>
      <c r="AN238" s="201" t="str">
        <f t="shared" si="61"/>
        <v/>
      </c>
      <c r="AO238" s="201"/>
      <c r="AP238" s="201"/>
      <c r="AQ238" s="202"/>
      <c r="AR238" s="202"/>
      <c r="AS238" s="202"/>
      <c r="AT238" s="203">
        <f t="shared" si="74"/>
        <v>0</v>
      </c>
      <c r="AU238" s="203"/>
      <c r="AV238" s="203"/>
      <c r="AW238" s="204">
        <f t="shared" si="63"/>
        <v>0</v>
      </c>
      <c r="AX238" s="204"/>
      <c r="AY238" s="204"/>
      <c r="AZ238" s="190">
        <f t="shared" si="64"/>
        <v>0</v>
      </c>
      <c r="BA238" s="190"/>
      <c r="BB238" s="190">
        <f t="shared" si="65"/>
        <v>0</v>
      </c>
      <c r="BC238" s="190"/>
      <c r="BD238" s="190">
        <f t="shared" si="66"/>
        <v>0</v>
      </c>
      <c r="BE238" s="190"/>
      <c r="BF238" s="190">
        <f t="shared" si="67"/>
        <v>0</v>
      </c>
      <c r="BG238" s="190"/>
      <c r="BH238" s="190">
        <f t="shared" si="68"/>
        <v>0</v>
      </c>
      <c r="BI238" s="190"/>
      <c r="BJ238" s="190">
        <f t="shared" si="69"/>
        <v>0</v>
      </c>
      <c r="BK238" s="190"/>
      <c r="BL238" s="190">
        <f t="shared" si="70"/>
        <v>0</v>
      </c>
      <c r="BM238" s="199"/>
      <c r="BN238" s="190">
        <f t="shared" si="71"/>
        <v>0</v>
      </c>
      <c r="BO238" s="190"/>
      <c r="BP238" s="190">
        <f t="shared" si="72"/>
        <v>0</v>
      </c>
      <c r="BQ238" s="190"/>
      <c r="BR238" s="190">
        <f t="shared" si="73"/>
        <v>0</v>
      </c>
      <c r="BS238" s="191"/>
    </row>
    <row r="239" spans="2:71" ht="15" thickBot="1" x14ac:dyDescent="0.4">
      <c r="B239" s="209"/>
      <c r="C239" s="210"/>
      <c r="D239" s="210"/>
      <c r="E239" s="214"/>
      <c r="F239" s="214"/>
      <c r="G239" s="214"/>
      <c r="H239" s="215"/>
      <c r="I239" s="205"/>
      <c r="J239" s="206"/>
      <c r="K239" s="206"/>
      <c r="L239" s="206"/>
      <c r="M239" s="213"/>
      <c r="N239" s="213"/>
      <c r="O239" s="213"/>
      <c r="P239" s="213"/>
      <c r="Q239" s="213"/>
      <c r="R239" s="213"/>
      <c r="S239" s="205"/>
      <c r="T239" s="205"/>
      <c r="U239" s="205"/>
      <c r="V239" s="206"/>
      <c r="W239" s="206"/>
      <c r="X239" s="206"/>
      <c r="Y239" s="207"/>
      <c r="Z239" s="207"/>
      <c r="AA239" s="207"/>
      <c r="AB239" s="208"/>
      <c r="AC239" s="208"/>
      <c r="AD239" s="208"/>
      <c r="AE239" s="202"/>
      <c r="AF239" s="202"/>
      <c r="AG239" s="202"/>
      <c r="AH239" s="201">
        <f>Totals!$E$81</f>
        <v>45811</v>
      </c>
      <c r="AI239" s="201"/>
      <c r="AJ239" s="201"/>
      <c r="AK239" s="200">
        <f t="shared" si="60"/>
        <v>0</v>
      </c>
      <c r="AL239" s="200"/>
      <c r="AM239" s="200"/>
      <c r="AN239" s="201" t="str">
        <f t="shared" si="61"/>
        <v/>
      </c>
      <c r="AO239" s="201"/>
      <c r="AP239" s="201"/>
      <c r="AQ239" s="202"/>
      <c r="AR239" s="202"/>
      <c r="AS239" s="202"/>
      <c r="AT239" s="203">
        <f t="shared" si="74"/>
        <v>0</v>
      </c>
      <c r="AU239" s="203"/>
      <c r="AV239" s="203"/>
      <c r="AW239" s="204">
        <f t="shared" si="63"/>
        <v>0</v>
      </c>
      <c r="AX239" s="204"/>
      <c r="AY239" s="204"/>
      <c r="AZ239" s="190">
        <f t="shared" si="64"/>
        <v>0</v>
      </c>
      <c r="BA239" s="190"/>
      <c r="BB239" s="190">
        <f t="shared" si="65"/>
        <v>0</v>
      </c>
      <c r="BC239" s="190"/>
      <c r="BD239" s="190">
        <f t="shared" si="66"/>
        <v>0</v>
      </c>
      <c r="BE239" s="190"/>
      <c r="BF239" s="190">
        <f t="shared" si="67"/>
        <v>0</v>
      </c>
      <c r="BG239" s="190"/>
      <c r="BH239" s="190">
        <f t="shared" si="68"/>
        <v>0</v>
      </c>
      <c r="BI239" s="190"/>
      <c r="BJ239" s="190">
        <f t="shared" si="69"/>
        <v>0</v>
      </c>
      <c r="BK239" s="190"/>
      <c r="BL239" s="190">
        <f t="shared" si="70"/>
        <v>0</v>
      </c>
      <c r="BM239" s="199"/>
      <c r="BN239" s="190">
        <f t="shared" si="71"/>
        <v>0</v>
      </c>
      <c r="BO239" s="190"/>
      <c r="BP239" s="190">
        <f t="shared" si="72"/>
        <v>0</v>
      </c>
      <c r="BQ239" s="190"/>
      <c r="BR239" s="190">
        <f t="shared" si="73"/>
        <v>0</v>
      </c>
      <c r="BS239" s="191"/>
    </row>
    <row r="240" spans="2:71" ht="15" thickBot="1" x14ac:dyDescent="0.4">
      <c r="B240" s="209"/>
      <c r="C240" s="210"/>
      <c r="D240" s="210"/>
      <c r="E240" s="214"/>
      <c r="F240" s="214"/>
      <c r="G240" s="214"/>
      <c r="H240" s="215"/>
      <c r="I240" s="205"/>
      <c r="J240" s="206"/>
      <c r="K240" s="206"/>
      <c r="L240" s="206"/>
      <c r="M240" s="213"/>
      <c r="N240" s="213"/>
      <c r="O240" s="213"/>
      <c r="P240" s="213"/>
      <c r="Q240" s="213"/>
      <c r="R240" s="213"/>
      <c r="S240" s="205"/>
      <c r="T240" s="205"/>
      <c r="U240" s="205"/>
      <c r="V240" s="206"/>
      <c r="W240" s="206"/>
      <c r="X240" s="206"/>
      <c r="Y240" s="207"/>
      <c r="Z240" s="207"/>
      <c r="AA240" s="207"/>
      <c r="AB240" s="208"/>
      <c r="AC240" s="208"/>
      <c r="AD240" s="208"/>
      <c r="AE240" s="202"/>
      <c r="AF240" s="202"/>
      <c r="AG240" s="202"/>
      <c r="AH240" s="201">
        <f>Totals!$E$81</f>
        <v>45811</v>
      </c>
      <c r="AI240" s="201"/>
      <c r="AJ240" s="201"/>
      <c r="AK240" s="200">
        <f t="shared" si="60"/>
        <v>0</v>
      </c>
      <c r="AL240" s="200"/>
      <c r="AM240" s="200"/>
      <c r="AN240" s="201" t="str">
        <f t="shared" si="61"/>
        <v/>
      </c>
      <c r="AO240" s="201"/>
      <c r="AP240" s="201"/>
      <c r="AQ240" s="202"/>
      <c r="AR240" s="202"/>
      <c r="AS240" s="202"/>
      <c r="AT240" s="203">
        <f t="shared" si="74"/>
        <v>0</v>
      </c>
      <c r="AU240" s="203"/>
      <c r="AV240" s="203"/>
      <c r="AW240" s="204">
        <f t="shared" si="63"/>
        <v>0</v>
      </c>
      <c r="AX240" s="204"/>
      <c r="AY240" s="204"/>
      <c r="AZ240" s="190">
        <f t="shared" si="64"/>
        <v>0</v>
      </c>
      <c r="BA240" s="190"/>
      <c r="BB240" s="190">
        <f t="shared" si="65"/>
        <v>0</v>
      </c>
      <c r="BC240" s="190"/>
      <c r="BD240" s="190">
        <f t="shared" si="66"/>
        <v>0</v>
      </c>
      <c r="BE240" s="190"/>
      <c r="BF240" s="190">
        <f t="shared" si="67"/>
        <v>0</v>
      </c>
      <c r="BG240" s="190"/>
      <c r="BH240" s="190">
        <f t="shared" si="68"/>
        <v>0</v>
      </c>
      <c r="BI240" s="190"/>
      <c r="BJ240" s="190">
        <f t="shared" si="69"/>
        <v>0</v>
      </c>
      <c r="BK240" s="190"/>
      <c r="BL240" s="190">
        <f t="shared" si="70"/>
        <v>0</v>
      </c>
      <c r="BM240" s="199"/>
      <c r="BN240" s="190">
        <f t="shared" si="71"/>
        <v>0</v>
      </c>
      <c r="BO240" s="190"/>
      <c r="BP240" s="190">
        <f t="shared" si="72"/>
        <v>0</v>
      </c>
      <c r="BQ240" s="190"/>
      <c r="BR240" s="190">
        <f t="shared" si="73"/>
        <v>0</v>
      </c>
      <c r="BS240" s="191"/>
    </row>
    <row r="241" spans="2:71" ht="15" thickBot="1" x14ac:dyDescent="0.4">
      <c r="B241" s="209"/>
      <c r="C241" s="210"/>
      <c r="D241" s="210"/>
      <c r="E241" s="214"/>
      <c r="F241" s="214"/>
      <c r="G241" s="214"/>
      <c r="H241" s="215"/>
      <c r="I241" s="205"/>
      <c r="J241" s="206"/>
      <c r="K241" s="206"/>
      <c r="L241" s="206"/>
      <c r="M241" s="213">
        <v>44401</v>
      </c>
      <c r="N241" s="213"/>
      <c r="O241" s="213"/>
      <c r="P241" s="213">
        <v>44431</v>
      </c>
      <c r="Q241" s="213"/>
      <c r="R241" s="213"/>
      <c r="S241" s="205" t="s">
        <v>6948</v>
      </c>
      <c r="T241" s="205"/>
      <c r="U241" s="205"/>
      <c r="V241" s="206" t="s">
        <v>6925</v>
      </c>
      <c r="W241" s="206"/>
      <c r="X241" s="206"/>
      <c r="Y241" s="207"/>
      <c r="Z241" s="207"/>
      <c r="AA241" s="207"/>
      <c r="AB241" s="208"/>
      <c r="AC241" s="208"/>
      <c r="AD241" s="208"/>
      <c r="AE241" s="202"/>
      <c r="AF241" s="202"/>
      <c r="AG241" s="202"/>
      <c r="AH241" s="201">
        <f>Totals!$E$81</f>
        <v>45811</v>
      </c>
      <c r="AI241" s="201"/>
      <c r="AJ241" s="201"/>
      <c r="AK241" s="200">
        <f t="shared" si="60"/>
        <v>0</v>
      </c>
      <c r="AL241" s="200"/>
      <c r="AM241" s="200"/>
      <c r="AN241" s="201" t="str">
        <f t="shared" si="61"/>
        <v/>
      </c>
      <c r="AO241" s="201"/>
      <c r="AP241" s="201"/>
      <c r="AQ241" s="202"/>
      <c r="AR241" s="202"/>
      <c r="AS241" s="202"/>
      <c r="AT241" s="203">
        <f t="shared" si="74"/>
        <v>0</v>
      </c>
      <c r="AU241" s="203"/>
      <c r="AV241" s="203"/>
      <c r="AW241" s="204">
        <f t="shared" si="63"/>
        <v>0</v>
      </c>
      <c r="AX241" s="204"/>
      <c r="AY241" s="204"/>
      <c r="AZ241" s="190">
        <f t="shared" si="64"/>
        <v>0</v>
      </c>
      <c r="BA241" s="190"/>
      <c r="BB241" s="190">
        <f t="shared" si="65"/>
        <v>0</v>
      </c>
      <c r="BC241" s="190"/>
      <c r="BD241" s="190">
        <f t="shared" si="66"/>
        <v>0</v>
      </c>
      <c r="BE241" s="190"/>
      <c r="BF241" s="190">
        <f t="shared" si="67"/>
        <v>0</v>
      </c>
      <c r="BG241" s="190"/>
      <c r="BH241" s="190">
        <f t="shared" si="68"/>
        <v>0</v>
      </c>
      <c r="BI241" s="190"/>
      <c r="BJ241" s="190">
        <f t="shared" si="69"/>
        <v>0</v>
      </c>
      <c r="BK241" s="190"/>
      <c r="BL241" s="190">
        <f t="shared" si="70"/>
        <v>0</v>
      </c>
      <c r="BM241" s="199"/>
      <c r="BN241" s="190">
        <f t="shared" si="71"/>
        <v>0</v>
      </c>
      <c r="BO241" s="190"/>
      <c r="BP241" s="190">
        <f t="shared" si="72"/>
        <v>0</v>
      </c>
      <c r="BQ241" s="190"/>
      <c r="BR241" s="190">
        <f t="shared" si="73"/>
        <v>0</v>
      </c>
      <c r="BS241" s="191"/>
    </row>
    <row r="242" spans="2:71" ht="15" thickBot="1" x14ac:dyDescent="0.4">
      <c r="B242" s="209"/>
      <c r="C242" s="210"/>
      <c r="D242" s="210"/>
      <c r="E242" s="214"/>
      <c r="F242" s="214"/>
      <c r="G242" s="214"/>
      <c r="H242" s="215"/>
      <c r="I242" s="205"/>
      <c r="J242" s="206"/>
      <c r="K242" s="206"/>
      <c r="L242" s="206"/>
      <c r="M242" s="213"/>
      <c r="N242" s="213"/>
      <c r="O242" s="213"/>
      <c r="P242" s="213"/>
      <c r="Q242" s="213"/>
      <c r="R242" s="213"/>
      <c r="S242" s="205" t="s">
        <v>6948</v>
      </c>
      <c r="T242" s="205"/>
      <c r="U242" s="205"/>
      <c r="V242" s="206"/>
      <c r="W242" s="206"/>
      <c r="X242" s="206"/>
      <c r="Y242" s="207"/>
      <c r="Z242" s="207"/>
      <c r="AA242" s="207"/>
      <c r="AB242" s="208"/>
      <c r="AC242" s="208"/>
      <c r="AD242" s="208"/>
      <c r="AE242" s="202"/>
      <c r="AF242" s="202"/>
      <c r="AG242" s="202"/>
      <c r="AH242" s="201">
        <f>Totals!$E$81</f>
        <v>45811</v>
      </c>
      <c r="AI242" s="201"/>
      <c r="AJ242" s="201"/>
      <c r="AK242" s="200">
        <f t="shared" si="60"/>
        <v>0</v>
      </c>
      <c r="AL242" s="200"/>
      <c r="AM242" s="200"/>
      <c r="AN242" s="201" t="str">
        <f t="shared" si="61"/>
        <v/>
      </c>
      <c r="AO242" s="201"/>
      <c r="AP242" s="201"/>
      <c r="AQ242" s="202"/>
      <c r="AR242" s="202"/>
      <c r="AS242" s="202"/>
      <c r="AT242" s="203">
        <f t="shared" si="74"/>
        <v>0</v>
      </c>
      <c r="AU242" s="203"/>
      <c r="AV242" s="203"/>
      <c r="AW242" s="204">
        <f t="shared" si="63"/>
        <v>0</v>
      </c>
      <c r="AX242" s="204"/>
      <c r="AY242" s="204"/>
      <c r="AZ242" s="190">
        <f t="shared" si="64"/>
        <v>0</v>
      </c>
      <c r="BA242" s="190"/>
      <c r="BB242" s="190">
        <f t="shared" si="65"/>
        <v>0</v>
      </c>
      <c r="BC242" s="190"/>
      <c r="BD242" s="190">
        <f t="shared" si="66"/>
        <v>0</v>
      </c>
      <c r="BE242" s="190"/>
      <c r="BF242" s="190">
        <f t="shared" si="67"/>
        <v>0</v>
      </c>
      <c r="BG242" s="190"/>
      <c r="BH242" s="190">
        <f t="shared" si="68"/>
        <v>0</v>
      </c>
      <c r="BI242" s="190"/>
      <c r="BJ242" s="190">
        <f t="shared" si="69"/>
        <v>0</v>
      </c>
      <c r="BK242" s="190"/>
      <c r="BL242" s="190">
        <f t="shared" si="70"/>
        <v>0</v>
      </c>
      <c r="BM242" s="199"/>
      <c r="BN242" s="190">
        <f t="shared" si="71"/>
        <v>0</v>
      </c>
      <c r="BO242" s="190"/>
      <c r="BP242" s="190">
        <f t="shared" si="72"/>
        <v>0</v>
      </c>
      <c r="BQ242" s="190"/>
      <c r="BR242" s="190">
        <f t="shared" si="73"/>
        <v>0</v>
      </c>
      <c r="BS242" s="191"/>
    </row>
    <row r="243" spans="2:71" ht="15" thickBot="1" x14ac:dyDescent="0.4">
      <c r="B243" s="209"/>
      <c r="C243" s="210"/>
      <c r="D243" s="210"/>
      <c r="E243" s="214"/>
      <c r="F243" s="214"/>
      <c r="G243" s="214"/>
      <c r="H243" s="215"/>
      <c r="I243" s="205"/>
      <c r="J243" s="206"/>
      <c r="K243" s="206"/>
      <c r="L243" s="206"/>
      <c r="M243" s="213"/>
      <c r="N243" s="213"/>
      <c r="O243" s="213"/>
      <c r="P243" s="213"/>
      <c r="Q243" s="213"/>
      <c r="R243" s="213"/>
      <c r="S243" s="205" t="s">
        <v>6948</v>
      </c>
      <c r="T243" s="205"/>
      <c r="U243" s="205"/>
      <c r="V243" s="206"/>
      <c r="W243" s="206"/>
      <c r="X243" s="206"/>
      <c r="Y243" s="207"/>
      <c r="Z243" s="207"/>
      <c r="AA243" s="207"/>
      <c r="AB243" s="208"/>
      <c r="AC243" s="208"/>
      <c r="AD243" s="208"/>
      <c r="AE243" s="202"/>
      <c r="AF243" s="202"/>
      <c r="AG243" s="202"/>
      <c r="AH243" s="201">
        <f>Totals!$E$81</f>
        <v>45811</v>
      </c>
      <c r="AI243" s="201"/>
      <c r="AJ243" s="201"/>
      <c r="AK243" s="200">
        <f t="shared" si="60"/>
        <v>0</v>
      </c>
      <c r="AL243" s="200"/>
      <c r="AM243" s="200"/>
      <c r="AN243" s="201" t="str">
        <f t="shared" si="61"/>
        <v/>
      </c>
      <c r="AO243" s="201"/>
      <c r="AP243" s="201"/>
      <c r="AQ243" s="202"/>
      <c r="AR243" s="202"/>
      <c r="AS243" s="202"/>
      <c r="AT243" s="203">
        <f t="shared" si="74"/>
        <v>0</v>
      </c>
      <c r="AU243" s="203"/>
      <c r="AV243" s="203"/>
      <c r="AW243" s="204">
        <f t="shared" si="63"/>
        <v>0</v>
      </c>
      <c r="AX243" s="204"/>
      <c r="AY243" s="204"/>
      <c r="AZ243" s="190">
        <f t="shared" si="64"/>
        <v>0</v>
      </c>
      <c r="BA243" s="190"/>
      <c r="BB243" s="190">
        <f t="shared" si="65"/>
        <v>0</v>
      </c>
      <c r="BC243" s="190"/>
      <c r="BD243" s="190">
        <f t="shared" si="66"/>
        <v>0</v>
      </c>
      <c r="BE243" s="190"/>
      <c r="BF243" s="190">
        <f t="shared" si="67"/>
        <v>0</v>
      </c>
      <c r="BG243" s="190"/>
      <c r="BH243" s="190">
        <f t="shared" si="68"/>
        <v>0</v>
      </c>
      <c r="BI243" s="190"/>
      <c r="BJ243" s="190">
        <f t="shared" si="69"/>
        <v>0</v>
      </c>
      <c r="BK243" s="190"/>
      <c r="BL243" s="190">
        <f t="shared" si="70"/>
        <v>0</v>
      </c>
      <c r="BM243" s="199"/>
      <c r="BN243" s="190">
        <f t="shared" si="71"/>
        <v>0</v>
      </c>
      <c r="BO243" s="190"/>
      <c r="BP243" s="190">
        <f t="shared" si="72"/>
        <v>0</v>
      </c>
      <c r="BQ243" s="190"/>
      <c r="BR243" s="190">
        <f t="shared" si="73"/>
        <v>0</v>
      </c>
      <c r="BS243" s="191"/>
    </row>
    <row r="244" spans="2:71" ht="15" thickBot="1" x14ac:dyDescent="0.4">
      <c r="B244" s="209"/>
      <c r="C244" s="210"/>
      <c r="D244" s="210"/>
      <c r="E244" s="214"/>
      <c r="F244" s="214"/>
      <c r="G244" s="214"/>
      <c r="H244" s="215"/>
      <c r="I244" s="205"/>
      <c r="J244" s="206"/>
      <c r="K244" s="206"/>
      <c r="L244" s="206"/>
      <c r="M244" s="213"/>
      <c r="N244" s="213"/>
      <c r="O244" s="213"/>
      <c r="P244" s="213"/>
      <c r="Q244" s="213"/>
      <c r="R244" s="213"/>
      <c r="S244" s="205" t="s">
        <v>6948</v>
      </c>
      <c r="T244" s="205"/>
      <c r="U244" s="205"/>
      <c r="V244" s="206"/>
      <c r="W244" s="206"/>
      <c r="X244" s="206"/>
      <c r="Y244" s="207"/>
      <c r="Z244" s="207"/>
      <c r="AA244" s="207"/>
      <c r="AB244" s="208"/>
      <c r="AC244" s="208"/>
      <c r="AD244" s="208"/>
      <c r="AE244" s="202"/>
      <c r="AF244" s="202"/>
      <c r="AG244" s="202"/>
      <c r="AH244" s="201">
        <f>Totals!$E$81</f>
        <v>45811</v>
      </c>
      <c r="AI244" s="201"/>
      <c r="AJ244" s="201"/>
      <c r="AK244" s="200">
        <f t="shared" si="60"/>
        <v>0</v>
      </c>
      <c r="AL244" s="200"/>
      <c r="AM244" s="200"/>
      <c r="AN244" s="201" t="str">
        <f t="shared" si="61"/>
        <v/>
      </c>
      <c r="AO244" s="201"/>
      <c r="AP244" s="201"/>
      <c r="AQ244" s="202"/>
      <c r="AR244" s="202"/>
      <c r="AS244" s="202"/>
      <c r="AT244" s="203">
        <f t="shared" si="74"/>
        <v>0</v>
      </c>
      <c r="AU244" s="203"/>
      <c r="AV244" s="203"/>
      <c r="AW244" s="204">
        <f t="shared" si="63"/>
        <v>0</v>
      </c>
      <c r="AX244" s="204"/>
      <c r="AY244" s="204"/>
      <c r="AZ244" s="190">
        <f t="shared" si="64"/>
        <v>0</v>
      </c>
      <c r="BA244" s="190"/>
      <c r="BB244" s="190">
        <f t="shared" si="65"/>
        <v>0</v>
      </c>
      <c r="BC244" s="190"/>
      <c r="BD244" s="190">
        <f t="shared" si="66"/>
        <v>0</v>
      </c>
      <c r="BE244" s="190"/>
      <c r="BF244" s="190">
        <f t="shared" si="67"/>
        <v>0</v>
      </c>
      <c r="BG244" s="190"/>
      <c r="BH244" s="190">
        <f t="shared" si="68"/>
        <v>0</v>
      </c>
      <c r="BI244" s="190"/>
      <c r="BJ244" s="190">
        <f t="shared" si="69"/>
        <v>0</v>
      </c>
      <c r="BK244" s="190"/>
      <c r="BL244" s="190">
        <f t="shared" si="70"/>
        <v>0</v>
      </c>
      <c r="BM244" s="199"/>
      <c r="BN244" s="190">
        <f t="shared" si="71"/>
        <v>0</v>
      </c>
      <c r="BO244" s="190"/>
      <c r="BP244" s="190">
        <f t="shared" si="72"/>
        <v>0</v>
      </c>
      <c r="BQ244" s="190"/>
      <c r="BR244" s="190">
        <f t="shared" si="73"/>
        <v>0</v>
      </c>
      <c r="BS244" s="191"/>
    </row>
    <row r="245" spans="2:71" ht="15" thickBot="1" x14ac:dyDescent="0.4">
      <c r="B245" s="209"/>
      <c r="C245" s="210"/>
      <c r="D245" s="210"/>
      <c r="E245" s="214"/>
      <c r="F245" s="214"/>
      <c r="G245" s="214"/>
      <c r="H245" s="215"/>
      <c r="I245" s="205"/>
      <c r="J245" s="206"/>
      <c r="K245" s="206"/>
      <c r="L245" s="206"/>
      <c r="M245" s="213"/>
      <c r="N245" s="213"/>
      <c r="O245" s="213"/>
      <c r="P245" s="213"/>
      <c r="Q245" s="213"/>
      <c r="R245" s="213"/>
      <c r="S245" s="205"/>
      <c r="T245" s="205"/>
      <c r="U245" s="205"/>
      <c r="V245" s="206"/>
      <c r="W245" s="206"/>
      <c r="X245" s="206"/>
      <c r="Y245" s="207"/>
      <c r="Z245" s="207"/>
      <c r="AA245" s="207"/>
      <c r="AB245" s="208"/>
      <c r="AC245" s="208"/>
      <c r="AD245" s="208"/>
      <c r="AE245" s="202"/>
      <c r="AF245" s="202"/>
      <c r="AG245" s="202"/>
      <c r="AH245" s="201">
        <f>Totals!$E$81</f>
        <v>45811</v>
      </c>
      <c r="AI245" s="201"/>
      <c r="AJ245" s="201"/>
      <c r="AK245" s="200">
        <f t="shared" si="60"/>
        <v>0</v>
      </c>
      <c r="AL245" s="200"/>
      <c r="AM245" s="200"/>
      <c r="AN245" s="201" t="str">
        <f t="shared" si="61"/>
        <v/>
      </c>
      <c r="AO245" s="201"/>
      <c r="AP245" s="201"/>
      <c r="AQ245" s="202"/>
      <c r="AR245" s="202"/>
      <c r="AS245" s="202"/>
      <c r="AT245" s="203">
        <f t="shared" si="74"/>
        <v>0</v>
      </c>
      <c r="AU245" s="203"/>
      <c r="AV245" s="203"/>
      <c r="AW245" s="204">
        <f t="shared" si="63"/>
        <v>0</v>
      </c>
      <c r="AX245" s="204"/>
      <c r="AY245" s="204"/>
      <c r="AZ245" s="190">
        <f t="shared" si="64"/>
        <v>0</v>
      </c>
      <c r="BA245" s="190"/>
      <c r="BB245" s="190">
        <f t="shared" si="65"/>
        <v>0</v>
      </c>
      <c r="BC245" s="190"/>
      <c r="BD245" s="190">
        <f t="shared" si="66"/>
        <v>0</v>
      </c>
      <c r="BE245" s="190"/>
      <c r="BF245" s="190">
        <f t="shared" si="67"/>
        <v>0</v>
      </c>
      <c r="BG245" s="190"/>
      <c r="BH245" s="190">
        <f t="shared" si="68"/>
        <v>0</v>
      </c>
      <c r="BI245" s="190"/>
      <c r="BJ245" s="190">
        <f t="shared" si="69"/>
        <v>0</v>
      </c>
      <c r="BK245" s="190"/>
      <c r="BL245" s="190">
        <f t="shared" si="70"/>
        <v>0</v>
      </c>
      <c r="BM245" s="199"/>
      <c r="BN245" s="190">
        <f t="shared" si="71"/>
        <v>0</v>
      </c>
      <c r="BO245" s="190"/>
      <c r="BP245" s="190">
        <f t="shared" si="72"/>
        <v>0</v>
      </c>
      <c r="BQ245" s="190"/>
      <c r="BR245" s="190">
        <f t="shared" si="73"/>
        <v>0</v>
      </c>
      <c r="BS245" s="191"/>
    </row>
    <row r="246" spans="2:71" ht="15" thickBot="1" x14ac:dyDescent="0.4">
      <c r="B246" s="209"/>
      <c r="C246" s="210"/>
      <c r="D246" s="210"/>
      <c r="E246" s="214"/>
      <c r="F246" s="214"/>
      <c r="G246" s="214"/>
      <c r="H246" s="215"/>
      <c r="I246" s="205"/>
      <c r="J246" s="206"/>
      <c r="K246" s="206"/>
      <c r="L246" s="206"/>
      <c r="M246" s="213"/>
      <c r="N246" s="213"/>
      <c r="O246" s="213"/>
      <c r="P246" s="213"/>
      <c r="Q246" s="213"/>
      <c r="R246" s="213"/>
      <c r="S246" s="205"/>
      <c r="T246" s="205"/>
      <c r="U246" s="205"/>
      <c r="V246" s="206"/>
      <c r="W246" s="206"/>
      <c r="X246" s="206"/>
      <c r="Y246" s="207"/>
      <c r="Z246" s="207"/>
      <c r="AA246" s="207"/>
      <c r="AB246" s="208"/>
      <c r="AC246" s="208"/>
      <c r="AD246" s="208"/>
      <c r="AE246" s="202"/>
      <c r="AF246" s="202"/>
      <c r="AG246" s="202"/>
      <c r="AH246" s="201">
        <f>Totals!$E$81</f>
        <v>45811</v>
      </c>
      <c r="AI246" s="201"/>
      <c r="AJ246" s="201"/>
      <c r="AK246" s="200">
        <f t="shared" si="60"/>
        <v>0</v>
      </c>
      <c r="AL246" s="200"/>
      <c r="AM246" s="200"/>
      <c r="AN246" s="201" t="str">
        <f t="shared" si="61"/>
        <v/>
      </c>
      <c r="AO246" s="201"/>
      <c r="AP246" s="201"/>
      <c r="AQ246" s="202"/>
      <c r="AR246" s="202"/>
      <c r="AS246" s="202"/>
      <c r="AT246" s="203">
        <f t="shared" si="74"/>
        <v>0</v>
      </c>
      <c r="AU246" s="203"/>
      <c r="AV246" s="203"/>
      <c r="AW246" s="204">
        <f t="shared" si="63"/>
        <v>0</v>
      </c>
      <c r="AX246" s="204"/>
      <c r="AY246" s="204"/>
      <c r="AZ246" s="190">
        <f t="shared" si="64"/>
        <v>0</v>
      </c>
      <c r="BA246" s="190"/>
      <c r="BB246" s="190">
        <f t="shared" si="65"/>
        <v>0</v>
      </c>
      <c r="BC246" s="190"/>
      <c r="BD246" s="190">
        <f t="shared" si="66"/>
        <v>0</v>
      </c>
      <c r="BE246" s="190"/>
      <c r="BF246" s="190">
        <f t="shared" si="67"/>
        <v>0</v>
      </c>
      <c r="BG246" s="190"/>
      <c r="BH246" s="190">
        <f t="shared" si="68"/>
        <v>0</v>
      </c>
      <c r="BI246" s="190"/>
      <c r="BJ246" s="190">
        <f t="shared" si="69"/>
        <v>0</v>
      </c>
      <c r="BK246" s="190"/>
      <c r="BL246" s="190">
        <f t="shared" si="70"/>
        <v>0</v>
      </c>
      <c r="BM246" s="199"/>
      <c r="BN246" s="190">
        <f t="shared" si="71"/>
        <v>0</v>
      </c>
      <c r="BO246" s="190"/>
      <c r="BP246" s="190">
        <f t="shared" si="72"/>
        <v>0</v>
      </c>
      <c r="BQ246" s="190"/>
      <c r="BR246" s="190">
        <f t="shared" si="73"/>
        <v>0</v>
      </c>
      <c r="BS246" s="191"/>
    </row>
    <row r="247" spans="2:71" ht="15" thickBot="1" x14ac:dyDescent="0.4">
      <c r="B247" s="209"/>
      <c r="C247" s="210"/>
      <c r="D247" s="210"/>
      <c r="E247" s="214"/>
      <c r="F247" s="214"/>
      <c r="G247" s="214"/>
      <c r="H247" s="215"/>
      <c r="I247" s="205"/>
      <c r="J247" s="206"/>
      <c r="K247" s="206"/>
      <c r="L247" s="206"/>
      <c r="M247" s="213"/>
      <c r="N247" s="213"/>
      <c r="O247" s="213"/>
      <c r="P247" s="213"/>
      <c r="Q247" s="213"/>
      <c r="R247" s="213"/>
      <c r="S247" s="205" t="s">
        <v>6948</v>
      </c>
      <c r="T247" s="205"/>
      <c r="U247" s="205"/>
      <c r="V247" s="206"/>
      <c r="W247" s="206"/>
      <c r="X247" s="206"/>
      <c r="Y247" s="207"/>
      <c r="Z247" s="207"/>
      <c r="AA247" s="207"/>
      <c r="AB247" s="208"/>
      <c r="AC247" s="208"/>
      <c r="AD247" s="208"/>
      <c r="AE247" s="202"/>
      <c r="AF247" s="202"/>
      <c r="AG247" s="202"/>
      <c r="AH247" s="201">
        <f>Totals!$E$81</f>
        <v>45811</v>
      </c>
      <c r="AI247" s="201"/>
      <c r="AJ247" s="201"/>
      <c r="AK247" s="200">
        <f t="shared" si="60"/>
        <v>0</v>
      </c>
      <c r="AL247" s="200"/>
      <c r="AM247" s="200"/>
      <c r="AN247" s="201" t="str">
        <f t="shared" si="61"/>
        <v/>
      </c>
      <c r="AO247" s="201"/>
      <c r="AP247" s="201"/>
      <c r="AQ247" s="202"/>
      <c r="AR247" s="202"/>
      <c r="AS247" s="202"/>
      <c r="AT247" s="203">
        <f t="shared" si="74"/>
        <v>0</v>
      </c>
      <c r="AU247" s="203"/>
      <c r="AV247" s="203"/>
      <c r="AW247" s="204">
        <f t="shared" si="63"/>
        <v>0</v>
      </c>
      <c r="AX247" s="204"/>
      <c r="AY247" s="204"/>
      <c r="AZ247" s="190">
        <f t="shared" si="64"/>
        <v>0</v>
      </c>
      <c r="BA247" s="190"/>
      <c r="BB247" s="190">
        <f t="shared" si="65"/>
        <v>0</v>
      </c>
      <c r="BC247" s="190"/>
      <c r="BD247" s="190">
        <f t="shared" si="66"/>
        <v>0</v>
      </c>
      <c r="BE247" s="190"/>
      <c r="BF247" s="190">
        <f t="shared" si="67"/>
        <v>0</v>
      </c>
      <c r="BG247" s="190"/>
      <c r="BH247" s="190">
        <f t="shared" si="68"/>
        <v>0</v>
      </c>
      <c r="BI247" s="190"/>
      <c r="BJ247" s="190">
        <f t="shared" si="69"/>
        <v>0</v>
      </c>
      <c r="BK247" s="190"/>
      <c r="BL247" s="190">
        <f t="shared" si="70"/>
        <v>0</v>
      </c>
      <c r="BM247" s="199"/>
      <c r="BN247" s="190">
        <f t="shared" si="71"/>
        <v>0</v>
      </c>
      <c r="BO247" s="190"/>
      <c r="BP247" s="190">
        <f t="shared" si="72"/>
        <v>0</v>
      </c>
      <c r="BQ247" s="190"/>
      <c r="BR247" s="190">
        <f t="shared" si="73"/>
        <v>0</v>
      </c>
      <c r="BS247" s="191"/>
    </row>
    <row r="248" spans="2:71" ht="15" thickBot="1" x14ac:dyDescent="0.4">
      <c r="B248" s="209"/>
      <c r="C248" s="210"/>
      <c r="D248" s="210"/>
      <c r="E248" s="214"/>
      <c r="F248" s="214"/>
      <c r="G248" s="214"/>
      <c r="H248" s="215"/>
      <c r="I248" s="205"/>
      <c r="J248" s="206"/>
      <c r="K248" s="206"/>
      <c r="L248" s="206"/>
      <c r="M248" s="213"/>
      <c r="N248" s="213"/>
      <c r="O248" s="213"/>
      <c r="P248" s="213"/>
      <c r="Q248" s="213"/>
      <c r="R248" s="213"/>
      <c r="S248" s="205"/>
      <c r="T248" s="205"/>
      <c r="U248" s="205"/>
      <c r="V248" s="206"/>
      <c r="W248" s="206"/>
      <c r="X248" s="206"/>
      <c r="Y248" s="207"/>
      <c r="Z248" s="207"/>
      <c r="AA248" s="207"/>
      <c r="AB248" s="208"/>
      <c r="AC248" s="208"/>
      <c r="AD248" s="208"/>
      <c r="AE248" s="202"/>
      <c r="AF248" s="202"/>
      <c r="AG248" s="202"/>
      <c r="AH248" s="201">
        <f>Totals!$E$81</f>
        <v>45811</v>
      </c>
      <c r="AI248" s="201"/>
      <c r="AJ248" s="201"/>
      <c r="AK248" s="200">
        <f t="shared" si="60"/>
        <v>0</v>
      </c>
      <c r="AL248" s="200"/>
      <c r="AM248" s="200"/>
      <c r="AN248" s="201" t="str">
        <f t="shared" si="61"/>
        <v/>
      </c>
      <c r="AO248" s="201"/>
      <c r="AP248" s="201"/>
      <c r="AQ248" s="202"/>
      <c r="AR248" s="202"/>
      <c r="AS248" s="202"/>
      <c r="AT248" s="203">
        <f t="shared" si="74"/>
        <v>0</v>
      </c>
      <c r="AU248" s="203"/>
      <c r="AV248" s="203"/>
      <c r="AW248" s="204">
        <f t="shared" si="63"/>
        <v>0</v>
      </c>
      <c r="AX248" s="204"/>
      <c r="AY248" s="204"/>
      <c r="AZ248" s="190">
        <f t="shared" si="64"/>
        <v>0</v>
      </c>
      <c r="BA248" s="190"/>
      <c r="BB248" s="190">
        <f t="shared" si="65"/>
        <v>0</v>
      </c>
      <c r="BC248" s="190"/>
      <c r="BD248" s="190">
        <f t="shared" si="66"/>
        <v>0</v>
      </c>
      <c r="BE248" s="190"/>
      <c r="BF248" s="190">
        <f t="shared" si="67"/>
        <v>0</v>
      </c>
      <c r="BG248" s="190"/>
      <c r="BH248" s="190">
        <f t="shared" si="68"/>
        <v>0</v>
      </c>
      <c r="BI248" s="190"/>
      <c r="BJ248" s="190">
        <f t="shared" si="69"/>
        <v>0</v>
      </c>
      <c r="BK248" s="190"/>
      <c r="BL248" s="190">
        <f t="shared" si="70"/>
        <v>0</v>
      </c>
      <c r="BM248" s="199"/>
      <c r="BN248" s="190">
        <f t="shared" si="71"/>
        <v>0</v>
      </c>
      <c r="BO248" s="190"/>
      <c r="BP248" s="190">
        <f t="shared" si="72"/>
        <v>0</v>
      </c>
      <c r="BQ248" s="190"/>
      <c r="BR248" s="190">
        <f t="shared" si="73"/>
        <v>0</v>
      </c>
      <c r="BS248" s="191"/>
    </row>
    <row r="249" spans="2:71" ht="15" thickBot="1" x14ac:dyDescent="0.4">
      <c r="B249" s="209"/>
      <c r="C249" s="210"/>
      <c r="D249" s="210"/>
      <c r="E249" s="214"/>
      <c r="F249" s="214"/>
      <c r="G249" s="214"/>
      <c r="H249" s="215"/>
      <c r="I249" s="205"/>
      <c r="J249" s="206"/>
      <c r="K249" s="206"/>
      <c r="L249" s="206"/>
      <c r="M249" s="213"/>
      <c r="N249" s="213"/>
      <c r="O249" s="213"/>
      <c r="P249" s="213"/>
      <c r="Q249" s="213"/>
      <c r="R249" s="213"/>
      <c r="S249" s="205"/>
      <c r="T249" s="205"/>
      <c r="U249" s="205"/>
      <c r="V249" s="206"/>
      <c r="W249" s="206"/>
      <c r="X249" s="206"/>
      <c r="Y249" s="207"/>
      <c r="Z249" s="207"/>
      <c r="AA249" s="207"/>
      <c r="AB249" s="208"/>
      <c r="AC249" s="208"/>
      <c r="AD249" s="208"/>
      <c r="AE249" s="202"/>
      <c r="AF249" s="202"/>
      <c r="AG249" s="202"/>
      <c r="AH249" s="201">
        <f>Totals!$E$81</f>
        <v>45811</v>
      </c>
      <c r="AI249" s="201"/>
      <c r="AJ249" s="201"/>
      <c r="AK249" s="200">
        <f t="shared" si="60"/>
        <v>0</v>
      </c>
      <c r="AL249" s="200"/>
      <c r="AM249" s="200"/>
      <c r="AN249" s="201" t="str">
        <f t="shared" si="61"/>
        <v/>
      </c>
      <c r="AO249" s="201"/>
      <c r="AP249" s="201"/>
      <c r="AQ249" s="202"/>
      <c r="AR249" s="202"/>
      <c r="AS249" s="202"/>
      <c r="AT249" s="203">
        <f t="shared" si="74"/>
        <v>0</v>
      </c>
      <c r="AU249" s="203"/>
      <c r="AV249" s="203"/>
      <c r="AW249" s="204">
        <f t="shared" si="63"/>
        <v>0</v>
      </c>
      <c r="AX249" s="204"/>
      <c r="AY249" s="204"/>
      <c r="AZ249" s="190">
        <f t="shared" si="64"/>
        <v>0</v>
      </c>
      <c r="BA249" s="190"/>
      <c r="BB249" s="190">
        <f t="shared" si="65"/>
        <v>0</v>
      </c>
      <c r="BC249" s="190"/>
      <c r="BD249" s="190">
        <f t="shared" si="66"/>
        <v>0</v>
      </c>
      <c r="BE249" s="190"/>
      <c r="BF249" s="190">
        <f t="shared" si="67"/>
        <v>0</v>
      </c>
      <c r="BG249" s="190"/>
      <c r="BH249" s="190">
        <f t="shared" si="68"/>
        <v>0</v>
      </c>
      <c r="BI249" s="190"/>
      <c r="BJ249" s="190">
        <f t="shared" si="69"/>
        <v>0</v>
      </c>
      <c r="BK249" s="190"/>
      <c r="BL249" s="190">
        <f t="shared" si="70"/>
        <v>0</v>
      </c>
      <c r="BM249" s="199"/>
      <c r="BN249" s="190">
        <f t="shared" si="71"/>
        <v>0</v>
      </c>
      <c r="BO249" s="190"/>
      <c r="BP249" s="190">
        <f t="shared" si="72"/>
        <v>0</v>
      </c>
      <c r="BQ249" s="190"/>
      <c r="BR249" s="190">
        <f t="shared" si="73"/>
        <v>0</v>
      </c>
      <c r="BS249" s="191"/>
    </row>
    <row r="250" spans="2:71" ht="15" thickBot="1" x14ac:dyDescent="0.4">
      <c r="B250" s="209"/>
      <c r="C250" s="210"/>
      <c r="D250" s="210"/>
      <c r="E250" s="214"/>
      <c r="F250" s="214"/>
      <c r="G250" s="214"/>
      <c r="H250" s="215"/>
      <c r="I250" s="205"/>
      <c r="J250" s="206"/>
      <c r="K250" s="206"/>
      <c r="L250" s="206"/>
      <c r="M250" s="213"/>
      <c r="N250" s="213"/>
      <c r="O250" s="213"/>
      <c r="P250" s="213"/>
      <c r="Q250" s="213"/>
      <c r="R250" s="213"/>
      <c r="S250" s="205"/>
      <c r="T250" s="205"/>
      <c r="U250" s="205"/>
      <c r="V250" s="206"/>
      <c r="W250" s="206"/>
      <c r="X250" s="206"/>
      <c r="Y250" s="207"/>
      <c r="Z250" s="207"/>
      <c r="AA250" s="207"/>
      <c r="AB250" s="208"/>
      <c r="AC250" s="208"/>
      <c r="AD250" s="208"/>
      <c r="AE250" s="202"/>
      <c r="AF250" s="202"/>
      <c r="AG250" s="202"/>
      <c r="AH250" s="201">
        <f>Totals!$E$81</f>
        <v>45811</v>
      </c>
      <c r="AI250" s="201"/>
      <c r="AJ250" s="201"/>
      <c r="AK250" s="200">
        <f t="shared" si="60"/>
        <v>0</v>
      </c>
      <c r="AL250" s="200"/>
      <c r="AM250" s="200"/>
      <c r="AN250" s="201" t="str">
        <f t="shared" si="61"/>
        <v/>
      </c>
      <c r="AO250" s="201"/>
      <c r="AP250" s="201"/>
      <c r="AQ250" s="202"/>
      <c r="AR250" s="202"/>
      <c r="AS250" s="202"/>
      <c r="AT250" s="203">
        <f t="shared" si="74"/>
        <v>0</v>
      </c>
      <c r="AU250" s="203"/>
      <c r="AV250" s="203"/>
      <c r="AW250" s="204">
        <f t="shared" si="63"/>
        <v>0</v>
      </c>
      <c r="AX250" s="204"/>
      <c r="AY250" s="204"/>
      <c r="AZ250" s="190">
        <f t="shared" si="64"/>
        <v>0</v>
      </c>
      <c r="BA250" s="190"/>
      <c r="BB250" s="190">
        <f t="shared" si="65"/>
        <v>0</v>
      </c>
      <c r="BC250" s="190"/>
      <c r="BD250" s="190">
        <f t="shared" si="66"/>
        <v>0</v>
      </c>
      <c r="BE250" s="190"/>
      <c r="BF250" s="190">
        <f t="shared" si="67"/>
        <v>0</v>
      </c>
      <c r="BG250" s="190"/>
      <c r="BH250" s="190">
        <f t="shared" si="68"/>
        <v>0</v>
      </c>
      <c r="BI250" s="190"/>
      <c r="BJ250" s="190">
        <f t="shared" si="69"/>
        <v>0</v>
      </c>
      <c r="BK250" s="190"/>
      <c r="BL250" s="190">
        <f t="shared" si="70"/>
        <v>0</v>
      </c>
      <c r="BM250" s="199"/>
      <c r="BN250" s="190">
        <f t="shared" si="71"/>
        <v>0</v>
      </c>
      <c r="BO250" s="190"/>
      <c r="BP250" s="190">
        <f t="shared" si="72"/>
        <v>0</v>
      </c>
      <c r="BQ250" s="190"/>
      <c r="BR250" s="190">
        <f t="shared" si="73"/>
        <v>0</v>
      </c>
      <c r="BS250" s="191"/>
    </row>
    <row r="251" spans="2:71" ht="15" thickBot="1" x14ac:dyDescent="0.4">
      <c r="B251" s="209"/>
      <c r="C251" s="210"/>
      <c r="D251" s="210"/>
      <c r="E251" s="214"/>
      <c r="F251" s="214"/>
      <c r="G251" s="214"/>
      <c r="H251" s="215"/>
      <c r="I251" s="205"/>
      <c r="J251" s="206"/>
      <c r="K251" s="206"/>
      <c r="L251" s="206"/>
      <c r="M251" s="207">
        <f>(P231-M231)*-(AZ231)</f>
        <v>0</v>
      </c>
      <c r="N251" s="207"/>
      <c r="O251" s="207"/>
      <c r="P251" s="213"/>
      <c r="Q251" s="213"/>
      <c r="R251" s="213"/>
      <c r="S251" s="205"/>
      <c r="T251" s="205"/>
      <c r="U251" s="205"/>
      <c r="V251" s="206"/>
      <c r="W251" s="206"/>
      <c r="X251" s="206"/>
      <c r="Y251" s="207"/>
      <c r="Z251" s="207"/>
      <c r="AA251" s="207"/>
      <c r="AB251" s="208"/>
      <c r="AC251" s="208"/>
      <c r="AD251" s="208"/>
      <c r="AE251" s="202"/>
      <c r="AF251" s="202"/>
      <c r="AG251" s="202"/>
      <c r="AH251" s="201">
        <f>Totals!$E$81</f>
        <v>45811</v>
      </c>
      <c r="AI251" s="201"/>
      <c r="AJ251" s="201"/>
      <c r="AK251" s="200">
        <f t="shared" si="60"/>
        <v>0</v>
      </c>
      <c r="AL251" s="200"/>
      <c r="AM251" s="200"/>
      <c r="AN251" s="201" t="str">
        <f t="shared" si="61"/>
        <v/>
      </c>
      <c r="AO251" s="201"/>
      <c r="AP251" s="201"/>
      <c r="AQ251" s="202"/>
      <c r="AR251" s="202"/>
      <c r="AS251" s="202"/>
      <c r="AT251" s="203">
        <f t="shared" si="74"/>
        <v>0</v>
      </c>
      <c r="AU251" s="203"/>
      <c r="AV251" s="203"/>
      <c r="AW251" s="204">
        <f t="shared" si="63"/>
        <v>0</v>
      </c>
      <c r="AX251" s="204"/>
      <c r="AY251" s="204"/>
      <c r="AZ251" s="190">
        <f t="shared" si="64"/>
        <v>0</v>
      </c>
      <c r="BA251" s="190"/>
      <c r="BB251" s="190">
        <f t="shared" si="65"/>
        <v>0</v>
      </c>
      <c r="BC251" s="190"/>
      <c r="BD251" s="190">
        <f t="shared" si="66"/>
        <v>0</v>
      </c>
      <c r="BE251" s="190"/>
      <c r="BF251" s="190">
        <f t="shared" si="67"/>
        <v>0</v>
      </c>
      <c r="BG251" s="190"/>
      <c r="BH251" s="190">
        <f t="shared" si="68"/>
        <v>0</v>
      </c>
      <c r="BI251" s="190"/>
      <c r="BJ251" s="190">
        <f t="shared" si="69"/>
        <v>0</v>
      </c>
      <c r="BK251" s="190"/>
      <c r="BL251" s="190">
        <f t="shared" si="70"/>
        <v>0</v>
      </c>
      <c r="BM251" s="199"/>
      <c r="BN251" s="190">
        <f t="shared" si="71"/>
        <v>0</v>
      </c>
      <c r="BO251" s="190"/>
      <c r="BP251" s="190">
        <f t="shared" si="72"/>
        <v>0</v>
      </c>
      <c r="BQ251" s="190"/>
      <c r="BR251" s="190">
        <f t="shared" si="73"/>
        <v>0</v>
      </c>
      <c r="BS251" s="191"/>
    </row>
    <row r="252" spans="2:71" ht="15" thickBot="1" x14ac:dyDescent="0.4">
      <c r="B252" s="209"/>
      <c r="C252" s="210"/>
      <c r="D252" s="210"/>
      <c r="E252" s="214"/>
      <c r="F252" s="214"/>
      <c r="G252" s="214"/>
      <c r="H252" s="215"/>
      <c r="I252" s="205"/>
      <c r="J252" s="206"/>
      <c r="K252" s="206"/>
      <c r="L252" s="206"/>
      <c r="M252" s="213"/>
      <c r="N252" s="213"/>
      <c r="O252" s="213"/>
      <c r="P252" s="213"/>
      <c r="Q252" s="213"/>
      <c r="R252" s="213"/>
      <c r="S252" s="205"/>
      <c r="T252" s="205"/>
      <c r="U252" s="205"/>
      <c r="V252" s="206"/>
      <c r="W252" s="206"/>
      <c r="X252" s="206"/>
      <c r="Y252" s="207"/>
      <c r="Z252" s="207"/>
      <c r="AA252" s="207"/>
      <c r="AB252" s="208"/>
      <c r="AC252" s="208"/>
      <c r="AD252" s="208"/>
      <c r="AE252" s="202"/>
      <c r="AF252" s="202"/>
      <c r="AG252" s="202"/>
      <c r="AH252" s="201">
        <f>Totals!$E$81</f>
        <v>45811</v>
      </c>
      <c r="AI252" s="201"/>
      <c r="AJ252" s="201"/>
      <c r="AK252" s="200">
        <f t="shared" si="60"/>
        <v>0</v>
      </c>
      <c r="AL252" s="200"/>
      <c r="AM252" s="200"/>
      <c r="AN252" s="201" t="str">
        <f t="shared" si="61"/>
        <v/>
      </c>
      <c r="AO252" s="201"/>
      <c r="AP252" s="201"/>
      <c r="AQ252" s="202"/>
      <c r="AR252" s="202"/>
      <c r="AS252" s="202"/>
      <c r="AT252" s="203">
        <f t="shared" si="74"/>
        <v>0</v>
      </c>
      <c r="AU252" s="203"/>
      <c r="AV252" s="203"/>
      <c r="AW252" s="204">
        <f t="shared" si="63"/>
        <v>0</v>
      </c>
      <c r="AX252" s="204"/>
      <c r="AY252" s="204"/>
      <c r="AZ252" s="190">
        <f t="shared" si="64"/>
        <v>0</v>
      </c>
      <c r="BA252" s="190"/>
      <c r="BB252" s="190">
        <f t="shared" si="65"/>
        <v>0</v>
      </c>
      <c r="BC252" s="190"/>
      <c r="BD252" s="190">
        <f t="shared" si="66"/>
        <v>0</v>
      </c>
      <c r="BE252" s="190"/>
      <c r="BF252" s="190">
        <f t="shared" si="67"/>
        <v>0</v>
      </c>
      <c r="BG252" s="190"/>
      <c r="BH252" s="190">
        <f t="shared" si="68"/>
        <v>0</v>
      </c>
      <c r="BI252" s="190"/>
      <c r="BJ252" s="190">
        <f t="shared" si="69"/>
        <v>0</v>
      </c>
      <c r="BK252" s="190"/>
      <c r="BL252" s="190">
        <f t="shared" si="70"/>
        <v>0</v>
      </c>
      <c r="BM252" s="199"/>
      <c r="BN252" s="190">
        <f t="shared" si="71"/>
        <v>0</v>
      </c>
      <c r="BO252" s="190"/>
      <c r="BP252" s="190">
        <f t="shared" si="72"/>
        <v>0</v>
      </c>
      <c r="BQ252" s="190"/>
      <c r="BR252" s="190">
        <f t="shared" si="73"/>
        <v>0</v>
      </c>
      <c r="BS252" s="191"/>
    </row>
    <row r="253" spans="2:71" ht="15" thickBot="1" x14ac:dyDescent="0.4">
      <c r="B253" s="209"/>
      <c r="C253" s="210"/>
      <c r="D253" s="210"/>
      <c r="E253" s="214"/>
      <c r="F253" s="214"/>
      <c r="G253" s="214"/>
      <c r="H253" s="215"/>
      <c r="I253" s="205"/>
      <c r="J253" s="206"/>
      <c r="K253" s="206"/>
      <c r="L253" s="206"/>
      <c r="M253" s="214"/>
      <c r="N253" s="214"/>
      <c r="O253" s="214"/>
      <c r="P253" s="213"/>
      <c r="Q253" s="213"/>
      <c r="R253" s="213"/>
      <c r="S253" s="205"/>
      <c r="T253" s="205"/>
      <c r="U253" s="205"/>
      <c r="V253" s="206"/>
      <c r="W253" s="206"/>
      <c r="X253" s="206"/>
      <c r="Y253" s="207"/>
      <c r="Z253" s="207"/>
      <c r="AA253" s="207"/>
      <c r="AB253" s="208"/>
      <c r="AC253" s="208"/>
      <c r="AD253" s="208"/>
      <c r="AE253" s="202"/>
      <c r="AF253" s="202"/>
      <c r="AG253" s="202"/>
      <c r="AH253" s="201">
        <f>Totals!$E$81</f>
        <v>45811</v>
      </c>
      <c r="AI253" s="201"/>
      <c r="AJ253" s="201"/>
      <c r="AK253" s="200">
        <f t="shared" si="60"/>
        <v>0</v>
      </c>
      <c r="AL253" s="200"/>
      <c r="AM253" s="200"/>
      <c r="AN253" s="201" t="str">
        <f t="shared" si="61"/>
        <v/>
      </c>
      <c r="AO253" s="201"/>
      <c r="AP253" s="201"/>
      <c r="AQ253" s="202"/>
      <c r="AR253" s="202"/>
      <c r="AS253" s="202"/>
      <c r="AT253" s="203">
        <f t="shared" si="74"/>
        <v>0</v>
      </c>
      <c r="AU253" s="203"/>
      <c r="AV253" s="203"/>
      <c r="AW253" s="204">
        <f t="shared" si="63"/>
        <v>0</v>
      </c>
      <c r="AX253" s="204"/>
      <c r="AY253" s="204"/>
      <c r="AZ253" s="190">
        <f t="shared" si="64"/>
        <v>0</v>
      </c>
      <c r="BA253" s="190"/>
      <c r="BB253" s="190">
        <f t="shared" si="65"/>
        <v>0</v>
      </c>
      <c r="BC253" s="190"/>
      <c r="BD253" s="190">
        <f t="shared" si="66"/>
        <v>0</v>
      </c>
      <c r="BE253" s="190"/>
      <c r="BF253" s="190">
        <f t="shared" si="67"/>
        <v>0</v>
      </c>
      <c r="BG253" s="190"/>
      <c r="BH253" s="190">
        <f t="shared" si="68"/>
        <v>0</v>
      </c>
      <c r="BI253" s="190"/>
      <c r="BJ253" s="190">
        <f t="shared" si="69"/>
        <v>0</v>
      </c>
      <c r="BK253" s="190"/>
      <c r="BL253" s="190">
        <f t="shared" si="70"/>
        <v>0</v>
      </c>
      <c r="BM253" s="199"/>
      <c r="BN253" s="190">
        <f t="shared" si="71"/>
        <v>0</v>
      </c>
      <c r="BO253" s="190"/>
      <c r="BP253" s="190">
        <f t="shared" si="72"/>
        <v>0</v>
      </c>
      <c r="BQ253" s="190"/>
      <c r="BR253" s="190">
        <f t="shared" si="73"/>
        <v>0</v>
      </c>
      <c r="BS253" s="191"/>
    </row>
    <row r="254" spans="2:71" ht="15" thickBot="1" x14ac:dyDescent="0.4">
      <c r="B254" s="209"/>
      <c r="C254" s="210"/>
      <c r="D254" s="210"/>
      <c r="E254" s="214"/>
      <c r="F254" s="214"/>
      <c r="G254" s="214"/>
      <c r="H254" s="215"/>
      <c r="I254" s="205"/>
      <c r="J254" s="206"/>
      <c r="K254" s="206"/>
      <c r="L254" s="206"/>
      <c r="M254" s="213"/>
      <c r="N254" s="213"/>
      <c r="O254" s="213"/>
      <c r="P254" s="213"/>
      <c r="Q254" s="213"/>
      <c r="R254" s="213"/>
      <c r="S254" s="205"/>
      <c r="T254" s="205"/>
      <c r="U254" s="205"/>
      <c r="V254" s="206"/>
      <c r="W254" s="206"/>
      <c r="X254" s="206"/>
      <c r="Y254" s="207"/>
      <c r="Z254" s="207"/>
      <c r="AA254" s="207"/>
      <c r="AB254" s="208"/>
      <c r="AC254" s="208"/>
      <c r="AD254" s="208"/>
      <c r="AE254" s="202"/>
      <c r="AF254" s="202"/>
      <c r="AG254" s="202"/>
      <c r="AH254" s="201">
        <f>Totals!$E$81</f>
        <v>45811</v>
      </c>
      <c r="AI254" s="201"/>
      <c r="AJ254" s="201"/>
      <c r="AK254" s="200">
        <f t="shared" si="60"/>
        <v>0</v>
      </c>
      <c r="AL254" s="200"/>
      <c r="AM254" s="200"/>
      <c r="AN254" s="201" t="str">
        <f t="shared" si="61"/>
        <v/>
      </c>
      <c r="AO254" s="201"/>
      <c r="AP254" s="201"/>
      <c r="AQ254" s="202"/>
      <c r="AR254" s="202"/>
      <c r="AS254" s="202"/>
      <c r="AT254" s="203">
        <f t="shared" si="74"/>
        <v>0</v>
      </c>
      <c r="AU254" s="203"/>
      <c r="AV254" s="203"/>
      <c r="AW254" s="204">
        <f t="shared" si="63"/>
        <v>0</v>
      </c>
      <c r="AX254" s="204"/>
      <c r="AY254" s="204"/>
      <c r="AZ254" s="190">
        <f t="shared" si="64"/>
        <v>0</v>
      </c>
      <c r="BA254" s="190"/>
      <c r="BB254" s="190">
        <f t="shared" si="65"/>
        <v>0</v>
      </c>
      <c r="BC254" s="190"/>
      <c r="BD254" s="190">
        <f t="shared" si="66"/>
        <v>0</v>
      </c>
      <c r="BE254" s="190"/>
      <c r="BF254" s="190">
        <f t="shared" si="67"/>
        <v>0</v>
      </c>
      <c r="BG254" s="190"/>
      <c r="BH254" s="190">
        <f t="shared" si="68"/>
        <v>0</v>
      </c>
      <c r="BI254" s="190"/>
      <c r="BJ254" s="190">
        <f t="shared" si="69"/>
        <v>0</v>
      </c>
      <c r="BK254" s="190"/>
      <c r="BL254" s="190">
        <f t="shared" si="70"/>
        <v>0</v>
      </c>
      <c r="BM254" s="199"/>
      <c r="BN254" s="190">
        <f t="shared" si="71"/>
        <v>0</v>
      </c>
      <c r="BO254" s="190"/>
      <c r="BP254" s="190">
        <f t="shared" si="72"/>
        <v>0</v>
      </c>
      <c r="BQ254" s="190"/>
      <c r="BR254" s="190">
        <f t="shared" si="73"/>
        <v>0</v>
      </c>
      <c r="BS254" s="191"/>
    </row>
    <row r="255" spans="2:71" ht="15" thickBot="1" x14ac:dyDescent="0.4">
      <c r="B255" s="209"/>
      <c r="C255" s="210"/>
      <c r="D255" s="210"/>
      <c r="E255" s="214"/>
      <c r="F255" s="214"/>
      <c r="G255" s="214"/>
      <c r="H255" s="215"/>
      <c r="I255" s="205"/>
      <c r="J255" s="206"/>
      <c r="K255" s="206"/>
      <c r="L255" s="206"/>
      <c r="M255" s="213"/>
      <c r="N255" s="213"/>
      <c r="O255" s="213"/>
      <c r="P255" s="213"/>
      <c r="Q255" s="213"/>
      <c r="R255" s="213"/>
      <c r="S255" s="205"/>
      <c r="T255" s="205"/>
      <c r="U255" s="205"/>
      <c r="V255" s="206"/>
      <c r="W255" s="206"/>
      <c r="X255" s="206"/>
      <c r="Y255" s="207"/>
      <c r="Z255" s="207"/>
      <c r="AA255" s="207"/>
      <c r="AB255" s="208"/>
      <c r="AC255" s="208"/>
      <c r="AD255" s="208"/>
      <c r="AE255" s="202"/>
      <c r="AF255" s="202"/>
      <c r="AG255" s="202"/>
      <c r="AH255" s="201">
        <f>Totals!$E$81</f>
        <v>45811</v>
      </c>
      <c r="AI255" s="201"/>
      <c r="AJ255" s="201"/>
      <c r="AK255" s="200">
        <f t="shared" si="60"/>
        <v>0</v>
      </c>
      <c r="AL255" s="200"/>
      <c r="AM255" s="200"/>
      <c r="AN255" s="201" t="str">
        <f t="shared" si="61"/>
        <v/>
      </c>
      <c r="AO255" s="201"/>
      <c r="AP255" s="201"/>
      <c r="AQ255" s="202"/>
      <c r="AR255" s="202"/>
      <c r="AS255" s="202"/>
      <c r="AT255" s="203">
        <f t="shared" si="74"/>
        <v>0</v>
      </c>
      <c r="AU255" s="203"/>
      <c r="AV255" s="203"/>
      <c r="AW255" s="204">
        <f t="shared" si="63"/>
        <v>0</v>
      </c>
      <c r="AX255" s="204"/>
      <c r="AY255" s="204"/>
      <c r="AZ255" s="190">
        <f t="shared" si="64"/>
        <v>0</v>
      </c>
      <c r="BA255" s="190"/>
      <c r="BB255" s="190">
        <f t="shared" si="65"/>
        <v>0</v>
      </c>
      <c r="BC255" s="190"/>
      <c r="BD255" s="190">
        <f t="shared" si="66"/>
        <v>0</v>
      </c>
      <c r="BE255" s="190"/>
      <c r="BF255" s="190">
        <f t="shared" si="67"/>
        <v>0</v>
      </c>
      <c r="BG255" s="190"/>
      <c r="BH255" s="190">
        <f t="shared" si="68"/>
        <v>0</v>
      </c>
      <c r="BI255" s="190"/>
      <c r="BJ255" s="190">
        <f t="shared" si="69"/>
        <v>0</v>
      </c>
      <c r="BK255" s="190"/>
      <c r="BL255" s="190">
        <f t="shared" si="70"/>
        <v>0</v>
      </c>
      <c r="BM255" s="199"/>
      <c r="BN255" s="190">
        <f t="shared" si="71"/>
        <v>0</v>
      </c>
      <c r="BO255" s="190"/>
      <c r="BP255" s="190">
        <f t="shared" si="72"/>
        <v>0</v>
      </c>
      <c r="BQ255" s="190"/>
      <c r="BR255" s="190">
        <f t="shared" si="73"/>
        <v>0</v>
      </c>
      <c r="BS255" s="191"/>
    </row>
    <row r="256" spans="2:71" ht="15" thickBot="1" x14ac:dyDescent="0.4">
      <c r="B256" s="209"/>
      <c r="C256" s="210"/>
      <c r="D256" s="210"/>
      <c r="E256" s="214"/>
      <c r="F256" s="214"/>
      <c r="G256" s="214"/>
      <c r="H256" s="215"/>
      <c r="I256" s="205"/>
      <c r="J256" s="206"/>
      <c r="K256" s="206"/>
      <c r="L256" s="206"/>
      <c r="M256" s="213"/>
      <c r="N256" s="213"/>
      <c r="O256" s="213"/>
      <c r="P256" s="213"/>
      <c r="Q256" s="213"/>
      <c r="R256" s="213"/>
      <c r="S256" s="205"/>
      <c r="T256" s="205"/>
      <c r="U256" s="205"/>
      <c r="V256" s="206"/>
      <c r="W256" s="206"/>
      <c r="X256" s="206"/>
      <c r="Y256" s="207"/>
      <c r="Z256" s="207"/>
      <c r="AA256" s="207"/>
      <c r="AB256" s="208"/>
      <c r="AC256" s="208"/>
      <c r="AD256" s="208"/>
      <c r="AE256" s="202"/>
      <c r="AF256" s="202"/>
      <c r="AG256" s="202"/>
      <c r="AH256" s="201">
        <f>Totals!$E$81</f>
        <v>45811</v>
      </c>
      <c r="AI256" s="201"/>
      <c r="AJ256" s="201"/>
      <c r="AK256" s="200">
        <f t="shared" si="60"/>
        <v>0</v>
      </c>
      <c r="AL256" s="200"/>
      <c r="AM256" s="200"/>
      <c r="AN256" s="201" t="str">
        <f t="shared" si="61"/>
        <v/>
      </c>
      <c r="AO256" s="201"/>
      <c r="AP256" s="201"/>
      <c r="AQ256" s="202"/>
      <c r="AR256" s="202"/>
      <c r="AS256" s="202"/>
      <c r="AT256" s="203">
        <f t="shared" si="74"/>
        <v>0</v>
      </c>
      <c r="AU256" s="203"/>
      <c r="AV256" s="203"/>
      <c r="AW256" s="204">
        <f t="shared" si="63"/>
        <v>0</v>
      </c>
      <c r="AX256" s="204"/>
      <c r="AY256" s="204"/>
      <c r="AZ256" s="190">
        <f t="shared" si="64"/>
        <v>0</v>
      </c>
      <c r="BA256" s="190"/>
      <c r="BB256" s="190">
        <f t="shared" si="65"/>
        <v>0</v>
      </c>
      <c r="BC256" s="190"/>
      <c r="BD256" s="190">
        <f t="shared" si="66"/>
        <v>0</v>
      </c>
      <c r="BE256" s="190"/>
      <c r="BF256" s="190">
        <f t="shared" si="67"/>
        <v>0</v>
      </c>
      <c r="BG256" s="190"/>
      <c r="BH256" s="190">
        <f t="shared" si="68"/>
        <v>0</v>
      </c>
      <c r="BI256" s="190"/>
      <c r="BJ256" s="190">
        <f t="shared" si="69"/>
        <v>0</v>
      </c>
      <c r="BK256" s="190"/>
      <c r="BL256" s="190">
        <f t="shared" si="70"/>
        <v>0</v>
      </c>
      <c r="BM256" s="199"/>
      <c r="BN256" s="190">
        <f t="shared" si="71"/>
        <v>0</v>
      </c>
      <c r="BO256" s="190"/>
      <c r="BP256" s="190">
        <f t="shared" si="72"/>
        <v>0</v>
      </c>
      <c r="BQ256" s="190"/>
      <c r="BR256" s="190">
        <f t="shared" si="73"/>
        <v>0</v>
      </c>
      <c r="BS256" s="191"/>
    </row>
    <row r="257" spans="2:71" ht="15" thickBot="1" x14ac:dyDescent="0.4">
      <c r="B257" s="209"/>
      <c r="C257" s="210"/>
      <c r="D257" s="210"/>
      <c r="E257" s="211"/>
      <c r="F257" s="211"/>
      <c r="G257" s="211"/>
      <c r="H257" s="211"/>
      <c r="I257" s="205"/>
      <c r="J257" s="206"/>
      <c r="K257" s="206"/>
      <c r="L257" s="206"/>
      <c r="M257" s="213"/>
      <c r="N257" s="213"/>
      <c r="O257" s="213"/>
      <c r="P257" s="213"/>
      <c r="Q257" s="213"/>
      <c r="R257" s="213"/>
      <c r="S257" s="205"/>
      <c r="T257" s="205"/>
      <c r="U257" s="205"/>
      <c r="V257" s="206"/>
      <c r="W257" s="206"/>
      <c r="X257" s="206"/>
      <c r="Y257" s="207"/>
      <c r="Z257" s="207"/>
      <c r="AA257" s="207"/>
      <c r="AB257" s="208"/>
      <c r="AC257" s="208"/>
      <c r="AD257" s="208"/>
      <c r="AE257" s="202"/>
      <c r="AF257" s="202"/>
      <c r="AG257" s="202"/>
      <c r="AH257" s="201">
        <f>Totals!$E$81</f>
        <v>45811</v>
      </c>
      <c r="AI257" s="201"/>
      <c r="AJ257" s="201"/>
      <c r="AK257" s="200">
        <f t="shared" si="60"/>
        <v>0</v>
      </c>
      <c r="AL257" s="200"/>
      <c r="AM257" s="200"/>
      <c r="AN257" s="201" t="str">
        <f t="shared" si="61"/>
        <v/>
      </c>
      <c r="AO257" s="201"/>
      <c r="AP257" s="201"/>
      <c r="AQ257" s="202"/>
      <c r="AR257" s="202"/>
      <c r="AS257" s="202"/>
      <c r="AT257" s="203">
        <f t="shared" si="74"/>
        <v>0</v>
      </c>
      <c r="AU257" s="203"/>
      <c r="AV257" s="203"/>
      <c r="AW257" s="204">
        <f t="shared" si="63"/>
        <v>0</v>
      </c>
      <c r="AX257" s="204"/>
      <c r="AY257" s="204"/>
      <c r="AZ257" s="190">
        <f t="shared" si="64"/>
        <v>0</v>
      </c>
      <c r="BA257" s="190"/>
      <c r="BB257" s="190">
        <f t="shared" si="65"/>
        <v>0</v>
      </c>
      <c r="BC257" s="190"/>
      <c r="BD257" s="190">
        <f t="shared" si="66"/>
        <v>0</v>
      </c>
      <c r="BE257" s="190"/>
      <c r="BF257" s="190">
        <f t="shared" si="67"/>
        <v>0</v>
      </c>
      <c r="BG257" s="190"/>
      <c r="BH257" s="190">
        <f t="shared" si="68"/>
        <v>0</v>
      </c>
      <c r="BI257" s="190"/>
      <c r="BJ257" s="190">
        <f t="shared" si="69"/>
        <v>0</v>
      </c>
      <c r="BK257" s="190"/>
      <c r="BL257" s="190">
        <f t="shared" si="70"/>
        <v>0</v>
      </c>
      <c r="BM257" s="199"/>
      <c r="BN257" s="190">
        <f t="shared" si="71"/>
        <v>0</v>
      </c>
      <c r="BO257" s="190"/>
      <c r="BP257" s="190">
        <f t="shared" si="72"/>
        <v>0</v>
      </c>
      <c r="BQ257" s="190"/>
      <c r="BR257" s="190">
        <f t="shared" si="73"/>
        <v>0</v>
      </c>
      <c r="BS257" s="191"/>
    </row>
    <row r="258" spans="2:71" ht="15" thickBot="1" x14ac:dyDescent="0.4">
      <c r="B258" s="209"/>
      <c r="C258" s="210"/>
      <c r="D258" s="210"/>
      <c r="E258" s="211"/>
      <c r="F258" s="211"/>
      <c r="G258" s="211"/>
      <c r="H258" s="211"/>
      <c r="I258" s="212"/>
      <c r="J258" s="212"/>
      <c r="K258" s="212"/>
      <c r="L258" s="212"/>
      <c r="M258" s="213"/>
      <c r="N258" s="213"/>
      <c r="O258" s="213"/>
      <c r="P258" s="213"/>
      <c r="Q258" s="213"/>
      <c r="R258" s="213"/>
      <c r="S258" s="205"/>
      <c r="T258" s="205"/>
      <c r="U258" s="205"/>
      <c r="V258" s="206"/>
      <c r="W258" s="206"/>
      <c r="X258" s="206"/>
      <c r="Y258" s="207"/>
      <c r="Z258" s="207"/>
      <c r="AA258" s="207"/>
      <c r="AB258" s="208"/>
      <c r="AC258" s="208"/>
      <c r="AD258" s="208"/>
      <c r="AE258" s="202"/>
      <c r="AF258" s="202"/>
      <c r="AG258" s="202"/>
      <c r="AH258" s="201">
        <f>Totals!$E$81</f>
        <v>45811</v>
      </c>
      <c r="AI258" s="201"/>
      <c r="AJ258" s="201"/>
      <c r="AK258" s="200">
        <f t="shared" si="60"/>
        <v>0</v>
      </c>
      <c r="AL258" s="200"/>
      <c r="AM258" s="200"/>
      <c r="AN258" s="201" t="str">
        <f>IF($AQ258="","",$AQ258-1)</f>
        <v/>
      </c>
      <c r="AO258" s="201"/>
      <c r="AP258" s="201"/>
      <c r="AQ258" s="202"/>
      <c r="AR258" s="202"/>
      <c r="AS258" s="202"/>
      <c r="AT258" s="203">
        <f t="shared" si="74"/>
        <v>0</v>
      </c>
      <c r="AU258" s="203"/>
      <c r="AV258" s="203"/>
      <c r="AW258" s="204">
        <f t="shared" si="63"/>
        <v>0</v>
      </c>
      <c r="AX258" s="204"/>
      <c r="AY258" s="204"/>
      <c r="AZ258" s="190">
        <f t="shared" si="64"/>
        <v>0</v>
      </c>
      <c r="BA258" s="190"/>
      <c r="BB258" s="190">
        <f t="shared" si="65"/>
        <v>0</v>
      </c>
      <c r="BC258" s="190"/>
      <c r="BD258" s="190">
        <f t="shared" si="66"/>
        <v>0</v>
      </c>
      <c r="BE258" s="190"/>
      <c r="BF258" s="190">
        <f t="shared" si="67"/>
        <v>0</v>
      </c>
      <c r="BG258" s="190"/>
      <c r="BH258" s="190">
        <f t="shared" si="68"/>
        <v>0</v>
      </c>
      <c r="BI258" s="190"/>
      <c r="BJ258" s="190">
        <f t="shared" si="69"/>
        <v>0</v>
      </c>
      <c r="BK258" s="190"/>
      <c r="BL258" s="190">
        <f t="shared" si="70"/>
        <v>0</v>
      </c>
      <c r="BM258" s="199"/>
      <c r="BN258" s="190">
        <f t="shared" si="71"/>
        <v>0</v>
      </c>
      <c r="BO258" s="190"/>
      <c r="BP258" s="190">
        <f t="shared" si="72"/>
        <v>0</v>
      </c>
      <c r="BQ258" s="190"/>
      <c r="BR258" s="190">
        <f t="shared" si="73"/>
        <v>0</v>
      </c>
      <c r="BS258" s="191"/>
    </row>
    <row r="259" spans="2:71" ht="15" thickBot="1" x14ac:dyDescent="0.4">
      <c r="B259" s="192"/>
      <c r="C259" s="193"/>
      <c r="D259" s="193"/>
      <c r="E259" s="194" t="s">
        <v>7103</v>
      </c>
      <c r="F259" s="194"/>
      <c r="G259" s="194"/>
      <c r="H259" s="194"/>
      <c r="I259" s="195" t="s">
        <v>6981</v>
      </c>
      <c r="J259" s="195"/>
      <c r="K259" s="195"/>
      <c r="L259" s="195"/>
      <c r="M259" s="196">
        <v>44410</v>
      </c>
      <c r="N259" s="196"/>
      <c r="O259" s="196"/>
      <c r="P259" s="196">
        <v>44440</v>
      </c>
      <c r="Q259" s="196"/>
      <c r="R259" s="196"/>
      <c r="S259" s="197" t="s">
        <v>6948</v>
      </c>
      <c r="T259" s="197"/>
      <c r="U259" s="197"/>
      <c r="V259" s="198" t="s">
        <v>6947</v>
      </c>
      <c r="W259" s="198"/>
      <c r="X259" s="198"/>
      <c r="Y259" s="185"/>
      <c r="Z259" s="185"/>
      <c r="AA259" s="185"/>
      <c r="AB259" s="186"/>
      <c r="AC259" s="186"/>
      <c r="AD259" s="186"/>
      <c r="AE259" s="182"/>
      <c r="AF259" s="182"/>
      <c r="AG259" s="182"/>
      <c r="AH259" s="187">
        <f>Totals!$E$81</f>
        <v>45811</v>
      </c>
      <c r="AI259" s="187"/>
      <c r="AJ259" s="187"/>
      <c r="AK259" s="188">
        <f t="shared" si="60"/>
        <v>0</v>
      </c>
      <c r="AL259" s="189"/>
      <c r="AM259" s="189"/>
      <c r="AN259" s="187" t="str">
        <f>IF($AQ259="","",$AQ259-1)</f>
        <v/>
      </c>
      <c r="AO259" s="187"/>
      <c r="AP259" s="187"/>
      <c r="AQ259" s="182"/>
      <c r="AR259" s="182"/>
      <c r="AS259" s="182"/>
      <c r="AT259" s="183">
        <f t="shared" si="74"/>
        <v>0</v>
      </c>
      <c r="AU259" s="183"/>
      <c r="AV259" s="183"/>
      <c r="AW259" s="184">
        <f t="shared" si="63"/>
        <v>0</v>
      </c>
      <c r="AX259" s="184"/>
      <c r="AY259" s="184"/>
      <c r="AZ259" s="180">
        <f t="shared" si="64"/>
        <v>0</v>
      </c>
      <c r="BA259" s="180"/>
      <c r="BB259" s="180">
        <f t="shared" si="65"/>
        <v>0</v>
      </c>
      <c r="BC259" s="180"/>
      <c r="BD259" s="180">
        <f t="shared" si="66"/>
        <v>0</v>
      </c>
      <c r="BE259" s="180"/>
      <c r="BF259" s="180">
        <f t="shared" si="67"/>
        <v>0</v>
      </c>
      <c r="BG259" s="180"/>
      <c r="BH259" s="180">
        <f t="shared" si="68"/>
        <v>0</v>
      </c>
      <c r="BI259" s="180"/>
      <c r="BJ259" s="180">
        <f t="shared" si="69"/>
        <v>0</v>
      </c>
      <c r="BK259" s="180"/>
      <c r="BL259" s="180">
        <f t="shared" si="70"/>
        <v>0</v>
      </c>
      <c r="BM259" s="181"/>
      <c r="BN259" s="180">
        <f t="shared" si="71"/>
        <v>0</v>
      </c>
      <c r="BO259" s="180"/>
      <c r="BP259" s="180">
        <f t="shared" si="72"/>
        <v>0</v>
      </c>
      <c r="BQ259" s="180"/>
      <c r="BR259" s="175">
        <f t="shared" si="73"/>
        <v>0</v>
      </c>
      <c r="BS259" s="176"/>
    </row>
    <row r="260" spans="2:71" ht="15.5" thickTop="1" thickBot="1" x14ac:dyDescent="0.4">
      <c r="B260" s="177" t="s">
        <v>15</v>
      </c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4"/>
      <c r="AA260" s="174"/>
      <c r="AB260" s="177"/>
      <c r="AC260" s="174"/>
      <c r="AD260" s="174"/>
      <c r="AE260" s="177"/>
      <c r="AF260" s="174"/>
      <c r="AG260" s="174"/>
      <c r="AH260" s="177"/>
      <c r="AI260" s="174"/>
      <c r="AJ260" s="174"/>
      <c r="AK260" s="178">
        <f>SUM(AK220:AM259)</f>
        <v>0</v>
      </c>
      <c r="AL260" s="179"/>
      <c r="AM260" s="179"/>
      <c r="AN260" s="177"/>
      <c r="AO260" s="174"/>
      <c r="AP260" s="174"/>
      <c r="AQ260" s="177"/>
      <c r="AR260" s="174"/>
      <c r="AS260" s="174"/>
      <c r="AT260" s="177"/>
      <c r="AU260" s="174"/>
      <c r="AV260" s="174"/>
      <c r="AW260" s="173"/>
      <c r="AX260" s="174"/>
      <c r="AY260" s="174"/>
      <c r="AZ260" s="172">
        <f>SUM(AZ220:AZ259)</f>
        <v>0</v>
      </c>
      <c r="BA260" s="172"/>
      <c r="BB260" s="172">
        <f>SUM(BB220:BB259)</f>
        <v>0</v>
      </c>
      <c r="BC260" s="172"/>
      <c r="BD260" s="172">
        <f>SUM(BD220:BD259)</f>
        <v>0</v>
      </c>
      <c r="BE260" s="172"/>
      <c r="BF260" s="172">
        <f>SUM(BF220:BF259)</f>
        <v>0</v>
      </c>
      <c r="BG260" s="172"/>
      <c r="BH260" s="172">
        <f>SUM(BH220:BH259)</f>
        <v>0</v>
      </c>
      <c r="BI260" s="172"/>
      <c r="BJ260" s="172">
        <f>SUM(BJ220:BJ259)</f>
        <v>0</v>
      </c>
      <c r="BK260" s="172"/>
      <c r="BL260" s="172">
        <f>SUM(BL220:BL259)</f>
        <v>0</v>
      </c>
      <c r="BM260" s="172"/>
      <c r="BN260" s="172">
        <f>SUM(BN220:BN259)</f>
        <v>0</v>
      </c>
      <c r="BO260" s="172"/>
      <c r="BP260" s="172">
        <f>SUM(BP220:BP259)</f>
        <v>0</v>
      </c>
      <c r="BQ260" s="172"/>
      <c r="BR260" s="172">
        <f>SUM(BR220:BR259)</f>
        <v>0</v>
      </c>
      <c r="BS260" s="172"/>
    </row>
    <row r="261" spans="2:71" ht="15" thickTop="1" x14ac:dyDescent="0.35"/>
  </sheetData>
  <sheetProtection algorithmName="SHA-512" hashValue="otFEecp57p8ONn/GHknKcNJiAjP+VpJqXPgmUCaGOt05NOWWG1bNCGFvi5VzA5spk5qbyKubaLkye4hDCMUbdg==" saltValue="HBZ6FXOGfLyjk0R+9xv9ag==" spinCount="100000" sheet="1" objects="1" scenarios="1"/>
  <mergeCells count="5575">
    <mergeCell ref="BR12:BS12"/>
    <mergeCell ref="B4:BS7"/>
    <mergeCell ref="B8:D8"/>
    <mergeCell ref="E8:H8"/>
    <mergeCell ref="I8:L8"/>
    <mergeCell ref="M8:O8"/>
    <mergeCell ref="P8:R8"/>
    <mergeCell ref="S8:U8"/>
    <mergeCell ref="V8:X8"/>
    <mergeCell ref="Y8:AA8"/>
    <mergeCell ref="AB8:AD8"/>
    <mergeCell ref="P10:R10"/>
    <mergeCell ref="S10:U10"/>
    <mergeCell ref="BJ8:BK8"/>
    <mergeCell ref="BL8:BM8"/>
    <mergeCell ref="BN8:BO8"/>
    <mergeCell ref="BP8:BQ8"/>
    <mergeCell ref="BR8:BS8"/>
    <mergeCell ref="B9:BS9"/>
    <mergeCell ref="AW8:AY8"/>
    <mergeCell ref="AZ8:BA8"/>
    <mergeCell ref="BB8:BC8"/>
    <mergeCell ref="BD8:BE8"/>
    <mergeCell ref="BF8:BG8"/>
    <mergeCell ref="BH8:BI8"/>
    <mergeCell ref="AE8:AG8"/>
    <mergeCell ref="AH8:AJ8"/>
    <mergeCell ref="AK8:AM8"/>
    <mergeCell ref="AN8:AP8"/>
    <mergeCell ref="AQ8:AS8"/>
    <mergeCell ref="AT8:AV8"/>
    <mergeCell ref="BN13:BO13"/>
    <mergeCell ref="BP13:BQ13"/>
    <mergeCell ref="B11:BS11"/>
    <mergeCell ref="B12:D12"/>
    <mergeCell ref="E12:H12"/>
    <mergeCell ref="I12:L12"/>
    <mergeCell ref="M12:O12"/>
    <mergeCell ref="P12:R12"/>
    <mergeCell ref="S12:U12"/>
    <mergeCell ref="V12:X12"/>
    <mergeCell ref="BD10:BE10"/>
    <mergeCell ref="BF10:BG10"/>
    <mergeCell ref="BH10:BI10"/>
    <mergeCell ref="BJ10:BK10"/>
    <mergeCell ref="BL10:BM10"/>
    <mergeCell ref="BN10:BO10"/>
    <mergeCell ref="AN10:AP10"/>
    <mergeCell ref="AQ10:AS10"/>
    <mergeCell ref="AT10:AV10"/>
    <mergeCell ref="AW10:AY10"/>
    <mergeCell ref="AZ10:BA10"/>
    <mergeCell ref="BB10:BC10"/>
    <mergeCell ref="V10:X10"/>
    <mergeCell ref="Y10:AA10"/>
    <mergeCell ref="AB10:AD10"/>
    <mergeCell ref="AE10:AG10"/>
    <mergeCell ref="AH10:AJ10"/>
    <mergeCell ref="AK10:AM10"/>
    <mergeCell ref="B10:D10"/>
    <mergeCell ref="E10:H10"/>
    <mergeCell ref="I10:L10"/>
    <mergeCell ref="BR10:BS10"/>
    <mergeCell ref="M10:O10"/>
    <mergeCell ref="BF12:BG12"/>
    <mergeCell ref="BH12:BI12"/>
    <mergeCell ref="BJ12:BK12"/>
    <mergeCell ref="BL12:BM12"/>
    <mergeCell ref="BN12:BO12"/>
    <mergeCell ref="BP12:BQ12"/>
    <mergeCell ref="AQ12:AS12"/>
    <mergeCell ref="AT12:AV12"/>
    <mergeCell ref="AW12:AY12"/>
    <mergeCell ref="AZ12:BA12"/>
    <mergeCell ref="BB12:BC12"/>
    <mergeCell ref="BD12:BE12"/>
    <mergeCell ref="Y12:AA12"/>
    <mergeCell ref="AB12:AD12"/>
    <mergeCell ref="AE12:AG12"/>
    <mergeCell ref="AH12:AJ12"/>
    <mergeCell ref="AK12:AM12"/>
    <mergeCell ref="AN12:AP12"/>
    <mergeCell ref="BP10:BQ10"/>
    <mergeCell ref="BR13:BS13"/>
    <mergeCell ref="B14:D14"/>
    <mergeCell ref="E14:H14"/>
    <mergeCell ref="I14:L14"/>
    <mergeCell ref="M14:O14"/>
    <mergeCell ref="P14:R14"/>
    <mergeCell ref="AW13:AY13"/>
    <mergeCell ref="AZ13:BA13"/>
    <mergeCell ref="BB13:BC13"/>
    <mergeCell ref="BD13:BE13"/>
    <mergeCell ref="BF13:BG13"/>
    <mergeCell ref="BH13:BI13"/>
    <mergeCell ref="AE13:AG13"/>
    <mergeCell ref="AH13:AJ13"/>
    <mergeCell ref="AK13:AM13"/>
    <mergeCell ref="AN13:AP13"/>
    <mergeCell ref="AQ13:AS13"/>
    <mergeCell ref="AT13:AV13"/>
    <mergeCell ref="BN14:BO14"/>
    <mergeCell ref="BP14:BQ14"/>
    <mergeCell ref="BR14:BS14"/>
    <mergeCell ref="B13:D13"/>
    <mergeCell ref="E13:H13"/>
    <mergeCell ref="I13:L13"/>
    <mergeCell ref="M13:O13"/>
    <mergeCell ref="P13:R13"/>
    <mergeCell ref="S13:U13"/>
    <mergeCell ref="V13:X13"/>
    <mergeCell ref="Y13:AA13"/>
    <mergeCell ref="AB13:AD13"/>
    <mergeCell ref="BJ13:BK13"/>
    <mergeCell ref="BL13:BM13"/>
    <mergeCell ref="B15:D15"/>
    <mergeCell ref="E15:H15"/>
    <mergeCell ref="I15:L15"/>
    <mergeCell ref="M15:O15"/>
    <mergeCell ref="P15:R15"/>
    <mergeCell ref="S15:U15"/>
    <mergeCell ref="V15:X15"/>
    <mergeCell ref="BB14:BC14"/>
    <mergeCell ref="BD14:BE14"/>
    <mergeCell ref="BF14:BG14"/>
    <mergeCell ref="BH14:BI14"/>
    <mergeCell ref="BJ14:BK14"/>
    <mergeCell ref="BL14:BM14"/>
    <mergeCell ref="AK14:AM14"/>
    <mergeCell ref="AN14:AP14"/>
    <mergeCell ref="AQ14:AS14"/>
    <mergeCell ref="AT14:AV14"/>
    <mergeCell ref="AW14:AY14"/>
    <mergeCell ref="AZ14:BA14"/>
    <mergeCell ref="S14:U14"/>
    <mergeCell ref="V14:X14"/>
    <mergeCell ref="Y14:AA14"/>
    <mergeCell ref="AB14:AD14"/>
    <mergeCell ref="AE14:AG14"/>
    <mergeCell ref="AH14:AJ14"/>
    <mergeCell ref="BR15:BS15"/>
    <mergeCell ref="B16:D16"/>
    <mergeCell ref="E16:H16"/>
    <mergeCell ref="I16:L16"/>
    <mergeCell ref="M16:O16"/>
    <mergeCell ref="P16:R16"/>
    <mergeCell ref="S16:U16"/>
    <mergeCell ref="V16:X16"/>
    <mergeCell ref="Y16:AA16"/>
    <mergeCell ref="AB16:AD16"/>
    <mergeCell ref="BF15:BG15"/>
    <mergeCell ref="BH15:BI15"/>
    <mergeCell ref="BJ15:BK15"/>
    <mergeCell ref="BL15:BM15"/>
    <mergeCell ref="BN15:BO15"/>
    <mergeCell ref="BP15:BQ15"/>
    <mergeCell ref="AQ15:AS15"/>
    <mergeCell ref="AT15:AV15"/>
    <mergeCell ref="AW15:AY15"/>
    <mergeCell ref="AZ15:BA15"/>
    <mergeCell ref="BB15:BC15"/>
    <mergeCell ref="BD15:BE15"/>
    <mergeCell ref="Y15:AA15"/>
    <mergeCell ref="AB15:AD15"/>
    <mergeCell ref="AE15:AG15"/>
    <mergeCell ref="AH15:AJ15"/>
    <mergeCell ref="AK15:AM15"/>
    <mergeCell ref="AN15:AP15"/>
    <mergeCell ref="BJ16:BK16"/>
    <mergeCell ref="BL16:BM16"/>
    <mergeCell ref="BN16:BO16"/>
    <mergeCell ref="BP16:BQ16"/>
    <mergeCell ref="BR16:BS16"/>
    <mergeCell ref="B17:D17"/>
    <mergeCell ref="E17:H17"/>
    <mergeCell ref="I17:L17"/>
    <mergeCell ref="M17:O17"/>
    <mergeCell ref="P17:R17"/>
    <mergeCell ref="AW16:AY16"/>
    <mergeCell ref="AZ16:BA16"/>
    <mergeCell ref="BB16:BC16"/>
    <mergeCell ref="BD16:BE16"/>
    <mergeCell ref="BF16:BG16"/>
    <mergeCell ref="BH16:BI16"/>
    <mergeCell ref="AE16:AG16"/>
    <mergeCell ref="AH16:AJ16"/>
    <mergeCell ref="AK16:AM16"/>
    <mergeCell ref="AN16:AP16"/>
    <mergeCell ref="AQ16:AS16"/>
    <mergeCell ref="AT16:AV16"/>
    <mergeCell ref="BN17:BO17"/>
    <mergeCell ref="BP17:BQ17"/>
    <mergeCell ref="BR17:BS17"/>
    <mergeCell ref="B18:D18"/>
    <mergeCell ref="E18:H18"/>
    <mergeCell ref="I18:L18"/>
    <mergeCell ref="M18:O18"/>
    <mergeCell ref="P18:R18"/>
    <mergeCell ref="S18:U18"/>
    <mergeCell ref="V18:X18"/>
    <mergeCell ref="BB17:BC17"/>
    <mergeCell ref="BD17:BE17"/>
    <mergeCell ref="BF17:BG17"/>
    <mergeCell ref="BH17:BI17"/>
    <mergeCell ref="BJ17:BK17"/>
    <mergeCell ref="BL17:BM17"/>
    <mergeCell ref="AK17:AM17"/>
    <mergeCell ref="AN17:AP17"/>
    <mergeCell ref="AQ17:AS17"/>
    <mergeCell ref="AT17:AV17"/>
    <mergeCell ref="AW17:AY17"/>
    <mergeCell ref="AZ17:BA17"/>
    <mergeCell ref="S17:U17"/>
    <mergeCell ref="V17:X17"/>
    <mergeCell ref="Y17:AA17"/>
    <mergeCell ref="AB17:AD17"/>
    <mergeCell ref="AE17:AG17"/>
    <mergeCell ref="AH17:AJ17"/>
    <mergeCell ref="BR18:BS18"/>
    <mergeCell ref="B19:D19"/>
    <mergeCell ref="E19:H19"/>
    <mergeCell ref="I19:L19"/>
    <mergeCell ref="M19:O19"/>
    <mergeCell ref="P19:R19"/>
    <mergeCell ref="S19:U19"/>
    <mergeCell ref="V19:X19"/>
    <mergeCell ref="Y19:AA19"/>
    <mergeCell ref="AB19:AD19"/>
    <mergeCell ref="BF18:BG18"/>
    <mergeCell ref="BH18:BI18"/>
    <mergeCell ref="BJ18:BK18"/>
    <mergeCell ref="BL18:BM18"/>
    <mergeCell ref="BN18:BO18"/>
    <mergeCell ref="BP18:BQ18"/>
    <mergeCell ref="AQ18:AS18"/>
    <mergeCell ref="AT18:AV18"/>
    <mergeCell ref="AW18:AY18"/>
    <mergeCell ref="AZ18:BA18"/>
    <mergeCell ref="BB18:BC18"/>
    <mergeCell ref="BD18:BE18"/>
    <mergeCell ref="Y18:AA18"/>
    <mergeCell ref="AB18:AD18"/>
    <mergeCell ref="AE18:AG18"/>
    <mergeCell ref="AH18:AJ18"/>
    <mergeCell ref="AK18:AM18"/>
    <mergeCell ref="AN18:AP18"/>
    <mergeCell ref="BJ19:BK19"/>
    <mergeCell ref="BL19:BM19"/>
    <mergeCell ref="BN19:BO19"/>
    <mergeCell ref="BP19:BQ19"/>
    <mergeCell ref="BR19:BS19"/>
    <mergeCell ref="B20:D20"/>
    <mergeCell ref="E20:H20"/>
    <mergeCell ref="I20:L20"/>
    <mergeCell ref="M20:O20"/>
    <mergeCell ref="P20:R20"/>
    <mergeCell ref="AW19:AY19"/>
    <mergeCell ref="AZ19:BA19"/>
    <mergeCell ref="BB19:BC19"/>
    <mergeCell ref="BD19:BE19"/>
    <mergeCell ref="BF19:BG19"/>
    <mergeCell ref="BH19:BI19"/>
    <mergeCell ref="AE19:AG19"/>
    <mergeCell ref="AH19:AJ19"/>
    <mergeCell ref="AK19:AM19"/>
    <mergeCell ref="AN19:AP19"/>
    <mergeCell ref="AQ19:AS19"/>
    <mergeCell ref="AT19:AV19"/>
    <mergeCell ref="BN20:BO20"/>
    <mergeCell ref="BP20:BQ20"/>
    <mergeCell ref="BR20:BS20"/>
    <mergeCell ref="B21:D21"/>
    <mergeCell ref="E21:H21"/>
    <mergeCell ref="I21:L21"/>
    <mergeCell ref="M21:O21"/>
    <mergeCell ref="P21:R21"/>
    <mergeCell ref="S21:U21"/>
    <mergeCell ref="V21:X21"/>
    <mergeCell ref="BB20:BC20"/>
    <mergeCell ref="BD20:BE20"/>
    <mergeCell ref="BF20:BG20"/>
    <mergeCell ref="BH20:BI20"/>
    <mergeCell ref="BJ20:BK20"/>
    <mergeCell ref="BL20:BM20"/>
    <mergeCell ref="AK20:AM20"/>
    <mergeCell ref="AN20:AP20"/>
    <mergeCell ref="AQ20:AS20"/>
    <mergeCell ref="AT20:AV20"/>
    <mergeCell ref="AW20:AY20"/>
    <mergeCell ref="AZ20:BA20"/>
    <mergeCell ref="S20:U20"/>
    <mergeCell ref="V20:X20"/>
    <mergeCell ref="Y20:AA20"/>
    <mergeCell ref="AB20:AD20"/>
    <mergeCell ref="AE20:AG20"/>
    <mergeCell ref="AH20:AJ20"/>
    <mergeCell ref="BR21:BS21"/>
    <mergeCell ref="B22:D22"/>
    <mergeCell ref="E22:H22"/>
    <mergeCell ref="I22:L22"/>
    <mergeCell ref="M22:O22"/>
    <mergeCell ref="P22:R22"/>
    <mergeCell ref="S22:U22"/>
    <mergeCell ref="V22:X22"/>
    <mergeCell ref="Y22:AA22"/>
    <mergeCell ref="AB22:AD22"/>
    <mergeCell ref="BF21:BG21"/>
    <mergeCell ref="BH21:BI21"/>
    <mergeCell ref="BJ21:BK21"/>
    <mergeCell ref="BL21:BM21"/>
    <mergeCell ref="BN21:BO21"/>
    <mergeCell ref="BP21:BQ21"/>
    <mergeCell ref="AQ21:AS21"/>
    <mergeCell ref="AT21:AV21"/>
    <mergeCell ref="AW21:AY21"/>
    <mergeCell ref="AZ21:BA21"/>
    <mergeCell ref="BB21:BC21"/>
    <mergeCell ref="BD21:BE21"/>
    <mergeCell ref="Y21:AA21"/>
    <mergeCell ref="AB21:AD21"/>
    <mergeCell ref="AE21:AG21"/>
    <mergeCell ref="AH21:AJ21"/>
    <mergeCell ref="AK21:AM21"/>
    <mergeCell ref="AN21:AP21"/>
    <mergeCell ref="BJ22:BK22"/>
    <mergeCell ref="BL22:BM22"/>
    <mergeCell ref="BN22:BO22"/>
    <mergeCell ref="BP22:BQ22"/>
    <mergeCell ref="BR22:BS22"/>
    <mergeCell ref="B23:D23"/>
    <mergeCell ref="E23:H23"/>
    <mergeCell ref="I23:L23"/>
    <mergeCell ref="M23:O23"/>
    <mergeCell ref="P23:R23"/>
    <mergeCell ref="AW22:AY22"/>
    <mergeCell ref="AZ22:BA22"/>
    <mergeCell ref="BB22:BC22"/>
    <mergeCell ref="BD22:BE22"/>
    <mergeCell ref="BF22:BG22"/>
    <mergeCell ref="BH22:BI22"/>
    <mergeCell ref="AE22:AG22"/>
    <mergeCell ref="AH22:AJ22"/>
    <mergeCell ref="AK22:AM22"/>
    <mergeCell ref="AN22:AP22"/>
    <mergeCell ref="AQ22:AS22"/>
    <mergeCell ref="AT22:AV22"/>
    <mergeCell ref="BN23:BO23"/>
    <mergeCell ref="BP23:BQ23"/>
    <mergeCell ref="BR23:BS23"/>
    <mergeCell ref="B24:D24"/>
    <mergeCell ref="E24:H24"/>
    <mergeCell ref="I24:L24"/>
    <mergeCell ref="M24:O24"/>
    <mergeCell ref="P24:R24"/>
    <mergeCell ref="S24:U24"/>
    <mergeCell ref="V24:X24"/>
    <mergeCell ref="BB23:BC23"/>
    <mergeCell ref="BD23:BE23"/>
    <mergeCell ref="BF23:BG23"/>
    <mergeCell ref="BH23:BI23"/>
    <mergeCell ref="BJ23:BK23"/>
    <mergeCell ref="BL23:BM23"/>
    <mergeCell ref="AK23:AM23"/>
    <mergeCell ref="AN23:AP23"/>
    <mergeCell ref="AQ23:AS23"/>
    <mergeCell ref="AT23:AV23"/>
    <mergeCell ref="AW23:AY23"/>
    <mergeCell ref="AZ23:BA23"/>
    <mergeCell ref="S23:U23"/>
    <mergeCell ref="V23:X23"/>
    <mergeCell ref="Y23:AA23"/>
    <mergeCell ref="AB23:AD23"/>
    <mergeCell ref="AE23:AG23"/>
    <mergeCell ref="AH23:AJ23"/>
    <mergeCell ref="BR24:BS24"/>
    <mergeCell ref="B25:D25"/>
    <mergeCell ref="E25:H25"/>
    <mergeCell ref="I25:L25"/>
    <mergeCell ref="M25:O25"/>
    <mergeCell ref="P25:R25"/>
    <mergeCell ref="S25:U25"/>
    <mergeCell ref="V25:X25"/>
    <mergeCell ref="Y25:AA25"/>
    <mergeCell ref="AB25:AD25"/>
    <mergeCell ref="BF24:BG24"/>
    <mergeCell ref="BH24:BI24"/>
    <mergeCell ref="BJ24:BK24"/>
    <mergeCell ref="BL24:BM24"/>
    <mergeCell ref="BN24:BO24"/>
    <mergeCell ref="BP24:BQ24"/>
    <mergeCell ref="AQ24:AS24"/>
    <mergeCell ref="AT24:AV24"/>
    <mergeCell ref="AW24:AY24"/>
    <mergeCell ref="AZ24:BA24"/>
    <mergeCell ref="BB24:BC24"/>
    <mergeCell ref="BD24:BE24"/>
    <mergeCell ref="Y24:AA24"/>
    <mergeCell ref="AB24:AD24"/>
    <mergeCell ref="AE24:AG24"/>
    <mergeCell ref="AH24:AJ24"/>
    <mergeCell ref="AK24:AM24"/>
    <mergeCell ref="AN24:AP24"/>
    <mergeCell ref="BJ25:BK25"/>
    <mergeCell ref="BL25:BM25"/>
    <mergeCell ref="BN25:BO25"/>
    <mergeCell ref="BP25:BQ25"/>
    <mergeCell ref="BR25:BS25"/>
    <mergeCell ref="B26:D26"/>
    <mergeCell ref="E26:H26"/>
    <mergeCell ref="I26:L26"/>
    <mergeCell ref="M26:O26"/>
    <mergeCell ref="P26:R26"/>
    <mergeCell ref="AW25:AY25"/>
    <mergeCell ref="AZ25:BA25"/>
    <mergeCell ref="BB25:BC25"/>
    <mergeCell ref="BD25:BE25"/>
    <mergeCell ref="BF25:BG25"/>
    <mergeCell ref="BH25:BI25"/>
    <mergeCell ref="AE25:AG25"/>
    <mergeCell ref="AH25:AJ25"/>
    <mergeCell ref="AK25:AM25"/>
    <mergeCell ref="AN25:AP25"/>
    <mergeCell ref="AQ25:AS25"/>
    <mergeCell ref="AT25:AV25"/>
    <mergeCell ref="BN26:BO26"/>
    <mergeCell ref="BP26:BQ26"/>
    <mergeCell ref="BR26:BS26"/>
    <mergeCell ref="B27:D27"/>
    <mergeCell ref="E27:H27"/>
    <mergeCell ref="I27:L27"/>
    <mergeCell ref="M27:O27"/>
    <mergeCell ref="P27:R27"/>
    <mergeCell ref="S27:U27"/>
    <mergeCell ref="V27:X27"/>
    <mergeCell ref="BB26:BC26"/>
    <mergeCell ref="BD26:BE26"/>
    <mergeCell ref="BF26:BG26"/>
    <mergeCell ref="BH26:BI26"/>
    <mergeCell ref="BJ26:BK26"/>
    <mergeCell ref="BL26:BM26"/>
    <mergeCell ref="AK26:AM26"/>
    <mergeCell ref="AN26:AP26"/>
    <mergeCell ref="AQ26:AS26"/>
    <mergeCell ref="AT26:AV26"/>
    <mergeCell ref="AW26:AY26"/>
    <mergeCell ref="AZ26:BA26"/>
    <mergeCell ref="S26:U26"/>
    <mergeCell ref="V26:X26"/>
    <mergeCell ref="Y26:AA26"/>
    <mergeCell ref="AB26:AD26"/>
    <mergeCell ref="AE26:AG26"/>
    <mergeCell ref="AH26:AJ26"/>
    <mergeCell ref="BR27:BS27"/>
    <mergeCell ref="B28:D28"/>
    <mergeCell ref="E28:H28"/>
    <mergeCell ref="I28:L28"/>
    <mergeCell ref="M28:O28"/>
    <mergeCell ref="P28:R28"/>
    <mergeCell ref="S28:U28"/>
    <mergeCell ref="V28:X28"/>
    <mergeCell ref="Y28:AA28"/>
    <mergeCell ref="AB28:AD28"/>
    <mergeCell ref="BF27:BG27"/>
    <mergeCell ref="BH27:BI27"/>
    <mergeCell ref="BJ27:BK27"/>
    <mergeCell ref="BL27:BM27"/>
    <mergeCell ref="BN27:BO27"/>
    <mergeCell ref="BP27:BQ27"/>
    <mergeCell ref="AQ27:AS27"/>
    <mergeCell ref="AT27:AV27"/>
    <mergeCell ref="AW27:AY27"/>
    <mergeCell ref="AZ27:BA27"/>
    <mergeCell ref="BB27:BC27"/>
    <mergeCell ref="BD27:BE27"/>
    <mergeCell ref="Y27:AA27"/>
    <mergeCell ref="AB27:AD27"/>
    <mergeCell ref="AE27:AG27"/>
    <mergeCell ref="AH27:AJ27"/>
    <mergeCell ref="AK27:AM27"/>
    <mergeCell ref="AN27:AP27"/>
    <mergeCell ref="BJ28:BK28"/>
    <mergeCell ref="BL28:BM28"/>
    <mergeCell ref="BN28:BO28"/>
    <mergeCell ref="BP28:BQ28"/>
    <mergeCell ref="BR28:BS28"/>
    <mergeCell ref="B29:D29"/>
    <mergeCell ref="E29:H29"/>
    <mergeCell ref="I29:L29"/>
    <mergeCell ref="M29:O29"/>
    <mergeCell ref="P29:R29"/>
    <mergeCell ref="AW28:AY28"/>
    <mergeCell ref="AZ28:BA28"/>
    <mergeCell ref="BB28:BC28"/>
    <mergeCell ref="BD28:BE28"/>
    <mergeCell ref="BF28:BG28"/>
    <mergeCell ref="BH28:BI28"/>
    <mergeCell ref="AE28:AG28"/>
    <mergeCell ref="AH28:AJ28"/>
    <mergeCell ref="AK28:AM28"/>
    <mergeCell ref="AN28:AP28"/>
    <mergeCell ref="AQ28:AS28"/>
    <mergeCell ref="AT28:AV28"/>
    <mergeCell ref="BN29:BO29"/>
    <mergeCell ref="BP29:BQ29"/>
    <mergeCell ref="BR29:BS29"/>
    <mergeCell ref="B30:D30"/>
    <mergeCell ref="E30:H30"/>
    <mergeCell ref="I30:L30"/>
    <mergeCell ref="M30:O30"/>
    <mergeCell ref="P30:R30"/>
    <mergeCell ref="S30:U30"/>
    <mergeCell ref="V30:X30"/>
    <mergeCell ref="BB29:BC29"/>
    <mergeCell ref="BD29:BE29"/>
    <mergeCell ref="BF29:BG29"/>
    <mergeCell ref="BH29:BI29"/>
    <mergeCell ref="BJ29:BK29"/>
    <mergeCell ref="BL29:BM29"/>
    <mergeCell ref="AK29:AM29"/>
    <mergeCell ref="AN29:AP29"/>
    <mergeCell ref="AQ29:AS29"/>
    <mergeCell ref="AT29:AV29"/>
    <mergeCell ref="AW29:AY29"/>
    <mergeCell ref="AZ29:BA29"/>
    <mergeCell ref="S29:U29"/>
    <mergeCell ref="V29:X29"/>
    <mergeCell ref="Y29:AA29"/>
    <mergeCell ref="AB29:AD29"/>
    <mergeCell ref="AE29:AG29"/>
    <mergeCell ref="AH29:AJ29"/>
    <mergeCell ref="BR30:BS30"/>
    <mergeCell ref="B31:D31"/>
    <mergeCell ref="E31:H31"/>
    <mergeCell ref="I31:L31"/>
    <mergeCell ref="M31:O31"/>
    <mergeCell ref="P31:R31"/>
    <mergeCell ref="S31:U31"/>
    <mergeCell ref="V31:X31"/>
    <mergeCell ref="Y31:AA31"/>
    <mergeCell ref="AB31:AD31"/>
    <mergeCell ref="BF30:BG30"/>
    <mergeCell ref="BH30:BI30"/>
    <mergeCell ref="BJ30:BK30"/>
    <mergeCell ref="BL30:BM30"/>
    <mergeCell ref="BN30:BO30"/>
    <mergeCell ref="BP30:BQ30"/>
    <mergeCell ref="AQ30:AS30"/>
    <mergeCell ref="AT30:AV30"/>
    <mergeCell ref="AW30:AY30"/>
    <mergeCell ref="AZ30:BA30"/>
    <mergeCell ref="BB30:BC30"/>
    <mergeCell ref="BD30:BE30"/>
    <mergeCell ref="Y30:AA30"/>
    <mergeCell ref="AB30:AD30"/>
    <mergeCell ref="AE30:AG30"/>
    <mergeCell ref="AH30:AJ30"/>
    <mergeCell ref="AK30:AM30"/>
    <mergeCell ref="AN30:AP30"/>
    <mergeCell ref="BJ31:BK31"/>
    <mergeCell ref="BL31:BM31"/>
    <mergeCell ref="BN31:BO31"/>
    <mergeCell ref="BP31:BQ31"/>
    <mergeCell ref="BR31:BS31"/>
    <mergeCell ref="B32:D32"/>
    <mergeCell ref="E32:H32"/>
    <mergeCell ref="I32:L32"/>
    <mergeCell ref="M32:O32"/>
    <mergeCell ref="P32:R32"/>
    <mergeCell ref="AW31:AY31"/>
    <mergeCell ref="AZ31:BA31"/>
    <mergeCell ref="BB31:BC31"/>
    <mergeCell ref="BD31:BE31"/>
    <mergeCell ref="BF31:BG31"/>
    <mergeCell ref="BH31:BI31"/>
    <mergeCell ref="AE31:AG31"/>
    <mergeCell ref="AH31:AJ31"/>
    <mergeCell ref="AK31:AM31"/>
    <mergeCell ref="AN31:AP31"/>
    <mergeCell ref="AQ31:AS31"/>
    <mergeCell ref="AT31:AV31"/>
    <mergeCell ref="BN32:BO32"/>
    <mergeCell ref="BP32:BQ32"/>
    <mergeCell ref="BR32:BS32"/>
    <mergeCell ref="B33:D33"/>
    <mergeCell ref="E33:H33"/>
    <mergeCell ref="I33:L33"/>
    <mergeCell ref="M33:O33"/>
    <mergeCell ref="P33:R33"/>
    <mergeCell ref="S33:U33"/>
    <mergeCell ref="V33:X33"/>
    <mergeCell ref="BB32:BC32"/>
    <mergeCell ref="BD32:BE32"/>
    <mergeCell ref="BF32:BG32"/>
    <mergeCell ref="BH32:BI32"/>
    <mergeCell ref="BJ32:BK32"/>
    <mergeCell ref="BL32:BM32"/>
    <mergeCell ref="AK32:AM32"/>
    <mergeCell ref="AN32:AP32"/>
    <mergeCell ref="AQ32:AS32"/>
    <mergeCell ref="AT32:AV32"/>
    <mergeCell ref="AW32:AY32"/>
    <mergeCell ref="AZ32:BA32"/>
    <mergeCell ref="S32:U32"/>
    <mergeCell ref="V32:X32"/>
    <mergeCell ref="Y32:AA32"/>
    <mergeCell ref="AB32:AD32"/>
    <mergeCell ref="AE32:AG32"/>
    <mergeCell ref="AH32:AJ32"/>
    <mergeCell ref="BR33:BS33"/>
    <mergeCell ref="B34:D34"/>
    <mergeCell ref="E34:H34"/>
    <mergeCell ref="I34:L34"/>
    <mergeCell ref="M34:O34"/>
    <mergeCell ref="P34:R34"/>
    <mergeCell ref="S34:U34"/>
    <mergeCell ref="V34:X34"/>
    <mergeCell ref="Y34:AA34"/>
    <mergeCell ref="AB34:AD34"/>
    <mergeCell ref="BF33:BG33"/>
    <mergeCell ref="BH33:BI33"/>
    <mergeCell ref="BJ33:BK33"/>
    <mergeCell ref="BL33:BM33"/>
    <mergeCell ref="BN33:BO33"/>
    <mergeCell ref="BP33:BQ33"/>
    <mergeCell ref="AQ33:AS33"/>
    <mergeCell ref="AT33:AV33"/>
    <mergeCell ref="AW33:AY33"/>
    <mergeCell ref="AZ33:BA33"/>
    <mergeCell ref="BB33:BC33"/>
    <mergeCell ref="BD33:BE33"/>
    <mergeCell ref="Y33:AA33"/>
    <mergeCell ref="AB33:AD33"/>
    <mergeCell ref="AE33:AG33"/>
    <mergeCell ref="AH33:AJ33"/>
    <mergeCell ref="AK33:AM33"/>
    <mergeCell ref="AN33:AP33"/>
    <mergeCell ref="BJ34:BK34"/>
    <mergeCell ref="BL34:BM34"/>
    <mergeCell ref="BN34:BO34"/>
    <mergeCell ref="BP34:BQ34"/>
    <mergeCell ref="BR34:BS34"/>
    <mergeCell ref="B35:D35"/>
    <mergeCell ref="E35:H35"/>
    <mergeCell ref="I35:L35"/>
    <mergeCell ref="M35:O35"/>
    <mergeCell ref="P35:R35"/>
    <mergeCell ref="AW34:AY34"/>
    <mergeCell ref="AZ34:BA34"/>
    <mergeCell ref="BB34:BC34"/>
    <mergeCell ref="BD34:BE34"/>
    <mergeCell ref="BF34:BG34"/>
    <mergeCell ref="BH34:BI34"/>
    <mergeCell ref="AE34:AG34"/>
    <mergeCell ref="AH34:AJ34"/>
    <mergeCell ref="AK34:AM34"/>
    <mergeCell ref="AN34:AP34"/>
    <mergeCell ref="AQ34:AS34"/>
    <mergeCell ref="AT34:AV34"/>
    <mergeCell ref="BN35:BO35"/>
    <mergeCell ref="BP35:BQ35"/>
    <mergeCell ref="BR35:BS35"/>
    <mergeCell ref="B36:D36"/>
    <mergeCell ref="E36:H36"/>
    <mergeCell ref="I36:L36"/>
    <mergeCell ref="M36:O36"/>
    <mergeCell ref="P36:R36"/>
    <mergeCell ref="S36:U36"/>
    <mergeCell ref="V36:X36"/>
    <mergeCell ref="BB35:BC35"/>
    <mergeCell ref="BD35:BE35"/>
    <mergeCell ref="BF35:BG35"/>
    <mergeCell ref="BH35:BI35"/>
    <mergeCell ref="BJ35:BK35"/>
    <mergeCell ref="BL35:BM35"/>
    <mergeCell ref="AK35:AM35"/>
    <mergeCell ref="AN35:AP35"/>
    <mergeCell ref="AQ35:AS35"/>
    <mergeCell ref="AT35:AV35"/>
    <mergeCell ref="AW35:AY35"/>
    <mergeCell ref="AZ35:BA35"/>
    <mergeCell ref="S35:U35"/>
    <mergeCell ref="V35:X35"/>
    <mergeCell ref="Y35:AA35"/>
    <mergeCell ref="AB35:AD35"/>
    <mergeCell ref="AE35:AG35"/>
    <mergeCell ref="AH35:AJ35"/>
    <mergeCell ref="BR36:BS36"/>
    <mergeCell ref="B37:D37"/>
    <mergeCell ref="E37:H37"/>
    <mergeCell ref="I37:L37"/>
    <mergeCell ref="M37:O37"/>
    <mergeCell ref="P37:R37"/>
    <mergeCell ref="S37:U37"/>
    <mergeCell ref="V37:X37"/>
    <mergeCell ref="Y37:AA37"/>
    <mergeCell ref="AB37:AD37"/>
    <mergeCell ref="BF36:BG36"/>
    <mergeCell ref="BH36:BI36"/>
    <mergeCell ref="BJ36:BK36"/>
    <mergeCell ref="BL36:BM36"/>
    <mergeCell ref="BN36:BO36"/>
    <mergeCell ref="BP36:BQ36"/>
    <mergeCell ref="AQ36:AS36"/>
    <mergeCell ref="AT36:AV36"/>
    <mergeCell ref="AW36:AY36"/>
    <mergeCell ref="AZ36:BA36"/>
    <mergeCell ref="BB36:BC36"/>
    <mergeCell ref="BD36:BE36"/>
    <mergeCell ref="Y36:AA36"/>
    <mergeCell ref="AB36:AD36"/>
    <mergeCell ref="AE36:AG36"/>
    <mergeCell ref="AH36:AJ36"/>
    <mergeCell ref="AK36:AM36"/>
    <mergeCell ref="AN36:AP36"/>
    <mergeCell ref="BJ37:BK37"/>
    <mergeCell ref="BL37:BM37"/>
    <mergeCell ref="BN37:BO37"/>
    <mergeCell ref="BP37:BQ37"/>
    <mergeCell ref="BR37:BS37"/>
    <mergeCell ref="B38:D38"/>
    <mergeCell ref="E38:H38"/>
    <mergeCell ref="I38:L38"/>
    <mergeCell ref="M38:O38"/>
    <mergeCell ref="P38:R38"/>
    <mergeCell ref="AW37:AY37"/>
    <mergeCell ref="AZ37:BA37"/>
    <mergeCell ref="BB37:BC37"/>
    <mergeCell ref="BD37:BE37"/>
    <mergeCell ref="BF37:BG37"/>
    <mergeCell ref="BH37:BI37"/>
    <mergeCell ref="AE37:AG37"/>
    <mergeCell ref="AH37:AJ37"/>
    <mergeCell ref="AK37:AM37"/>
    <mergeCell ref="AN37:AP37"/>
    <mergeCell ref="AQ37:AS37"/>
    <mergeCell ref="AT37:AV37"/>
    <mergeCell ref="BN38:BO38"/>
    <mergeCell ref="BP38:BQ38"/>
    <mergeCell ref="BR38:BS38"/>
    <mergeCell ref="B39:D39"/>
    <mergeCell ref="E39:H39"/>
    <mergeCell ref="I39:L39"/>
    <mergeCell ref="M39:O39"/>
    <mergeCell ref="P39:R39"/>
    <mergeCell ref="S39:U39"/>
    <mergeCell ref="V39:X39"/>
    <mergeCell ref="BB38:BC38"/>
    <mergeCell ref="BD38:BE38"/>
    <mergeCell ref="BF38:BG38"/>
    <mergeCell ref="BH38:BI38"/>
    <mergeCell ref="BJ38:BK38"/>
    <mergeCell ref="BL38:BM38"/>
    <mergeCell ref="AK38:AM38"/>
    <mergeCell ref="AN38:AP38"/>
    <mergeCell ref="AQ38:AS38"/>
    <mergeCell ref="AT38:AV38"/>
    <mergeCell ref="AW38:AY38"/>
    <mergeCell ref="AZ38:BA38"/>
    <mergeCell ref="S38:U38"/>
    <mergeCell ref="V38:X38"/>
    <mergeCell ref="Y38:AA38"/>
    <mergeCell ref="AB38:AD38"/>
    <mergeCell ref="AE38:AG38"/>
    <mergeCell ref="AH38:AJ38"/>
    <mergeCell ref="BR39:BS39"/>
    <mergeCell ref="B40:D40"/>
    <mergeCell ref="E40:H40"/>
    <mergeCell ref="I40:L40"/>
    <mergeCell ref="M40:O40"/>
    <mergeCell ref="P40:R40"/>
    <mergeCell ref="S40:U40"/>
    <mergeCell ref="V40:X40"/>
    <mergeCell ref="Y40:AA40"/>
    <mergeCell ref="AB40:AD40"/>
    <mergeCell ref="BF39:BG39"/>
    <mergeCell ref="BH39:BI39"/>
    <mergeCell ref="BJ39:BK39"/>
    <mergeCell ref="BL39:BM39"/>
    <mergeCell ref="BN39:BO39"/>
    <mergeCell ref="BP39:BQ39"/>
    <mergeCell ref="AQ39:AS39"/>
    <mergeCell ref="AT39:AV39"/>
    <mergeCell ref="AW39:AY39"/>
    <mergeCell ref="AZ39:BA39"/>
    <mergeCell ref="BB39:BC39"/>
    <mergeCell ref="BD39:BE39"/>
    <mergeCell ref="Y39:AA39"/>
    <mergeCell ref="AB39:AD39"/>
    <mergeCell ref="AE39:AG39"/>
    <mergeCell ref="AH39:AJ39"/>
    <mergeCell ref="AK39:AM39"/>
    <mergeCell ref="AN39:AP39"/>
    <mergeCell ref="BJ40:BK40"/>
    <mergeCell ref="BL40:BM40"/>
    <mergeCell ref="BN40:BO40"/>
    <mergeCell ref="BP40:BQ40"/>
    <mergeCell ref="BR40:BS40"/>
    <mergeCell ref="B41:D41"/>
    <mergeCell ref="E41:H41"/>
    <mergeCell ref="I41:L41"/>
    <mergeCell ref="M41:O41"/>
    <mergeCell ref="P41:R41"/>
    <mergeCell ref="AW40:AY40"/>
    <mergeCell ref="AZ40:BA40"/>
    <mergeCell ref="BB40:BC40"/>
    <mergeCell ref="BD40:BE40"/>
    <mergeCell ref="BF40:BG40"/>
    <mergeCell ref="BH40:BI40"/>
    <mergeCell ref="AE40:AG40"/>
    <mergeCell ref="AH40:AJ40"/>
    <mergeCell ref="AK40:AM40"/>
    <mergeCell ref="AN40:AP40"/>
    <mergeCell ref="AQ40:AS40"/>
    <mergeCell ref="AT40:AV40"/>
    <mergeCell ref="BN41:BO41"/>
    <mergeCell ref="BP41:BQ41"/>
    <mergeCell ref="BR41:BS41"/>
    <mergeCell ref="B42:D42"/>
    <mergeCell ref="E42:H42"/>
    <mergeCell ref="I42:L42"/>
    <mergeCell ref="M42:O42"/>
    <mergeCell ref="P42:R42"/>
    <mergeCell ref="S42:U42"/>
    <mergeCell ref="V42:X42"/>
    <mergeCell ref="BB41:BC41"/>
    <mergeCell ref="BD41:BE41"/>
    <mergeCell ref="BF41:BG41"/>
    <mergeCell ref="BH41:BI41"/>
    <mergeCell ref="BJ41:BK41"/>
    <mergeCell ref="BL41:BM41"/>
    <mergeCell ref="AK41:AM41"/>
    <mergeCell ref="AN41:AP41"/>
    <mergeCell ref="AQ41:AS41"/>
    <mergeCell ref="AT41:AV41"/>
    <mergeCell ref="AW41:AY41"/>
    <mergeCell ref="AZ41:BA41"/>
    <mergeCell ref="S41:U41"/>
    <mergeCell ref="V41:X41"/>
    <mergeCell ref="Y41:AA41"/>
    <mergeCell ref="AB41:AD41"/>
    <mergeCell ref="AE41:AG41"/>
    <mergeCell ref="AH41:AJ41"/>
    <mergeCell ref="BR42:BS42"/>
    <mergeCell ref="B43:D43"/>
    <mergeCell ref="E43:H43"/>
    <mergeCell ref="I43:L43"/>
    <mergeCell ref="M43:O43"/>
    <mergeCell ref="P43:R43"/>
    <mergeCell ref="S43:U43"/>
    <mergeCell ref="V43:X43"/>
    <mergeCell ref="Y43:AA43"/>
    <mergeCell ref="AB43:AD43"/>
    <mergeCell ref="BF42:BG42"/>
    <mergeCell ref="BH42:BI42"/>
    <mergeCell ref="BJ42:BK42"/>
    <mergeCell ref="BL42:BM42"/>
    <mergeCell ref="BN42:BO42"/>
    <mergeCell ref="BP42:BQ42"/>
    <mergeCell ref="AQ42:AS42"/>
    <mergeCell ref="AT42:AV42"/>
    <mergeCell ref="AW42:AY42"/>
    <mergeCell ref="AZ42:BA42"/>
    <mergeCell ref="BB42:BC42"/>
    <mergeCell ref="BD42:BE42"/>
    <mergeCell ref="Y42:AA42"/>
    <mergeCell ref="AB42:AD42"/>
    <mergeCell ref="AE42:AG42"/>
    <mergeCell ref="AH42:AJ42"/>
    <mergeCell ref="AK42:AM42"/>
    <mergeCell ref="AN42:AP42"/>
    <mergeCell ref="BJ43:BK43"/>
    <mergeCell ref="BL43:BM43"/>
    <mergeCell ref="BN43:BO43"/>
    <mergeCell ref="BP43:BQ43"/>
    <mergeCell ref="BR43:BS43"/>
    <mergeCell ref="B44:D44"/>
    <mergeCell ref="E44:H44"/>
    <mergeCell ref="I44:L44"/>
    <mergeCell ref="M44:O44"/>
    <mergeCell ref="P44:R44"/>
    <mergeCell ref="AW43:AY43"/>
    <mergeCell ref="AZ43:BA43"/>
    <mergeCell ref="BB43:BC43"/>
    <mergeCell ref="BD43:BE43"/>
    <mergeCell ref="BF43:BG43"/>
    <mergeCell ref="BH43:BI43"/>
    <mergeCell ref="AE43:AG43"/>
    <mergeCell ref="AH43:AJ43"/>
    <mergeCell ref="AK43:AM43"/>
    <mergeCell ref="AN43:AP43"/>
    <mergeCell ref="AQ43:AS43"/>
    <mergeCell ref="AT43:AV43"/>
    <mergeCell ref="BN44:BO44"/>
    <mergeCell ref="BP44:BQ44"/>
    <mergeCell ref="BR44:BS44"/>
    <mergeCell ref="B45:D45"/>
    <mergeCell ref="E45:H45"/>
    <mergeCell ref="I45:L45"/>
    <mergeCell ref="M45:O45"/>
    <mergeCell ref="P45:R45"/>
    <mergeCell ref="S45:U45"/>
    <mergeCell ref="V45:X45"/>
    <mergeCell ref="BB44:BC44"/>
    <mergeCell ref="BD44:BE44"/>
    <mergeCell ref="BF44:BG44"/>
    <mergeCell ref="BH44:BI44"/>
    <mergeCell ref="BJ44:BK44"/>
    <mergeCell ref="BL44:BM44"/>
    <mergeCell ref="AK44:AM44"/>
    <mergeCell ref="AN44:AP44"/>
    <mergeCell ref="AQ44:AS44"/>
    <mergeCell ref="AT44:AV44"/>
    <mergeCell ref="AW44:AY44"/>
    <mergeCell ref="AZ44:BA44"/>
    <mergeCell ref="S44:U44"/>
    <mergeCell ref="V44:X44"/>
    <mergeCell ref="Y44:AA44"/>
    <mergeCell ref="AB44:AD44"/>
    <mergeCell ref="AE44:AG44"/>
    <mergeCell ref="AH44:AJ44"/>
    <mergeCell ref="BR45:BS45"/>
    <mergeCell ref="B46:D46"/>
    <mergeCell ref="E46:H46"/>
    <mergeCell ref="I46:L46"/>
    <mergeCell ref="M46:O46"/>
    <mergeCell ref="P46:R46"/>
    <mergeCell ref="S46:U46"/>
    <mergeCell ref="V46:X46"/>
    <mergeCell ref="Y46:AA46"/>
    <mergeCell ref="AB46:AD46"/>
    <mergeCell ref="BF45:BG45"/>
    <mergeCell ref="BH45:BI45"/>
    <mergeCell ref="BJ45:BK45"/>
    <mergeCell ref="BL45:BM45"/>
    <mergeCell ref="BN45:BO45"/>
    <mergeCell ref="BP45:BQ45"/>
    <mergeCell ref="AQ45:AS45"/>
    <mergeCell ref="AT45:AV45"/>
    <mergeCell ref="AW45:AY45"/>
    <mergeCell ref="AZ45:BA45"/>
    <mergeCell ref="BB45:BC45"/>
    <mergeCell ref="BD45:BE45"/>
    <mergeCell ref="Y45:AA45"/>
    <mergeCell ref="AB45:AD45"/>
    <mergeCell ref="AE45:AG45"/>
    <mergeCell ref="AH45:AJ45"/>
    <mergeCell ref="AK45:AM45"/>
    <mergeCell ref="AN45:AP45"/>
    <mergeCell ref="BJ46:BK46"/>
    <mergeCell ref="BL46:BM46"/>
    <mergeCell ref="BN46:BO46"/>
    <mergeCell ref="BP46:BQ46"/>
    <mergeCell ref="BR46:BS46"/>
    <mergeCell ref="B47:D47"/>
    <mergeCell ref="E47:H47"/>
    <mergeCell ref="I47:L47"/>
    <mergeCell ref="M47:O47"/>
    <mergeCell ref="P47:R47"/>
    <mergeCell ref="AW46:AY46"/>
    <mergeCell ref="AZ46:BA46"/>
    <mergeCell ref="BB46:BC46"/>
    <mergeCell ref="BD46:BE46"/>
    <mergeCell ref="BF46:BG46"/>
    <mergeCell ref="BH46:BI46"/>
    <mergeCell ref="AE46:AG46"/>
    <mergeCell ref="AH46:AJ46"/>
    <mergeCell ref="AK46:AM46"/>
    <mergeCell ref="AN46:AP46"/>
    <mergeCell ref="AQ46:AS46"/>
    <mergeCell ref="AT46:AV46"/>
    <mergeCell ref="BN47:BO47"/>
    <mergeCell ref="BP47:BQ47"/>
    <mergeCell ref="BR47:BS47"/>
    <mergeCell ref="P48:R48"/>
    <mergeCell ref="S48:U48"/>
    <mergeCell ref="V48:X48"/>
    <mergeCell ref="BB47:BC47"/>
    <mergeCell ref="BD47:BE47"/>
    <mergeCell ref="BF47:BG47"/>
    <mergeCell ref="BH47:BI47"/>
    <mergeCell ref="BJ47:BK47"/>
    <mergeCell ref="BL47:BM47"/>
    <mergeCell ref="AK47:AM47"/>
    <mergeCell ref="AN47:AP47"/>
    <mergeCell ref="AQ47:AS47"/>
    <mergeCell ref="AT47:AV47"/>
    <mergeCell ref="AW47:AY47"/>
    <mergeCell ref="AZ47:BA47"/>
    <mergeCell ref="S47:U47"/>
    <mergeCell ref="V47:X47"/>
    <mergeCell ref="Y47:AA47"/>
    <mergeCell ref="AB47:AD47"/>
    <mergeCell ref="AE47:AG47"/>
    <mergeCell ref="AH47:AJ47"/>
    <mergeCell ref="BR48:BS48"/>
    <mergeCell ref="B49:D49"/>
    <mergeCell ref="E49:H49"/>
    <mergeCell ref="I49:L49"/>
    <mergeCell ref="M49:O49"/>
    <mergeCell ref="P49:R49"/>
    <mergeCell ref="S49:U49"/>
    <mergeCell ref="V49:X49"/>
    <mergeCell ref="Y49:AA49"/>
    <mergeCell ref="AB49:AD49"/>
    <mergeCell ref="BF48:BG48"/>
    <mergeCell ref="BH48:BI48"/>
    <mergeCell ref="BJ48:BK48"/>
    <mergeCell ref="BL48:BM48"/>
    <mergeCell ref="BN48:BO48"/>
    <mergeCell ref="BP48:BQ48"/>
    <mergeCell ref="AQ48:AS48"/>
    <mergeCell ref="AT48:AV48"/>
    <mergeCell ref="AW48:AY48"/>
    <mergeCell ref="AZ48:BA48"/>
    <mergeCell ref="BB48:BC48"/>
    <mergeCell ref="BD48:BE48"/>
    <mergeCell ref="Y48:AA48"/>
    <mergeCell ref="AB48:AD48"/>
    <mergeCell ref="AE48:AG48"/>
    <mergeCell ref="AH48:AJ48"/>
    <mergeCell ref="AK48:AM48"/>
    <mergeCell ref="AN48:AP48"/>
    <mergeCell ref="B48:D48"/>
    <mergeCell ref="E48:H48"/>
    <mergeCell ref="I48:L48"/>
    <mergeCell ref="M48:O48"/>
    <mergeCell ref="S50:U50"/>
    <mergeCell ref="V50:X50"/>
    <mergeCell ref="Y50:AA50"/>
    <mergeCell ref="AB50:AD50"/>
    <mergeCell ref="AE50:AG50"/>
    <mergeCell ref="AH50:AJ50"/>
    <mergeCell ref="BJ49:BK49"/>
    <mergeCell ref="BL49:BM49"/>
    <mergeCell ref="BN49:BO49"/>
    <mergeCell ref="BP49:BQ49"/>
    <mergeCell ref="BR49:BS49"/>
    <mergeCell ref="B50:D50"/>
    <mergeCell ref="E50:H50"/>
    <mergeCell ref="I50:L50"/>
    <mergeCell ref="M50:O50"/>
    <mergeCell ref="P50:R50"/>
    <mergeCell ref="AW49:AY49"/>
    <mergeCell ref="AZ49:BA49"/>
    <mergeCell ref="BB49:BC49"/>
    <mergeCell ref="BD49:BE49"/>
    <mergeCell ref="BF49:BG49"/>
    <mergeCell ref="BH49:BI49"/>
    <mergeCell ref="AE49:AG49"/>
    <mergeCell ref="AH49:AJ49"/>
    <mergeCell ref="AK49:AM49"/>
    <mergeCell ref="AN49:AP49"/>
    <mergeCell ref="AQ49:AS49"/>
    <mergeCell ref="AT49:AV49"/>
    <mergeCell ref="AW51:AY51"/>
    <mergeCell ref="AZ51:BA51"/>
    <mergeCell ref="BB51:BC51"/>
    <mergeCell ref="BD51:BE51"/>
    <mergeCell ref="Y51:AA51"/>
    <mergeCell ref="AB51:AD51"/>
    <mergeCell ref="AE51:AG51"/>
    <mergeCell ref="AH51:AJ51"/>
    <mergeCell ref="AK51:AM51"/>
    <mergeCell ref="AN51:AP51"/>
    <mergeCell ref="BN50:BO50"/>
    <mergeCell ref="BP50:BQ50"/>
    <mergeCell ref="BR50:BS50"/>
    <mergeCell ref="B51:D51"/>
    <mergeCell ref="E51:H51"/>
    <mergeCell ref="I51:L51"/>
    <mergeCell ref="M51:O51"/>
    <mergeCell ref="P51:R51"/>
    <mergeCell ref="S51:U51"/>
    <mergeCell ref="V51:X51"/>
    <mergeCell ref="BB50:BC50"/>
    <mergeCell ref="BD50:BE50"/>
    <mergeCell ref="BF50:BG50"/>
    <mergeCell ref="BH50:BI50"/>
    <mergeCell ref="BJ50:BK50"/>
    <mergeCell ref="BL50:BM50"/>
    <mergeCell ref="AK50:AM50"/>
    <mergeCell ref="AN50:AP50"/>
    <mergeCell ref="AQ50:AS50"/>
    <mergeCell ref="AT50:AV50"/>
    <mergeCell ref="AW50:AY50"/>
    <mergeCell ref="AZ50:BA50"/>
    <mergeCell ref="P60:R60"/>
    <mergeCell ref="S60:U60"/>
    <mergeCell ref="BJ52:BK52"/>
    <mergeCell ref="BL52:BM52"/>
    <mergeCell ref="BN52:BO52"/>
    <mergeCell ref="BP52:BQ52"/>
    <mergeCell ref="BR52:BS52"/>
    <mergeCell ref="B56:BS59"/>
    <mergeCell ref="AW52:AY52"/>
    <mergeCell ref="AZ52:BA52"/>
    <mergeCell ref="BB52:BC52"/>
    <mergeCell ref="BD52:BE52"/>
    <mergeCell ref="BF52:BG52"/>
    <mergeCell ref="BH52:BI52"/>
    <mergeCell ref="BR51:BS51"/>
    <mergeCell ref="B52:X52"/>
    <mergeCell ref="Y52:AA52"/>
    <mergeCell ref="AB52:AD52"/>
    <mergeCell ref="AE52:AG52"/>
    <mergeCell ref="AH52:AJ52"/>
    <mergeCell ref="AK52:AM52"/>
    <mergeCell ref="AN52:AP52"/>
    <mergeCell ref="AQ52:AS52"/>
    <mergeCell ref="AT52:AV52"/>
    <mergeCell ref="BF51:BG51"/>
    <mergeCell ref="BH51:BI51"/>
    <mergeCell ref="BJ51:BK51"/>
    <mergeCell ref="BL51:BM51"/>
    <mergeCell ref="BN51:BO51"/>
    <mergeCell ref="BP51:BQ51"/>
    <mergeCell ref="AQ51:AS51"/>
    <mergeCell ref="AT51:AV51"/>
    <mergeCell ref="BP60:BQ60"/>
    <mergeCell ref="BR60:BS60"/>
    <mergeCell ref="B61:BS61"/>
    <mergeCell ref="B62:D62"/>
    <mergeCell ref="E62:H62"/>
    <mergeCell ref="I62:L62"/>
    <mergeCell ref="M62:O62"/>
    <mergeCell ref="P62:R62"/>
    <mergeCell ref="S62:U62"/>
    <mergeCell ref="V62:X62"/>
    <mergeCell ref="BD60:BE60"/>
    <mergeCell ref="BF60:BG60"/>
    <mergeCell ref="BH60:BI60"/>
    <mergeCell ref="BJ60:BK60"/>
    <mergeCell ref="BL60:BM60"/>
    <mergeCell ref="BN60:BO60"/>
    <mergeCell ref="AN60:AP60"/>
    <mergeCell ref="AQ60:AS60"/>
    <mergeCell ref="AT60:AV60"/>
    <mergeCell ref="AW60:AY60"/>
    <mergeCell ref="AZ60:BA60"/>
    <mergeCell ref="BB60:BC60"/>
    <mergeCell ref="V60:X60"/>
    <mergeCell ref="Y60:AA60"/>
    <mergeCell ref="AB60:AD60"/>
    <mergeCell ref="AE60:AG60"/>
    <mergeCell ref="AH60:AJ60"/>
    <mergeCell ref="AK60:AM60"/>
    <mergeCell ref="B60:D60"/>
    <mergeCell ref="E60:H60"/>
    <mergeCell ref="I60:L60"/>
    <mergeCell ref="M60:O60"/>
    <mergeCell ref="BR62:BS62"/>
    <mergeCell ref="B63:BS63"/>
    <mergeCell ref="B64:D64"/>
    <mergeCell ref="E64:H64"/>
    <mergeCell ref="I64:L64"/>
    <mergeCell ref="M64:O64"/>
    <mergeCell ref="P64:R64"/>
    <mergeCell ref="S64:U64"/>
    <mergeCell ref="V64:X64"/>
    <mergeCell ref="Y64:AA64"/>
    <mergeCell ref="BF62:BG62"/>
    <mergeCell ref="BH62:BI62"/>
    <mergeCell ref="BJ62:BK62"/>
    <mergeCell ref="BL62:BM62"/>
    <mergeCell ref="BN62:BO62"/>
    <mergeCell ref="BP62:BQ62"/>
    <mergeCell ref="AQ62:AS62"/>
    <mergeCell ref="AT62:AV62"/>
    <mergeCell ref="AW62:AY62"/>
    <mergeCell ref="AZ62:BA62"/>
    <mergeCell ref="BB62:BC62"/>
    <mergeCell ref="BD62:BE62"/>
    <mergeCell ref="Y62:AA62"/>
    <mergeCell ref="AB62:AD62"/>
    <mergeCell ref="AE62:AG62"/>
    <mergeCell ref="AH62:AJ62"/>
    <mergeCell ref="AK62:AM62"/>
    <mergeCell ref="AN62:AP62"/>
    <mergeCell ref="B65:D65"/>
    <mergeCell ref="E65:H65"/>
    <mergeCell ref="I65:L65"/>
    <mergeCell ref="M65:O65"/>
    <mergeCell ref="P65:R65"/>
    <mergeCell ref="S65:U65"/>
    <mergeCell ref="BH64:BI64"/>
    <mergeCell ref="BJ64:BK64"/>
    <mergeCell ref="BL64:BM64"/>
    <mergeCell ref="BN64:BO64"/>
    <mergeCell ref="BP64:BQ64"/>
    <mergeCell ref="BR64:BS64"/>
    <mergeCell ref="AT64:AV64"/>
    <mergeCell ref="AW64:AY64"/>
    <mergeCell ref="AZ64:BA64"/>
    <mergeCell ref="BB64:BC64"/>
    <mergeCell ref="BD64:BE64"/>
    <mergeCell ref="BF64:BG64"/>
    <mergeCell ref="AB64:AD64"/>
    <mergeCell ref="AE64:AG64"/>
    <mergeCell ref="AH64:AJ64"/>
    <mergeCell ref="AK64:AM64"/>
    <mergeCell ref="AN64:AP64"/>
    <mergeCell ref="AQ64:AS64"/>
    <mergeCell ref="BP65:BQ65"/>
    <mergeCell ref="BR65:BS65"/>
    <mergeCell ref="V66:X66"/>
    <mergeCell ref="Y66:AA66"/>
    <mergeCell ref="BD65:BE65"/>
    <mergeCell ref="BF65:BG65"/>
    <mergeCell ref="BH65:BI65"/>
    <mergeCell ref="BJ65:BK65"/>
    <mergeCell ref="BL65:BM65"/>
    <mergeCell ref="BN65:BO65"/>
    <mergeCell ref="AN65:AP65"/>
    <mergeCell ref="AQ65:AS65"/>
    <mergeCell ref="AT65:AV65"/>
    <mergeCell ref="AW65:AY65"/>
    <mergeCell ref="AZ65:BA65"/>
    <mergeCell ref="BB65:BC65"/>
    <mergeCell ref="V65:X65"/>
    <mergeCell ref="Y65:AA65"/>
    <mergeCell ref="AB65:AD65"/>
    <mergeCell ref="AE65:AG65"/>
    <mergeCell ref="AH65:AJ65"/>
    <mergeCell ref="AK65:AM65"/>
    <mergeCell ref="B67:D67"/>
    <mergeCell ref="E67:H67"/>
    <mergeCell ref="I67:L67"/>
    <mergeCell ref="M67:O67"/>
    <mergeCell ref="P67:R67"/>
    <mergeCell ref="S67:U67"/>
    <mergeCell ref="BH66:BI66"/>
    <mergeCell ref="BJ66:BK66"/>
    <mergeCell ref="BL66:BM66"/>
    <mergeCell ref="BN66:BO66"/>
    <mergeCell ref="BP66:BQ66"/>
    <mergeCell ref="BR66:BS66"/>
    <mergeCell ref="AT66:AV66"/>
    <mergeCell ref="AW66:AY66"/>
    <mergeCell ref="AZ66:BA66"/>
    <mergeCell ref="BB66:BC66"/>
    <mergeCell ref="BD66:BE66"/>
    <mergeCell ref="BF66:BG66"/>
    <mergeCell ref="AB66:AD66"/>
    <mergeCell ref="AE66:AG66"/>
    <mergeCell ref="AH66:AJ66"/>
    <mergeCell ref="AK66:AM66"/>
    <mergeCell ref="AN66:AP66"/>
    <mergeCell ref="AQ66:AS66"/>
    <mergeCell ref="BP67:BQ67"/>
    <mergeCell ref="BR67:BS67"/>
    <mergeCell ref="B66:D66"/>
    <mergeCell ref="E66:H66"/>
    <mergeCell ref="I66:L66"/>
    <mergeCell ref="M66:O66"/>
    <mergeCell ref="P66:R66"/>
    <mergeCell ref="S66:U66"/>
    <mergeCell ref="V68:X68"/>
    <mergeCell ref="Y68:AA68"/>
    <mergeCell ref="BD67:BE67"/>
    <mergeCell ref="BF67:BG67"/>
    <mergeCell ref="BH67:BI67"/>
    <mergeCell ref="BJ67:BK67"/>
    <mergeCell ref="BL67:BM67"/>
    <mergeCell ref="BN67:BO67"/>
    <mergeCell ref="AN67:AP67"/>
    <mergeCell ref="AQ67:AS67"/>
    <mergeCell ref="AT67:AV67"/>
    <mergeCell ref="AW67:AY67"/>
    <mergeCell ref="AZ67:BA67"/>
    <mergeCell ref="BB67:BC67"/>
    <mergeCell ref="V67:X67"/>
    <mergeCell ref="Y67:AA67"/>
    <mergeCell ref="AB67:AD67"/>
    <mergeCell ref="AE67:AG67"/>
    <mergeCell ref="AH67:AJ67"/>
    <mergeCell ref="AK67:AM67"/>
    <mergeCell ref="B69:D69"/>
    <mergeCell ref="E69:H69"/>
    <mergeCell ref="I69:L69"/>
    <mergeCell ref="M69:O69"/>
    <mergeCell ref="P69:R69"/>
    <mergeCell ref="S69:U69"/>
    <mergeCell ref="BH68:BI68"/>
    <mergeCell ref="BJ68:BK68"/>
    <mergeCell ref="BL68:BM68"/>
    <mergeCell ref="BN68:BO68"/>
    <mergeCell ref="BP68:BQ68"/>
    <mergeCell ref="BR68:BS68"/>
    <mergeCell ref="AT68:AV68"/>
    <mergeCell ref="AW68:AY68"/>
    <mergeCell ref="AZ68:BA68"/>
    <mergeCell ref="BB68:BC68"/>
    <mergeCell ref="BD68:BE68"/>
    <mergeCell ref="BF68:BG68"/>
    <mergeCell ref="AB68:AD68"/>
    <mergeCell ref="AE68:AG68"/>
    <mergeCell ref="AH68:AJ68"/>
    <mergeCell ref="AK68:AM68"/>
    <mergeCell ref="AN68:AP68"/>
    <mergeCell ref="AQ68:AS68"/>
    <mergeCell ref="BP69:BQ69"/>
    <mergeCell ref="BR69:BS69"/>
    <mergeCell ref="B68:D68"/>
    <mergeCell ref="E68:H68"/>
    <mergeCell ref="I68:L68"/>
    <mergeCell ref="M68:O68"/>
    <mergeCell ref="P68:R68"/>
    <mergeCell ref="S68:U68"/>
    <mergeCell ref="V70:X70"/>
    <mergeCell ref="Y70:AA70"/>
    <mergeCell ref="BD69:BE69"/>
    <mergeCell ref="BF69:BG69"/>
    <mergeCell ref="BH69:BI69"/>
    <mergeCell ref="BJ69:BK69"/>
    <mergeCell ref="BL69:BM69"/>
    <mergeCell ref="BN69:BO69"/>
    <mergeCell ref="AN69:AP69"/>
    <mergeCell ref="AQ69:AS69"/>
    <mergeCell ref="AT69:AV69"/>
    <mergeCell ref="AW69:AY69"/>
    <mergeCell ref="AZ69:BA69"/>
    <mergeCell ref="BB69:BC69"/>
    <mergeCell ref="V69:X69"/>
    <mergeCell ref="Y69:AA69"/>
    <mergeCell ref="AB69:AD69"/>
    <mergeCell ref="AE69:AG69"/>
    <mergeCell ref="AH69:AJ69"/>
    <mergeCell ref="AK69:AM69"/>
    <mergeCell ref="B71:D71"/>
    <mergeCell ref="E71:H71"/>
    <mergeCell ref="I71:L71"/>
    <mergeCell ref="M71:O71"/>
    <mergeCell ref="P71:R71"/>
    <mergeCell ref="S71:U71"/>
    <mergeCell ref="BH70:BI70"/>
    <mergeCell ref="BJ70:BK70"/>
    <mergeCell ref="BL70:BM70"/>
    <mergeCell ref="BN70:BO70"/>
    <mergeCell ref="BP70:BQ70"/>
    <mergeCell ref="BR70:BS70"/>
    <mergeCell ref="AT70:AV70"/>
    <mergeCell ref="AW70:AY70"/>
    <mergeCell ref="AZ70:BA70"/>
    <mergeCell ref="BB70:BC70"/>
    <mergeCell ref="BD70:BE70"/>
    <mergeCell ref="BF70:BG70"/>
    <mergeCell ref="AB70:AD70"/>
    <mergeCell ref="AE70:AG70"/>
    <mergeCell ref="AH70:AJ70"/>
    <mergeCell ref="AK70:AM70"/>
    <mergeCell ref="AN70:AP70"/>
    <mergeCell ref="AQ70:AS70"/>
    <mergeCell ref="BP71:BQ71"/>
    <mergeCell ref="BR71:BS71"/>
    <mergeCell ref="B70:D70"/>
    <mergeCell ref="E70:H70"/>
    <mergeCell ref="I70:L70"/>
    <mergeCell ref="M70:O70"/>
    <mergeCell ref="P70:R70"/>
    <mergeCell ref="S70:U70"/>
    <mergeCell ref="V72:X72"/>
    <mergeCell ref="Y72:AA72"/>
    <mergeCell ref="BD71:BE71"/>
    <mergeCell ref="BF71:BG71"/>
    <mergeCell ref="BH71:BI71"/>
    <mergeCell ref="BJ71:BK71"/>
    <mergeCell ref="BL71:BM71"/>
    <mergeCell ref="BN71:BO71"/>
    <mergeCell ref="AN71:AP71"/>
    <mergeCell ref="AQ71:AS71"/>
    <mergeCell ref="AT71:AV71"/>
    <mergeCell ref="AW71:AY71"/>
    <mergeCell ref="AZ71:BA71"/>
    <mergeCell ref="BB71:BC71"/>
    <mergeCell ref="V71:X71"/>
    <mergeCell ref="Y71:AA71"/>
    <mergeCell ref="AB71:AD71"/>
    <mergeCell ref="AE71:AG71"/>
    <mergeCell ref="AH71:AJ71"/>
    <mergeCell ref="AK71:AM71"/>
    <mergeCell ref="B73:D73"/>
    <mergeCell ref="E73:H73"/>
    <mergeCell ref="I73:L73"/>
    <mergeCell ref="M73:O73"/>
    <mergeCell ref="P73:R73"/>
    <mergeCell ref="S73:U73"/>
    <mergeCell ref="BH72:BI72"/>
    <mergeCell ref="BJ72:BK72"/>
    <mergeCell ref="BL72:BM72"/>
    <mergeCell ref="BN72:BO72"/>
    <mergeCell ref="BP72:BQ72"/>
    <mergeCell ref="BR72:BS72"/>
    <mergeCell ref="AT72:AV72"/>
    <mergeCell ref="AW72:AY72"/>
    <mergeCell ref="AZ72:BA72"/>
    <mergeCell ref="BB72:BC72"/>
    <mergeCell ref="BD72:BE72"/>
    <mergeCell ref="BF72:BG72"/>
    <mergeCell ref="AB72:AD72"/>
    <mergeCell ref="AE72:AG72"/>
    <mergeCell ref="AH72:AJ72"/>
    <mergeCell ref="AK72:AM72"/>
    <mergeCell ref="AN72:AP72"/>
    <mergeCell ref="AQ72:AS72"/>
    <mergeCell ref="BP73:BQ73"/>
    <mergeCell ref="BR73:BS73"/>
    <mergeCell ref="B72:D72"/>
    <mergeCell ref="E72:H72"/>
    <mergeCell ref="I72:L72"/>
    <mergeCell ref="M72:O72"/>
    <mergeCell ref="P72:R72"/>
    <mergeCell ref="S72:U72"/>
    <mergeCell ref="V74:X74"/>
    <mergeCell ref="Y74:AA74"/>
    <mergeCell ref="BD73:BE73"/>
    <mergeCell ref="BF73:BG73"/>
    <mergeCell ref="BH73:BI73"/>
    <mergeCell ref="BJ73:BK73"/>
    <mergeCell ref="BL73:BM73"/>
    <mergeCell ref="BN73:BO73"/>
    <mergeCell ref="AN73:AP73"/>
    <mergeCell ref="AQ73:AS73"/>
    <mergeCell ref="AT73:AV73"/>
    <mergeCell ref="AW73:AY73"/>
    <mergeCell ref="AZ73:BA73"/>
    <mergeCell ref="BB73:BC73"/>
    <mergeCell ref="V73:X73"/>
    <mergeCell ref="Y73:AA73"/>
    <mergeCell ref="AB73:AD73"/>
    <mergeCell ref="AE73:AG73"/>
    <mergeCell ref="AH73:AJ73"/>
    <mergeCell ref="AK73:AM73"/>
    <mergeCell ref="B75:D75"/>
    <mergeCell ref="E75:H75"/>
    <mergeCell ref="I75:L75"/>
    <mergeCell ref="M75:O75"/>
    <mergeCell ref="P75:R75"/>
    <mergeCell ref="S75:U75"/>
    <mergeCell ref="BH74:BI74"/>
    <mergeCell ref="BJ74:BK74"/>
    <mergeCell ref="BL74:BM74"/>
    <mergeCell ref="BN74:BO74"/>
    <mergeCell ref="BP74:BQ74"/>
    <mergeCell ref="BR74:BS74"/>
    <mergeCell ref="AT74:AV74"/>
    <mergeCell ref="AW74:AY74"/>
    <mergeCell ref="AZ74:BA74"/>
    <mergeCell ref="BB74:BC74"/>
    <mergeCell ref="BD74:BE74"/>
    <mergeCell ref="BF74:BG74"/>
    <mergeCell ref="AB74:AD74"/>
    <mergeCell ref="AE74:AG74"/>
    <mergeCell ref="AH74:AJ74"/>
    <mergeCell ref="AK74:AM74"/>
    <mergeCell ref="AN74:AP74"/>
    <mergeCell ref="AQ74:AS74"/>
    <mergeCell ref="BP75:BQ75"/>
    <mergeCell ref="BR75:BS75"/>
    <mergeCell ref="B74:D74"/>
    <mergeCell ref="E74:H74"/>
    <mergeCell ref="I74:L74"/>
    <mergeCell ref="M74:O74"/>
    <mergeCell ref="P74:R74"/>
    <mergeCell ref="S74:U74"/>
    <mergeCell ref="V76:X76"/>
    <mergeCell ref="Y76:AA76"/>
    <mergeCell ref="BD75:BE75"/>
    <mergeCell ref="BF75:BG75"/>
    <mergeCell ref="BH75:BI75"/>
    <mergeCell ref="BJ75:BK75"/>
    <mergeCell ref="BL75:BM75"/>
    <mergeCell ref="BN75:BO75"/>
    <mergeCell ref="AN75:AP75"/>
    <mergeCell ref="AQ75:AS75"/>
    <mergeCell ref="AT75:AV75"/>
    <mergeCell ref="AW75:AY75"/>
    <mergeCell ref="AZ75:BA75"/>
    <mergeCell ref="BB75:BC75"/>
    <mergeCell ref="V75:X75"/>
    <mergeCell ref="Y75:AA75"/>
    <mergeCell ref="AB75:AD75"/>
    <mergeCell ref="AE75:AG75"/>
    <mergeCell ref="AH75:AJ75"/>
    <mergeCell ref="AK75:AM75"/>
    <mergeCell ref="B77:D77"/>
    <mergeCell ref="E77:H77"/>
    <mergeCell ref="I77:L77"/>
    <mergeCell ref="M77:O77"/>
    <mergeCell ref="P77:R77"/>
    <mergeCell ref="S77:U77"/>
    <mergeCell ref="BH76:BI76"/>
    <mergeCell ref="BJ76:BK76"/>
    <mergeCell ref="BL76:BM76"/>
    <mergeCell ref="BN76:BO76"/>
    <mergeCell ref="BP76:BQ76"/>
    <mergeCell ref="BR76:BS76"/>
    <mergeCell ref="AT76:AV76"/>
    <mergeCell ref="AW76:AY76"/>
    <mergeCell ref="AZ76:BA76"/>
    <mergeCell ref="BB76:BC76"/>
    <mergeCell ref="BD76:BE76"/>
    <mergeCell ref="BF76:BG76"/>
    <mergeCell ref="AB76:AD76"/>
    <mergeCell ref="AE76:AG76"/>
    <mergeCell ref="AH76:AJ76"/>
    <mergeCell ref="AK76:AM76"/>
    <mergeCell ref="AN76:AP76"/>
    <mergeCell ref="AQ76:AS76"/>
    <mergeCell ref="BP77:BQ77"/>
    <mergeCell ref="BR77:BS77"/>
    <mergeCell ref="B76:D76"/>
    <mergeCell ref="E76:H76"/>
    <mergeCell ref="I76:L76"/>
    <mergeCell ref="M76:O76"/>
    <mergeCell ref="P76:R76"/>
    <mergeCell ref="S76:U76"/>
    <mergeCell ref="V78:X78"/>
    <mergeCell ref="Y78:AA78"/>
    <mergeCell ref="BD77:BE77"/>
    <mergeCell ref="BF77:BG77"/>
    <mergeCell ref="BH77:BI77"/>
    <mergeCell ref="BJ77:BK77"/>
    <mergeCell ref="BL77:BM77"/>
    <mergeCell ref="BN77:BO77"/>
    <mergeCell ref="AN77:AP77"/>
    <mergeCell ref="AQ77:AS77"/>
    <mergeCell ref="AT77:AV77"/>
    <mergeCell ref="AW77:AY77"/>
    <mergeCell ref="AZ77:BA77"/>
    <mergeCell ref="BB77:BC77"/>
    <mergeCell ref="V77:X77"/>
    <mergeCell ref="Y77:AA77"/>
    <mergeCell ref="AB77:AD77"/>
    <mergeCell ref="AE77:AG77"/>
    <mergeCell ref="AH77:AJ77"/>
    <mergeCell ref="AK77:AM77"/>
    <mergeCell ref="B79:D79"/>
    <mergeCell ref="E79:H79"/>
    <mergeCell ref="I79:L79"/>
    <mergeCell ref="M79:O79"/>
    <mergeCell ref="P79:R79"/>
    <mergeCell ref="S79:U79"/>
    <mergeCell ref="BH78:BI78"/>
    <mergeCell ref="BJ78:BK78"/>
    <mergeCell ref="BL78:BM78"/>
    <mergeCell ref="BN78:BO78"/>
    <mergeCell ref="BP78:BQ78"/>
    <mergeCell ref="BR78:BS78"/>
    <mergeCell ref="AT78:AV78"/>
    <mergeCell ref="AW78:AY78"/>
    <mergeCell ref="AZ78:BA78"/>
    <mergeCell ref="BB78:BC78"/>
    <mergeCell ref="BD78:BE78"/>
    <mergeCell ref="BF78:BG78"/>
    <mergeCell ref="AB78:AD78"/>
    <mergeCell ref="AE78:AG78"/>
    <mergeCell ref="AH78:AJ78"/>
    <mergeCell ref="AK78:AM78"/>
    <mergeCell ref="AN78:AP78"/>
    <mergeCell ref="AQ78:AS78"/>
    <mergeCell ref="BP79:BQ79"/>
    <mergeCell ref="BR79:BS79"/>
    <mergeCell ref="B78:D78"/>
    <mergeCell ref="E78:H78"/>
    <mergeCell ref="I78:L78"/>
    <mergeCell ref="M78:O78"/>
    <mergeCell ref="P78:R78"/>
    <mergeCell ref="S78:U78"/>
    <mergeCell ref="V80:X80"/>
    <mergeCell ref="Y80:AA80"/>
    <mergeCell ref="BD79:BE79"/>
    <mergeCell ref="BF79:BG79"/>
    <mergeCell ref="BH79:BI79"/>
    <mergeCell ref="BJ79:BK79"/>
    <mergeCell ref="BL79:BM79"/>
    <mergeCell ref="BN79:BO79"/>
    <mergeCell ref="AN79:AP79"/>
    <mergeCell ref="AQ79:AS79"/>
    <mergeCell ref="AT79:AV79"/>
    <mergeCell ref="AW79:AY79"/>
    <mergeCell ref="AZ79:BA79"/>
    <mergeCell ref="BB79:BC79"/>
    <mergeCell ref="V79:X79"/>
    <mergeCell ref="Y79:AA79"/>
    <mergeCell ref="AB79:AD79"/>
    <mergeCell ref="AE79:AG79"/>
    <mergeCell ref="AH79:AJ79"/>
    <mergeCell ref="AK79:AM79"/>
    <mergeCell ref="B81:D81"/>
    <mergeCell ref="E81:H81"/>
    <mergeCell ref="I81:L81"/>
    <mergeCell ref="M81:O81"/>
    <mergeCell ref="P81:R81"/>
    <mergeCell ref="S81:U81"/>
    <mergeCell ref="BH80:BI80"/>
    <mergeCell ref="BJ80:BK80"/>
    <mergeCell ref="BL80:BM80"/>
    <mergeCell ref="BN80:BO80"/>
    <mergeCell ref="BP80:BQ80"/>
    <mergeCell ref="BR80:BS80"/>
    <mergeCell ref="AT80:AV80"/>
    <mergeCell ref="AW80:AY80"/>
    <mergeCell ref="AZ80:BA80"/>
    <mergeCell ref="BB80:BC80"/>
    <mergeCell ref="BD80:BE80"/>
    <mergeCell ref="BF80:BG80"/>
    <mergeCell ref="AB80:AD80"/>
    <mergeCell ref="AE80:AG80"/>
    <mergeCell ref="AH80:AJ80"/>
    <mergeCell ref="AK80:AM80"/>
    <mergeCell ref="AN80:AP80"/>
    <mergeCell ref="AQ80:AS80"/>
    <mergeCell ref="BP81:BQ81"/>
    <mergeCell ref="BR81:BS81"/>
    <mergeCell ref="B80:D80"/>
    <mergeCell ref="E80:H80"/>
    <mergeCell ref="I80:L80"/>
    <mergeCell ref="M80:O80"/>
    <mergeCell ref="P80:R80"/>
    <mergeCell ref="S80:U80"/>
    <mergeCell ref="V82:X82"/>
    <mergeCell ref="Y82:AA82"/>
    <mergeCell ref="BD81:BE81"/>
    <mergeCell ref="BF81:BG81"/>
    <mergeCell ref="BH81:BI81"/>
    <mergeCell ref="BJ81:BK81"/>
    <mergeCell ref="BL81:BM81"/>
    <mergeCell ref="BN81:BO81"/>
    <mergeCell ref="AN81:AP81"/>
    <mergeCell ref="AQ81:AS81"/>
    <mergeCell ref="AT81:AV81"/>
    <mergeCell ref="AW81:AY81"/>
    <mergeCell ref="AZ81:BA81"/>
    <mergeCell ref="BB81:BC81"/>
    <mergeCell ref="V81:X81"/>
    <mergeCell ref="Y81:AA81"/>
    <mergeCell ref="AB81:AD81"/>
    <mergeCell ref="AE81:AG81"/>
    <mergeCell ref="AH81:AJ81"/>
    <mergeCell ref="AK81:AM81"/>
    <mergeCell ref="B83:D83"/>
    <mergeCell ref="E83:H83"/>
    <mergeCell ref="I83:L83"/>
    <mergeCell ref="M83:O83"/>
    <mergeCell ref="P83:R83"/>
    <mergeCell ref="S83:U83"/>
    <mergeCell ref="BH82:BI82"/>
    <mergeCell ref="BJ82:BK82"/>
    <mergeCell ref="BL82:BM82"/>
    <mergeCell ref="BN82:BO82"/>
    <mergeCell ref="BP82:BQ82"/>
    <mergeCell ref="BR82:BS82"/>
    <mergeCell ref="AT82:AV82"/>
    <mergeCell ref="AW82:AY82"/>
    <mergeCell ref="AZ82:BA82"/>
    <mergeCell ref="BB82:BC82"/>
    <mergeCell ref="BD82:BE82"/>
    <mergeCell ref="BF82:BG82"/>
    <mergeCell ref="AB82:AD82"/>
    <mergeCell ref="AE82:AG82"/>
    <mergeCell ref="AH82:AJ82"/>
    <mergeCell ref="AK82:AM82"/>
    <mergeCell ref="AN82:AP82"/>
    <mergeCell ref="AQ82:AS82"/>
    <mergeCell ref="BP83:BQ83"/>
    <mergeCell ref="BR83:BS83"/>
    <mergeCell ref="B82:D82"/>
    <mergeCell ref="E82:H82"/>
    <mergeCell ref="I82:L82"/>
    <mergeCell ref="M82:O82"/>
    <mergeCell ref="P82:R82"/>
    <mergeCell ref="S82:U82"/>
    <mergeCell ref="V84:X84"/>
    <mergeCell ref="Y84:AA84"/>
    <mergeCell ref="BD83:BE83"/>
    <mergeCell ref="BF83:BG83"/>
    <mergeCell ref="BH83:BI83"/>
    <mergeCell ref="BJ83:BK83"/>
    <mergeCell ref="BL83:BM83"/>
    <mergeCell ref="BN83:BO83"/>
    <mergeCell ref="AN83:AP83"/>
    <mergeCell ref="AQ83:AS83"/>
    <mergeCell ref="AT83:AV83"/>
    <mergeCell ref="AW83:AY83"/>
    <mergeCell ref="AZ83:BA83"/>
    <mergeCell ref="BB83:BC83"/>
    <mergeCell ref="V83:X83"/>
    <mergeCell ref="Y83:AA83"/>
    <mergeCell ref="AB83:AD83"/>
    <mergeCell ref="AE83:AG83"/>
    <mergeCell ref="AH83:AJ83"/>
    <mergeCell ref="AK83:AM83"/>
    <mergeCell ref="B85:D85"/>
    <mergeCell ref="E85:H85"/>
    <mergeCell ref="I85:L85"/>
    <mergeCell ref="M85:O85"/>
    <mergeCell ref="P85:R85"/>
    <mergeCell ref="S85:U85"/>
    <mergeCell ref="BH84:BI84"/>
    <mergeCell ref="BJ84:BK84"/>
    <mergeCell ref="BL84:BM84"/>
    <mergeCell ref="BN84:BO84"/>
    <mergeCell ref="BP84:BQ84"/>
    <mergeCell ref="BR84:BS84"/>
    <mergeCell ref="AT84:AV84"/>
    <mergeCell ref="AW84:AY84"/>
    <mergeCell ref="AZ84:BA84"/>
    <mergeCell ref="BB84:BC84"/>
    <mergeCell ref="BD84:BE84"/>
    <mergeCell ref="BF84:BG84"/>
    <mergeCell ref="AB84:AD84"/>
    <mergeCell ref="AE84:AG84"/>
    <mergeCell ref="AH84:AJ84"/>
    <mergeCell ref="AK84:AM84"/>
    <mergeCell ref="AN84:AP84"/>
    <mergeCell ref="AQ84:AS84"/>
    <mergeCell ref="BP85:BQ85"/>
    <mergeCell ref="BR85:BS85"/>
    <mergeCell ref="B84:D84"/>
    <mergeCell ref="E84:H84"/>
    <mergeCell ref="I84:L84"/>
    <mergeCell ref="M84:O84"/>
    <mergeCell ref="P84:R84"/>
    <mergeCell ref="S84:U84"/>
    <mergeCell ref="V86:X86"/>
    <mergeCell ref="Y86:AA86"/>
    <mergeCell ref="BD85:BE85"/>
    <mergeCell ref="BF85:BG85"/>
    <mergeCell ref="BH85:BI85"/>
    <mergeCell ref="BJ85:BK85"/>
    <mergeCell ref="BL85:BM85"/>
    <mergeCell ref="BN85:BO85"/>
    <mergeCell ref="AN85:AP85"/>
    <mergeCell ref="AQ85:AS85"/>
    <mergeCell ref="AT85:AV85"/>
    <mergeCell ref="AW85:AY85"/>
    <mergeCell ref="AZ85:BA85"/>
    <mergeCell ref="BB85:BC85"/>
    <mergeCell ref="V85:X85"/>
    <mergeCell ref="Y85:AA85"/>
    <mergeCell ref="AB85:AD85"/>
    <mergeCell ref="AE85:AG85"/>
    <mergeCell ref="AH85:AJ85"/>
    <mergeCell ref="AK85:AM85"/>
    <mergeCell ref="B87:D87"/>
    <mergeCell ref="E87:H87"/>
    <mergeCell ref="I87:L87"/>
    <mergeCell ref="M87:O87"/>
    <mergeCell ref="P87:R87"/>
    <mergeCell ref="S87:U87"/>
    <mergeCell ref="BH86:BI86"/>
    <mergeCell ref="BJ86:BK86"/>
    <mergeCell ref="BL86:BM86"/>
    <mergeCell ref="BN86:BO86"/>
    <mergeCell ref="BP86:BQ86"/>
    <mergeCell ref="BR86:BS86"/>
    <mergeCell ref="AT86:AV86"/>
    <mergeCell ref="AW86:AY86"/>
    <mergeCell ref="AZ86:BA86"/>
    <mergeCell ref="BB86:BC86"/>
    <mergeCell ref="BD86:BE86"/>
    <mergeCell ref="BF86:BG86"/>
    <mergeCell ref="AB86:AD86"/>
    <mergeCell ref="AE86:AG86"/>
    <mergeCell ref="AH86:AJ86"/>
    <mergeCell ref="AK86:AM86"/>
    <mergeCell ref="AN86:AP86"/>
    <mergeCell ref="AQ86:AS86"/>
    <mergeCell ref="BP87:BQ87"/>
    <mergeCell ref="BR87:BS87"/>
    <mergeCell ref="B86:D86"/>
    <mergeCell ref="E86:H86"/>
    <mergeCell ref="I86:L86"/>
    <mergeCell ref="M86:O86"/>
    <mergeCell ref="P86:R86"/>
    <mergeCell ref="S86:U86"/>
    <mergeCell ref="V88:X88"/>
    <mergeCell ref="Y88:AA88"/>
    <mergeCell ref="BD87:BE87"/>
    <mergeCell ref="BF87:BG87"/>
    <mergeCell ref="BH87:BI87"/>
    <mergeCell ref="BJ87:BK87"/>
    <mergeCell ref="BL87:BM87"/>
    <mergeCell ref="BN87:BO87"/>
    <mergeCell ref="AN87:AP87"/>
    <mergeCell ref="AQ87:AS87"/>
    <mergeCell ref="AT87:AV87"/>
    <mergeCell ref="AW87:AY87"/>
    <mergeCell ref="AZ87:BA87"/>
    <mergeCell ref="BB87:BC87"/>
    <mergeCell ref="V87:X87"/>
    <mergeCell ref="Y87:AA87"/>
    <mergeCell ref="AB87:AD87"/>
    <mergeCell ref="AE87:AG87"/>
    <mergeCell ref="AH87:AJ87"/>
    <mergeCell ref="AK87:AM87"/>
    <mergeCell ref="B89:D89"/>
    <mergeCell ref="E89:H89"/>
    <mergeCell ref="I89:L89"/>
    <mergeCell ref="M89:O89"/>
    <mergeCell ref="P89:R89"/>
    <mergeCell ref="S89:U89"/>
    <mergeCell ref="BH88:BI88"/>
    <mergeCell ref="BJ88:BK88"/>
    <mergeCell ref="BL88:BM88"/>
    <mergeCell ref="BN88:BO88"/>
    <mergeCell ref="BP88:BQ88"/>
    <mergeCell ref="BR88:BS88"/>
    <mergeCell ref="AT88:AV88"/>
    <mergeCell ref="AW88:AY88"/>
    <mergeCell ref="AZ88:BA88"/>
    <mergeCell ref="BB88:BC88"/>
    <mergeCell ref="BD88:BE88"/>
    <mergeCell ref="BF88:BG88"/>
    <mergeCell ref="AB88:AD88"/>
    <mergeCell ref="AE88:AG88"/>
    <mergeCell ref="AH88:AJ88"/>
    <mergeCell ref="AK88:AM88"/>
    <mergeCell ref="AN88:AP88"/>
    <mergeCell ref="AQ88:AS88"/>
    <mergeCell ref="BP89:BQ89"/>
    <mergeCell ref="BR89:BS89"/>
    <mergeCell ref="B88:D88"/>
    <mergeCell ref="E88:H88"/>
    <mergeCell ref="I88:L88"/>
    <mergeCell ref="M88:O88"/>
    <mergeCell ref="P88:R88"/>
    <mergeCell ref="S88:U88"/>
    <mergeCell ref="V90:X90"/>
    <mergeCell ref="Y90:AA90"/>
    <mergeCell ref="BD89:BE89"/>
    <mergeCell ref="BF89:BG89"/>
    <mergeCell ref="BH89:BI89"/>
    <mergeCell ref="BJ89:BK89"/>
    <mergeCell ref="BL89:BM89"/>
    <mergeCell ref="BN89:BO89"/>
    <mergeCell ref="AN89:AP89"/>
    <mergeCell ref="AQ89:AS89"/>
    <mergeCell ref="AT89:AV89"/>
    <mergeCell ref="AW89:AY89"/>
    <mergeCell ref="AZ89:BA89"/>
    <mergeCell ref="BB89:BC89"/>
    <mergeCell ref="V89:X89"/>
    <mergeCell ref="Y89:AA89"/>
    <mergeCell ref="AB89:AD89"/>
    <mergeCell ref="AE89:AG89"/>
    <mergeCell ref="AH89:AJ89"/>
    <mergeCell ref="AK89:AM89"/>
    <mergeCell ref="B91:D91"/>
    <mergeCell ref="E91:H91"/>
    <mergeCell ref="I91:L91"/>
    <mergeCell ref="M91:O91"/>
    <mergeCell ref="P91:R91"/>
    <mergeCell ref="S91:U91"/>
    <mergeCell ref="BH90:BI90"/>
    <mergeCell ref="BJ90:BK90"/>
    <mergeCell ref="BL90:BM90"/>
    <mergeCell ref="BN90:BO90"/>
    <mergeCell ref="BP90:BQ90"/>
    <mergeCell ref="BR90:BS90"/>
    <mergeCell ref="AT90:AV90"/>
    <mergeCell ref="AW90:AY90"/>
    <mergeCell ref="AZ90:BA90"/>
    <mergeCell ref="BB90:BC90"/>
    <mergeCell ref="BD90:BE90"/>
    <mergeCell ref="BF90:BG90"/>
    <mergeCell ref="AB90:AD90"/>
    <mergeCell ref="AE90:AG90"/>
    <mergeCell ref="AH90:AJ90"/>
    <mergeCell ref="AK90:AM90"/>
    <mergeCell ref="AN90:AP90"/>
    <mergeCell ref="AQ90:AS90"/>
    <mergeCell ref="BP91:BQ91"/>
    <mergeCell ref="BR91:BS91"/>
    <mergeCell ref="B90:D90"/>
    <mergeCell ref="E90:H90"/>
    <mergeCell ref="I90:L90"/>
    <mergeCell ref="M90:O90"/>
    <mergeCell ref="P90:R90"/>
    <mergeCell ref="S90:U90"/>
    <mergeCell ref="V92:X92"/>
    <mergeCell ref="Y92:AA92"/>
    <mergeCell ref="BD91:BE91"/>
    <mergeCell ref="BF91:BG91"/>
    <mergeCell ref="BH91:BI91"/>
    <mergeCell ref="BJ91:BK91"/>
    <mergeCell ref="BL91:BM91"/>
    <mergeCell ref="BN91:BO91"/>
    <mergeCell ref="AN91:AP91"/>
    <mergeCell ref="AQ91:AS91"/>
    <mergeCell ref="AT91:AV91"/>
    <mergeCell ref="AW91:AY91"/>
    <mergeCell ref="AZ91:BA91"/>
    <mergeCell ref="BB91:BC91"/>
    <mergeCell ref="V91:X91"/>
    <mergeCell ref="Y91:AA91"/>
    <mergeCell ref="AB91:AD91"/>
    <mergeCell ref="AE91:AG91"/>
    <mergeCell ref="AH91:AJ91"/>
    <mergeCell ref="AK91:AM91"/>
    <mergeCell ref="B93:D93"/>
    <mergeCell ref="E93:H93"/>
    <mergeCell ref="I93:L93"/>
    <mergeCell ref="M93:O93"/>
    <mergeCell ref="P93:R93"/>
    <mergeCell ref="S93:U93"/>
    <mergeCell ref="BH92:BI92"/>
    <mergeCell ref="BJ92:BK92"/>
    <mergeCell ref="BL92:BM92"/>
    <mergeCell ref="BN92:BO92"/>
    <mergeCell ref="BP92:BQ92"/>
    <mergeCell ref="BR92:BS92"/>
    <mergeCell ref="AT92:AV92"/>
    <mergeCell ref="AW92:AY92"/>
    <mergeCell ref="AZ92:BA92"/>
    <mergeCell ref="BB92:BC92"/>
    <mergeCell ref="BD92:BE92"/>
    <mergeCell ref="BF92:BG92"/>
    <mergeCell ref="AB92:AD92"/>
    <mergeCell ref="AE92:AG92"/>
    <mergeCell ref="AH92:AJ92"/>
    <mergeCell ref="AK92:AM92"/>
    <mergeCell ref="AN92:AP92"/>
    <mergeCell ref="AQ92:AS92"/>
    <mergeCell ref="BP93:BQ93"/>
    <mergeCell ref="BR93:BS93"/>
    <mergeCell ref="B92:D92"/>
    <mergeCell ref="E92:H92"/>
    <mergeCell ref="I92:L92"/>
    <mergeCell ref="M92:O92"/>
    <mergeCell ref="P92:R92"/>
    <mergeCell ref="S92:U92"/>
    <mergeCell ref="V94:X94"/>
    <mergeCell ref="Y94:AA94"/>
    <mergeCell ref="BD93:BE93"/>
    <mergeCell ref="BF93:BG93"/>
    <mergeCell ref="BH93:BI93"/>
    <mergeCell ref="BJ93:BK93"/>
    <mergeCell ref="BL93:BM93"/>
    <mergeCell ref="BN93:BO93"/>
    <mergeCell ref="AN93:AP93"/>
    <mergeCell ref="AQ93:AS93"/>
    <mergeCell ref="AT93:AV93"/>
    <mergeCell ref="AW93:AY93"/>
    <mergeCell ref="AZ93:BA93"/>
    <mergeCell ref="BB93:BC93"/>
    <mergeCell ref="V93:X93"/>
    <mergeCell ref="Y93:AA93"/>
    <mergeCell ref="AB93:AD93"/>
    <mergeCell ref="AE93:AG93"/>
    <mergeCell ref="AH93:AJ93"/>
    <mergeCell ref="AK93:AM93"/>
    <mergeCell ref="B95:D95"/>
    <mergeCell ref="E95:H95"/>
    <mergeCell ref="I95:L95"/>
    <mergeCell ref="M95:O95"/>
    <mergeCell ref="P95:R95"/>
    <mergeCell ref="S95:U95"/>
    <mergeCell ref="BH94:BI94"/>
    <mergeCell ref="BJ94:BK94"/>
    <mergeCell ref="BL94:BM94"/>
    <mergeCell ref="BN94:BO94"/>
    <mergeCell ref="BP94:BQ94"/>
    <mergeCell ref="BR94:BS94"/>
    <mergeCell ref="AT94:AV94"/>
    <mergeCell ref="AW94:AY94"/>
    <mergeCell ref="AZ94:BA94"/>
    <mergeCell ref="BB94:BC94"/>
    <mergeCell ref="BD94:BE94"/>
    <mergeCell ref="BF94:BG94"/>
    <mergeCell ref="AB94:AD94"/>
    <mergeCell ref="AE94:AG94"/>
    <mergeCell ref="AH94:AJ94"/>
    <mergeCell ref="AK94:AM94"/>
    <mergeCell ref="AN94:AP94"/>
    <mergeCell ref="AQ94:AS94"/>
    <mergeCell ref="BP95:BQ95"/>
    <mergeCell ref="BR95:BS95"/>
    <mergeCell ref="B94:D94"/>
    <mergeCell ref="E94:H94"/>
    <mergeCell ref="I94:L94"/>
    <mergeCell ref="M94:O94"/>
    <mergeCell ref="P94:R94"/>
    <mergeCell ref="S94:U94"/>
    <mergeCell ref="V96:X96"/>
    <mergeCell ref="Y96:AA96"/>
    <mergeCell ref="BD95:BE95"/>
    <mergeCell ref="BF95:BG95"/>
    <mergeCell ref="BH95:BI95"/>
    <mergeCell ref="BJ95:BK95"/>
    <mergeCell ref="BL95:BM95"/>
    <mergeCell ref="BN95:BO95"/>
    <mergeCell ref="AN95:AP95"/>
    <mergeCell ref="AQ95:AS95"/>
    <mergeCell ref="AT95:AV95"/>
    <mergeCell ref="AW95:AY95"/>
    <mergeCell ref="AZ95:BA95"/>
    <mergeCell ref="BB95:BC95"/>
    <mergeCell ref="V95:X95"/>
    <mergeCell ref="Y95:AA95"/>
    <mergeCell ref="AB95:AD95"/>
    <mergeCell ref="AE95:AG95"/>
    <mergeCell ref="AH95:AJ95"/>
    <mergeCell ref="AK95:AM95"/>
    <mergeCell ref="B97:D97"/>
    <mergeCell ref="E97:H97"/>
    <mergeCell ref="I97:L97"/>
    <mergeCell ref="M97:O97"/>
    <mergeCell ref="P97:R97"/>
    <mergeCell ref="S97:U97"/>
    <mergeCell ref="BH96:BI96"/>
    <mergeCell ref="BJ96:BK96"/>
    <mergeCell ref="BL96:BM96"/>
    <mergeCell ref="BN96:BO96"/>
    <mergeCell ref="BP96:BQ96"/>
    <mergeCell ref="BR96:BS96"/>
    <mergeCell ref="AT96:AV96"/>
    <mergeCell ref="AW96:AY96"/>
    <mergeCell ref="AZ96:BA96"/>
    <mergeCell ref="BB96:BC96"/>
    <mergeCell ref="BD96:BE96"/>
    <mergeCell ref="BF96:BG96"/>
    <mergeCell ref="AB96:AD96"/>
    <mergeCell ref="AE96:AG96"/>
    <mergeCell ref="AH96:AJ96"/>
    <mergeCell ref="AK96:AM96"/>
    <mergeCell ref="AN96:AP96"/>
    <mergeCell ref="AQ96:AS96"/>
    <mergeCell ref="BP97:BQ97"/>
    <mergeCell ref="BR97:BS97"/>
    <mergeCell ref="B96:D96"/>
    <mergeCell ref="E96:H96"/>
    <mergeCell ref="I96:L96"/>
    <mergeCell ref="M96:O96"/>
    <mergeCell ref="P96:R96"/>
    <mergeCell ref="S96:U96"/>
    <mergeCell ref="V98:X98"/>
    <mergeCell ref="Y98:AA98"/>
    <mergeCell ref="BD97:BE97"/>
    <mergeCell ref="BF97:BG97"/>
    <mergeCell ref="BH97:BI97"/>
    <mergeCell ref="BJ97:BK97"/>
    <mergeCell ref="BL97:BM97"/>
    <mergeCell ref="BN97:BO97"/>
    <mergeCell ref="AN97:AP97"/>
    <mergeCell ref="AQ97:AS97"/>
    <mergeCell ref="AT97:AV97"/>
    <mergeCell ref="AW97:AY97"/>
    <mergeCell ref="AZ97:BA97"/>
    <mergeCell ref="BB97:BC97"/>
    <mergeCell ref="V97:X97"/>
    <mergeCell ref="Y97:AA97"/>
    <mergeCell ref="AB97:AD97"/>
    <mergeCell ref="AE97:AG97"/>
    <mergeCell ref="AH97:AJ97"/>
    <mergeCell ref="AK97:AM97"/>
    <mergeCell ref="B99:D99"/>
    <mergeCell ref="E99:H99"/>
    <mergeCell ref="I99:L99"/>
    <mergeCell ref="M99:O99"/>
    <mergeCell ref="P99:R99"/>
    <mergeCell ref="S99:U99"/>
    <mergeCell ref="BH98:BI98"/>
    <mergeCell ref="BJ98:BK98"/>
    <mergeCell ref="BL98:BM98"/>
    <mergeCell ref="BN98:BO98"/>
    <mergeCell ref="BP98:BQ98"/>
    <mergeCell ref="BR98:BS98"/>
    <mergeCell ref="AT98:AV98"/>
    <mergeCell ref="AW98:AY98"/>
    <mergeCell ref="AZ98:BA98"/>
    <mergeCell ref="BB98:BC98"/>
    <mergeCell ref="BD98:BE98"/>
    <mergeCell ref="BF98:BG98"/>
    <mergeCell ref="AB98:AD98"/>
    <mergeCell ref="AE98:AG98"/>
    <mergeCell ref="AH98:AJ98"/>
    <mergeCell ref="AK98:AM98"/>
    <mergeCell ref="AN98:AP98"/>
    <mergeCell ref="AQ98:AS98"/>
    <mergeCell ref="BP99:BQ99"/>
    <mergeCell ref="BR99:BS99"/>
    <mergeCell ref="B98:D98"/>
    <mergeCell ref="E98:H98"/>
    <mergeCell ref="I98:L98"/>
    <mergeCell ref="M98:O98"/>
    <mergeCell ref="P98:R98"/>
    <mergeCell ref="S98:U98"/>
    <mergeCell ref="V100:X100"/>
    <mergeCell ref="Y100:AA100"/>
    <mergeCell ref="BD99:BE99"/>
    <mergeCell ref="BF99:BG99"/>
    <mergeCell ref="BH99:BI99"/>
    <mergeCell ref="BJ99:BK99"/>
    <mergeCell ref="BL99:BM99"/>
    <mergeCell ref="BN99:BO99"/>
    <mergeCell ref="AN99:AP99"/>
    <mergeCell ref="AQ99:AS99"/>
    <mergeCell ref="AT99:AV99"/>
    <mergeCell ref="AW99:AY99"/>
    <mergeCell ref="AZ99:BA99"/>
    <mergeCell ref="BB99:BC99"/>
    <mergeCell ref="V99:X99"/>
    <mergeCell ref="Y99:AA99"/>
    <mergeCell ref="AB99:AD99"/>
    <mergeCell ref="AE99:AG99"/>
    <mergeCell ref="AH99:AJ99"/>
    <mergeCell ref="AK99:AM99"/>
    <mergeCell ref="B101:D101"/>
    <mergeCell ref="E101:H101"/>
    <mergeCell ref="I101:L101"/>
    <mergeCell ref="M101:O101"/>
    <mergeCell ref="P101:R101"/>
    <mergeCell ref="S101:U101"/>
    <mergeCell ref="BH100:BI100"/>
    <mergeCell ref="BJ100:BK100"/>
    <mergeCell ref="BL100:BM100"/>
    <mergeCell ref="BN100:BO100"/>
    <mergeCell ref="BP100:BQ100"/>
    <mergeCell ref="BR100:BS100"/>
    <mergeCell ref="AT100:AV100"/>
    <mergeCell ref="AW100:AY100"/>
    <mergeCell ref="AZ100:BA100"/>
    <mergeCell ref="BB100:BC100"/>
    <mergeCell ref="BD100:BE100"/>
    <mergeCell ref="BF100:BG100"/>
    <mergeCell ref="AB100:AD100"/>
    <mergeCell ref="AE100:AG100"/>
    <mergeCell ref="AH100:AJ100"/>
    <mergeCell ref="AK100:AM100"/>
    <mergeCell ref="AN100:AP100"/>
    <mergeCell ref="AQ100:AS100"/>
    <mergeCell ref="BP101:BQ101"/>
    <mergeCell ref="BR101:BS101"/>
    <mergeCell ref="B100:D100"/>
    <mergeCell ref="E100:H100"/>
    <mergeCell ref="I100:L100"/>
    <mergeCell ref="M100:O100"/>
    <mergeCell ref="P100:R100"/>
    <mergeCell ref="S100:U100"/>
    <mergeCell ref="V102:X102"/>
    <mergeCell ref="Y102:AA102"/>
    <mergeCell ref="BD101:BE101"/>
    <mergeCell ref="BF101:BG101"/>
    <mergeCell ref="BH101:BI101"/>
    <mergeCell ref="BJ101:BK101"/>
    <mergeCell ref="BL101:BM101"/>
    <mergeCell ref="BN101:BO101"/>
    <mergeCell ref="AN101:AP101"/>
    <mergeCell ref="AQ101:AS101"/>
    <mergeCell ref="AT101:AV101"/>
    <mergeCell ref="AW101:AY101"/>
    <mergeCell ref="AZ101:BA101"/>
    <mergeCell ref="BB101:BC101"/>
    <mergeCell ref="V101:X101"/>
    <mergeCell ref="Y101:AA101"/>
    <mergeCell ref="AB101:AD101"/>
    <mergeCell ref="AE101:AG101"/>
    <mergeCell ref="AH101:AJ101"/>
    <mergeCell ref="AK101:AM101"/>
    <mergeCell ref="B103:D103"/>
    <mergeCell ref="E103:H103"/>
    <mergeCell ref="I103:L103"/>
    <mergeCell ref="M103:O103"/>
    <mergeCell ref="P103:R103"/>
    <mergeCell ref="S103:U103"/>
    <mergeCell ref="BH102:BI102"/>
    <mergeCell ref="BJ102:BK102"/>
    <mergeCell ref="BL102:BM102"/>
    <mergeCell ref="BN102:BO102"/>
    <mergeCell ref="BP102:BQ102"/>
    <mergeCell ref="BR102:BS102"/>
    <mergeCell ref="AT102:AV102"/>
    <mergeCell ref="AW102:AY102"/>
    <mergeCell ref="AZ102:BA102"/>
    <mergeCell ref="BB102:BC102"/>
    <mergeCell ref="BD102:BE102"/>
    <mergeCell ref="BF102:BG102"/>
    <mergeCell ref="AB102:AD102"/>
    <mergeCell ref="AE102:AG102"/>
    <mergeCell ref="AH102:AJ102"/>
    <mergeCell ref="AK102:AM102"/>
    <mergeCell ref="AN102:AP102"/>
    <mergeCell ref="AQ102:AS102"/>
    <mergeCell ref="BP103:BQ103"/>
    <mergeCell ref="BR103:BS103"/>
    <mergeCell ref="B102:D102"/>
    <mergeCell ref="E102:H102"/>
    <mergeCell ref="I102:L102"/>
    <mergeCell ref="M102:O102"/>
    <mergeCell ref="P102:R102"/>
    <mergeCell ref="S102:U102"/>
    <mergeCell ref="BD103:BE103"/>
    <mergeCell ref="BF103:BG103"/>
    <mergeCell ref="BH103:BI103"/>
    <mergeCell ref="BJ103:BK103"/>
    <mergeCell ref="BL103:BM103"/>
    <mergeCell ref="BN103:BO103"/>
    <mergeCell ref="AN103:AP103"/>
    <mergeCell ref="AQ103:AS103"/>
    <mergeCell ref="AT103:AV103"/>
    <mergeCell ref="AW103:AY103"/>
    <mergeCell ref="AZ103:BA103"/>
    <mergeCell ref="BB103:BC103"/>
    <mergeCell ref="V103:X103"/>
    <mergeCell ref="Y103:AA103"/>
    <mergeCell ref="AB103:AD103"/>
    <mergeCell ref="AE103:AG103"/>
    <mergeCell ref="AH103:AJ103"/>
    <mergeCell ref="AK103:AM103"/>
    <mergeCell ref="B108:BS111"/>
    <mergeCell ref="B112:D112"/>
    <mergeCell ref="E112:H112"/>
    <mergeCell ref="I112:L112"/>
    <mergeCell ref="M112:O112"/>
    <mergeCell ref="P112:R112"/>
    <mergeCell ref="S112:U112"/>
    <mergeCell ref="V112:X112"/>
    <mergeCell ref="Y112:AA112"/>
    <mergeCell ref="AB112:AD112"/>
    <mergeCell ref="BH104:BI104"/>
    <mergeCell ref="BJ104:BK104"/>
    <mergeCell ref="BL104:BM104"/>
    <mergeCell ref="BN104:BO104"/>
    <mergeCell ref="BP104:BQ104"/>
    <mergeCell ref="BR104:BS104"/>
    <mergeCell ref="AT104:AV104"/>
    <mergeCell ref="AW104:AY104"/>
    <mergeCell ref="AZ104:BA104"/>
    <mergeCell ref="BB104:BC104"/>
    <mergeCell ref="BD104:BE104"/>
    <mergeCell ref="BF104:BG104"/>
    <mergeCell ref="B104:X104"/>
    <mergeCell ref="Y104:AA104"/>
    <mergeCell ref="AB104:AD104"/>
    <mergeCell ref="AE104:AG104"/>
    <mergeCell ref="AH104:AJ104"/>
    <mergeCell ref="AK104:AM104"/>
    <mergeCell ref="AN104:AP104"/>
    <mergeCell ref="AQ104:AS104"/>
    <mergeCell ref="BR116:BS116"/>
    <mergeCell ref="P114:R114"/>
    <mergeCell ref="S114:U114"/>
    <mergeCell ref="BJ112:BK112"/>
    <mergeCell ref="BL112:BM112"/>
    <mergeCell ref="BN112:BO112"/>
    <mergeCell ref="BP112:BQ112"/>
    <mergeCell ref="BR112:BS112"/>
    <mergeCell ref="B113:BS113"/>
    <mergeCell ref="AW112:AY112"/>
    <mergeCell ref="AZ112:BA112"/>
    <mergeCell ref="BB112:BC112"/>
    <mergeCell ref="BD112:BE112"/>
    <mergeCell ref="BF112:BG112"/>
    <mergeCell ref="BH112:BI112"/>
    <mergeCell ref="AE112:AG112"/>
    <mergeCell ref="AH112:AJ112"/>
    <mergeCell ref="AK112:AM112"/>
    <mergeCell ref="AN112:AP112"/>
    <mergeCell ref="AQ112:AS112"/>
    <mergeCell ref="AT112:AV112"/>
    <mergeCell ref="BP114:BQ114"/>
    <mergeCell ref="BR114:BS114"/>
    <mergeCell ref="BF116:BG116"/>
    <mergeCell ref="BH116:BI116"/>
    <mergeCell ref="BJ116:BK116"/>
    <mergeCell ref="BL116:BM116"/>
    <mergeCell ref="BN116:BO116"/>
    <mergeCell ref="BP116:BQ116"/>
    <mergeCell ref="AQ116:AS116"/>
    <mergeCell ref="AT116:AV116"/>
    <mergeCell ref="AW116:AY116"/>
    <mergeCell ref="BN117:BO117"/>
    <mergeCell ref="BP117:BQ117"/>
    <mergeCell ref="B115:BS115"/>
    <mergeCell ref="B116:D116"/>
    <mergeCell ref="E116:H116"/>
    <mergeCell ref="I116:L116"/>
    <mergeCell ref="M116:O116"/>
    <mergeCell ref="P116:R116"/>
    <mergeCell ref="S116:U116"/>
    <mergeCell ref="V116:X116"/>
    <mergeCell ref="BD114:BE114"/>
    <mergeCell ref="BF114:BG114"/>
    <mergeCell ref="BH114:BI114"/>
    <mergeCell ref="BJ114:BK114"/>
    <mergeCell ref="BL114:BM114"/>
    <mergeCell ref="BN114:BO114"/>
    <mergeCell ref="AN114:AP114"/>
    <mergeCell ref="AQ114:AS114"/>
    <mergeCell ref="AT114:AV114"/>
    <mergeCell ref="AW114:AY114"/>
    <mergeCell ref="AZ114:BA114"/>
    <mergeCell ref="BB114:BC114"/>
    <mergeCell ref="V114:X114"/>
    <mergeCell ref="Y114:AA114"/>
    <mergeCell ref="AB114:AD114"/>
    <mergeCell ref="AE114:AG114"/>
    <mergeCell ref="AH114:AJ114"/>
    <mergeCell ref="AK114:AM114"/>
    <mergeCell ref="B114:D114"/>
    <mergeCell ref="E114:H114"/>
    <mergeCell ref="I114:L114"/>
    <mergeCell ref="M114:O114"/>
    <mergeCell ref="AZ116:BA116"/>
    <mergeCell ref="BB116:BC116"/>
    <mergeCell ref="BD116:BE116"/>
    <mergeCell ref="Y116:AA116"/>
    <mergeCell ref="AB116:AD116"/>
    <mergeCell ref="AE116:AG116"/>
    <mergeCell ref="AH116:AJ116"/>
    <mergeCell ref="AK116:AM116"/>
    <mergeCell ref="AN116:AP116"/>
    <mergeCell ref="BR117:BS117"/>
    <mergeCell ref="B118:D118"/>
    <mergeCell ref="E118:H118"/>
    <mergeCell ref="I118:L118"/>
    <mergeCell ref="M118:O118"/>
    <mergeCell ref="P118:R118"/>
    <mergeCell ref="AW117:AY117"/>
    <mergeCell ref="AZ117:BA117"/>
    <mergeCell ref="BB117:BC117"/>
    <mergeCell ref="BD117:BE117"/>
    <mergeCell ref="BF117:BG117"/>
    <mergeCell ref="BH117:BI117"/>
    <mergeCell ref="AE117:AG117"/>
    <mergeCell ref="AH117:AJ117"/>
    <mergeCell ref="AK117:AM117"/>
    <mergeCell ref="AN117:AP117"/>
    <mergeCell ref="AQ117:AS117"/>
    <mergeCell ref="AT117:AV117"/>
    <mergeCell ref="BN118:BO118"/>
    <mergeCell ref="BP118:BQ118"/>
    <mergeCell ref="BR118:BS118"/>
    <mergeCell ref="B117:D117"/>
    <mergeCell ref="E117:H117"/>
    <mergeCell ref="I117:L117"/>
    <mergeCell ref="M117:O117"/>
    <mergeCell ref="P117:R117"/>
    <mergeCell ref="S117:U117"/>
    <mergeCell ref="V117:X117"/>
    <mergeCell ref="Y117:AA117"/>
    <mergeCell ref="AB117:AD117"/>
    <mergeCell ref="BJ117:BK117"/>
    <mergeCell ref="BL117:BM117"/>
    <mergeCell ref="B119:D119"/>
    <mergeCell ref="E119:H119"/>
    <mergeCell ref="I119:L119"/>
    <mergeCell ref="M119:O119"/>
    <mergeCell ref="P119:R119"/>
    <mergeCell ref="S119:U119"/>
    <mergeCell ref="V119:X119"/>
    <mergeCell ref="BB118:BC118"/>
    <mergeCell ref="BD118:BE118"/>
    <mergeCell ref="BF118:BG118"/>
    <mergeCell ref="BH118:BI118"/>
    <mergeCell ref="BJ118:BK118"/>
    <mergeCell ref="BL118:BM118"/>
    <mergeCell ref="AK118:AM118"/>
    <mergeCell ref="AN118:AP118"/>
    <mergeCell ref="AQ118:AS118"/>
    <mergeCell ref="AT118:AV118"/>
    <mergeCell ref="AW118:AY118"/>
    <mergeCell ref="AZ118:BA118"/>
    <mergeCell ref="S118:U118"/>
    <mergeCell ref="V118:X118"/>
    <mergeCell ref="Y118:AA118"/>
    <mergeCell ref="AB118:AD118"/>
    <mergeCell ref="AE118:AG118"/>
    <mergeCell ref="AH118:AJ118"/>
    <mergeCell ref="BR119:BS119"/>
    <mergeCell ref="B120:D120"/>
    <mergeCell ref="E120:H120"/>
    <mergeCell ref="I120:L120"/>
    <mergeCell ref="M120:O120"/>
    <mergeCell ref="P120:R120"/>
    <mergeCell ref="S120:U120"/>
    <mergeCell ref="V120:X120"/>
    <mergeCell ref="Y120:AA120"/>
    <mergeCell ref="AB120:AD120"/>
    <mergeCell ref="BF119:BG119"/>
    <mergeCell ref="BH119:BI119"/>
    <mergeCell ref="BJ119:BK119"/>
    <mergeCell ref="BL119:BM119"/>
    <mergeCell ref="BN119:BO119"/>
    <mergeCell ref="BP119:BQ119"/>
    <mergeCell ref="AQ119:AS119"/>
    <mergeCell ref="AT119:AV119"/>
    <mergeCell ref="AW119:AY119"/>
    <mergeCell ref="AZ119:BA119"/>
    <mergeCell ref="BB119:BC119"/>
    <mergeCell ref="BD119:BE119"/>
    <mergeCell ref="Y119:AA119"/>
    <mergeCell ref="AB119:AD119"/>
    <mergeCell ref="AE119:AG119"/>
    <mergeCell ref="AH119:AJ119"/>
    <mergeCell ref="AK119:AM119"/>
    <mergeCell ref="AN119:AP119"/>
    <mergeCell ref="BJ120:BK120"/>
    <mergeCell ref="BL120:BM120"/>
    <mergeCell ref="BN120:BO120"/>
    <mergeCell ref="BP120:BQ120"/>
    <mergeCell ref="BR120:BS120"/>
    <mergeCell ref="B121:D121"/>
    <mergeCell ref="E121:H121"/>
    <mergeCell ref="I121:L121"/>
    <mergeCell ref="M121:O121"/>
    <mergeCell ref="P121:R121"/>
    <mergeCell ref="AW120:AY120"/>
    <mergeCell ref="AZ120:BA120"/>
    <mergeCell ref="BB120:BC120"/>
    <mergeCell ref="BD120:BE120"/>
    <mergeCell ref="BF120:BG120"/>
    <mergeCell ref="BH120:BI120"/>
    <mergeCell ref="AE120:AG120"/>
    <mergeCell ref="AH120:AJ120"/>
    <mergeCell ref="AK120:AM120"/>
    <mergeCell ref="AN120:AP120"/>
    <mergeCell ref="AQ120:AS120"/>
    <mergeCell ref="AT120:AV120"/>
    <mergeCell ref="BN121:BO121"/>
    <mergeCell ref="BP121:BQ121"/>
    <mergeCell ref="BR121:BS121"/>
    <mergeCell ref="B122:D122"/>
    <mergeCell ref="E122:H122"/>
    <mergeCell ref="I122:L122"/>
    <mergeCell ref="M122:O122"/>
    <mergeCell ref="P122:R122"/>
    <mergeCell ref="S122:U122"/>
    <mergeCell ref="V122:X122"/>
    <mergeCell ref="BB121:BC121"/>
    <mergeCell ref="BD121:BE121"/>
    <mergeCell ref="BF121:BG121"/>
    <mergeCell ref="BH121:BI121"/>
    <mergeCell ref="BJ121:BK121"/>
    <mergeCell ref="BL121:BM121"/>
    <mergeCell ref="AK121:AM121"/>
    <mergeCell ref="AN121:AP121"/>
    <mergeCell ref="AQ121:AS121"/>
    <mergeCell ref="AT121:AV121"/>
    <mergeCell ref="AW121:AY121"/>
    <mergeCell ref="AZ121:BA121"/>
    <mergeCell ref="S121:U121"/>
    <mergeCell ref="V121:X121"/>
    <mergeCell ref="Y121:AA121"/>
    <mergeCell ref="AB121:AD121"/>
    <mergeCell ref="AE121:AG121"/>
    <mergeCell ref="AH121:AJ121"/>
    <mergeCell ref="BR122:BS122"/>
    <mergeCell ref="B123:D123"/>
    <mergeCell ref="E123:H123"/>
    <mergeCell ref="I123:L123"/>
    <mergeCell ref="M123:O123"/>
    <mergeCell ref="P123:R123"/>
    <mergeCell ref="S123:U123"/>
    <mergeCell ref="V123:X123"/>
    <mergeCell ref="Y123:AA123"/>
    <mergeCell ref="AB123:AD123"/>
    <mergeCell ref="BF122:BG122"/>
    <mergeCell ref="BH122:BI122"/>
    <mergeCell ref="BJ122:BK122"/>
    <mergeCell ref="BL122:BM122"/>
    <mergeCell ref="BN122:BO122"/>
    <mergeCell ref="BP122:BQ122"/>
    <mergeCell ref="AQ122:AS122"/>
    <mergeCell ref="AT122:AV122"/>
    <mergeCell ref="AW122:AY122"/>
    <mergeCell ref="AZ122:BA122"/>
    <mergeCell ref="BB122:BC122"/>
    <mergeCell ref="BD122:BE122"/>
    <mergeCell ref="Y122:AA122"/>
    <mergeCell ref="AB122:AD122"/>
    <mergeCell ref="AE122:AG122"/>
    <mergeCell ref="AH122:AJ122"/>
    <mergeCell ref="AK122:AM122"/>
    <mergeCell ref="AN122:AP122"/>
    <mergeCell ref="BJ123:BK123"/>
    <mergeCell ref="BL123:BM123"/>
    <mergeCell ref="BN123:BO123"/>
    <mergeCell ref="BP123:BQ123"/>
    <mergeCell ref="BR123:BS123"/>
    <mergeCell ref="B124:D124"/>
    <mergeCell ref="E124:H124"/>
    <mergeCell ref="I124:L124"/>
    <mergeCell ref="M124:O124"/>
    <mergeCell ref="P124:R124"/>
    <mergeCell ref="AW123:AY123"/>
    <mergeCell ref="AZ123:BA123"/>
    <mergeCell ref="BB123:BC123"/>
    <mergeCell ref="BD123:BE123"/>
    <mergeCell ref="BF123:BG123"/>
    <mergeCell ref="BH123:BI123"/>
    <mergeCell ref="AE123:AG123"/>
    <mergeCell ref="AH123:AJ123"/>
    <mergeCell ref="AK123:AM123"/>
    <mergeCell ref="AN123:AP123"/>
    <mergeCell ref="AQ123:AS123"/>
    <mergeCell ref="AT123:AV123"/>
    <mergeCell ref="BN124:BO124"/>
    <mergeCell ref="BP124:BQ124"/>
    <mergeCell ref="BR124:BS124"/>
    <mergeCell ref="B125:D125"/>
    <mergeCell ref="E125:H125"/>
    <mergeCell ref="I125:L125"/>
    <mergeCell ref="M125:O125"/>
    <mergeCell ref="P125:R125"/>
    <mergeCell ref="S125:U125"/>
    <mergeCell ref="V125:X125"/>
    <mergeCell ref="BB124:BC124"/>
    <mergeCell ref="BD124:BE124"/>
    <mergeCell ref="BF124:BG124"/>
    <mergeCell ref="BH124:BI124"/>
    <mergeCell ref="BJ124:BK124"/>
    <mergeCell ref="BL124:BM124"/>
    <mergeCell ref="AK124:AM124"/>
    <mergeCell ref="AN124:AP124"/>
    <mergeCell ref="AQ124:AS124"/>
    <mergeCell ref="AT124:AV124"/>
    <mergeCell ref="AW124:AY124"/>
    <mergeCell ref="AZ124:BA124"/>
    <mergeCell ref="S124:U124"/>
    <mergeCell ref="V124:X124"/>
    <mergeCell ref="Y124:AA124"/>
    <mergeCell ref="AB124:AD124"/>
    <mergeCell ref="AE124:AG124"/>
    <mergeCell ref="AH124:AJ124"/>
    <mergeCell ref="BR125:BS125"/>
    <mergeCell ref="B126:D126"/>
    <mergeCell ref="E126:H126"/>
    <mergeCell ref="I126:L126"/>
    <mergeCell ref="M126:O126"/>
    <mergeCell ref="P126:R126"/>
    <mergeCell ref="S126:U126"/>
    <mergeCell ref="V126:X126"/>
    <mergeCell ref="Y126:AA126"/>
    <mergeCell ref="AB126:AD126"/>
    <mergeCell ref="BF125:BG125"/>
    <mergeCell ref="BH125:BI125"/>
    <mergeCell ref="BJ125:BK125"/>
    <mergeCell ref="BL125:BM125"/>
    <mergeCell ref="BN125:BO125"/>
    <mergeCell ref="BP125:BQ125"/>
    <mergeCell ref="AQ125:AS125"/>
    <mergeCell ref="AT125:AV125"/>
    <mergeCell ref="AW125:AY125"/>
    <mergeCell ref="AZ125:BA125"/>
    <mergeCell ref="BB125:BC125"/>
    <mergeCell ref="BD125:BE125"/>
    <mergeCell ref="Y125:AA125"/>
    <mergeCell ref="AB125:AD125"/>
    <mergeCell ref="AE125:AG125"/>
    <mergeCell ref="AH125:AJ125"/>
    <mergeCell ref="AK125:AM125"/>
    <mergeCell ref="AN125:AP125"/>
    <mergeCell ref="BJ126:BK126"/>
    <mergeCell ref="BL126:BM126"/>
    <mergeCell ref="BN126:BO126"/>
    <mergeCell ref="BP126:BQ126"/>
    <mergeCell ref="BR126:BS126"/>
    <mergeCell ref="B127:D127"/>
    <mergeCell ref="E127:H127"/>
    <mergeCell ref="I127:L127"/>
    <mergeCell ref="M127:O127"/>
    <mergeCell ref="P127:R127"/>
    <mergeCell ref="AW126:AY126"/>
    <mergeCell ref="AZ126:BA126"/>
    <mergeCell ref="BB126:BC126"/>
    <mergeCell ref="BD126:BE126"/>
    <mergeCell ref="BF126:BG126"/>
    <mergeCell ref="BH126:BI126"/>
    <mergeCell ref="AE126:AG126"/>
    <mergeCell ref="AH126:AJ126"/>
    <mergeCell ref="AK126:AM126"/>
    <mergeCell ref="AN126:AP126"/>
    <mergeCell ref="AQ126:AS126"/>
    <mergeCell ref="AT126:AV126"/>
    <mergeCell ref="BN127:BO127"/>
    <mergeCell ref="BP127:BQ127"/>
    <mergeCell ref="BR127:BS127"/>
    <mergeCell ref="B128:D128"/>
    <mergeCell ref="E128:H128"/>
    <mergeCell ref="I128:L128"/>
    <mergeCell ref="M128:O128"/>
    <mergeCell ref="P128:R128"/>
    <mergeCell ref="S128:U128"/>
    <mergeCell ref="V128:X128"/>
    <mergeCell ref="BB127:BC127"/>
    <mergeCell ref="BD127:BE127"/>
    <mergeCell ref="BF127:BG127"/>
    <mergeCell ref="BH127:BI127"/>
    <mergeCell ref="BJ127:BK127"/>
    <mergeCell ref="BL127:BM127"/>
    <mergeCell ref="AK127:AM127"/>
    <mergeCell ref="AN127:AP127"/>
    <mergeCell ref="AQ127:AS127"/>
    <mergeCell ref="AT127:AV127"/>
    <mergeCell ref="AW127:AY127"/>
    <mergeCell ref="AZ127:BA127"/>
    <mergeCell ref="S127:U127"/>
    <mergeCell ref="V127:X127"/>
    <mergeCell ref="Y127:AA127"/>
    <mergeCell ref="AB127:AD127"/>
    <mergeCell ref="AE127:AG127"/>
    <mergeCell ref="AH127:AJ127"/>
    <mergeCell ref="BR128:BS128"/>
    <mergeCell ref="B129:D129"/>
    <mergeCell ref="E129:H129"/>
    <mergeCell ref="I129:L129"/>
    <mergeCell ref="M129:O129"/>
    <mergeCell ref="P129:R129"/>
    <mergeCell ref="S129:U129"/>
    <mergeCell ref="V129:X129"/>
    <mergeCell ref="Y129:AA129"/>
    <mergeCell ref="AB129:AD129"/>
    <mergeCell ref="BF128:BG128"/>
    <mergeCell ref="BH128:BI128"/>
    <mergeCell ref="BJ128:BK128"/>
    <mergeCell ref="BL128:BM128"/>
    <mergeCell ref="BN128:BO128"/>
    <mergeCell ref="BP128:BQ128"/>
    <mergeCell ref="AQ128:AS128"/>
    <mergeCell ref="AT128:AV128"/>
    <mergeCell ref="AW128:AY128"/>
    <mergeCell ref="AZ128:BA128"/>
    <mergeCell ref="BB128:BC128"/>
    <mergeCell ref="BD128:BE128"/>
    <mergeCell ref="Y128:AA128"/>
    <mergeCell ref="AB128:AD128"/>
    <mergeCell ref="AE128:AG128"/>
    <mergeCell ref="AH128:AJ128"/>
    <mergeCell ref="AK128:AM128"/>
    <mergeCell ref="AN128:AP128"/>
    <mergeCell ref="BJ129:BK129"/>
    <mergeCell ref="BL129:BM129"/>
    <mergeCell ref="BN129:BO129"/>
    <mergeCell ref="BP129:BQ129"/>
    <mergeCell ref="BR129:BS129"/>
    <mergeCell ref="B130:D130"/>
    <mergeCell ref="E130:H130"/>
    <mergeCell ref="I130:L130"/>
    <mergeCell ref="M130:O130"/>
    <mergeCell ref="P130:R130"/>
    <mergeCell ref="AW129:AY129"/>
    <mergeCell ref="AZ129:BA129"/>
    <mergeCell ref="BB129:BC129"/>
    <mergeCell ref="BD129:BE129"/>
    <mergeCell ref="BF129:BG129"/>
    <mergeCell ref="BH129:BI129"/>
    <mergeCell ref="AE129:AG129"/>
    <mergeCell ref="AH129:AJ129"/>
    <mergeCell ref="AK129:AM129"/>
    <mergeCell ref="AN129:AP129"/>
    <mergeCell ref="AQ129:AS129"/>
    <mergeCell ref="AT129:AV129"/>
    <mergeCell ref="BN130:BO130"/>
    <mergeCell ref="BP130:BQ130"/>
    <mergeCell ref="BR130:BS130"/>
    <mergeCell ref="B131:D131"/>
    <mergeCell ref="E131:H131"/>
    <mergeCell ref="I131:L131"/>
    <mergeCell ref="M131:O131"/>
    <mergeCell ref="P131:R131"/>
    <mergeCell ref="S131:U131"/>
    <mergeCell ref="V131:X131"/>
    <mergeCell ref="BB130:BC130"/>
    <mergeCell ref="BD130:BE130"/>
    <mergeCell ref="BF130:BG130"/>
    <mergeCell ref="BH130:BI130"/>
    <mergeCell ref="BJ130:BK130"/>
    <mergeCell ref="BL130:BM130"/>
    <mergeCell ref="AK130:AM130"/>
    <mergeCell ref="AN130:AP130"/>
    <mergeCell ref="AQ130:AS130"/>
    <mergeCell ref="AT130:AV130"/>
    <mergeCell ref="AW130:AY130"/>
    <mergeCell ref="AZ130:BA130"/>
    <mergeCell ref="S130:U130"/>
    <mergeCell ref="V130:X130"/>
    <mergeCell ref="Y130:AA130"/>
    <mergeCell ref="AB130:AD130"/>
    <mergeCell ref="AE130:AG130"/>
    <mergeCell ref="AH130:AJ130"/>
    <mergeCell ref="BR131:BS131"/>
    <mergeCell ref="B132:D132"/>
    <mergeCell ref="E132:H132"/>
    <mergeCell ref="I132:L132"/>
    <mergeCell ref="M132:O132"/>
    <mergeCell ref="P132:R132"/>
    <mergeCell ref="S132:U132"/>
    <mergeCell ref="V132:X132"/>
    <mergeCell ref="Y132:AA132"/>
    <mergeCell ref="AB132:AD132"/>
    <mergeCell ref="BF131:BG131"/>
    <mergeCell ref="BH131:BI131"/>
    <mergeCell ref="BJ131:BK131"/>
    <mergeCell ref="BL131:BM131"/>
    <mergeCell ref="BN131:BO131"/>
    <mergeCell ref="BP131:BQ131"/>
    <mergeCell ref="AQ131:AS131"/>
    <mergeCell ref="AT131:AV131"/>
    <mergeCell ref="AW131:AY131"/>
    <mergeCell ref="AZ131:BA131"/>
    <mergeCell ref="BB131:BC131"/>
    <mergeCell ref="BD131:BE131"/>
    <mergeCell ref="Y131:AA131"/>
    <mergeCell ref="AB131:AD131"/>
    <mergeCell ref="AE131:AG131"/>
    <mergeCell ref="AH131:AJ131"/>
    <mergeCell ref="AK131:AM131"/>
    <mergeCell ref="AN131:AP131"/>
    <mergeCell ref="BJ132:BK132"/>
    <mergeCell ref="BL132:BM132"/>
    <mergeCell ref="BN132:BO132"/>
    <mergeCell ref="BP132:BQ132"/>
    <mergeCell ref="BR132:BS132"/>
    <mergeCell ref="B133:D133"/>
    <mergeCell ref="E133:H133"/>
    <mergeCell ref="I133:L133"/>
    <mergeCell ref="M133:O133"/>
    <mergeCell ref="P133:R133"/>
    <mergeCell ref="AW132:AY132"/>
    <mergeCell ref="AZ132:BA132"/>
    <mergeCell ref="BB132:BC132"/>
    <mergeCell ref="BD132:BE132"/>
    <mergeCell ref="BF132:BG132"/>
    <mergeCell ref="BH132:BI132"/>
    <mergeCell ref="AE132:AG132"/>
    <mergeCell ref="AH132:AJ132"/>
    <mergeCell ref="AK132:AM132"/>
    <mergeCell ref="AN132:AP132"/>
    <mergeCell ref="AQ132:AS132"/>
    <mergeCell ref="AT132:AV132"/>
    <mergeCell ref="BN133:BO133"/>
    <mergeCell ref="BP133:BQ133"/>
    <mergeCell ref="BR133:BS133"/>
    <mergeCell ref="B134:D134"/>
    <mergeCell ref="E134:H134"/>
    <mergeCell ref="I134:L134"/>
    <mergeCell ref="M134:O134"/>
    <mergeCell ref="P134:R134"/>
    <mergeCell ref="S134:U134"/>
    <mergeCell ref="V134:X134"/>
    <mergeCell ref="BB133:BC133"/>
    <mergeCell ref="BD133:BE133"/>
    <mergeCell ref="BF133:BG133"/>
    <mergeCell ref="BH133:BI133"/>
    <mergeCell ref="BJ133:BK133"/>
    <mergeCell ref="BL133:BM133"/>
    <mergeCell ref="AK133:AM133"/>
    <mergeCell ref="AN133:AP133"/>
    <mergeCell ref="AQ133:AS133"/>
    <mergeCell ref="AT133:AV133"/>
    <mergeCell ref="AW133:AY133"/>
    <mergeCell ref="AZ133:BA133"/>
    <mergeCell ref="S133:U133"/>
    <mergeCell ref="V133:X133"/>
    <mergeCell ref="Y133:AA133"/>
    <mergeCell ref="AB133:AD133"/>
    <mergeCell ref="AE133:AG133"/>
    <mergeCell ref="AH133:AJ133"/>
    <mergeCell ref="BR134:BS134"/>
    <mergeCell ref="B135:D135"/>
    <mergeCell ref="E135:H135"/>
    <mergeCell ref="I135:L135"/>
    <mergeCell ref="M135:O135"/>
    <mergeCell ref="P135:R135"/>
    <mergeCell ref="S135:U135"/>
    <mergeCell ref="V135:X135"/>
    <mergeCell ref="Y135:AA135"/>
    <mergeCell ref="AB135:AD135"/>
    <mergeCell ref="BF134:BG134"/>
    <mergeCell ref="BH134:BI134"/>
    <mergeCell ref="BJ134:BK134"/>
    <mergeCell ref="BL134:BM134"/>
    <mergeCell ref="BN134:BO134"/>
    <mergeCell ref="BP134:BQ134"/>
    <mergeCell ref="AQ134:AS134"/>
    <mergeCell ref="AT134:AV134"/>
    <mergeCell ref="AW134:AY134"/>
    <mergeCell ref="AZ134:BA134"/>
    <mergeCell ref="BB134:BC134"/>
    <mergeCell ref="BD134:BE134"/>
    <mergeCell ref="Y134:AA134"/>
    <mergeCell ref="AB134:AD134"/>
    <mergeCell ref="AE134:AG134"/>
    <mergeCell ref="AH134:AJ134"/>
    <mergeCell ref="AK134:AM134"/>
    <mergeCell ref="AN134:AP134"/>
    <mergeCell ref="BJ135:BK135"/>
    <mergeCell ref="BL135:BM135"/>
    <mergeCell ref="BN135:BO135"/>
    <mergeCell ref="BP135:BQ135"/>
    <mergeCell ref="BR135:BS135"/>
    <mergeCell ref="B136:D136"/>
    <mergeCell ref="E136:H136"/>
    <mergeCell ref="I136:L136"/>
    <mergeCell ref="M136:O136"/>
    <mergeCell ref="P136:R136"/>
    <mergeCell ref="AW135:AY135"/>
    <mergeCell ref="AZ135:BA135"/>
    <mergeCell ref="BB135:BC135"/>
    <mergeCell ref="BD135:BE135"/>
    <mergeCell ref="BF135:BG135"/>
    <mergeCell ref="BH135:BI135"/>
    <mergeCell ref="AE135:AG135"/>
    <mergeCell ref="AH135:AJ135"/>
    <mergeCell ref="AK135:AM135"/>
    <mergeCell ref="AN135:AP135"/>
    <mergeCell ref="AQ135:AS135"/>
    <mergeCell ref="AT135:AV135"/>
    <mergeCell ref="BN136:BO136"/>
    <mergeCell ref="BP136:BQ136"/>
    <mergeCell ref="BR136:BS136"/>
    <mergeCell ref="B137:D137"/>
    <mergeCell ref="E137:H137"/>
    <mergeCell ref="I137:L137"/>
    <mergeCell ref="M137:O137"/>
    <mergeCell ref="P137:R137"/>
    <mergeCell ref="S137:U137"/>
    <mergeCell ref="V137:X137"/>
    <mergeCell ref="BB136:BC136"/>
    <mergeCell ref="BD136:BE136"/>
    <mergeCell ref="BF136:BG136"/>
    <mergeCell ref="BH136:BI136"/>
    <mergeCell ref="BJ136:BK136"/>
    <mergeCell ref="BL136:BM136"/>
    <mergeCell ref="AK136:AM136"/>
    <mergeCell ref="AN136:AP136"/>
    <mergeCell ref="AQ136:AS136"/>
    <mergeCell ref="AT136:AV136"/>
    <mergeCell ref="AW136:AY136"/>
    <mergeCell ref="AZ136:BA136"/>
    <mergeCell ref="S136:U136"/>
    <mergeCell ref="V136:X136"/>
    <mergeCell ref="Y136:AA136"/>
    <mergeCell ref="AB136:AD136"/>
    <mergeCell ref="AE136:AG136"/>
    <mergeCell ref="AH136:AJ136"/>
    <mergeCell ref="BR137:BS137"/>
    <mergeCell ref="B138:D138"/>
    <mergeCell ref="E138:H138"/>
    <mergeCell ref="I138:L138"/>
    <mergeCell ref="M138:O138"/>
    <mergeCell ref="P138:R138"/>
    <mergeCell ref="S138:U138"/>
    <mergeCell ref="V138:X138"/>
    <mergeCell ref="Y138:AA138"/>
    <mergeCell ref="AB138:AD138"/>
    <mergeCell ref="BF137:BG137"/>
    <mergeCell ref="BH137:BI137"/>
    <mergeCell ref="BJ137:BK137"/>
    <mergeCell ref="BL137:BM137"/>
    <mergeCell ref="BN137:BO137"/>
    <mergeCell ref="BP137:BQ137"/>
    <mergeCell ref="AQ137:AS137"/>
    <mergeCell ref="AT137:AV137"/>
    <mergeCell ref="AW137:AY137"/>
    <mergeCell ref="AZ137:BA137"/>
    <mergeCell ref="BB137:BC137"/>
    <mergeCell ref="BD137:BE137"/>
    <mergeCell ref="Y137:AA137"/>
    <mergeCell ref="AB137:AD137"/>
    <mergeCell ref="AE137:AG137"/>
    <mergeCell ref="AH137:AJ137"/>
    <mergeCell ref="AK137:AM137"/>
    <mergeCell ref="AN137:AP137"/>
    <mergeCell ref="BJ138:BK138"/>
    <mergeCell ref="BL138:BM138"/>
    <mergeCell ref="BN138:BO138"/>
    <mergeCell ref="BP138:BQ138"/>
    <mergeCell ref="BR138:BS138"/>
    <mergeCell ref="B139:D139"/>
    <mergeCell ref="E139:H139"/>
    <mergeCell ref="I139:L139"/>
    <mergeCell ref="M139:O139"/>
    <mergeCell ref="P139:R139"/>
    <mergeCell ref="AW138:AY138"/>
    <mergeCell ref="AZ138:BA138"/>
    <mergeCell ref="BB138:BC138"/>
    <mergeCell ref="BD138:BE138"/>
    <mergeCell ref="BF138:BG138"/>
    <mergeCell ref="BH138:BI138"/>
    <mergeCell ref="AE138:AG138"/>
    <mergeCell ref="AH138:AJ138"/>
    <mergeCell ref="AK138:AM138"/>
    <mergeCell ref="AN138:AP138"/>
    <mergeCell ref="AQ138:AS138"/>
    <mergeCell ref="AT138:AV138"/>
    <mergeCell ref="BN139:BO139"/>
    <mergeCell ref="BP139:BQ139"/>
    <mergeCell ref="BR139:BS139"/>
    <mergeCell ref="B140:D140"/>
    <mergeCell ref="E140:H140"/>
    <mergeCell ref="I140:L140"/>
    <mergeCell ref="M140:O140"/>
    <mergeCell ref="P140:R140"/>
    <mergeCell ref="S140:U140"/>
    <mergeCell ref="V140:X140"/>
    <mergeCell ref="BB139:BC139"/>
    <mergeCell ref="BD139:BE139"/>
    <mergeCell ref="BF139:BG139"/>
    <mergeCell ref="BH139:BI139"/>
    <mergeCell ref="BJ139:BK139"/>
    <mergeCell ref="BL139:BM139"/>
    <mergeCell ref="AK139:AM139"/>
    <mergeCell ref="AN139:AP139"/>
    <mergeCell ref="AQ139:AS139"/>
    <mergeCell ref="AT139:AV139"/>
    <mergeCell ref="AW139:AY139"/>
    <mergeCell ref="AZ139:BA139"/>
    <mergeCell ref="S139:U139"/>
    <mergeCell ref="V139:X139"/>
    <mergeCell ref="Y139:AA139"/>
    <mergeCell ref="AB139:AD139"/>
    <mergeCell ref="AE139:AG139"/>
    <mergeCell ref="AH139:AJ139"/>
    <mergeCell ref="BR140:BS140"/>
    <mergeCell ref="B141:D141"/>
    <mergeCell ref="E141:H141"/>
    <mergeCell ref="I141:L141"/>
    <mergeCell ref="M141:O141"/>
    <mergeCell ref="P141:R141"/>
    <mergeCell ref="S141:U141"/>
    <mergeCell ref="V141:X141"/>
    <mergeCell ref="Y141:AA141"/>
    <mergeCell ref="AB141:AD141"/>
    <mergeCell ref="BF140:BG140"/>
    <mergeCell ref="BH140:BI140"/>
    <mergeCell ref="BJ140:BK140"/>
    <mergeCell ref="BL140:BM140"/>
    <mergeCell ref="BN140:BO140"/>
    <mergeCell ref="BP140:BQ140"/>
    <mergeCell ref="AQ140:AS140"/>
    <mergeCell ref="AT140:AV140"/>
    <mergeCell ref="AW140:AY140"/>
    <mergeCell ref="AZ140:BA140"/>
    <mergeCell ref="BB140:BC140"/>
    <mergeCell ref="BD140:BE140"/>
    <mergeCell ref="Y140:AA140"/>
    <mergeCell ref="AB140:AD140"/>
    <mergeCell ref="AE140:AG140"/>
    <mergeCell ref="AH140:AJ140"/>
    <mergeCell ref="AK140:AM140"/>
    <mergeCell ref="AN140:AP140"/>
    <mergeCell ref="BJ141:BK141"/>
    <mergeCell ref="BL141:BM141"/>
    <mergeCell ref="BN141:BO141"/>
    <mergeCell ref="BP141:BQ141"/>
    <mergeCell ref="BR141:BS141"/>
    <mergeCell ref="B142:D142"/>
    <mergeCell ref="E142:H142"/>
    <mergeCell ref="I142:L142"/>
    <mergeCell ref="M142:O142"/>
    <mergeCell ref="P142:R142"/>
    <mergeCell ref="AW141:AY141"/>
    <mergeCell ref="AZ141:BA141"/>
    <mergeCell ref="BB141:BC141"/>
    <mergeCell ref="BD141:BE141"/>
    <mergeCell ref="BF141:BG141"/>
    <mergeCell ref="BH141:BI141"/>
    <mergeCell ref="AE141:AG141"/>
    <mergeCell ref="AH141:AJ141"/>
    <mergeCell ref="AK141:AM141"/>
    <mergeCell ref="AN141:AP141"/>
    <mergeCell ref="AQ141:AS141"/>
    <mergeCell ref="AT141:AV141"/>
    <mergeCell ref="BN142:BO142"/>
    <mergeCell ref="BP142:BQ142"/>
    <mergeCell ref="BR142:BS142"/>
    <mergeCell ref="B143:D143"/>
    <mergeCell ref="E143:H143"/>
    <mergeCell ref="I143:L143"/>
    <mergeCell ref="M143:O143"/>
    <mergeCell ref="P143:R143"/>
    <mergeCell ref="S143:U143"/>
    <mergeCell ref="V143:X143"/>
    <mergeCell ref="BB142:BC142"/>
    <mergeCell ref="BD142:BE142"/>
    <mergeCell ref="BF142:BG142"/>
    <mergeCell ref="BH142:BI142"/>
    <mergeCell ref="BJ142:BK142"/>
    <mergeCell ref="BL142:BM142"/>
    <mergeCell ref="AK142:AM142"/>
    <mergeCell ref="AN142:AP142"/>
    <mergeCell ref="AQ142:AS142"/>
    <mergeCell ref="AT142:AV142"/>
    <mergeCell ref="AW142:AY142"/>
    <mergeCell ref="AZ142:BA142"/>
    <mergeCell ref="S142:U142"/>
    <mergeCell ref="V142:X142"/>
    <mergeCell ref="Y142:AA142"/>
    <mergeCell ref="AB142:AD142"/>
    <mergeCell ref="AE142:AG142"/>
    <mergeCell ref="AH142:AJ142"/>
    <mergeCell ref="BR143:BS143"/>
    <mergeCell ref="B144:D144"/>
    <mergeCell ref="E144:H144"/>
    <mergeCell ref="I144:L144"/>
    <mergeCell ref="M144:O144"/>
    <mergeCell ref="P144:R144"/>
    <mergeCell ref="S144:U144"/>
    <mergeCell ref="V144:X144"/>
    <mergeCell ref="Y144:AA144"/>
    <mergeCell ref="AB144:AD144"/>
    <mergeCell ref="BF143:BG143"/>
    <mergeCell ref="BH143:BI143"/>
    <mergeCell ref="BJ143:BK143"/>
    <mergeCell ref="BL143:BM143"/>
    <mergeCell ref="BN143:BO143"/>
    <mergeCell ref="BP143:BQ143"/>
    <mergeCell ref="AQ143:AS143"/>
    <mergeCell ref="AT143:AV143"/>
    <mergeCell ref="AW143:AY143"/>
    <mergeCell ref="AZ143:BA143"/>
    <mergeCell ref="BB143:BC143"/>
    <mergeCell ref="BD143:BE143"/>
    <mergeCell ref="Y143:AA143"/>
    <mergeCell ref="AB143:AD143"/>
    <mergeCell ref="AE143:AG143"/>
    <mergeCell ref="AH143:AJ143"/>
    <mergeCell ref="AK143:AM143"/>
    <mergeCell ref="AN143:AP143"/>
    <mergeCell ref="BJ144:BK144"/>
    <mergeCell ref="BL144:BM144"/>
    <mergeCell ref="BN144:BO144"/>
    <mergeCell ref="BP144:BQ144"/>
    <mergeCell ref="BR144:BS144"/>
    <mergeCell ref="B145:D145"/>
    <mergeCell ref="E145:H145"/>
    <mergeCell ref="I145:L145"/>
    <mergeCell ref="M145:O145"/>
    <mergeCell ref="P145:R145"/>
    <mergeCell ref="AW144:AY144"/>
    <mergeCell ref="AZ144:BA144"/>
    <mergeCell ref="BB144:BC144"/>
    <mergeCell ref="BD144:BE144"/>
    <mergeCell ref="BF144:BG144"/>
    <mergeCell ref="BH144:BI144"/>
    <mergeCell ref="AE144:AG144"/>
    <mergeCell ref="AH144:AJ144"/>
    <mergeCell ref="AK144:AM144"/>
    <mergeCell ref="AN144:AP144"/>
    <mergeCell ref="AQ144:AS144"/>
    <mergeCell ref="AT144:AV144"/>
    <mergeCell ref="BN145:BO145"/>
    <mergeCell ref="BP145:BQ145"/>
    <mergeCell ref="BR145:BS145"/>
    <mergeCell ref="B146:D146"/>
    <mergeCell ref="E146:H146"/>
    <mergeCell ref="I146:L146"/>
    <mergeCell ref="M146:O146"/>
    <mergeCell ref="P146:R146"/>
    <mergeCell ref="S146:U146"/>
    <mergeCell ref="V146:X146"/>
    <mergeCell ref="BB145:BC145"/>
    <mergeCell ref="BD145:BE145"/>
    <mergeCell ref="BF145:BG145"/>
    <mergeCell ref="BH145:BI145"/>
    <mergeCell ref="BJ145:BK145"/>
    <mergeCell ref="BL145:BM145"/>
    <mergeCell ref="AK145:AM145"/>
    <mergeCell ref="AN145:AP145"/>
    <mergeCell ref="AQ145:AS145"/>
    <mergeCell ref="AT145:AV145"/>
    <mergeCell ref="AW145:AY145"/>
    <mergeCell ref="AZ145:BA145"/>
    <mergeCell ref="S145:U145"/>
    <mergeCell ref="V145:X145"/>
    <mergeCell ref="Y145:AA145"/>
    <mergeCell ref="AB145:AD145"/>
    <mergeCell ref="AE145:AG145"/>
    <mergeCell ref="AH145:AJ145"/>
    <mergeCell ref="BR146:BS146"/>
    <mergeCell ref="B147:D147"/>
    <mergeCell ref="E147:H147"/>
    <mergeCell ref="I147:L147"/>
    <mergeCell ref="M147:O147"/>
    <mergeCell ref="P147:R147"/>
    <mergeCell ref="S147:U147"/>
    <mergeCell ref="V147:X147"/>
    <mergeCell ref="Y147:AA147"/>
    <mergeCell ref="AB147:AD147"/>
    <mergeCell ref="BF146:BG146"/>
    <mergeCell ref="BH146:BI146"/>
    <mergeCell ref="BJ146:BK146"/>
    <mergeCell ref="BL146:BM146"/>
    <mergeCell ref="BN146:BO146"/>
    <mergeCell ref="BP146:BQ146"/>
    <mergeCell ref="AQ146:AS146"/>
    <mergeCell ref="AT146:AV146"/>
    <mergeCell ref="AW146:AY146"/>
    <mergeCell ref="AZ146:BA146"/>
    <mergeCell ref="BB146:BC146"/>
    <mergeCell ref="BD146:BE146"/>
    <mergeCell ref="Y146:AA146"/>
    <mergeCell ref="AB146:AD146"/>
    <mergeCell ref="AE146:AG146"/>
    <mergeCell ref="AH146:AJ146"/>
    <mergeCell ref="AK146:AM146"/>
    <mergeCell ref="AN146:AP146"/>
    <mergeCell ref="BJ147:BK147"/>
    <mergeCell ref="BL147:BM147"/>
    <mergeCell ref="BN147:BO147"/>
    <mergeCell ref="BP147:BQ147"/>
    <mergeCell ref="BR147:BS147"/>
    <mergeCell ref="B148:D148"/>
    <mergeCell ref="E148:H148"/>
    <mergeCell ref="I148:L148"/>
    <mergeCell ref="M148:O148"/>
    <mergeCell ref="P148:R148"/>
    <mergeCell ref="AW147:AY147"/>
    <mergeCell ref="AZ147:BA147"/>
    <mergeCell ref="BB147:BC147"/>
    <mergeCell ref="BD147:BE147"/>
    <mergeCell ref="BF147:BG147"/>
    <mergeCell ref="BH147:BI147"/>
    <mergeCell ref="AE147:AG147"/>
    <mergeCell ref="AH147:AJ147"/>
    <mergeCell ref="AK147:AM147"/>
    <mergeCell ref="AN147:AP147"/>
    <mergeCell ref="AQ147:AS147"/>
    <mergeCell ref="AT147:AV147"/>
    <mergeCell ref="BN148:BO148"/>
    <mergeCell ref="BP148:BQ148"/>
    <mergeCell ref="BR148:BS148"/>
    <mergeCell ref="B149:D149"/>
    <mergeCell ref="E149:H149"/>
    <mergeCell ref="I149:L149"/>
    <mergeCell ref="M149:O149"/>
    <mergeCell ref="P149:R149"/>
    <mergeCell ref="S149:U149"/>
    <mergeCell ref="V149:X149"/>
    <mergeCell ref="BB148:BC148"/>
    <mergeCell ref="BD148:BE148"/>
    <mergeCell ref="BF148:BG148"/>
    <mergeCell ref="BH148:BI148"/>
    <mergeCell ref="BJ148:BK148"/>
    <mergeCell ref="BL148:BM148"/>
    <mergeCell ref="AK148:AM148"/>
    <mergeCell ref="AN148:AP148"/>
    <mergeCell ref="AQ148:AS148"/>
    <mergeCell ref="AT148:AV148"/>
    <mergeCell ref="AW148:AY148"/>
    <mergeCell ref="AZ148:BA148"/>
    <mergeCell ref="S148:U148"/>
    <mergeCell ref="V148:X148"/>
    <mergeCell ref="Y148:AA148"/>
    <mergeCell ref="AB148:AD148"/>
    <mergeCell ref="AE148:AG148"/>
    <mergeCell ref="AH148:AJ148"/>
    <mergeCell ref="BR149:BS149"/>
    <mergeCell ref="B150:D150"/>
    <mergeCell ref="E150:H150"/>
    <mergeCell ref="I150:L150"/>
    <mergeCell ref="M150:O150"/>
    <mergeCell ref="P150:R150"/>
    <mergeCell ref="S150:U150"/>
    <mergeCell ref="V150:X150"/>
    <mergeCell ref="Y150:AA150"/>
    <mergeCell ref="AB150:AD150"/>
    <mergeCell ref="BF149:BG149"/>
    <mergeCell ref="BH149:BI149"/>
    <mergeCell ref="BJ149:BK149"/>
    <mergeCell ref="BL149:BM149"/>
    <mergeCell ref="BN149:BO149"/>
    <mergeCell ref="BP149:BQ149"/>
    <mergeCell ref="AQ149:AS149"/>
    <mergeCell ref="AT149:AV149"/>
    <mergeCell ref="AW149:AY149"/>
    <mergeCell ref="AZ149:BA149"/>
    <mergeCell ref="BB149:BC149"/>
    <mergeCell ref="BD149:BE149"/>
    <mergeCell ref="Y149:AA149"/>
    <mergeCell ref="AB149:AD149"/>
    <mergeCell ref="AE149:AG149"/>
    <mergeCell ref="AH149:AJ149"/>
    <mergeCell ref="AK149:AM149"/>
    <mergeCell ref="AN149:AP149"/>
    <mergeCell ref="BJ150:BK150"/>
    <mergeCell ref="BL150:BM150"/>
    <mergeCell ref="BN150:BO150"/>
    <mergeCell ref="BP150:BQ150"/>
    <mergeCell ref="BR150:BS150"/>
    <mergeCell ref="B151:D151"/>
    <mergeCell ref="E151:H151"/>
    <mergeCell ref="I151:L151"/>
    <mergeCell ref="M151:O151"/>
    <mergeCell ref="P151:R151"/>
    <mergeCell ref="AW150:AY150"/>
    <mergeCell ref="AZ150:BA150"/>
    <mergeCell ref="BB150:BC150"/>
    <mergeCell ref="BD150:BE150"/>
    <mergeCell ref="BF150:BG150"/>
    <mergeCell ref="BH150:BI150"/>
    <mergeCell ref="AE150:AG150"/>
    <mergeCell ref="AH150:AJ150"/>
    <mergeCell ref="AK150:AM150"/>
    <mergeCell ref="AN150:AP150"/>
    <mergeCell ref="AQ150:AS150"/>
    <mergeCell ref="AT150:AV150"/>
    <mergeCell ref="BN151:BO151"/>
    <mergeCell ref="BP151:BQ151"/>
    <mergeCell ref="BR151:BS151"/>
    <mergeCell ref="P152:R152"/>
    <mergeCell ref="S152:U152"/>
    <mergeCell ref="V152:X152"/>
    <mergeCell ref="BB151:BC151"/>
    <mergeCell ref="BD151:BE151"/>
    <mergeCell ref="BF151:BG151"/>
    <mergeCell ref="BH151:BI151"/>
    <mergeCell ref="BJ151:BK151"/>
    <mergeCell ref="BL151:BM151"/>
    <mergeCell ref="AK151:AM151"/>
    <mergeCell ref="AN151:AP151"/>
    <mergeCell ref="AQ151:AS151"/>
    <mergeCell ref="AT151:AV151"/>
    <mergeCell ref="AW151:AY151"/>
    <mergeCell ref="AZ151:BA151"/>
    <mergeCell ref="S151:U151"/>
    <mergeCell ref="V151:X151"/>
    <mergeCell ref="Y151:AA151"/>
    <mergeCell ref="AB151:AD151"/>
    <mergeCell ref="AE151:AG151"/>
    <mergeCell ref="AH151:AJ151"/>
    <mergeCell ref="BR152:BS152"/>
    <mergeCell ref="B153:D153"/>
    <mergeCell ref="E153:H153"/>
    <mergeCell ref="I153:L153"/>
    <mergeCell ref="M153:O153"/>
    <mergeCell ref="P153:R153"/>
    <mergeCell ref="S153:U153"/>
    <mergeCell ref="V153:X153"/>
    <mergeCell ref="Y153:AA153"/>
    <mergeCell ref="AB153:AD153"/>
    <mergeCell ref="BF152:BG152"/>
    <mergeCell ref="BH152:BI152"/>
    <mergeCell ref="BJ152:BK152"/>
    <mergeCell ref="BL152:BM152"/>
    <mergeCell ref="BN152:BO152"/>
    <mergeCell ref="BP152:BQ152"/>
    <mergeCell ref="AQ152:AS152"/>
    <mergeCell ref="AT152:AV152"/>
    <mergeCell ref="AW152:AY152"/>
    <mergeCell ref="AZ152:BA152"/>
    <mergeCell ref="BB152:BC152"/>
    <mergeCell ref="BD152:BE152"/>
    <mergeCell ref="Y152:AA152"/>
    <mergeCell ref="AB152:AD152"/>
    <mergeCell ref="AE152:AG152"/>
    <mergeCell ref="AH152:AJ152"/>
    <mergeCell ref="AK152:AM152"/>
    <mergeCell ref="AN152:AP152"/>
    <mergeCell ref="B152:D152"/>
    <mergeCell ref="E152:H152"/>
    <mergeCell ref="I152:L152"/>
    <mergeCell ref="M152:O152"/>
    <mergeCell ref="S154:U154"/>
    <mergeCell ref="V154:X154"/>
    <mergeCell ref="Y154:AA154"/>
    <mergeCell ref="AB154:AD154"/>
    <mergeCell ref="AE154:AG154"/>
    <mergeCell ref="AH154:AJ154"/>
    <mergeCell ref="BJ153:BK153"/>
    <mergeCell ref="BL153:BM153"/>
    <mergeCell ref="BN153:BO153"/>
    <mergeCell ref="BP153:BQ153"/>
    <mergeCell ref="BR153:BS153"/>
    <mergeCell ref="B154:D154"/>
    <mergeCell ref="E154:H154"/>
    <mergeCell ref="I154:L154"/>
    <mergeCell ref="M154:O154"/>
    <mergeCell ref="P154:R154"/>
    <mergeCell ref="AW153:AY153"/>
    <mergeCell ref="AZ153:BA153"/>
    <mergeCell ref="BB153:BC153"/>
    <mergeCell ref="BD153:BE153"/>
    <mergeCell ref="BF153:BG153"/>
    <mergeCell ref="BH153:BI153"/>
    <mergeCell ref="AE153:AG153"/>
    <mergeCell ref="AH153:AJ153"/>
    <mergeCell ref="AK153:AM153"/>
    <mergeCell ref="AN153:AP153"/>
    <mergeCell ref="AQ153:AS153"/>
    <mergeCell ref="AT153:AV153"/>
    <mergeCell ref="AW155:AY155"/>
    <mergeCell ref="AZ155:BA155"/>
    <mergeCell ref="BB155:BC155"/>
    <mergeCell ref="BD155:BE155"/>
    <mergeCell ref="Y155:AA155"/>
    <mergeCell ref="AB155:AD155"/>
    <mergeCell ref="AE155:AG155"/>
    <mergeCell ref="AH155:AJ155"/>
    <mergeCell ref="AK155:AM155"/>
    <mergeCell ref="AN155:AP155"/>
    <mergeCell ref="BN154:BO154"/>
    <mergeCell ref="BP154:BQ154"/>
    <mergeCell ref="BR154:BS154"/>
    <mergeCell ref="B155:D155"/>
    <mergeCell ref="E155:H155"/>
    <mergeCell ref="I155:L155"/>
    <mergeCell ref="M155:O155"/>
    <mergeCell ref="P155:R155"/>
    <mergeCell ref="S155:U155"/>
    <mergeCell ref="V155:X155"/>
    <mergeCell ref="BB154:BC154"/>
    <mergeCell ref="BD154:BE154"/>
    <mergeCell ref="BF154:BG154"/>
    <mergeCell ref="BH154:BI154"/>
    <mergeCell ref="BJ154:BK154"/>
    <mergeCell ref="BL154:BM154"/>
    <mergeCell ref="AK154:AM154"/>
    <mergeCell ref="AN154:AP154"/>
    <mergeCell ref="AQ154:AS154"/>
    <mergeCell ref="AT154:AV154"/>
    <mergeCell ref="AW154:AY154"/>
    <mergeCell ref="AZ154:BA154"/>
    <mergeCell ref="P164:R164"/>
    <mergeCell ref="S164:U164"/>
    <mergeCell ref="BJ156:BK156"/>
    <mergeCell ref="BL156:BM156"/>
    <mergeCell ref="BN156:BO156"/>
    <mergeCell ref="BP156:BQ156"/>
    <mergeCell ref="BR156:BS156"/>
    <mergeCell ref="B160:BS163"/>
    <mergeCell ref="AW156:AY156"/>
    <mergeCell ref="AZ156:BA156"/>
    <mergeCell ref="BB156:BC156"/>
    <mergeCell ref="BD156:BE156"/>
    <mergeCell ref="BF156:BG156"/>
    <mergeCell ref="BH156:BI156"/>
    <mergeCell ref="BR155:BS155"/>
    <mergeCell ref="B156:X156"/>
    <mergeCell ref="Y156:AA156"/>
    <mergeCell ref="AB156:AD156"/>
    <mergeCell ref="AE156:AG156"/>
    <mergeCell ref="AH156:AJ156"/>
    <mergeCell ref="AK156:AM156"/>
    <mergeCell ref="AN156:AP156"/>
    <mergeCell ref="AQ156:AS156"/>
    <mergeCell ref="AT156:AV156"/>
    <mergeCell ref="BF155:BG155"/>
    <mergeCell ref="BH155:BI155"/>
    <mergeCell ref="BJ155:BK155"/>
    <mergeCell ref="BL155:BM155"/>
    <mergeCell ref="BN155:BO155"/>
    <mergeCell ref="BP155:BQ155"/>
    <mergeCell ref="AQ155:AS155"/>
    <mergeCell ref="AT155:AV155"/>
    <mergeCell ref="BP164:BQ164"/>
    <mergeCell ref="BR164:BS164"/>
    <mergeCell ref="B165:BS165"/>
    <mergeCell ref="B166:D166"/>
    <mergeCell ref="E166:H166"/>
    <mergeCell ref="I166:L166"/>
    <mergeCell ref="M166:O166"/>
    <mergeCell ref="P166:R166"/>
    <mergeCell ref="S166:U166"/>
    <mergeCell ref="V166:X166"/>
    <mergeCell ref="BD164:BE164"/>
    <mergeCell ref="BF164:BG164"/>
    <mergeCell ref="BH164:BI164"/>
    <mergeCell ref="BJ164:BK164"/>
    <mergeCell ref="BL164:BM164"/>
    <mergeCell ref="BN164:BO164"/>
    <mergeCell ref="AN164:AP164"/>
    <mergeCell ref="AQ164:AS164"/>
    <mergeCell ref="AT164:AV164"/>
    <mergeCell ref="AW164:AY164"/>
    <mergeCell ref="AZ164:BA164"/>
    <mergeCell ref="BB164:BC164"/>
    <mergeCell ref="V164:X164"/>
    <mergeCell ref="Y164:AA164"/>
    <mergeCell ref="AB164:AD164"/>
    <mergeCell ref="AE164:AG164"/>
    <mergeCell ref="AH164:AJ164"/>
    <mergeCell ref="AK164:AM164"/>
    <mergeCell ref="B164:D164"/>
    <mergeCell ref="E164:H164"/>
    <mergeCell ref="I164:L164"/>
    <mergeCell ref="M164:O164"/>
    <mergeCell ref="BR166:BS166"/>
    <mergeCell ref="B167:BS167"/>
    <mergeCell ref="B168:D168"/>
    <mergeCell ref="E168:H168"/>
    <mergeCell ref="I168:L168"/>
    <mergeCell ref="M168:O168"/>
    <mergeCell ref="P168:R168"/>
    <mergeCell ref="S168:U168"/>
    <mergeCell ref="V168:X168"/>
    <mergeCell ref="Y168:AA168"/>
    <mergeCell ref="BF166:BG166"/>
    <mergeCell ref="BH166:BI166"/>
    <mergeCell ref="BJ166:BK166"/>
    <mergeCell ref="BL166:BM166"/>
    <mergeCell ref="BN166:BO166"/>
    <mergeCell ref="BP166:BQ166"/>
    <mergeCell ref="AQ166:AS166"/>
    <mergeCell ref="AT166:AV166"/>
    <mergeCell ref="AW166:AY166"/>
    <mergeCell ref="AZ166:BA166"/>
    <mergeCell ref="BB166:BC166"/>
    <mergeCell ref="BD166:BE166"/>
    <mergeCell ref="Y166:AA166"/>
    <mergeCell ref="AB166:AD166"/>
    <mergeCell ref="AE166:AG166"/>
    <mergeCell ref="AH166:AJ166"/>
    <mergeCell ref="AK166:AM166"/>
    <mergeCell ref="AN166:AP166"/>
    <mergeCell ref="B169:D169"/>
    <mergeCell ref="E169:H169"/>
    <mergeCell ref="I169:L169"/>
    <mergeCell ref="M169:O169"/>
    <mergeCell ref="P169:R169"/>
    <mergeCell ref="S169:U169"/>
    <mergeCell ref="BH168:BI168"/>
    <mergeCell ref="BJ168:BK168"/>
    <mergeCell ref="BL168:BM168"/>
    <mergeCell ref="BN168:BO168"/>
    <mergeCell ref="BP168:BQ168"/>
    <mergeCell ref="BR168:BS168"/>
    <mergeCell ref="AT168:AV168"/>
    <mergeCell ref="AW168:AY168"/>
    <mergeCell ref="AZ168:BA168"/>
    <mergeCell ref="BB168:BC168"/>
    <mergeCell ref="BD168:BE168"/>
    <mergeCell ref="BF168:BG168"/>
    <mergeCell ref="AB168:AD168"/>
    <mergeCell ref="AE168:AG168"/>
    <mergeCell ref="AH168:AJ168"/>
    <mergeCell ref="AK168:AM168"/>
    <mergeCell ref="AN168:AP168"/>
    <mergeCell ref="AQ168:AS168"/>
    <mergeCell ref="BP169:BQ169"/>
    <mergeCell ref="BR169:BS169"/>
    <mergeCell ref="V170:X170"/>
    <mergeCell ref="Y170:AA170"/>
    <mergeCell ref="BD169:BE169"/>
    <mergeCell ref="BF169:BG169"/>
    <mergeCell ref="BH169:BI169"/>
    <mergeCell ref="BJ169:BK169"/>
    <mergeCell ref="BL169:BM169"/>
    <mergeCell ref="BN169:BO169"/>
    <mergeCell ref="AN169:AP169"/>
    <mergeCell ref="AQ169:AS169"/>
    <mergeCell ref="AT169:AV169"/>
    <mergeCell ref="AW169:AY169"/>
    <mergeCell ref="AZ169:BA169"/>
    <mergeCell ref="BB169:BC169"/>
    <mergeCell ref="V169:X169"/>
    <mergeCell ref="Y169:AA169"/>
    <mergeCell ref="AB169:AD169"/>
    <mergeCell ref="AE169:AG169"/>
    <mergeCell ref="AH169:AJ169"/>
    <mergeCell ref="AK169:AM169"/>
    <mergeCell ref="B171:D171"/>
    <mergeCell ref="E171:H171"/>
    <mergeCell ref="I171:L171"/>
    <mergeCell ref="M171:O171"/>
    <mergeCell ref="P171:R171"/>
    <mergeCell ref="S171:U171"/>
    <mergeCell ref="BH170:BI170"/>
    <mergeCell ref="BJ170:BK170"/>
    <mergeCell ref="BL170:BM170"/>
    <mergeCell ref="BN170:BO170"/>
    <mergeCell ref="BP170:BQ170"/>
    <mergeCell ref="BR170:BS170"/>
    <mergeCell ref="AT170:AV170"/>
    <mergeCell ref="AW170:AY170"/>
    <mergeCell ref="AZ170:BA170"/>
    <mergeCell ref="BB170:BC170"/>
    <mergeCell ref="BD170:BE170"/>
    <mergeCell ref="BF170:BG170"/>
    <mergeCell ref="AB170:AD170"/>
    <mergeCell ref="AE170:AG170"/>
    <mergeCell ref="AH170:AJ170"/>
    <mergeCell ref="AK170:AM170"/>
    <mergeCell ref="AN170:AP170"/>
    <mergeCell ref="AQ170:AS170"/>
    <mergeCell ref="BP171:BQ171"/>
    <mergeCell ref="BR171:BS171"/>
    <mergeCell ref="B170:D170"/>
    <mergeCell ref="E170:H170"/>
    <mergeCell ref="I170:L170"/>
    <mergeCell ref="M170:O170"/>
    <mergeCell ref="P170:R170"/>
    <mergeCell ref="S170:U170"/>
    <mergeCell ref="V172:X172"/>
    <mergeCell ref="Y172:AA172"/>
    <mergeCell ref="BD171:BE171"/>
    <mergeCell ref="BF171:BG171"/>
    <mergeCell ref="BH171:BI171"/>
    <mergeCell ref="BJ171:BK171"/>
    <mergeCell ref="BL171:BM171"/>
    <mergeCell ref="BN171:BO171"/>
    <mergeCell ref="AN171:AP171"/>
    <mergeCell ref="AQ171:AS171"/>
    <mergeCell ref="AT171:AV171"/>
    <mergeCell ref="AW171:AY171"/>
    <mergeCell ref="AZ171:BA171"/>
    <mergeCell ref="BB171:BC171"/>
    <mergeCell ref="V171:X171"/>
    <mergeCell ref="Y171:AA171"/>
    <mergeCell ref="AB171:AD171"/>
    <mergeCell ref="AE171:AG171"/>
    <mergeCell ref="AH171:AJ171"/>
    <mergeCell ref="AK171:AM171"/>
    <mergeCell ref="B173:D173"/>
    <mergeCell ref="E173:H173"/>
    <mergeCell ref="I173:L173"/>
    <mergeCell ref="M173:O173"/>
    <mergeCell ref="P173:R173"/>
    <mergeCell ref="S173:U173"/>
    <mergeCell ref="BH172:BI172"/>
    <mergeCell ref="BJ172:BK172"/>
    <mergeCell ref="BL172:BM172"/>
    <mergeCell ref="BN172:BO172"/>
    <mergeCell ref="BP172:BQ172"/>
    <mergeCell ref="BR172:BS172"/>
    <mergeCell ref="AT172:AV172"/>
    <mergeCell ref="AW172:AY172"/>
    <mergeCell ref="AZ172:BA172"/>
    <mergeCell ref="BB172:BC172"/>
    <mergeCell ref="BD172:BE172"/>
    <mergeCell ref="BF172:BG172"/>
    <mergeCell ref="AB172:AD172"/>
    <mergeCell ref="AE172:AG172"/>
    <mergeCell ref="AH172:AJ172"/>
    <mergeCell ref="AK172:AM172"/>
    <mergeCell ref="AN172:AP172"/>
    <mergeCell ref="AQ172:AS172"/>
    <mergeCell ref="BP173:BQ173"/>
    <mergeCell ref="BR173:BS173"/>
    <mergeCell ref="B172:D172"/>
    <mergeCell ref="E172:H172"/>
    <mergeCell ref="I172:L172"/>
    <mergeCell ref="M172:O172"/>
    <mergeCell ref="P172:R172"/>
    <mergeCell ref="S172:U172"/>
    <mergeCell ref="V174:X174"/>
    <mergeCell ref="Y174:AA174"/>
    <mergeCell ref="BD173:BE173"/>
    <mergeCell ref="BF173:BG173"/>
    <mergeCell ref="BH173:BI173"/>
    <mergeCell ref="BJ173:BK173"/>
    <mergeCell ref="BL173:BM173"/>
    <mergeCell ref="BN173:BO173"/>
    <mergeCell ref="AN173:AP173"/>
    <mergeCell ref="AQ173:AS173"/>
    <mergeCell ref="AT173:AV173"/>
    <mergeCell ref="AW173:AY173"/>
    <mergeCell ref="AZ173:BA173"/>
    <mergeCell ref="BB173:BC173"/>
    <mergeCell ref="V173:X173"/>
    <mergeCell ref="Y173:AA173"/>
    <mergeCell ref="AB173:AD173"/>
    <mergeCell ref="AE173:AG173"/>
    <mergeCell ref="AH173:AJ173"/>
    <mergeCell ref="AK173:AM173"/>
    <mergeCell ref="B175:D175"/>
    <mergeCell ref="E175:H175"/>
    <mergeCell ref="I175:L175"/>
    <mergeCell ref="M175:O175"/>
    <mergeCell ref="P175:R175"/>
    <mergeCell ref="S175:U175"/>
    <mergeCell ref="BH174:BI174"/>
    <mergeCell ref="BJ174:BK174"/>
    <mergeCell ref="BL174:BM174"/>
    <mergeCell ref="BN174:BO174"/>
    <mergeCell ref="BP174:BQ174"/>
    <mergeCell ref="BR174:BS174"/>
    <mergeCell ref="AT174:AV174"/>
    <mergeCell ref="AW174:AY174"/>
    <mergeCell ref="AZ174:BA174"/>
    <mergeCell ref="BB174:BC174"/>
    <mergeCell ref="BD174:BE174"/>
    <mergeCell ref="BF174:BG174"/>
    <mergeCell ref="AB174:AD174"/>
    <mergeCell ref="AE174:AG174"/>
    <mergeCell ref="AH174:AJ174"/>
    <mergeCell ref="AK174:AM174"/>
    <mergeCell ref="AN174:AP174"/>
    <mergeCell ref="AQ174:AS174"/>
    <mergeCell ref="BP175:BQ175"/>
    <mergeCell ref="BR175:BS175"/>
    <mergeCell ref="B174:D174"/>
    <mergeCell ref="E174:H174"/>
    <mergeCell ref="I174:L174"/>
    <mergeCell ref="M174:O174"/>
    <mergeCell ref="P174:R174"/>
    <mergeCell ref="S174:U174"/>
    <mergeCell ref="V176:X176"/>
    <mergeCell ref="Y176:AA176"/>
    <mergeCell ref="BD175:BE175"/>
    <mergeCell ref="BF175:BG175"/>
    <mergeCell ref="BH175:BI175"/>
    <mergeCell ref="BJ175:BK175"/>
    <mergeCell ref="BL175:BM175"/>
    <mergeCell ref="BN175:BO175"/>
    <mergeCell ref="AN175:AP175"/>
    <mergeCell ref="AQ175:AS175"/>
    <mergeCell ref="AT175:AV175"/>
    <mergeCell ref="AW175:AY175"/>
    <mergeCell ref="AZ175:BA175"/>
    <mergeCell ref="BB175:BC175"/>
    <mergeCell ref="V175:X175"/>
    <mergeCell ref="Y175:AA175"/>
    <mergeCell ref="AB175:AD175"/>
    <mergeCell ref="AE175:AG175"/>
    <mergeCell ref="AH175:AJ175"/>
    <mergeCell ref="AK175:AM175"/>
    <mergeCell ref="B177:D177"/>
    <mergeCell ref="E177:H177"/>
    <mergeCell ref="I177:L177"/>
    <mergeCell ref="M177:O177"/>
    <mergeCell ref="P177:R177"/>
    <mergeCell ref="S177:U177"/>
    <mergeCell ref="BH176:BI176"/>
    <mergeCell ref="BJ176:BK176"/>
    <mergeCell ref="BL176:BM176"/>
    <mergeCell ref="BN176:BO176"/>
    <mergeCell ref="BP176:BQ176"/>
    <mergeCell ref="BR176:BS176"/>
    <mergeCell ref="AT176:AV176"/>
    <mergeCell ref="AW176:AY176"/>
    <mergeCell ref="AZ176:BA176"/>
    <mergeCell ref="BB176:BC176"/>
    <mergeCell ref="BD176:BE176"/>
    <mergeCell ref="BF176:BG176"/>
    <mergeCell ref="AB176:AD176"/>
    <mergeCell ref="AE176:AG176"/>
    <mergeCell ref="AH176:AJ176"/>
    <mergeCell ref="AK176:AM176"/>
    <mergeCell ref="AN176:AP176"/>
    <mergeCell ref="AQ176:AS176"/>
    <mergeCell ref="BP177:BQ177"/>
    <mergeCell ref="BR177:BS177"/>
    <mergeCell ref="B176:D176"/>
    <mergeCell ref="E176:H176"/>
    <mergeCell ref="I176:L176"/>
    <mergeCell ref="M176:O176"/>
    <mergeCell ref="P176:R176"/>
    <mergeCell ref="S176:U176"/>
    <mergeCell ref="V178:X178"/>
    <mergeCell ref="Y178:AA178"/>
    <mergeCell ref="BD177:BE177"/>
    <mergeCell ref="BF177:BG177"/>
    <mergeCell ref="BH177:BI177"/>
    <mergeCell ref="BJ177:BK177"/>
    <mergeCell ref="BL177:BM177"/>
    <mergeCell ref="BN177:BO177"/>
    <mergeCell ref="AN177:AP177"/>
    <mergeCell ref="AQ177:AS177"/>
    <mergeCell ref="AT177:AV177"/>
    <mergeCell ref="AW177:AY177"/>
    <mergeCell ref="AZ177:BA177"/>
    <mergeCell ref="BB177:BC177"/>
    <mergeCell ref="V177:X177"/>
    <mergeCell ref="Y177:AA177"/>
    <mergeCell ref="AB177:AD177"/>
    <mergeCell ref="AE177:AG177"/>
    <mergeCell ref="AH177:AJ177"/>
    <mergeCell ref="AK177:AM177"/>
    <mergeCell ref="B179:D179"/>
    <mergeCell ref="E179:H179"/>
    <mergeCell ref="I179:L179"/>
    <mergeCell ref="M179:O179"/>
    <mergeCell ref="P179:R179"/>
    <mergeCell ref="S179:U179"/>
    <mergeCell ref="BH178:BI178"/>
    <mergeCell ref="BJ178:BK178"/>
    <mergeCell ref="BL178:BM178"/>
    <mergeCell ref="BN178:BO178"/>
    <mergeCell ref="BP178:BQ178"/>
    <mergeCell ref="BR178:BS178"/>
    <mergeCell ref="AT178:AV178"/>
    <mergeCell ref="AW178:AY178"/>
    <mergeCell ref="AZ178:BA178"/>
    <mergeCell ref="BB178:BC178"/>
    <mergeCell ref="BD178:BE178"/>
    <mergeCell ref="BF178:BG178"/>
    <mergeCell ref="AB178:AD178"/>
    <mergeCell ref="AE178:AG178"/>
    <mergeCell ref="AH178:AJ178"/>
    <mergeCell ref="AK178:AM178"/>
    <mergeCell ref="AN178:AP178"/>
    <mergeCell ref="AQ178:AS178"/>
    <mergeCell ref="BP179:BQ179"/>
    <mergeCell ref="BR179:BS179"/>
    <mergeCell ref="B178:D178"/>
    <mergeCell ref="E178:H178"/>
    <mergeCell ref="I178:L178"/>
    <mergeCell ref="M178:O178"/>
    <mergeCell ref="P178:R178"/>
    <mergeCell ref="S178:U178"/>
    <mergeCell ref="V180:X180"/>
    <mergeCell ref="Y180:AA180"/>
    <mergeCell ref="BD179:BE179"/>
    <mergeCell ref="BF179:BG179"/>
    <mergeCell ref="BH179:BI179"/>
    <mergeCell ref="BJ179:BK179"/>
    <mergeCell ref="BL179:BM179"/>
    <mergeCell ref="BN179:BO179"/>
    <mergeCell ref="AN179:AP179"/>
    <mergeCell ref="AQ179:AS179"/>
    <mergeCell ref="AT179:AV179"/>
    <mergeCell ref="AW179:AY179"/>
    <mergeCell ref="AZ179:BA179"/>
    <mergeCell ref="BB179:BC179"/>
    <mergeCell ref="V179:X179"/>
    <mergeCell ref="Y179:AA179"/>
    <mergeCell ref="AB179:AD179"/>
    <mergeCell ref="AE179:AG179"/>
    <mergeCell ref="AH179:AJ179"/>
    <mergeCell ref="AK179:AM179"/>
    <mergeCell ref="B181:D181"/>
    <mergeCell ref="E181:H181"/>
    <mergeCell ref="I181:L181"/>
    <mergeCell ref="M181:O181"/>
    <mergeCell ref="P181:R181"/>
    <mergeCell ref="S181:U181"/>
    <mergeCell ref="BH180:BI180"/>
    <mergeCell ref="BJ180:BK180"/>
    <mergeCell ref="BL180:BM180"/>
    <mergeCell ref="BN180:BO180"/>
    <mergeCell ref="BP180:BQ180"/>
    <mergeCell ref="BR180:BS180"/>
    <mergeCell ref="AT180:AV180"/>
    <mergeCell ref="AW180:AY180"/>
    <mergeCell ref="AZ180:BA180"/>
    <mergeCell ref="BB180:BC180"/>
    <mergeCell ref="BD180:BE180"/>
    <mergeCell ref="BF180:BG180"/>
    <mergeCell ref="AB180:AD180"/>
    <mergeCell ref="AE180:AG180"/>
    <mergeCell ref="AH180:AJ180"/>
    <mergeCell ref="AK180:AM180"/>
    <mergeCell ref="AN180:AP180"/>
    <mergeCell ref="AQ180:AS180"/>
    <mergeCell ref="BP181:BQ181"/>
    <mergeCell ref="BR181:BS181"/>
    <mergeCell ref="B180:D180"/>
    <mergeCell ref="E180:H180"/>
    <mergeCell ref="I180:L180"/>
    <mergeCell ref="M180:O180"/>
    <mergeCell ref="P180:R180"/>
    <mergeCell ref="S180:U180"/>
    <mergeCell ref="V182:X182"/>
    <mergeCell ref="Y182:AA182"/>
    <mergeCell ref="BD181:BE181"/>
    <mergeCell ref="BF181:BG181"/>
    <mergeCell ref="BH181:BI181"/>
    <mergeCell ref="BJ181:BK181"/>
    <mergeCell ref="BL181:BM181"/>
    <mergeCell ref="BN181:BO181"/>
    <mergeCell ref="AN181:AP181"/>
    <mergeCell ref="AQ181:AS181"/>
    <mergeCell ref="AT181:AV181"/>
    <mergeCell ref="AW181:AY181"/>
    <mergeCell ref="AZ181:BA181"/>
    <mergeCell ref="BB181:BC181"/>
    <mergeCell ref="V181:X181"/>
    <mergeCell ref="Y181:AA181"/>
    <mergeCell ref="AB181:AD181"/>
    <mergeCell ref="AE181:AG181"/>
    <mergeCell ref="AH181:AJ181"/>
    <mergeCell ref="AK181:AM181"/>
    <mergeCell ref="B183:D183"/>
    <mergeCell ref="E183:H183"/>
    <mergeCell ref="I183:L183"/>
    <mergeCell ref="M183:O183"/>
    <mergeCell ref="P183:R183"/>
    <mergeCell ref="S183:U183"/>
    <mergeCell ref="BH182:BI182"/>
    <mergeCell ref="BJ182:BK182"/>
    <mergeCell ref="BL182:BM182"/>
    <mergeCell ref="BN182:BO182"/>
    <mergeCell ref="BP182:BQ182"/>
    <mergeCell ref="BR182:BS182"/>
    <mergeCell ref="AT182:AV182"/>
    <mergeCell ref="AW182:AY182"/>
    <mergeCell ref="AZ182:BA182"/>
    <mergeCell ref="BB182:BC182"/>
    <mergeCell ref="BD182:BE182"/>
    <mergeCell ref="BF182:BG182"/>
    <mergeCell ref="AB182:AD182"/>
    <mergeCell ref="AE182:AG182"/>
    <mergeCell ref="AH182:AJ182"/>
    <mergeCell ref="AK182:AM182"/>
    <mergeCell ref="AN182:AP182"/>
    <mergeCell ref="AQ182:AS182"/>
    <mergeCell ref="BP183:BQ183"/>
    <mergeCell ref="BR183:BS183"/>
    <mergeCell ref="B182:D182"/>
    <mergeCell ref="E182:H182"/>
    <mergeCell ref="I182:L182"/>
    <mergeCell ref="M182:O182"/>
    <mergeCell ref="P182:R182"/>
    <mergeCell ref="S182:U182"/>
    <mergeCell ref="V184:X184"/>
    <mergeCell ref="Y184:AA184"/>
    <mergeCell ref="BD183:BE183"/>
    <mergeCell ref="BF183:BG183"/>
    <mergeCell ref="BH183:BI183"/>
    <mergeCell ref="BJ183:BK183"/>
    <mergeCell ref="BL183:BM183"/>
    <mergeCell ref="BN183:BO183"/>
    <mergeCell ref="AN183:AP183"/>
    <mergeCell ref="AQ183:AS183"/>
    <mergeCell ref="AT183:AV183"/>
    <mergeCell ref="AW183:AY183"/>
    <mergeCell ref="AZ183:BA183"/>
    <mergeCell ref="BB183:BC183"/>
    <mergeCell ref="V183:X183"/>
    <mergeCell ref="Y183:AA183"/>
    <mergeCell ref="AB183:AD183"/>
    <mergeCell ref="AE183:AG183"/>
    <mergeCell ref="AH183:AJ183"/>
    <mergeCell ref="AK183:AM183"/>
    <mergeCell ref="B185:D185"/>
    <mergeCell ref="E185:H185"/>
    <mergeCell ref="I185:L185"/>
    <mergeCell ref="M185:O185"/>
    <mergeCell ref="P185:R185"/>
    <mergeCell ref="S185:U185"/>
    <mergeCell ref="BH184:BI184"/>
    <mergeCell ref="BJ184:BK184"/>
    <mergeCell ref="BL184:BM184"/>
    <mergeCell ref="BN184:BO184"/>
    <mergeCell ref="BP184:BQ184"/>
    <mergeCell ref="BR184:BS184"/>
    <mergeCell ref="AT184:AV184"/>
    <mergeCell ref="AW184:AY184"/>
    <mergeCell ref="AZ184:BA184"/>
    <mergeCell ref="BB184:BC184"/>
    <mergeCell ref="BD184:BE184"/>
    <mergeCell ref="BF184:BG184"/>
    <mergeCell ref="AB184:AD184"/>
    <mergeCell ref="AE184:AG184"/>
    <mergeCell ref="AH184:AJ184"/>
    <mergeCell ref="AK184:AM184"/>
    <mergeCell ref="AN184:AP184"/>
    <mergeCell ref="AQ184:AS184"/>
    <mergeCell ref="BP185:BQ185"/>
    <mergeCell ref="BR185:BS185"/>
    <mergeCell ref="B184:D184"/>
    <mergeCell ref="E184:H184"/>
    <mergeCell ref="I184:L184"/>
    <mergeCell ref="M184:O184"/>
    <mergeCell ref="P184:R184"/>
    <mergeCell ref="S184:U184"/>
    <mergeCell ref="V186:X186"/>
    <mergeCell ref="Y186:AA186"/>
    <mergeCell ref="BD185:BE185"/>
    <mergeCell ref="BF185:BG185"/>
    <mergeCell ref="BH185:BI185"/>
    <mergeCell ref="BJ185:BK185"/>
    <mergeCell ref="BL185:BM185"/>
    <mergeCell ref="BN185:BO185"/>
    <mergeCell ref="AN185:AP185"/>
    <mergeCell ref="AQ185:AS185"/>
    <mergeCell ref="AT185:AV185"/>
    <mergeCell ref="AW185:AY185"/>
    <mergeCell ref="AZ185:BA185"/>
    <mergeCell ref="BB185:BC185"/>
    <mergeCell ref="V185:X185"/>
    <mergeCell ref="Y185:AA185"/>
    <mergeCell ref="AB185:AD185"/>
    <mergeCell ref="AE185:AG185"/>
    <mergeCell ref="AH185:AJ185"/>
    <mergeCell ref="AK185:AM185"/>
    <mergeCell ref="B187:D187"/>
    <mergeCell ref="E187:H187"/>
    <mergeCell ref="I187:L187"/>
    <mergeCell ref="M187:O187"/>
    <mergeCell ref="P187:R187"/>
    <mergeCell ref="S187:U187"/>
    <mergeCell ref="BH186:BI186"/>
    <mergeCell ref="BJ186:BK186"/>
    <mergeCell ref="BL186:BM186"/>
    <mergeCell ref="BN186:BO186"/>
    <mergeCell ref="BP186:BQ186"/>
    <mergeCell ref="BR186:BS186"/>
    <mergeCell ref="AT186:AV186"/>
    <mergeCell ref="AW186:AY186"/>
    <mergeCell ref="AZ186:BA186"/>
    <mergeCell ref="BB186:BC186"/>
    <mergeCell ref="BD186:BE186"/>
    <mergeCell ref="BF186:BG186"/>
    <mergeCell ref="AB186:AD186"/>
    <mergeCell ref="AE186:AG186"/>
    <mergeCell ref="AH186:AJ186"/>
    <mergeCell ref="AK186:AM186"/>
    <mergeCell ref="AN186:AP186"/>
    <mergeCell ref="AQ186:AS186"/>
    <mergeCell ref="BP187:BQ187"/>
    <mergeCell ref="BR187:BS187"/>
    <mergeCell ref="B186:D186"/>
    <mergeCell ref="E186:H186"/>
    <mergeCell ref="I186:L186"/>
    <mergeCell ref="M186:O186"/>
    <mergeCell ref="P186:R186"/>
    <mergeCell ref="S186:U186"/>
    <mergeCell ref="V188:X188"/>
    <mergeCell ref="Y188:AA188"/>
    <mergeCell ref="BD187:BE187"/>
    <mergeCell ref="BF187:BG187"/>
    <mergeCell ref="BH187:BI187"/>
    <mergeCell ref="BJ187:BK187"/>
    <mergeCell ref="BL187:BM187"/>
    <mergeCell ref="BN187:BO187"/>
    <mergeCell ref="AN187:AP187"/>
    <mergeCell ref="AQ187:AS187"/>
    <mergeCell ref="AT187:AV187"/>
    <mergeCell ref="AW187:AY187"/>
    <mergeCell ref="AZ187:BA187"/>
    <mergeCell ref="BB187:BC187"/>
    <mergeCell ref="V187:X187"/>
    <mergeCell ref="Y187:AA187"/>
    <mergeCell ref="AB187:AD187"/>
    <mergeCell ref="AE187:AG187"/>
    <mergeCell ref="AH187:AJ187"/>
    <mergeCell ref="AK187:AM187"/>
    <mergeCell ref="B189:D189"/>
    <mergeCell ref="E189:H189"/>
    <mergeCell ref="I189:L189"/>
    <mergeCell ref="M189:O189"/>
    <mergeCell ref="P189:R189"/>
    <mergeCell ref="S189:U189"/>
    <mergeCell ref="BH188:BI188"/>
    <mergeCell ref="BJ188:BK188"/>
    <mergeCell ref="BL188:BM188"/>
    <mergeCell ref="BN188:BO188"/>
    <mergeCell ref="BP188:BQ188"/>
    <mergeCell ref="BR188:BS188"/>
    <mergeCell ref="AT188:AV188"/>
    <mergeCell ref="AW188:AY188"/>
    <mergeCell ref="AZ188:BA188"/>
    <mergeCell ref="BB188:BC188"/>
    <mergeCell ref="BD188:BE188"/>
    <mergeCell ref="BF188:BG188"/>
    <mergeCell ref="AB188:AD188"/>
    <mergeCell ref="AE188:AG188"/>
    <mergeCell ref="AH188:AJ188"/>
    <mergeCell ref="AK188:AM188"/>
    <mergeCell ref="AN188:AP188"/>
    <mergeCell ref="AQ188:AS188"/>
    <mergeCell ref="BP189:BQ189"/>
    <mergeCell ref="BR189:BS189"/>
    <mergeCell ref="B188:D188"/>
    <mergeCell ref="E188:H188"/>
    <mergeCell ref="I188:L188"/>
    <mergeCell ref="M188:O188"/>
    <mergeCell ref="P188:R188"/>
    <mergeCell ref="S188:U188"/>
    <mergeCell ref="V190:X190"/>
    <mergeCell ref="Y190:AA190"/>
    <mergeCell ref="BD189:BE189"/>
    <mergeCell ref="BF189:BG189"/>
    <mergeCell ref="BH189:BI189"/>
    <mergeCell ref="BJ189:BK189"/>
    <mergeCell ref="BL189:BM189"/>
    <mergeCell ref="BN189:BO189"/>
    <mergeCell ref="AN189:AP189"/>
    <mergeCell ref="AQ189:AS189"/>
    <mergeCell ref="AT189:AV189"/>
    <mergeCell ref="AW189:AY189"/>
    <mergeCell ref="AZ189:BA189"/>
    <mergeCell ref="BB189:BC189"/>
    <mergeCell ref="V189:X189"/>
    <mergeCell ref="Y189:AA189"/>
    <mergeCell ref="AB189:AD189"/>
    <mergeCell ref="AE189:AG189"/>
    <mergeCell ref="AH189:AJ189"/>
    <mergeCell ref="AK189:AM189"/>
    <mergeCell ref="B191:D191"/>
    <mergeCell ref="E191:H191"/>
    <mergeCell ref="I191:L191"/>
    <mergeCell ref="M191:O191"/>
    <mergeCell ref="P191:R191"/>
    <mergeCell ref="S191:U191"/>
    <mergeCell ref="BH190:BI190"/>
    <mergeCell ref="BJ190:BK190"/>
    <mergeCell ref="BL190:BM190"/>
    <mergeCell ref="BN190:BO190"/>
    <mergeCell ref="BP190:BQ190"/>
    <mergeCell ref="BR190:BS190"/>
    <mergeCell ref="AT190:AV190"/>
    <mergeCell ref="AW190:AY190"/>
    <mergeCell ref="AZ190:BA190"/>
    <mergeCell ref="BB190:BC190"/>
    <mergeCell ref="BD190:BE190"/>
    <mergeCell ref="BF190:BG190"/>
    <mergeCell ref="AB190:AD190"/>
    <mergeCell ref="AE190:AG190"/>
    <mergeCell ref="AH190:AJ190"/>
    <mergeCell ref="AK190:AM190"/>
    <mergeCell ref="AN190:AP190"/>
    <mergeCell ref="AQ190:AS190"/>
    <mergeCell ref="BP191:BQ191"/>
    <mergeCell ref="BR191:BS191"/>
    <mergeCell ref="B190:D190"/>
    <mergeCell ref="E190:H190"/>
    <mergeCell ref="I190:L190"/>
    <mergeCell ref="M190:O190"/>
    <mergeCell ref="P190:R190"/>
    <mergeCell ref="S190:U190"/>
    <mergeCell ref="V192:X192"/>
    <mergeCell ref="Y192:AA192"/>
    <mergeCell ref="BD191:BE191"/>
    <mergeCell ref="BF191:BG191"/>
    <mergeCell ref="BH191:BI191"/>
    <mergeCell ref="BJ191:BK191"/>
    <mergeCell ref="BL191:BM191"/>
    <mergeCell ref="BN191:BO191"/>
    <mergeCell ref="AN191:AP191"/>
    <mergeCell ref="AQ191:AS191"/>
    <mergeCell ref="AT191:AV191"/>
    <mergeCell ref="AW191:AY191"/>
    <mergeCell ref="AZ191:BA191"/>
    <mergeCell ref="BB191:BC191"/>
    <mergeCell ref="V191:X191"/>
    <mergeCell ref="Y191:AA191"/>
    <mergeCell ref="AB191:AD191"/>
    <mergeCell ref="AE191:AG191"/>
    <mergeCell ref="AH191:AJ191"/>
    <mergeCell ref="AK191:AM191"/>
    <mergeCell ref="B193:D193"/>
    <mergeCell ref="E193:H193"/>
    <mergeCell ref="I193:L193"/>
    <mergeCell ref="M193:O193"/>
    <mergeCell ref="P193:R193"/>
    <mergeCell ref="S193:U193"/>
    <mergeCell ref="BH192:BI192"/>
    <mergeCell ref="BJ192:BK192"/>
    <mergeCell ref="BL192:BM192"/>
    <mergeCell ref="BN192:BO192"/>
    <mergeCell ref="BP192:BQ192"/>
    <mergeCell ref="BR192:BS192"/>
    <mergeCell ref="AT192:AV192"/>
    <mergeCell ref="AW192:AY192"/>
    <mergeCell ref="AZ192:BA192"/>
    <mergeCell ref="BB192:BC192"/>
    <mergeCell ref="BD192:BE192"/>
    <mergeCell ref="BF192:BG192"/>
    <mergeCell ref="AB192:AD192"/>
    <mergeCell ref="AE192:AG192"/>
    <mergeCell ref="AH192:AJ192"/>
    <mergeCell ref="AK192:AM192"/>
    <mergeCell ref="AN192:AP192"/>
    <mergeCell ref="AQ192:AS192"/>
    <mergeCell ref="BP193:BQ193"/>
    <mergeCell ref="BR193:BS193"/>
    <mergeCell ref="B192:D192"/>
    <mergeCell ref="E192:H192"/>
    <mergeCell ref="I192:L192"/>
    <mergeCell ref="M192:O192"/>
    <mergeCell ref="P192:R192"/>
    <mergeCell ref="S192:U192"/>
    <mergeCell ref="V194:X194"/>
    <mergeCell ref="Y194:AA194"/>
    <mergeCell ref="BD193:BE193"/>
    <mergeCell ref="BF193:BG193"/>
    <mergeCell ref="BH193:BI193"/>
    <mergeCell ref="BJ193:BK193"/>
    <mergeCell ref="BL193:BM193"/>
    <mergeCell ref="BN193:BO193"/>
    <mergeCell ref="AN193:AP193"/>
    <mergeCell ref="AQ193:AS193"/>
    <mergeCell ref="AT193:AV193"/>
    <mergeCell ref="AW193:AY193"/>
    <mergeCell ref="AZ193:BA193"/>
    <mergeCell ref="BB193:BC193"/>
    <mergeCell ref="V193:X193"/>
    <mergeCell ref="Y193:AA193"/>
    <mergeCell ref="AB193:AD193"/>
    <mergeCell ref="AE193:AG193"/>
    <mergeCell ref="AH193:AJ193"/>
    <mergeCell ref="AK193:AM193"/>
    <mergeCell ref="B195:D195"/>
    <mergeCell ref="E195:H195"/>
    <mergeCell ref="I195:L195"/>
    <mergeCell ref="M195:O195"/>
    <mergeCell ref="P195:R195"/>
    <mergeCell ref="S195:U195"/>
    <mergeCell ref="BH194:BI194"/>
    <mergeCell ref="BJ194:BK194"/>
    <mergeCell ref="BL194:BM194"/>
    <mergeCell ref="BN194:BO194"/>
    <mergeCell ref="BP194:BQ194"/>
    <mergeCell ref="BR194:BS194"/>
    <mergeCell ref="AT194:AV194"/>
    <mergeCell ref="AW194:AY194"/>
    <mergeCell ref="AZ194:BA194"/>
    <mergeCell ref="BB194:BC194"/>
    <mergeCell ref="BD194:BE194"/>
    <mergeCell ref="BF194:BG194"/>
    <mergeCell ref="AB194:AD194"/>
    <mergeCell ref="AE194:AG194"/>
    <mergeCell ref="AH194:AJ194"/>
    <mergeCell ref="AK194:AM194"/>
    <mergeCell ref="AN194:AP194"/>
    <mergeCell ref="AQ194:AS194"/>
    <mergeCell ref="BP195:BQ195"/>
    <mergeCell ref="BR195:BS195"/>
    <mergeCell ref="B194:D194"/>
    <mergeCell ref="E194:H194"/>
    <mergeCell ref="I194:L194"/>
    <mergeCell ref="M194:O194"/>
    <mergeCell ref="P194:R194"/>
    <mergeCell ref="S194:U194"/>
    <mergeCell ref="V196:X196"/>
    <mergeCell ref="Y196:AA196"/>
    <mergeCell ref="BD195:BE195"/>
    <mergeCell ref="BF195:BG195"/>
    <mergeCell ref="BH195:BI195"/>
    <mergeCell ref="BJ195:BK195"/>
    <mergeCell ref="BL195:BM195"/>
    <mergeCell ref="BN195:BO195"/>
    <mergeCell ref="AN195:AP195"/>
    <mergeCell ref="AQ195:AS195"/>
    <mergeCell ref="AT195:AV195"/>
    <mergeCell ref="AW195:AY195"/>
    <mergeCell ref="AZ195:BA195"/>
    <mergeCell ref="BB195:BC195"/>
    <mergeCell ref="V195:X195"/>
    <mergeCell ref="Y195:AA195"/>
    <mergeCell ref="AB195:AD195"/>
    <mergeCell ref="AE195:AG195"/>
    <mergeCell ref="AH195:AJ195"/>
    <mergeCell ref="AK195:AM195"/>
    <mergeCell ref="B197:D197"/>
    <mergeCell ref="E197:H197"/>
    <mergeCell ref="I197:L197"/>
    <mergeCell ref="M197:O197"/>
    <mergeCell ref="P197:R197"/>
    <mergeCell ref="S197:U197"/>
    <mergeCell ref="BH196:BI196"/>
    <mergeCell ref="BJ196:BK196"/>
    <mergeCell ref="BL196:BM196"/>
    <mergeCell ref="BN196:BO196"/>
    <mergeCell ref="BP196:BQ196"/>
    <mergeCell ref="BR196:BS196"/>
    <mergeCell ref="AT196:AV196"/>
    <mergeCell ref="AW196:AY196"/>
    <mergeCell ref="AZ196:BA196"/>
    <mergeCell ref="BB196:BC196"/>
    <mergeCell ref="BD196:BE196"/>
    <mergeCell ref="BF196:BG196"/>
    <mergeCell ref="AB196:AD196"/>
    <mergeCell ref="AE196:AG196"/>
    <mergeCell ref="AH196:AJ196"/>
    <mergeCell ref="AK196:AM196"/>
    <mergeCell ref="AN196:AP196"/>
    <mergeCell ref="AQ196:AS196"/>
    <mergeCell ref="BP197:BQ197"/>
    <mergeCell ref="BR197:BS197"/>
    <mergeCell ref="B196:D196"/>
    <mergeCell ref="E196:H196"/>
    <mergeCell ref="I196:L196"/>
    <mergeCell ref="M196:O196"/>
    <mergeCell ref="P196:R196"/>
    <mergeCell ref="S196:U196"/>
    <mergeCell ref="V198:X198"/>
    <mergeCell ref="Y198:AA198"/>
    <mergeCell ref="BD197:BE197"/>
    <mergeCell ref="BF197:BG197"/>
    <mergeCell ref="BH197:BI197"/>
    <mergeCell ref="BJ197:BK197"/>
    <mergeCell ref="BL197:BM197"/>
    <mergeCell ref="BN197:BO197"/>
    <mergeCell ref="AN197:AP197"/>
    <mergeCell ref="AQ197:AS197"/>
    <mergeCell ref="AT197:AV197"/>
    <mergeCell ref="AW197:AY197"/>
    <mergeCell ref="AZ197:BA197"/>
    <mergeCell ref="BB197:BC197"/>
    <mergeCell ref="V197:X197"/>
    <mergeCell ref="Y197:AA197"/>
    <mergeCell ref="AB197:AD197"/>
    <mergeCell ref="AE197:AG197"/>
    <mergeCell ref="AH197:AJ197"/>
    <mergeCell ref="AK197:AM197"/>
    <mergeCell ref="B199:D199"/>
    <mergeCell ref="E199:H199"/>
    <mergeCell ref="I199:L199"/>
    <mergeCell ref="M199:O199"/>
    <mergeCell ref="P199:R199"/>
    <mergeCell ref="S199:U199"/>
    <mergeCell ref="BH198:BI198"/>
    <mergeCell ref="BJ198:BK198"/>
    <mergeCell ref="BL198:BM198"/>
    <mergeCell ref="BN198:BO198"/>
    <mergeCell ref="BP198:BQ198"/>
    <mergeCell ref="BR198:BS198"/>
    <mergeCell ref="AT198:AV198"/>
    <mergeCell ref="AW198:AY198"/>
    <mergeCell ref="AZ198:BA198"/>
    <mergeCell ref="BB198:BC198"/>
    <mergeCell ref="BD198:BE198"/>
    <mergeCell ref="BF198:BG198"/>
    <mergeCell ref="AB198:AD198"/>
    <mergeCell ref="AE198:AG198"/>
    <mergeCell ref="AH198:AJ198"/>
    <mergeCell ref="AK198:AM198"/>
    <mergeCell ref="AN198:AP198"/>
    <mergeCell ref="AQ198:AS198"/>
    <mergeCell ref="BP199:BQ199"/>
    <mergeCell ref="BR199:BS199"/>
    <mergeCell ref="B198:D198"/>
    <mergeCell ref="E198:H198"/>
    <mergeCell ref="I198:L198"/>
    <mergeCell ref="M198:O198"/>
    <mergeCell ref="P198:R198"/>
    <mergeCell ref="S198:U198"/>
    <mergeCell ref="V200:X200"/>
    <mergeCell ref="Y200:AA200"/>
    <mergeCell ref="BD199:BE199"/>
    <mergeCell ref="BF199:BG199"/>
    <mergeCell ref="BH199:BI199"/>
    <mergeCell ref="BJ199:BK199"/>
    <mergeCell ref="BL199:BM199"/>
    <mergeCell ref="BN199:BO199"/>
    <mergeCell ref="AN199:AP199"/>
    <mergeCell ref="AQ199:AS199"/>
    <mergeCell ref="AT199:AV199"/>
    <mergeCell ref="AW199:AY199"/>
    <mergeCell ref="AZ199:BA199"/>
    <mergeCell ref="BB199:BC199"/>
    <mergeCell ref="V199:X199"/>
    <mergeCell ref="Y199:AA199"/>
    <mergeCell ref="AB199:AD199"/>
    <mergeCell ref="AE199:AG199"/>
    <mergeCell ref="AH199:AJ199"/>
    <mergeCell ref="AK199:AM199"/>
    <mergeCell ref="B201:D201"/>
    <mergeCell ref="E201:H201"/>
    <mergeCell ref="I201:L201"/>
    <mergeCell ref="M201:O201"/>
    <mergeCell ref="P201:R201"/>
    <mergeCell ref="S201:U201"/>
    <mergeCell ref="BH200:BI200"/>
    <mergeCell ref="BJ200:BK200"/>
    <mergeCell ref="BL200:BM200"/>
    <mergeCell ref="BN200:BO200"/>
    <mergeCell ref="BP200:BQ200"/>
    <mergeCell ref="BR200:BS200"/>
    <mergeCell ref="AT200:AV200"/>
    <mergeCell ref="AW200:AY200"/>
    <mergeCell ref="AZ200:BA200"/>
    <mergeCell ref="BB200:BC200"/>
    <mergeCell ref="BD200:BE200"/>
    <mergeCell ref="BF200:BG200"/>
    <mergeCell ref="AB200:AD200"/>
    <mergeCell ref="AE200:AG200"/>
    <mergeCell ref="AH200:AJ200"/>
    <mergeCell ref="AK200:AM200"/>
    <mergeCell ref="AN200:AP200"/>
    <mergeCell ref="AQ200:AS200"/>
    <mergeCell ref="BP201:BQ201"/>
    <mergeCell ref="BR201:BS201"/>
    <mergeCell ref="B200:D200"/>
    <mergeCell ref="E200:H200"/>
    <mergeCell ref="I200:L200"/>
    <mergeCell ref="M200:O200"/>
    <mergeCell ref="P200:R200"/>
    <mergeCell ref="S200:U200"/>
    <mergeCell ref="V202:X202"/>
    <mergeCell ref="Y202:AA202"/>
    <mergeCell ref="BD201:BE201"/>
    <mergeCell ref="BF201:BG201"/>
    <mergeCell ref="BH201:BI201"/>
    <mergeCell ref="BJ201:BK201"/>
    <mergeCell ref="BL201:BM201"/>
    <mergeCell ref="BN201:BO201"/>
    <mergeCell ref="AN201:AP201"/>
    <mergeCell ref="AQ201:AS201"/>
    <mergeCell ref="AT201:AV201"/>
    <mergeCell ref="AW201:AY201"/>
    <mergeCell ref="AZ201:BA201"/>
    <mergeCell ref="BB201:BC201"/>
    <mergeCell ref="V201:X201"/>
    <mergeCell ref="Y201:AA201"/>
    <mergeCell ref="AB201:AD201"/>
    <mergeCell ref="AE201:AG201"/>
    <mergeCell ref="AH201:AJ201"/>
    <mergeCell ref="AK201:AM201"/>
    <mergeCell ref="B203:D203"/>
    <mergeCell ref="E203:H203"/>
    <mergeCell ref="I203:L203"/>
    <mergeCell ref="M203:O203"/>
    <mergeCell ref="P203:R203"/>
    <mergeCell ref="S203:U203"/>
    <mergeCell ref="BH202:BI202"/>
    <mergeCell ref="BJ202:BK202"/>
    <mergeCell ref="BL202:BM202"/>
    <mergeCell ref="BN202:BO202"/>
    <mergeCell ref="BP202:BQ202"/>
    <mergeCell ref="BR202:BS202"/>
    <mergeCell ref="AT202:AV202"/>
    <mergeCell ref="AW202:AY202"/>
    <mergeCell ref="AZ202:BA202"/>
    <mergeCell ref="BB202:BC202"/>
    <mergeCell ref="BD202:BE202"/>
    <mergeCell ref="BF202:BG202"/>
    <mergeCell ref="AB202:AD202"/>
    <mergeCell ref="AE202:AG202"/>
    <mergeCell ref="AH202:AJ202"/>
    <mergeCell ref="AK202:AM202"/>
    <mergeCell ref="AN202:AP202"/>
    <mergeCell ref="AQ202:AS202"/>
    <mergeCell ref="BP203:BQ203"/>
    <mergeCell ref="BR203:BS203"/>
    <mergeCell ref="B202:D202"/>
    <mergeCell ref="E202:H202"/>
    <mergeCell ref="I202:L202"/>
    <mergeCell ref="M202:O202"/>
    <mergeCell ref="P202:R202"/>
    <mergeCell ref="S202:U202"/>
    <mergeCell ref="V204:X204"/>
    <mergeCell ref="Y204:AA204"/>
    <mergeCell ref="BD203:BE203"/>
    <mergeCell ref="BF203:BG203"/>
    <mergeCell ref="BH203:BI203"/>
    <mergeCell ref="BJ203:BK203"/>
    <mergeCell ref="BL203:BM203"/>
    <mergeCell ref="BN203:BO203"/>
    <mergeCell ref="AN203:AP203"/>
    <mergeCell ref="AQ203:AS203"/>
    <mergeCell ref="AT203:AV203"/>
    <mergeCell ref="AW203:AY203"/>
    <mergeCell ref="AZ203:BA203"/>
    <mergeCell ref="BB203:BC203"/>
    <mergeCell ref="V203:X203"/>
    <mergeCell ref="Y203:AA203"/>
    <mergeCell ref="AB203:AD203"/>
    <mergeCell ref="AE203:AG203"/>
    <mergeCell ref="AH203:AJ203"/>
    <mergeCell ref="AK203:AM203"/>
    <mergeCell ref="B205:D205"/>
    <mergeCell ref="E205:H205"/>
    <mergeCell ref="I205:L205"/>
    <mergeCell ref="M205:O205"/>
    <mergeCell ref="P205:R205"/>
    <mergeCell ref="S205:U205"/>
    <mergeCell ref="BH204:BI204"/>
    <mergeCell ref="BJ204:BK204"/>
    <mergeCell ref="BL204:BM204"/>
    <mergeCell ref="BN204:BO204"/>
    <mergeCell ref="BP204:BQ204"/>
    <mergeCell ref="BR204:BS204"/>
    <mergeCell ref="AT204:AV204"/>
    <mergeCell ref="AW204:AY204"/>
    <mergeCell ref="AZ204:BA204"/>
    <mergeCell ref="BB204:BC204"/>
    <mergeCell ref="BD204:BE204"/>
    <mergeCell ref="BF204:BG204"/>
    <mergeCell ref="AB204:AD204"/>
    <mergeCell ref="AE204:AG204"/>
    <mergeCell ref="AH204:AJ204"/>
    <mergeCell ref="AK204:AM204"/>
    <mergeCell ref="AN204:AP204"/>
    <mergeCell ref="AQ204:AS204"/>
    <mergeCell ref="BP205:BQ205"/>
    <mergeCell ref="BR205:BS205"/>
    <mergeCell ref="B204:D204"/>
    <mergeCell ref="E204:H204"/>
    <mergeCell ref="I204:L204"/>
    <mergeCell ref="M204:O204"/>
    <mergeCell ref="P204:R204"/>
    <mergeCell ref="S204:U204"/>
    <mergeCell ref="V206:X206"/>
    <mergeCell ref="Y206:AA206"/>
    <mergeCell ref="BD205:BE205"/>
    <mergeCell ref="BF205:BG205"/>
    <mergeCell ref="BH205:BI205"/>
    <mergeCell ref="BJ205:BK205"/>
    <mergeCell ref="BL205:BM205"/>
    <mergeCell ref="BN205:BO205"/>
    <mergeCell ref="AN205:AP205"/>
    <mergeCell ref="AQ205:AS205"/>
    <mergeCell ref="AT205:AV205"/>
    <mergeCell ref="AW205:AY205"/>
    <mergeCell ref="AZ205:BA205"/>
    <mergeCell ref="BB205:BC205"/>
    <mergeCell ref="V205:X205"/>
    <mergeCell ref="Y205:AA205"/>
    <mergeCell ref="AB205:AD205"/>
    <mergeCell ref="AE205:AG205"/>
    <mergeCell ref="AH205:AJ205"/>
    <mergeCell ref="AK205:AM205"/>
    <mergeCell ref="B207:D207"/>
    <mergeCell ref="E207:H207"/>
    <mergeCell ref="I207:L207"/>
    <mergeCell ref="M207:O207"/>
    <mergeCell ref="P207:R207"/>
    <mergeCell ref="S207:U207"/>
    <mergeCell ref="BH206:BI206"/>
    <mergeCell ref="BJ206:BK206"/>
    <mergeCell ref="BL206:BM206"/>
    <mergeCell ref="BN206:BO206"/>
    <mergeCell ref="BP206:BQ206"/>
    <mergeCell ref="BR206:BS206"/>
    <mergeCell ref="AT206:AV206"/>
    <mergeCell ref="AW206:AY206"/>
    <mergeCell ref="AZ206:BA206"/>
    <mergeCell ref="BB206:BC206"/>
    <mergeCell ref="BD206:BE206"/>
    <mergeCell ref="BF206:BG206"/>
    <mergeCell ref="AB206:AD206"/>
    <mergeCell ref="AE206:AG206"/>
    <mergeCell ref="AH206:AJ206"/>
    <mergeCell ref="AK206:AM206"/>
    <mergeCell ref="AN206:AP206"/>
    <mergeCell ref="AQ206:AS206"/>
    <mergeCell ref="BP207:BQ207"/>
    <mergeCell ref="BR207:BS207"/>
    <mergeCell ref="B206:D206"/>
    <mergeCell ref="E206:H206"/>
    <mergeCell ref="I206:L206"/>
    <mergeCell ref="M206:O206"/>
    <mergeCell ref="P206:R206"/>
    <mergeCell ref="S206:U206"/>
    <mergeCell ref="BD207:BE207"/>
    <mergeCell ref="BF207:BG207"/>
    <mergeCell ref="BH207:BI207"/>
    <mergeCell ref="BJ207:BK207"/>
    <mergeCell ref="BL207:BM207"/>
    <mergeCell ref="BN207:BO207"/>
    <mergeCell ref="AN207:AP207"/>
    <mergeCell ref="AQ207:AS207"/>
    <mergeCell ref="AT207:AV207"/>
    <mergeCell ref="AW207:AY207"/>
    <mergeCell ref="AZ207:BA207"/>
    <mergeCell ref="BB207:BC207"/>
    <mergeCell ref="V207:X207"/>
    <mergeCell ref="Y207:AA207"/>
    <mergeCell ref="AB207:AD207"/>
    <mergeCell ref="AE207:AG207"/>
    <mergeCell ref="AH207:AJ207"/>
    <mergeCell ref="AK207:AM207"/>
    <mergeCell ref="B212:BS215"/>
    <mergeCell ref="B216:D216"/>
    <mergeCell ref="E216:H216"/>
    <mergeCell ref="I216:L216"/>
    <mergeCell ref="M216:O216"/>
    <mergeCell ref="P216:R216"/>
    <mergeCell ref="S216:U216"/>
    <mergeCell ref="V216:X216"/>
    <mergeCell ref="Y216:AA216"/>
    <mergeCell ref="AB216:AD216"/>
    <mergeCell ref="BH208:BI208"/>
    <mergeCell ref="BJ208:BK208"/>
    <mergeCell ref="BL208:BM208"/>
    <mergeCell ref="BN208:BO208"/>
    <mergeCell ref="BP208:BQ208"/>
    <mergeCell ref="BR208:BS208"/>
    <mergeCell ref="AT208:AV208"/>
    <mergeCell ref="AW208:AY208"/>
    <mergeCell ref="AZ208:BA208"/>
    <mergeCell ref="BB208:BC208"/>
    <mergeCell ref="BD208:BE208"/>
    <mergeCell ref="BF208:BG208"/>
    <mergeCell ref="B208:X208"/>
    <mergeCell ref="Y208:AA208"/>
    <mergeCell ref="AB208:AD208"/>
    <mergeCell ref="AE208:AG208"/>
    <mergeCell ref="AH208:AJ208"/>
    <mergeCell ref="AK208:AM208"/>
    <mergeCell ref="AN208:AP208"/>
    <mergeCell ref="AQ208:AS208"/>
    <mergeCell ref="BR220:BS220"/>
    <mergeCell ref="P218:R218"/>
    <mergeCell ref="S218:U218"/>
    <mergeCell ref="BJ216:BK216"/>
    <mergeCell ref="BL216:BM216"/>
    <mergeCell ref="BN216:BO216"/>
    <mergeCell ref="BP216:BQ216"/>
    <mergeCell ref="BR216:BS216"/>
    <mergeCell ref="B217:BS217"/>
    <mergeCell ref="AW216:AY216"/>
    <mergeCell ref="AZ216:BA216"/>
    <mergeCell ref="BB216:BC216"/>
    <mergeCell ref="BD216:BE216"/>
    <mergeCell ref="BF216:BG216"/>
    <mergeCell ref="BH216:BI216"/>
    <mergeCell ref="AE216:AG216"/>
    <mergeCell ref="AH216:AJ216"/>
    <mergeCell ref="AK216:AM216"/>
    <mergeCell ref="AN216:AP216"/>
    <mergeCell ref="AQ216:AS216"/>
    <mergeCell ref="AT216:AV216"/>
    <mergeCell ref="BP218:BQ218"/>
    <mergeCell ref="BR218:BS218"/>
    <mergeCell ref="BF220:BG220"/>
    <mergeCell ref="BH220:BI220"/>
    <mergeCell ref="BJ220:BK220"/>
    <mergeCell ref="BL220:BM220"/>
    <mergeCell ref="BN220:BO220"/>
    <mergeCell ref="BP220:BQ220"/>
    <mergeCell ref="AQ220:AS220"/>
    <mergeCell ref="AT220:AV220"/>
    <mergeCell ref="AW220:AY220"/>
    <mergeCell ref="BN221:BO221"/>
    <mergeCell ref="BP221:BQ221"/>
    <mergeCell ref="B219:BS219"/>
    <mergeCell ref="B220:D220"/>
    <mergeCell ref="E220:H220"/>
    <mergeCell ref="I220:L220"/>
    <mergeCell ref="M220:O220"/>
    <mergeCell ref="P220:R220"/>
    <mergeCell ref="S220:U220"/>
    <mergeCell ref="V220:X220"/>
    <mergeCell ref="BD218:BE218"/>
    <mergeCell ref="BF218:BG218"/>
    <mergeCell ref="BH218:BI218"/>
    <mergeCell ref="BJ218:BK218"/>
    <mergeCell ref="BL218:BM218"/>
    <mergeCell ref="BN218:BO218"/>
    <mergeCell ref="AN218:AP218"/>
    <mergeCell ref="AQ218:AS218"/>
    <mergeCell ref="AT218:AV218"/>
    <mergeCell ref="AW218:AY218"/>
    <mergeCell ref="AZ218:BA218"/>
    <mergeCell ref="BB218:BC218"/>
    <mergeCell ref="V218:X218"/>
    <mergeCell ref="Y218:AA218"/>
    <mergeCell ref="AB218:AD218"/>
    <mergeCell ref="AE218:AG218"/>
    <mergeCell ref="AH218:AJ218"/>
    <mergeCell ref="AK218:AM218"/>
    <mergeCell ref="B218:D218"/>
    <mergeCell ref="E218:H218"/>
    <mergeCell ref="I218:L218"/>
    <mergeCell ref="M218:O218"/>
    <mergeCell ref="AZ220:BA220"/>
    <mergeCell ref="BB220:BC220"/>
    <mergeCell ref="BD220:BE220"/>
    <mergeCell ref="Y220:AA220"/>
    <mergeCell ref="AB220:AD220"/>
    <mergeCell ref="AE220:AG220"/>
    <mergeCell ref="AH220:AJ220"/>
    <mergeCell ref="AK220:AM220"/>
    <mergeCell ref="AN220:AP220"/>
    <mergeCell ref="BR221:BS221"/>
    <mergeCell ref="B222:D222"/>
    <mergeCell ref="E222:H222"/>
    <mergeCell ref="I222:L222"/>
    <mergeCell ref="M222:O222"/>
    <mergeCell ref="P222:R222"/>
    <mergeCell ref="AW221:AY221"/>
    <mergeCell ref="AZ221:BA221"/>
    <mergeCell ref="BB221:BC221"/>
    <mergeCell ref="BD221:BE221"/>
    <mergeCell ref="BF221:BG221"/>
    <mergeCell ref="BH221:BI221"/>
    <mergeCell ref="AE221:AG221"/>
    <mergeCell ref="AH221:AJ221"/>
    <mergeCell ref="AK221:AM221"/>
    <mergeCell ref="AN221:AP221"/>
    <mergeCell ref="AQ221:AS221"/>
    <mergeCell ref="AT221:AV221"/>
    <mergeCell ref="BN222:BO222"/>
    <mergeCell ref="BP222:BQ222"/>
    <mergeCell ref="BR222:BS222"/>
    <mergeCell ref="B221:D221"/>
    <mergeCell ref="E221:H221"/>
    <mergeCell ref="I221:L221"/>
    <mergeCell ref="M221:O221"/>
    <mergeCell ref="P221:R221"/>
    <mergeCell ref="S221:U221"/>
    <mergeCell ref="V221:X221"/>
    <mergeCell ref="Y221:AA221"/>
    <mergeCell ref="AB221:AD221"/>
    <mergeCell ref="BJ221:BK221"/>
    <mergeCell ref="BL221:BM221"/>
    <mergeCell ref="B223:D223"/>
    <mergeCell ref="E223:H223"/>
    <mergeCell ref="I223:L223"/>
    <mergeCell ref="M223:O223"/>
    <mergeCell ref="P223:R223"/>
    <mergeCell ref="S223:U223"/>
    <mergeCell ref="V223:X223"/>
    <mergeCell ref="BB222:BC222"/>
    <mergeCell ref="BD222:BE222"/>
    <mergeCell ref="BF222:BG222"/>
    <mergeCell ref="BH222:BI222"/>
    <mergeCell ref="BJ222:BK222"/>
    <mergeCell ref="BL222:BM222"/>
    <mergeCell ref="AK222:AM222"/>
    <mergeCell ref="AN222:AP222"/>
    <mergeCell ref="AQ222:AS222"/>
    <mergeCell ref="AT222:AV222"/>
    <mergeCell ref="AW222:AY222"/>
    <mergeCell ref="AZ222:BA222"/>
    <mergeCell ref="S222:U222"/>
    <mergeCell ref="V222:X222"/>
    <mergeCell ref="Y222:AA222"/>
    <mergeCell ref="AB222:AD222"/>
    <mergeCell ref="AE222:AG222"/>
    <mergeCell ref="AH222:AJ222"/>
    <mergeCell ref="BR223:BS223"/>
    <mergeCell ref="B224:D224"/>
    <mergeCell ref="E224:H224"/>
    <mergeCell ref="I224:L224"/>
    <mergeCell ref="M224:O224"/>
    <mergeCell ref="P224:R224"/>
    <mergeCell ref="S224:U224"/>
    <mergeCell ref="V224:X224"/>
    <mergeCell ref="Y224:AA224"/>
    <mergeCell ref="AB224:AD224"/>
    <mergeCell ref="BF223:BG223"/>
    <mergeCell ref="BH223:BI223"/>
    <mergeCell ref="BJ223:BK223"/>
    <mergeCell ref="BL223:BM223"/>
    <mergeCell ref="BN223:BO223"/>
    <mergeCell ref="BP223:BQ223"/>
    <mergeCell ref="AQ223:AS223"/>
    <mergeCell ref="AT223:AV223"/>
    <mergeCell ref="AW223:AY223"/>
    <mergeCell ref="AZ223:BA223"/>
    <mergeCell ref="BB223:BC223"/>
    <mergeCell ref="BD223:BE223"/>
    <mergeCell ref="Y223:AA223"/>
    <mergeCell ref="AB223:AD223"/>
    <mergeCell ref="AE223:AG223"/>
    <mergeCell ref="AH223:AJ223"/>
    <mergeCell ref="AK223:AM223"/>
    <mergeCell ref="AN223:AP223"/>
    <mergeCell ref="BJ224:BK224"/>
    <mergeCell ref="BL224:BM224"/>
    <mergeCell ref="BN224:BO224"/>
    <mergeCell ref="BP224:BQ224"/>
    <mergeCell ref="BR224:BS224"/>
    <mergeCell ref="B225:D225"/>
    <mergeCell ref="E225:H225"/>
    <mergeCell ref="I225:L225"/>
    <mergeCell ref="M225:O225"/>
    <mergeCell ref="P225:R225"/>
    <mergeCell ref="AW224:AY224"/>
    <mergeCell ref="AZ224:BA224"/>
    <mergeCell ref="BB224:BC224"/>
    <mergeCell ref="BD224:BE224"/>
    <mergeCell ref="BF224:BG224"/>
    <mergeCell ref="BH224:BI224"/>
    <mergeCell ref="AE224:AG224"/>
    <mergeCell ref="AH224:AJ224"/>
    <mergeCell ref="AK224:AM224"/>
    <mergeCell ref="AN224:AP224"/>
    <mergeCell ref="AQ224:AS224"/>
    <mergeCell ref="AT224:AV224"/>
    <mergeCell ref="BN225:BO225"/>
    <mergeCell ref="BP225:BQ225"/>
    <mergeCell ref="BR225:BS225"/>
    <mergeCell ref="B226:D226"/>
    <mergeCell ref="E226:H226"/>
    <mergeCell ref="I226:L226"/>
    <mergeCell ref="M226:O226"/>
    <mergeCell ref="P226:R226"/>
    <mergeCell ref="S226:U226"/>
    <mergeCell ref="V226:X226"/>
    <mergeCell ref="BB225:BC225"/>
    <mergeCell ref="BD225:BE225"/>
    <mergeCell ref="BF225:BG225"/>
    <mergeCell ref="BH225:BI225"/>
    <mergeCell ref="BJ225:BK225"/>
    <mergeCell ref="BL225:BM225"/>
    <mergeCell ref="AK225:AM225"/>
    <mergeCell ref="AN225:AP225"/>
    <mergeCell ref="AQ225:AS225"/>
    <mergeCell ref="AT225:AV225"/>
    <mergeCell ref="AW225:AY225"/>
    <mergeCell ref="AZ225:BA225"/>
    <mergeCell ref="S225:U225"/>
    <mergeCell ref="V225:X225"/>
    <mergeCell ref="Y225:AA225"/>
    <mergeCell ref="AB225:AD225"/>
    <mergeCell ref="AE225:AG225"/>
    <mergeCell ref="AH225:AJ225"/>
    <mergeCell ref="BR226:BS226"/>
    <mergeCell ref="B227:D227"/>
    <mergeCell ref="E227:H227"/>
    <mergeCell ref="I227:L227"/>
    <mergeCell ref="M227:O227"/>
    <mergeCell ref="P227:R227"/>
    <mergeCell ref="S227:U227"/>
    <mergeCell ref="V227:X227"/>
    <mergeCell ref="Y227:AA227"/>
    <mergeCell ref="AB227:AD227"/>
    <mergeCell ref="BF226:BG226"/>
    <mergeCell ref="BH226:BI226"/>
    <mergeCell ref="BJ226:BK226"/>
    <mergeCell ref="BL226:BM226"/>
    <mergeCell ref="BN226:BO226"/>
    <mergeCell ref="BP226:BQ226"/>
    <mergeCell ref="AQ226:AS226"/>
    <mergeCell ref="AT226:AV226"/>
    <mergeCell ref="AW226:AY226"/>
    <mergeCell ref="AZ226:BA226"/>
    <mergeCell ref="BB226:BC226"/>
    <mergeCell ref="BD226:BE226"/>
    <mergeCell ref="Y226:AA226"/>
    <mergeCell ref="AB226:AD226"/>
    <mergeCell ref="AE226:AG226"/>
    <mergeCell ref="AH226:AJ226"/>
    <mergeCell ref="AK226:AM226"/>
    <mergeCell ref="AN226:AP226"/>
    <mergeCell ref="BJ227:BK227"/>
    <mergeCell ref="BL227:BM227"/>
    <mergeCell ref="BN227:BO227"/>
    <mergeCell ref="BP227:BQ227"/>
    <mergeCell ref="BR227:BS227"/>
    <mergeCell ref="B228:D228"/>
    <mergeCell ref="E228:H228"/>
    <mergeCell ref="I228:L228"/>
    <mergeCell ref="M228:O228"/>
    <mergeCell ref="P228:R228"/>
    <mergeCell ref="AW227:AY227"/>
    <mergeCell ref="AZ227:BA227"/>
    <mergeCell ref="BB227:BC227"/>
    <mergeCell ref="BD227:BE227"/>
    <mergeCell ref="BF227:BG227"/>
    <mergeCell ref="BH227:BI227"/>
    <mergeCell ref="AE227:AG227"/>
    <mergeCell ref="AH227:AJ227"/>
    <mergeCell ref="AK227:AM227"/>
    <mergeCell ref="AN227:AP227"/>
    <mergeCell ref="AQ227:AS227"/>
    <mergeCell ref="AT227:AV227"/>
    <mergeCell ref="BN228:BO228"/>
    <mergeCell ref="BP228:BQ228"/>
    <mergeCell ref="BR228:BS228"/>
    <mergeCell ref="B229:D229"/>
    <mergeCell ref="E229:H229"/>
    <mergeCell ref="I229:L229"/>
    <mergeCell ref="M229:O229"/>
    <mergeCell ref="P229:R229"/>
    <mergeCell ref="S229:U229"/>
    <mergeCell ref="V229:X229"/>
    <mergeCell ref="BB228:BC228"/>
    <mergeCell ref="BD228:BE228"/>
    <mergeCell ref="BF228:BG228"/>
    <mergeCell ref="BH228:BI228"/>
    <mergeCell ref="BJ228:BK228"/>
    <mergeCell ref="BL228:BM228"/>
    <mergeCell ref="AK228:AM228"/>
    <mergeCell ref="AN228:AP228"/>
    <mergeCell ref="AQ228:AS228"/>
    <mergeCell ref="AT228:AV228"/>
    <mergeCell ref="AW228:AY228"/>
    <mergeCell ref="AZ228:BA228"/>
    <mergeCell ref="S228:U228"/>
    <mergeCell ref="V228:X228"/>
    <mergeCell ref="Y228:AA228"/>
    <mergeCell ref="AB228:AD228"/>
    <mergeCell ref="AE228:AG228"/>
    <mergeCell ref="AH228:AJ228"/>
    <mergeCell ref="BR229:BS229"/>
    <mergeCell ref="B230:D230"/>
    <mergeCell ref="E230:H230"/>
    <mergeCell ref="I230:L230"/>
    <mergeCell ref="M230:O230"/>
    <mergeCell ref="P230:R230"/>
    <mergeCell ref="S230:U230"/>
    <mergeCell ref="V230:X230"/>
    <mergeCell ref="Y230:AA230"/>
    <mergeCell ref="AB230:AD230"/>
    <mergeCell ref="BF229:BG229"/>
    <mergeCell ref="BH229:BI229"/>
    <mergeCell ref="BJ229:BK229"/>
    <mergeCell ref="BL229:BM229"/>
    <mergeCell ref="BN229:BO229"/>
    <mergeCell ref="BP229:BQ229"/>
    <mergeCell ref="AQ229:AS229"/>
    <mergeCell ref="AT229:AV229"/>
    <mergeCell ref="AW229:AY229"/>
    <mergeCell ref="AZ229:BA229"/>
    <mergeCell ref="BB229:BC229"/>
    <mergeCell ref="BD229:BE229"/>
    <mergeCell ref="Y229:AA229"/>
    <mergeCell ref="AB229:AD229"/>
    <mergeCell ref="AE229:AG229"/>
    <mergeCell ref="AH229:AJ229"/>
    <mergeCell ref="AK229:AM229"/>
    <mergeCell ref="AN229:AP229"/>
    <mergeCell ref="BJ230:BK230"/>
    <mergeCell ref="BL230:BM230"/>
    <mergeCell ref="BN230:BO230"/>
    <mergeCell ref="BP230:BQ230"/>
    <mergeCell ref="BR230:BS230"/>
    <mergeCell ref="B231:D231"/>
    <mergeCell ref="E231:H231"/>
    <mergeCell ref="I231:L231"/>
    <mergeCell ref="M231:O231"/>
    <mergeCell ref="P231:R231"/>
    <mergeCell ref="AW230:AY230"/>
    <mergeCell ref="AZ230:BA230"/>
    <mergeCell ref="BB230:BC230"/>
    <mergeCell ref="BD230:BE230"/>
    <mergeCell ref="BF230:BG230"/>
    <mergeCell ref="BH230:BI230"/>
    <mergeCell ref="AE230:AG230"/>
    <mergeCell ref="AH230:AJ230"/>
    <mergeCell ref="AK230:AM230"/>
    <mergeCell ref="AN230:AP230"/>
    <mergeCell ref="AQ230:AS230"/>
    <mergeCell ref="AT230:AV230"/>
    <mergeCell ref="BN231:BO231"/>
    <mergeCell ref="BP231:BQ231"/>
    <mergeCell ref="BR231:BS231"/>
    <mergeCell ref="B232:D232"/>
    <mergeCell ref="E232:H232"/>
    <mergeCell ref="I232:L232"/>
    <mergeCell ref="M232:O232"/>
    <mergeCell ref="P232:R232"/>
    <mergeCell ref="S232:U232"/>
    <mergeCell ref="V232:X232"/>
    <mergeCell ref="BB231:BC231"/>
    <mergeCell ref="BD231:BE231"/>
    <mergeCell ref="BF231:BG231"/>
    <mergeCell ref="BH231:BI231"/>
    <mergeCell ref="BJ231:BK231"/>
    <mergeCell ref="BL231:BM231"/>
    <mergeCell ref="AK231:AM231"/>
    <mergeCell ref="AN231:AP231"/>
    <mergeCell ref="AQ231:AS231"/>
    <mergeCell ref="AT231:AV231"/>
    <mergeCell ref="AW231:AY231"/>
    <mergeCell ref="AZ231:BA231"/>
    <mergeCell ref="S231:U231"/>
    <mergeCell ref="V231:X231"/>
    <mergeCell ref="Y231:AA231"/>
    <mergeCell ref="AB231:AD231"/>
    <mergeCell ref="AE231:AG231"/>
    <mergeCell ref="AH231:AJ231"/>
    <mergeCell ref="BR232:BS232"/>
    <mergeCell ref="B233:D233"/>
    <mergeCell ref="E233:H233"/>
    <mergeCell ref="I233:L233"/>
    <mergeCell ref="M233:O233"/>
    <mergeCell ref="P233:R233"/>
    <mergeCell ref="S233:U233"/>
    <mergeCell ref="V233:X233"/>
    <mergeCell ref="Y233:AA233"/>
    <mergeCell ref="AB233:AD233"/>
    <mergeCell ref="BF232:BG232"/>
    <mergeCell ref="BH232:BI232"/>
    <mergeCell ref="BJ232:BK232"/>
    <mergeCell ref="BL232:BM232"/>
    <mergeCell ref="BN232:BO232"/>
    <mergeCell ref="BP232:BQ232"/>
    <mergeCell ref="AQ232:AS232"/>
    <mergeCell ref="AT232:AV232"/>
    <mergeCell ref="AW232:AY232"/>
    <mergeCell ref="AZ232:BA232"/>
    <mergeCell ref="BB232:BC232"/>
    <mergeCell ref="BD232:BE232"/>
    <mergeCell ref="Y232:AA232"/>
    <mergeCell ref="AB232:AD232"/>
    <mergeCell ref="AE232:AG232"/>
    <mergeCell ref="AH232:AJ232"/>
    <mergeCell ref="AK232:AM232"/>
    <mergeCell ref="AN232:AP232"/>
    <mergeCell ref="BJ233:BK233"/>
    <mergeCell ref="BL233:BM233"/>
    <mergeCell ref="BN233:BO233"/>
    <mergeCell ref="BP233:BQ233"/>
    <mergeCell ref="BR233:BS233"/>
    <mergeCell ref="B234:D234"/>
    <mergeCell ref="E234:H234"/>
    <mergeCell ref="I234:L234"/>
    <mergeCell ref="M234:O234"/>
    <mergeCell ref="P234:R234"/>
    <mergeCell ref="AW233:AY233"/>
    <mergeCell ref="AZ233:BA233"/>
    <mergeCell ref="BB233:BC233"/>
    <mergeCell ref="BD233:BE233"/>
    <mergeCell ref="BF233:BG233"/>
    <mergeCell ref="BH233:BI233"/>
    <mergeCell ref="AE233:AG233"/>
    <mergeCell ref="AH233:AJ233"/>
    <mergeCell ref="AK233:AM233"/>
    <mergeCell ref="AN233:AP233"/>
    <mergeCell ref="AQ233:AS233"/>
    <mergeCell ref="AT233:AV233"/>
    <mergeCell ref="BN234:BO234"/>
    <mergeCell ref="BP234:BQ234"/>
    <mergeCell ref="BR234:BS234"/>
    <mergeCell ref="B235:D235"/>
    <mergeCell ref="E235:H235"/>
    <mergeCell ref="I235:L235"/>
    <mergeCell ref="M235:O235"/>
    <mergeCell ref="P235:R235"/>
    <mergeCell ref="S235:U235"/>
    <mergeCell ref="V235:X235"/>
    <mergeCell ref="BB234:BC234"/>
    <mergeCell ref="BD234:BE234"/>
    <mergeCell ref="BF234:BG234"/>
    <mergeCell ref="BH234:BI234"/>
    <mergeCell ref="BJ234:BK234"/>
    <mergeCell ref="BL234:BM234"/>
    <mergeCell ref="AK234:AM234"/>
    <mergeCell ref="AN234:AP234"/>
    <mergeCell ref="AQ234:AS234"/>
    <mergeCell ref="AT234:AV234"/>
    <mergeCell ref="AW234:AY234"/>
    <mergeCell ref="AZ234:BA234"/>
    <mergeCell ref="S234:U234"/>
    <mergeCell ref="V234:X234"/>
    <mergeCell ref="Y234:AA234"/>
    <mergeCell ref="AB234:AD234"/>
    <mergeCell ref="AE234:AG234"/>
    <mergeCell ref="AH234:AJ234"/>
    <mergeCell ref="BR235:BS235"/>
    <mergeCell ref="B236:D236"/>
    <mergeCell ref="E236:H236"/>
    <mergeCell ref="I236:L236"/>
    <mergeCell ref="M236:O236"/>
    <mergeCell ref="P236:R236"/>
    <mergeCell ref="S236:U236"/>
    <mergeCell ref="V236:X236"/>
    <mergeCell ref="Y236:AA236"/>
    <mergeCell ref="AB236:AD236"/>
    <mergeCell ref="BF235:BG235"/>
    <mergeCell ref="BH235:BI235"/>
    <mergeCell ref="BJ235:BK235"/>
    <mergeCell ref="BL235:BM235"/>
    <mergeCell ref="BN235:BO235"/>
    <mergeCell ref="BP235:BQ235"/>
    <mergeCell ref="AQ235:AS235"/>
    <mergeCell ref="AT235:AV235"/>
    <mergeCell ref="AW235:AY235"/>
    <mergeCell ref="AZ235:BA235"/>
    <mergeCell ref="BB235:BC235"/>
    <mergeCell ref="BD235:BE235"/>
    <mergeCell ref="Y235:AA235"/>
    <mergeCell ref="AB235:AD235"/>
    <mergeCell ref="AE235:AG235"/>
    <mergeCell ref="AH235:AJ235"/>
    <mergeCell ref="AK235:AM235"/>
    <mergeCell ref="AN235:AP235"/>
    <mergeCell ref="BJ236:BK236"/>
    <mergeCell ref="BL236:BM236"/>
    <mergeCell ref="BN236:BO236"/>
    <mergeCell ref="BP236:BQ236"/>
    <mergeCell ref="BR236:BS236"/>
    <mergeCell ref="B237:D237"/>
    <mergeCell ref="E237:H237"/>
    <mergeCell ref="I237:L237"/>
    <mergeCell ref="M237:O237"/>
    <mergeCell ref="P237:R237"/>
    <mergeCell ref="AW236:AY236"/>
    <mergeCell ref="AZ236:BA236"/>
    <mergeCell ref="BB236:BC236"/>
    <mergeCell ref="BD236:BE236"/>
    <mergeCell ref="BF236:BG236"/>
    <mergeCell ref="BH236:BI236"/>
    <mergeCell ref="AE236:AG236"/>
    <mergeCell ref="AH236:AJ236"/>
    <mergeCell ref="AK236:AM236"/>
    <mergeCell ref="AN236:AP236"/>
    <mergeCell ref="AQ236:AS236"/>
    <mergeCell ref="AT236:AV236"/>
    <mergeCell ref="BN237:BO237"/>
    <mergeCell ref="BP237:BQ237"/>
    <mergeCell ref="BR237:BS237"/>
    <mergeCell ref="B238:D238"/>
    <mergeCell ref="E238:H238"/>
    <mergeCell ref="I238:L238"/>
    <mergeCell ref="M238:O238"/>
    <mergeCell ref="P238:R238"/>
    <mergeCell ref="S238:U238"/>
    <mergeCell ref="V238:X238"/>
    <mergeCell ref="BB237:BC237"/>
    <mergeCell ref="BD237:BE237"/>
    <mergeCell ref="BF237:BG237"/>
    <mergeCell ref="BH237:BI237"/>
    <mergeCell ref="BJ237:BK237"/>
    <mergeCell ref="BL237:BM237"/>
    <mergeCell ref="AK237:AM237"/>
    <mergeCell ref="AN237:AP237"/>
    <mergeCell ref="AQ237:AS237"/>
    <mergeCell ref="AT237:AV237"/>
    <mergeCell ref="AW237:AY237"/>
    <mergeCell ref="AZ237:BA237"/>
    <mergeCell ref="S237:U237"/>
    <mergeCell ref="V237:X237"/>
    <mergeCell ref="Y237:AA237"/>
    <mergeCell ref="AB237:AD237"/>
    <mergeCell ref="AE237:AG237"/>
    <mergeCell ref="AH237:AJ237"/>
    <mergeCell ref="BR238:BS238"/>
    <mergeCell ref="B239:D239"/>
    <mergeCell ref="E239:H239"/>
    <mergeCell ref="I239:L239"/>
    <mergeCell ref="M239:O239"/>
    <mergeCell ref="P239:R239"/>
    <mergeCell ref="S239:U239"/>
    <mergeCell ref="V239:X239"/>
    <mergeCell ref="Y239:AA239"/>
    <mergeCell ref="AB239:AD239"/>
    <mergeCell ref="BF238:BG238"/>
    <mergeCell ref="BH238:BI238"/>
    <mergeCell ref="BJ238:BK238"/>
    <mergeCell ref="BL238:BM238"/>
    <mergeCell ref="BN238:BO238"/>
    <mergeCell ref="BP238:BQ238"/>
    <mergeCell ref="AQ238:AS238"/>
    <mergeCell ref="AT238:AV238"/>
    <mergeCell ref="AW238:AY238"/>
    <mergeCell ref="AZ238:BA238"/>
    <mergeCell ref="BB238:BC238"/>
    <mergeCell ref="BD238:BE238"/>
    <mergeCell ref="Y238:AA238"/>
    <mergeCell ref="AB238:AD238"/>
    <mergeCell ref="AE238:AG238"/>
    <mergeCell ref="AH238:AJ238"/>
    <mergeCell ref="AK238:AM238"/>
    <mergeCell ref="AN238:AP238"/>
    <mergeCell ref="BJ239:BK239"/>
    <mergeCell ref="BL239:BM239"/>
    <mergeCell ref="BN239:BO239"/>
    <mergeCell ref="BP239:BQ239"/>
    <mergeCell ref="BR239:BS239"/>
    <mergeCell ref="B240:D240"/>
    <mergeCell ref="E240:H240"/>
    <mergeCell ref="I240:L240"/>
    <mergeCell ref="M240:O240"/>
    <mergeCell ref="P240:R240"/>
    <mergeCell ref="AW239:AY239"/>
    <mergeCell ref="AZ239:BA239"/>
    <mergeCell ref="BB239:BC239"/>
    <mergeCell ref="BD239:BE239"/>
    <mergeCell ref="BF239:BG239"/>
    <mergeCell ref="BH239:BI239"/>
    <mergeCell ref="AE239:AG239"/>
    <mergeCell ref="AH239:AJ239"/>
    <mergeCell ref="AK239:AM239"/>
    <mergeCell ref="AN239:AP239"/>
    <mergeCell ref="AQ239:AS239"/>
    <mergeCell ref="AT239:AV239"/>
    <mergeCell ref="BN240:BO240"/>
    <mergeCell ref="BP240:BQ240"/>
    <mergeCell ref="BR240:BS240"/>
    <mergeCell ref="B241:D241"/>
    <mergeCell ref="E241:H241"/>
    <mergeCell ref="I241:L241"/>
    <mergeCell ref="M241:O241"/>
    <mergeCell ref="P241:R241"/>
    <mergeCell ref="S241:U241"/>
    <mergeCell ref="V241:X241"/>
    <mergeCell ref="BB240:BC240"/>
    <mergeCell ref="BD240:BE240"/>
    <mergeCell ref="BF240:BG240"/>
    <mergeCell ref="BH240:BI240"/>
    <mergeCell ref="BJ240:BK240"/>
    <mergeCell ref="BL240:BM240"/>
    <mergeCell ref="AK240:AM240"/>
    <mergeCell ref="AN240:AP240"/>
    <mergeCell ref="AQ240:AS240"/>
    <mergeCell ref="AT240:AV240"/>
    <mergeCell ref="AW240:AY240"/>
    <mergeCell ref="AZ240:BA240"/>
    <mergeCell ref="S240:U240"/>
    <mergeCell ref="V240:X240"/>
    <mergeCell ref="Y240:AA240"/>
    <mergeCell ref="AB240:AD240"/>
    <mergeCell ref="AE240:AG240"/>
    <mergeCell ref="AH240:AJ240"/>
    <mergeCell ref="BR241:BS241"/>
    <mergeCell ref="B242:D242"/>
    <mergeCell ref="E242:H242"/>
    <mergeCell ref="I242:L242"/>
    <mergeCell ref="M242:O242"/>
    <mergeCell ref="P242:R242"/>
    <mergeCell ref="S242:U242"/>
    <mergeCell ref="V242:X242"/>
    <mergeCell ref="Y242:AA242"/>
    <mergeCell ref="AB242:AD242"/>
    <mergeCell ref="BF241:BG241"/>
    <mergeCell ref="BH241:BI241"/>
    <mergeCell ref="BJ241:BK241"/>
    <mergeCell ref="BL241:BM241"/>
    <mergeCell ref="BN241:BO241"/>
    <mergeCell ref="BP241:BQ241"/>
    <mergeCell ref="AQ241:AS241"/>
    <mergeCell ref="AT241:AV241"/>
    <mergeCell ref="AW241:AY241"/>
    <mergeCell ref="AZ241:BA241"/>
    <mergeCell ref="BB241:BC241"/>
    <mergeCell ref="BD241:BE241"/>
    <mergeCell ref="Y241:AA241"/>
    <mergeCell ref="AB241:AD241"/>
    <mergeCell ref="AE241:AG241"/>
    <mergeCell ref="AH241:AJ241"/>
    <mergeCell ref="AK241:AM241"/>
    <mergeCell ref="AN241:AP241"/>
    <mergeCell ref="BJ242:BK242"/>
    <mergeCell ref="BL242:BM242"/>
    <mergeCell ref="BN242:BO242"/>
    <mergeCell ref="BP242:BQ242"/>
    <mergeCell ref="BR242:BS242"/>
    <mergeCell ref="B243:D243"/>
    <mergeCell ref="E243:H243"/>
    <mergeCell ref="I243:L243"/>
    <mergeCell ref="M243:O243"/>
    <mergeCell ref="P243:R243"/>
    <mergeCell ref="AW242:AY242"/>
    <mergeCell ref="AZ242:BA242"/>
    <mergeCell ref="BB242:BC242"/>
    <mergeCell ref="BD242:BE242"/>
    <mergeCell ref="BF242:BG242"/>
    <mergeCell ref="BH242:BI242"/>
    <mergeCell ref="AE242:AG242"/>
    <mergeCell ref="AH242:AJ242"/>
    <mergeCell ref="AK242:AM242"/>
    <mergeCell ref="AN242:AP242"/>
    <mergeCell ref="AQ242:AS242"/>
    <mergeCell ref="AT242:AV242"/>
    <mergeCell ref="BN243:BO243"/>
    <mergeCell ref="BP243:BQ243"/>
    <mergeCell ref="BR243:BS243"/>
    <mergeCell ref="B244:D244"/>
    <mergeCell ref="E244:H244"/>
    <mergeCell ref="I244:L244"/>
    <mergeCell ref="M244:O244"/>
    <mergeCell ref="P244:R244"/>
    <mergeCell ref="S244:U244"/>
    <mergeCell ref="V244:X244"/>
    <mergeCell ref="BB243:BC243"/>
    <mergeCell ref="BD243:BE243"/>
    <mergeCell ref="BF243:BG243"/>
    <mergeCell ref="BH243:BI243"/>
    <mergeCell ref="BJ243:BK243"/>
    <mergeCell ref="BL243:BM243"/>
    <mergeCell ref="AK243:AM243"/>
    <mergeCell ref="AN243:AP243"/>
    <mergeCell ref="AQ243:AS243"/>
    <mergeCell ref="AT243:AV243"/>
    <mergeCell ref="AW243:AY243"/>
    <mergeCell ref="AZ243:BA243"/>
    <mergeCell ref="S243:U243"/>
    <mergeCell ref="V243:X243"/>
    <mergeCell ref="Y243:AA243"/>
    <mergeCell ref="AB243:AD243"/>
    <mergeCell ref="AE243:AG243"/>
    <mergeCell ref="AH243:AJ243"/>
    <mergeCell ref="BR244:BS244"/>
    <mergeCell ref="B245:D245"/>
    <mergeCell ref="E245:H245"/>
    <mergeCell ref="I245:L245"/>
    <mergeCell ref="M245:O245"/>
    <mergeCell ref="P245:R245"/>
    <mergeCell ref="S245:U245"/>
    <mergeCell ref="V245:X245"/>
    <mergeCell ref="Y245:AA245"/>
    <mergeCell ref="AB245:AD245"/>
    <mergeCell ref="BF244:BG244"/>
    <mergeCell ref="BH244:BI244"/>
    <mergeCell ref="BJ244:BK244"/>
    <mergeCell ref="BL244:BM244"/>
    <mergeCell ref="BN244:BO244"/>
    <mergeCell ref="BP244:BQ244"/>
    <mergeCell ref="AQ244:AS244"/>
    <mergeCell ref="AT244:AV244"/>
    <mergeCell ref="AW244:AY244"/>
    <mergeCell ref="AZ244:BA244"/>
    <mergeCell ref="BB244:BC244"/>
    <mergeCell ref="BD244:BE244"/>
    <mergeCell ref="Y244:AA244"/>
    <mergeCell ref="AB244:AD244"/>
    <mergeCell ref="AE244:AG244"/>
    <mergeCell ref="AH244:AJ244"/>
    <mergeCell ref="AK244:AM244"/>
    <mergeCell ref="AN244:AP244"/>
    <mergeCell ref="BJ245:BK245"/>
    <mergeCell ref="BL245:BM245"/>
    <mergeCell ref="BN245:BO245"/>
    <mergeCell ref="BP245:BQ245"/>
    <mergeCell ref="BR245:BS245"/>
    <mergeCell ref="B246:D246"/>
    <mergeCell ref="E246:H246"/>
    <mergeCell ref="I246:L246"/>
    <mergeCell ref="M246:O246"/>
    <mergeCell ref="P246:R246"/>
    <mergeCell ref="AW245:AY245"/>
    <mergeCell ref="AZ245:BA245"/>
    <mergeCell ref="BB245:BC245"/>
    <mergeCell ref="BD245:BE245"/>
    <mergeCell ref="BF245:BG245"/>
    <mergeCell ref="BH245:BI245"/>
    <mergeCell ref="AE245:AG245"/>
    <mergeCell ref="AH245:AJ245"/>
    <mergeCell ref="AK245:AM245"/>
    <mergeCell ref="AN245:AP245"/>
    <mergeCell ref="AQ245:AS245"/>
    <mergeCell ref="AT245:AV245"/>
    <mergeCell ref="BN246:BO246"/>
    <mergeCell ref="BP246:BQ246"/>
    <mergeCell ref="BR246:BS246"/>
    <mergeCell ref="B247:D247"/>
    <mergeCell ref="E247:H247"/>
    <mergeCell ref="I247:L247"/>
    <mergeCell ref="M247:O247"/>
    <mergeCell ref="P247:R247"/>
    <mergeCell ref="S247:U247"/>
    <mergeCell ref="V247:X247"/>
    <mergeCell ref="BB246:BC246"/>
    <mergeCell ref="BD246:BE246"/>
    <mergeCell ref="BF246:BG246"/>
    <mergeCell ref="BH246:BI246"/>
    <mergeCell ref="BJ246:BK246"/>
    <mergeCell ref="BL246:BM246"/>
    <mergeCell ref="AK246:AM246"/>
    <mergeCell ref="AN246:AP246"/>
    <mergeCell ref="AQ246:AS246"/>
    <mergeCell ref="AT246:AV246"/>
    <mergeCell ref="AW246:AY246"/>
    <mergeCell ref="AZ246:BA246"/>
    <mergeCell ref="S246:U246"/>
    <mergeCell ref="V246:X246"/>
    <mergeCell ref="Y246:AA246"/>
    <mergeCell ref="AB246:AD246"/>
    <mergeCell ref="AE246:AG246"/>
    <mergeCell ref="AH246:AJ246"/>
    <mergeCell ref="BR247:BS247"/>
    <mergeCell ref="B248:D248"/>
    <mergeCell ref="E248:H248"/>
    <mergeCell ref="I248:L248"/>
    <mergeCell ref="M248:O248"/>
    <mergeCell ref="P248:R248"/>
    <mergeCell ref="S248:U248"/>
    <mergeCell ref="V248:X248"/>
    <mergeCell ref="Y248:AA248"/>
    <mergeCell ref="AB248:AD248"/>
    <mergeCell ref="BF247:BG247"/>
    <mergeCell ref="BH247:BI247"/>
    <mergeCell ref="BJ247:BK247"/>
    <mergeCell ref="BL247:BM247"/>
    <mergeCell ref="BN247:BO247"/>
    <mergeCell ref="BP247:BQ247"/>
    <mergeCell ref="AQ247:AS247"/>
    <mergeCell ref="AT247:AV247"/>
    <mergeCell ref="AW247:AY247"/>
    <mergeCell ref="AZ247:BA247"/>
    <mergeCell ref="BB247:BC247"/>
    <mergeCell ref="BD247:BE247"/>
    <mergeCell ref="Y247:AA247"/>
    <mergeCell ref="AB247:AD247"/>
    <mergeCell ref="AE247:AG247"/>
    <mergeCell ref="AH247:AJ247"/>
    <mergeCell ref="AK247:AM247"/>
    <mergeCell ref="AN247:AP247"/>
    <mergeCell ref="BJ248:BK248"/>
    <mergeCell ref="BL248:BM248"/>
    <mergeCell ref="BN248:BO248"/>
    <mergeCell ref="BP248:BQ248"/>
    <mergeCell ref="BR248:BS248"/>
    <mergeCell ref="B249:D249"/>
    <mergeCell ref="E249:H249"/>
    <mergeCell ref="I249:L249"/>
    <mergeCell ref="M249:O249"/>
    <mergeCell ref="P249:R249"/>
    <mergeCell ref="AW248:AY248"/>
    <mergeCell ref="AZ248:BA248"/>
    <mergeCell ref="BB248:BC248"/>
    <mergeCell ref="BD248:BE248"/>
    <mergeCell ref="BF248:BG248"/>
    <mergeCell ref="BH248:BI248"/>
    <mergeCell ref="AE248:AG248"/>
    <mergeCell ref="AH248:AJ248"/>
    <mergeCell ref="AK248:AM248"/>
    <mergeCell ref="AN248:AP248"/>
    <mergeCell ref="AQ248:AS248"/>
    <mergeCell ref="AT248:AV248"/>
    <mergeCell ref="BN249:BO249"/>
    <mergeCell ref="BP249:BQ249"/>
    <mergeCell ref="BR249:BS249"/>
    <mergeCell ref="B250:D250"/>
    <mergeCell ref="E250:H250"/>
    <mergeCell ref="I250:L250"/>
    <mergeCell ref="M250:O250"/>
    <mergeCell ref="P250:R250"/>
    <mergeCell ref="S250:U250"/>
    <mergeCell ref="V250:X250"/>
    <mergeCell ref="BB249:BC249"/>
    <mergeCell ref="BD249:BE249"/>
    <mergeCell ref="BF249:BG249"/>
    <mergeCell ref="BH249:BI249"/>
    <mergeCell ref="BJ249:BK249"/>
    <mergeCell ref="BL249:BM249"/>
    <mergeCell ref="AK249:AM249"/>
    <mergeCell ref="AN249:AP249"/>
    <mergeCell ref="AQ249:AS249"/>
    <mergeCell ref="AT249:AV249"/>
    <mergeCell ref="AW249:AY249"/>
    <mergeCell ref="AZ249:BA249"/>
    <mergeCell ref="S249:U249"/>
    <mergeCell ref="V249:X249"/>
    <mergeCell ref="Y249:AA249"/>
    <mergeCell ref="AB249:AD249"/>
    <mergeCell ref="AE249:AG249"/>
    <mergeCell ref="AH249:AJ249"/>
    <mergeCell ref="BR250:BS250"/>
    <mergeCell ref="B251:D251"/>
    <mergeCell ref="E251:H251"/>
    <mergeCell ref="I251:L251"/>
    <mergeCell ref="M251:O251"/>
    <mergeCell ref="P251:R251"/>
    <mergeCell ref="S251:U251"/>
    <mergeCell ref="V251:X251"/>
    <mergeCell ref="Y251:AA251"/>
    <mergeCell ref="AB251:AD251"/>
    <mergeCell ref="BF250:BG250"/>
    <mergeCell ref="BH250:BI250"/>
    <mergeCell ref="BJ250:BK250"/>
    <mergeCell ref="BL250:BM250"/>
    <mergeCell ref="BN250:BO250"/>
    <mergeCell ref="BP250:BQ250"/>
    <mergeCell ref="AQ250:AS250"/>
    <mergeCell ref="AT250:AV250"/>
    <mergeCell ref="AW250:AY250"/>
    <mergeCell ref="AZ250:BA250"/>
    <mergeCell ref="BB250:BC250"/>
    <mergeCell ref="BD250:BE250"/>
    <mergeCell ref="Y250:AA250"/>
    <mergeCell ref="AB250:AD250"/>
    <mergeCell ref="AE250:AG250"/>
    <mergeCell ref="AH250:AJ250"/>
    <mergeCell ref="AK250:AM250"/>
    <mergeCell ref="AN250:AP250"/>
    <mergeCell ref="BJ251:BK251"/>
    <mergeCell ref="BL251:BM251"/>
    <mergeCell ref="BN251:BO251"/>
    <mergeCell ref="BP251:BQ251"/>
    <mergeCell ref="BR251:BS251"/>
    <mergeCell ref="B252:D252"/>
    <mergeCell ref="E252:H252"/>
    <mergeCell ref="I252:L252"/>
    <mergeCell ref="M252:O252"/>
    <mergeCell ref="P252:R252"/>
    <mergeCell ref="AW251:AY251"/>
    <mergeCell ref="AZ251:BA251"/>
    <mergeCell ref="BB251:BC251"/>
    <mergeCell ref="BD251:BE251"/>
    <mergeCell ref="BF251:BG251"/>
    <mergeCell ref="BH251:BI251"/>
    <mergeCell ref="AE251:AG251"/>
    <mergeCell ref="AH251:AJ251"/>
    <mergeCell ref="AK251:AM251"/>
    <mergeCell ref="AN251:AP251"/>
    <mergeCell ref="AQ251:AS251"/>
    <mergeCell ref="AT251:AV251"/>
    <mergeCell ref="BN252:BO252"/>
    <mergeCell ref="BP252:BQ252"/>
    <mergeCell ref="BR252:BS252"/>
    <mergeCell ref="B253:D253"/>
    <mergeCell ref="E253:H253"/>
    <mergeCell ref="I253:L253"/>
    <mergeCell ref="M253:O253"/>
    <mergeCell ref="P253:R253"/>
    <mergeCell ref="S253:U253"/>
    <mergeCell ref="V253:X253"/>
    <mergeCell ref="BB252:BC252"/>
    <mergeCell ref="BD252:BE252"/>
    <mergeCell ref="BF252:BG252"/>
    <mergeCell ref="BH252:BI252"/>
    <mergeCell ref="BJ252:BK252"/>
    <mergeCell ref="BL252:BM252"/>
    <mergeCell ref="AK252:AM252"/>
    <mergeCell ref="AN252:AP252"/>
    <mergeCell ref="AQ252:AS252"/>
    <mergeCell ref="AT252:AV252"/>
    <mergeCell ref="AW252:AY252"/>
    <mergeCell ref="AZ252:BA252"/>
    <mergeCell ref="S252:U252"/>
    <mergeCell ref="V252:X252"/>
    <mergeCell ref="Y252:AA252"/>
    <mergeCell ref="AB252:AD252"/>
    <mergeCell ref="AE252:AG252"/>
    <mergeCell ref="AH252:AJ252"/>
    <mergeCell ref="BR253:BS253"/>
    <mergeCell ref="B254:D254"/>
    <mergeCell ref="E254:H254"/>
    <mergeCell ref="I254:L254"/>
    <mergeCell ref="M254:O254"/>
    <mergeCell ref="P254:R254"/>
    <mergeCell ref="S254:U254"/>
    <mergeCell ref="V254:X254"/>
    <mergeCell ref="Y254:AA254"/>
    <mergeCell ref="AB254:AD254"/>
    <mergeCell ref="BF253:BG253"/>
    <mergeCell ref="BH253:BI253"/>
    <mergeCell ref="BJ253:BK253"/>
    <mergeCell ref="BL253:BM253"/>
    <mergeCell ref="BN253:BO253"/>
    <mergeCell ref="BP253:BQ253"/>
    <mergeCell ref="AQ253:AS253"/>
    <mergeCell ref="AT253:AV253"/>
    <mergeCell ref="AW253:AY253"/>
    <mergeCell ref="AZ253:BA253"/>
    <mergeCell ref="BB253:BC253"/>
    <mergeCell ref="BD253:BE253"/>
    <mergeCell ref="Y253:AA253"/>
    <mergeCell ref="AB253:AD253"/>
    <mergeCell ref="AE253:AG253"/>
    <mergeCell ref="AH253:AJ253"/>
    <mergeCell ref="AK253:AM253"/>
    <mergeCell ref="AN253:AP253"/>
    <mergeCell ref="BJ254:BK254"/>
    <mergeCell ref="BL254:BM254"/>
    <mergeCell ref="BN254:BO254"/>
    <mergeCell ref="BP254:BQ254"/>
    <mergeCell ref="BR254:BS254"/>
    <mergeCell ref="B255:D255"/>
    <mergeCell ref="E255:H255"/>
    <mergeCell ref="I255:L255"/>
    <mergeCell ref="M255:O255"/>
    <mergeCell ref="P255:R255"/>
    <mergeCell ref="AW254:AY254"/>
    <mergeCell ref="AZ254:BA254"/>
    <mergeCell ref="BB254:BC254"/>
    <mergeCell ref="BD254:BE254"/>
    <mergeCell ref="BF254:BG254"/>
    <mergeCell ref="BH254:BI254"/>
    <mergeCell ref="AE254:AG254"/>
    <mergeCell ref="AH254:AJ254"/>
    <mergeCell ref="AK254:AM254"/>
    <mergeCell ref="AN254:AP254"/>
    <mergeCell ref="AQ254:AS254"/>
    <mergeCell ref="AT254:AV254"/>
    <mergeCell ref="BN255:BO255"/>
    <mergeCell ref="BP255:BQ255"/>
    <mergeCell ref="BR255:BS255"/>
    <mergeCell ref="P256:R256"/>
    <mergeCell ref="S256:U256"/>
    <mergeCell ref="V256:X256"/>
    <mergeCell ref="BB255:BC255"/>
    <mergeCell ref="BD255:BE255"/>
    <mergeCell ref="BF255:BG255"/>
    <mergeCell ref="BH255:BI255"/>
    <mergeCell ref="BJ255:BK255"/>
    <mergeCell ref="BL255:BM255"/>
    <mergeCell ref="AK255:AM255"/>
    <mergeCell ref="AN255:AP255"/>
    <mergeCell ref="AQ255:AS255"/>
    <mergeCell ref="AT255:AV255"/>
    <mergeCell ref="AW255:AY255"/>
    <mergeCell ref="AZ255:BA255"/>
    <mergeCell ref="S255:U255"/>
    <mergeCell ref="V255:X255"/>
    <mergeCell ref="Y255:AA255"/>
    <mergeCell ref="AB255:AD255"/>
    <mergeCell ref="AE255:AG255"/>
    <mergeCell ref="AH255:AJ255"/>
    <mergeCell ref="BR256:BS256"/>
    <mergeCell ref="B257:D257"/>
    <mergeCell ref="E257:H257"/>
    <mergeCell ref="I257:L257"/>
    <mergeCell ref="M257:O257"/>
    <mergeCell ref="P257:R257"/>
    <mergeCell ref="S257:U257"/>
    <mergeCell ref="V257:X257"/>
    <mergeCell ref="Y257:AA257"/>
    <mergeCell ref="AB257:AD257"/>
    <mergeCell ref="BF256:BG256"/>
    <mergeCell ref="BH256:BI256"/>
    <mergeCell ref="BJ256:BK256"/>
    <mergeCell ref="BL256:BM256"/>
    <mergeCell ref="BN256:BO256"/>
    <mergeCell ref="BP256:BQ256"/>
    <mergeCell ref="AQ256:AS256"/>
    <mergeCell ref="AT256:AV256"/>
    <mergeCell ref="AW256:AY256"/>
    <mergeCell ref="AZ256:BA256"/>
    <mergeCell ref="BB256:BC256"/>
    <mergeCell ref="BD256:BE256"/>
    <mergeCell ref="Y256:AA256"/>
    <mergeCell ref="AB256:AD256"/>
    <mergeCell ref="AE256:AG256"/>
    <mergeCell ref="AH256:AJ256"/>
    <mergeCell ref="AK256:AM256"/>
    <mergeCell ref="AN256:AP256"/>
    <mergeCell ref="B256:D256"/>
    <mergeCell ref="E256:H256"/>
    <mergeCell ref="I256:L256"/>
    <mergeCell ref="M256:O256"/>
    <mergeCell ref="AB258:AD258"/>
    <mergeCell ref="AE258:AG258"/>
    <mergeCell ref="AH258:AJ258"/>
    <mergeCell ref="BJ257:BK257"/>
    <mergeCell ref="BL257:BM257"/>
    <mergeCell ref="BN257:BO257"/>
    <mergeCell ref="BP257:BQ257"/>
    <mergeCell ref="BR257:BS257"/>
    <mergeCell ref="B258:D258"/>
    <mergeCell ref="E258:H258"/>
    <mergeCell ref="I258:L258"/>
    <mergeCell ref="M258:O258"/>
    <mergeCell ref="P258:R258"/>
    <mergeCell ref="AW257:AY257"/>
    <mergeCell ref="AZ257:BA257"/>
    <mergeCell ref="BB257:BC257"/>
    <mergeCell ref="BD257:BE257"/>
    <mergeCell ref="BF257:BG257"/>
    <mergeCell ref="BH257:BI257"/>
    <mergeCell ref="AE257:AG257"/>
    <mergeCell ref="AH257:AJ257"/>
    <mergeCell ref="AK257:AM257"/>
    <mergeCell ref="AN257:AP257"/>
    <mergeCell ref="AQ257:AS257"/>
    <mergeCell ref="AT257:AV257"/>
    <mergeCell ref="BD259:BE259"/>
    <mergeCell ref="Y259:AA259"/>
    <mergeCell ref="AB259:AD259"/>
    <mergeCell ref="AE259:AG259"/>
    <mergeCell ref="AH259:AJ259"/>
    <mergeCell ref="AK259:AM259"/>
    <mergeCell ref="AN259:AP259"/>
    <mergeCell ref="BN258:BO258"/>
    <mergeCell ref="BP258:BQ258"/>
    <mergeCell ref="BR258:BS258"/>
    <mergeCell ref="B259:D259"/>
    <mergeCell ref="E259:H259"/>
    <mergeCell ref="I259:L259"/>
    <mergeCell ref="M259:O259"/>
    <mergeCell ref="P259:R259"/>
    <mergeCell ref="S259:U259"/>
    <mergeCell ref="V259:X259"/>
    <mergeCell ref="BB258:BC258"/>
    <mergeCell ref="BD258:BE258"/>
    <mergeCell ref="BF258:BG258"/>
    <mergeCell ref="BH258:BI258"/>
    <mergeCell ref="BJ258:BK258"/>
    <mergeCell ref="BL258:BM258"/>
    <mergeCell ref="AK258:AM258"/>
    <mergeCell ref="AN258:AP258"/>
    <mergeCell ref="AQ258:AS258"/>
    <mergeCell ref="AT258:AV258"/>
    <mergeCell ref="AW258:AY258"/>
    <mergeCell ref="AZ258:BA258"/>
    <mergeCell ref="S258:U258"/>
    <mergeCell ref="V258:X258"/>
    <mergeCell ref="Y258:AA258"/>
    <mergeCell ref="BJ260:BK260"/>
    <mergeCell ref="BL260:BM260"/>
    <mergeCell ref="BN260:BO260"/>
    <mergeCell ref="BP260:BQ260"/>
    <mergeCell ref="BR260:BS260"/>
    <mergeCell ref="AW260:AY260"/>
    <mergeCell ref="AZ260:BA260"/>
    <mergeCell ref="BB260:BC260"/>
    <mergeCell ref="BD260:BE260"/>
    <mergeCell ref="BF260:BG260"/>
    <mergeCell ref="BH260:BI260"/>
    <mergeCell ref="BR259:BS259"/>
    <mergeCell ref="B260:X260"/>
    <mergeCell ref="Y260:AA260"/>
    <mergeCell ref="AB260:AD260"/>
    <mergeCell ref="AE260:AG260"/>
    <mergeCell ref="AH260:AJ260"/>
    <mergeCell ref="AK260:AM260"/>
    <mergeCell ref="AN260:AP260"/>
    <mergeCell ref="AQ260:AS260"/>
    <mergeCell ref="AT260:AV260"/>
    <mergeCell ref="BF259:BG259"/>
    <mergeCell ref="BH259:BI259"/>
    <mergeCell ref="BJ259:BK259"/>
    <mergeCell ref="BL259:BM259"/>
    <mergeCell ref="BN259:BO259"/>
    <mergeCell ref="BP259:BQ259"/>
    <mergeCell ref="AQ259:AS259"/>
    <mergeCell ref="AT259:AV259"/>
    <mergeCell ref="AW259:AY259"/>
    <mergeCell ref="AZ259:BA259"/>
    <mergeCell ref="BB259:BC259"/>
  </mergeCells>
  <conditionalFormatting sqref="AW12:AY51">
    <cfRule type="cellIs" dxfId="40" priority="7" operator="greaterThan">
      <formula>0</formula>
    </cfRule>
  </conditionalFormatting>
  <conditionalFormatting sqref="AW64:AY103">
    <cfRule type="cellIs" dxfId="39" priority="6" operator="greaterThan">
      <formula>0</formula>
    </cfRule>
  </conditionalFormatting>
  <conditionalFormatting sqref="AW116:AY155">
    <cfRule type="cellIs" dxfId="38" priority="3" operator="greaterThan">
      <formula>0</formula>
    </cfRule>
  </conditionalFormatting>
  <conditionalFormatting sqref="AW168:AY207">
    <cfRule type="cellIs" dxfId="37" priority="2" operator="greaterThan">
      <formula>0</formula>
    </cfRule>
  </conditionalFormatting>
  <conditionalFormatting sqref="AW220:AY259">
    <cfRule type="cellIs" dxfId="36" priority="1" operator="greaterThan">
      <formula>0</formula>
    </cfRule>
  </conditionalFormatting>
  <dataValidations count="3">
    <dataValidation type="list" allowBlank="1" showInputMessage="1" showErrorMessage="1" errorTitle="Selection options" error="Pick either of the below:_x000a_- Leave blank (Backspace the cell)_x000a_- Pick from drop down list" sqref="M10:U10 M62:U62 M166:U166 M114:U114 M218:U218" xr:uid="{CD124AFF-4CAD-4C55-AADA-AA9A482FB7FB}">
      <formula1>#REF!</formula1>
    </dataValidation>
    <dataValidation type="list" allowBlank="1" showInputMessage="1" showErrorMessage="1" errorTitle="Selection options" error="Pick either of the below:_x000a_- Leave blank (Backspace the cell)_x000a_- Pick from drop down list" sqref="V12:X51 V116:X155 V168:X207 V64:X103 V220:X259" xr:uid="{95BF4574-D09B-464F-BEB3-78D0B19055DA}">
      <formula1>INDIRECT($S12)</formula1>
    </dataValidation>
    <dataValidation type="list" allowBlank="1" showInputMessage="1" showErrorMessage="1" errorTitle="Selection options" error="Pick either of the below:_x000a_- Leave blank (Backspace the cell)_x000a_- Pick from drop down list" sqref="V10:X10 V114:X114 V166:X166 V62:X62 V218:X218" xr:uid="{7E3691C8-7948-479F-A45F-2B99F940128A}">
      <formula1>INDIRECT(S10)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2AC3A97-8BC8-459B-8832-5A69A1BBD661}">
          <x14:formula1>
            <xm:f>'Drop downs'!$B$4:$B$10230</xm:f>
          </x14:formula1>
          <xm:sqref>AE168:AG207 AQ168:AS207 AE12:AG51 AQ12:AS51 AE64:AG103 AQ64:AS103 AE116:AG155 AQ116:AS155 AE220:AG259 AQ220:AS259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0223F-5D55-4C32-A6FB-A5637782A1AE}">
  <dimension ref="B1:BS261"/>
  <sheetViews>
    <sheetView zoomScale="80" zoomScaleNormal="80" workbookViewId="0">
      <selection activeCell="AK54" sqref="AK54"/>
    </sheetView>
  </sheetViews>
  <sheetFormatPr defaultRowHeight="14.5" x14ac:dyDescent="0.35"/>
  <cols>
    <col min="13" max="24" width="8.7265625" hidden="1" customWidth="1"/>
  </cols>
  <sheetData>
    <row r="1" spans="2:71" ht="14.5" customHeight="1" x14ac:dyDescent="0.35"/>
    <row r="3" spans="2:71" ht="15" thickBot="1" x14ac:dyDescent="0.4"/>
    <row r="4" spans="2:71" ht="15.5" thickTop="1" thickBot="1" x14ac:dyDescent="0.4">
      <c r="B4" s="250" t="s">
        <v>7090</v>
      </c>
      <c r="C4" s="250"/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  <c r="O4" s="250"/>
      <c r="P4" s="250"/>
      <c r="Q4" s="250"/>
      <c r="R4" s="250"/>
      <c r="S4" s="250"/>
      <c r="T4" s="250"/>
      <c r="U4" s="250"/>
      <c r="V4" s="250"/>
      <c r="W4" s="250"/>
      <c r="X4" s="250"/>
      <c r="Y4" s="250"/>
      <c r="Z4" s="250"/>
      <c r="AA4" s="250"/>
      <c r="AB4" s="250"/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  <c r="AX4" s="250"/>
      <c r="AY4" s="250"/>
      <c r="AZ4" s="250"/>
      <c r="BA4" s="250"/>
      <c r="BB4" s="250"/>
      <c r="BC4" s="250"/>
      <c r="BD4" s="250"/>
      <c r="BE4" s="250"/>
      <c r="BF4" s="250"/>
      <c r="BG4" s="250"/>
      <c r="BH4" s="250"/>
      <c r="BI4" s="250"/>
      <c r="BJ4" s="250"/>
      <c r="BK4" s="250"/>
      <c r="BL4" s="250"/>
      <c r="BM4" s="250"/>
      <c r="BN4" s="250"/>
      <c r="BO4" s="250"/>
      <c r="BP4" s="250"/>
      <c r="BQ4" s="250"/>
      <c r="BR4" s="250"/>
      <c r="BS4" s="250"/>
    </row>
    <row r="5" spans="2:71" ht="15.5" thickTop="1" thickBot="1" x14ac:dyDescent="0.4">
      <c r="B5" s="250"/>
      <c r="C5" s="250"/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  <c r="O5" s="250"/>
      <c r="P5" s="250"/>
      <c r="Q5" s="250"/>
      <c r="R5" s="250"/>
      <c r="S5" s="250"/>
      <c r="T5" s="250"/>
      <c r="U5" s="250"/>
      <c r="V5" s="250"/>
      <c r="W5" s="250"/>
      <c r="X5" s="250"/>
      <c r="Y5" s="250"/>
      <c r="Z5" s="250"/>
      <c r="AA5" s="250"/>
      <c r="AB5" s="250"/>
      <c r="AC5" s="250"/>
      <c r="AD5" s="250"/>
      <c r="AE5" s="250"/>
      <c r="AF5" s="250"/>
      <c r="AG5" s="250"/>
      <c r="AH5" s="250"/>
      <c r="AI5" s="250"/>
      <c r="AJ5" s="250"/>
      <c r="AK5" s="250"/>
      <c r="AL5" s="250"/>
      <c r="AM5" s="250"/>
      <c r="AN5" s="250"/>
      <c r="AO5" s="250"/>
      <c r="AP5" s="250"/>
      <c r="AQ5" s="250"/>
      <c r="AR5" s="250"/>
      <c r="AS5" s="250"/>
      <c r="AT5" s="250"/>
      <c r="AU5" s="250"/>
      <c r="AV5" s="250"/>
      <c r="AW5" s="250"/>
      <c r="AX5" s="250"/>
      <c r="AY5" s="250"/>
      <c r="AZ5" s="250"/>
      <c r="BA5" s="250"/>
      <c r="BB5" s="250"/>
      <c r="BC5" s="250"/>
      <c r="BD5" s="250"/>
      <c r="BE5" s="250"/>
      <c r="BF5" s="250"/>
      <c r="BG5" s="250"/>
      <c r="BH5" s="250"/>
      <c r="BI5" s="250"/>
      <c r="BJ5" s="250"/>
      <c r="BK5" s="250"/>
      <c r="BL5" s="250"/>
      <c r="BM5" s="250"/>
      <c r="BN5" s="250"/>
      <c r="BO5" s="250"/>
      <c r="BP5" s="250"/>
      <c r="BQ5" s="250"/>
      <c r="BR5" s="250"/>
      <c r="BS5" s="250"/>
    </row>
    <row r="6" spans="2:71" ht="15.5" thickTop="1" thickBot="1" x14ac:dyDescent="0.4">
      <c r="B6" s="250"/>
      <c r="C6" s="250"/>
      <c r="D6" s="250"/>
      <c r="E6" s="250"/>
      <c r="F6" s="250"/>
      <c r="G6" s="250"/>
      <c r="H6" s="250"/>
      <c r="I6" s="250"/>
      <c r="J6" s="250"/>
      <c r="K6" s="250"/>
      <c r="L6" s="250"/>
      <c r="M6" s="250"/>
      <c r="N6" s="250"/>
      <c r="O6" s="250"/>
      <c r="P6" s="250"/>
      <c r="Q6" s="250"/>
      <c r="R6" s="250"/>
      <c r="S6" s="250"/>
      <c r="T6" s="250"/>
      <c r="U6" s="250"/>
      <c r="V6" s="250"/>
      <c r="W6" s="250"/>
      <c r="X6" s="250"/>
      <c r="Y6" s="250"/>
      <c r="Z6" s="250"/>
      <c r="AA6" s="250"/>
      <c r="AB6" s="250"/>
      <c r="AC6" s="250"/>
      <c r="AD6" s="250"/>
      <c r="AE6" s="250"/>
      <c r="AF6" s="250"/>
      <c r="AG6" s="250"/>
      <c r="AH6" s="250"/>
      <c r="AI6" s="250"/>
      <c r="AJ6" s="250"/>
      <c r="AK6" s="250"/>
      <c r="AL6" s="250"/>
      <c r="AM6" s="250"/>
      <c r="AN6" s="250"/>
      <c r="AO6" s="250"/>
      <c r="AP6" s="250"/>
      <c r="AQ6" s="250"/>
      <c r="AR6" s="250"/>
      <c r="AS6" s="250"/>
      <c r="AT6" s="250"/>
      <c r="AU6" s="250"/>
      <c r="AV6" s="250"/>
      <c r="AW6" s="250"/>
      <c r="AX6" s="250"/>
      <c r="AY6" s="250"/>
      <c r="AZ6" s="250"/>
      <c r="BA6" s="250"/>
      <c r="BB6" s="250"/>
      <c r="BC6" s="250"/>
      <c r="BD6" s="250"/>
      <c r="BE6" s="250"/>
      <c r="BF6" s="250"/>
      <c r="BG6" s="250"/>
      <c r="BH6" s="250"/>
      <c r="BI6" s="250"/>
      <c r="BJ6" s="250"/>
      <c r="BK6" s="250"/>
      <c r="BL6" s="250"/>
      <c r="BM6" s="250"/>
      <c r="BN6" s="250"/>
      <c r="BO6" s="250"/>
      <c r="BP6" s="250"/>
      <c r="BQ6" s="250"/>
      <c r="BR6" s="250"/>
      <c r="BS6" s="250"/>
    </row>
    <row r="7" spans="2:71" ht="15.5" thickTop="1" thickBot="1" x14ac:dyDescent="0.4">
      <c r="B7" s="250"/>
      <c r="C7" s="250"/>
      <c r="D7" s="250"/>
      <c r="E7" s="250"/>
      <c r="F7" s="250"/>
      <c r="G7" s="250"/>
      <c r="H7" s="250"/>
      <c r="I7" s="250"/>
      <c r="J7" s="250"/>
      <c r="K7" s="250"/>
      <c r="L7" s="250"/>
      <c r="M7" s="250"/>
      <c r="N7" s="250"/>
      <c r="O7" s="250"/>
      <c r="P7" s="250"/>
      <c r="Q7" s="250"/>
      <c r="R7" s="250"/>
      <c r="S7" s="250"/>
      <c r="T7" s="250"/>
      <c r="U7" s="250"/>
      <c r="V7" s="250"/>
      <c r="W7" s="250"/>
      <c r="X7" s="250"/>
      <c r="Y7" s="250"/>
      <c r="Z7" s="250"/>
      <c r="AA7" s="250"/>
      <c r="AB7" s="250"/>
      <c r="AC7" s="250"/>
      <c r="AD7" s="250"/>
      <c r="AE7" s="250"/>
      <c r="AF7" s="250"/>
      <c r="AG7" s="250"/>
      <c r="AH7" s="250"/>
      <c r="AI7" s="250"/>
      <c r="AJ7" s="250"/>
      <c r="AK7" s="250"/>
      <c r="AL7" s="250"/>
      <c r="AM7" s="250"/>
      <c r="AN7" s="250"/>
      <c r="AO7" s="250"/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0"/>
      <c r="BD7" s="250"/>
      <c r="BE7" s="250"/>
      <c r="BF7" s="250"/>
      <c r="BG7" s="250"/>
      <c r="BH7" s="250"/>
      <c r="BI7" s="250"/>
      <c r="BJ7" s="250"/>
      <c r="BK7" s="250"/>
      <c r="BL7" s="250"/>
      <c r="BM7" s="250"/>
      <c r="BN7" s="250"/>
      <c r="BO7" s="250"/>
      <c r="BP7" s="250"/>
      <c r="BQ7" s="250"/>
      <c r="BR7" s="250"/>
      <c r="BS7" s="250"/>
    </row>
    <row r="8" spans="2:71" ht="15.5" thickTop="1" thickBot="1" x14ac:dyDescent="0.4">
      <c r="B8" s="238" t="s">
        <v>13</v>
      </c>
      <c r="C8" s="238"/>
      <c r="D8" s="238"/>
      <c r="E8" s="238" t="s">
        <v>59</v>
      </c>
      <c r="F8" s="238"/>
      <c r="G8" s="238"/>
      <c r="H8" s="238"/>
      <c r="I8" s="238" t="s">
        <v>12</v>
      </c>
      <c r="J8" s="238"/>
      <c r="K8" s="238"/>
      <c r="L8" s="238"/>
      <c r="M8" s="238" t="s">
        <v>7019</v>
      </c>
      <c r="N8" s="238"/>
      <c r="O8" s="238"/>
      <c r="P8" s="238" t="s">
        <v>7020</v>
      </c>
      <c r="Q8" s="238"/>
      <c r="R8" s="238"/>
      <c r="S8" s="238" t="s">
        <v>57</v>
      </c>
      <c r="T8" s="238"/>
      <c r="U8" s="238"/>
      <c r="V8" s="238" t="s">
        <v>7021</v>
      </c>
      <c r="W8" s="238"/>
      <c r="X8" s="238"/>
      <c r="Y8" s="238" t="s">
        <v>7036</v>
      </c>
      <c r="Z8" s="238"/>
      <c r="AA8" s="238"/>
      <c r="AB8" s="238" t="s">
        <v>57</v>
      </c>
      <c r="AC8" s="238"/>
      <c r="AD8" s="238"/>
      <c r="AE8" s="238" t="s">
        <v>7037</v>
      </c>
      <c r="AF8" s="238"/>
      <c r="AG8" s="238"/>
      <c r="AH8" s="238" t="s">
        <v>7032</v>
      </c>
      <c r="AI8" s="238"/>
      <c r="AJ8" s="238"/>
      <c r="AK8" s="238" t="s">
        <v>7033</v>
      </c>
      <c r="AL8" s="238"/>
      <c r="AM8" s="238"/>
      <c r="AN8" s="238" t="s">
        <v>7038</v>
      </c>
      <c r="AO8" s="238"/>
      <c r="AP8" s="238"/>
      <c r="AQ8" s="238" t="s">
        <v>7039</v>
      </c>
      <c r="AR8" s="238"/>
      <c r="AS8" s="238"/>
      <c r="AT8" s="238" t="s">
        <v>7035</v>
      </c>
      <c r="AU8" s="238"/>
      <c r="AV8" s="238"/>
      <c r="AW8" s="238" t="s">
        <v>7034</v>
      </c>
      <c r="AX8" s="238"/>
      <c r="AY8" s="238"/>
      <c r="AZ8" s="238" t="s">
        <v>10</v>
      </c>
      <c r="BA8" s="238"/>
      <c r="BB8" s="238" t="s">
        <v>9</v>
      </c>
      <c r="BC8" s="238"/>
      <c r="BD8" s="238" t="s">
        <v>8</v>
      </c>
      <c r="BE8" s="238"/>
      <c r="BF8" s="238" t="s">
        <v>7</v>
      </c>
      <c r="BG8" s="238"/>
      <c r="BH8" s="238" t="s">
        <v>6</v>
      </c>
      <c r="BI8" s="238"/>
      <c r="BJ8" s="238" t="s">
        <v>55</v>
      </c>
      <c r="BK8" s="238"/>
      <c r="BL8" s="238" t="s">
        <v>4</v>
      </c>
      <c r="BM8" s="238"/>
      <c r="BN8" s="238" t="s">
        <v>3</v>
      </c>
      <c r="BO8" s="238"/>
      <c r="BP8" s="238" t="s">
        <v>2</v>
      </c>
      <c r="BQ8" s="238"/>
      <c r="BR8" s="238" t="s">
        <v>1</v>
      </c>
      <c r="BS8" s="238"/>
    </row>
    <row r="9" spans="2:71" ht="15.5" hidden="1" thickTop="1" thickBot="1" x14ac:dyDescent="0.4">
      <c r="B9" s="239"/>
      <c r="C9" s="240"/>
      <c r="D9" s="240"/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240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240"/>
      <c r="BR9" s="240"/>
      <c r="BS9" s="240"/>
    </row>
    <row r="10" spans="2:71" ht="15.5" hidden="1" thickTop="1" thickBot="1" x14ac:dyDescent="0.4">
      <c r="B10" s="232" t="s">
        <v>54</v>
      </c>
      <c r="C10" s="232"/>
      <c r="D10" s="232"/>
      <c r="E10" s="232" t="s">
        <v>53</v>
      </c>
      <c r="F10" s="232"/>
      <c r="G10" s="232"/>
      <c r="H10" s="232"/>
      <c r="I10" s="232" t="s">
        <v>7010</v>
      </c>
      <c r="J10" s="232"/>
      <c r="K10" s="232"/>
      <c r="L10" s="232"/>
      <c r="M10" s="234"/>
      <c r="N10" s="234"/>
      <c r="O10" s="234"/>
      <c r="P10" s="234"/>
      <c r="Q10" s="234"/>
      <c r="R10" s="234"/>
      <c r="S10" s="237"/>
      <c r="T10" s="237"/>
      <c r="U10" s="237"/>
      <c r="V10" s="233"/>
      <c r="W10" s="233"/>
      <c r="X10" s="233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1">
        <f>-1*AZ52</f>
        <v>0</v>
      </c>
      <c r="BA10" s="231"/>
      <c r="BB10" s="231">
        <f>-1*BB52</f>
        <v>0</v>
      </c>
      <c r="BC10" s="231"/>
      <c r="BD10" s="231">
        <f>-1*BD52</f>
        <v>0</v>
      </c>
      <c r="BE10" s="231"/>
      <c r="BF10" s="231">
        <f>-1*BF52</f>
        <v>0</v>
      </c>
      <c r="BG10" s="231"/>
      <c r="BH10" s="231">
        <f>-1*BH52</f>
        <v>0</v>
      </c>
      <c r="BI10" s="231"/>
      <c r="BJ10" s="231">
        <f>-1*BJ52</f>
        <v>0</v>
      </c>
      <c r="BK10" s="231"/>
      <c r="BL10" s="231">
        <f>-1*BL52</f>
        <v>0</v>
      </c>
      <c r="BM10" s="231"/>
      <c r="BN10" s="231">
        <f>-1*BN52</f>
        <v>0</v>
      </c>
      <c r="BO10" s="231"/>
      <c r="BP10" s="231">
        <f>-1*BP52</f>
        <v>0</v>
      </c>
      <c r="BQ10" s="231"/>
      <c r="BR10" s="231">
        <f>-1*BR52</f>
        <v>0</v>
      </c>
      <c r="BS10" s="231"/>
    </row>
    <row r="11" spans="2:71" ht="15.5" hidden="1" thickTop="1" thickBot="1" x14ac:dyDescent="0.4">
      <c r="B11" s="222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</row>
    <row r="12" spans="2:71" ht="15.5" thickTop="1" thickBot="1" x14ac:dyDescent="0.4">
      <c r="B12" s="224" t="s">
        <v>52</v>
      </c>
      <c r="C12" s="225"/>
      <c r="D12" s="225"/>
      <c r="E12" s="226" t="s">
        <v>7092</v>
      </c>
      <c r="F12" s="226"/>
      <c r="G12" s="226"/>
      <c r="H12" s="227"/>
      <c r="I12" s="228" t="s">
        <v>7093</v>
      </c>
      <c r="J12" s="229"/>
      <c r="K12" s="229"/>
      <c r="L12" s="229"/>
      <c r="M12" s="230">
        <v>44144</v>
      </c>
      <c r="N12" s="230"/>
      <c r="O12" s="230"/>
      <c r="P12" s="230">
        <v>44508</v>
      </c>
      <c r="Q12" s="230"/>
      <c r="R12" s="230"/>
      <c r="S12" s="228" t="s">
        <v>6638</v>
      </c>
      <c r="T12" s="228"/>
      <c r="U12" s="228"/>
      <c r="V12" s="229" t="s">
        <v>6325</v>
      </c>
      <c r="W12" s="229"/>
      <c r="X12" s="229"/>
      <c r="Y12" s="217"/>
      <c r="Z12" s="217"/>
      <c r="AA12" s="217"/>
      <c r="AB12" s="218" t="s">
        <v>6970</v>
      </c>
      <c r="AC12" s="218"/>
      <c r="AD12" s="218"/>
      <c r="AE12" s="219"/>
      <c r="AF12" s="219"/>
      <c r="AG12" s="219"/>
      <c r="AH12" s="220">
        <f>Totals!$E$81</f>
        <v>45811</v>
      </c>
      <c r="AI12" s="220"/>
      <c r="AJ12" s="220"/>
      <c r="AK12" s="249">
        <f t="shared" ref="AK12:AK51" si="0">IF($AE12&gt;0,IF($AN12&gt;0,IF(OR($AH12&gt;"",$AH12&gt;0),(1+($AH12-$AE12))*-($AZ12),""),0),0)</f>
        <v>0</v>
      </c>
      <c r="AL12" s="249"/>
      <c r="AM12" s="249"/>
      <c r="AN12" s="220" t="str">
        <f t="shared" ref="AN12:AN49" si="1">IF($AQ12="","",$AQ12-1)</f>
        <v/>
      </c>
      <c r="AO12" s="220"/>
      <c r="AP12" s="220"/>
      <c r="AQ12" s="219"/>
      <c r="AR12" s="219"/>
      <c r="AS12" s="219"/>
      <c r="AT12" s="241">
        <f t="shared" ref="AT12:AT22" si="2">IF($AE12&gt;0,IF($AN12&gt;0,IF(OR($AH12&gt;"",$AH12&gt;0),$AN12-$AH12,""),0),0)</f>
        <v>0</v>
      </c>
      <c r="AU12" s="241"/>
      <c r="AV12" s="241"/>
      <c r="AW12" s="242">
        <f t="shared" ref="AW12:AW51" si="3">IF($AE12&gt;0,IF($AN12&gt;0,IF(OR($AH12&gt;"",$AH12&gt;0),$AT12*$AZ12,""),0),0)</f>
        <v>0</v>
      </c>
      <c r="AX12" s="242"/>
      <c r="AY12" s="242"/>
      <c r="AZ12" s="216">
        <f t="shared" ref="AZ12:AZ51" si="4">IF(AE12&gt;0,IF(AN12&gt;0,$Y12/(1+($AN12-$AE12)),0),0)</f>
        <v>0</v>
      </c>
      <c r="BA12" s="216"/>
      <c r="BB12" s="216">
        <f t="shared" ref="BB12:BB51" si="5">IF(AE12&gt;0,IF(AN12&gt;0,$Y12/((1+($AN12-$AE12))/7),0),0)</f>
        <v>0</v>
      </c>
      <c r="BC12" s="216"/>
      <c r="BD12" s="216">
        <f t="shared" ref="BD12:BD51" si="6">IF(AE12&gt;0,IF(AN12&gt;0,$Y12/((1+($AN12-$AE12))/14),0),0)</f>
        <v>0</v>
      </c>
      <c r="BE12" s="216"/>
      <c r="BF12" s="216">
        <f t="shared" ref="BF12:BF51" si="7">IF(AE12&gt;0,IF(AN12&gt;0,$Y12/((1+($AN12-$AE12))/(365.25/12)),0),0)</f>
        <v>0</v>
      </c>
      <c r="BG12" s="216"/>
      <c r="BH12" s="216">
        <f t="shared" ref="BH12:BH51" si="8">IF(AE12&gt;0,IF(AN12&gt;0,$Y12/((1+($AN12-$AE12))/(365.25/4)),0),0)</f>
        <v>0</v>
      </c>
      <c r="BI12" s="216"/>
      <c r="BJ12" s="216">
        <f t="shared" ref="BJ12:BJ51" si="9">IF(AE12&gt;0,IF(AN12&gt;0,$Y12/((1+($AN12-$AE12))/(365.25/2)),0),0)</f>
        <v>0</v>
      </c>
      <c r="BK12" s="216"/>
      <c r="BL12" s="216">
        <f t="shared" ref="BL12:BL51" si="10">IF(AE12&gt;0,IF(AN12&gt;0,$Y12/((1+($AN12-$AE12))/365.25),0),0)</f>
        <v>0</v>
      </c>
      <c r="BM12" s="216"/>
      <c r="BN12" s="216">
        <f t="shared" ref="BN12:BN51" si="11">IF(AE12&gt;0,IF(AN12&gt;0,$Y12/((1+($AN12-$AE12))/(365.25*2)),0),0)</f>
        <v>0</v>
      </c>
      <c r="BO12" s="216"/>
      <c r="BP12" s="216">
        <f t="shared" ref="BP12:BP51" si="12">IF(AE12&gt;0,IF(AN12&gt;0,$Y12/((1+($AN12-$AE12))/(365.25*5)),0),0)</f>
        <v>0</v>
      </c>
      <c r="BQ12" s="216"/>
      <c r="BR12" s="235">
        <f t="shared" ref="BR12:BR51" si="13">IF(AE12&gt;0,IF(AN12&gt;0,$Y12/((1+($AN12-$AE12))/(365.25*10)),0),0)</f>
        <v>0</v>
      </c>
      <c r="BS12" s="236"/>
    </row>
    <row r="13" spans="2:71" ht="15" thickBot="1" x14ac:dyDescent="0.4">
      <c r="B13" s="209"/>
      <c r="C13" s="210"/>
      <c r="D13" s="210"/>
      <c r="E13" s="214"/>
      <c r="F13" s="214"/>
      <c r="G13" s="214"/>
      <c r="H13" s="215"/>
      <c r="I13" s="205"/>
      <c r="J13" s="206"/>
      <c r="K13" s="206"/>
      <c r="L13" s="206"/>
      <c r="M13" s="213">
        <v>44144</v>
      </c>
      <c r="N13" s="213"/>
      <c r="O13" s="213"/>
      <c r="P13" s="213">
        <v>44508</v>
      </c>
      <c r="Q13" s="213"/>
      <c r="R13" s="213"/>
      <c r="S13" s="205" t="s">
        <v>6638</v>
      </c>
      <c r="T13" s="205"/>
      <c r="U13" s="205"/>
      <c r="V13" s="206" t="s">
        <v>6325</v>
      </c>
      <c r="W13" s="206"/>
      <c r="X13" s="206"/>
      <c r="Y13" s="207"/>
      <c r="Z13" s="207"/>
      <c r="AA13" s="207"/>
      <c r="AB13" s="208"/>
      <c r="AC13" s="208"/>
      <c r="AD13" s="208"/>
      <c r="AE13" s="202"/>
      <c r="AF13" s="202"/>
      <c r="AG13" s="202"/>
      <c r="AH13" s="201">
        <f>Totals!$E$81</f>
        <v>45811</v>
      </c>
      <c r="AI13" s="201"/>
      <c r="AJ13" s="201"/>
      <c r="AK13" s="248">
        <f t="shared" si="0"/>
        <v>0</v>
      </c>
      <c r="AL13" s="248"/>
      <c r="AM13" s="248"/>
      <c r="AN13" s="201" t="str">
        <f t="shared" si="1"/>
        <v/>
      </c>
      <c r="AO13" s="201"/>
      <c r="AP13" s="201"/>
      <c r="AQ13" s="202"/>
      <c r="AR13" s="202"/>
      <c r="AS13" s="202"/>
      <c r="AT13" s="203">
        <f t="shared" si="2"/>
        <v>0</v>
      </c>
      <c r="AU13" s="203"/>
      <c r="AV13" s="203"/>
      <c r="AW13" s="204">
        <f t="shared" si="3"/>
        <v>0</v>
      </c>
      <c r="AX13" s="204"/>
      <c r="AY13" s="204"/>
      <c r="AZ13" s="190">
        <f t="shared" si="4"/>
        <v>0</v>
      </c>
      <c r="BA13" s="190"/>
      <c r="BB13" s="190">
        <f t="shared" si="5"/>
        <v>0</v>
      </c>
      <c r="BC13" s="190"/>
      <c r="BD13" s="190">
        <f t="shared" si="6"/>
        <v>0</v>
      </c>
      <c r="BE13" s="190"/>
      <c r="BF13" s="190">
        <f t="shared" si="7"/>
        <v>0</v>
      </c>
      <c r="BG13" s="190"/>
      <c r="BH13" s="190">
        <f t="shared" si="8"/>
        <v>0</v>
      </c>
      <c r="BI13" s="190"/>
      <c r="BJ13" s="190">
        <f t="shared" si="9"/>
        <v>0</v>
      </c>
      <c r="BK13" s="190"/>
      <c r="BL13" s="190">
        <f t="shared" si="10"/>
        <v>0</v>
      </c>
      <c r="BM13" s="190"/>
      <c r="BN13" s="190">
        <f t="shared" si="11"/>
        <v>0</v>
      </c>
      <c r="BO13" s="190"/>
      <c r="BP13" s="190">
        <f t="shared" si="12"/>
        <v>0</v>
      </c>
      <c r="BQ13" s="190"/>
      <c r="BR13" s="190">
        <f t="shared" si="13"/>
        <v>0</v>
      </c>
      <c r="BS13" s="191"/>
    </row>
    <row r="14" spans="2:71" ht="15" thickBot="1" x14ac:dyDescent="0.4">
      <c r="B14" s="209"/>
      <c r="C14" s="210"/>
      <c r="D14" s="210"/>
      <c r="E14" s="214" t="s">
        <v>7145</v>
      </c>
      <c r="F14" s="214"/>
      <c r="G14" s="214"/>
      <c r="H14" s="215"/>
      <c r="I14" s="205"/>
      <c r="J14" s="206"/>
      <c r="K14" s="206"/>
      <c r="L14" s="206"/>
      <c r="M14" s="213">
        <v>44144</v>
      </c>
      <c r="N14" s="213"/>
      <c r="O14" s="213"/>
      <c r="P14" s="213">
        <v>44508</v>
      </c>
      <c r="Q14" s="213"/>
      <c r="R14" s="213"/>
      <c r="S14" s="205" t="s">
        <v>6638</v>
      </c>
      <c r="T14" s="205"/>
      <c r="U14" s="205"/>
      <c r="V14" s="206" t="s">
        <v>6325</v>
      </c>
      <c r="W14" s="206"/>
      <c r="X14" s="206"/>
      <c r="Y14" s="207"/>
      <c r="Z14" s="207"/>
      <c r="AA14" s="207"/>
      <c r="AB14" s="208"/>
      <c r="AC14" s="208"/>
      <c r="AD14" s="208"/>
      <c r="AE14" s="202"/>
      <c r="AF14" s="202"/>
      <c r="AG14" s="202"/>
      <c r="AH14" s="201">
        <f>Totals!$E$81</f>
        <v>45811</v>
      </c>
      <c r="AI14" s="201"/>
      <c r="AJ14" s="201"/>
      <c r="AK14" s="248">
        <f t="shared" si="0"/>
        <v>0</v>
      </c>
      <c r="AL14" s="248"/>
      <c r="AM14" s="248"/>
      <c r="AN14" s="201" t="str">
        <f t="shared" si="1"/>
        <v/>
      </c>
      <c r="AO14" s="201"/>
      <c r="AP14" s="201"/>
      <c r="AQ14" s="202"/>
      <c r="AR14" s="202"/>
      <c r="AS14" s="202"/>
      <c r="AT14" s="203">
        <f t="shared" si="2"/>
        <v>0</v>
      </c>
      <c r="AU14" s="203"/>
      <c r="AV14" s="203"/>
      <c r="AW14" s="204">
        <f t="shared" si="3"/>
        <v>0</v>
      </c>
      <c r="AX14" s="204"/>
      <c r="AY14" s="204"/>
      <c r="AZ14" s="190">
        <f t="shared" si="4"/>
        <v>0</v>
      </c>
      <c r="BA14" s="190"/>
      <c r="BB14" s="190">
        <f t="shared" si="5"/>
        <v>0</v>
      </c>
      <c r="BC14" s="190"/>
      <c r="BD14" s="190">
        <f t="shared" si="6"/>
        <v>0</v>
      </c>
      <c r="BE14" s="190"/>
      <c r="BF14" s="190">
        <f t="shared" si="7"/>
        <v>0</v>
      </c>
      <c r="BG14" s="190"/>
      <c r="BH14" s="190">
        <f t="shared" si="8"/>
        <v>0</v>
      </c>
      <c r="BI14" s="190"/>
      <c r="BJ14" s="190">
        <f t="shared" si="9"/>
        <v>0</v>
      </c>
      <c r="BK14" s="190"/>
      <c r="BL14" s="190">
        <f t="shared" si="10"/>
        <v>0</v>
      </c>
      <c r="BM14" s="199"/>
      <c r="BN14" s="190">
        <f t="shared" si="11"/>
        <v>0</v>
      </c>
      <c r="BO14" s="190"/>
      <c r="BP14" s="190">
        <f t="shared" si="12"/>
        <v>0</v>
      </c>
      <c r="BQ14" s="190"/>
      <c r="BR14" s="190">
        <f t="shared" si="13"/>
        <v>0</v>
      </c>
      <c r="BS14" s="191"/>
    </row>
    <row r="15" spans="2:71" ht="15" thickBot="1" x14ac:dyDescent="0.4">
      <c r="B15" s="209"/>
      <c r="C15" s="210"/>
      <c r="D15" s="210"/>
      <c r="E15" s="214" t="s">
        <v>7151</v>
      </c>
      <c r="F15" s="214"/>
      <c r="G15" s="214"/>
      <c r="H15" s="215"/>
      <c r="I15" s="205"/>
      <c r="J15" s="206"/>
      <c r="K15" s="206"/>
      <c r="L15" s="206"/>
      <c r="M15" s="213">
        <v>44145</v>
      </c>
      <c r="N15" s="213"/>
      <c r="O15" s="213"/>
      <c r="P15" s="213">
        <v>44509</v>
      </c>
      <c r="Q15" s="213"/>
      <c r="R15" s="213"/>
      <c r="S15" s="205" t="s">
        <v>6638</v>
      </c>
      <c r="T15" s="205"/>
      <c r="U15" s="205"/>
      <c r="V15" s="206" t="s">
        <v>6324</v>
      </c>
      <c r="W15" s="206"/>
      <c r="X15" s="206"/>
      <c r="Y15" s="207"/>
      <c r="Z15" s="207"/>
      <c r="AA15" s="207"/>
      <c r="AB15" s="208"/>
      <c r="AC15" s="208"/>
      <c r="AD15" s="208"/>
      <c r="AE15" s="202"/>
      <c r="AF15" s="202"/>
      <c r="AG15" s="202"/>
      <c r="AH15" s="201">
        <f>Totals!$E$81</f>
        <v>45811</v>
      </c>
      <c r="AI15" s="201"/>
      <c r="AJ15" s="201"/>
      <c r="AK15" s="248">
        <f t="shared" si="0"/>
        <v>0</v>
      </c>
      <c r="AL15" s="248"/>
      <c r="AM15" s="248"/>
      <c r="AN15" s="201" t="str">
        <f t="shared" si="1"/>
        <v/>
      </c>
      <c r="AO15" s="201"/>
      <c r="AP15" s="201"/>
      <c r="AQ15" s="202"/>
      <c r="AR15" s="202"/>
      <c r="AS15" s="202"/>
      <c r="AT15" s="203">
        <f t="shared" si="2"/>
        <v>0</v>
      </c>
      <c r="AU15" s="203"/>
      <c r="AV15" s="203"/>
      <c r="AW15" s="204">
        <f t="shared" si="3"/>
        <v>0</v>
      </c>
      <c r="AX15" s="204"/>
      <c r="AY15" s="204"/>
      <c r="AZ15" s="190">
        <f t="shared" si="4"/>
        <v>0</v>
      </c>
      <c r="BA15" s="190"/>
      <c r="BB15" s="190">
        <f t="shared" si="5"/>
        <v>0</v>
      </c>
      <c r="BC15" s="190"/>
      <c r="BD15" s="190">
        <f t="shared" si="6"/>
        <v>0</v>
      </c>
      <c r="BE15" s="190"/>
      <c r="BF15" s="190">
        <f t="shared" si="7"/>
        <v>0</v>
      </c>
      <c r="BG15" s="190"/>
      <c r="BH15" s="190">
        <f t="shared" si="8"/>
        <v>0</v>
      </c>
      <c r="BI15" s="190"/>
      <c r="BJ15" s="190">
        <f t="shared" si="9"/>
        <v>0</v>
      </c>
      <c r="BK15" s="190"/>
      <c r="BL15" s="190">
        <f t="shared" si="10"/>
        <v>0</v>
      </c>
      <c r="BM15" s="199"/>
      <c r="BN15" s="190">
        <f t="shared" si="11"/>
        <v>0</v>
      </c>
      <c r="BO15" s="190"/>
      <c r="BP15" s="190">
        <f t="shared" si="12"/>
        <v>0</v>
      </c>
      <c r="BQ15" s="190"/>
      <c r="BR15" s="190">
        <f t="shared" si="13"/>
        <v>0</v>
      </c>
      <c r="BS15" s="191"/>
    </row>
    <row r="16" spans="2:71" ht="15" thickBot="1" x14ac:dyDescent="0.4">
      <c r="B16" s="209"/>
      <c r="C16" s="210"/>
      <c r="D16" s="210"/>
      <c r="E16" s="214" t="s">
        <v>7155</v>
      </c>
      <c r="F16" s="214"/>
      <c r="G16" s="214"/>
      <c r="H16" s="215"/>
      <c r="I16" s="205"/>
      <c r="J16" s="206"/>
      <c r="K16" s="206"/>
      <c r="L16" s="206"/>
      <c r="M16" s="213">
        <v>44297</v>
      </c>
      <c r="N16" s="213"/>
      <c r="O16" s="213"/>
      <c r="P16" s="213">
        <v>44660</v>
      </c>
      <c r="Q16" s="213"/>
      <c r="R16" s="213"/>
      <c r="S16" s="205" t="s">
        <v>6638</v>
      </c>
      <c r="T16" s="205"/>
      <c r="U16" s="205"/>
      <c r="V16" s="206" t="s">
        <v>6324</v>
      </c>
      <c r="W16" s="206"/>
      <c r="X16" s="206"/>
      <c r="Y16" s="207"/>
      <c r="Z16" s="207"/>
      <c r="AA16" s="207"/>
      <c r="AB16" s="208"/>
      <c r="AC16" s="208"/>
      <c r="AD16" s="208"/>
      <c r="AE16" s="202"/>
      <c r="AF16" s="202"/>
      <c r="AG16" s="202"/>
      <c r="AH16" s="201">
        <f>Totals!$E$81</f>
        <v>45811</v>
      </c>
      <c r="AI16" s="201"/>
      <c r="AJ16" s="201"/>
      <c r="AK16" s="248">
        <f t="shared" si="0"/>
        <v>0</v>
      </c>
      <c r="AL16" s="248"/>
      <c r="AM16" s="248"/>
      <c r="AN16" s="201" t="str">
        <f t="shared" si="1"/>
        <v/>
      </c>
      <c r="AO16" s="201"/>
      <c r="AP16" s="201"/>
      <c r="AQ16" s="202"/>
      <c r="AR16" s="202"/>
      <c r="AS16" s="202"/>
      <c r="AT16" s="203">
        <f t="shared" si="2"/>
        <v>0</v>
      </c>
      <c r="AU16" s="203"/>
      <c r="AV16" s="203"/>
      <c r="AW16" s="204">
        <f t="shared" si="3"/>
        <v>0</v>
      </c>
      <c r="AX16" s="204"/>
      <c r="AY16" s="204"/>
      <c r="AZ16" s="190">
        <f t="shared" si="4"/>
        <v>0</v>
      </c>
      <c r="BA16" s="190"/>
      <c r="BB16" s="190">
        <f t="shared" si="5"/>
        <v>0</v>
      </c>
      <c r="BC16" s="190"/>
      <c r="BD16" s="190">
        <f t="shared" si="6"/>
        <v>0</v>
      </c>
      <c r="BE16" s="190"/>
      <c r="BF16" s="190">
        <f t="shared" si="7"/>
        <v>0</v>
      </c>
      <c r="BG16" s="190"/>
      <c r="BH16" s="190">
        <f t="shared" si="8"/>
        <v>0</v>
      </c>
      <c r="BI16" s="190"/>
      <c r="BJ16" s="190">
        <f t="shared" si="9"/>
        <v>0</v>
      </c>
      <c r="BK16" s="190"/>
      <c r="BL16" s="190">
        <f t="shared" si="10"/>
        <v>0</v>
      </c>
      <c r="BM16" s="199"/>
      <c r="BN16" s="190">
        <f t="shared" si="11"/>
        <v>0</v>
      </c>
      <c r="BO16" s="190"/>
      <c r="BP16" s="190">
        <f t="shared" si="12"/>
        <v>0</v>
      </c>
      <c r="BQ16" s="190"/>
      <c r="BR16" s="190">
        <f t="shared" si="13"/>
        <v>0</v>
      </c>
      <c r="BS16" s="191"/>
    </row>
    <row r="17" spans="2:71" ht="15" thickBot="1" x14ac:dyDescent="0.4">
      <c r="B17" s="209"/>
      <c r="C17" s="210"/>
      <c r="D17" s="210"/>
      <c r="E17" s="214" t="s">
        <v>7157</v>
      </c>
      <c r="F17" s="214"/>
      <c r="G17" s="214"/>
      <c r="H17" s="215"/>
      <c r="I17" s="205"/>
      <c r="J17" s="206"/>
      <c r="K17" s="206"/>
      <c r="L17" s="206"/>
      <c r="M17" s="213">
        <v>44330</v>
      </c>
      <c r="N17" s="213"/>
      <c r="O17" s="213"/>
      <c r="P17" s="213">
        <v>44694</v>
      </c>
      <c r="Q17" s="213"/>
      <c r="R17" s="213"/>
      <c r="S17" s="205" t="s">
        <v>6638</v>
      </c>
      <c r="T17" s="205"/>
      <c r="U17" s="205"/>
      <c r="V17" s="206"/>
      <c r="W17" s="206"/>
      <c r="X17" s="206"/>
      <c r="Y17" s="207"/>
      <c r="Z17" s="207"/>
      <c r="AA17" s="207"/>
      <c r="AB17" s="208"/>
      <c r="AC17" s="208"/>
      <c r="AD17" s="208"/>
      <c r="AE17" s="202"/>
      <c r="AF17" s="202"/>
      <c r="AG17" s="202"/>
      <c r="AH17" s="201">
        <f>Totals!$E$81</f>
        <v>45811</v>
      </c>
      <c r="AI17" s="201"/>
      <c r="AJ17" s="201"/>
      <c r="AK17" s="248">
        <f t="shared" si="0"/>
        <v>0</v>
      </c>
      <c r="AL17" s="248"/>
      <c r="AM17" s="248"/>
      <c r="AN17" s="201" t="str">
        <f t="shared" si="1"/>
        <v/>
      </c>
      <c r="AO17" s="201"/>
      <c r="AP17" s="201"/>
      <c r="AQ17" s="202"/>
      <c r="AR17" s="202"/>
      <c r="AS17" s="202"/>
      <c r="AT17" s="203">
        <f t="shared" si="2"/>
        <v>0</v>
      </c>
      <c r="AU17" s="203"/>
      <c r="AV17" s="203"/>
      <c r="AW17" s="204">
        <f t="shared" si="3"/>
        <v>0</v>
      </c>
      <c r="AX17" s="204"/>
      <c r="AY17" s="204"/>
      <c r="AZ17" s="190">
        <f t="shared" si="4"/>
        <v>0</v>
      </c>
      <c r="BA17" s="190"/>
      <c r="BB17" s="190">
        <f t="shared" si="5"/>
        <v>0</v>
      </c>
      <c r="BC17" s="190"/>
      <c r="BD17" s="190">
        <f t="shared" si="6"/>
        <v>0</v>
      </c>
      <c r="BE17" s="190"/>
      <c r="BF17" s="190">
        <f t="shared" si="7"/>
        <v>0</v>
      </c>
      <c r="BG17" s="190"/>
      <c r="BH17" s="190">
        <f t="shared" si="8"/>
        <v>0</v>
      </c>
      <c r="BI17" s="190"/>
      <c r="BJ17" s="190">
        <f t="shared" si="9"/>
        <v>0</v>
      </c>
      <c r="BK17" s="190"/>
      <c r="BL17" s="190">
        <f t="shared" si="10"/>
        <v>0</v>
      </c>
      <c r="BM17" s="199"/>
      <c r="BN17" s="190">
        <f t="shared" si="11"/>
        <v>0</v>
      </c>
      <c r="BO17" s="190"/>
      <c r="BP17" s="190">
        <f t="shared" si="12"/>
        <v>0</v>
      </c>
      <c r="BQ17" s="190"/>
      <c r="BR17" s="190">
        <f t="shared" si="13"/>
        <v>0</v>
      </c>
      <c r="BS17" s="191"/>
    </row>
    <row r="18" spans="2:71" ht="15" thickBot="1" x14ac:dyDescent="0.4">
      <c r="B18" s="209"/>
      <c r="C18" s="210"/>
      <c r="D18" s="210"/>
      <c r="E18" s="214" t="s">
        <v>7146</v>
      </c>
      <c r="F18" s="214"/>
      <c r="G18" s="214"/>
      <c r="H18" s="215"/>
      <c r="I18" s="205"/>
      <c r="J18" s="206"/>
      <c r="K18" s="206"/>
      <c r="L18" s="206"/>
      <c r="M18" s="213"/>
      <c r="N18" s="213"/>
      <c r="O18" s="213"/>
      <c r="P18" s="213"/>
      <c r="Q18" s="213"/>
      <c r="R18" s="213"/>
      <c r="S18" s="205"/>
      <c r="T18" s="205"/>
      <c r="U18" s="205"/>
      <c r="V18" s="206"/>
      <c r="W18" s="206"/>
      <c r="X18" s="206"/>
      <c r="Y18" s="207"/>
      <c r="Z18" s="207"/>
      <c r="AA18" s="207"/>
      <c r="AB18" s="208"/>
      <c r="AC18" s="208"/>
      <c r="AD18" s="208"/>
      <c r="AE18" s="202"/>
      <c r="AF18" s="202"/>
      <c r="AG18" s="202"/>
      <c r="AH18" s="201">
        <f>Totals!$E$81</f>
        <v>45811</v>
      </c>
      <c r="AI18" s="201"/>
      <c r="AJ18" s="201"/>
      <c r="AK18" s="248">
        <f t="shared" si="0"/>
        <v>0</v>
      </c>
      <c r="AL18" s="248"/>
      <c r="AM18" s="248"/>
      <c r="AN18" s="201" t="str">
        <f t="shared" si="1"/>
        <v/>
      </c>
      <c r="AO18" s="201"/>
      <c r="AP18" s="201"/>
      <c r="AQ18" s="202"/>
      <c r="AR18" s="202"/>
      <c r="AS18" s="202"/>
      <c r="AT18" s="203">
        <f t="shared" si="2"/>
        <v>0</v>
      </c>
      <c r="AU18" s="203"/>
      <c r="AV18" s="203"/>
      <c r="AW18" s="204">
        <f t="shared" si="3"/>
        <v>0</v>
      </c>
      <c r="AX18" s="204"/>
      <c r="AY18" s="204"/>
      <c r="AZ18" s="190">
        <f t="shared" si="4"/>
        <v>0</v>
      </c>
      <c r="BA18" s="190"/>
      <c r="BB18" s="190">
        <f t="shared" si="5"/>
        <v>0</v>
      </c>
      <c r="BC18" s="190"/>
      <c r="BD18" s="190">
        <f t="shared" si="6"/>
        <v>0</v>
      </c>
      <c r="BE18" s="190"/>
      <c r="BF18" s="190">
        <f t="shared" si="7"/>
        <v>0</v>
      </c>
      <c r="BG18" s="190"/>
      <c r="BH18" s="190">
        <f t="shared" si="8"/>
        <v>0</v>
      </c>
      <c r="BI18" s="190"/>
      <c r="BJ18" s="190">
        <f t="shared" si="9"/>
        <v>0</v>
      </c>
      <c r="BK18" s="190"/>
      <c r="BL18" s="190">
        <f t="shared" si="10"/>
        <v>0</v>
      </c>
      <c r="BM18" s="199"/>
      <c r="BN18" s="190">
        <f t="shared" si="11"/>
        <v>0</v>
      </c>
      <c r="BO18" s="190"/>
      <c r="BP18" s="190">
        <f t="shared" si="12"/>
        <v>0</v>
      </c>
      <c r="BQ18" s="190"/>
      <c r="BR18" s="190">
        <f t="shared" si="13"/>
        <v>0</v>
      </c>
      <c r="BS18" s="191"/>
    </row>
    <row r="19" spans="2:71" ht="15" thickBot="1" x14ac:dyDescent="0.4">
      <c r="B19" s="209"/>
      <c r="C19" s="210"/>
      <c r="D19" s="210"/>
      <c r="E19" s="214"/>
      <c r="F19" s="214"/>
      <c r="G19" s="214"/>
      <c r="H19" s="215"/>
      <c r="I19" s="205"/>
      <c r="J19" s="206"/>
      <c r="K19" s="206"/>
      <c r="L19" s="206"/>
      <c r="M19" s="213">
        <v>44323</v>
      </c>
      <c r="N19" s="213"/>
      <c r="O19" s="213"/>
      <c r="P19" s="213">
        <v>44687</v>
      </c>
      <c r="Q19" s="213"/>
      <c r="R19" s="213"/>
      <c r="S19" s="205" t="s">
        <v>6638</v>
      </c>
      <c r="T19" s="205"/>
      <c r="U19" s="205"/>
      <c r="V19" s="206"/>
      <c r="W19" s="206"/>
      <c r="X19" s="206"/>
      <c r="Y19" s="207"/>
      <c r="Z19" s="207"/>
      <c r="AA19" s="207"/>
      <c r="AB19" s="208"/>
      <c r="AC19" s="208"/>
      <c r="AD19" s="208"/>
      <c r="AE19" s="202"/>
      <c r="AF19" s="202"/>
      <c r="AG19" s="202"/>
      <c r="AH19" s="201">
        <f>Totals!$E$81</f>
        <v>45811</v>
      </c>
      <c r="AI19" s="201"/>
      <c r="AJ19" s="201"/>
      <c r="AK19" s="248">
        <f t="shared" si="0"/>
        <v>0</v>
      </c>
      <c r="AL19" s="248"/>
      <c r="AM19" s="248"/>
      <c r="AN19" s="201" t="str">
        <f t="shared" si="1"/>
        <v/>
      </c>
      <c r="AO19" s="201"/>
      <c r="AP19" s="201"/>
      <c r="AQ19" s="202"/>
      <c r="AR19" s="202"/>
      <c r="AS19" s="202"/>
      <c r="AT19" s="203">
        <f t="shared" si="2"/>
        <v>0</v>
      </c>
      <c r="AU19" s="203"/>
      <c r="AV19" s="203"/>
      <c r="AW19" s="204">
        <f t="shared" si="3"/>
        <v>0</v>
      </c>
      <c r="AX19" s="204"/>
      <c r="AY19" s="204"/>
      <c r="AZ19" s="190">
        <f t="shared" si="4"/>
        <v>0</v>
      </c>
      <c r="BA19" s="190"/>
      <c r="BB19" s="190">
        <f t="shared" si="5"/>
        <v>0</v>
      </c>
      <c r="BC19" s="190"/>
      <c r="BD19" s="190">
        <f t="shared" si="6"/>
        <v>0</v>
      </c>
      <c r="BE19" s="190"/>
      <c r="BF19" s="190">
        <f t="shared" si="7"/>
        <v>0</v>
      </c>
      <c r="BG19" s="190"/>
      <c r="BH19" s="190">
        <f t="shared" si="8"/>
        <v>0</v>
      </c>
      <c r="BI19" s="190"/>
      <c r="BJ19" s="190">
        <f t="shared" si="9"/>
        <v>0</v>
      </c>
      <c r="BK19" s="190"/>
      <c r="BL19" s="190">
        <f t="shared" si="10"/>
        <v>0</v>
      </c>
      <c r="BM19" s="199"/>
      <c r="BN19" s="190">
        <f t="shared" si="11"/>
        <v>0</v>
      </c>
      <c r="BO19" s="190"/>
      <c r="BP19" s="190">
        <f t="shared" si="12"/>
        <v>0</v>
      </c>
      <c r="BQ19" s="190"/>
      <c r="BR19" s="190">
        <f t="shared" si="13"/>
        <v>0</v>
      </c>
      <c r="BS19" s="191"/>
    </row>
    <row r="20" spans="2:71" ht="15" thickBot="1" x14ac:dyDescent="0.4">
      <c r="B20" s="209"/>
      <c r="C20" s="210"/>
      <c r="D20" s="210"/>
      <c r="E20" s="214" t="s">
        <v>7190</v>
      </c>
      <c r="F20" s="214"/>
      <c r="G20" s="214"/>
      <c r="H20" s="215"/>
      <c r="I20" s="205"/>
      <c r="J20" s="206"/>
      <c r="K20" s="206"/>
      <c r="L20" s="206"/>
      <c r="M20" s="213"/>
      <c r="N20" s="213"/>
      <c r="O20" s="213"/>
      <c r="P20" s="213"/>
      <c r="Q20" s="213"/>
      <c r="R20" s="213"/>
      <c r="S20" s="205"/>
      <c r="T20" s="205"/>
      <c r="U20" s="205"/>
      <c r="V20" s="206"/>
      <c r="W20" s="206"/>
      <c r="X20" s="206"/>
      <c r="Y20" s="207"/>
      <c r="Z20" s="207"/>
      <c r="AA20" s="207"/>
      <c r="AB20" s="208"/>
      <c r="AC20" s="208"/>
      <c r="AD20" s="208"/>
      <c r="AE20" s="202"/>
      <c r="AF20" s="202"/>
      <c r="AG20" s="202"/>
      <c r="AH20" s="201">
        <f>Totals!$E$81</f>
        <v>45811</v>
      </c>
      <c r="AI20" s="201"/>
      <c r="AJ20" s="201"/>
      <c r="AK20" s="248">
        <f t="shared" si="0"/>
        <v>0</v>
      </c>
      <c r="AL20" s="248"/>
      <c r="AM20" s="248"/>
      <c r="AN20" s="201" t="str">
        <f t="shared" si="1"/>
        <v/>
      </c>
      <c r="AO20" s="201"/>
      <c r="AP20" s="201"/>
      <c r="AQ20" s="202"/>
      <c r="AR20" s="202"/>
      <c r="AS20" s="202"/>
      <c r="AT20" s="203">
        <f t="shared" si="2"/>
        <v>0</v>
      </c>
      <c r="AU20" s="203"/>
      <c r="AV20" s="203"/>
      <c r="AW20" s="204">
        <f t="shared" si="3"/>
        <v>0</v>
      </c>
      <c r="AX20" s="204"/>
      <c r="AY20" s="204"/>
      <c r="AZ20" s="190">
        <f t="shared" si="4"/>
        <v>0</v>
      </c>
      <c r="BA20" s="190"/>
      <c r="BB20" s="190">
        <f t="shared" si="5"/>
        <v>0</v>
      </c>
      <c r="BC20" s="190"/>
      <c r="BD20" s="190">
        <f t="shared" si="6"/>
        <v>0</v>
      </c>
      <c r="BE20" s="190"/>
      <c r="BF20" s="190">
        <f t="shared" si="7"/>
        <v>0</v>
      </c>
      <c r="BG20" s="190"/>
      <c r="BH20" s="190">
        <f t="shared" si="8"/>
        <v>0</v>
      </c>
      <c r="BI20" s="190"/>
      <c r="BJ20" s="190">
        <f t="shared" si="9"/>
        <v>0</v>
      </c>
      <c r="BK20" s="190"/>
      <c r="BL20" s="190">
        <f t="shared" si="10"/>
        <v>0</v>
      </c>
      <c r="BM20" s="199"/>
      <c r="BN20" s="190">
        <f t="shared" si="11"/>
        <v>0</v>
      </c>
      <c r="BO20" s="190"/>
      <c r="BP20" s="190">
        <f t="shared" si="12"/>
        <v>0</v>
      </c>
      <c r="BQ20" s="190"/>
      <c r="BR20" s="190">
        <f t="shared" si="13"/>
        <v>0</v>
      </c>
      <c r="BS20" s="191"/>
    </row>
    <row r="21" spans="2:71" ht="15" thickBot="1" x14ac:dyDescent="0.4">
      <c r="B21" s="209"/>
      <c r="C21" s="210"/>
      <c r="D21" s="210"/>
      <c r="E21" s="214" t="s">
        <v>7191</v>
      </c>
      <c r="F21" s="214"/>
      <c r="G21" s="214"/>
      <c r="H21" s="215"/>
      <c r="I21" s="205"/>
      <c r="J21" s="206"/>
      <c r="K21" s="206"/>
      <c r="L21" s="206"/>
      <c r="M21" s="213"/>
      <c r="N21" s="213"/>
      <c r="O21" s="213"/>
      <c r="P21" s="213"/>
      <c r="Q21" s="213"/>
      <c r="R21" s="213"/>
      <c r="S21" s="205"/>
      <c r="T21" s="205"/>
      <c r="U21" s="205"/>
      <c r="V21" s="206"/>
      <c r="W21" s="206"/>
      <c r="X21" s="206"/>
      <c r="Y21" s="207"/>
      <c r="Z21" s="207"/>
      <c r="AA21" s="207"/>
      <c r="AB21" s="208"/>
      <c r="AC21" s="208"/>
      <c r="AD21" s="208"/>
      <c r="AE21" s="202"/>
      <c r="AF21" s="202"/>
      <c r="AG21" s="202"/>
      <c r="AH21" s="201">
        <f>Totals!$E$81</f>
        <v>45811</v>
      </c>
      <c r="AI21" s="201"/>
      <c r="AJ21" s="201"/>
      <c r="AK21" s="248">
        <f t="shared" si="0"/>
        <v>0</v>
      </c>
      <c r="AL21" s="248"/>
      <c r="AM21" s="248"/>
      <c r="AN21" s="201" t="str">
        <f t="shared" si="1"/>
        <v/>
      </c>
      <c r="AO21" s="201"/>
      <c r="AP21" s="201"/>
      <c r="AQ21" s="202"/>
      <c r="AR21" s="202"/>
      <c r="AS21" s="202"/>
      <c r="AT21" s="203">
        <f t="shared" si="2"/>
        <v>0</v>
      </c>
      <c r="AU21" s="203"/>
      <c r="AV21" s="203"/>
      <c r="AW21" s="204">
        <f t="shared" si="3"/>
        <v>0</v>
      </c>
      <c r="AX21" s="204"/>
      <c r="AY21" s="204"/>
      <c r="AZ21" s="190">
        <f t="shared" si="4"/>
        <v>0</v>
      </c>
      <c r="BA21" s="190"/>
      <c r="BB21" s="190">
        <f t="shared" si="5"/>
        <v>0</v>
      </c>
      <c r="BC21" s="190"/>
      <c r="BD21" s="190">
        <f t="shared" si="6"/>
        <v>0</v>
      </c>
      <c r="BE21" s="190"/>
      <c r="BF21" s="190">
        <f t="shared" si="7"/>
        <v>0</v>
      </c>
      <c r="BG21" s="190"/>
      <c r="BH21" s="190">
        <f t="shared" si="8"/>
        <v>0</v>
      </c>
      <c r="BI21" s="190"/>
      <c r="BJ21" s="190">
        <f t="shared" si="9"/>
        <v>0</v>
      </c>
      <c r="BK21" s="190"/>
      <c r="BL21" s="190">
        <f t="shared" si="10"/>
        <v>0</v>
      </c>
      <c r="BM21" s="199"/>
      <c r="BN21" s="190">
        <f t="shared" si="11"/>
        <v>0</v>
      </c>
      <c r="BO21" s="190"/>
      <c r="BP21" s="190">
        <f t="shared" si="12"/>
        <v>0</v>
      </c>
      <c r="BQ21" s="190"/>
      <c r="BR21" s="190">
        <f t="shared" si="13"/>
        <v>0</v>
      </c>
      <c r="BS21" s="191"/>
    </row>
    <row r="22" spans="2:71" ht="15" thickBot="1" x14ac:dyDescent="0.4">
      <c r="B22" s="209"/>
      <c r="C22" s="210"/>
      <c r="D22" s="210"/>
      <c r="E22" s="214" t="s">
        <v>7165</v>
      </c>
      <c r="F22" s="214"/>
      <c r="G22" s="214"/>
      <c r="H22" s="215"/>
      <c r="I22" s="205"/>
      <c r="J22" s="206"/>
      <c r="K22" s="206"/>
      <c r="L22" s="206"/>
      <c r="M22" s="213"/>
      <c r="N22" s="213"/>
      <c r="O22" s="213"/>
      <c r="P22" s="213"/>
      <c r="Q22" s="213"/>
      <c r="R22" s="213"/>
      <c r="S22" s="205"/>
      <c r="T22" s="205"/>
      <c r="U22" s="205"/>
      <c r="V22" s="206"/>
      <c r="W22" s="206"/>
      <c r="X22" s="206"/>
      <c r="Y22" s="207"/>
      <c r="Z22" s="207"/>
      <c r="AA22" s="207"/>
      <c r="AB22" s="208"/>
      <c r="AC22" s="208"/>
      <c r="AD22" s="208"/>
      <c r="AE22" s="202"/>
      <c r="AF22" s="202"/>
      <c r="AG22" s="202"/>
      <c r="AH22" s="201">
        <f>Totals!$E$81</f>
        <v>45811</v>
      </c>
      <c r="AI22" s="201"/>
      <c r="AJ22" s="201"/>
      <c r="AK22" s="248">
        <f t="shared" si="0"/>
        <v>0</v>
      </c>
      <c r="AL22" s="248"/>
      <c r="AM22" s="248"/>
      <c r="AN22" s="201" t="str">
        <f t="shared" si="1"/>
        <v/>
      </c>
      <c r="AO22" s="201"/>
      <c r="AP22" s="201"/>
      <c r="AQ22" s="202"/>
      <c r="AR22" s="202"/>
      <c r="AS22" s="202"/>
      <c r="AT22" s="203">
        <f t="shared" si="2"/>
        <v>0</v>
      </c>
      <c r="AU22" s="203"/>
      <c r="AV22" s="203"/>
      <c r="AW22" s="204">
        <f t="shared" si="3"/>
        <v>0</v>
      </c>
      <c r="AX22" s="204"/>
      <c r="AY22" s="204"/>
      <c r="AZ22" s="190">
        <f t="shared" si="4"/>
        <v>0</v>
      </c>
      <c r="BA22" s="190"/>
      <c r="BB22" s="190">
        <f t="shared" si="5"/>
        <v>0</v>
      </c>
      <c r="BC22" s="190"/>
      <c r="BD22" s="190">
        <f t="shared" si="6"/>
        <v>0</v>
      </c>
      <c r="BE22" s="190"/>
      <c r="BF22" s="190">
        <f t="shared" si="7"/>
        <v>0</v>
      </c>
      <c r="BG22" s="190"/>
      <c r="BH22" s="190">
        <f t="shared" si="8"/>
        <v>0</v>
      </c>
      <c r="BI22" s="190"/>
      <c r="BJ22" s="190">
        <f t="shared" si="9"/>
        <v>0</v>
      </c>
      <c r="BK22" s="190"/>
      <c r="BL22" s="190">
        <f t="shared" si="10"/>
        <v>0</v>
      </c>
      <c r="BM22" s="199"/>
      <c r="BN22" s="190">
        <f t="shared" si="11"/>
        <v>0</v>
      </c>
      <c r="BO22" s="190"/>
      <c r="BP22" s="190">
        <f t="shared" si="12"/>
        <v>0</v>
      </c>
      <c r="BQ22" s="190"/>
      <c r="BR22" s="190">
        <f t="shared" si="13"/>
        <v>0</v>
      </c>
      <c r="BS22" s="191"/>
    </row>
    <row r="23" spans="2:71" ht="15" thickBot="1" x14ac:dyDescent="0.4">
      <c r="B23" s="209"/>
      <c r="C23" s="210"/>
      <c r="D23" s="210"/>
      <c r="E23" s="214" t="s">
        <v>7192</v>
      </c>
      <c r="F23" s="214"/>
      <c r="G23" s="214"/>
      <c r="H23" s="215"/>
      <c r="I23" s="205"/>
      <c r="J23" s="206"/>
      <c r="K23" s="206"/>
      <c r="L23" s="206"/>
      <c r="M23" s="213">
        <v>43148</v>
      </c>
      <c r="N23" s="213"/>
      <c r="O23" s="213"/>
      <c r="P23" s="213">
        <v>46799</v>
      </c>
      <c r="Q23" s="213"/>
      <c r="R23" s="213"/>
      <c r="S23" s="205" t="s">
        <v>3712</v>
      </c>
      <c r="T23" s="205"/>
      <c r="U23" s="205"/>
      <c r="V23" s="206" t="s">
        <v>3299</v>
      </c>
      <c r="W23" s="206"/>
      <c r="X23" s="206"/>
      <c r="Y23" s="207"/>
      <c r="Z23" s="207"/>
      <c r="AA23" s="207"/>
      <c r="AB23" s="208"/>
      <c r="AC23" s="208"/>
      <c r="AD23" s="208"/>
      <c r="AE23" s="202"/>
      <c r="AF23" s="202"/>
      <c r="AG23" s="202"/>
      <c r="AH23" s="201">
        <f>Totals!$E$81</f>
        <v>45811</v>
      </c>
      <c r="AI23" s="201"/>
      <c r="AJ23" s="201"/>
      <c r="AK23" s="248">
        <f t="shared" si="0"/>
        <v>0</v>
      </c>
      <c r="AL23" s="248"/>
      <c r="AM23" s="248"/>
      <c r="AN23" s="201" t="str">
        <f>IF($AQ23="","",$AQ23-1)</f>
        <v/>
      </c>
      <c r="AO23" s="201"/>
      <c r="AP23" s="201"/>
      <c r="AQ23" s="202"/>
      <c r="AR23" s="202"/>
      <c r="AS23" s="202"/>
      <c r="AT23" s="203">
        <f>IF($AE23&gt;0,IF($AN23&gt;0,IF(OR($AH23&gt;"",$AH23&gt;0),$AN23-$AH23,""),0),0)</f>
        <v>0</v>
      </c>
      <c r="AU23" s="203"/>
      <c r="AV23" s="203"/>
      <c r="AW23" s="204">
        <f t="shared" si="3"/>
        <v>0</v>
      </c>
      <c r="AX23" s="204"/>
      <c r="AY23" s="204"/>
      <c r="AZ23" s="190">
        <f t="shared" si="4"/>
        <v>0</v>
      </c>
      <c r="BA23" s="190"/>
      <c r="BB23" s="190">
        <f t="shared" si="5"/>
        <v>0</v>
      </c>
      <c r="BC23" s="190"/>
      <c r="BD23" s="190">
        <f t="shared" si="6"/>
        <v>0</v>
      </c>
      <c r="BE23" s="190"/>
      <c r="BF23" s="190">
        <f t="shared" si="7"/>
        <v>0</v>
      </c>
      <c r="BG23" s="190"/>
      <c r="BH23" s="190">
        <f t="shared" si="8"/>
        <v>0</v>
      </c>
      <c r="BI23" s="190"/>
      <c r="BJ23" s="190">
        <f t="shared" si="9"/>
        <v>0</v>
      </c>
      <c r="BK23" s="190"/>
      <c r="BL23" s="190">
        <f t="shared" si="10"/>
        <v>0</v>
      </c>
      <c r="BM23" s="199"/>
      <c r="BN23" s="190">
        <f t="shared" si="11"/>
        <v>0</v>
      </c>
      <c r="BO23" s="190"/>
      <c r="BP23" s="190">
        <f t="shared" si="12"/>
        <v>0</v>
      </c>
      <c r="BQ23" s="190"/>
      <c r="BR23" s="190">
        <f t="shared" si="13"/>
        <v>0</v>
      </c>
      <c r="BS23" s="191"/>
    </row>
    <row r="24" spans="2:71" ht="15" thickBot="1" x14ac:dyDescent="0.4">
      <c r="B24" s="209"/>
      <c r="C24" s="210"/>
      <c r="D24" s="210"/>
      <c r="E24" s="214"/>
      <c r="F24" s="214"/>
      <c r="G24" s="214"/>
      <c r="H24" s="215"/>
      <c r="I24" s="205"/>
      <c r="J24" s="206"/>
      <c r="K24" s="206"/>
      <c r="L24" s="206"/>
      <c r="M24" s="213">
        <v>44428</v>
      </c>
      <c r="N24" s="213"/>
      <c r="O24" s="213"/>
      <c r="P24" s="213">
        <v>44792</v>
      </c>
      <c r="Q24" s="213"/>
      <c r="R24" s="213"/>
      <c r="S24" s="205" t="s">
        <v>6638</v>
      </c>
      <c r="T24" s="205"/>
      <c r="U24" s="205"/>
      <c r="V24" s="206" t="s">
        <v>6406</v>
      </c>
      <c r="W24" s="206"/>
      <c r="X24" s="206"/>
      <c r="Y24" s="207"/>
      <c r="Z24" s="207"/>
      <c r="AA24" s="207"/>
      <c r="AB24" s="208"/>
      <c r="AC24" s="208"/>
      <c r="AD24" s="208"/>
      <c r="AE24" s="202"/>
      <c r="AF24" s="202"/>
      <c r="AG24" s="202"/>
      <c r="AH24" s="201">
        <f>Totals!$E$81</f>
        <v>45811</v>
      </c>
      <c r="AI24" s="201"/>
      <c r="AJ24" s="201"/>
      <c r="AK24" s="248">
        <f t="shared" si="0"/>
        <v>0</v>
      </c>
      <c r="AL24" s="248"/>
      <c r="AM24" s="248"/>
      <c r="AN24" s="201" t="str">
        <f t="shared" si="1"/>
        <v/>
      </c>
      <c r="AO24" s="201"/>
      <c r="AP24" s="201"/>
      <c r="AQ24" s="202"/>
      <c r="AR24" s="202"/>
      <c r="AS24" s="202"/>
      <c r="AT24" s="203">
        <f t="shared" ref="AT24:AT51" si="14">IF($AE24&gt;0,IF($AN24&gt;0,IF(OR($AH24&gt;"",$AH24&gt;0),$AN24-$AH24,""),0),0)</f>
        <v>0</v>
      </c>
      <c r="AU24" s="203"/>
      <c r="AV24" s="203"/>
      <c r="AW24" s="204">
        <f t="shared" si="3"/>
        <v>0</v>
      </c>
      <c r="AX24" s="204"/>
      <c r="AY24" s="204"/>
      <c r="AZ24" s="190">
        <f t="shared" si="4"/>
        <v>0</v>
      </c>
      <c r="BA24" s="190"/>
      <c r="BB24" s="190">
        <f t="shared" si="5"/>
        <v>0</v>
      </c>
      <c r="BC24" s="190"/>
      <c r="BD24" s="190">
        <f t="shared" si="6"/>
        <v>0</v>
      </c>
      <c r="BE24" s="190"/>
      <c r="BF24" s="190">
        <f t="shared" si="7"/>
        <v>0</v>
      </c>
      <c r="BG24" s="190"/>
      <c r="BH24" s="190">
        <f t="shared" si="8"/>
        <v>0</v>
      </c>
      <c r="BI24" s="190"/>
      <c r="BJ24" s="190">
        <f t="shared" si="9"/>
        <v>0</v>
      </c>
      <c r="BK24" s="190"/>
      <c r="BL24" s="190">
        <f t="shared" si="10"/>
        <v>0</v>
      </c>
      <c r="BM24" s="199"/>
      <c r="BN24" s="190">
        <f t="shared" si="11"/>
        <v>0</v>
      </c>
      <c r="BO24" s="190"/>
      <c r="BP24" s="190">
        <f t="shared" si="12"/>
        <v>0</v>
      </c>
      <c r="BQ24" s="190"/>
      <c r="BR24" s="190">
        <f t="shared" si="13"/>
        <v>0</v>
      </c>
      <c r="BS24" s="191"/>
    </row>
    <row r="25" spans="2:71" ht="15" thickBot="1" x14ac:dyDescent="0.4">
      <c r="B25" s="209"/>
      <c r="C25" s="210"/>
      <c r="D25" s="210"/>
      <c r="E25" s="214" t="s">
        <v>7147</v>
      </c>
      <c r="F25" s="214"/>
      <c r="G25" s="214"/>
      <c r="H25" s="215"/>
      <c r="I25" s="205"/>
      <c r="J25" s="206"/>
      <c r="K25" s="206"/>
      <c r="L25" s="206"/>
      <c r="M25" s="213">
        <v>44428</v>
      </c>
      <c r="N25" s="213"/>
      <c r="O25" s="213"/>
      <c r="P25" s="213">
        <v>44792</v>
      </c>
      <c r="Q25" s="213"/>
      <c r="R25" s="213"/>
      <c r="S25" s="205" t="s">
        <v>6638</v>
      </c>
      <c r="T25" s="205"/>
      <c r="U25" s="205"/>
      <c r="V25" s="206" t="s">
        <v>6406</v>
      </c>
      <c r="W25" s="206"/>
      <c r="X25" s="206"/>
      <c r="Y25" s="207"/>
      <c r="Z25" s="207"/>
      <c r="AA25" s="207"/>
      <c r="AB25" s="208"/>
      <c r="AC25" s="208"/>
      <c r="AD25" s="208"/>
      <c r="AE25" s="202"/>
      <c r="AF25" s="202"/>
      <c r="AG25" s="202"/>
      <c r="AH25" s="201">
        <f>Totals!$E$81</f>
        <v>45811</v>
      </c>
      <c r="AI25" s="201"/>
      <c r="AJ25" s="201"/>
      <c r="AK25" s="248">
        <f t="shared" si="0"/>
        <v>0</v>
      </c>
      <c r="AL25" s="248"/>
      <c r="AM25" s="248"/>
      <c r="AN25" s="201" t="str">
        <f t="shared" si="1"/>
        <v/>
      </c>
      <c r="AO25" s="201"/>
      <c r="AP25" s="201"/>
      <c r="AQ25" s="202"/>
      <c r="AR25" s="202"/>
      <c r="AS25" s="202"/>
      <c r="AT25" s="203">
        <f t="shared" si="14"/>
        <v>0</v>
      </c>
      <c r="AU25" s="203"/>
      <c r="AV25" s="203"/>
      <c r="AW25" s="204">
        <f t="shared" si="3"/>
        <v>0</v>
      </c>
      <c r="AX25" s="204"/>
      <c r="AY25" s="204"/>
      <c r="AZ25" s="190">
        <f t="shared" si="4"/>
        <v>0</v>
      </c>
      <c r="BA25" s="190"/>
      <c r="BB25" s="190">
        <f t="shared" si="5"/>
        <v>0</v>
      </c>
      <c r="BC25" s="190"/>
      <c r="BD25" s="190">
        <f t="shared" si="6"/>
        <v>0</v>
      </c>
      <c r="BE25" s="190"/>
      <c r="BF25" s="190">
        <f t="shared" si="7"/>
        <v>0</v>
      </c>
      <c r="BG25" s="190"/>
      <c r="BH25" s="190">
        <f t="shared" si="8"/>
        <v>0</v>
      </c>
      <c r="BI25" s="190"/>
      <c r="BJ25" s="190">
        <f t="shared" si="9"/>
        <v>0</v>
      </c>
      <c r="BK25" s="190"/>
      <c r="BL25" s="190">
        <f t="shared" si="10"/>
        <v>0</v>
      </c>
      <c r="BM25" s="199"/>
      <c r="BN25" s="190">
        <f t="shared" si="11"/>
        <v>0</v>
      </c>
      <c r="BO25" s="190"/>
      <c r="BP25" s="190">
        <f t="shared" si="12"/>
        <v>0</v>
      </c>
      <c r="BQ25" s="190"/>
      <c r="BR25" s="190">
        <f t="shared" si="13"/>
        <v>0</v>
      </c>
      <c r="BS25" s="191"/>
    </row>
    <row r="26" spans="2:71" ht="15" thickBot="1" x14ac:dyDescent="0.4">
      <c r="B26" s="209"/>
      <c r="C26" s="210"/>
      <c r="D26" s="210"/>
      <c r="E26" s="214" t="s">
        <v>7176</v>
      </c>
      <c r="F26" s="214"/>
      <c r="G26" s="214"/>
      <c r="H26" s="215"/>
      <c r="I26" s="205"/>
      <c r="J26" s="206"/>
      <c r="K26" s="206"/>
      <c r="L26" s="206"/>
      <c r="M26" s="213"/>
      <c r="N26" s="213"/>
      <c r="O26" s="213"/>
      <c r="P26" s="213"/>
      <c r="Q26" s="213"/>
      <c r="R26" s="213"/>
      <c r="S26" s="205"/>
      <c r="T26" s="205"/>
      <c r="U26" s="205"/>
      <c r="V26" s="206"/>
      <c r="W26" s="206"/>
      <c r="X26" s="206"/>
      <c r="Y26" s="207"/>
      <c r="Z26" s="207"/>
      <c r="AA26" s="207"/>
      <c r="AB26" s="208"/>
      <c r="AC26" s="208"/>
      <c r="AD26" s="208"/>
      <c r="AE26" s="202"/>
      <c r="AF26" s="202"/>
      <c r="AG26" s="202"/>
      <c r="AH26" s="201">
        <f>Totals!$E$81</f>
        <v>45811</v>
      </c>
      <c r="AI26" s="201"/>
      <c r="AJ26" s="201"/>
      <c r="AK26" s="248">
        <f t="shared" si="0"/>
        <v>0</v>
      </c>
      <c r="AL26" s="248"/>
      <c r="AM26" s="248"/>
      <c r="AN26" s="201" t="str">
        <f t="shared" si="1"/>
        <v/>
      </c>
      <c r="AO26" s="201"/>
      <c r="AP26" s="201"/>
      <c r="AQ26" s="202"/>
      <c r="AR26" s="202"/>
      <c r="AS26" s="202"/>
      <c r="AT26" s="203">
        <f t="shared" si="14"/>
        <v>0</v>
      </c>
      <c r="AU26" s="203"/>
      <c r="AV26" s="203"/>
      <c r="AW26" s="204">
        <f t="shared" si="3"/>
        <v>0</v>
      </c>
      <c r="AX26" s="204"/>
      <c r="AY26" s="204"/>
      <c r="AZ26" s="190">
        <f t="shared" si="4"/>
        <v>0</v>
      </c>
      <c r="BA26" s="190"/>
      <c r="BB26" s="190">
        <f t="shared" si="5"/>
        <v>0</v>
      </c>
      <c r="BC26" s="190"/>
      <c r="BD26" s="190">
        <f t="shared" si="6"/>
        <v>0</v>
      </c>
      <c r="BE26" s="190"/>
      <c r="BF26" s="190">
        <f t="shared" si="7"/>
        <v>0</v>
      </c>
      <c r="BG26" s="190"/>
      <c r="BH26" s="190">
        <f t="shared" si="8"/>
        <v>0</v>
      </c>
      <c r="BI26" s="190"/>
      <c r="BJ26" s="190">
        <f t="shared" si="9"/>
        <v>0</v>
      </c>
      <c r="BK26" s="190"/>
      <c r="BL26" s="190">
        <f t="shared" si="10"/>
        <v>0</v>
      </c>
      <c r="BM26" s="199"/>
      <c r="BN26" s="190">
        <f t="shared" si="11"/>
        <v>0</v>
      </c>
      <c r="BO26" s="190"/>
      <c r="BP26" s="190">
        <f t="shared" si="12"/>
        <v>0</v>
      </c>
      <c r="BQ26" s="190"/>
      <c r="BR26" s="190">
        <f t="shared" si="13"/>
        <v>0</v>
      </c>
      <c r="BS26" s="191"/>
    </row>
    <row r="27" spans="2:71" ht="15" thickBot="1" x14ac:dyDescent="0.4">
      <c r="B27" s="209"/>
      <c r="C27" s="210"/>
      <c r="D27" s="210"/>
      <c r="E27" s="214" t="s">
        <v>7177</v>
      </c>
      <c r="F27" s="214"/>
      <c r="G27" s="214"/>
      <c r="H27" s="215"/>
      <c r="I27" s="205"/>
      <c r="J27" s="206"/>
      <c r="K27" s="206"/>
      <c r="L27" s="206"/>
      <c r="M27" s="213">
        <v>43246</v>
      </c>
      <c r="N27" s="213"/>
      <c r="O27" s="213"/>
      <c r="P27" s="213">
        <v>45071</v>
      </c>
      <c r="Q27" s="213"/>
      <c r="R27" s="213"/>
      <c r="S27" s="205" t="s">
        <v>5539</v>
      </c>
      <c r="T27" s="205"/>
      <c r="U27" s="205"/>
      <c r="V27" s="206" t="s">
        <v>5027</v>
      </c>
      <c r="W27" s="206"/>
      <c r="X27" s="206"/>
      <c r="Y27" s="207"/>
      <c r="Z27" s="207"/>
      <c r="AA27" s="207"/>
      <c r="AB27" s="208"/>
      <c r="AC27" s="208"/>
      <c r="AD27" s="208"/>
      <c r="AE27" s="202"/>
      <c r="AF27" s="202"/>
      <c r="AG27" s="202"/>
      <c r="AH27" s="201">
        <f>Totals!$E$81</f>
        <v>45811</v>
      </c>
      <c r="AI27" s="201"/>
      <c r="AJ27" s="201"/>
      <c r="AK27" s="248">
        <f t="shared" si="0"/>
        <v>0</v>
      </c>
      <c r="AL27" s="248"/>
      <c r="AM27" s="248"/>
      <c r="AN27" s="201" t="str">
        <f t="shared" si="1"/>
        <v/>
      </c>
      <c r="AO27" s="201"/>
      <c r="AP27" s="201"/>
      <c r="AQ27" s="202"/>
      <c r="AR27" s="202"/>
      <c r="AS27" s="202"/>
      <c r="AT27" s="203">
        <f t="shared" si="14"/>
        <v>0</v>
      </c>
      <c r="AU27" s="203"/>
      <c r="AV27" s="203"/>
      <c r="AW27" s="204">
        <f t="shared" si="3"/>
        <v>0</v>
      </c>
      <c r="AX27" s="204"/>
      <c r="AY27" s="204"/>
      <c r="AZ27" s="190">
        <f t="shared" si="4"/>
        <v>0</v>
      </c>
      <c r="BA27" s="190"/>
      <c r="BB27" s="190">
        <f t="shared" si="5"/>
        <v>0</v>
      </c>
      <c r="BC27" s="190"/>
      <c r="BD27" s="190">
        <f t="shared" si="6"/>
        <v>0</v>
      </c>
      <c r="BE27" s="190"/>
      <c r="BF27" s="190">
        <f t="shared" si="7"/>
        <v>0</v>
      </c>
      <c r="BG27" s="190"/>
      <c r="BH27" s="190">
        <f t="shared" si="8"/>
        <v>0</v>
      </c>
      <c r="BI27" s="190"/>
      <c r="BJ27" s="190">
        <f t="shared" si="9"/>
        <v>0</v>
      </c>
      <c r="BK27" s="190"/>
      <c r="BL27" s="190">
        <f t="shared" si="10"/>
        <v>0</v>
      </c>
      <c r="BM27" s="199"/>
      <c r="BN27" s="190">
        <f t="shared" si="11"/>
        <v>0</v>
      </c>
      <c r="BO27" s="190"/>
      <c r="BP27" s="190">
        <f t="shared" si="12"/>
        <v>0</v>
      </c>
      <c r="BQ27" s="190"/>
      <c r="BR27" s="190">
        <f t="shared" si="13"/>
        <v>0</v>
      </c>
      <c r="BS27" s="191"/>
    </row>
    <row r="28" spans="2:71" ht="15" thickBot="1" x14ac:dyDescent="0.4">
      <c r="B28" s="209"/>
      <c r="C28" s="210"/>
      <c r="D28" s="210"/>
      <c r="E28" s="214"/>
      <c r="F28" s="214"/>
      <c r="G28" s="214"/>
      <c r="H28" s="215"/>
      <c r="I28" s="205"/>
      <c r="J28" s="206"/>
      <c r="K28" s="206"/>
      <c r="L28" s="206"/>
      <c r="M28" s="213">
        <v>44442</v>
      </c>
      <c r="N28" s="213"/>
      <c r="O28" s="213"/>
      <c r="P28" s="213">
        <v>46267</v>
      </c>
      <c r="Q28" s="213"/>
      <c r="R28" s="213"/>
      <c r="S28" s="205" t="s">
        <v>5539</v>
      </c>
      <c r="T28" s="205"/>
      <c r="U28" s="205"/>
      <c r="V28" s="206" t="s">
        <v>3830</v>
      </c>
      <c r="W28" s="206"/>
      <c r="X28" s="206"/>
      <c r="Y28" s="207"/>
      <c r="Z28" s="207"/>
      <c r="AA28" s="207"/>
      <c r="AB28" s="208"/>
      <c r="AC28" s="208"/>
      <c r="AD28" s="208"/>
      <c r="AE28" s="202"/>
      <c r="AF28" s="202"/>
      <c r="AG28" s="202"/>
      <c r="AH28" s="201">
        <f>Totals!$E$81</f>
        <v>45811</v>
      </c>
      <c r="AI28" s="201"/>
      <c r="AJ28" s="201"/>
      <c r="AK28" s="248">
        <f t="shared" si="0"/>
        <v>0</v>
      </c>
      <c r="AL28" s="248"/>
      <c r="AM28" s="248"/>
      <c r="AN28" s="201" t="str">
        <f t="shared" si="1"/>
        <v/>
      </c>
      <c r="AO28" s="201"/>
      <c r="AP28" s="201"/>
      <c r="AQ28" s="202"/>
      <c r="AR28" s="202"/>
      <c r="AS28" s="202"/>
      <c r="AT28" s="203">
        <f t="shared" si="14"/>
        <v>0</v>
      </c>
      <c r="AU28" s="203"/>
      <c r="AV28" s="203"/>
      <c r="AW28" s="204">
        <f t="shared" si="3"/>
        <v>0</v>
      </c>
      <c r="AX28" s="204"/>
      <c r="AY28" s="204"/>
      <c r="AZ28" s="190">
        <f t="shared" si="4"/>
        <v>0</v>
      </c>
      <c r="BA28" s="190"/>
      <c r="BB28" s="190">
        <f t="shared" si="5"/>
        <v>0</v>
      </c>
      <c r="BC28" s="190"/>
      <c r="BD28" s="190">
        <f t="shared" si="6"/>
        <v>0</v>
      </c>
      <c r="BE28" s="190"/>
      <c r="BF28" s="190">
        <f t="shared" si="7"/>
        <v>0</v>
      </c>
      <c r="BG28" s="190"/>
      <c r="BH28" s="190">
        <f t="shared" si="8"/>
        <v>0</v>
      </c>
      <c r="BI28" s="190"/>
      <c r="BJ28" s="190">
        <f t="shared" si="9"/>
        <v>0</v>
      </c>
      <c r="BK28" s="190"/>
      <c r="BL28" s="190">
        <f t="shared" si="10"/>
        <v>0</v>
      </c>
      <c r="BM28" s="199"/>
      <c r="BN28" s="190">
        <f t="shared" si="11"/>
        <v>0</v>
      </c>
      <c r="BO28" s="190"/>
      <c r="BP28" s="190">
        <f t="shared" si="12"/>
        <v>0</v>
      </c>
      <c r="BQ28" s="190"/>
      <c r="BR28" s="190">
        <f t="shared" si="13"/>
        <v>0</v>
      </c>
      <c r="BS28" s="191"/>
    </row>
    <row r="29" spans="2:71" ht="15" thickBot="1" x14ac:dyDescent="0.4">
      <c r="B29" s="209"/>
      <c r="C29" s="210"/>
      <c r="D29" s="210"/>
      <c r="E29" s="214" t="s">
        <v>7193</v>
      </c>
      <c r="F29" s="214"/>
      <c r="G29" s="214"/>
      <c r="H29" s="215"/>
      <c r="I29" s="205"/>
      <c r="J29" s="206"/>
      <c r="K29" s="206"/>
      <c r="L29" s="206"/>
      <c r="M29" s="213">
        <v>44229</v>
      </c>
      <c r="N29" s="213"/>
      <c r="O29" s="213"/>
      <c r="P29" s="213">
        <v>44593</v>
      </c>
      <c r="Q29" s="213"/>
      <c r="R29" s="213"/>
      <c r="S29" s="205" t="s">
        <v>6638</v>
      </c>
      <c r="T29" s="205"/>
      <c r="U29" s="205"/>
      <c r="V29" s="206" t="s">
        <v>6606</v>
      </c>
      <c r="W29" s="206"/>
      <c r="X29" s="206"/>
      <c r="Y29" s="207"/>
      <c r="Z29" s="207"/>
      <c r="AA29" s="207"/>
      <c r="AB29" s="208"/>
      <c r="AC29" s="208"/>
      <c r="AD29" s="208"/>
      <c r="AE29" s="202"/>
      <c r="AF29" s="202"/>
      <c r="AG29" s="202"/>
      <c r="AH29" s="201">
        <f>Totals!$E$81</f>
        <v>45811</v>
      </c>
      <c r="AI29" s="201"/>
      <c r="AJ29" s="201"/>
      <c r="AK29" s="248">
        <f t="shared" si="0"/>
        <v>0</v>
      </c>
      <c r="AL29" s="248"/>
      <c r="AM29" s="248"/>
      <c r="AN29" s="201" t="str">
        <f t="shared" si="1"/>
        <v/>
      </c>
      <c r="AO29" s="201"/>
      <c r="AP29" s="201"/>
      <c r="AQ29" s="202"/>
      <c r="AR29" s="202"/>
      <c r="AS29" s="202"/>
      <c r="AT29" s="203">
        <f t="shared" si="14"/>
        <v>0</v>
      </c>
      <c r="AU29" s="203"/>
      <c r="AV29" s="203"/>
      <c r="AW29" s="204">
        <f t="shared" si="3"/>
        <v>0</v>
      </c>
      <c r="AX29" s="204"/>
      <c r="AY29" s="204"/>
      <c r="AZ29" s="190">
        <f t="shared" si="4"/>
        <v>0</v>
      </c>
      <c r="BA29" s="190"/>
      <c r="BB29" s="190">
        <f t="shared" si="5"/>
        <v>0</v>
      </c>
      <c r="BC29" s="190"/>
      <c r="BD29" s="190">
        <f t="shared" si="6"/>
        <v>0</v>
      </c>
      <c r="BE29" s="190"/>
      <c r="BF29" s="190">
        <f t="shared" si="7"/>
        <v>0</v>
      </c>
      <c r="BG29" s="190"/>
      <c r="BH29" s="190">
        <f t="shared" si="8"/>
        <v>0</v>
      </c>
      <c r="BI29" s="190"/>
      <c r="BJ29" s="190">
        <f t="shared" si="9"/>
        <v>0</v>
      </c>
      <c r="BK29" s="190"/>
      <c r="BL29" s="190">
        <f t="shared" si="10"/>
        <v>0</v>
      </c>
      <c r="BM29" s="199"/>
      <c r="BN29" s="190">
        <f t="shared" si="11"/>
        <v>0</v>
      </c>
      <c r="BO29" s="190"/>
      <c r="BP29" s="190">
        <f t="shared" si="12"/>
        <v>0</v>
      </c>
      <c r="BQ29" s="190"/>
      <c r="BR29" s="190">
        <f t="shared" si="13"/>
        <v>0</v>
      </c>
      <c r="BS29" s="191"/>
    </row>
    <row r="30" spans="2:71" ht="15" thickBot="1" x14ac:dyDescent="0.4">
      <c r="B30" s="209"/>
      <c r="C30" s="210"/>
      <c r="D30" s="210"/>
      <c r="E30" s="214"/>
      <c r="F30" s="214"/>
      <c r="G30" s="214"/>
      <c r="H30" s="215"/>
      <c r="I30" s="205"/>
      <c r="J30" s="206"/>
      <c r="K30" s="206"/>
      <c r="L30" s="206"/>
      <c r="M30" s="213">
        <v>44105</v>
      </c>
      <c r="N30" s="213"/>
      <c r="O30" s="213"/>
      <c r="P30" s="213">
        <v>44469</v>
      </c>
      <c r="Q30" s="213"/>
      <c r="R30" s="213"/>
      <c r="S30" s="205" t="s">
        <v>6638</v>
      </c>
      <c r="T30" s="205"/>
      <c r="U30" s="205"/>
      <c r="V30" s="206" t="s">
        <v>6364</v>
      </c>
      <c r="W30" s="206"/>
      <c r="X30" s="206"/>
      <c r="Y30" s="207"/>
      <c r="Z30" s="207"/>
      <c r="AA30" s="207"/>
      <c r="AB30" s="208"/>
      <c r="AC30" s="208"/>
      <c r="AD30" s="208"/>
      <c r="AE30" s="202"/>
      <c r="AF30" s="202"/>
      <c r="AG30" s="202"/>
      <c r="AH30" s="201">
        <f>Totals!$E$81</f>
        <v>45811</v>
      </c>
      <c r="AI30" s="201"/>
      <c r="AJ30" s="201"/>
      <c r="AK30" s="248">
        <f t="shared" si="0"/>
        <v>0</v>
      </c>
      <c r="AL30" s="248"/>
      <c r="AM30" s="248"/>
      <c r="AN30" s="201" t="str">
        <f t="shared" si="1"/>
        <v/>
      </c>
      <c r="AO30" s="201"/>
      <c r="AP30" s="201"/>
      <c r="AQ30" s="202"/>
      <c r="AR30" s="202"/>
      <c r="AS30" s="202"/>
      <c r="AT30" s="203">
        <f t="shared" si="14"/>
        <v>0</v>
      </c>
      <c r="AU30" s="203"/>
      <c r="AV30" s="203"/>
      <c r="AW30" s="204">
        <f t="shared" si="3"/>
        <v>0</v>
      </c>
      <c r="AX30" s="204"/>
      <c r="AY30" s="204"/>
      <c r="AZ30" s="190">
        <f t="shared" si="4"/>
        <v>0</v>
      </c>
      <c r="BA30" s="190"/>
      <c r="BB30" s="190">
        <f t="shared" si="5"/>
        <v>0</v>
      </c>
      <c r="BC30" s="190"/>
      <c r="BD30" s="190">
        <f t="shared" si="6"/>
        <v>0</v>
      </c>
      <c r="BE30" s="190"/>
      <c r="BF30" s="190">
        <f t="shared" si="7"/>
        <v>0</v>
      </c>
      <c r="BG30" s="190"/>
      <c r="BH30" s="190">
        <f t="shared" si="8"/>
        <v>0</v>
      </c>
      <c r="BI30" s="190"/>
      <c r="BJ30" s="190">
        <f t="shared" si="9"/>
        <v>0</v>
      </c>
      <c r="BK30" s="190"/>
      <c r="BL30" s="190">
        <f t="shared" si="10"/>
        <v>0</v>
      </c>
      <c r="BM30" s="199"/>
      <c r="BN30" s="190">
        <f t="shared" si="11"/>
        <v>0</v>
      </c>
      <c r="BO30" s="190"/>
      <c r="BP30" s="190">
        <f t="shared" si="12"/>
        <v>0</v>
      </c>
      <c r="BQ30" s="190"/>
      <c r="BR30" s="190">
        <f t="shared" si="13"/>
        <v>0</v>
      </c>
      <c r="BS30" s="191"/>
    </row>
    <row r="31" spans="2:71" ht="15" thickBot="1" x14ac:dyDescent="0.4">
      <c r="B31" s="209"/>
      <c r="C31" s="210"/>
      <c r="D31" s="210"/>
      <c r="E31" s="214" t="s">
        <v>7169</v>
      </c>
      <c r="F31" s="214"/>
      <c r="G31" s="214"/>
      <c r="H31" s="215"/>
      <c r="I31" s="205"/>
      <c r="J31" s="206"/>
      <c r="K31" s="206"/>
      <c r="L31" s="206"/>
      <c r="M31" s="213"/>
      <c r="N31" s="213"/>
      <c r="O31" s="213"/>
      <c r="P31" s="213"/>
      <c r="Q31" s="213"/>
      <c r="R31" s="213"/>
      <c r="S31" s="205"/>
      <c r="T31" s="205"/>
      <c r="U31" s="205"/>
      <c r="V31" s="206"/>
      <c r="W31" s="206"/>
      <c r="X31" s="206"/>
      <c r="Y31" s="207"/>
      <c r="Z31" s="207"/>
      <c r="AA31" s="207"/>
      <c r="AB31" s="208"/>
      <c r="AC31" s="208"/>
      <c r="AD31" s="208"/>
      <c r="AE31" s="202"/>
      <c r="AF31" s="202"/>
      <c r="AG31" s="202"/>
      <c r="AH31" s="201">
        <f>Totals!$E$81</f>
        <v>45811</v>
      </c>
      <c r="AI31" s="201"/>
      <c r="AJ31" s="201"/>
      <c r="AK31" s="248">
        <f t="shared" si="0"/>
        <v>0</v>
      </c>
      <c r="AL31" s="248"/>
      <c r="AM31" s="248"/>
      <c r="AN31" s="201" t="str">
        <f t="shared" si="1"/>
        <v/>
      </c>
      <c r="AO31" s="201"/>
      <c r="AP31" s="201"/>
      <c r="AQ31" s="202"/>
      <c r="AR31" s="202"/>
      <c r="AS31" s="202"/>
      <c r="AT31" s="203">
        <f t="shared" si="14"/>
        <v>0</v>
      </c>
      <c r="AU31" s="203"/>
      <c r="AV31" s="203"/>
      <c r="AW31" s="204">
        <f t="shared" si="3"/>
        <v>0</v>
      </c>
      <c r="AX31" s="204"/>
      <c r="AY31" s="204"/>
      <c r="AZ31" s="190">
        <f t="shared" si="4"/>
        <v>0</v>
      </c>
      <c r="BA31" s="190"/>
      <c r="BB31" s="190">
        <f t="shared" si="5"/>
        <v>0</v>
      </c>
      <c r="BC31" s="190"/>
      <c r="BD31" s="190">
        <f t="shared" si="6"/>
        <v>0</v>
      </c>
      <c r="BE31" s="190"/>
      <c r="BF31" s="190">
        <f t="shared" si="7"/>
        <v>0</v>
      </c>
      <c r="BG31" s="190"/>
      <c r="BH31" s="190">
        <f t="shared" si="8"/>
        <v>0</v>
      </c>
      <c r="BI31" s="190"/>
      <c r="BJ31" s="190">
        <f t="shared" si="9"/>
        <v>0</v>
      </c>
      <c r="BK31" s="190"/>
      <c r="BL31" s="190">
        <f t="shared" si="10"/>
        <v>0</v>
      </c>
      <c r="BM31" s="199"/>
      <c r="BN31" s="190">
        <f t="shared" si="11"/>
        <v>0</v>
      </c>
      <c r="BO31" s="190"/>
      <c r="BP31" s="190">
        <f t="shared" si="12"/>
        <v>0</v>
      </c>
      <c r="BQ31" s="190"/>
      <c r="BR31" s="190">
        <f t="shared" si="13"/>
        <v>0</v>
      </c>
      <c r="BS31" s="191"/>
    </row>
    <row r="32" spans="2:71" ht="15" thickBot="1" x14ac:dyDescent="0.4">
      <c r="B32" s="209"/>
      <c r="C32" s="210"/>
      <c r="D32" s="210"/>
      <c r="E32" s="214" t="s">
        <v>7170</v>
      </c>
      <c r="F32" s="214"/>
      <c r="G32" s="214"/>
      <c r="H32" s="215"/>
      <c r="I32" s="205"/>
      <c r="J32" s="206"/>
      <c r="K32" s="206"/>
      <c r="L32" s="206"/>
      <c r="M32" s="213"/>
      <c r="N32" s="213"/>
      <c r="O32" s="213"/>
      <c r="P32" s="213"/>
      <c r="Q32" s="213"/>
      <c r="R32" s="213"/>
      <c r="S32" s="205"/>
      <c r="T32" s="205"/>
      <c r="U32" s="205"/>
      <c r="V32" s="206"/>
      <c r="W32" s="206"/>
      <c r="X32" s="206"/>
      <c r="Y32" s="207"/>
      <c r="Z32" s="207"/>
      <c r="AA32" s="207"/>
      <c r="AB32" s="208"/>
      <c r="AC32" s="208"/>
      <c r="AD32" s="208"/>
      <c r="AE32" s="202"/>
      <c r="AF32" s="202"/>
      <c r="AG32" s="202"/>
      <c r="AH32" s="201">
        <f>Totals!$E$81</f>
        <v>45811</v>
      </c>
      <c r="AI32" s="201"/>
      <c r="AJ32" s="201"/>
      <c r="AK32" s="248">
        <f t="shared" si="0"/>
        <v>0</v>
      </c>
      <c r="AL32" s="248"/>
      <c r="AM32" s="248"/>
      <c r="AN32" s="201" t="str">
        <f t="shared" si="1"/>
        <v/>
      </c>
      <c r="AO32" s="201"/>
      <c r="AP32" s="201"/>
      <c r="AQ32" s="202"/>
      <c r="AR32" s="202"/>
      <c r="AS32" s="202"/>
      <c r="AT32" s="203">
        <f t="shared" si="14"/>
        <v>0</v>
      </c>
      <c r="AU32" s="203"/>
      <c r="AV32" s="203"/>
      <c r="AW32" s="204">
        <f t="shared" si="3"/>
        <v>0</v>
      </c>
      <c r="AX32" s="204"/>
      <c r="AY32" s="204"/>
      <c r="AZ32" s="190">
        <f t="shared" si="4"/>
        <v>0</v>
      </c>
      <c r="BA32" s="190"/>
      <c r="BB32" s="190">
        <f t="shared" si="5"/>
        <v>0</v>
      </c>
      <c r="BC32" s="190"/>
      <c r="BD32" s="190">
        <f t="shared" si="6"/>
        <v>0</v>
      </c>
      <c r="BE32" s="190"/>
      <c r="BF32" s="190">
        <f t="shared" si="7"/>
        <v>0</v>
      </c>
      <c r="BG32" s="190"/>
      <c r="BH32" s="190">
        <f t="shared" si="8"/>
        <v>0</v>
      </c>
      <c r="BI32" s="190"/>
      <c r="BJ32" s="190">
        <f t="shared" si="9"/>
        <v>0</v>
      </c>
      <c r="BK32" s="190"/>
      <c r="BL32" s="190">
        <f t="shared" si="10"/>
        <v>0</v>
      </c>
      <c r="BM32" s="199"/>
      <c r="BN32" s="190">
        <f t="shared" si="11"/>
        <v>0</v>
      </c>
      <c r="BO32" s="190"/>
      <c r="BP32" s="190">
        <f t="shared" si="12"/>
        <v>0</v>
      </c>
      <c r="BQ32" s="190"/>
      <c r="BR32" s="190">
        <f t="shared" si="13"/>
        <v>0</v>
      </c>
      <c r="BS32" s="191"/>
    </row>
    <row r="33" spans="2:71" ht="15" thickBot="1" x14ac:dyDescent="0.4">
      <c r="B33" s="209"/>
      <c r="C33" s="210"/>
      <c r="D33" s="210"/>
      <c r="E33" s="214"/>
      <c r="F33" s="214"/>
      <c r="G33" s="214"/>
      <c r="H33" s="215"/>
      <c r="I33" s="205"/>
      <c r="J33" s="206"/>
      <c r="K33" s="206"/>
      <c r="L33" s="206"/>
      <c r="M33" s="213">
        <v>44401</v>
      </c>
      <c r="N33" s="213"/>
      <c r="O33" s="213"/>
      <c r="P33" s="213">
        <v>44431</v>
      </c>
      <c r="Q33" s="213"/>
      <c r="R33" s="213"/>
      <c r="S33" s="205" t="s">
        <v>6948</v>
      </c>
      <c r="T33" s="205"/>
      <c r="U33" s="205"/>
      <c r="V33" s="206" t="s">
        <v>6925</v>
      </c>
      <c r="W33" s="206"/>
      <c r="X33" s="206"/>
      <c r="Y33" s="207"/>
      <c r="Z33" s="207"/>
      <c r="AA33" s="207"/>
      <c r="AB33" s="208"/>
      <c r="AC33" s="208"/>
      <c r="AD33" s="208"/>
      <c r="AE33" s="202"/>
      <c r="AF33" s="202"/>
      <c r="AG33" s="202"/>
      <c r="AH33" s="201">
        <f>Totals!$E$81</f>
        <v>45811</v>
      </c>
      <c r="AI33" s="201"/>
      <c r="AJ33" s="201"/>
      <c r="AK33" s="248">
        <f t="shared" si="0"/>
        <v>0</v>
      </c>
      <c r="AL33" s="248"/>
      <c r="AM33" s="248"/>
      <c r="AN33" s="201" t="str">
        <f t="shared" si="1"/>
        <v/>
      </c>
      <c r="AO33" s="201"/>
      <c r="AP33" s="201"/>
      <c r="AQ33" s="202"/>
      <c r="AR33" s="202"/>
      <c r="AS33" s="202"/>
      <c r="AT33" s="203">
        <f t="shared" si="14"/>
        <v>0</v>
      </c>
      <c r="AU33" s="203"/>
      <c r="AV33" s="203"/>
      <c r="AW33" s="204">
        <f t="shared" si="3"/>
        <v>0</v>
      </c>
      <c r="AX33" s="204"/>
      <c r="AY33" s="204"/>
      <c r="AZ33" s="190">
        <f t="shared" si="4"/>
        <v>0</v>
      </c>
      <c r="BA33" s="190"/>
      <c r="BB33" s="190">
        <f t="shared" si="5"/>
        <v>0</v>
      </c>
      <c r="BC33" s="190"/>
      <c r="BD33" s="190">
        <f t="shared" si="6"/>
        <v>0</v>
      </c>
      <c r="BE33" s="190"/>
      <c r="BF33" s="190">
        <f t="shared" si="7"/>
        <v>0</v>
      </c>
      <c r="BG33" s="190"/>
      <c r="BH33" s="190">
        <f t="shared" si="8"/>
        <v>0</v>
      </c>
      <c r="BI33" s="190"/>
      <c r="BJ33" s="190">
        <f t="shared" si="9"/>
        <v>0</v>
      </c>
      <c r="BK33" s="190"/>
      <c r="BL33" s="190">
        <f t="shared" si="10"/>
        <v>0</v>
      </c>
      <c r="BM33" s="199"/>
      <c r="BN33" s="190">
        <f t="shared" si="11"/>
        <v>0</v>
      </c>
      <c r="BO33" s="190"/>
      <c r="BP33" s="190">
        <f t="shared" si="12"/>
        <v>0</v>
      </c>
      <c r="BQ33" s="190"/>
      <c r="BR33" s="190">
        <f t="shared" si="13"/>
        <v>0</v>
      </c>
      <c r="BS33" s="191"/>
    </row>
    <row r="34" spans="2:71" ht="15" thickBot="1" x14ac:dyDescent="0.4">
      <c r="B34" s="209"/>
      <c r="C34" s="210"/>
      <c r="D34" s="210"/>
      <c r="E34" s="214" t="s">
        <v>7194</v>
      </c>
      <c r="F34" s="214"/>
      <c r="G34" s="214"/>
      <c r="H34" s="215"/>
      <c r="I34" s="205"/>
      <c r="J34" s="206"/>
      <c r="K34" s="206"/>
      <c r="L34" s="206"/>
      <c r="M34" s="213"/>
      <c r="N34" s="213"/>
      <c r="O34" s="213"/>
      <c r="P34" s="213"/>
      <c r="Q34" s="213"/>
      <c r="R34" s="213"/>
      <c r="S34" s="205" t="s">
        <v>6948</v>
      </c>
      <c r="T34" s="205"/>
      <c r="U34" s="205"/>
      <c r="V34" s="206"/>
      <c r="W34" s="206"/>
      <c r="X34" s="206"/>
      <c r="Y34" s="207"/>
      <c r="Z34" s="207"/>
      <c r="AA34" s="207"/>
      <c r="AB34" s="208"/>
      <c r="AC34" s="208"/>
      <c r="AD34" s="208"/>
      <c r="AE34" s="202"/>
      <c r="AF34" s="202"/>
      <c r="AG34" s="202"/>
      <c r="AH34" s="201">
        <f>Totals!$E$81</f>
        <v>45811</v>
      </c>
      <c r="AI34" s="201"/>
      <c r="AJ34" s="201"/>
      <c r="AK34" s="248">
        <f t="shared" si="0"/>
        <v>0</v>
      </c>
      <c r="AL34" s="248"/>
      <c r="AM34" s="248"/>
      <c r="AN34" s="201" t="str">
        <f t="shared" si="1"/>
        <v/>
      </c>
      <c r="AO34" s="201"/>
      <c r="AP34" s="201"/>
      <c r="AQ34" s="202"/>
      <c r="AR34" s="202"/>
      <c r="AS34" s="202"/>
      <c r="AT34" s="203">
        <f t="shared" si="14"/>
        <v>0</v>
      </c>
      <c r="AU34" s="203"/>
      <c r="AV34" s="203"/>
      <c r="AW34" s="204">
        <f t="shared" si="3"/>
        <v>0</v>
      </c>
      <c r="AX34" s="204"/>
      <c r="AY34" s="204"/>
      <c r="AZ34" s="190">
        <f t="shared" si="4"/>
        <v>0</v>
      </c>
      <c r="BA34" s="190"/>
      <c r="BB34" s="190">
        <f t="shared" si="5"/>
        <v>0</v>
      </c>
      <c r="BC34" s="190"/>
      <c r="BD34" s="190">
        <f t="shared" si="6"/>
        <v>0</v>
      </c>
      <c r="BE34" s="190"/>
      <c r="BF34" s="190">
        <f t="shared" si="7"/>
        <v>0</v>
      </c>
      <c r="BG34" s="190"/>
      <c r="BH34" s="190">
        <f t="shared" si="8"/>
        <v>0</v>
      </c>
      <c r="BI34" s="190"/>
      <c r="BJ34" s="190">
        <f t="shared" si="9"/>
        <v>0</v>
      </c>
      <c r="BK34" s="190"/>
      <c r="BL34" s="190">
        <f t="shared" si="10"/>
        <v>0</v>
      </c>
      <c r="BM34" s="199"/>
      <c r="BN34" s="190">
        <f t="shared" si="11"/>
        <v>0</v>
      </c>
      <c r="BO34" s="190"/>
      <c r="BP34" s="190">
        <f t="shared" si="12"/>
        <v>0</v>
      </c>
      <c r="BQ34" s="190"/>
      <c r="BR34" s="190">
        <f t="shared" si="13"/>
        <v>0</v>
      </c>
      <c r="BS34" s="191"/>
    </row>
    <row r="35" spans="2:71" ht="15" thickBot="1" x14ac:dyDescent="0.4">
      <c r="B35" s="209"/>
      <c r="C35" s="210"/>
      <c r="D35" s="210"/>
      <c r="E35" s="214" t="s">
        <v>7195</v>
      </c>
      <c r="F35" s="214"/>
      <c r="G35" s="214"/>
      <c r="H35" s="215"/>
      <c r="I35" s="205"/>
      <c r="J35" s="206"/>
      <c r="K35" s="206"/>
      <c r="L35" s="206"/>
      <c r="M35" s="213"/>
      <c r="N35" s="213"/>
      <c r="O35" s="213"/>
      <c r="P35" s="213"/>
      <c r="Q35" s="213"/>
      <c r="R35" s="213"/>
      <c r="S35" s="205" t="s">
        <v>6948</v>
      </c>
      <c r="T35" s="205"/>
      <c r="U35" s="205"/>
      <c r="V35" s="206"/>
      <c r="W35" s="206"/>
      <c r="X35" s="206"/>
      <c r="Y35" s="207"/>
      <c r="Z35" s="207"/>
      <c r="AA35" s="207"/>
      <c r="AB35" s="208"/>
      <c r="AC35" s="208"/>
      <c r="AD35" s="208"/>
      <c r="AE35" s="202"/>
      <c r="AF35" s="202"/>
      <c r="AG35" s="202"/>
      <c r="AH35" s="201">
        <f>Totals!$E$81</f>
        <v>45811</v>
      </c>
      <c r="AI35" s="201"/>
      <c r="AJ35" s="201"/>
      <c r="AK35" s="248">
        <f t="shared" si="0"/>
        <v>0</v>
      </c>
      <c r="AL35" s="248"/>
      <c r="AM35" s="248"/>
      <c r="AN35" s="201" t="str">
        <f t="shared" si="1"/>
        <v/>
      </c>
      <c r="AO35" s="201"/>
      <c r="AP35" s="201"/>
      <c r="AQ35" s="202"/>
      <c r="AR35" s="202"/>
      <c r="AS35" s="202"/>
      <c r="AT35" s="203">
        <f t="shared" si="14"/>
        <v>0</v>
      </c>
      <c r="AU35" s="203"/>
      <c r="AV35" s="203"/>
      <c r="AW35" s="204">
        <f t="shared" si="3"/>
        <v>0</v>
      </c>
      <c r="AX35" s="204"/>
      <c r="AY35" s="204"/>
      <c r="AZ35" s="190">
        <f t="shared" si="4"/>
        <v>0</v>
      </c>
      <c r="BA35" s="190"/>
      <c r="BB35" s="190">
        <f t="shared" si="5"/>
        <v>0</v>
      </c>
      <c r="BC35" s="190"/>
      <c r="BD35" s="190">
        <f t="shared" si="6"/>
        <v>0</v>
      </c>
      <c r="BE35" s="190"/>
      <c r="BF35" s="190">
        <f t="shared" si="7"/>
        <v>0</v>
      </c>
      <c r="BG35" s="190"/>
      <c r="BH35" s="190">
        <f t="shared" si="8"/>
        <v>0</v>
      </c>
      <c r="BI35" s="190"/>
      <c r="BJ35" s="190">
        <f t="shared" si="9"/>
        <v>0</v>
      </c>
      <c r="BK35" s="190"/>
      <c r="BL35" s="190">
        <f t="shared" si="10"/>
        <v>0</v>
      </c>
      <c r="BM35" s="199"/>
      <c r="BN35" s="190">
        <f t="shared" si="11"/>
        <v>0</v>
      </c>
      <c r="BO35" s="190"/>
      <c r="BP35" s="190">
        <f t="shared" si="12"/>
        <v>0</v>
      </c>
      <c r="BQ35" s="190"/>
      <c r="BR35" s="190">
        <f t="shared" si="13"/>
        <v>0</v>
      </c>
      <c r="BS35" s="191"/>
    </row>
    <row r="36" spans="2:71" ht="15" thickBot="1" x14ac:dyDescent="0.4">
      <c r="B36" s="209"/>
      <c r="C36" s="210"/>
      <c r="D36" s="210"/>
      <c r="E36" s="214"/>
      <c r="F36" s="214"/>
      <c r="G36" s="214"/>
      <c r="H36" s="215"/>
      <c r="I36" s="205"/>
      <c r="J36" s="206"/>
      <c r="K36" s="206"/>
      <c r="L36" s="206"/>
      <c r="M36" s="213"/>
      <c r="N36" s="213"/>
      <c r="O36" s="213"/>
      <c r="P36" s="213"/>
      <c r="Q36" s="213"/>
      <c r="R36" s="213"/>
      <c r="S36" s="205" t="s">
        <v>6948</v>
      </c>
      <c r="T36" s="205"/>
      <c r="U36" s="205"/>
      <c r="V36" s="206"/>
      <c r="W36" s="206"/>
      <c r="X36" s="206"/>
      <c r="Y36" s="207"/>
      <c r="Z36" s="207"/>
      <c r="AA36" s="207"/>
      <c r="AB36" s="208"/>
      <c r="AC36" s="208"/>
      <c r="AD36" s="208"/>
      <c r="AE36" s="202"/>
      <c r="AF36" s="202"/>
      <c r="AG36" s="202"/>
      <c r="AH36" s="201">
        <f>Totals!$E$81</f>
        <v>45811</v>
      </c>
      <c r="AI36" s="201"/>
      <c r="AJ36" s="201"/>
      <c r="AK36" s="248">
        <f t="shared" si="0"/>
        <v>0</v>
      </c>
      <c r="AL36" s="248"/>
      <c r="AM36" s="248"/>
      <c r="AN36" s="201" t="str">
        <f t="shared" si="1"/>
        <v/>
      </c>
      <c r="AO36" s="201"/>
      <c r="AP36" s="201"/>
      <c r="AQ36" s="202"/>
      <c r="AR36" s="202"/>
      <c r="AS36" s="202"/>
      <c r="AT36" s="203">
        <f t="shared" si="14"/>
        <v>0</v>
      </c>
      <c r="AU36" s="203"/>
      <c r="AV36" s="203"/>
      <c r="AW36" s="204">
        <f t="shared" si="3"/>
        <v>0</v>
      </c>
      <c r="AX36" s="204"/>
      <c r="AY36" s="204"/>
      <c r="AZ36" s="190">
        <f t="shared" si="4"/>
        <v>0</v>
      </c>
      <c r="BA36" s="190"/>
      <c r="BB36" s="190">
        <f t="shared" si="5"/>
        <v>0</v>
      </c>
      <c r="BC36" s="190"/>
      <c r="BD36" s="190">
        <f t="shared" si="6"/>
        <v>0</v>
      </c>
      <c r="BE36" s="190"/>
      <c r="BF36" s="190">
        <f t="shared" si="7"/>
        <v>0</v>
      </c>
      <c r="BG36" s="190"/>
      <c r="BH36" s="190">
        <f t="shared" si="8"/>
        <v>0</v>
      </c>
      <c r="BI36" s="190"/>
      <c r="BJ36" s="190">
        <f t="shared" si="9"/>
        <v>0</v>
      </c>
      <c r="BK36" s="190"/>
      <c r="BL36" s="190">
        <f t="shared" si="10"/>
        <v>0</v>
      </c>
      <c r="BM36" s="199"/>
      <c r="BN36" s="190">
        <f t="shared" si="11"/>
        <v>0</v>
      </c>
      <c r="BO36" s="190"/>
      <c r="BP36" s="190">
        <f t="shared" si="12"/>
        <v>0</v>
      </c>
      <c r="BQ36" s="190"/>
      <c r="BR36" s="190">
        <f t="shared" si="13"/>
        <v>0</v>
      </c>
      <c r="BS36" s="191"/>
    </row>
    <row r="37" spans="2:71" ht="15" thickBot="1" x14ac:dyDescent="0.4">
      <c r="B37" s="209"/>
      <c r="C37" s="210"/>
      <c r="D37" s="210"/>
      <c r="E37" s="214"/>
      <c r="F37" s="214"/>
      <c r="G37" s="214"/>
      <c r="H37" s="215"/>
      <c r="I37" s="205"/>
      <c r="J37" s="206"/>
      <c r="K37" s="206"/>
      <c r="L37" s="206"/>
      <c r="M37" s="213"/>
      <c r="N37" s="213"/>
      <c r="O37" s="213"/>
      <c r="P37" s="213"/>
      <c r="Q37" s="213"/>
      <c r="R37" s="213"/>
      <c r="S37" s="205"/>
      <c r="T37" s="205"/>
      <c r="U37" s="205"/>
      <c r="V37" s="206"/>
      <c r="W37" s="206"/>
      <c r="X37" s="206"/>
      <c r="Y37" s="207"/>
      <c r="Z37" s="207"/>
      <c r="AA37" s="207"/>
      <c r="AB37" s="208"/>
      <c r="AC37" s="208"/>
      <c r="AD37" s="208"/>
      <c r="AE37" s="202"/>
      <c r="AF37" s="202"/>
      <c r="AG37" s="202"/>
      <c r="AH37" s="201">
        <f>Totals!$E$81</f>
        <v>45811</v>
      </c>
      <c r="AI37" s="201"/>
      <c r="AJ37" s="201"/>
      <c r="AK37" s="248">
        <f t="shared" si="0"/>
        <v>0</v>
      </c>
      <c r="AL37" s="248"/>
      <c r="AM37" s="248"/>
      <c r="AN37" s="201" t="str">
        <f t="shared" si="1"/>
        <v/>
      </c>
      <c r="AO37" s="201"/>
      <c r="AP37" s="201"/>
      <c r="AQ37" s="202"/>
      <c r="AR37" s="202"/>
      <c r="AS37" s="202"/>
      <c r="AT37" s="203">
        <f t="shared" si="14"/>
        <v>0</v>
      </c>
      <c r="AU37" s="203"/>
      <c r="AV37" s="203"/>
      <c r="AW37" s="204">
        <f t="shared" si="3"/>
        <v>0</v>
      </c>
      <c r="AX37" s="204"/>
      <c r="AY37" s="204"/>
      <c r="AZ37" s="190">
        <f t="shared" si="4"/>
        <v>0</v>
      </c>
      <c r="BA37" s="190"/>
      <c r="BB37" s="190">
        <f t="shared" si="5"/>
        <v>0</v>
      </c>
      <c r="BC37" s="190"/>
      <c r="BD37" s="190">
        <f t="shared" si="6"/>
        <v>0</v>
      </c>
      <c r="BE37" s="190"/>
      <c r="BF37" s="190">
        <f t="shared" si="7"/>
        <v>0</v>
      </c>
      <c r="BG37" s="190"/>
      <c r="BH37" s="190">
        <f t="shared" si="8"/>
        <v>0</v>
      </c>
      <c r="BI37" s="190"/>
      <c r="BJ37" s="190">
        <f t="shared" si="9"/>
        <v>0</v>
      </c>
      <c r="BK37" s="190"/>
      <c r="BL37" s="190">
        <f t="shared" si="10"/>
        <v>0</v>
      </c>
      <c r="BM37" s="199"/>
      <c r="BN37" s="190">
        <f t="shared" si="11"/>
        <v>0</v>
      </c>
      <c r="BO37" s="190"/>
      <c r="BP37" s="190">
        <f t="shared" si="12"/>
        <v>0</v>
      </c>
      <c r="BQ37" s="190"/>
      <c r="BR37" s="190">
        <f t="shared" si="13"/>
        <v>0</v>
      </c>
      <c r="BS37" s="191"/>
    </row>
    <row r="38" spans="2:71" ht="15" thickBot="1" x14ac:dyDescent="0.4">
      <c r="B38" s="209"/>
      <c r="C38" s="210"/>
      <c r="D38" s="210"/>
      <c r="E38" s="214"/>
      <c r="F38" s="214"/>
      <c r="G38" s="214"/>
      <c r="H38" s="215"/>
      <c r="I38" s="205"/>
      <c r="J38" s="206"/>
      <c r="K38" s="206"/>
      <c r="L38" s="206"/>
      <c r="M38" s="213"/>
      <c r="N38" s="213"/>
      <c r="O38" s="213"/>
      <c r="P38" s="213"/>
      <c r="Q38" s="213"/>
      <c r="R38" s="213"/>
      <c r="S38" s="205"/>
      <c r="T38" s="205"/>
      <c r="U38" s="205"/>
      <c r="V38" s="206"/>
      <c r="W38" s="206"/>
      <c r="X38" s="206"/>
      <c r="Y38" s="207"/>
      <c r="Z38" s="207"/>
      <c r="AA38" s="207"/>
      <c r="AB38" s="208"/>
      <c r="AC38" s="208"/>
      <c r="AD38" s="208"/>
      <c r="AE38" s="202"/>
      <c r="AF38" s="202"/>
      <c r="AG38" s="202"/>
      <c r="AH38" s="201">
        <f>Totals!$E$81</f>
        <v>45811</v>
      </c>
      <c r="AI38" s="201"/>
      <c r="AJ38" s="201"/>
      <c r="AK38" s="248">
        <f t="shared" si="0"/>
        <v>0</v>
      </c>
      <c r="AL38" s="248"/>
      <c r="AM38" s="248"/>
      <c r="AN38" s="201" t="str">
        <f t="shared" si="1"/>
        <v/>
      </c>
      <c r="AO38" s="201"/>
      <c r="AP38" s="201"/>
      <c r="AQ38" s="202"/>
      <c r="AR38" s="202"/>
      <c r="AS38" s="202"/>
      <c r="AT38" s="203">
        <f t="shared" si="14"/>
        <v>0</v>
      </c>
      <c r="AU38" s="203"/>
      <c r="AV38" s="203"/>
      <c r="AW38" s="204">
        <f t="shared" si="3"/>
        <v>0</v>
      </c>
      <c r="AX38" s="204"/>
      <c r="AY38" s="204"/>
      <c r="AZ38" s="190">
        <f t="shared" si="4"/>
        <v>0</v>
      </c>
      <c r="BA38" s="190"/>
      <c r="BB38" s="190">
        <f t="shared" si="5"/>
        <v>0</v>
      </c>
      <c r="BC38" s="190"/>
      <c r="BD38" s="190">
        <f t="shared" si="6"/>
        <v>0</v>
      </c>
      <c r="BE38" s="190"/>
      <c r="BF38" s="190">
        <f t="shared" si="7"/>
        <v>0</v>
      </c>
      <c r="BG38" s="190"/>
      <c r="BH38" s="190">
        <f t="shared" si="8"/>
        <v>0</v>
      </c>
      <c r="BI38" s="190"/>
      <c r="BJ38" s="190">
        <f t="shared" si="9"/>
        <v>0</v>
      </c>
      <c r="BK38" s="190"/>
      <c r="BL38" s="190">
        <f t="shared" si="10"/>
        <v>0</v>
      </c>
      <c r="BM38" s="199"/>
      <c r="BN38" s="190">
        <f t="shared" si="11"/>
        <v>0</v>
      </c>
      <c r="BO38" s="190"/>
      <c r="BP38" s="190">
        <f t="shared" si="12"/>
        <v>0</v>
      </c>
      <c r="BQ38" s="190"/>
      <c r="BR38" s="190">
        <f t="shared" si="13"/>
        <v>0</v>
      </c>
      <c r="BS38" s="191"/>
    </row>
    <row r="39" spans="2:71" ht="15" thickBot="1" x14ac:dyDescent="0.4">
      <c r="B39" s="209"/>
      <c r="C39" s="210"/>
      <c r="D39" s="210"/>
      <c r="E39" s="214"/>
      <c r="F39" s="214"/>
      <c r="G39" s="214"/>
      <c r="H39" s="215"/>
      <c r="I39" s="205"/>
      <c r="J39" s="206"/>
      <c r="K39" s="206"/>
      <c r="L39" s="206"/>
      <c r="M39" s="213"/>
      <c r="N39" s="213"/>
      <c r="O39" s="213"/>
      <c r="P39" s="213"/>
      <c r="Q39" s="213"/>
      <c r="R39" s="213"/>
      <c r="S39" s="205" t="s">
        <v>6948</v>
      </c>
      <c r="T39" s="205"/>
      <c r="U39" s="205"/>
      <c r="V39" s="206"/>
      <c r="W39" s="206"/>
      <c r="X39" s="206"/>
      <c r="Y39" s="207"/>
      <c r="Z39" s="207"/>
      <c r="AA39" s="207"/>
      <c r="AB39" s="208"/>
      <c r="AC39" s="208"/>
      <c r="AD39" s="208"/>
      <c r="AE39" s="202"/>
      <c r="AF39" s="202"/>
      <c r="AG39" s="202"/>
      <c r="AH39" s="201">
        <f>Totals!$E$81</f>
        <v>45811</v>
      </c>
      <c r="AI39" s="201"/>
      <c r="AJ39" s="201"/>
      <c r="AK39" s="248">
        <f t="shared" si="0"/>
        <v>0</v>
      </c>
      <c r="AL39" s="248"/>
      <c r="AM39" s="248"/>
      <c r="AN39" s="201" t="str">
        <f t="shared" si="1"/>
        <v/>
      </c>
      <c r="AO39" s="201"/>
      <c r="AP39" s="201"/>
      <c r="AQ39" s="202"/>
      <c r="AR39" s="202"/>
      <c r="AS39" s="202"/>
      <c r="AT39" s="203">
        <f t="shared" si="14"/>
        <v>0</v>
      </c>
      <c r="AU39" s="203"/>
      <c r="AV39" s="203"/>
      <c r="AW39" s="204">
        <f t="shared" si="3"/>
        <v>0</v>
      </c>
      <c r="AX39" s="204"/>
      <c r="AY39" s="204"/>
      <c r="AZ39" s="190">
        <f t="shared" si="4"/>
        <v>0</v>
      </c>
      <c r="BA39" s="190"/>
      <c r="BB39" s="190">
        <f t="shared" si="5"/>
        <v>0</v>
      </c>
      <c r="BC39" s="190"/>
      <c r="BD39" s="190">
        <f t="shared" si="6"/>
        <v>0</v>
      </c>
      <c r="BE39" s="190"/>
      <c r="BF39" s="190">
        <f t="shared" si="7"/>
        <v>0</v>
      </c>
      <c r="BG39" s="190"/>
      <c r="BH39" s="190">
        <f t="shared" si="8"/>
        <v>0</v>
      </c>
      <c r="BI39" s="190"/>
      <c r="BJ39" s="190">
        <f t="shared" si="9"/>
        <v>0</v>
      </c>
      <c r="BK39" s="190"/>
      <c r="BL39" s="190">
        <f t="shared" si="10"/>
        <v>0</v>
      </c>
      <c r="BM39" s="199"/>
      <c r="BN39" s="190">
        <f t="shared" si="11"/>
        <v>0</v>
      </c>
      <c r="BO39" s="190"/>
      <c r="BP39" s="190">
        <f t="shared" si="12"/>
        <v>0</v>
      </c>
      <c r="BQ39" s="190"/>
      <c r="BR39" s="190">
        <f t="shared" si="13"/>
        <v>0</v>
      </c>
      <c r="BS39" s="191"/>
    </row>
    <row r="40" spans="2:71" ht="15" thickBot="1" x14ac:dyDescent="0.4">
      <c r="B40" s="209"/>
      <c r="C40" s="210"/>
      <c r="D40" s="210"/>
      <c r="E40" s="214"/>
      <c r="F40" s="214"/>
      <c r="G40" s="214"/>
      <c r="H40" s="215"/>
      <c r="I40" s="205"/>
      <c r="J40" s="206"/>
      <c r="K40" s="206"/>
      <c r="L40" s="206"/>
      <c r="M40" s="213"/>
      <c r="N40" s="213"/>
      <c r="O40" s="213"/>
      <c r="P40" s="213"/>
      <c r="Q40" s="213"/>
      <c r="R40" s="213"/>
      <c r="S40" s="205"/>
      <c r="T40" s="205"/>
      <c r="U40" s="205"/>
      <c r="V40" s="206"/>
      <c r="W40" s="206"/>
      <c r="X40" s="206"/>
      <c r="Y40" s="207"/>
      <c r="Z40" s="207"/>
      <c r="AA40" s="207"/>
      <c r="AB40" s="208"/>
      <c r="AC40" s="208"/>
      <c r="AD40" s="208"/>
      <c r="AE40" s="202"/>
      <c r="AF40" s="202"/>
      <c r="AG40" s="202"/>
      <c r="AH40" s="201">
        <f>Totals!$E$81</f>
        <v>45811</v>
      </c>
      <c r="AI40" s="201"/>
      <c r="AJ40" s="201"/>
      <c r="AK40" s="248">
        <f t="shared" si="0"/>
        <v>0</v>
      </c>
      <c r="AL40" s="248"/>
      <c r="AM40" s="248"/>
      <c r="AN40" s="201" t="str">
        <f t="shared" si="1"/>
        <v/>
      </c>
      <c r="AO40" s="201"/>
      <c r="AP40" s="201"/>
      <c r="AQ40" s="202"/>
      <c r="AR40" s="202"/>
      <c r="AS40" s="202"/>
      <c r="AT40" s="203">
        <f t="shared" si="14"/>
        <v>0</v>
      </c>
      <c r="AU40" s="203"/>
      <c r="AV40" s="203"/>
      <c r="AW40" s="204">
        <f t="shared" si="3"/>
        <v>0</v>
      </c>
      <c r="AX40" s="204"/>
      <c r="AY40" s="204"/>
      <c r="AZ40" s="190">
        <f t="shared" si="4"/>
        <v>0</v>
      </c>
      <c r="BA40" s="190"/>
      <c r="BB40" s="190">
        <f t="shared" si="5"/>
        <v>0</v>
      </c>
      <c r="BC40" s="190"/>
      <c r="BD40" s="190">
        <f t="shared" si="6"/>
        <v>0</v>
      </c>
      <c r="BE40" s="190"/>
      <c r="BF40" s="190">
        <f t="shared" si="7"/>
        <v>0</v>
      </c>
      <c r="BG40" s="190"/>
      <c r="BH40" s="190">
        <f t="shared" si="8"/>
        <v>0</v>
      </c>
      <c r="BI40" s="190"/>
      <c r="BJ40" s="190">
        <f t="shared" si="9"/>
        <v>0</v>
      </c>
      <c r="BK40" s="190"/>
      <c r="BL40" s="190">
        <f t="shared" si="10"/>
        <v>0</v>
      </c>
      <c r="BM40" s="199"/>
      <c r="BN40" s="190">
        <f t="shared" si="11"/>
        <v>0</v>
      </c>
      <c r="BO40" s="190"/>
      <c r="BP40" s="190">
        <f t="shared" si="12"/>
        <v>0</v>
      </c>
      <c r="BQ40" s="190"/>
      <c r="BR40" s="190">
        <f t="shared" si="13"/>
        <v>0</v>
      </c>
      <c r="BS40" s="191"/>
    </row>
    <row r="41" spans="2:71" ht="15" thickBot="1" x14ac:dyDescent="0.4">
      <c r="B41" s="209"/>
      <c r="C41" s="210"/>
      <c r="D41" s="210"/>
      <c r="E41" s="214"/>
      <c r="F41" s="214"/>
      <c r="G41" s="214"/>
      <c r="H41" s="215"/>
      <c r="I41" s="205"/>
      <c r="J41" s="206"/>
      <c r="K41" s="206"/>
      <c r="L41" s="206"/>
      <c r="M41" s="213"/>
      <c r="N41" s="213"/>
      <c r="O41" s="213"/>
      <c r="P41" s="213"/>
      <c r="Q41" s="213"/>
      <c r="R41" s="213"/>
      <c r="S41" s="205"/>
      <c r="T41" s="205"/>
      <c r="U41" s="205"/>
      <c r="V41" s="206"/>
      <c r="W41" s="206"/>
      <c r="X41" s="206"/>
      <c r="Y41" s="207"/>
      <c r="Z41" s="207"/>
      <c r="AA41" s="207"/>
      <c r="AB41" s="208"/>
      <c r="AC41" s="208"/>
      <c r="AD41" s="208"/>
      <c r="AE41" s="202"/>
      <c r="AF41" s="202"/>
      <c r="AG41" s="202"/>
      <c r="AH41" s="201">
        <f>Totals!$E$81</f>
        <v>45811</v>
      </c>
      <c r="AI41" s="201"/>
      <c r="AJ41" s="201"/>
      <c r="AK41" s="248">
        <f t="shared" si="0"/>
        <v>0</v>
      </c>
      <c r="AL41" s="248"/>
      <c r="AM41" s="248"/>
      <c r="AN41" s="201" t="str">
        <f t="shared" si="1"/>
        <v/>
      </c>
      <c r="AO41" s="201"/>
      <c r="AP41" s="201"/>
      <c r="AQ41" s="202"/>
      <c r="AR41" s="202"/>
      <c r="AS41" s="202"/>
      <c r="AT41" s="203">
        <f t="shared" si="14"/>
        <v>0</v>
      </c>
      <c r="AU41" s="203"/>
      <c r="AV41" s="203"/>
      <c r="AW41" s="204">
        <f t="shared" si="3"/>
        <v>0</v>
      </c>
      <c r="AX41" s="204"/>
      <c r="AY41" s="204"/>
      <c r="AZ41" s="190">
        <f t="shared" si="4"/>
        <v>0</v>
      </c>
      <c r="BA41" s="190"/>
      <c r="BB41" s="190">
        <f t="shared" si="5"/>
        <v>0</v>
      </c>
      <c r="BC41" s="190"/>
      <c r="BD41" s="190">
        <f t="shared" si="6"/>
        <v>0</v>
      </c>
      <c r="BE41" s="190"/>
      <c r="BF41" s="190">
        <f t="shared" si="7"/>
        <v>0</v>
      </c>
      <c r="BG41" s="190"/>
      <c r="BH41" s="190">
        <f t="shared" si="8"/>
        <v>0</v>
      </c>
      <c r="BI41" s="190"/>
      <c r="BJ41" s="190">
        <f t="shared" si="9"/>
        <v>0</v>
      </c>
      <c r="BK41" s="190"/>
      <c r="BL41" s="190">
        <f t="shared" si="10"/>
        <v>0</v>
      </c>
      <c r="BM41" s="199"/>
      <c r="BN41" s="190">
        <f t="shared" si="11"/>
        <v>0</v>
      </c>
      <c r="BO41" s="190"/>
      <c r="BP41" s="190">
        <f t="shared" si="12"/>
        <v>0</v>
      </c>
      <c r="BQ41" s="190"/>
      <c r="BR41" s="190">
        <f t="shared" si="13"/>
        <v>0</v>
      </c>
      <c r="BS41" s="191"/>
    </row>
    <row r="42" spans="2:71" ht="15" thickBot="1" x14ac:dyDescent="0.4">
      <c r="B42" s="209"/>
      <c r="C42" s="210"/>
      <c r="D42" s="210"/>
      <c r="E42" s="214"/>
      <c r="F42" s="214"/>
      <c r="G42" s="214"/>
      <c r="H42" s="215"/>
      <c r="I42" s="205"/>
      <c r="J42" s="206"/>
      <c r="K42" s="206"/>
      <c r="L42" s="206"/>
      <c r="M42" s="213"/>
      <c r="N42" s="213"/>
      <c r="O42" s="213"/>
      <c r="P42" s="213"/>
      <c r="Q42" s="213"/>
      <c r="R42" s="213"/>
      <c r="S42" s="205"/>
      <c r="T42" s="205"/>
      <c r="U42" s="205"/>
      <c r="V42" s="206"/>
      <c r="W42" s="206"/>
      <c r="X42" s="206"/>
      <c r="Y42" s="207"/>
      <c r="Z42" s="207"/>
      <c r="AA42" s="207"/>
      <c r="AB42" s="208"/>
      <c r="AC42" s="208"/>
      <c r="AD42" s="208"/>
      <c r="AE42" s="202"/>
      <c r="AF42" s="202"/>
      <c r="AG42" s="202"/>
      <c r="AH42" s="201">
        <f>Totals!$E$81</f>
        <v>45811</v>
      </c>
      <c r="AI42" s="201"/>
      <c r="AJ42" s="201"/>
      <c r="AK42" s="248">
        <f t="shared" si="0"/>
        <v>0</v>
      </c>
      <c r="AL42" s="248"/>
      <c r="AM42" s="248"/>
      <c r="AN42" s="201" t="str">
        <f t="shared" si="1"/>
        <v/>
      </c>
      <c r="AO42" s="201"/>
      <c r="AP42" s="201"/>
      <c r="AQ42" s="202"/>
      <c r="AR42" s="202"/>
      <c r="AS42" s="202"/>
      <c r="AT42" s="203">
        <f t="shared" si="14"/>
        <v>0</v>
      </c>
      <c r="AU42" s="203"/>
      <c r="AV42" s="203"/>
      <c r="AW42" s="204">
        <f t="shared" si="3"/>
        <v>0</v>
      </c>
      <c r="AX42" s="204"/>
      <c r="AY42" s="204"/>
      <c r="AZ42" s="190">
        <f t="shared" si="4"/>
        <v>0</v>
      </c>
      <c r="BA42" s="190"/>
      <c r="BB42" s="190">
        <f t="shared" si="5"/>
        <v>0</v>
      </c>
      <c r="BC42" s="190"/>
      <c r="BD42" s="190">
        <f t="shared" si="6"/>
        <v>0</v>
      </c>
      <c r="BE42" s="190"/>
      <c r="BF42" s="190">
        <f t="shared" si="7"/>
        <v>0</v>
      </c>
      <c r="BG42" s="190"/>
      <c r="BH42" s="190">
        <f t="shared" si="8"/>
        <v>0</v>
      </c>
      <c r="BI42" s="190"/>
      <c r="BJ42" s="190">
        <f t="shared" si="9"/>
        <v>0</v>
      </c>
      <c r="BK42" s="190"/>
      <c r="BL42" s="190">
        <f t="shared" si="10"/>
        <v>0</v>
      </c>
      <c r="BM42" s="199"/>
      <c r="BN42" s="190">
        <f t="shared" si="11"/>
        <v>0</v>
      </c>
      <c r="BO42" s="190"/>
      <c r="BP42" s="190">
        <f t="shared" si="12"/>
        <v>0</v>
      </c>
      <c r="BQ42" s="190"/>
      <c r="BR42" s="190">
        <f t="shared" si="13"/>
        <v>0</v>
      </c>
      <c r="BS42" s="191"/>
    </row>
    <row r="43" spans="2:71" ht="15" thickBot="1" x14ac:dyDescent="0.4">
      <c r="B43" s="209"/>
      <c r="C43" s="210"/>
      <c r="D43" s="210"/>
      <c r="E43" s="214"/>
      <c r="F43" s="214"/>
      <c r="G43" s="214"/>
      <c r="H43" s="215"/>
      <c r="I43" s="205"/>
      <c r="J43" s="206"/>
      <c r="K43" s="206"/>
      <c r="L43" s="206"/>
      <c r="M43" s="207">
        <f>(P23-M23)*-(AZ23)</f>
        <v>0</v>
      </c>
      <c r="N43" s="207"/>
      <c r="O43" s="207"/>
      <c r="P43" s="213"/>
      <c r="Q43" s="213"/>
      <c r="R43" s="213"/>
      <c r="S43" s="205"/>
      <c r="T43" s="205"/>
      <c r="U43" s="205"/>
      <c r="V43" s="206"/>
      <c r="W43" s="206"/>
      <c r="X43" s="206"/>
      <c r="Y43" s="207"/>
      <c r="Z43" s="207"/>
      <c r="AA43" s="207"/>
      <c r="AB43" s="208"/>
      <c r="AC43" s="208"/>
      <c r="AD43" s="208"/>
      <c r="AE43" s="202"/>
      <c r="AF43" s="202"/>
      <c r="AG43" s="202"/>
      <c r="AH43" s="201">
        <f>Totals!$E$81</f>
        <v>45811</v>
      </c>
      <c r="AI43" s="201"/>
      <c r="AJ43" s="201"/>
      <c r="AK43" s="248">
        <f t="shared" si="0"/>
        <v>0</v>
      </c>
      <c r="AL43" s="248"/>
      <c r="AM43" s="248"/>
      <c r="AN43" s="201" t="str">
        <f t="shared" si="1"/>
        <v/>
      </c>
      <c r="AO43" s="201"/>
      <c r="AP43" s="201"/>
      <c r="AQ43" s="202"/>
      <c r="AR43" s="202"/>
      <c r="AS43" s="202"/>
      <c r="AT43" s="203">
        <f t="shared" si="14"/>
        <v>0</v>
      </c>
      <c r="AU43" s="203"/>
      <c r="AV43" s="203"/>
      <c r="AW43" s="204">
        <f t="shared" si="3"/>
        <v>0</v>
      </c>
      <c r="AX43" s="204"/>
      <c r="AY43" s="204"/>
      <c r="AZ43" s="190">
        <f t="shared" si="4"/>
        <v>0</v>
      </c>
      <c r="BA43" s="190"/>
      <c r="BB43" s="190">
        <f t="shared" si="5"/>
        <v>0</v>
      </c>
      <c r="BC43" s="190"/>
      <c r="BD43" s="190">
        <f t="shared" si="6"/>
        <v>0</v>
      </c>
      <c r="BE43" s="190"/>
      <c r="BF43" s="190">
        <f t="shared" si="7"/>
        <v>0</v>
      </c>
      <c r="BG43" s="190"/>
      <c r="BH43" s="190">
        <f t="shared" si="8"/>
        <v>0</v>
      </c>
      <c r="BI43" s="190"/>
      <c r="BJ43" s="190">
        <f t="shared" si="9"/>
        <v>0</v>
      </c>
      <c r="BK43" s="190"/>
      <c r="BL43" s="190">
        <f t="shared" si="10"/>
        <v>0</v>
      </c>
      <c r="BM43" s="199"/>
      <c r="BN43" s="190">
        <f t="shared" si="11"/>
        <v>0</v>
      </c>
      <c r="BO43" s="190"/>
      <c r="BP43" s="190">
        <f t="shared" si="12"/>
        <v>0</v>
      </c>
      <c r="BQ43" s="190"/>
      <c r="BR43" s="190">
        <f t="shared" si="13"/>
        <v>0</v>
      </c>
      <c r="BS43" s="191"/>
    </row>
    <row r="44" spans="2:71" ht="15" thickBot="1" x14ac:dyDescent="0.4">
      <c r="B44" s="209"/>
      <c r="C44" s="210"/>
      <c r="D44" s="210"/>
      <c r="E44" s="214"/>
      <c r="F44" s="214"/>
      <c r="G44" s="214"/>
      <c r="H44" s="215"/>
      <c r="I44" s="205"/>
      <c r="J44" s="206"/>
      <c r="K44" s="206"/>
      <c r="L44" s="206"/>
      <c r="M44" s="213"/>
      <c r="N44" s="213"/>
      <c r="O44" s="213"/>
      <c r="P44" s="213"/>
      <c r="Q44" s="213"/>
      <c r="R44" s="213"/>
      <c r="S44" s="205"/>
      <c r="T44" s="205"/>
      <c r="U44" s="205"/>
      <c r="V44" s="206"/>
      <c r="W44" s="206"/>
      <c r="X44" s="206"/>
      <c r="Y44" s="207"/>
      <c r="Z44" s="207"/>
      <c r="AA44" s="207"/>
      <c r="AB44" s="208"/>
      <c r="AC44" s="208"/>
      <c r="AD44" s="208"/>
      <c r="AE44" s="202"/>
      <c r="AF44" s="202"/>
      <c r="AG44" s="202"/>
      <c r="AH44" s="201">
        <f>Totals!$E$81</f>
        <v>45811</v>
      </c>
      <c r="AI44" s="201"/>
      <c r="AJ44" s="201"/>
      <c r="AK44" s="248">
        <f t="shared" si="0"/>
        <v>0</v>
      </c>
      <c r="AL44" s="248"/>
      <c r="AM44" s="248"/>
      <c r="AN44" s="201" t="str">
        <f t="shared" si="1"/>
        <v/>
      </c>
      <c r="AO44" s="201"/>
      <c r="AP44" s="201"/>
      <c r="AQ44" s="202"/>
      <c r="AR44" s="202"/>
      <c r="AS44" s="202"/>
      <c r="AT44" s="203">
        <f t="shared" si="14"/>
        <v>0</v>
      </c>
      <c r="AU44" s="203"/>
      <c r="AV44" s="203"/>
      <c r="AW44" s="204">
        <f t="shared" si="3"/>
        <v>0</v>
      </c>
      <c r="AX44" s="204"/>
      <c r="AY44" s="204"/>
      <c r="AZ44" s="190">
        <f t="shared" si="4"/>
        <v>0</v>
      </c>
      <c r="BA44" s="190"/>
      <c r="BB44" s="190">
        <f t="shared" si="5"/>
        <v>0</v>
      </c>
      <c r="BC44" s="190"/>
      <c r="BD44" s="190">
        <f t="shared" si="6"/>
        <v>0</v>
      </c>
      <c r="BE44" s="190"/>
      <c r="BF44" s="190">
        <f t="shared" si="7"/>
        <v>0</v>
      </c>
      <c r="BG44" s="190"/>
      <c r="BH44" s="190">
        <f t="shared" si="8"/>
        <v>0</v>
      </c>
      <c r="BI44" s="190"/>
      <c r="BJ44" s="190">
        <f t="shared" si="9"/>
        <v>0</v>
      </c>
      <c r="BK44" s="190"/>
      <c r="BL44" s="190">
        <f t="shared" si="10"/>
        <v>0</v>
      </c>
      <c r="BM44" s="199"/>
      <c r="BN44" s="190">
        <f t="shared" si="11"/>
        <v>0</v>
      </c>
      <c r="BO44" s="190"/>
      <c r="BP44" s="190">
        <f t="shared" si="12"/>
        <v>0</v>
      </c>
      <c r="BQ44" s="190"/>
      <c r="BR44" s="190">
        <f t="shared" si="13"/>
        <v>0</v>
      </c>
      <c r="BS44" s="191"/>
    </row>
    <row r="45" spans="2:71" ht="15" thickBot="1" x14ac:dyDescent="0.4">
      <c r="B45" s="209"/>
      <c r="C45" s="210"/>
      <c r="D45" s="210"/>
      <c r="E45" s="214"/>
      <c r="F45" s="214"/>
      <c r="G45" s="214"/>
      <c r="H45" s="215"/>
      <c r="I45" s="205"/>
      <c r="J45" s="206"/>
      <c r="K45" s="206"/>
      <c r="L45" s="206"/>
      <c r="M45" s="214"/>
      <c r="N45" s="214"/>
      <c r="O45" s="214"/>
      <c r="P45" s="213"/>
      <c r="Q45" s="213"/>
      <c r="R45" s="213"/>
      <c r="S45" s="205"/>
      <c r="T45" s="205"/>
      <c r="U45" s="205"/>
      <c r="V45" s="206"/>
      <c r="W45" s="206"/>
      <c r="X45" s="206"/>
      <c r="Y45" s="207"/>
      <c r="Z45" s="207"/>
      <c r="AA45" s="207"/>
      <c r="AB45" s="208"/>
      <c r="AC45" s="208"/>
      <c r="AD45" s="208"/>
      <c r="AE45" s="202"/>
      <c r="AF45" s="202"/>
      <c r="AG45" s="202"/>
      <c r="AH45" s="201">
        <f>Totals!$E$81</f>
        <v>45811</v>
      </c>
      <c r="AI45" s="201"/>
      <c r="AJ45" s="201"/>
      <c r="AK45" s="248">
        <f t="shared" si="0"/>
        <v>0</v>
      </c>
      <c r="AL45" s="248"/>
      <c r="AM45" s="248"/>
      <c r="AN45" s="201" t="str">
        <f t="shared" si="1"/>
        <v/>
      </c>
      <c r="AO45" s="201"/>
      <c r="AP45" s="201"/>
      <c r="AQ45" s="202"/>
      <c r="AR45" s="202"/>
      <c r="AS45" s="202"/>
      <c r="AT45" s="203">
        <f t="shared" si="14"/>
        <v>0</v>
      </c>
      <c r="AU45" s="203"/>
      <c r="AV45" s="203"/>
      <c r="AW45" s="204">
        <f t="shared" si="3"/>
        <v>0</v>
      </c>
      <c r="AX45" s="204"/>
      <c r="AY45" s="204"/>
      <c r="AZ45" s="190">
        <f t="shared" si="4"/>
        <v>0</v>
      </c>
      <c r="BA45" s="190"/>
      <c r="BB45" s="190">
        <f t="shared" si="5"/>
        <v>0</v>
      </c>
      <c r="BC45" s="190"/>
      <c r="BD45" s="190">
        <f t="shared" si="6"/>
        <v>0</v>
      </c>
      <c r="BE45" s="190"/>
      <c r="BF45" s="190">
        <f t="shared" si="7"/>
        <v>0</v>
      </c>
      <c r="BG45" s="190"/>
      <c r="BH45" s="190">
        <f t="shared" si="8"/>
        <v>0</v>
      </c>
      <c r="BI45" s="190"/>
      <c r="BJ45" s="190">
        <f t="shared" si="9"/>
        <v>0</v>
      </c>
      <c r="BK45" s="190"/>
      <c r="BL45" s="190">
        <f t="shared" si="10"/>
        <v>0</v>
      </c>
      <c r="BM45" s="199"/>
      <c r="BN45" s="190">
        <f t="shared" si="11"/>
        <v>0</v>
      </c>
      <c r="BO45" s="190"/>
      <c r="BP45" s="190">
        <f t="shared" si="12"/>
        <v>0</v>
      </c>
      <c r="BQ45" s="190"/>
      <c r="BR45" s="190">
        <f t="shared" si="13"/>
        <v>0</v>
      </c>
      <c r="BS45" s="191"/>
    </row>
    <row r="46" spans="2:71" ht="15" thickBot="1" x14ac:dyDescent="0.4">
      <c r="B46" s="209"/>
      <c r="C46" s="210"/>
      <c r="D46" s="210"/>
      <c r="E46" s="214"/>
      <c r="F46" s="214"/>
      <c r="G46" s="214"/>
      <c r="H46" s="215"/>
      <c r="I46" s="205"/>
      <c r="J46" s="206"/>
      <c r="K46" s="206"/>
      <c r="L46" s="206"/>
      <c r="M46" s="213"/>
      <c r="N46" s="213"/>
      <c r="O46" s="213"/>
      <c r="P46" s="213"/>
      <c r="Q46" s="213"/>
      <c r="R46" s="213"/>
      <c r="S46" s="205"/>
      <c r="T46" s="205"/>
      <c r="U46" s="205"/>
      <c r="V46" s="206"/>
      <c r="W46" s="206"/>
      <c r="X46" s="206"/>
      <c r="Y46" s="207"/>
      <c r="Z46" s="207"/>
      <c r="AA46" s="207"/>
      <c r="AB46" s="208"/>
      <c r="AC46" s="208"/>
      <c r="AD46" s="208"/>
      <c r="AE46" s="202"/>
      <c r="AF46" s="202"/>
      <c r="AG46" s="202"/>
      <c r="AH46" s="201">
        <f>Totals!$E$81</f>
        <v>45811</v>
      </c>
      <c r="AI46" s="201"/>
      <c r="AJ46" s="201"/>
      <c r="AK46" s="248">
        <f t="shared" si="0"/>
        <v>0</v>
      </c>
      <c r="AL46" s="248"/>
      <c r="AM46" s="248"/>
      <c r="AN46" s="201" t="str">
        <f t="shared" si="1"/>
        <v/>
      </c>
      <c r="AO46" s="201"/>
      <c r="AP46" s="201"/>
      <c r="AQ46" s="202"/>
      <c r="AR46" s="202"/>
      <c r="AS46" s="202"/>
      <c r="AT46" s="203">
        <f t="shared" si="14"/>
        <v>0</v>
      </c>
      <c r="AU46" s="203"/>
      <c r="AV46" s="203"/>
      <c r="AW46" s="204">
        <f t="shared" si="3"/>
        <v>0</v>
      </c>
      <c r="AX46" s="204"/>
      <c r="AY46" s="204"/>
      <c r="AZ46" s="190">
        <f t="shared" si="4"/>
        <v>0</v>
      </c>
      <c r="BA46" s="190"/>
      <c r="BB46" s="190">
        <f t="shared" si="5"/>
        <v>0</v>
      </c>
      <c r="BC46" s="190"/>
      <c r="BD46" s="190">
        <f t="shared" si="6"/>
        <v>0</v>
      </c>
      <c r="BE46" s="190"/>
      <c r="BF46" s="190">
        <f t="shared" si="7"/>
        <v>0</v>
      </c>
      <c r="BG46" s="190"/>
      <c r="BH46" s="190">
        <f t="shared" si="8"/>
        <v>0</v>
      </c>
      <c r="BI46" s="190"/>
      <c r="BJ46" s="190">
        <f t="shared" si="9"/>
        <v>0</v>
      </c>
      <c r="BK46" s="190"/>
      <c r="BL46" s="190">
        <f t="shared" si="10"/>
        <v>0</v>
      </c>
      <c r="BM46" s="199"/>
      <c r="BN46" s="190">
        <f t="shared" si="11"/>
        <v>0</v>
      </c>
      <c r="BO46" s="190"/>
      <c r="BP46" s="190">
        <f t="shared" si="12"/>
        <v>0</v>
      </c>
      <c r="BQ46" s="190"/>
      <c r="BR46" s="190">
        <f t="shared" si="13"/>
        <v>0</v>
      </c>
      <c r="BS46" s="191"/>
    </row>
    <row r="47" spans="2:71" ht="15" thickBot="1" x14ac:dyDescent="0.4">
      <c r="B47" s="209"/>
      <c r="C47" s="210"/>
      <c r="D47" s="210"/>
      <c r="E47" s="214"/>
      <c r="F47" s="214"/>
      <c r="G47" s="214"/>
      <c r="H47" s="215"/>
      <c r="I47" s="205"/>
      <c r="J47" s="206"/>
      <c r="K47" s="206"/>
      <c r="L47" s="206"/>
      <c r="M47" s="213"/>
      <c r="N47" s="213"/>
      <c r="O47" s="213"/>
      <c r="P47" s="213"/>
      <c r="Q47" s="213"/>
      <c r="R47" s="213"/>
      <c r="S47" s="205"/>
      <c r="T47" s="205"/>
      <c r="U47" s="205"/>
      <c r="V47" s="206"/>
      <c r="W47" s="206"/>
      <c r="X47" s="206"/>
      <c r="Y47" s="207"/>
      <c r="Z47" s="207"/>
      <c r="AA47" s="207"/>
      <c r="AB47" s="208"/>
      <c r="AC47" s="208"/>
      <c r="AD47" s="208"/>
      <c r="AE47" s="202"/>
      <c r="AF47" s="202"/>
      <c r="AG47" s="202"/>
      <c r="AH47" s="201">
        <f>Totals!$E$81</f>
        <v>45811</v>
      </c>
      <c r="AI47" s="201"/>
      <c r="AJ47" s="201"/>
      <c r="AK47" s="248">
        <f t="shared" si="0"/>
        <v>0</v>
      </c>
      <c r="AL47" s="248"/>
      <c r="AM47" s="248"/>
      <c r="AN47" s="201" t="str">
        <f t="shared" si="1"/>
        <v/>
      </c>
      <c r="AO47" s="201"/>
      <c r="AP47" s="201"/>
      <c r="AQ47" s="202"/>
      <c r="AR47" s="202"/>
      <c r="AS47" s="202"/>
      <c r="AT47" s="203">
        <f t="shared" si="14"/>
        <v>0</v>
      </c>
      <c r="AU47" s="203"/>
      <c r="AV47" s="203"/>
      <c r="AW47" s="204">
        <f t="shared" si="3"/>
        <v>0</v>
      </c>
      <c r="AX47" s="204"/>
      <c r="AY47" s="204"/>
      <c r="AZ47" s="190">
        <f t="shared" si="4"/>
        <v>0</v>
      </c>
      <c r="BA47" s="190"/>
      <c r="BB47" s="190">
        <f t="shared" si="5"/>
        <v>0</v>
      </c>
      <c r="BC47" s="190"/>
      <c r="BD47" s="190">
        <f t="shared" si="6"/>
        <v>0</v>
      </c>
      <c r="BE47" s="190"/>
      <c r="BF47" s="190">
        <f t="shared" si="7"/>
        <v>0</v>
      </c>
      <c r="BG47" s="190"/>
      <c r="BH47" s="190">
        <f t="shared" si="8"/>
        <v>0</v>
      </c>
      <c r="BI47" s="190"/>
      <c r="BJ47" s="190">
        <f t="shared" si="9"/>
        <v>0</v>
      </c>
      <c r="BK47" s="190"/>
      <c r="BL47" s="190">
        <f t="shared" si="10"/>
        <v>0</v>
      </c>
      <c r="BM47" s="199"/>
      <c r="BN47" s="190">
        <f t="shared" si="11"/>
        <v>0</v>
      </c>
      <c r="BO47" s="190"/>
      <c r="BP47" s="190">
        <f t="shared" si="12"/>
        <v>0</v>
      </c>
      <c r="BQ47" s="190"/>
      <c r="BR47" s="190">
        <f t="shared" si="13"/>
        <v>0</v>
      </c>
      <c r="BS47" s="191"/>
    </row>
    <row r="48" spans="2:71" ht="15" thickBot="1" x14ac:dyDescent="0.4">
      <c r="B48" s="209"/>
      <c r="C48" s="210"/>
      <c r="D48" s="210"/>
      <c r="E48" s="214"/>
      <c r="F48" s="214"/>
      <c r="G48" s="214"/>
      <c r="H48" s="215"/>
      <c r="I48" s="205"/>
      <c r="J48" s="206"/>
      <c r="K48" s="206"/>
      <c r="L48" s="206"/>
      <c r="M48" s="213"/>
      <c r="N48" s="213"/>
      <c r="O48" s="213"/>
      <c r="P48" s="213"/>
      <c r="Q48" s="213"/>
      <c r="R48" s="213"/>
      <c r="S48" s="205"/>
      <c r="T48" s="205"/>
      <c r="U48" s="205"/>
      <c r="V48" s="206"/>
      <c r="W48" s="206"/>
      <c r="X48" s="206"/>
      <c r="Y48" s="207"/>
      <c r="Z48" s="207"/>
      <c r="AA48" s="207"/>
      <c r="AB48" s="208"/>
      <c r="AC48" s="208"/>
      <c r="AD48" s="208"/>
      <c r="AE48" s="202"/>
      <c r="AF48" s="202"/>
      <c r="AG48" s="202"/>
      <c r="AH48" s="201">
        <f>Totals!$E$81</f>
        <v>45811</v>
      </c>
      <c r="AI48" s="201"/>
      <c r="AJ48" s="201"/>
      <c r="AK48" s="248">
        <f t="shared" si="0"/>
        <v>0</v>
      </c>
      <c r="AL48" s="248"/>
      <c r="AM48" s="248"/>
      <c r="AN48" s="201" t="str">
        <f t="shared" si="1"/>
        <v/>
      </c>
      <c r="AO48" s="201"/>
      <c r="AP48" s="201"/>
      <c r="AQ48" s="202"/>
      <c r="AR48" s="202"/>
      <c r="AS48" s="202"/>
      <c r="AT48" s="203">
        <f t="shared" si="14"/>
        <v>0</v>
      </c>
      <c r="AU48" s="203"/>
      <c r="AV48" s="203"/>
      <c r="AW48" s="204">
        <f t="shared" si="3"/>
        <v>0</v>
      </c>
      <c r="AX48" s="204"/>
      <c r="AY48" s="204"/>
      <c r="AZ48" s="190">
        <f t="shared" si="4"/>
        <v>0</v>
      </c>
      <c r="BA48" s="190"/>
      <c r="BB48" s="190">
        <f t="shared" si="5"/>
        <v>0</v>
      </c>
      <c r="BC48" s="190"/>
      <c r="BD48" s="190">
        <f t="shared" si="6"/>
        <v>0</v>
      </c>
      <c r="BE48" s="190"/>
      <c r="BF48" s="190">
        <f t="shared" si="7"/>
        <v>0</v>
      </c>
      <c r="BG48" s="190"/>
      <c r="BH48" s="190">
        <f t="shared" si="8"/>
        <v>0</v>
      </c>
      <c r="BI48" s="190"/>
      <c r="BJ48" s="190">
        <f t="shared" si="9"/>
        <v>0</v>
      </c>
      <c r="BK48" s="190"/>
      <c r="BL48" s="190">
        <f t="shared" si="10"/>
        <v>0</v>
      </c>
      <c r="BM48" s="199"/>
      <c r="BN48" s="190">
        <f t="shared" si="11"/>
        <v>0</v>
      </c>
      <c r="BO48" s="190"/>
      <c r="BP48" s="190">
        <f t="shared" si="12"/>
        <v>0</v>
      </c>
      <c r="BQ48" s="190"/>
      <c r="BR48" s="190">
        <f t="shared" si="13"/>
        <v>0</v>
      </c>
      <c r="BS48" s="191"/>
    </row>
    <row r="49" spans="2:71" ht="15" thickBot="1" x14ac:dyDescent="0.4">
      <c r="B49" s="209"/>
      <c r="C49" s="210"/>
      <c r="D49" s="210"/>
      <c r="E49" s="211"/>
      <c r="F49" s="211"/>
      <c r="G49" s="211"/>
      <c r="H49" s="211"/>
      <c r="I49" s="205"/>
      <c r="J49" s="206"/>
      <c r="K49" s="206"/>
      <c r="L49" s="206"/>
      <c r="M49" s="213"/>
      <c r="N49" s="213"/>
      <c r="O49" s="213"/>
      <c r="P49" s="213"/>
      <c r="Q49" s="213"/>
      <c r="R49" s="213"/>
      <c r="S49" s="205"/>
      <c r="T49" s="205"/>
      <c r="U49" s="205"/>
      <c r="V49" s="206"/>
      <c r="W49" s="206"/>
      <c r="X49" s="206"/>
      <c r="Y49" s="207"/>
      <c r="Z49" s="207"/>
      <c r="AA49" s="207"/>
      <c r="AB49" s="208"/>
      <c r="AC49" s="208"/>
      <c r="AD49" s="208"/>
      <c r="AE49" s="202"/>
      <c r="AF49" s="202"/>
      <c r="AG49" s="202"/>
      <c r="AH49" s="201">
        <f>Totals!$E$81</f>
        <v>45811</v>
      </c>
      <c r="AI49" s="201"/>
      <c r="AJ49" s="201"/>
      <c r="AK49" s="248">
        <f t="shared" si="0"/>
        <v>0</v>
      </c>
      <c r="AL49" s="248"/>
      <c r="AM49" s="248"/>
      <c r="AN49" s="201" t="str">
        <f t="shared" si="1"/>
        <v/>
      </c>
      <c r="AO49" s="201"/>
      <c r="AP49" s="201"/>
      <c r="AQ49" s="202"/>
      <c r="AR49" s="202"/>
      <c r="AS49" s="202"/>
      <c r="AT49" s="203">
        <f t="shared" si="14"/>
        <v>0</v>
      </c>
      <c r="AU49" s="203"/>
      <c r="AV49" s="203"/>
      <c r="AW49" s="204">
        <f t="shared" si="3"/>
        <v>0</v>
      </c>
      <c r="AX49" s="204"/>
      <c r="AY49" s="204"/>
      <c r="AZ49" s="190">
        <f t="shared" si="4"/>
        <v>0</v>
      </c>
      <c r="BA49" s="190"/>
      <c r="BB49" s="190">
        <f t="shared" si="5"/>
        <v>0</v>
      </c>
      <c r="BC49" s="190"/>
      <c r="BD49" s="190">
        <f t="shared" si="6"/>
        <v>0</v>
      </c>
      <c r="BE49" s="190"/>
      <c r="BF49" s="190">
        <f t="shared" si="7"/>
        <v>0</v>
      </c>
      <c r="BG49" s="190"/>
      <c r="BH49" s="190">
        <f t="shared" si="8"/>
        <v>0</v>
      </c>
      <c r="BI49" s="190"/>
      <c r="BJ49" s="190">
        <f t="shared" si="9"/>
        <v>0</v>
      </c>
      <c r="BK49" s="190"/>
      <c r="BL49" s="190">
        <f t="shared" si="10"/>
        <v>0</v>
      </c>
      <c r="BM49" s="199"/>
      <c r="BN49" s="190">
        <f t="shared" si="11"/>
        <v>0</v>
      </c>
      <c r="BO49" s="190"/>
      <c r="BP49" s="190">
        <f t="shared" si="12"/>
        <v>0</v>
      </c>
      <c r="BQ49" s="190"/>
      <c r="BR49" s="190">
        <f t="shared" si="13"/>
        <v>0</v>
      </c>
      <c r="BS49" s="191"/>
    </row>
    <row r="50" spans="2:71" ht="15" thickBot="1" x14ac:dyDescent="0.4">
      <c r="B50" s="209"/>
      <c r="C50" s="210"/>
      <c r="D50" s="210"/>
      <c r="E50" s="211"/>
      <c r="F50" s="211"/>
      <c r="G50" s="211"/>
      <c r="H50" s="211"/>
      <c r="I50" s="212"/>
      <c r="J50" s="212"/>
      <c r="K50" s="212"/>
      <c r="L50" s="212"/>
      <c r="M50" s="213"/>
      <c r="N50" s="213"/>
      <c r="O50" s="213"/>
      <c r="P50" s="213"/>
      <c r="Q50" s="213"/>
      <c r="R50" s="213"/>
      <c r="S50" s="205"/>
      <c r="T50" s="205"/>
      <c r="U50" s="205"/>
      <c r="V50" s="206"/>
      <c r="W50" s="206"/>
      <c r="X50" s="206"/>
      <c r="Y50" s="207"/>
      <c r="Z50" s="207"/>
      <c r="AA50" s="207"/>
      <c r="AB50" s="208"/>
      <c r="AC50" s="208"/>
      <c r="AD50" s="208"/>
      <c r="AE50" s="202"/>
      <c r="AF50" s="202"/>
      <c r="AG50" s="202"/>
      <c r="AH50" s="201">
        <f>Totals!$E$81</f>
        <v>45811</v>
      </c>
      <c r="AI50" s="201"/>
      <c r="AJ50" s="201"/>
      <c r="AK50" s="248">
        <f t="shared" si="0"/>
        <v>0</v>
      </c>
      <c r="AL50" s="248"/>
      <c r="AM50" s="248"/>
      <c r="AN50" s="201" t="str">
        <f>IF($AQ50="","",$AQ50-1)</f>
        <v/>
      </c>
      <c r="AO50" s="201"/>
      <c r="AP50" s="201"/>
      <c r="AQ50" s="202"/>
      <c r="AR50" s="202"/>
      <c r="AS50" s="202"/>
      <c r="AT50" s="203">
        <f t="shared" si="14"/>
        <v>0</v>
      </c>
      <c r="AU50" s="203"/>
      <c r="AV50" s="203"/>
      <c r="AW50" s="204">
        <f t="shared" si="3"/>
        <v>0</v>
      </c>
      <c r="AX50" s="204"/>
      <c r="AY50" s="204"/>
      <c r="AZ50" s="190">
        <f t="shared" si="4"/>
        <v>0</v>
      </c>
      <c r="BA50" s="190"/>
      <c r="BB50" s="190">
        <f t="shared" si="5"/>
        <v>0</v>
      </c>
      <c r="BC50" s="190"/>
      <c r="BD50" s="190">
        <f t="shared" si="6"/>
        <v>0</v>
      </c>
      <c r="BE50" s="190"/>
      <c r="BF50" s="190">
        <f t="shared" si="7"/>
        <v>0</v>
      </c>
      <c r="BG50" s="190"/>
      <c r="BH50" s="190">
        <f t="shared" si="8"/>
        <v>0</v>
      </c>
      <c r="BI50" s="190"/>
      <c r="BJ50" s="190">
        <f t="shared" si="9"/>
        <v>0</v>
      </c>
      <c r="BK50" s="190"/>
      <c r="BL50" s="190">
        <f t="shared" si="10"/>
        <v>0</v>
      </c>
      <c r="BM50" s="199"/>
      <c r="BN50" s="190">
        <f t="shared" si="11"/>
        <v>0</v>
      </c>
      <c r="BO50" s="190"/>
      <c r="BP50" s="190">
        <f t="shared" si="12"/>
        <v>0</v>
      </c>
      <c r="BQ50" s="190"/>
      <c r="BR50" s="190">
        <f t="shared" si="13"/>
        <v>0</v>
      </c>
      <c r="BS50" s="191"/>
    </row>
    <row r="51" spans="2:71" ht="15" thickBot="1" x14ac:dyDescent="0.4">
      <c r="B51" s="192"/>
      <c r="C51" s="193"/>
      <c r="D51" s="193"/>
      <c r="E51" s="194" t="s">
        <v>7103</v>
      </c>
      <c r="F51" s="194"/>
      <c r="G51" s="194"/>
      <c r="H51" s="194"/>
      <c r="I51" s="195" t="s">
        <v>7104</v>
      </c>
      <c r="J51" s="195"/>
      <c r="K51" s="195"/>
      <c r="L51" s="195"/>
      <c r="M51" s="196">
        <v>44410</v>
      </c>
      <c r="N51" s="196"/>
      <c r="O51" s="196"/>
      <c r="P51" s="196">
        <v>44440</v>
      </c>
      <c r="Q51" s="196"/>
      <c r="R51" s="196"/>
      <c r="S51" s="197" t="s">
        <v>6948</v>
      </c>
      <c r="T51" s="197"/>
      <c r="U51" s="197"/>
      <c r="V51" s="198" t="s">
        <v>6947</v>
      </c>
      <c r="W51" s="198"/>
      <c r="X51" s="198"/>
      <c r="Y51" s="185"/>
      <c r="Z51" s="185"/>
      <c r="AA51" s="185"/>
      <c r="AB51" s="186" t="s">
        <v>7091</v>
      </c>
      <c r="AC51" s="186"/>
      <c r="AD51" s="186"/>
      <c r="AE51" s="182"/>
      <c r="AF51" s="182"/>
      <c r="AG51" s="182"/>
      <c r="AH51" s="187">
        <f>Totals!$E$81</f>
        <v>45811</v>
      </c>
      <c r="AI51" s="187"/>
      <c r="AJ51" s="187"/>
      <c r="AK51" s="246">
        <f t="shared" si="0"/>
        <v>0</v>
      </c>
      <c r="AL51" s="247"/>
      <c r="AM51" s="247"/>
      <c r="AN51" s="187" t="str">
        <f>IF($AQ51="","",$AQ51-1)</f>
        <v/>
      </c>
      <c r="AO51" s="187"/>
      <c r="AP51" s="187"/>
      <c r="AQ51" s="182"/>
      <c r="AR51" s="182"/>
      <c r="AS51" s="182"/>
      <c r="AT51" s="183">
        <f t="shared" si="14"/>
        <v>0</v>
      </c>
      <c r="AU51" s="183"/>
      <c r="AV51" s="183"/>
      <c r="AW51" s="184">
        <f t="shared" si="3"/>
        <v>0</v>
      </c>
      <c r="AX51" s="184"/>
      <c r="AY51" s="184"/>
      <c r="AZ51" s="180">
        <f t="shared" si="4"/>
        <v>0</v>
      </c>
      <c r="BA51" s="180"/>
      <c r="BB51" s="180">
        <f t="shared" si="5"/>
        <v>0</v>
      </c>
      <c r="BC51" s="180"/>
      <c r="BD51" s="180">
        <f t="shared" si="6"/>
        <v>0</v>
      </c>
      <c r="BE51" s="180"/>
      <c r="BF51" s="180">
        <f t="shared" si="7"/>
        <v>0</v>
      </c>
      <c r="BG51" s="180"/>
      <c r="BH51" s="180">
        <f t="shared" si="8"/>
        <v>0</v>
      </c>
      <c r="BI51" s="180"/>
      <c r="BJ51" s="180">
        <f t="shared" si="9"/>
        <v>0</v>
      </c>
      <c r="BK51" s="180"/>
      <c r="BL51" s="180">
        <f t="shared" si="10"/>
        <v>0</v>
      </c>
      <c r="BM51" s="181"/>
      <c r="BN51" s="180">
        <f t="shared" si="11"/>
        <v>0</v>
      </c>
      <c r="BO51" s="180"/>
      <c r="BP51" s="180">
        <f t="shared" si="12"/>
        <v>0</v>
      </c>
      <c r="BQ51" s="180"/>
      <c r="BR51" s="175">
        <f t="shared" si="13"/>
        <v>0</v>
      </c>
      <c r="BS51" s="176"/>
    </row>
    <row r="52" spans="2:71" ht="15.5" thickTop="1" thickBot="1" x14ac:dyDescent="0.4">
      <c r="B52" s="177" t="s">
        <v>15</v>
      </c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4"/>
      <c r="AA52" s="174"/>
      <c r="AB52" s="177"/>
      <c r="AC52" s="174"/>
      <c r="AD52" s="174"/>
      <c r="AE52" s="177"/>
      <c r="AF52" s="174"/>
      <c r="AG52" s="174"/>
      <c r="AH52" s="177"/>
      <c r="AI52" s="174"/>
      <c r="AJ52" s="174"/>
      <c r="AK52" s="244">
        <f>SUM(AK12:AM51)</f>
        <v>0</v>
      </c>
      <c r="AL52" s="245"/>
      <c r="AM52" s="245"/>
      <c r="AN52" s="177"/>
      <c r="AO52" s="174"/>
      <c r="AP52" s="174"/>
      <c r="AQ52" s="177"/>
      <c r="AR52" s="174"/>
      <c r="AS52" s="174"/>
      <c r="AT52" s="177"/>
      <c r="AU52" s="174"/>
      <c r="AV52" s="174"/>
      <c r="AW52" s="173"/>
      <c r="AX52" s="174"/>
      <c r="AY52" s="174"/>
      <c r="AZ52" s="172">
        <f>SUM(AZ12:AZ51)</f>
        <v>0</v>
      </c>
      <c r="BA52" s="172"/>
      <c r="BB52" s="172">
        <f>SUM(BB12:BB51)</f>
        <v>0</v>
      </c>
      <c r="BC52" s="172"/>
      <c r="BD52" s="172">
        <f>SUM(BD12:BD51)</f>
        <v>0</v>
      </c>
      <c r="BE52" s="172"/>
      <c r="BF52" s="172">
        <f>SUM(BF12:BF51)</f>
        <v>0</v>
      </c>
      <c r="BG52" s="172"/>
      <c r="BH52" s="172">
        <f>SUM(BH12:BH51)</f>
        <v>0</v>
      </c>
      <c r="BI52" s="172"/>
      <c r="BJ52" s="172">
        <f>SUM(BJ12:BJ51)</f>
        <v>0</v>
      </c>
      <c r="BK52" s="172"/>
      <c r="BL52" s="172">
        <f>SUM(BL12:BL51)</f>
        <v>0</v>
      </c>
      <c r="BM52" s="172"/>
      <c r="BN52" s="172">
        <f>SUM(BN12:BN51)</f>
        <v>0</v>
      </c>
      <c r="BO52" s="172"/>
      <c r="BP52" s="172">
        <f>SUM(BP12:BP51)</f>
        <v>0</v>
      </c>
      <c r="BQ52" s="172"/>
      <c r="BR52" s="172">
        <f>SUM(BR12:BR51)</f>
        <v>0</v>
      </c>
      <c r="BS52" s="172"/>
    </row>
    <row r="53" spans="2:71" ht="15" thickTop="1" x14ac:dyDescent="0.35"/>
    <row r="55" spans="2:71" ht="15" thickBot="1" x14ac:dyDescent="0.4"/>
    <row r="56" spans="2:71" ht="15.5" thickTop="1" thickBot="1" x14ac:dyDescent="0.4">
      <c r="B56" s="250" t="s">
        <v>7109</v>
      </c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250"/>
      <c r="N56" s="250"/>
      <c r="O56" s="250"/>
      <c r="P56" s="250"/>
      <c r="Q56" s="250"/>
      <c r="R56" s="250"/>
      <c r="S56" s="250"/>
      <c r="T56" s="250"/>
      <c r="U56" s="250"/>
      <c r="V56" s="250"/>
      <c r="W56" s="250"/>
      <c r="X56" s="250"/>
      <c r="Y56" s="250"/>
      <c r="Z56" s="250"/>
      <c r="AA56" s="250"/>
      <c r="AB56" s="250"/>
      <c r="AC56" s="250"/>
      <c r="AD56" s="250"/>
      <c r="AE56" s="250"/>
      <c r="AF56" s="250"/>
      <c r="AG56" s="250"/>
      <c r="AH56" s="250"/>
      <c r="AI56" s="250"/>
      <c r="AJ56" s="250"/>
      <c r="AK56" s="250"/>
      <c r="AL56" s="250"/>
      <c r="AM56" s="250"/>
      <c r="AN56" s="250"/>
      <c r="AO56" s="250"/>
      <c r="AP56" s="250"/>
      <c r="AQ56" s="250"/>
      <c r="AR56" s="250"/>
      <c r="AS56" s="250"/>
      <c r="AT56" s="250"/>
      <c r="AU56" s="250"/>
      <c r="AV56" s="250"/>
      <c r="AW56" s="250"/>
      <c r="AX56" s="250"/>
      <c r="AY56" s="250"/>
      <c r="AZ56" s="250"/>
      <c r="BA56" s="250"/>
      <c r="BB56" s="250"/>
      <c r="BC56" s="250"/>
      <c r="BD56" s="250"/>
      <c r="BE56" s="250"/>
      <c r="BF56" s="250"/>
      <c r="BG56" s="250"/>
      <c r="BH56" s="250"/>
      <c r="BI56" s="250"/>
      <c r="BJ56" s="250"/>
      <c r="BK56" s="250"/>
      <c r="BL56" s="250"/>
      <c r="BM56" s="250"/>
      <c r="BN56" s="250"/>
      <c r="BO56" s="250"/>
      <c r="BP56" s="250"/>
      <c r="BQ56" s="250"/>
      <c r="BR56" s="250"/>
      <c r="BS56" s="250"/>
    </row>
    <row r="57" spans="2:71" ht="15.5" thickTop="1" thickBot="1" x14ac:dyDescent="0.4"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</row>
    <row r="58" spans="2:71" ht="15.5" thickTop="1" thickBot="1" x14ac:dyDescent="0.4">
      <c r="B58" s="250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  <c r="AA58" s="250"/>
      <c r="AB58" s="250"/>
      <c r="AC58" s="250"/>
      <c r="AD58" s="250"/>
      <c r="AE58" s="250"/>
      <c r="AF58" s="250"/>
      <c r="AG58" s="250"/>
      <c r="AH58" s="250"/>
      <c r="AI58" s="250"/>
      <c r="AJ58" s="250"/>
      <c r="AK58" s="250"/>
      <c r="AL58" s="250"/>
      <c r="AM58" s="250"/>
      <c r="AN58" s="250"/>
      <c r="AO58" s="250"/>
      <c r="AP58" s="250"/>
      <c r="AQ58" s="250"/>
      <c r="AR58" s="250"/>
      <c r="AS58" s="250"/>
      <c r="AT58" s="250"/>
      <c r="AU58" s="250"/>
      <c r="AV58" s="250"/>
      <c r="AW58" s="250"/>
      <c r="AX58" s="250"/>
      <c r="AY58" s="250"/>
      <c r="AZ58" s="250"/>
      <c r="BA58" s="250"/>
      <c r="BB58" s="250"/>
      <c r="BC58" s="250"/>
      <c r="BD58" s="250"/>
      <c r="BE58" s="250"/>
      <c r="BF58" s="250"/>
      <c r="BG58" s="250"/>
      <c r="BH58" s="250"/>
      <c r="BI58" s="250"/>
      <c r="BJ58" s="250"/>
      <c r="BK58" s="250"/>
      <c r="BL58" s="250"/>
      <c r="BM58" s="250"/>
      <c r="BN58" s="250"/>
      <c r="BO58" s="250"/>
      <c r="BP58" s="250"/>
      <c r="BQ58" s="250"/>
      <c r="BR58" s="250"/>
      <c r="BS58" s="250"/>
    </row>
    <row r="59" spans="2:71" ht="15.5" thickTop="1" thickBot="1" x14ac:dyDescent="0.4">
      <c r="B59" s="250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  <c r="AA59" s="250"/>
      <c r="AB59" s="250"/>
      <c r="AC59" s="250"/>
      <c r="AD59" s="250"/>
      <c r="AE59" s="250"/>
      <c r="AF59" s="250"/>
      <c r="AG59" s="250"/>
      <c r="AH59" s="250"/>
      <c r="AI59" s="250"/>
      <c r="AJ59" s="250"/>
      <c r="AK59" s="250"/>
      <c r="AL59" s="250"/>
      <c r="AM59" s="250"/>
      <c r="AN59" s="250"/>
      <c r="AO59" s="250"/>
      <c r="AP59" s="250"/>
      <c r="AQ59" s="250"/>
      <c r="AR59" s="250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0"/>
      <c r="BF59" s="250"/>
      <c r="BG59" s="250"/>
      <c r="BH59" s="250"/>
      <c r="BI59" s="250"/>
      <c r="BJ59" s="250"/>
      <c r="BK59" s="250"/>
      <c r="BL59" s="250"/>
      <c r="BM59" s="250"/>
      <c r="BN59" s="250"/>
      <c r="BO59" s="250"/>
      <c r="BP59" s="250"/>
      <c r="BQ59" s="250"/>
      <c r="BR59" s="250"/>
      <c r="BS59" s="250"/>
    </row>
    <row r="60" spans="2:71" ht="15.5" thickTop="1" thickBot="1" x14ac:dyDescent="0.4">
      <c r="B60" s="238" t="s">
        <v>13</v>
      </c>
      <c r="C60" s="238"/>
      <c r="D60" s="238"/>
      <c r="E60" s="238" t="s">
        <v>59</v>
      </c>
      <c r="F60" s="238"/>
      <c r="G60" s="238"/>
      <c r="H60" s="238"/>
      <c r="I60" s="238" t="s">
        <v>12</v>
      </c>
      <c r="J60" s="238"/>
      <c r="K60" s="238"/>
      <c r="L60" s="238"/>
      <c r="M60" s="238" t="s">
        <v>7019</v>
      </c>
      <c r="N60" s="238"/>
      <c r="O60" s="238"/>
      <c r="P60" s="238" t="s">
        <v>7020</v>
      </c>
      <c r="Q60" s="238"/>
      <c r="R60" s="238"/>
      <c r="S60" s="238" t="s">
        <v>57</v>
      </c>
      <c r="T60" s="238"/>
      <c r="U60" s="238"/>
      <c r="V60" s="238" t="s">
        <v>7021</v>
      </c>
      <c r="W60" s="238"/>
      <c r="X60" s="238"/>
      <c r="Y60" s="238" t="s">
        <v>7036</v>
      </c>
      <c r="Z60" s="238"/>
      <c r="AA60" s="238"/>
      <c r="AB60" s="238" t="s">
        <v>57</v>
      </c>
      <c r="AC60" s="238"/>
      <c r="AD60" s="238"/>
      <c r="AE60" s="238" t="s">
        <v>7037</v>
      </c>
      <c r="AF60" s="238"/>
      <c r="AG60" s="238"/>
      <c r="AH60" s="238" t="s">
        <v>7032</v>
      </c>
      <c r="AI60" s="238"/>
      <c r="AJ60" s="238"/>
      <c r="AK60" s="238" t="s">
        <v>7033</v>
      </c>
      <c r="AL60" s="238"/>
      <c r="AM60" s="238"/>
      <c r="AN60" s="238" t="s">
        <v>7038</v>
      </c>
      <c r="AO60" s="238"/>
      <c r="AP60" s="238"/>
      <c r="AQ60" s="238" t="s">
        <v>7039</v>
      </c>
      <c r="AR60" s="238"/>
      <c r="AS60" s="238"/>
      <c r="AT60" s="238" t="s">
        <v>7035</v>
      </c>
      <c r="AU60" s="238"/>
      <c r="AV60" s="238"/>
      <c r="AW60" s="238" t="s">
        <v>7034</v>
      </c>
      <c r="AX60" s="238"/>
      <c r="AY60" s="238"/>
      <c r="AZ60" s="238" t="s">
        <v>10</v>
      </c>
      <c r="BA60" s="238"/>
      <c r="BB60" s="238" t="s">
        <v>9</v>
      </c>
      <c r="BC60" s="238"/>
      <c r="BD60" s="238" t="s">
        <v>8</v>
      </c>
      <c r="BE60" s="238"/>
      <c r="BF60" s="238" t="s">
        <v>7</v>
      </c>
      <c r="BG60" s="238"/>
      <c r="BH60" s="238" t="s">
        <v>6</v>
      </c>
      <c r="BI60" s="238"/>
      <c r="BJ60" s="238" t="s">
        <v>55</v>
      </c>
      <c r="BK60" s="238"/>
      <c r="BL60" s="238" t="s">
        <v>4</v>
      </c>
      <c r="BM60" s="238"/>
      <c r="BN60" s="238" t="s">
        <v>3</v>
      </c>
      <c r="BO60" s="238"/>
      <c r="BP60" s="238" t="s">
        <v>2</v>
      </c>
      <c r="BQ60" s="238"/>
      <c r="BR60" s="238" t="s">
        <v>1</v>
      </c>
      <c r="BS60" s="238"/>
    </row>
    <row r="61" spans="2:71" ht="15.5" hidden="1" thickTop="1" thickBot="1" x14ac:dyDescent="0.4">
      <c r="B61" s="239"/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</row>
    <row r="62" spans="2:71" ht="15.5" hidden="1" thickTop="1" thickBot="1" x14ac:dyDescent="0.4">
      <c r="B62" s="232" t="s">
        <v>54</v>
      </c>
      <c r="C62" s="232"/>
      <c r="D62" s="232"/>
      <c r="E62" s="232" t="s">
        <v>53</v>
      </c>
      <c r="F62" s="232"/>
      <c r="G62" s="232"/>
      <c r="H62" s="232"/>
      <c r="I62" s="232" t="s">
        <v>7010</v>
      </c>
      <c r="J62" s="232"/>
      <c r="K62" s="232"/>
      <c r="L62" s="232"/>
      <c r="M62" s="234"/>
      <c r="N62" s="234"/>
      <c r="O62" s="234"/>
      <c r="P62" s="234"/>
      <c r="Q62" s="234"/>
      <c r="R62" s="234"/>
      <c r="S62" s="237"/>
      <c r="T62" s="237"/>
      <c r="U62" s="237"/>
      <c r="V62" s="233"/>
      <c r="W62" s="233"/>
      <c r="X62" s="233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1">
        <f>-1*AZ104</f>
        <v>5.8440184757505778</v>
      </c>
      <c r="BA62" s="231"/>
      <c r="BB62" s="231">
        <f>-1*BB104</f>
        <v>40.908129330254042</v>
      </c>
      <c r="BC62" s="231"/>
      <c r="BD62" s="231">
        <f>-1*BD104</f>
        <v>81.816258660508083</v>
      </c>
      <c r="BE62" s="231"/>
      <c r="BF62" s="231">
        <f>-1*BF104</f>
        <v>177.8773123556582</v>
      </c>
      <c r="BG62" s="231"/>
      <c r="BH62" s="231">
        <f>-1*BH104</f>
        <v>533.63193706697461</v>
      </c>
      <c r="BI62" s="231"/>
      <c r="BJ62" s="231">
        <f>-1*BJ104</f>
        <v>1067.2638741339492</v>
      </c>
      <c r="BK62" s="231"/>
      <c r="BL62" s="231">
        <f>-1*BL104</f>
        <v>2134.5277482678985</v>
      </c>
      <c r="BM62" s="231"/>
      <c r="BN62" s="231">
        <f>-1*BN104</f>
        <v>4269.0554965357969</v>
      </c>
      <c r="BO62" s="231"/>
      <c r="BP62" s="231">
        <f>-1*BP104</f>
        <v>10672.638741339491</v>
      </c>
      <c r="BQ62" s="231"/>
      <c r="BR62" s="231">
        <f>-1*BR104</f>
        <v>21345.277482678983</v>
      </c>
      <c r="BS62" s="231"/>
    </row>
    <row r="63" spans="2:71" ht="15.5" hidden="1" thickTop="1" thickBot="1" x14ac:dyDescent="0.4">
      <c r="B63" s="222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  <c r="AN63" s="223"/>
      <c r="AO63" s="223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223"/>
      <c r="BH63" s="223"/>
      <c r="BI63" s="223"/>
      <c r="BJ63" s="223"/>
      <c r="BK63" s="223"/>
      <c r="BL63" s="223"/>
      <c r="BM63" s="223"/>
      <c r="BN63" s="223"/>
      <c r="BO63" s="223"/>
      <c r="BP63" s="223"/>
      <c r="BQ63" s="223"/>
      <c r="BR63" s="223"/>
      <c r="BS63" s="223"/>
    </row>
    <row r="64" spans="2:71" ht="15.5" thickTop="1" thickBot="1" x14ac:dyDescent="0.4">
      <c r="B64" s="224" t="s">
        <v>52</v>
      </c>
      <c r="C64" s="225"/>
      <c r="D64" s="225"/>
      <c r="E64" s="226" t="s">
        <v>7092</v>
      </c>
      <c r="F64" s="226"/>
      <c r="G64" s="226"/>
      <c r="H64" s="227"/>
      <c r="I64" s="228" t="s">
        <v>7093</v>
      </c>
      <c r="J64" s="229"/>
      <c r="K64" s="229"/>
      <c r="L64" s="229"/>
      <c r="M64" s="230">
        <v>44144</v>
      </c>
      <c r="N64" s="230"/>
      <c r="O64" s="230"/>
      <c r="P64" s="230">
        <v>44508</v>
      </c>
      <c r="Q64" s="230"/>
      <c r="R64" s="230"/>
      <c r="S64" s="228" t="s">
        <v>6638</v>
      </c>
      <c r="T64" s="228"/>
      <c r="U64" s="228"/>
      <c r="V64" s="229" t="s">
        <v>6325</v>
      </c>
      <c r="W64" s="229"/>
      <c r="X64" s="229"/>
      <c r="Y64" s="217">
        <v>-5060.92</v>
      </c>
      <c r="Z64" s="217"/>
      <c r="AA64" s="217"/>
      <c r="AB64" s="218" t="s">
        <v>7175</v>
      </c>
      <c r="AC64" s="218"/>
      <c r="AD64" s="218"/>
      <c r="AE64" s="219">
        <v>45217</v>
      </c>
      <c r="AF64" s="219"/>
      <c r="AG64" s="219"/>
      <c r="AH64" s="220">
        <f>Totals!$E$81</f>
        <v>45811</v>
      </c>
      <c r="AI64" s="220"/>
      <c r="AJ64" s="220"/>
      <c r="AK64" s="249">
        <f t="shared" ref="AK64:AK103" si="15">IF($AE64&gt;0,IF($AN64&gt;0,IF(OR($AH64&gt;"",$AH64&gt;0),(1+($AH64-$AE64))*-($AZ64),""),0),0)</f>
        <v>3477.1909930715938</v>
      </c>
      <c r="AL64" s="249"/>
      <c r="AM64" s="249"/>
      <c r="AN64" s="220">
        <f t="shared" ref="AN64:AN101" si="16">IF($AQ64="","",$AQ64-1)</f>
        <v>46082</v>
      </c>
      <c r="AO64" s="220"/>
      <c r="AP64" s="220"/>
      <c r="AQ64" s="219">
        <v>46083</v>
      </c>
      <c r="AR64" s="219"/>
      <c r="AS64" s="219"/>
      <c r="AT64" s="241">
        <f t="shared" ref="AT64:AT74" si="17">IF($AE64&gt;0,IF($AN64&gt;0,IF(OR($AH64&gt;"",$AH64&gt;0),$AN64-$AH64,""),0),0)</f>
        <v>271</v>
      </c>
      <c r="AU64" s="241"/>
      <c r="AV64" s="241"/>
      <c r="AW64" s="242">
        <f t="shared" ref="AW64:AW103" si="18">IF($AE64&gt;0,IF($AN64&gt;0,IF(OR($AH64&gt;"",$AH64&gt;0),$AT64*$AZ64,""),0),0)</f>
        <v>-1583.7290069284065</v>
      </c>
      <c r="AX64" s="242"/>
      <c r="AY64" s="242"/>
      <c r="AZ64" s="216">
        <f t="shared" ref="AZ64:AZ103" si="19">IF(AE64&gt;0,IF(AN64&gt;0,$Y64/(1+($AN64-$AE64)),0),0)</f>
        <v>-5.8440184757505778</v>
      </c>
      <c r="BA64" s="216"/>
      <c r="BB64" s="216">
        <f t="shared" ref="BB64:BB103" si="20">IF(AE64&gt;0,IF(AN64&gt;0,$Y64/((1+($AN64-$AE64))/7),0),0)</f>
        <v>-40.908129330254042</v>
      </c>
      <c r="BC64" s="216"/>
      <c r="BD64" s="216">
        <f t="shared" ref="BD64:BD103" si="21">IF(AE64&gt;0,IF(AN64&gt;0,$Y64/((1+($AN64-$AE64))/14),0),0)</f>
        <v>-81.816258660508083</v>
      </c>
      <c r="BE64" s="216"/>
      <c r="BF64" s="216">
        <f t="shared" ref="BF64:BF103" si="22">IF(AE64&gt;0,IF(AN64&gt;0,$Y64/((1+($AN64-$AE64))/(365.25/12)),0),0)</f>
        <v>-177.8773123556582</v>
      </c>
      <c r="BG64" s="216"/>
      <c r="BH64" s="216">
        <f t="shared" ref="BH64:BH103" si="23">IF(AE64&gt;0,IF(AN64&gt;0,$Y64/((1+($AN64-$AE64))/(365.25/4)),0),0)</f>
        <v>-533.63193706697461</v>
      </c>
      <c r="BI64" s="216"/>
      <c r="BJ64" s="216">
        <f t="shared" ref="BJ64:BJ103" si="24">IF(AE64&gt;0,IF(AN64&gt;0,$Y64/((1+($AN64-$AE64))/(365.25/2)),0),0)</f>
        <v>-1067.2638741339492</v>
      </c>
      <c r="BK64" s="216"/>
      <c r="BL64" s="216">
        <f t="shared" ref="BL64:BL103" si="25">IF(AE64&gt;0,IF(AN64&gt;0,$Y64/((1+($AN64-$AE64))/365.25),0),0)</f>
        <v>-2134.5277482678985</v>
      </c>
      <c r="BM64" s="216"/>
      <c r="BN64" s="216">
        <f t="shared" ref="BN64:BN103" si="26">IF(AE64&gt;0,IF(AN64&gt;0,$Y64/((1+($AN64-$AE64))/(365.25*2)),0),0)</f>
        <v>-4269.0554965357969</v>
      </c>
      <c r="BO64" s="216"/>
      <c r="BP64" s="216">
        <f t="shared" ref="BP64:BP103" si="27">IF(AE64&gt;0,IF(AN64&gt;0,$Y64/((1+($AN64-$AE64))/(365.25*5)),0),0)</f>
        <v>-10672.638741339491</v>
      </c>
      <c r="BQ64" s="216"/>
      <c r="BR64" s="235">
        <f t="shared" ref="BR64:BR103" si="28">IF(AE64&gt;0,IF(AN64&gt;0,$Y64/((1+($AN64-$AE64))/(365.25*10)),0),0)</f>
        <v>-21345.277482678983</v>
      </c>
      <c r="BS64" s="236"/>
    </row>
    <row r="65" spans="2:71" ht="15" thickBot="1" x14ac:dyDescent="0.4">
      <c r="B65" s="209"/>
      <c r="C65" s="210"/>
      <c r="D65" s="210"/>
      <c r="E65" s="214"/>
      <c r="F65" s="214"/>
      <c r="G65" s="214"/>
      <c r="H65" s="215"/>
      <c r="I65" s="205"/>
      <c r="J65" s="206"/>
      <c r="K65" s="206"/>
      <c r="L65" s="206"/>
      <c r="M65" s="213">
        <v>44144</v>
      </c>
      <c r="N65" s="213"/>
      <c r="O65" s="213"/>
      <c r="P65" s="213">
        <v>44508</v>
      </c>
      <c r="Q65" s="213"/>
      <c r="R65" s="213"/>
      <c r="S65" s="205" t="s">
        <v>6638</v>
      </c>
      <c r="T65" s="205"/>
      <c r="U65" s="205"/>
      <c r="V65" s="206" t="s">
        <v>6325</v>
      </c>
      <c r="W65" s="206"/>
      <c r="X65" s="206"/>
      <c r="Y65" s="207"/>
      <c r="Z65" s="207"/>
      <c r="AA65" s="207"/>
      <c r="AB65" s="208"/>
      <c r="AC65" s="208"/>
      <c r="AD65" s="208"/>
      <c r="AE65" s="202"/>
      <c r="AF65" s="202"/>
      <c r="AG65" s="202"/>
      <c r="AH65" s="201">
        <f>Totals!$E$81</f>
        <v>45811</v>
      </c>
      <c r="AI65" s="201"/>
      <c r="AJ65" s="201"/>
      <c r="AK65" s="248">
        <f t="shared" si="15"/>
        <v>0</v>
      </c>
      <c r="AL65" s="248"/>
      <c r="AM65" s="248"/>
      <c r="AN65" s="201" t="str">
        <f t="shared" si="16"/>
        <v/>
      </c>
      <c r="AO65" s="201"/>
      <c r="AP65" s="201"/>
      <c r="AQ65" s="202"/>
      <c r="AR65" s="202"/>
      <c r="AS65" s="202"/>
      <c r="AT65" s="203">
        <f t="shared" si="17"/>
        <v>0</v>
      </c>
      <c r="AU65" s="203"/>
      <c r="AV65" s="203"/>
      <c r="AW65" s="204">
        <f t="shared" si="18"/>
        <v>0</v>
      </c>
      <c r="AX65" s="204"/>
      <c r="AY65" s="204"/>
      <c r="AZ65" s="190">
        <f t="shared" si="19"/>
        <v>0</v>
      </c>
      <c r="BA65" s="190"/>
      <c r="BB65" s="190">
        <f t="shared" si="20"/>
        <v>0</v>
      </c>
      <c r="BC65" s="190"/>
      <c r="BD65" s="190">
        <f t="shared" si="21"/>
        <v>0</v>
      </c>
      <c r="BE65" s="190"/>
      <c r="BF65" s="190">
        <f t="shared" si="22"/>
        <v>0</v>
      </c>
      <c r="BG65" s="190"/>
      <c r="BH65" s="190">
        <f t="shared" si="23"/>
        <v>0</v>
      </c>
      <c r="BI65" s="190"/>
      <c r="BJ65" s="190">
        <f t="shared" si="24"/>
        <v>0</v>
      </c>
      <c r="BK65" s="190"/>
      <c r="BL65" s="190">
        <f t="shared" si="25"/>
        <v>0</v>
      </c>
      <c r="BM65" s="190"/>
      <c r="BN65" s="190">
        <f t="shared" si="26"/>
        <v>0</v>
      </c>
      <c r="BO65" s="190"/>
      <c r="BP65" s="190">
        <f t="shared" si="27"/>
        <v>0</v>
      </c>
      <c r="BQ65" s="190"/>
      <c r="BR65" s="190">
        <f t="shared" si="28"/>
        <v>0</v>
      </c>
      <c r="BS65" s="191"/>
    </row>
    <row r="66" spans="2:71" ht="15" thickBot="1" x14ac:dyDescent="0.4">
      <c r="B66" s="209"/>
      <c r="C66" s="210"/>
      <c r="D66" s="210"/>
      <c r="E66" s="251" t="s">
        <v>7180</v>
      </c>
      <c r="F66" s="254"/>
      <c r="G66" s="254"/>
      <c r="H66" s="255"/>
      <c r="I66" s="205"/>
      <c r="J66" s="206"/>
      <c r="K66" s="206"/>
      <c r="L66" s="206"/>
      <c r="M66" s="213">
        <v>44144</v>
      </c>
      <c r="N66" s="213"/>
      <c r="O66" s="213"/>
      <c r="P66" s="213">
        <v>44508</v>
      </c>
      <c r="Q66" s="213"/>
      <c r="R66" s="213"/>
      <c r="S66" s="205" t="s">
        <v>6638</v>
      </c>
      <c r="T66" s="205"/>
      <c r="U66" s="205"/>
      <c r="V66" s="206" t="s">
        <v>6325</v>
      </c>
      <c r="W66" s="206"/>
      <c r="X66" s="206"/>
      <c r="Y66" s="207"/>
      <c r="Z66" s="207"/>
      <c r="AA66" s="207"/>
      <c r="AB66" s="208"/>
      <c r="AC66" s="208"/>
      <c r="AD66" s="208"/>
      <c r="AE66" s="202"/>
      <c r="AF66" s="202"/>
      <c r="AG66" s="202"/>
      <c r="AH66" s="201">
        <f>Totals!$E$81</f>
        <v>45811</v>
      </c>
      <c r="AI66" s="201"/>
      <c r="AJ66" s="201"/>
      <c r="AK66" s="248">
        <f t="shared" si="15"/>
        <v>0</v>
      </c>
      <c r="AL66" s="248"/>
      <c r="AM66" s="248"/>
      <c r="AN66" s="201" t="str">
        <f t="shared" si="16"/>
        <v/>
      </c>
      <c r="AO66" s="201"/>
      <c r="AP66" s="201"/>
      <c r="AQ66" s="202"/>
      <c r="AR66" s="202"/>
      <c r="AS66" s="202"/>
      <c r="AT66" s="203">
        <f t="shared" si="17"/>
        <v>0</v>
      </c>
      <c r="AU66" s="203"/>
      <c r="AV66" s="203"/>
      <c r="AW66" s="204">
        <f t="shared" si="18"/>
        <v>0</v>
      </c>
      <c r="AX66" s="204"/>
      <c r="AY66" s="204"/>
      <c r="AZ66" s="190">
        <f t="shared" si="19"/>
        <v>0</v>
      </c>
      <c r="BA66" s="190"/>
      <c r="BB66" s="190">
        <f t="shared" si="20"/>
        <v>0</v>
      </c>
      <c r="BC66" s="190"/>
      <c r="BD66" s="190">
        <f t="shared" si="21"/>
        <v>0</v>
      </c>
      <c r="BE66" s="190"/>
      <c r="BF66" s="190">
        <f t="shared" si="22"/>
        <v>0</v>
      </c>
      <c r="BG66" s="190"/>
      <c r="BH66" s="190">
        <f t="shared" si="23"/>
        <v>0</v>
      </c>
      <c r="BI66" s="190"/>
      <c r="BJ66" s="190">
        <f t="shared" si="24"/>
        <v>0</v>
      </c>
      <c r="BK66" s="190"/>
      <c r="BL66" s="190">
        <f t="shared" si="25"/>
        <v>0</v>
      </c>
      <c r="BM66" s="199"/>
      <c r="BN66" s="190">
        <f t="shared" si="26"/>
        <v>0</v>
      </c>
      <c r="BO66" s="190"/>
      <c r="BP66" s="190">
        <f t="shared" si="27"/>
        <v>0</v>
      </c>
      <c r="BQ66" s="190"/>
      <c r="BR66" s="190">
        <f t="shared" si="28"/>
        <v>0</v>
      </c>
      <c r="BS66" s="191"/>
    </row>
    <row r="67" spans="2:71" ht="15" thickBot="1" x14ac:dyDescent="0.4">
      <c r="B67" s="209"/>
      <c r="C67" s="210"/>
      <c r="D67" s="210"/>
      <c r="E67" s="251" t="s">
        <v>7181</v>
      </c>
      <c r="F67" s="252"/>
      <c r="G67" s="252"/>
      <c r="H67" s="253"/>
      <c r="I67" s="205"/>
      <c r="J67" s="206"/>
      <c r="K67" s="206"/>
      <c r="L67" s="206"/>
      <c r="M67" s="213">
        <v>44145</v>
      </c>
      <c r="N67" s="213"/>
      <c r="O67" s="213"/>
      <c r="P67" s="213">
        <v>44509</v>
      </c>
      <c r="Q67" s="213"/>
      <c r="R67" s="213"/>
      <c r="S67" s="205" t="s">
        <v>6638</v>
      </c>
      <c r="T67" s="205"/>
      <c r="U67" s="205"/>
      <c r="V67" s="206" t="s">
        <v>6324</v>
      </c>
      <c r="W67" s="206"/>
      <c r="X67" s="206"/>
      <c r="Y67" s="207"/>
      <c r="Z67" s="207"/>
      <c r="AA67" s="207"/>
      <c r="AB67" s="208"/>
      <c r="AC67" s="208"/>
      <c r="AD67" s="208"/>
      <c r="AE67" s="202"/>
      <c r="AF67" s="202"/>
      <c r="AG67" s="202"/>
      <c r="AH67" s="201">
        <f>Totals!$E$81</f>
        <v>45811</v>
      </c>
      <c r="AI67" s="201"/>
      <c r="AJ67" s="201"/>
      <c r="AK67" s="248">
        <f t="shared" si="15"/>
        <v>0</v>
      </c>
      <c r="AL67" s="248"/>
      <c r="AM67" s="248"/>
      <c r="AN67" s="201" t="str">
        <f t="shared" si="16"/>
        <v/>
      </c>
      <c r="AO67" s="201"/>
      <c r="AP67" s="201"/>
      <c r="AQ67" s="202"/>
      <c r="AR67" s="202"/>
      <c r="AS67" s="202"/>
      <c r="AT67" s="203">
        <f t="shared" si="17"/>
        <v>0</v>
      </c>
      <c r="AU67" s="203"/>
      <c r="AV67" s="203"/>
      <c r="AW67" s="204">
        <f t="shared" si="18"/>
        <v>0</v>
      </c>
      <c r="AX67" s="204"/>
      <c r="AY67" s="204"/>
      <c r="AZ67" s="190">
        <f t="shared" si="19"/>
        <v>0</v>
      </c>
      <c r="BA67" s="190"/>
      <c r="BB67" s="190">
        <f t="shared" si="20"/>
        <v>0</v>
      </c>
      <c r="BC67" s="190"/>
      <c r="BD67" s="190">
        <f t="shared" si="21"/>
        <v>0</v>
      </c>
      <c r="BE67" s="190"/>
      <c r="BF67" s="190">
        <f t="shared" si="22"/>
        <v>0</v>
      </c>
      <c r="BG67" s="190"/>
      <c r="BH67" s="190">
        <f t="shared" si="23"/>
        <v>0</v>
      </c>
      <c r="BI67" s="190"/>
      <c r="BJ67" s="190">
        <f t="shared" si="24"/>
        <v>0</v>
      </c>
      <c r="BK67" s="190"/>
      <c r="BL67" s="190">
        <f t="shared" si="25"/>
        <v>0</v>
      </c>
      <c r="BM67" s="199"/>
      <c r="BN67" s="190">
        <f t="shared" si="26"/>
        <v>0</v>
      </c>
      <c r="BO67" s="190"/>
      <c r="BP67" s="190">
        <f t="shared" si="27"/>
        <v>0</v>
      </c>
      <c r="BQ67" s="190"/>
      <c r="BR67" s="190">
        <f t="shared" si="28"/>
        <v>0</v>
      </c>
      <c r="BS67" s="191"/>
    </row>
    <row r="68" spans="2:71" ht="15" thickBot="1" x14ac:dyDescent="0.4">
      <c r="B68" s="209"/>
      <c r="C68" s="210"/>
      <c r="D68" s="210"/>
      <c r="E68" s="251" t="s">
        <v>7184</v>
      </c>
      <c r="F68" s="252"/>
      <c r="G68" s="252"/>
      <c r="H68" s="253"/>
      <c r="I68" s="205"/>
      <c r="J68" s="206"/>
      <c r="K68" s="206"/>
      <c r="L68" s="206"/>
      <c r="M68" s="213">
        <v>44297</v>
      </c>
      <c r="N68" s="213"/>
      <c r="O68" s="213"/>
      <c r="P68" s="213">
        <v>44660</v>
      </c>
      <c r="Q68" s="213"/>
      <c r="R68" s="213"/>
      <c r="S68" s="205" t="s">
        <v>6638</v>
      </c>
      <c r="T68" s="205"/>
      <c r="U68" s="205"/>
      <c r="V68" s="206" t="s">
        <v>6324</v>
      </c>
      <c r="W68" s="206"/>
      <c r="X68" s="206"/>
      <c r="Y68" s="207"/>
      <c r="Z68" s="207"/>
      <c r="AA68" s="207"/>
      <c r="AB68" s="208"/>
      <c r="AC68" s="208"/>
      <c r="AD68" s="208"/>
      <c r="AE68" s="202"/>
      <c r="AF68" s="202"/>
      <c r="AG68" s="202"/>
      <c r="AH68" s="201">
        <f>Totals!$E$81</f>
        <v>45811</v>
      </c>
      <c r="AI68" s="201"/>
      <c r="AJ68" s="201"/>
      <c r="AK68" s="248">
        <f t="shared" si="15"/>
        <v>0</v>
      </c>
      <c r="AL68" s="248"/>
      <c r="AM68" s="248"/>
      <c r="AN68" s="201" t="str">
        <f t="shared" si="16"/>
        <v/>
      </c>
      <c r="AO68" s="201"/>
      <c r="AP68" s="201"/>
      <c r="AQ68" s="202"/>
      <c r="AR68" s="202"/>
      <c r="AS68" s="202"/>
      <c r="AT68" s="203">
        <f t="shared" si="17"/>
        <v>0</v>
      </c>
      <c r="AU68" s="203"/>
      <c r="AV68" s="203"/>
      <c r="AW68" s="204">
        <f t="shared" si="18"/>
        <v>0</v>
      </c>
      <c r="AX68" s="204"/>
      <c r="AY68" s="204"/>
      <c r="AZ68" s="190">
        <f t="shared" si="19"/>
        <v>0</v>
      </c>
      <c r="BA68" s="190"/>
      <c r="BB68" s="190">
        <f t="shared" si="20"/>
        <v>0</v>
      </c>
      <c r="BC68" s="190"/>
      <c r="BD68" s="190">
        <f t="shared" si="21"/>
        <v>0</v>
      </c>
      <c r="BE68" s="190"/>
      <c r="BF68" s="190">
        <f t="shared" si="22"/>
        <v>0</v>
      </c>
      <c r="BG68" s="190"/>
      <c r="BH68" s="190">
        <f t="shared" si="23"/>
        <v>0</v>
      </c>
      <c r="BI68" s="190"/>
      <c r="BJ68" s="190">
        <f t="shared" si="24"/>
        <v>0</v>
      </c>
      <c r="BK68" s="190"/>
      <c r="BL68" s="190">
        <f t="shared" si="25"/>
        <v>0</v>
      </c>
      <c r="BM68" s="199"/>
      <c r="BN68" s="190">
        <f t="shared" si="26"/>
        <v>0</v>
      </c>
      <c r="BO68" s="190"/>
      <c r="BP68" s="190">
        <f t="shared" si="27"/>
        <v>0</v>
      </c>
      <c r="BQ68" s="190"/>
      <c r="BR68" s="190">
        <f t="shared" si="28"/>
        <v>0</v>
      </c>
      <c r="BS68" s="191"/>
    </row>
    <row r="69" spans="2:71" ht="15" thickBot="1" x14ac:dyDescent="0.4">
      <c r="B69" s="209"/>
      <c r="C69" s="210"/>
      <c r="D69" s="210"/>
      <c r="E69" s="251" t="s">
        <v>7185</v>
      </c>
      <c r="F69" s="252"/>
      <c r="G69" s="252"/>
      <c r="H69" s="253"/>
      <c r="I69" s="205"/>
      <c r="J69" s="206"/>
      <c r="K69" s="206"/>
      <c r="L69" s="206"/>
      <c r="M69" s="213">
        <v>44330</v>
      </c>
      <c r="N69" s="213"/>
      <c r="O69" s="213"/>
      <c r="P69" s="213">
        <v>44694</v>
      </c>
      <c r="Q69" s="213"/>
      <c r="R69" s="213"/>
      <c r="S69" s="205" t="s">
        <v>6638</v>
      </c>
      <c r="T69" s="205"/>
      <c r="U69" s="205"/>
      <c r="V69" s="206"/>
      <c r="W69" s="206"/>
      <c r="X69" s="206"/>
      <c r="Y69" s="207"/>
      <c r="Z69" s="207"/>
      <c r="AA69" s="207"/>
      <c r="AB69" s="208"/>
      <c r="AC69" s="208"/>
      <c r="AD69" s="208"/>
      <c r="AE69" s="202"/>
      <c r="AF69" s="202"/>
      <c r="AG69" s="202"/>
      <c r="AH69" s="201">
        <f>Totals!$E$81</f>
        <v>45811</v>
      </c>
      <c r="AI69" s="201"/>
      <c r="AJ69" s="201"/>
      <c r="AK69" s="248">
        <f t="shared" si="15"/>
        <v>0</v>
      </c>
      <c r="AL69" s="248"/>
      <c r="AM69" s="248"/>
      <c r="AN69" s="201" t="str">
        <f t="shared" si="16"/>
        <v/>
      </c>
      <c r="AO69" s="201"/>
      <c r="AP69" s="201"/>
      <c r="AQ69" s="202"/>
      <c r="AR69" s="202"/>
      <c r="AS69" s="202"/>
      <c r="AT69" s="203">
        <f t="shared" si="17"/>
        <v>0</v>
      </c>
      <c r="AU69" s="203"/>
      <c r="AV69" s="203"/>
      <c r="AW69" s="204">
        <f t="shared" si="18"/>
        <v>0</v>
      </c>
      <c r="AX69" s="204"/>
      <c r="AY69" s="204"/>
      <c r="AZ69" s="190">
        <f t="shared" si="19"/>
        <v>0</v>
      </c>
      <c r="BA69" s="190"/>
      <c r="BB69" s="190">
        <f t="shared" si="20"/>
        <v>0</v>
      </c>
      <c r="BC69" s="190"/>
      <c r="BD69" s="190">
        <f t="shared" si="21"/>
        <v>0</v>
      </c>
      <c r="BE69" s="190"/>
      <c r="BF69" s="190">
        <f t="shared" si="22"/>
        <v>0</v>
      </c>
      <c r="BG69" s="190"/>
      <c r="BH69" s="190">
        <f t="shared" si="23"/>
        <v>0</v>
      </c>
      <c r="BI69" s="190"/>
      <c r="BJ69" s="190">
        <f t="shared" si="24"/>
        <v>0</v>
      </c>
      <c r="BK69" s="190"/>
      <c r="BL69" s="190">
        <f t="shared" si="25"/>
        <v>0</v>
      </c>
      <c r="BM69" s="199"/>
      <c r="BN69" s="190">
        <f t="shared" si="26"/>
        <v>0</v>
      </c>
      <c r="BO69" s="190"/>
      <c r="BP69" s="190">
        <f t="shared" si="27"/>
        <v>0</v>
      </c>
      <c r="BQ69" s="190"/>
      <c r="BR69" s="190">
        <f t="shared" si="28"/>
        <v>0</v>
      </c>
      <c r="BS69" s="191"/>
    </row>
    <row r="70" spans="2:71" ht="15" thickBot="1" x14ac:dyDescent="0.4">
      <c r="B70" s="209"/>
      <c r="C70" s="210"/>
      <c r="D70" s="210"/>
      <c r="E70" s="214" t="s">
        <v>7146</v>
      </c>
      <c r="F70" s="214"/>
      <c r="G70" s="214"/>
      <c r="H70" s="215"/>
      <c r="I70" s="205"/>
      <c r="J70" s="206"/>
      <c r="K70" s="206"/>
      <c r="L70" s="206"/>
      <c r="M70" s="213"/>
      <c r="N70" s="213"/>
      <c r="O70" s="213"/>
      <c r="P70" s="213"/>
      <c r="Q70" s="213"/>
      <c r="R70" s="213"/>
      <c r="S70" s="205"/>
      <c r="T70" s="205"/>
      <c r="U70" s="205"/>
      <c r="V70" s="206"/>
      <c r="W70" s="206"/>
      <c r="X70" s="206"/>
      <c r="Y70" s="207"/>
      <c r="Z70" s="207"/>
      <c r="AA70" s="207"/>
      <c r="AB70" s="208"/>
      <c r="AC70" s="208"/>
      <c r="AD70" s="208"/>
      <c r="AE70" s="202"/>
      <c r="AF70" s="202"/>
      <c r="AG70" s="202"/>
      <c r="AH70" s="201">
        <f>Totals!$E$81</f>
        <v>45811</v>
      </c>
      <c r="AI70" s="201"/>
      <c r="AJ70" s="201"/>
      <c r="AK70" s="248">
        <f t="shared" si="15"/>
        <v>0</v>
      </c>
      <c r="AL70" s="248"/>
      <c r="AM70" s="248"/>
      <c r="AN70" s="201" t="str">
        <f t="shared" si="16"/>
        <v/>
      </c>
      <c r="AO70" s="201"/>
      <c r="AP70" s="201"/>
      <c r="AQ70" s="202"/>
      <c r="AR70" s="202"/>
      <c r="AS70" s="202"/>
      <c r="AT70" s="203">
        <f t="shared" si="17"/>
        <v>0</v>
      </c>
      <c r="AU70" s="203"/>
      <c r="AV70" s="203"/>
      <c r="AW70" s="204">
        <f t="shared" si="18"/>
        <v>0</v>
      </c>
      <c r="AX70" s="204"/>
      <c r="AY70" s="204"/>
      <c r="AZ70" s="190">
        <f t="shared" si="19"/>
        <v>0</v>
      </c>
      <c r="BA70" s="190"/>
      <c r="BB70" s="190">
        <f t="shared" si="20"/>
        <v>0</v>
      </c>
      <c r="BC70" s="190"/>
      <c r="BD70" s="190">
        <f t="shared" si="21"/>
        <v>0</v>
      </c>
      <c r="BE70" s="190"/>
      <c r="BF70" s="190">
        <f t="shared" si="22"/>
        <v>0</v>
      </c>
      <c r="BG70" s="190"/>
      <c r="BH70" s="190">
        <f t="shared" si="23"/>
        <v>0</v>
      </c>
      <c r="BI70" s="190"/>
      <c r="BJ70" s="190">
        <f t="shared" si="24"/>
        <v>0</v>
      </c>
      <c r="BK70" s="190"/>
      <c r="BL70" s="190">
        <f t="shared" si="25"/>
        <v>0</v>
      </c>
      <c r="BM70" s="199"/>
      <c r="BN70" s="190">
        <f t="shared" si="26"/>
        <v>0</v>
      </c>
      <c r="BO70" s="190"/>
      <c r="BP70" s="190">
        <f t="shared" si="27"/>
        <v>0</v>
      </c>
      <c r="BQ70" s="190"/>
      <c r="BR70" s="190">
        <f t="shared" si="28"/>
        <v>0</v>
      </c>
      <c r="BS70" s="191"/>
    </row>
    <row r="71" spans="2:71" ht="15" thickBot="1" x14ac:dyDescent="0.4">
      <c r="B71" s="209"/>
      <c r="C71" s="210"/>
      <c r="D71" s="210"/>
      <c r="E71" s="214"/>
      <c r="F71" s="214"/>
      <c r="G71" s="214"/>
      <c r="H71" s="215"/>
      <c r="I71" s="205"/>
      <c r="J71" s="206"/>
      <c r="K71" s="206"/>
      <c r="L71" s="206"/>
      <c r="M71" s="213">
        <v>44323</v>
      </c>
      <c r="N71" s="213"/>
      <c r="O71" s="213"/>
      <c r="P71" s="213">
        <v>44687</v>
      </c>
      <c r="Q71" s="213"/>
      <c r="R71" s="213"/>
      <c r="S71" s="205" t="s">
        <v>6638</v>
      </c>
      <c r="T71" s="205"/>
      <c r="U71" s="205"/>
      <c r="V71" s="206"/>
      <c r="W71" s="206"/>
      <c r="X71" s="206"/>
      <c r="Y71" s="207"/>
      <c r="Z71" s="207"/>
      <c r="AA71" s="207"/>
      <c r="AB71" s="208"/>
      <c r="AC71" s="208"/>
      <c r="AD71" s="208"/>
      <c r="AE71" s="202"/>
      <c r="AF71" s="202"/>
      <c r="AG71" s="202"/>
      <c r="AH71" s="201">
        <f>Totals!$E$81</f>
        <v>45811</v>
      </c>
      <c r="AI71" s="201"/>
      <c r="AJ71" s="201"/>
      <c r="AK71" s="248">
        <f t="shared" si="15"/>
        <v>0</v>
      </c>
      <c r="AL71" s="248"/>
      <c r="AM71" s="248"/>
      <c r="AN71" s="201" t="str">
        <f t="shared" si="16"/>
        <v/>
      </c>
      <c r="AO71" s="201"/>
      <c r="AP71" s="201"/>
      <c r="AQ71" s="202"/>
      <c r="AR71" s="202"/>
      <c r="AS71" s="202"/>
      <c r="AT71" s="203">
        <f t="shared" si="17"/>
        <v>0</v>
      </c>
      <c r="AU71" s="203"/>
      <c r="AV71" s="203"/>
      <c r="AW71" s="204">
        <f t="shared" si="18"/>
        <v>0</v>
      </c>
      <c r="AX71" s="204"/>
      <c r="AY71" s="204"/>
      <c r="AZ71" s="190">
        <f t="shared" si="19"/>
        <v>0</v>
      </c>
      <c r="BA71" s="190"/>
      <c r="BB71" s="190">
        <f t="shared" si="20"/>
        <v>0</v>
      </c>
      <c r="BC71" s="190"/>
      <c r="BD71" s="190">
        <f t="shared" si="21"/>
        <v>0</v>
      </c>
      <c r="BE71" s="190"/>
      <c r="BF71" s="190">
        <f t="shared" si="22"/>
        <v>0</v>
      </c>
      <c r="BG71" s="190"/>
      <c r="BH71" s="190">
        <f t="shared" si="23"/>
        <v>0</v>
      </c>
      <c r="BI71" s="190"/>
      <c r="BJ71" s="190">
        <f t="shared" si="24"/>
        <v>0</v>
      </c>
      <c r="BK71" s="190"/>
      <c r="BL71" s="190">
        <f t="shared" si="25"/>
        <v>0</v>
      </c>
      <c r="BM71" s="199"/>
      <c r="BN71" s="190">
        <f t="shared" si="26"/>
        <v>0</v>
      </c>
      <c r="BO71" s="190"/>
      <c r="BP71" s="190">
        <f t="shared" si="27"/>
        <v>0</v>
      </c>
      <c r="BQ71" s="190"/>
      <c r="BR71" s="190">
        <f t="shared" si="28"/>
        <v>0</v>
      </c>
      <c r="BS71" s="191"/>
    </row>
    <row r="72" spans="2:71" ht="15" thickBot="1" x14ac:dyDescent="0.4">
      <c r="B72" s="209"/>
      <c r="C72" s="210"/>
      <c r="D72" s="210"/>
      <c r="E72" s="214" t="s">
        <v>7026</v>
      </c>
      <c r="F72" s="214"/>
      <c r="G72" s="214"/>
      <c r="H72" s="215"/>
      <c r="I72" s="205"/>
      <c r="J72" s="206"/>
      <c r="K72" s="206"/>
      <c r="L72" s="206"/>
      <c r="M72" s="213"/>
      <c r="N72" s="213"/>
      <c r="O72" s="213"/>
      <c r="P72" s="213"/>
      <c r="Q72" s="213"/>
      <c r="R72" s="213"/>
      <c r="S72" s="205"/>
      <c r="T72" s="205"/>
      <c r="U72" s="205"/>
      <c r="V72" s="206"/>
      <c r="W72" s="206"/>
      <c r="X72" s="206"/>
      <c r="Y72" s="207"/>
      <c r="Z72" s="207"/>
      <c r="AA72" s="207"/>
      <c r="AB72" s="208"/>
      <c r="AC72" s="208"/>
      <c r="AD72" s="208"/>
      <c r="AE72" s="202"/>
      <c r="AF72" s="202"/>
      <c r="AG72" s="202"/>
      <c r="AH72" s="201">
        <f>Totals!$E$81</f>
        <v>45811</v>
      </c>
      <c r="AI72" s="201"/>
      <c r="AJ72" s="201"/>
      <c r="AK72" s="248">
        <f t="shared" si="15"/>
        <v>0</v>
      </c>
      <c r="AL72" s="248"/>
      <c r="AM72" s="248"/>
      <c r="AN72" s="201" t="str">
        <f t="shared" si="16"/>
        <v/>
      </c>
      <c r="AO72" s="201"/>
      <c r="AP72" s="201"/>
      <c r="AQ72" s="202"/>
      <c r="AR72" s="202"/>
      <c r="AS72" s="202"/>
      <c r="AT72" s="203">
        <f t="shared" si="17"/>
        <v>0</v>
      </c>
      <c r="AU72" s="203"/>
      <c r="AV72" s="203"/>
      <c r="AW72" s="204">
        <f t="shared" si="18"/>
        <v>0</v>
      </c>
      <c r="AX72" s="204"/>
      <c r="AY72" s="204"/>
      <c r="AZ72" s="190">
        <f t="shared" si="19"/>
        <v>0</v>
      </c>
      <c r="BA72" s="190"/>
      <c r="BB72" s="190">
        <f t="shared" si="20"/>
        <v>0</v>
      </c>
      <c r="BC72" s="190"/>
      <c r="BD72" s="190">
        <f t="shared" si="21"/>
        <v>0</v>
      </c>
      <c r="BE72" s="190"/>
      <c r="BF72" s="190">
        <f t="shared" si="22"/>
        <v>0</v>
      </c>
      <c r="BG72" s="190"/>
      <c r="BH72" s="190">
        <f t="shared" si="23"/>
        <v>0</v>
      </c>
      <c r="BI72" s="190"/>
      <c r="BJ72" s="190">
        <f t="shared" si="24"/>
        <v>0</v>
      </c>
      <c r="BK72" s="190"/>
      <c r="BL72" s="190">
        <f t="shared" si="25"/>
        <v>0</v>
      </c>
      <c r="BM72" s="199"/>
      <c r="BN72" s="190">
        <f t="shared" si="26"/>
        <v>0</v>
      </c>
      <c r="BO72" s="190"/>
      <c r="BP72" s="190">
        <f t="shared" si="27"/>
        <v>0</v>
      </c>
      <c r="BQ72" s="190"/>
      <c r="BR72" s="190">
        <f t="shared" si="28"/>
        <v>0</v>
      </c>
      <c r="BS72" s="191"/>
    </row>
    <row r="73" spans="2:71" ht="15" thickBot="1" x14ac:dyDescent="0.4">
      <c r="B73" s="209"/>
      <c r="C73" s="210"/>
      <c r="D73" s="210"/>
      <c r="E73" s="214" t="s">
        <v>7178</v>
      </c>
      <c r="F73" s="214"/>
      <c r="G73" s="214"/>
      <c r="H73" s="215"/>
      <c r="I73" s="205"/>
      <c r="J73" s="206"/>
      <c r="K73" s="206"/>
      <c r="L73" s="206"/>
      <c r="M73" s="213"/>
      <c r="N73" s="213"/>
      <c r="O73" s="213"/>
      <c r="P73" s="213"/>
      <c r="Q73" s="213"/>
      <c r="R73" s="213"/>
      <c r="S73" s="205"/>
      <c r="T73" s="205"/>
      <c r="U73" s="205"/>
      <c r="V73" s="206"/>
      <c r="W73" s="206"/>
      <c r="X73" s="206"/>
      <c r="Y73" s="207"/>
      <c r="Z73" s="207"/>
      <c r="AA73" s="207"/>
      <c r="AB73" s="208"/>
      <c r="AC73" s="208"/>
      <c r="AD73" s="208"/>
      <c r="AE73" s="202"/>
      <c r="AF73" s="202"/>
      <c r="AG73" s="202"/>
      <c r="AH73" s="201">
        <f>Totals!$E$81</f>
        <v>45811</v>
      </c>
      <c r="AI73" s="201"/>
      <c r="AJ73" s="201"/>
      <c r="AK73" s="248">
        <f t="shared" si="15"/>
        <v>0</v>
      </c>
      <c r="AL73" s="248"/>
      <c r="AM73" s="248"/>
      <c r="AN73" s="201" t="str">
        <f t="shared" si="16"/>
        <v/>
      </c>
      <c r="AO73" s="201"/>
      <c r="AP73" s="201"/>
      <c r="AQ73" s="202"/>
      <c r="AR73" s="202"/>
      <c r="AS73" s="202"/>
      <c r="AT73" s="203">
        <f t="shared" si="17"/>
        <v>0</v>
      </c>
      <c r="AU73" s="203"/>
      <c r="AV73" s="203"/>
      <c r="AW73" s="204">
        <f t="shared" si="18"/>
        <v>0</v>
      </c>
      <c r="AX73" s="204"/>
      <c r="AY73" s="204"/>
      <c r="AZ73" s="190">
        <f t="shared" si="19"/>
        <v>0</v>
      </c>
      <c r="BA73" s="190"/>
      <c r="BB73" s="190">
        <f t="shared" si="20"/>
        <v>0</v>
      </c>
      <c r="BC73" s="190"/>
      <c r="BD73" s="190">
        <f t="shared" si="21"/>
        <v>0</v>
      </c>
      <c r="BE73" s="190"/>
      <c r="BF73" s="190">
        <f t="shared" si="22"/>
        <v>0</v>
      </c>
      <c r="BG73" s="190"/>
      <c r="BH73" s="190">
        <f t="shared" si="23"/>
        <v>0</v>
      </c>
      <c r="BI73" s="190"/>
      <c r="BJ73" s="190">
        <f t="shared" si="24"/>
        <v>0</v>
      </c>
      <c r="BK73" s="190"/>
      <c r="BL73" s="190">
        <f t="shared" si="25"/>
        <v>0</v>
      </c>
      <c r="BM73" s="199"/>
      <c r="BN73" s="190">
        <f t="shared" si="26"/>
        <v>0</v>
      </c>
      <c r="BO73" s="190"/>
      <c r="BP73" s="190">
        <f t="shared" si="27"/>
        <v>0</v>
      </c>
      <c r="BQ73" s="190"/>
      <c r="BR73" s="190">
        <f t="shared" si="28"/>
        <v>0</v>
      </c>
      <c r="BS73" s="191"/>
    </row>
    <row r="74" spans="2:71" ht="15" thickBot="1" x14ac:dyDescent="0.4">
      <c r="B74" s="209"/>
      <c r="C74" s="210"/>
      <c r="D74" s="210"/>
      <c r="E74" s="214" t="s">
        <v>7179</v>
      </c>
      <c r="F74" s="214"/>
      <c r="G74" s="214"/>
      <c r="H74" s="215"/>
      <c r="I74" s="205"/>
      <c r="J74" s="206"/>
      <c r="K74" s="206"/>
      <c r="L74" s="206"/>
      <c r="M74" s="213"/>
      <c r="N74" s="213"/>
      <c r="O74" s="213"/>
      <c r="P74" s="213"/>
      <c r="Q74" s="213"/>
      <c r="R74" s="213"/>
      <c r="S74" s="205"/>
      <c r="T74" s="205"/>
      <c r="U74" s="205"/>
      <c r="V74" s="206"/>
      <c r="W74" s="206"/>
      <c r="X74" s="206"/>
      <c r="Y74" s="207"/>
      <c r="Z74" s="207"/>
      <c r="AA74" s="207"/>
      <c r="AB74" s="208"/>
      <c r="AC74" s="208"/>
      <c r="AD74" s="208"/>
      <c r="AE74" s="202"/>
      <c r="AF74" s="202"/>
      <c r="AG74" s="202"/>
      <c r="AH74" s="201">
        <f>Totals!$E$81</f>
        <v>45811</v>
      </c>
      <c r="AI74" s="201"/>
      <c r="AJ74" s="201"/>
      <c r="AK74" s="248">
        <f t="shared" si="15"/>
        <v>0</v>
      </c>
      <c r="AL74" s="248"/>
      <c r="AM74" s="248"/>
      <c r="AN74" s="201" t="str">
        <f t="shared" si="16"/>
        <v/>
      </c>
      <c r="AO74" s="201"/>
      <c r="AP74" s="201"/>
      <c r="AQ74" s="202"/>
      <c r="AR74" s="202"/>
      <c r="AS74" s="202"/>
      <c r="AT74" s="203">
        <f t="shared" si="17"/>
        <v>0</v>
      </c>
      <c r="AU74" s="203"/>
      <c r="AV74" s="203"/>
      <c r="AW74" s="204">
        <f t="shared" si="18"/>
        <v>0</v>
      </c>
      <c r="AX74" s="204"/>
      <c r="AY74" s="204"/>
      <c r="AZ74" s="190">
        <f t="shared" si="19"/>
        <v>0</v>
      </c>
      <c r="BA74" s="190"/>
      <c r="BB74" s="190">
        <f t="shared" si="20"/>
        <v>0</v>
      </c>
      <c r="BC74" s="190"/>
      <c r="BD74" s="190">
        <f t="shared" si="21"/>
        <v>0</v>
      </c>
      <c r="BE74" s="190"/>
      <c r="BF74" s="190">
        <f t="shared" si="22"/>
        <v>0</v>
      </c>
      <c r="BG74" s="190"/>
      <c r="BH74" s="190">
        <f t="shared" si="23"/>
        <v>0</v>
      </c>
      <c r="BI74" s="190"/>
      <c r="BJ74" s="190">
        <f t="shared" si="24"/>
        <v>0</v>
      </c>
      <c r="BK74" s="190"/>
      <c r="BL74" s="190">
        <f t="shared" si="25"/>
        <v>0</v>
      </c>
      <c r="BM74" s="199"/>
      <c r="BN74" s="190">
        <f t="shared" si="26"/>
        <v>0</v>
      </c>
      <c r="BO74" s="190"/>
      <c r="BP74" s="190">
        <f t="shared" si="27"/>
        <v>0</v>
      </c>
      <c r="BQ74" s="190"/>
      <c r="BR74" s="190">
        <f t="shared" si="28"/>
        <v>0</v>
      </c>
      <c r="BS74" s="191"/>
    </row>
    <row r="75" spans="2:71" ht="15" thickBot="1" x14ac:dyDescent="0.4">
      <c r="B75" s="209"/>
      <c r="C75" s="210"/>
      <c r="D75" s="210"/>
      <c r="E75" s="214" t="s">
        <v>7166</v>
      </c>
      <c r="F75" s="214"/>
      <c r="G75" s="214"/>
      <c r="H75" s="215"/>
      <c r="I75" s="205"/>
      <c r="J75" s="206"/>
      <c r="K75" s="206"/>
      <c r="L75" s="206"/>
      <c r="M75" s="213">
        <v>43148</v>
      </c>
      <c r="N75" s="213"/>
      <c r="O75" s="213"/>
      <c r="P75" s="213">
        <v>46799</v>
      </c>
      <c r="Q75" s="213"/>
      <c r="R75" s="213"/>
      <c r="S75" s="205" t="s">
        <v>3712</v>
      </c>
      <c r="T75" s="205"/>
      <c r="U75" s="205"/>
      <c r="V75" s="206" t="s">
        <v>3299</v>
      </c>
      <c r="W75" s="206"/>
      <c r="X75" s="206"/>
      <c r="Y75" s="207"/>
      <c r="Z75" s="207"/>
      <c r="AA75" s="207"/>
      <c r="AB75" s="208"/>
      <c r="AC75" s="208"/>
      <c r="AD75" s="208"/>
      <c r="AE75" s="202"/>
      <c r="AF75" s="202"/>
      <c r="AG75" s="202"/>
      <c r="AH75" s="201">
        <f>Totals!$E$81</f>
        <v>45811</v>
      </c>
      <c r="AI75" s="201"/>
      <c r="AJ75" s="201"/>
      <c r="AK75" s="248">
        <f t="shared" si="15"/>
        <v>0</v>
      </c>
      <c r="AL75" s="248"/>
      <c r="AM75" s="248"/>
      <c r="AN75" s="201" t="str">
        <f>IF($AQ75="","",$AQ75-1)</f>
        <v/>
      </c>
      <c r="AO75" s="201"/>
      <c r="AP75" s="201"/>
      <c r="AQ75" s="202"/>
      <c r="AR75" s="202"/>
      <c r="AS75" s="202"/>
      <c r="AT75" s="203">
        <f>IF($AE75&gt;0,IF($AN75&gt;0,IF(OR($AH75&gt;"",$AH75&gt;0),$AN75-$AH75,""),0),0)</f>
        <v>0</v>
      </c>
      <c r="AU75" s="203"/>
      <c r="AV75" s="203"/>
      <c r="AW75" s="204">
        <f t="shared" si="18"/>
        <v>0</v>
      </c>
      <c r="AX75" s="204"/>
      <c r="AY75" s="204"/>
      <c r="AZ75" s="190">
        <f t="shared" si="19"/>
        <v>0</v>
      </c>
      <c r="BA75" s="190"/>
      <c r="BB75" s="190">
        <f t="shared" si="20"/>
        <v>0</v>
      </c>
      <c r="BC75" s="190"/>
      <c r="BD75" s="190">
        <f t="shared" si="21"/>
        <v>0</v>
      </c>
      <c r="BE75" s="190"/>
      <c r="BF75" s="190">
        <f t="shared" si="22"/>
        <v>0</v>
      </c>
      <c r="BG75" s="190"/>
      <c r="BH75" s="190">
        <f t="shared" si="23"/>
        <v>0</v>
      </c>
      <c r="BI75" s="190"/>
      <c r="BJ75" s="190">
        <f t="shared" si="24"/>
        <v>0</v>
      </c>
      <c r="BK75" s="190"/>
      <c r="BL75" s="190">
        <f t="shared" si="25"/>
        <v>0</v>
      </c>
      <c r="BM75" s="199"/>
      <c r="BN75" s="190">
        <f t="shared" si="26"/>
        <v>0</v>
      </c>
      <c r="BO75" s="190"/>
      <c r="BP75" s="190">
        <f t="shared" si="27"/>
        <v>0</v>
      </c>
      <c r="BQ75" s="190"/>
      <c r="BR75" s="190">
        <f t="shared" si="28"/>
        <v>0</v>
      </c>
      <c r="BS75" s="191"/>
    </row>
    <row r="76" spans="2:71" ht="15" thickBot="1" x14ac:dyDescent="0.4">
      <c r="B76" s="209"/>
      <c r="C76" s="210"/>
      <c r="D76" s="210"/>
      <c r="E76" s="214"/>
      <c r="F76" s="214"/>
      <c r="G76" s="214"/>
      <c r="H76" s="215"/>
      <c r="I76" s="205"/>
      <c r="J76" s="206"/>
      <c r="K76" s="206"/>
      <c r="L76" s="206"/>
      <c r="M76" s="213">
        <v>44428</v>
      </c>
      <c r="N76" s="213"/>
      <c r="O76" s="213"/>
      <c r="P76" s="213">
        <v>44792</v>
      </c>
      <c r="Q76" s="213"/>
      <c r="R76" s="213"/>
      <c r="S76" s="205" t="s">
        <v>6638</v>
      </c>
      <c r="T76" s="205"/>
      <c r="U76" s="205"/>
      <c r="V76" s="206" t="s">
        <v>6406</v>
      </c>
      <c r="W76" s="206"/>
      <c r="X76" s="206"/>
      <c r="Y76" s="207"/>
      <c r="Z76" s="207"/>
      <c r="AA76" s="207"/>
      <c r="AB76" s="208"/>
      <c r="AC76" s="208"/>
      <c r="AD76" s="208"/>
      <c r="AE76" s="202"/>
      <c r="AF76" s="202"/>
      <c r="AG76" s="202"/>
      <c r="AH76" s="201">
        <f>Totals!$E$81</f>
        <v>45811</v>
      </c>
      <c r="AI76" s="201"/>
      <c r="AJ76" s="201"/>
      <c r="AK76" s="248">
        <f t="shared" si="15"/>
        <v>0</v>
      </c>
      <c r="AL76" s="248"/>
      <c r="AM76" s="248"/>
      <c r="AN76" s="201" t="str">
        <f t="shared" si="16"/>
        <v/>
      </c>
      <c r="AO76" s="201"/>
      <c r="AP76" s="201"/>
      <c r="AQ76" s="202"/>
      <c r="AR76" s="202"/>
      <c r="AS76" s="202"/>
      <c r="AT76" s="203">
        <f t="shared" ref="AT76:AT103" si="29">IF($AE76&gt;0,IF($AN76&gt;0,IF(OR($AH76&gt;"",$AH76&gt;0),$AN76-$AH76,""),0),0)</f>
        <v>0</v>
      </c>
      <c r="AU76" s="203"/>
      <c r="AV76" s="203"/>
      <c r="AW76" s="204">
        <f t="shared" si="18"/>
        <v>0</v>
      </c>
      <c r="AX76" s="204"/>
      <c r="AY76" s="204"/>
      <c r="AZ76" s="190">
        <f t="shared" si="19"/>
        <v>0</v>
      </c>
      <c r="BA76" s="190"/>
      <c r="BB76" s="190">
        <f t="shared" si="20"/>
        <v>0</v>
      </c>
      <c r="BC76" s="190"/>
      <c r="BD76" s="190">
        <f t="shared" si="21"/>
        <v>0</v>
      </c>
      <c r="BE76" s="190"/>
      <c r="BF76" s="190">
        <f t="shared" si="22"/>
        <v>0</v>
      </c>
      <c r="BG76" s="190"/>
      <c r="BH76" s="190">
        <f t="shared" si="23"/>
        <v>0</v>
      </c>
      <c r="BI76" s="190"/>
      <c r="BJ76" s="190">
        <f t="shared" si="24"/>
        <v>0</v>
      </c>
      <c r="BK76" s="190"/>
      <c r="BL76" s="190">
        <f t="shared" si="25"/>
        <v>0</v>
      </c>
      <c r="BM76" s="199"/>
      <c r="BN76" s="190">
        <f t="shared" si="26"/>
        <v>0</v>
      </c>
      <c r="BO76" s="190"/>
      <c r="BP76" s="190">
        <f t="shared" si="27"/>
        <v>0</v>
      </c>
      <c r="BQ76" s="190"/>
      <c r="BR76" s="190">
        <f t="shared" si="28"/>
        <v>0</v>
      </c>
      <c r="BS76" s="191"/>
    </row>
    <row r="77" spans="2:71" ht="15" thickBot="1" x14ac:dyDescent="0.4">
      <c r="B77" s="209"/>
      <c r="C77" s="210"/>
      <c r="D77" s="210"/>
      <c r="E77" s="214" t="s">
        <v>7147</v>
      </c>
      <c r="F77" s="214"/>
      <c r="G77" s="214"/>
      <c r="H77" s="215"/>
      <c r="I77" s="205"/>
      <c r="J77" s="206"/>
      <c r="K77" s="206"/>
      <c r="L77" s="206"/>
      <c r="M77" s="213">
        <v>44428</v>
      </c>
      <c r="N77" s="213"/>
      <c r="O77" s="213"/>
      <c r="P77" s="213">
        <v>44792</v>
      </c>
      <c r="Q77" s="213"/>
      <c r="R77" s="213"/>
      <c r="S77" s="205" t="s">
        <v>6638</v>
      </c>
      <c r="T77" s="205"/>
      <c r="U77" s="205"/>
      <c r="V77" s="206" t="s">
        <v>6406</v>
      </c>
      <c r="W77" s="206"/>
      <c r="X77" s="206"/>
      <c r="Y77" s="207"/>
      <c r="Z77" s="207"/>
      <c r="AA77" s="207"/>
      <c r="AB77" s="208"/>
      <c r="AC77" s="208"/>
      <c r="AD77" s="208"/>
      <c r="AE77" s="202"/>
      <c r="AF77" s="202"/>
      <c r="AG77" s="202"/>
      <c r="AH77" s="201">
        <f>Totals!$E$81</f>
        <v>45811</v>
      </c>
      <c r="AI77" s="201"/>
      <c r="AJ77" s="201"/>
      <c r="AK77" s="248">
        <f t="shared" si="15"/>
        <v>0</v>
      </c>
      <c r="AL77" s="248"/>
      <c r="AM77" s="248"/>
      <c r="AN77" s="201" t="str">
        <f t="shared" si="16"/>
        <v/>
      </c>
      <c r="AO77" s="201"/>
      <c r="AP77" s="201"/>
      <c r="AQ77" s="202"/>
      <c r="AR77" s="202"/>
      <c r="AS77" s="202"/>
      <c r="AT77" s="203">
        <f t="shared" si="29"/>
        <v>0</v>
      </c>
      <c r="AU77" s="203"/>
      <c r="AV77" s="203"/>
      <c r="AW77" s="204">
        <f t="shared" si="18"/>
        <v>0</v>
      </c>
      <c r="AX77" s="204"/>
      <c r="AY77" s="204"/>
      <c r="AZ77" s="190">
        <f t="shared" si="19"/>
        <v>0</v>
      </c>
      <c r="BA77" s="190"/>
      <c r="BB77" s="190">
        <f t="shared" si="20"/>
        <v>0</v>
      </c>
      <c r="BC77" s="190"/>
      <c r="BD77" s="190">
        <f t="shared" si="21"/>
        <v>0</v>
      </c>
      <c r="BE77" s="190"/>
      <c r="BF77" s="190">
        <f t="shared" si="22"/>
        <v>0</v>
      </c>
      <c r="BG77" s="190"/>
      <c r="BH77" s="190">
        <f t="shared" si="23"/>
        <v>0</v>
      </c>
      <c r="BI77" s="190"/>
      <c r="BJ77" s="190">
        <f t="shared" si="24"/>
        <v>0</v>
      </c>
      <c r="BK77" s="190"/>
      <c r="BL77" s="190">
        <f t="shared" si="25"/>
        <v>0</v>
      </c>
      <c r="BM77" s="199"/>
      <c r="BN77" s="190">
        <f t="shared" si="26"/>
        <v>0</v>
      </c>
      <c r="BO77" s="190"/>
      <c r="BP77" s="190">
        <f t="shared" si="27"/>
        <v>0</v>
      </c>
      <c r="BQ77" s="190"/>
      <c r="BR77" s="190">
        <f t="shared" si="28"/>
        <v>0</v>
      </c>
      <c r="BS77" s="191"/>
    </row>
    <row r="78" spans="2:71" ht="15" thickBot="1" x14ac:dyDescent="0.4">
      <c r="B78" s="209"/>
      <c r="C78" s="210"/>
      <c r="D78" s="210"/>
      <c r="E78" s="214" t="s">
        <v>7167</v>
      </c>
      <c r="F78" s="214"/>
      <c r="G78" s="214"/>
      <c r="H78" s="215"/>
      <c r="I78" s="205"/>
      <c r="J78" s="206"/>
      <c r="K78" s="206"/>
      <c r="L78" s="206"/>
      <c r="M78" s="213"/>
      <c r="N78" s="213"/>
      <c r="O78" s="213"/>
      <c r="P78" s="213"/>
      <c r="Q78" s="213"/>
      <c r="R78" s="213"/>
      <c r="S78" s="205"/>
      <c r="T78" s="205"/>
      <c r="U78" s="205"/>
      <c r="V78" s="206"/>
      <c r="W78" s="206"/>
      <c r="X78" s="206"/>
      <c r="Y78" s="207"/>
      <c r="Z78" s="207"/>
      <c r="AA78" s="207"/>
      <c r="AB78" s="208"/>
      <c r="AC78" s="208"/>
      <c r="AD78" s="208"/>
      <c r="AE78" s="202"/>
      <c r="AF78" s="202"/>
      <c r="AG78" s="202"/>
      <c r="AH78" s="201">
        <f>Totals!$E$81</f>
        <v>45811</v>
      </c>
      <c r="AI78" s="201"/>
      <c r="AJ78" s="201"/>
      <c r="AK78" s="248">
        <f t="shared" si="15"/>
        <v>0</v>
      </c>
      <c r="AL78" s="248"/>
      <c r="AM78" s="248"/>
      <c r="AN78" s="201" t="str">
        <f t="shared" si="16"/>
        <v/>
      </c>
      <c r="AO78" s="201"/>
      <c r="AP78" s="201"/>
      <c r="AQ78" s="202"/>
      <c r="AR78" s="202"/>
      <c r="AS78" s="202"/>
      <c r="AT78" s="203">
        <f t="shared" si="29"/>
        <v>0</v>
      </c>
      <c r="AU78" s="203"/>
      <c r="AV78" s="203"/>
      <c r="AW78" s="204">
        <f t="shared" si="18"/>
        <v>0</v>
      </c>
      <c r="AX78" s="204"/>
      <c r="AY78" s="204"/>
      <c r="AZ78" s="190">
        <f t="shared" si="19"/>
        <v>0</v>
      </c>
      <c r="BA78" s="190"/>
      <c r="BB78" s="190">
        <f t="shared" si="20"/>
        <v>0</v>
      </c>
      <c r="BC78" s="190"/>
      <c r="BD78" s="190">
        <f t="shared" si="21"/>
        <v>0</v>
      </c>
      <c r="BE78" s="190"/>
      <c r="BF78" s="190">
        <f t="shared" si="22"/>
        <v>0</v>
      </c>
      <c r="BG78" s="190"/>
      <c r="BH78" s="190">
        <f t="shared" si="23"/>
        <v>0</v>
      </c>
      <c r="BI78" s="190"/>
      <c r="BJ78" s="190">
        <f t="shared" si="24"/>
        <v>0</v>
      </c>
      <c r="BK78" s="190"/>
      <c r="BL78" s="190">
        <f t="shared" si="25"/>
        <v>0</v>
      </c>
      <c r="BM78" s="199"/>
      <c r="BN78" s="190">
        <f t="shared" si="26"/>
        <v>0</v>
      </c>
      <c r="BO78" s="190"/>
      <c r="BP78" s="190">
        <f t="shared" si="27"/>
        <v>0</v>
      </c>
      <c r="BQ78" s="190"/>
      <c r="BR78" s="190">
        <f t="shared" si="28"/>
        <v>0</v>
      </c>
      <c r="BS78" s="191"/>
    </row>
    <row r="79" spans="2:71" ht="15" thickBot="1" x14ac:dyDescent="0.4">
      <c r="B79" s="209"/>
      <c r="C79" s="210"/>
      <c r="D79" s="210"/>
      <c r="E79" s="214" t="s">
        <v>7168</v>
      </c>
      <c r="F79" s="214"/>
      <c r="G79" s="214"/>
      <c r="H79" s="215"/>
      <c r="I79" s="205"/>
      <c r="J79" s="206"/>
      <c r="K79" s="206"/>
      <c r="L79" s="206"/>
      <c r="M79" s="213">
        <v>43246</v>
      </c>
      <c r="N79" s="213"/>
      <c r="O79" s="213"/>
      <c r="P79" s="213">
        <v>45071</v>
      </c>
      <c r="Q79" s="213"/>
      <c r="R79" s="213"/>
      <c r="S79" s="205" t="s">
        <v>5539</v>
      </c>
      <c r="T79" s="205"/>
      <c r="U79" s="205"/>
      <c r="V79" s="206" t="s">
        <v>5027</v>
      </c>
      <c r="W79" s="206"/>
      <c r="X79" s="206"/>
      <c r="Y79" s="207"/>
      <c r="Z79" s="207"/>
      <c r="AA79" s="207"/>
      <c r="AB79" s="208"/>
      <c r="AC79" s="208"/>
      <c r="AD79" s="208"/>
      <c r="AE79" s="202"/>
      <c r="AF79" s="202"/>
      <c r="AG79" s="202"/>
      <c r="AH79" s="201">
        <f>Totals!$E$81</f>
        <v>45811</v>
      </c>
      <c r="AI79" s="201"/>
      <c r="AJ79" s="201"/>
      <c r="AK79" s="248">
        <f t="shared" si="15"/>
        <v>0</v>
      </c>
      <c r="AL79" s="248"/>
      <c r="AM79" s="248"/>
      <c r="AN79" s="201" t="str">
        <f t="shared" si="16"/>
        <v/>
      </c>
      <c r="AO79" s="201"/>
      <c r="AP79" s="201"/>
      <c r="AQ79" s="202"/>
      <c r="AR79" s="202"/>
      <c r="AS79" s="202"/>
      <c r="AT79" s="203">
        <f t="shared" si="29"/>
        <v>0</v>
      </c>
      <c r="AU79" s="203"/>
      <c r="AV79" s="203"/>
      <c r="AW79" s="204">
        <f t="shared" si="18"/>
        <v>0</v>
      </c>
      <c r="AX79" s="204"/>
      <c r="AY79" s="204"/>
      <c r="AZ79" s="190">
        <f t="shared" si="19"/>
        <v>0</v>
      </c>
      <c r="BA79" s="190"/>
      <c r="BB79" s="190">
        <f t="shared" si="20"/>
        <v>0</v>
      </c>
      <c r="BC79" s="190"/>
      <c r="BD79" s="190">
        <f t="shared" si="21"/>
        <v>0</v>
      </c>
      <c r="BE79" s="190"/>
      <c r="BF79" s="190">
        <f t="shared" si="22"/>
        <v>0</v>
      </c>
      <c r="BG79" s="190"/>
      <c r="BH79" s="190">
        <f t="shared" si="23"/>
        <v>0</v>
      </c>
      <c r="BI79" s="190"/>
      <c r="BJ79" s="190">
        <f t="shared" si="24"/>
        <v>0</v>
      </c>
      <c r="BK79" s="190"/>
      <c r="BL79" s="190">
        <f t="shared" si="25"/>
        <v>0</v>
      </c>
      <c r="BM79" s="199"/>
      <c r="BN79" s="190">
        <f t="shared" si="26"/>
        <v>0</v>
      </c>
      <c r="BO79" s="190"/>
      <c r="BP79" s="190">
        <f t="shared" si="27"/>
        <v>0</v>
      </c>
      <c r="BQ79" s="190"/>
      <c r="BR79" s="190">
        <f t="shared" si="28"/>
        <v>0</v>
      </c>
      <c r="BS79" s="191"/>
    </row>
    <row r="80" spans="2:71" ht="15" thickBot="1" x14ac:dyDescent="0.4">
      <c r="B80" s="209"/>
      <c r="C80" s="210"/>
      <c r="D80" s="210"/>
      <c r="E80" s="214"/>
      <c r="F80" s="214"/>
      <c r="G80" s="214"/>
      <c r="H80" s="215"/>
      <c r="I80" s="205"/>
      <c r="J80" s="206"/>
      <c r="K80" s="206"/>
      <c r="L80" s="206"/>
      <c r="M80" s="213">
        <v>44442</v>
      </c>
      <c r="N80" s="213"/>
      <c r="O80" s="213"/>
      <c r="P80" s="213">
        <v>46267</v>
      </c>
      <c r="Q80" s="213"/>
      <c r="R80" s="213"/>
      <c r="S80" s="205" t="s">
        <v>5539</v>
      </c>
      <c r="T80" s="205"/>
      <c r="U80" s="205"/>
      <c r="V80" s="206" t="s">
        <v>3830</v>
      </c>
      <c r="W80" s="206"/>
      <c r="X80" s="206"/>
      <c r="Y80" s="207"/>
      <c r="Z80" s="207"/>
      <c r="AA80" s="207"/>
      <c r="AB80" s="208"/>
      <c r="AC80" s="208"/>
      <c r="AD80" s="208"/>
      <c r="AE80" s="202"/>
      <c r="AF80" s="202"/>
      <c r="AG80" s="202"/>
      <c r="AH80" s="201">
        <f>Totals!$E$81</f>
        <v>45811</v>
      </c>
      <c r="AI80" s="201"/>
      <c r="AJ80" s="201"/>
      <c r="AK80" s="248">
        <f t="shared" si="15"/>
        <v>0</v>
      </c>
      <c r="AL80" s="248"/>
      <c r="AM80" s="248"/>
      <c r="AN80" s="201" t="str">
        <f t="shared" si="16"/>
        <v/>
      </c>
      <c r="AO80" s="201"/>
      <c r="AP80" s="201"/>
      <c r="AQ80" s="202"/>
      <c r="AR80" s="202"/>
      <c r="AS80" s="202"/>
      <c r="AT80" s="203">
        <f t="shared" si="29"/>
        <v>0</v>
      </c>
      <c r="AU80" s="203"/>
      <c r="AV80" s="203"/>
      <c r="AW80" s="204">
        <f t="shared" si="18"/>
        <v>0</v>
      </c>
      <c r="AX80" s="204"/>
      <c r="AY80" s="204"/>
      <c r="AZ80" s="190">
        <f t="shared" si="19"/>
        <v>0</v>
      </c>
      <c r="BA80" s="190"/>
      <c r="BB80" s="190">
        <f t="shared" si="20"/>
        <v>0</v>
      </c>
      <c r="BC80" s="190"/>
      <c r="BD80" s="190">
        <f t="shared" si="21"/>
        <v>0</v>
      </c>
      <c r="BE80" s="190"/>
      <c r="BF80" s="190">
        <f t="shared" si="22"/>
        <v>0</v>
      </c>
      <c r="BG80" s="190"/>
      <c r="BH80" s="190">
        <f t="shared" si="23"/>
        <v>0</v>
      </c>
      <c r="BI80" s="190"/>
      <c r="BJ80" s="190">
        <f t="shared" si="24"/>
        <v>0</v>
      </c>
      <c r="BK80" s="190"/>
      <c r="BL80" s="190">
        <f t="shared" si="25"/>
        <v>0</v>
      </c>
      <c r="BM80" s="199"/>
      <c r="BN80" s="190">
        <f t="shared" si="26"/>
        <v>0</v>
      </c>
      <c r="BO80" s="190"/>
      <c r="BP80" s="190">
        <f t="shared" si="27"/>
        <v>0</v>
      </c>
      <c r="BQ80" s="190"/>
      <c r="BR80" s="190">
        <f t="shared" si="28"/>
        <v>0</v>
      </c>
      <c r="BS80" s="191"/>
    </row>
    <row r="81" spans="2:71" ht="15" thickBot="1" x14ac:dyDescent="0.4">
      <c r="B81" s="209"/>
      <c r="C81" s="210"/>
      <c r="D81" s="210"/>
      <c r="E81" s="214" t="s">
        <v>7186</v>
      </c>
      <c r="F81" s="214"/>
      <c r="G81" s="214"/>
      <c r="H81" s="215"/>
      <c r="I81" s="205"/>
      <c r="J81" s="206"/>
      <c r="K81" s="206"/>
      <c r="L81" s="206"/>
      <c r="M81" s="213">
        <v>44229</v>
      </c>
      <c r="N81" s="213"/>
      <c r="O81" s="213"/>
      <c r="P81" s="213">
        <v>44593</v>
      </c>
      <c r="Q81" s="213"/>
      <c r="R81" s="213"/>
      <c r="S81" s="205" t="s">
        <v>6638</v>
      </c>
      <c r="T81" s="205"/>
      <c r="U81" s="205"/>
      <c r="V81" s="206" t="s">
        <v>6606</v>
      </c>
      <c r="W81" s="206"/>
      <c r="X81" s="206"/>
      <c r="Y81" s="207"/>
      <c r="Z81" s="207"/>
      <c r="AA81" s="207"/>
      <c r="AB81" s="208"/>
      <c r="AC81" s="208"/>
      <c r="AD81" s="208"/>
      <c r="AE81" s="202"/>
      <c r="AF81" s="202"/>
      <c r="AG81" s="202"/>
      <c r="AH81" s="201">
        <f>Totals!$E$81</f>
        <v>45811</v>
      </c>
      <c r="AI81" s="201"/>
      <c r="AJ81" s="201"/>
      <c r="AK81" s="248">
        <f t="shared" si="15"/>
        <v>0</v>
      </c>
      <c r="AL81" s="248"/>
      <c r="AM81" s="248"/>
      <c r="AN81" s="201" t="str">
        <f t="shared" si="16"/>
        <v/>
      </c>
      <c r="AO81" s="201"/>
      <c r="AP81" s="201"/>
      <c r="AQ81" s="202"/>
      <c r="AR81" s="202"/>
      <c r="AS81" s="202"/>
      <c r="AT81" s="203">
        <f t="shared" si="29"/>
        <v>0</v>
      </c>
      <c r="AU81" s="203"/>
      <c r="AV81" s="203"/>
      <c r="AW81" s="204">
        <f t="shared" si="18"/>
        <v>0</v>
      </c>
      <c r="AX81" s="204"/>
      <c r="AY81" s="204"/>
      <c r="AZ81" s="190">
        <f t="shared" si="19"/>
        <v>0</v>
      </c>
      <c r="BA81" s="190"/>
      <c r="BB81" s="190">
        <f t="shared" si="20"/>
        <v>0</v>
      </c>
      <c r="BC81" s="190"/>
      <c r="BD81" s="190">
        <f t="shared" si="21"/>
        <v>0</v>
      </c>
      <c r="BE81" s="190"/>
      <c r="BF81" s="190">
        <f t="shared" si="22"/>
        <v>0</v>
      </c>
      <c r="BG81" s="190"/>
      <c r="BH81" s="190">
        <f t="shared" si="23"/>
        <v>0</v>
      </c>
      <c r="BI81" s="190"/>
      <c r="BJ81" s="190">
        <f t="shared" si="24"/>
        <v>0</v>
      </c>
      <c r="BK81" s="190"/>
      <c r="BL81" s="190">
        <f t="shared" si="25"/>
        <v>0</v>
      </c>
      <c r="BM81" s="199"/>
      <c r="BN81" s="190">
        <f t="shared" si="26"/>
        <v>0</v>
      </c>
      <c r="BO81" s="190"/>
      <c r="BP81" s="190">
        <f t="shared" si="27"/>
        <v>0</v>
      </c>
      <c r="BQ81" s="190"/>
      <c r="BR81" s="190">
        <f t="shared" si="28"/>
        <v>0</v>
      </c>
      <c r="BS81" s="191"/>
    </row>
    <row r="82" spans="2:71" ht="15" thickBot="1" x14ac:dyDescent="0.4">
      <c r="B82" s="209"/>
      <c r="C82" s="210"/>
      <c r="D82" s="210"/>
      <c r="E82" s="214"/>
      <c r="F82" s="214"/>
      <c r="G82" s="214"/>
      <c r="H82" s="215"/>
      <c r="I82" s="205"/>
      <c r="J82" s="206"/>
      <c r="K82" s="206"/>
      <c r="L82" s="206"/>
      <c r="M82" s="213">
        <v>44105</v>
      </c>
      <c r="N82" s="213"/>
      <c r="O82" s="213"/>
      <c r="P82" s="213">
        <v>44469</v>
      </c>
      <c r="Q82" s="213"/>
      <c r="R82" s="213"/>
      <c r="S82" s="205" t="s">
        <v>6638</v>
      </c>
      <c r="T82" s="205"/>
      <c r="U82" s="205"/>
      <c r="V82" s="206" t="s">
        <v>6364</v>
      </c>
      <c r="W82" s="206"/>
      <c r="X82" s="206"/>
      <c r="Y82" s="207"/>
      <c r="Z82" s="207"/>
      <c r="AA82" s="207"/>
      <c r="AB82" s="208"/>
      <c r="AC82" s="208"/>
      <c r="AD82" s="208"/>
      <c r="AE82" s="202"/>
      <c r="AF82" s="202"/>
      <c r="AG82" s="202"/>
      <c r="AH82" s="201">
        <f>Totals!$E$81</f>
        <v>45811</v>
      </c>
      <c r="AI82" s="201"/>
      <c r="AJ82" s="201"/>
      <c r="AK82" s="248">
        <f t="shared" si="15"/>
        <v>0</v>
      </c>
      <c r="AL82" s="248"/>
      <c r="AM82" s="248"/>
      <c r="AN82" s="201" t="str">
        <f t="shared" si="16"/>
        <v/>
      </c>
      <c r="AO82" s="201"/>
      <c r="AP82" s="201"/>
      <c r="AQ82" s="202"/>
      <c r="AR82" s="202"/>
      <c r="AS82" s="202"/>
      <c r="AT82" s="203">
        <f t="shared" si="29"/>
        <v>0</v>
      </c>
      <c r="AU82" s="203"/>
      <c r="AV82" s="203"/>
      <c r="AW82" s="204">
        <f t="shared" si="18"/>
        <v>0</v>
      </c>
      <c r="AX82" s="204"/>
      <c r="AY82" s="204"/>
      <c r="AZ82" s="190">
        <f t="shared" si="19"/>
        <v>0</v>
      </c>
      <c r="BA82" s="190"/>
      <c r="BB82" s="190">
        <f t="shared" si="20"/>
        <v>0</v>
      </c>
      <c r="BC82" s="190"/>
      <c r="BD82" s="190">
        <f t="shared" si="21"/>
        <v>0</v>
      </c>
      <c r="BE82" s="190"/>
      <c r="BF82" s="190">
        <f t="shared" si="22"/>
        <v>0</v>
      </c>
      <c r="BG82" s="190"/>
      <c r="BH82" s="190">
        <f t="shared" si="23"/>
        <v>0</v>
      </c>
      <c r="BI82" s="190"/>
      <c r="BJ82" s="190">
        <f t="shared" si="24"/>
        <v>0</v>
      </c>
      <c r="BK82" s="190"/>
      <c r="BL82" s="190">
        <f t="shared" si="25"/>
        <v>0</v>
      </c>
      <c r="BM82" s="199"/>
      <c r="BN82" s="190">
        <f t="shared" si="26"/>
        <v>0</v>
      </c>
      <c r="BO82" s="190"/>
      <c r="BP82" s="190">
        <f t="shared" si="27"/>
        <v>0</v>
      </c>
      <c r="BQ82" s="190"/>
      <c r="BR82" s="190">
        <f t="shared" si="28"/>
        <v>0</v>
      </c>
      <c r="BS82" s="191"/>
    </row>
    <row r="83" spans="2:71" ht="15" thickBot="1" x14ac:dyDescent="0.4">
      <c r="B83" s="209"/>
      <c r="C83" s="210"/>
      <c r="D83" s="210"/>
      <c r="E83" s="214" t="s">
        <v>7182</v>
      </c>
      <c r="F83" s="214"/>
      <c r="G83" s="214"/>
      <c r="H83" s="215"/>
      <c r="I83" s="205"/>
      <c r="J83" s="206"/>
      <c r="K83" s="206"/>
      <c r="L83" s="206"/>
      <c r="M83" s="213"/>
      <c r="N83" s="213"/>
      <c r="O83" s="213"/>
      <c r="P83" s="213"/>
      <c r="Q83" s="213"/>
      <c r="R83" s="213"/>
      <c r="S83" s="205"/>
      <c r="T83" s="205"/>
      <c r="U83" s="205"/>
      <c r="V83" s="206"/>
      <c r="W83" s="206"/>
      <c r="X83" s="206"/>
      <c r="Y83" s="207"/>
      <c r="Z83" s="207"/>
      <c r="AA83" s="207"/>
      <c r="AB83" s="208"/>
      <c r="AC83" s="208"/>
      <c r="AD83" s="208"/>
      <c r="AE83" s="202"/>
      <c r="AF83" s="202"/>
      <c r="AG83" s="202"/>
      <c r="AH83" s="201">
        <f>Totals!$E$81</f>
        <v>45811</v>
      </c>
      <c r="AI83" s="201"/>
      <c r="AJ83" s="201"/>
      <c r="AK83" s="248">
        <f t="shared" si="15"/>
        <v>0</v>
      </c>
      <c r="AL83" s="248"/>
      <c r="AM83" s="248"/>
      <c r="AN83" s="201" t="str">
        <f t="shared" si="16"/>
        <v/>
      </c>
      <c r="AO83" s="201"/>
      <c r="AP83" s="201"/>
      <c r="AQ83" s="202"/>
      <c r="AR83" s="202"/>
      <c r="AS83" s="202"/>
      <c r="AT83" s="203">
        <f t="shared" si="29"/>
        <v>0</v>
      </c>
      <c r="AU83" s="203"/>
      <c r="AV83" s="203"/>
      <c r="AW83" s="204">
        <f t="shared" si="18"/>
        <v>0</v>
      </c>
      <c r="AX83" s="204"/>
      <c r="AY83" s="204"/>
      <c r="AZ83" s="190">
        <f t="shared" si="19"/>
        <v>0</v>
      </c>
      <c r="BA83" s="190"/>
      <c r="BB83" s="190">
        <f t="shared" si="20"/>
        <v>0</v>
      </c>
      <c r="BC83" s="190"/>
      <c r="BD83" s="190">
        <f t="shared" si="21"/>
        <v>0</v>
      </c>
      <c r="BE83" s="190"/>
      <c r="BF83" s="190">
        <f t="shared" si="22"/>
        <v>0</v>
      </c>
      <c r="BG83" s="190"/>
      <c r="BH83" s="190">
        <f t="shared" si="23"/>
        <v>0</v>
      </c>
      <c r="BI83" s="190"/>
      <c r="BJ83" s="190">
        <f t="shared" si="24"/>
        <v>0</v>
      </c>
      <c r="BK83" s="190"/>
      <c r="BL83" s="190">
        <f t="shared" si="25"/>
        <v>0</v>
      </c>
      <c r="BM83" s="199"/>
      <c r="BN83" s="190">
        <f t="shared" si="26"/>
        <v>0</v>
      </c>
      <c r="BO83" s="190"/>
      <c r="BP83" s="190">
        <f t="shared" si="27"/>
        <v>0</v>
      </c>
      <c r="BQ83" s="190"/>
      <c r="BR83" s="190">
        <f t="shared" si="28"/>
        <v>0</v>
      </c>
      <c r="BS83" s="191"/>
    </row>
    <row r="84" spans="2:71" ht="15" thickBot="1" x14ac:dyDescent="0.4">
      <c r="B84" s="209"/>
      <c r="C84" s="210"/>
      <c r="D84" s="210"/>
      <c r="E84" s="214" t="s">
        <v>7183</v>
      </c>
      <c r="F84" s="214"/>
      <c r="G84" s="214"/>
      <c r="H84" s="215"/>
      <c r="I84" s="205"/>
      <c r="J84" s="206"/>
      <c r="K84" s="206"/>
      <c r="L84" s="206"/>
      <c r="M84" s="213"/>
      <c r="N84" s="213"/>
      <c r="O84" s="213"/>
      <c r="P84" s="213"/>
      <c r="Q84" s="213"/>
      <c r="R84" s="213"/>
      <c r="S84" s="205"/>
      <c r="T84" s="205"/>
      <c r="U84" s="205"/>
      <c r="V84" s="206"/>
      <c r="W84" s="206"/>
      <c r="X84" s="206"/>
      <c r="Y84" s="207"/>
      <c r="Z84" s="207"/>
      <c r="AA84" s="207"/>
      <c r="AB84" s="208"/>
      <c r="AC84" s="208"/>
      <c r="AD84" s="208"/>
      <c r="AE84" s="202"/>
      <c r="AF84" s="202"/>
      <c r="AG84" s="202"/>
      <c r="AH84" s="201">
        <f>Totals!$E$81</f>
        <v>45811</v>
      </c>
      <c r="AI84" s="201"/>
      <c r="AJ84" s="201"/>
      <c r="AK84" s="248">
        <f t="shared" si="15"/>
        <v>0</v>
      </c>
      <c r="AL84" s="248"/>
      <c r="AM84" s="248"/>
      <c r="AN84" s="201" t="str">
        <f t="shared" si="16"/>
        <v/>
      </c>
      <c r="AO84" s="201"/>
      <c r="AP84" s="201"/>
      <c r="AQ84" s="202"/>
      <c r="AR84" s="202"/>
      <c r="AS84" s="202"/>
      <c r="AT84" s="203">
        <f t="shared" si="29"/>
        <v>0</v>
      </c>
      <c r="AU84" s="203"/>
      <c r="AV84" s="203"/>
      <c r="AW84" s="204">
        <f t="shared" si="18"/>
        <v>0</v>
      </c>
      <c r="AX84" s="204"/>
      <c r="AY84" s="204"/>
      <c r="AZ84" s="190">
        <f t="shared" si="19"/>
        <v>0</v>
      </c>
      <c r="BA84" s="190"/>
      <c r="BB84" s="190">
        <f t="shared" si="20"/>
        <v>0</v>
      </c>
      <c r="BC84" s="190"/>
      <c r="BD84" s="190">
        <f t="shared" si="21"/>
        <v>0</v>
      </c>
      <c r="BE84" s="190"/>
      <c r="BF84" s="190">
        <f t="shared" si="22"/>
        <v>0</v>
      </c>
      <c r="BG84" s="190"/>
      <c r="BH84" s="190">
        <f t="shared" si="23"/>
        <v>0</v>
      </c>
      <c r="BI84" s="190"/>
      <c r="BJ84" s="190">
        <f t="shared" si="24"/>
        <v>0</v>
      </c>
      <c r="BK84" s="190"/>
      <c r="BL84" s="190">
        <f t="shared" si="25"/>
        <v>0</v>
      </c>
      <c r="BM84" s="199"/>
      <c r="BN84" s="190">
        <f t="shared" si="26"/>
        <v>0</v>
      </c>
      <c r="BO84" s="190"/>
      <c r="BP84" s="190">
        <f t="shared" si="27"/>
        <v>0</v>
      </c>
      <c r="BQ84" s="190"/>
      <c r="BR84" s="190">
        <f t="shared" si="28"/>
        <v>0</v>
      </c>
      <c r="BS84" s="191"/>
    </row>
    <row r="85" spans="2:71" ht="15" thickBot="1" x14ac:dyDescent="0.4">
      <c r="B85" s="209"/>
      <c r="C85" s="210"/>
      <c r="D85" s="210"/>
      <c r="E85" s="214"/>
      <c r="F85" s="214"/>
      <c r="G85" s="214"/>
      <c r="H85" s="215"/>
      <c r="I85" s="205"/>
      <c r="J85" s="206"/>
      <c r="K85" s="206"/>
      <c r="L85" s="206"/>
      <c r="M85" s="213">
        <v>44401</v>
      </c>
      <c r="N85" s="213"/>
      <c r="O85" s="213"/>
      <c r="P85" s="213">
        <v>44431</v>
      </c>
      <c r="Q85" s="213"/>
      <c r="R85" s="213"/>
      <c r="S85" s="205" t="s">
        <v>6948</v>
      </c>
      <c r="T85" s="205"/>
      <c r="U85" s="205"/>
      <c r="V85" s="206" t="s">
        <v>6925</v>
      </c>
      <c r="W85" s="206"/>
      <c r="X85" s="206"/>
      <c r="Y85" s="207"/>
      <c r="Z85" s="207"/>
      <c r="AA85" s="207"/>
      <c r="AB85" s="208"/>
      <c r="AC85" s="208"/>
      <c r="AD85" s="208"/>
      <c r="AE85" s="202"/>
      <c r="AF85" s="202"/>
      <c r="AG85" s="202"/>
      <c r="AH85" s="201">
        <f>Totals!$E$81</f>
        <v>45811</v>
      </c>
      <c r="AI85" s="201"/>
      <c r="AJ85" s="201"/>
      <c r="AK85" s="248">
        <f t="shared" si="15"/>
        <v>0</v>
      </c>
      <c r="AL85" s="248"/>
      <c r="AM85" s="248"/>
      <c r="AN85" s="201" t="str">
        <f t="shared" si="16"/>
        <v/>
      </c>
      <c r="AO85" s="201"/>
      <c r="AP85" s="201"/>
      <c r="AQ85" s="202"/>
      <c r="AR85" s="202"/>
      <c r="AS85" s="202"/>
      <c r="AT85" s="203">
        <f t="shared" si="29"/>
        <v>0</v>
      </c>
      <c r="AU85" s="203"/>
      <c r="AV85" s="203"/>
      <c r="AW85" s="204">
        <f t="shared" si="18"/>
        <v>0</v>
      </c>
      <c r="AX85" s="204"/>
      <c r="AY85" s="204"/>
      <c r="AZ85" s="190">
        <f t="shared" si="19"/>
        <v>0</v>
      </c>
      <c r="BA85" s="190"/>
      <c r="BB85" s="190">
        <f t="shared" si="20"/>
        <v>0</v>
      </c>
      <c r="BC85" s="190"/>
      <c r="BD85" s="190">
        <f t="shared" si="21"/>
        <v>0</v>
      </c>
      <c r="BE85" s="190"/>
      <c r="BF85" s="190">
        <f t="shared" si="22"/>
        <v>0</v>
      </c>
      <c r="BG85" s="190"/>
      <c r="BH85" s="190">
        <f t="shared" si="23"/>
        <v>0</v>
      </c>
      <c r="BI85" s="190"/>
      <c r="BJ85" s="190">
        <f t="shared" si="24"/>
        <v>0</v>
      </c>
      <c r="BK85" s="190"/>
      <c r="BL85" s="190">
        <f t="shared" si="25"/>
        <v>0</v>
      </c>
      <c r="BM85" s="199"/>
      <c r="BN85" s="190">
        <f t="shared" si="26"/>
        <v>0</v>
      </c>
      <c r="BO85" s="190"/>
      <c r="BP85" s="190">
        <f t="shared" si="27"/>
        <v>0</v>
      </c>
      <c r="BQ85" s="190"/>
      <c r="BR85" s="190">
        <f t="shared" si="28"/>
        <v>0</v>
      </c>
      <c r="BS85" s="191"/>
    </row>
    <row r="86" spans="2:71" ht="15" thickBot="1" x14ac:dyDescent="0.4">
      <c r="B86" s="209"/>
      <c r="C86" s="210"/>
      <c r="D86" s="210"/>
      <c r="E86" s="214"/>
      <c r="F86" s="214"/>
      <c r="G86" s="214"/>
      <c r="H86" s="215"/>
      <c r="I86" s="205"/>
      <c r="J86" s="206"/>
      <c r="K86" s="206"/>
      <c r="L86" s="206"/>
      <c r="M86" s="213"/>
      <c r="N86" s="213"/>
      <c r="O86" s="213"/>
      <c r="P86" s="213"/>
      <c r="Q86" s="213"/>
      <c r="R86" s="213"/>
      <c r="S86" s="205" t="s">
        <v>6948</v>
      </c>
      <c r="T86" s="205"/>
      <c r="U86" s="205"/>
      <c r="V86" s="206"/>
      <c r="W86" s="206"/>
      <c r="X86" s="206"/>
      <c r="Y86" s="207"/>
      <c r="Z86" s="207"/>
      <c r="AA86" s="207"/>
      <c r="AB86" s="208"/>
      <c r="AC86" s="208"/>
      <c r="AD86" s="208"/>
      <c r="AE86" s="202"/>
      <c r="AF86" s="202"/>
      <c r="AG86" s="202"/>
      <c r="AH86" s="201">
        <f>Totals!$E$81</f>
        <v>45811</v>
      </c>
      <c r="AI86" s="201"/>
      <c r="AJ86" s="201"/>
      <c r="AK86" s="248">
        <f t="shared" si="15"/>
        <v>0</v>
      </c>
      <c r="AL86" s="248"/>
      <c r="AM86" s="248"/>
      <c r="AN86" s="201" t="str">
        <f t="shared" si="16"/>
        <v/>
      </c>
      <c r="AO86" s="201"/>
      <c r="AP86" s="201"/>
      <c r="AQ86" s="202"/>
      <c r="AR86" s="202"/>
      <c r="AS86" s="202"/>
      <c r="AT86" s="203">
        <f t="shared" si="29"/>
        <v>0</v>
      </c>
      <c r="AU86" s="203"/>
      <c r="AV86" s="203"/>
      <c r="AW86" s="204">
        <f t="shared" si="18"/>
        <v>0</v>
      </c>
      <c r="AX86" s="204"/>
      <c r="AY86" s="204"/>
      <c r="AZ86" s="190">
        <f t="shared" si="19"/>
        <v>0</v>
      </c>
      <c r="BA86" s="190"/>
      <c r="BB86" s="190">
        <f t="shared" si="20"/>
        <v>0</v>
      </c>
      <c r="BC86" s="190"/>
      <c r="BD86" s="190">
        <f t="shared" si="21"/>
        <v>0</v>
      </c>
      <c r="BE86" s="190"/>
      <c r="BF86" s="190">
        <f t="shared" si="22"/>
        <v>0</v>
      </c>
      <c r="BG86" s="190"/>
      <c r="BH86" s="190">
        <f t="shared" si="23"/>
        <v>0</v>
      </c>
      <c r="BI86" s="190"/>
      <c r="BJ86" s="190">
        <f t="shared" si="24"/>
        <v>0</v>
      </c>
      <c r="BK86" s="190"/>
      <c r="BL86" s="190">
        <f t="shared" si="25"/>
        <v>0</v>
      </c>
      <c r="BM86" s="199"/>
      <c r="BN86" s="190">
        <f t="shared" si="26"/>
        <v>0</v>
      </c>
      <c r="BO86" s="190"/>
      <c r="BP86" s="190">
        <f t="shared" si="27"/>
        <v>0</v>
      </c>
      <c r="BQ86" s="190"/>
      <c r="BR86" s="190">
        <f t="shared" si="28"/>
        <v>0</v>
      </c>
      <c r="BS86" s="191"/>
    </row>
    <row r="87" spans="2:71" ht="15" thickBot="1" x14ac:dyDescent="0.4">
      <c r="B87" s="209"/>
      <c r="C87" s="210"/>
      <c r="D87" s="210"/>
      <c r="E87" s="214"/>
      <c r="F87" s="214"/>
      <c r="G87" s="214"/>
      <c r="H87" s="215"/>
      <c r="I87" s="205"/>
      <c r="J87" s="206"/>
      <c r="K87" s="206"/>
      <c r="L87" s="206"/>
      <c r="M87" s="213"/>
      <c r="N87" s="213"/>
      <c r="O87" s="213"/>
      <c r="P87" s="213"/>
      <c r="Q87" s="213"/>
      <c r="R87" s="213"/>
      <c r="S87" s="205" t="s">
        <v>6948</v>
      </c>
      <c r="T87" s="205"/>
      <c r="U87" s="205"/>
      <c r="V87" s="206"/>
      <c r="W87" s="206"/>
      <c r="X87" s="206"/>
      <c r="Y87" s="207"/>
      <c r="Z87" s="207"/>
      <c r="AA87" s="207"/>
      <c r="AB87" s="208"/>
      <c r="AC87" s="208"/>
      <c r="AD87" s="208"/>
      <c r="AE87" s="202"/>
      <c r="AF87" s="202"/>
      <c r="AG87" s="202"/>
      <c r="AH87" s="201">
        <f>Totals!$E$81</f>
        <v>45811</v>
      </c>
      <c r="AI87" s="201"/>
      <c r="AJ87" s="201"/>
      <c r="AK87" s="248">
        <f t="shared" si="15"/>
        <v>0</v>
      </c>
      <c r="AL87" s="248"/>
      <c r="AM87" s="248"/>
      <c r="AN87" s="201" t="str">
        <f t="shared" si="16"/>
        <v/>
      </c>
      <c r="AO87" s="201"/>
      <c r="AP87" s="201"/>
      <c r="AQ87" s="202"/>
      <c r="AR87" s="202"/>
      <c r="AS87" s="202"/>
      <c r="AT87" s="203">
        <f t="shared" si="29"/>
        <v>0</v>
      </c>
      <c r="AU87" s="203"/>
      <c r="AV87" s="203"/>
      <c r="AW87" s="204">
        <f t="shared" si="18"/>
        <v>0</v>
      </c>
      <c r="AX87" s="204"/>
      <c r="AY87" s="204"/>
      <c r="AZ87" s="190">
        <f t="shared" si="19"/>
        <v>0</v>
      </c>
      <c r="BA87" s="190"/>
      <c r="BB87" s="190">
        <f t="shared" si="20"/>
        <v>0</v>
      </c>
      <c r="BC87" s="190"/>
      <c r="BD87" s="190">
        <f t="shared" si="21"/>
        <v>0</v>
      </c>
      <c r="BE87" s="190"/>
      <c r="BF87" s="190">
        <f t="shared" si="22"/>
        <v>0</v>
      </c>
      <c r="BG87" s="190"/>
      <c r="BH87" s="190">
        <f t="shared" si="23"/>
        <v>0</v>
      </c>
      <c r="BI87" s="190"/>
      <c r="BJ87" s="190">
        <f t="shared" si="24"/>
        <v>0</v>
      </c>
      <c r="BK87" s="190"/>
      <c r="BL87" s="190">
        <f t="shared" si="25"/>
        <v>0</v>
      </c>
      <c r="BM87" s="199"/>
      <c r="BN87" s="190">
        <f t="shared" si="26"/>
        <v>0</v>
      </c>
      <c r="BO87" s="190"/>
      <c r="BP87" s="190">
        <f t="shared" si="27"/>
        <v>0</v>
      </c>
      <c r="BQ87" s="190"/>
      <c r="BR87" s="190">
        <f t="shared" si="28"/>
        <v>0</v>
      </c>
      <c r="BS87" s="191"/>
    </row>
    <row r="88" spans="2:71" ht="15" thickBot="1" x14ac:dyDescent="0.4">
      <c r="B88" s="209"/>
      <c r="C88" s="210"/>
      <c r="D88" s="210"/>
      <c r="E88" s="214"/>
      <c r="F88" s="214"/>
      <c r="G88" s="214"/>
      <c r="H88" s="215"/>
      <c r="I88" s="205"/>
      <c r="J88" s="206"/>
      <c r="K88" s="206"/>
      <c r="L88" s="206"/>
      <c r="M88" s="213"/>
      <c r="N88" s="213"/>
      <c r="O88" s="213"/>
      <c r="P88" s="213"/>
      <c r="Q88" s="213"/>
      <c r="R88" s="213"/>
      <c r="S88" s="205" t="s">
        <v>6948</v>
      </c>
      <c r="T88" s="205"/>
      <c r="U88" s="205"/>
      <c r="V88" s="206"/>
      <c r="W88" s="206"/>
      <c r="X88" s="206"/>
      <c r="Y88" s="207"/>
      <c r="Z88" s="207"/>
      <c r="AA88" s="207"/>
      <c r="AB88" s="208"/>
      <c r="AC88" s="208"/>
      <c r="AD88" s="208"/>
      <c r="AE88" s="202"/>
      <c r="AF88" s="202"/>
      <c r="AG88" s="202"/>
      <c r="AH88" s="201">
        <f>Totals!$E$81</f>
        <v>45811</v>
      </c>
      <c r="AI88" s="201"/>
      <c r="AJ88" s="201"/>
      <c r="AK88" s="248">
        <f t="shared" si="15"/>
        <v>0</v>
      </c>
      <c r="AL88" s="248"/>
      <c r="AM88" s="248"/>
      <c r="AN88" s="201" t="str">
        <f t="shared" si="16"/>
        <v/>
      </c>
      <c r="AO88" s="201"/>
      <c r="AP88" s="201"/>
      <c r="AQ88" s="202"/>
      <c r="AR88" s="202"/>
      <c r="AS88" s="202"/>
      <c r="AT88" s="203">
        <f t="shared" si="29"/>
        <v>0</v>
      </c>
      <c r="AU88" s="203"/>
      <c r="AV88" s="203"/>
      <c r="AW88" s="204">
        <f t="shared" si="18"/>
        <v>0</v>
      </c>
      <c r="AX88" s="204"/>
      <c r="AY88" s="204"/>
      <c r="AZ88" s="190">
        <f t="shared" si="19"/>
        <v>0</v>
      </c>
      <c r="BA88" s="190"/>
      <c r="BB88" s="190">
        <f t="shared" si="20"/>
        <v>0</v>
      </c>
      <c r="BC88" s="190"/>
      <c r="BD88" s="190">
        <f t="shared" si="21"/>
        <v>0</v>
      </c>
      <c r="BE88" s="190"/>
      <c r="BF88" s="190">
        <f t="shared" si="22"/>
        <v>0</v>
      </c>
      <c r="BG88" s="190"/>
      <c r="BH88" s="190">
        <f t="shared" si="23"/>
        <v>0</v>
      </c>
      <c r="BI88" s="190"/>
      <c r="BJ88" s="190">
        <f t="shared" si="24"/>
        <v>0</v>
      </c>
      <c r="BK88" s="190"/>
      <c r="BL88" s="190">
        <f t="shared" si="25"/>
        <v>0</v>
      </c>
      <c r="BM88" s="199"/>
      <c r="BN88" s="190">
        <f t="shared" si="26"/>
        <v>0</v>
      </c>
      <c r="BO88" s="190"/>
      <c r="BP88" s="190">
        <f t="shared" si="27"/>
        <v>0</v>
      </c>
      <c r="BQ88" s="190"/>
      <c r="BR88" s="190">
        <f t="shared" si="28"/>
        <v>0</v>
      </c>
      <c r="BS88" s="191"/>
    </row>
    <row r="89" spans="2:71" ht="15" thickBot="1" x14ac:dyDescent="0.4">
      <c r="B89" s="209"/>
      <c r="C89" s="210"/>
      <c r="D89" s="210"/>
      <c r="E89" s="214"/>
      <c r="F89" s="214"/>
      <c r="G89" s="214"/>
      <c r="H89" s="215"/>
      <c r="I89" s="205"/>
      <c r="J89" s="206"/>
      <c r="K89" s="206"/>
      <c r="L89" s="206"/>
      <c r="M89" s="213"/>
      <c r="N89" s="213"/>
      <c r="O89" s="213"/>
      <c r="P89" s="213"/>
      <c r="Q89" s="213"/>
      <c r="R89" s="213"/>
      <c r="S89" s="205"/>
      <c r="T89" s="205"/>
      <c r="U89" s="205"/>
      <c r="V89" s="206"/>
      <c r="W89" s="206"/>
      <c r="X89" s="206"/>
      <c r="Y89" s="207"/>
      <c r="Z89" s="207"/>
      <c r="AA89" s="207"/>
      <c r="AB89" s="208"/>
      <c r="AC89" s="208"/>
      <c r="AD89" s="208"/>
      <c r="AE89" s="202"/>
      <c r="AF89" s="202"/>
      <c r="AG89" s="202"/>
      <c r="AH89" s="201">
        <f>Totals!$E$81</f>
        <v>45811</v>
      </c>
      <c r="AI89" s="201"/>
      <c r="AJ89" s="201"/>
      <c r="AK89" s="248">
        <f t="shared" si="15"/>
        <v>0</v>
      </c>
      <c r="AL89" s="248"/>
      <c r="AM89" s="248"/>
      <c r="AN89" s="201" t="str">
        <f t="shared" si="16"/>
        <v/>
      </c>
      <c r="AO89" s="201"/>
      <c r="AP89" s="201"/>
      <c r="AQ89" s="202"/>
      <c r="AR89" s="202"/>
      <c r="AS89" s="202"/>
      <c r="AT89" s="203">
        <f t="shared" si="29"/>
        <v>0</v>
      </c>
      <c r="AU89" s="203"/>
      <c r="AV89" s="203"/>
      <c r="AW89" s="204">
        <f t="shared" si="18"/>
        <v>0</v>
      </c>
      <c r="AX89" s="204"/>
      <c r="AY89" s="204"/>
      <c r="AZ89" s="190">
        <f t="shared" si="19"/>
        <v>0</v>
      </c>
      <c r="BA89" s="190"/>
      <c r="BB89" s="190">
        <f t="shared" si="20"/>
        <v>0</v>
      </c>
      <c r="BC89" s="190"/>
      <c r="BD89" s="190">
        <f t="shared" si="21"/>
        <v>0</v>
      </c>
      <c r="BE89" s="190"/>
      <c r="BF89" s="190">
        <f t="shared" si="22"/>
        <v>0</v>
      </c>
      <c r="BG89" s="190"/>
      <c r="BH89" s="190">
        <f t="shared" si="23"/>
        <v>0</v>
      </c>
      <c r="BI89" s="190"/>
      <c r="BJ89" s="190">
        <f t="shared" si="24"/>
        <v>0</v>
      </c>
      <c r="BK89" s="190"/>
      <c r="BL89" s="190">
        <f t="shared" si="25"/>
        <v>0</v>
      </c>
      <c r="BM89" s="199"/>
      <c r="BN89" s="190">
        <f t="shared" si="26"/>
        <v>0</v>
      </c>
      <c r="BO89" s="190"/>
      <c r="BP89" s="190">
        <f t="shared" si="27"/>
        <v>0</v>
      </c>
      <c r="BQ89" s="190"/>
      <c r="BR89" s="190">
        <f t="shared" si="28"/>
        <v>0</v>
      </c>
      <c r="BS89" s="191"/>
    </row>
    <row r="90" spans="2:71" ht="15" thickBot="1" x14ac:dyDescent="0.4">
      <c r="B90" s="209"/>
      <c r="C90" s="210"/>
      <c r="D90" s="210"/>
      <c r="E90" s="214"/>
      <c r="F90" s="214"/>
      <c r="G90" s="214"/>
      <c r="H90" s="215"/>
      <c r="I90" s="205"/>
      <c r="J90" s="206"/>
      <c r="K90" s="206"/>
      <c r="L90" s="206"/>
      <c r="M90" s="213"/>
      <c r="N90" s="213"/>
      <c r="O90" s="213"/>
      <c r="P90" s="213"/>
      <c r="Q90" s="213"/>
      <c r="R90" s="213"/>
      <c r="S90" s="205"/>
      <c r="T90" s="205"/>
      <c r="U90" s="205"/>
      <c r="V90" s="206"/>
      <c r="W90" s="206"/>
      <c r="X90" s="206"/>
      <c r="Y90" s="207"/>
      <c r="Z90" s="207"/>
      <c r="AA90" s="207"/>
      <c r="AB90" s="208"/>
      <c r="AC90" s="208"/>
      <c r="AD90" s="208"/>
      <c r="AE90" s="202"/>
      <c r="AF90" s="202"/>
      <c r="AG90" s="202"/>
      <c r="AH90" s="201">
        <f>Totals!$E$81</f>
        <v>45811</v>
      </c>
      <c r="AI90" s="201"/>
      <c r="AJ90" s="201"/>
      <c r="AK90" s="248">
        <f t="shared" si="15"/>
        <v>0</v>
      </c>
      <c r="AL90" s="248"/>
      <c r="AM90" s="248"/>
      <c r="AN90" s="201" t="str">
        <f t="shared" si="16"/>
        <v/>
      </c>
      <c r="AO90" s="201"/>
      <c r="AP90" s="201"/>
      <c r="AQ90" s="202"/>
      <c r="AR90" s="202"/>
      <c r="AS90" s="202"/>
      <c r="AT90" s="203">
        <f t="shared" si="29"/>
        <v>0</v>
      </c>
      <c r="AU90" s="203"/>
      <c r="AV90" s="203"/>
      <c r="AW90" s="204">
        <f t="shared" si="18"/>
        <v>0</v>
      </c>
      <c r="AX90" s="204"/>
      <c r="AY90" s="204"/>
      <c r="AZ90" s="190">
        <f t="shared" si="19"/>
        <v>0</v>
      </c>
      <c r="BA90" s="190"/>
      <c r="BB90" s="190">
        <f t="shared" si="20"/>
        <v>0</v>
      </c>
      <c r="BC90" s="190"/>
      <c r="BD90" s="190">
        <f t="shared" si="21"/>
        <v>0</v>
      </c>
      <c r="BE90" s="190"/>
      <c r="BF90" s="190">
        <f t="shared" si="22"/>
        <v>0</v>
      </c>
      <c r="BG90" s="190"/>
      <c r="BH90" s="190">
        <f t="shared" si="23"/>
        <v>0</v>
      </c>
      <c r="BI90" s="190"/>
      <c r="BJ90" s="190">
        <f t="shared" si="24"/>
        <v>0</v>
      </c>
      <c r="BK90" s="190"/>
      <c r="BL90" s="190">
        <f t="shared" si="25"/>
        <v>0</v>
      </c>
      <c r="BM90" s="199"/>
      <c r="BN90" s="190">
        <f t="shared" si="26"/>
        <v>0</v>
      </c>
      <c r="BO90" s="190"/>
      <c r="BP90" s="190">
        <f t="shared" si="27"/>
        <v>0</v>
      </c>
      <c r="BQ90" s="190"/>
      <c r="BR90" s="190">
        <f t="shared" si="28"/>
        <v>0</v>
      </c>
      <c r="BS90" s="191"/>
    </row>
    <row r="91" spans="2:71" ht="15" thickBot="1" x14ac:dyDescent="0.4">
      <c r="B91" s="209"/>
      <c r="C91" s="210"/>
      <c r="D91" s="210"/>
      <c r="E91" s="214"/>
      <c r="F91" s="214"/>
      <c r="G91" s="214"/>
      <c r="H91" s="215"/>
      <c r="I91" s="205"/>
      <c r="J91" s="206"/>
      <c r="K91" s="206"/>
      <c r="L91" s="206"/>
      <c r="M91" s="213"/>
      <c r="N91" s="213"/>
      <c r="O91" s="213"/>
      <c r="P91" s="213"/>
      <c r="Q91" s="213"/>
      <c r="R91" s="213"/>
      <c r="S91" s="205" t="s">
        <v>6948</v>
      </c>
      <c r="T91" s="205"/>
      <c r="U91" s="205"/>
      <c r="V91" s="206"/>
      <c r="W91" s="206"/>
      <c r="X91" s="206"/>
      <c r="Y91" s="207"/>
      <c r="Z91" s="207"/>
      <c r="AA91" s="207"/>
      <c r="AB91" s="208"/>
      <c r="AC91" s="208"/>
      <c r="AD91" s="208"/>
      <c r="AE91" s="202"/>
      <c r="AF91" s="202"/>
      <c r="AG91" s="202"/>
      <c r="AH91" s="201">
        <f>Totals!$E$81</f>
        <v>45811</v>
      </c>
      <c r="AI91" s="201"/>
      <c r="AJ91" s="201"/>
      <c r="AK91" s="248">
        <f t="shared" si="15"/>
        <v>0</v>
      </c>
      <c r="AL91" s="248"/>
      <c r="AM91" s="248"/>
      <c r="AN91" s="201" t="str">
        <f t="shared" si="16"/>
        <v/>
      </c>
      <c r="AO91" s="201"/>
      <c r="AP91" s="201"/>
      <c r="AQ91" s="202"/>
      <c r="AR91" s="202"/>
      <c r="AS91" s="202"/>
      <c r="AT91" s="203">
        <f t="shared" si="29"/>
        <v>0</v>
      </c>
      <c r="AU91" s="203"/>
      <c r="AV91" s="203"/>
      <c r="AW91" s="204">
        <f t="shared" si="18"/>
        <v>0</v>
      </c>
      <c r="AX91" s="204"/>
      <c r="AY91" s="204"/>
      <c r="AZ91" s="190">
        <f t="shared" si="19"/>
        <v>0</v>
      </c>
      <c r="BA91" s="190"/>
      <c r="BB91" s="190">
        <f t="shared" si="20"/>
        <v>0</v>
      </c>
      <c r="BC91" s="190"/>
      <c r="BD91" s="190">
        <f t="shared" si="21"/>
        <v>0</v>
      </c>
      <c r="BE91" s="190"/>
      <c r="BF91" s="190">
        <f t="shared" si="22"/>
        <v>0</v>
      </c>
      <c r="BG91" s="190"/>
      <c r="BH91" s="190">
        <f t="shared" si="23"/>
        <v>0</v>
      </c>
      <c r="BI91" s="190"/>
      <c r="BJ91" s="190">
        <f t="shared" si="24"/>
        <v>0</v>
      </c>
      <c r="BK91" s="190"/>
      <c r="BL91" s="190">
        <f t="shared" si="25"/>
        <v>0</v>
      </c>
      <c r="BM91" s="199"/>
      <c r="BN91" s="190">
        <f t="shared" si="26"/>
        <v>0</v>
      </c>
      <c r="BO91" s="190"/>
      <c r="BP91" s="190">
        <f t="shared" si="27"/>
        <v>0</v>
      </c>
      <c r="BQ91" s="190"/>
      <c r="BR91" s="190">
        <f t="shared" si="28"/>
        <v>0</v>
      </c>
      <c r="BS91" s="191"/>
    </row>
    <row r="92" spans="2:71" ht="15" thickBot="1" x14ac:dyDescent="0.4">
      <c r="B92" s="209"/>
      <c r="C92" s="210"/>
      <c r="D92" s="210"/>
      <c r="E92" s="214"/>
      <c r="F92" s="214"/>
      <c r="G92" s="214"/>
      <c r="H92" s="215"/>
      <c r="I92" s="205"/>
      <c r="J92" s="206"/>
      <c r="K92" s="206"/>
      <c r="L92" s="206"/>
      <c r="M92" s="213"/>
      <c r="N92" s="213"/>
      <c r="O92" s="213"/>
      <c r="P92" s="213"/>
      <c r="Q92" s="213"/>
      <c r="R92" s="213"/>
      <c r="S92" s="205"/>
      <c r="T92" s="205"/>
      <c r="U92" s="205"/>
      <c r="V92" s="206"/>
      <c r="W92" s="206"/>
      <c r="X92" s="206"/>
      <c r="Y92" s="207"/>
      <c r="Z92" s="207"/>
      <c r="AA92" s="207"/>
      <c r="AB92" s="208"/>
      <c r="AC92" s="208"/>
      <c r="AD92" s="208"/>
      <c r="AE92" s="202"/>
      <c r="AF92" s="202"/>
      <c r="AG92" s="202"/>
      <c r="AH92" s="201">
        <f>Totals!$E$81</f>
        <v>45811</v>
      </c>
      <c r="AI92" s="201"/>
      <c r="AJ92" s="201"/>
      <c r="AK92" s="248">
        <f t="shared" si="15"/>
        <v>0</v>
      </c>
      <c r="AL92" s="248"/>
      <c r="AM92" s="248"/>
      <c r="AN92" s="201" t="str">
        <f t="shared" si="16"/>
        <v/>
      </c>
      <c r="AO92" s="201"/>
      <c r="AP92" s="201"/>
      <c r="AQ92" s="202"/>
      <c r="AR92" s="202"/>
      <c r="AS92" s="202"/>
      <c r="AT92" s="203">
        <f t="shared" si="29"/>
        <v>0</v>
      </c>
      <c r="AU92" s="203"/>
      <c r="AV92" s="203"/>
      <c r="AW92" s="204">
        <f t="shared" si="18"/>
        <v>0</v>
      </c>
      <c r="AX92" s="204"/>
      <c r="AY92" s="204"/>
      <c r="AZ92" s="190">
        <f t="shared" si="19"/>
        <v>0</v>
      </c>
      <c r="BA92" s="190"/>
      <c r="BB92" s="190">
        <f t="shared" si="20"/>
        <v>0</v>
      </c>
      <c r="BC92" s="190"/>
      <c r="BD92" s="190">
        <f t="shared" si="21"/>
        <v>0</v>
      </c>
      <c r="BE92" s="190"/>
      <c r="BF92" s="190">
        <f t="shared" si="22"/>
        <v>0</v>
      </c>
      <c r="BG92" s="190"/>
      <c r="BH92" s="190">
        <f t="shared" si="23"/>
        <v>0</v>
      </c>
      <c r="BI92" s="190"/>
      <c r="BJ92" s="190">
        <f t="shared" si="24"/>
        <v>0</v>
      </c>
      <c r="BK92" s="190"/>
      <c r="BL92" s="190">
        <f t="shared" si="25"/>
        <v>0</v>
      </c>
      <c r="BM92" s="199"/>
      <c r="BN92" s="190">
        <f t="shared" si="26"/>
        <v>0</v>
      </c>
      <c r="BO92" s="190"/>
      <c r="BP92" s="190">
        <f t="shared" si="27"/>
        <v>0</v>
      </c>
      <c r="BQ92" s="190"/>
      <c r="BR92" s="190">
        <f t="shared" si="28"/>
        <v>0</v>
      </c>
      <c r="BS92" s="191"/>
    </row>
    <row r="93" spans="2:71" ht="15" thickBot="1" x14ac:dyDescent="0.4">
      <c r="B93" s="209"/>
      <c r="C93" s="210"/>
      <c r="D93" s="210"/>
      <c r="E93" s="214"/>
      <c r="F93" s="214"/>
      <c r="G93" s="214"/>
      <c r="H93" s="215"/>
      <c r="I93" s="205"/>
      <c r="J93" s="206"/>
      <c r="K93" s="206"/>
      <c r="L93" s="206"/>
      <c r="M93" s="213"/>
      <c r="N93" s="213"/>
      <c r="O93" s="213"/>
      <c r="P93" s="213"/>
      <c r="Q93" s="213"/>
      <c r="R93" s="213"/>
      <c r="S93" s="205"/>
      <c r="T93" s="205"/>
      <c r="U93" s="205"/>
      <c r="V93" s="206"/>
      <c r="W93" s="206"/>
      <c r="X93" s="206"/>
      <c r="Y93" s="207"/>
      <c r="Z93" s="207"/>
      <c r="AA93" s="207"/>
      <c r="AB93" s="208"/>
      <c r="AC93" s="208"/>
      <c r="AD93" s="208"/>
      <c r="AE93" s="202"/>
      <c r="AF93" s="202"/>
      <c r="AG93" s="202"/>
      <c r="AH93" s="201">
        <f>Totals!$E$81</f>
        <v>45811</v>
      </c>
      <c r="AI93" s="201"/>
      <c r="AJ93" s="201"/>
      <c r="AK93" s="248">
        <f t="shared" si="15"/>
        <v>0</v>
      </c>
      <c r="AL93" s="248"/>
      <c r="AM93" s="248"/>
      <c r="AN93" s="201" t="str">
        <f t="shared" si="16"/>
        <v/>
      </c>
      <c r="AO93" s="201"/>
      <c r="AP93" s="201"/>
      <c r="AQ93" s="202"/>
      <c r="AR93" s="202"/>
      <c r="AS93" s="202"/>
      <c r="AT93" s="203">
        <f t="shared" si="29"/>
        <v>0</v>
      </c>
      <c r="AU93" s="203"/>
      <c r="AV93" s="203"/>
      <c r="AW93" s="204">
        <f t="shared" si="18"/>
        <v>0</v>
      </c>
      <c r="AX93" s="204"/>
      <c r="AY93" s="204"/>
      <c r="AZ93" s="190">
        <f t="shared" si="19"/>
        <v>0</v>
      </c>
      <c r="BA93" s="190"/>
      <c r="BB93" s="190">
        <f t="shared" si="20"/>
        <v>0</v>
      </c>
      <c r="BC93" s="190"/>
      <c r="BD93" s="190">
        <f t="shared" si="21"/>
        <v>0</v>
      </c>
      <c r="BE93" s="190"/>
      <c r="BF93" s="190">
        <f t="shared" si="22"/>
        <v>0</v>
      </c>
      <c r="BG93" s="190"/>
      <c r="BH93" s="190">
        <f t="shared" si="23"/>
        <v>0</v>
      </c>
      <c r="BI93" s="190"/>
      <c r="BJ93" s="190">
        <f t="shared" si="24"/>
        <v>0</v>
      </c>
      <c r="BK93" s="190"/>
      <c r="BL93" s="190">
        <f t="shared" si="25"/>
        <v>0</v>
      </c>
      <c r="BM93" s="199"/>
      <c r="BN93" s="190">
        <f t="shared" si="26"/>
        <v>0</v>
      </c>
      <c r="BO93" s="190"/>
      <c r="BP93" s="190">
        <f t="shared" si="27"/>
        <v>0</v>
      </c>
      <c r="BQ93" s="190"/>
      <c r="BR93" s="190">
        <f t="shared" si="28"/>
        <v>0</v>
      </c>
      <c r="BS93" s="191"/>
    </row>
    <row r="94" spans="2:71" ht="15" thickBot="1" x14ac:dyDescent="0.4">
      <c r="B94" s="209"/>
      <c r="C94" s="210"/>
      <c r="D94" s="210"/>
      <c r="E94" s="214"/>
      <c r="F94" s="214"/>
      <c r="G94" s="214"/>
      <c r="H94" s="215"/>
      <c r="I94" s="205"/>
      <c r="J94" s="206"/>
      <c r="K94" s="206"/>
      <c r="L94" s="206"/>
      <c r="M94" s="213"/>
      <c r="N94" s="213"/>
      <c r="O94" s="213"/>
      <c r="P94" s="213"/>
      <c r="Q94" s="213"/>
      <c r="R94" s="213"/>
      <c r="S94" s="205"/>
      <c r="T94" s="205"/>
      <c r="U94" s="205"/>
      <c r="V94" s="206"/>
      <c r="W94" s="206"/>
      <c r="X94" s="206"/>
      <c r="Y94" s="207"/>
      <c r="Z94" s="207"/>
      <c r="AA94" s="207"/>
      <c r="AB94" s="208"/>
      <c r="AC94" s="208"/>
      <c r="AD94" s="208"/>
      <c r="AE94" s="202"/>
      <c r="AF94" s="202"/>
      <c r="AG94" s="202"/>
      <c r="AH94" s="201">
        <f>Totals!$E$81</f>
        <v>45811</v>
      </c>
      <c r="AI94" s="201"/>
      <c r="AJ94" s="201"/>
      <c r="AK94" s="248">
        <f t="shared" si="15"/>
        <v>0</v>
      </c>
      <c r="AL94" s="248"/>
      <c r="AM94" s="248"/>
      <c r="AN94" s="201" t="str">
        <f t="shared" si="16"/>
        <v/>
      </c>
      <c r="AO94" s="201"/>
      <c r="AP94" s="201"/>
      <c r="AQ94" s="202"/>
      <c r="AR94" s="202"/>
      <c r="AS94" s="202"/>
      <c r="AT94" s="203">
        <f t="shared" si="29"/>
        <v>0</v>
      </c>
      <c r="AU94" s="203"/>
      <c r="AV94" s="203"/>
      <c r="AW94" s="204">
        <f t="shared" si="18"/>
        <v>0</v>
      </c>
      <c r="AX94" s="204"/>
      <c r="AY94" s="204"/>
      <c r="AZ94" s="190">
        <f t="shared" si="19"/>
        <v>0</v>
      </c>
      <c r="BA94" s="190"/>
      <c r="BB94" s="190">
        <f t="shared" si="20"/>
        <v>0</v>
      </c>
      <c r="BC94" s="190"/>
      <c r="BD94" s="190">
        <f t="shared" si="21"/>
        <v>0</v>
      </c>
      <c r="BE94" s="190"/>
      <c r="BF94" s="190">
        <f t="shared" si="22"/>
        <v>0</v>
      </c>
      <c r="BG94" s="190"/>
      <c r="BH94" s="190">
        <f t="shared" si="23"/>
        <v>0</v>
      </c>
      <c r="BI94" s="190"/>
      <c r="BJ94" s="190">
        <f t="shared" si="24"/>
        <v>0</v>
      </c>
      <c r="BK94" s="190"/>
      <c r="BL94" s="190">
        <f t="shared" si="25"/>
        <v>0</v>
      </c>
      <c r="BM94" s="199"/>
      <c r="BN94" s="190">
        <f t="shared" si="26"/>
        <v>0</v>
      </c>
      <c r="BO94" s="190"/>
      <c r="BP94" s="190">
        <f t="shared" si="27"/>
        <v>0</v>
      </c>
      <c r="BQ94" s="190"/>
      <c r="BR94" s="190">
        <f t="shared" si="28"/>
        <v>0</v>
      </c>
      <c r="BS94" s="191"/>
    </row>
    <row r="95" spans="2:71" ht="15" thickBot="1" x14ac:dyDescent="0.4">
      <c r="B95" s="209"/>
      <c r="C95" s="210"/>
      <c r="D95" s="210"/>
      <c r="E95" s="214"/>
      <c r="F95" s="214"/>
      <c r="G95" s="214"/>
      <c r="H95" s="215"/>
      <c r="I95" s="205"/>
      <c r="J95" s="206"/>
      <c r="K95" s="206"/>
      <c r="L95" s="206"/>
      <c r="M95" s="207">
        <f>(P75-M75)*-(AZ75)</f>
        <v>0</v>
      </c>
      <c r="N95" s="207"/>
      <c r="O95" s="207"/>
      <c r="P95" s="213"/>
      <c r="Q95" s="213"/>
      <c r="R95" s="213"/>
      <c r="S95" s="205"/>
      <c r="T95" s="205"/>
      <c r="U95" s="205"/>
      <c r="V95" s="206"/>
      <c r="W95" s="206"/>
      <c r="X95" s="206"/>
      <c r="Y95" s="207"/>
      <c r="Z95" s="207"/>
      <c r="AA95" s="207"/>
      <c r="AB95" s="208"/>
      <c r="AC95" s="208"/>
      <c r="AD95" s="208"/>
      <c r="AE95" s="202"/>
      <c r="AF95" s="202"/>
      <c r="AG95" s="202"/>
      <c r="AH95" s="201">
        <f>Totals!$E$81</f>
        <v>45811</v>
      </c>
      <c r="AI95" s="201"/>
      <c r="AJ95" s="201"/>
      <c r="AK95" s="248">
        <f t="shared" si="15"/>
        <v>0</v>
      </c>
      <c r="AL95" s="248"/>
      <c r="AM95" s="248"/>
      <c r="AN95" s="201" t="str">
        <f t="shared" si="16"/>
        <v/>
      </c>
      <c r="AO95" s="201"/>
      <c r="AP95" s="201"/>
      <c r="AQ95" s="202"/>
      <c r="AR95" s="202"/>
      <c r="AS95" s="202"/>
      <c r="AT95" s="203">
        <f t="shared" si="29"/>
        <v>0</v>
      </c>
      <c r="AU95" s="203"/>
      <c r="AV95" s="203"/>
      <c r="AW95" s="204">
        <f t="shared" si="18"/>
        <v>0</v>
      </c>
      <c r="AX95" s="204"/>
      <c r="AY95" s="204"/>
      <c r="AZ95" s="190">
        <f t="shared" si="19"/>
        <v>0</v>
      </c>
      <c r="BA95" s="190"/>
      <c r="BB95" s="190">
        <f t="shared" si="20"/>
        <v>0</v>
      </c>
      <c r="BC95" s="190"/>
      <c r="BD95" s="190">
        <f t="shared" si="21"/>
        <v>0</v>
      </c>
      <c r="BE95" s="190"/>
      <c r="BF95" s="190">
        <f t="shared" si="22"/>
        <v>0</v>
      </c>
      <c r="BG95" s="190"/>
      <c r="BH95" s="190">
        <f t="shared" si="23"/>
        <v>0</v>
      </c>
      <c r="BI95" s="190"/>
      <c r="BJ95" s="190">
        <f t="shared" si="24"/>
        <v>0</v>
      </c>
      <c r="BK95" s="190"/>
      <c r="BL95" s="190">
        <f t="shared" si="25"/>
        <v>0</v>
      </c>
      <c r="BM95" s="199"/>
      <c r="BN95" s="190">
        <f t="shared" si="26"/>
        <v>0</v>
      </c>
      <c r="BO95" s="190"/>
      <c r="BP95" s="190">
        <f t="shared" si="27"/>
        <v>0</v>
      </c>
      <c r="BQ95" s="190"/>
      <c r="BR95" s="190">
        <f t="shared" si="28"/>
        <v>0</v>
      </c>
      <c r="BS95" s="191"/>
    </row>
    <row r="96" spans="2:71" ht="15" thickBot="1" x14ac:dyDescent="0.4">
      <c r="B96" s="209"/>
      <c r="C96" s="210"/>
      <c r="D96" s="210"/>
      <c r="E96" s="214"/>
      <c r="F96" s="214"/>
      <c r="G96" s="214"/>
      <c r="H96" s="215"/>
      <c r="I96" s="205"/>
      <c r="J96" s="206"/>
      <c r="K96" s="206"/>
      <c r="L96" s="206"/>
      <c r="M96" s="213"/>
      <c r="N96" s="213"/>
      <c r="O96" s="213"/>
      <c r="P96" s="213"/>
      <c r="Q96" s="213"/>
      <c r="R96" s="213"/>
      <c r="S96" s="205"/>
      <c r="T96" s="205"/>
      <c r="U96" s="205"/>
      <c r="V96" s="206"/>
      <c r="W96" s="206"/>
      <c r="X96" s="206"/>
      <c r="Y96" s="207"/>
      <c r="Z96" s="207"/>
      <c r="AA96" s="207"/>
      <c r="AB96" s="208"/>
      <c r="AC96" s="208"/>
      <c r="AD96" s="208"/>
      <c r="AE96" s="202"/>
      <c r="AF96" s="202"/>
      <c r="AG96" s="202"/>
      <c r="AH96" s="201">
        <f>Totals!$E$81</f>
        <v>45811</v>
      </c>
      <c r="AI96" s="201"/>
      <c r="AJ96" s="201"/>
      <c r="AK96" s="248">
        <f t="shared" si="15"/>
        <v>0</v>
      </c>
      <c r="AL96" s="248"/>
      <c r="AM96" s="248"/>
      <c r="AN96" s="201" t="str">
        <f t="shared" si="16"/>
        <v/>
      </c>
      <c r="AO96" s="201"/>
      <c r="AP96" s="201"/>
      <c r="AQ96" s="202"/>
      <c r="AR96" s="202"/>
      <c r="AS96" s="202"/>
      <c r="AT96" s="203">
        <f t="shared" si="29"/>
        <v>0</v>
      </c>
      <c r="AU96" s="203"/>
      <c r="AV96" s="203"/>
      <c r="AW96" s="204">
        <f t="shared" si="18"/>
        <v>0</v>
      </c>
      <c r="AX96" s="204"/>
      <c r="AY96" s="204"/>
      <c r="AZ96" s="190">
        <f t="shared" si="19"/>
        <v>0</v>
      </c>
      <c r="BA96" s="190"/>
      <c r="BB96" s="190">
        <f t="shared" si="20"/>
        <v>0</v>
      </c>
      <c r="BC96" s="190"/>
      <c r="BD96" s="190">
        <f t="shared" si="21"/>
        <v>0</v>
      </c>
      <c r="BE96" s="190"/>
      <c r="BF96" s="190">
        <f t="shared" si="22"/>
        <v>0</v>
      </c>
      <c r="BG96" s="190"/>
      <c r="BH96" s="190">
        <f t="shared" si="23"/>
        <v>0</v>
      </c>
      <c r="BI96" s="190"/>
      <c r="BJ96" s="190">
        <f t="shared" si="24"/>
        <v>0</v>
      </c>
      <c r="BK96" s="190"/>
      <c r="BL96" s="190">
        <f t="shared" si="25"/>
        <v>0</v>
      </c>
      <c r="BM96" s="199"/>
      <c r="BN96" s="190">
        <f t="shared" si="26"/>
        <v>0</v>
      </c>
      <c r="BO96" s="190"/>
      <c r="BP96" s="190">
        <f t="shared" si="27"/>
        <v>0</v>
      </c>
      <c r="BQ96" s="190"/>
      <c r="BR96" s="190">
        <f t="shared" si="28"/>
        <v>0</v>
      </c>
      <c r="BS96" s="191"/>
    </row>
    <row r="97" spans="2:71" ht="15" thickBot="1" x14ac:dyDescent="0.4">
      <c r="B97" s="209"/>
      <c r="C97" s="210"/>
      <c r="D97" s="210"/>
      <c r="E97" s="214"/>
      <c r="F97" s="214"/>
      <c r="G97" s="214"/>
      <c r="H97" s="215"/>
      <c r="I97" s="205"/>
      <c r="J97" s="206"/>
      <c r="K97" s="206"/>
      <c r="L97" s="206"/>
      <c r="M97" s="214"/>
      <c r="N97" s="214"/>
      <c r="O97" s="214"/>
      <c r="P97" s="213"/>
      <c r="Q97" s="213"/>
      <c r="R97" s="213"/>
      <c r="S97" s="205"/>
      <c r="T97" s="205"/>
      <c r="U97" s="205"/>
      <c r="V97" s="206"/>
      <c r="W97" s="206"/>
      <c r="X97" s="206"/>
      <c r="Y97" s="207"/>
      <c r="Z97" s="207"/>
      <c r="AA97" s="207"/>
      <c r="AB97" s="208"/>
      <c r="AC97" s="208"/>
      <c r="AD97" s="208"/>
      <c r="AE97" s="202"/>
      <c r="AF97" s="202"/>
      <c r="AG97" s="202"/>
      <c r="AH97" s="201">
        <f>Totals!$E$81</f>
        <v>45811</v>
      </c>
      <c r="AI97" s="201"/>
      <c r="AJ97" s="201"/>
      <c r="AK97" s="248">
        <f t="shared" si="15"/>
        <v>0</v>
      </c>
      <c r="AL97" s="248"/>
      <c r="AM97" s="248"/>
      <c r="AN97" s="201" t="str">
        <f t="shared" si="16"/>
        <v/>
      </c>
      <c r="AO97" s="201"/>
      <c r="AP97" s="201"/>
      <c r="AQ97" s="202"/>
      <c r="AR97" s="202"/>
      <c r="AS97" s="202"/>
      <c r="AT97" s="203">
        <f t="shared" si="29"/>
        <v>0</v>
      </c>
      <c r="AU97" s="203"/>
      <c r="AV97" s="203"/>
      <c r="AW97" s="204">
        <f t="shared" si="18"/>
        <v>0</v>
      </c>
      <c r="AX97" s="204"/>
      <c r="AY97" s="204"/>
      <c r="AZ97" s="190">
        <f t="shared" si="19"/>
        <v>0</v>
      </c>
      <c r="BA97" s="190"/>
      <c r="BB97" s="190">
        <f t="shared" si="20"/>
        <v>0</v>
      </c>
      <c r="BC97" s="190"/>
      <c r="BD97" s="190">
        <f t="shared" si="21"/>
        <v>0</v>
      </c>
      <c r="BE97" s="190"/>
      <c r="BF97" s="190">
        <f t="shared" si="22"/>
        <v>0</v>
      </c>
      <c r="BG97" s="190"/>
      <c r="BH97" s="190">
        <f t="shared" si="23"/>
        <v>0</v>
      </c>
      <c r="BI97" s="190"/>
      <c r="BJ97" s="190">
        <f t="shared" si="24"/>
        <v>0</v>
      </c>
      <c r="BK97" s="190"/>
      <c r="BL97" s="190">
        <f t="shared" si="25"/>
        <v>0</v>
      </c>
      <c r="BM97" s="199"/>
      <c r="BN97" s="190">
        <f t="shared" si="26"/>
        <v>0</v>
      </c>
      <c r="BO97" s="190"/>
      <c r="BP97" s="190">
        <f t="shared" si="27"/>
        <v>0</v>
      </c>
      <c r="BQ97" s="190"/>
      <c r="BR97" s="190">
        <f t="shared" si="28"/>
        <v>0</v>
      </c>
      <c r="BS97" s="191"/>
    </row>
    <row r="98" spans="2:71" ht="15" thickBot="1" x14ac:dyDescent="0.4">
      <c r="B98" s="209"/>
      <c r="C98" s="210"/>
      <c r="D98" s="210"/>
      <c r="E98" s="214"/>
      <c r="F98" s="214"/>
      <c r="G98" s="214"/>
      <c r="H98" s="215"/>
      <c r="I98" s="205"/>
      <c r="J98" s="206"/>
      <c r="K98" s="206"/>
      <c r="L98" s="206"/>
      <c r="M98" s="213"/>
      <c r="N98" s="213"/>
      <c r="O98" s="213"/>
      <c r="P98" s="213"/>
      <c r="Q98" s="213"/>
      <c r="R98" s="213"/>
      <c r="S98" s="205"/>
      <c r="T98" s="205"/>
      <c r="U98" s="205"/>
      <c r="V98" s="206"/>
      <c r="W98" s="206"/>
      <c r="X98" s="206"/>
      <c r="Y98" s="207"/>
      <c r="Z98" s="207"/>
      <c r="AA98" s="207"/>
      <c r="AB98" s="208"/>
      <c r="AC98" s="208"/>
      <c r="AD98" s="208"/>
      <c r="AE98" s="202"/>
      <c r="AF98" s="202"/>
      <c r="AG98" s="202"/>
      <c r="AH98" s="201">
        <f>Totals!$E$81</f>
        <v>45811</v>
      </c>
      <c r="AI98" s="201"/>
      <c r="AJ98" s="201"/>
      <c r="AK98" s="248">
        <f t="shared" si="15"/>
        <v>0</v>
      </c>
      <c r="AL98" s="248"/>
      <c r="AM98" s="248"/>
      <c r="AN98" s="201" t="str">
        <f t="shared" si="16"/>
        <v/>
      </c>
      <c r="AO98" s="201"/>
      <c r="AP98" s="201"/>
      <c r="AQ98" s="202"/>
      <c r="AR98" s="202"/>
      <c r="AS98" s="202"/>
      <c r="AT98" s="203">
        <f t="shared" si="29"/>
        <v>0</v>
      </c>
      <c r="AU98" s="203"/>
      <c r="AV98" s="203"/>
      <c r="AW98" s="204">
        <f t="shared" si="18"/>
        <v>0</v>
      </c>
      <c r="AX98" s="204"/>
      <c r="AY98" s="204"/>
      <c r="AZ98" s="190">
        <f t="shared" si="19"/>
        <v>0</v>
      </c>
      <c r="BA98" s="190"/>
      <c r="BB98" s="190">
        <f t="shared" si="20"/>
        <v>0</v>
      </c>
      <c r="BC98" s="190"/>
      <c r="BD98" s="190">
        <f t="shared" si="21"/>
        <v>0</v>
      </c>
      <c r="BE98" s="190"/>
      <c r="BF98" s="190">
        <f t="shared" si="22"/>
        <v>0</v>
      </c>
      <c r="BG98" s="190"/>
      <c r="BH98" s="190">
        <f t="shared" si="23"/>
        <v>0</v>
      </c>
      <c r="BI98" s="190"/>
      <c r="BJ98" s="190">
        <f t="shared" si="24"/>
        <v>0</v>
      </c>
      <c r="BK98" s="190"/>
      <c r="BL98" s="190">
        <f t="shared" si="25"/>
        <v>0</v>
      </c>
      <c r="BM98" s="199"/>
      <c r="BN98" s="190">
        <f t="shared" si="26"/>
        <v>0</v>
      </c>
      <c r="BO98" s="190"/>
      <c r="BP98" s="190">
        <f t="shared" si="27"/>
        <v>0</v>
      </c>
      <c r="BQ98" s="190"/>
      <c r="BR98" s="190">
        <f t="shared" si="28"/>
        <v>0</v>
      </c>
      <c r="BS98" s="191"/>
    </row>
    <row r="99" spans="2:71" ht="15" thickBot="1" x14ac:dyDescent="0.4">
      <c r="B99" s="209"/>
      <c r="C99" s="210"/>
      <c r="D99" s="210"/>
      <c r="E99" s="214"/>
      <c r="F99" s="214"/>
      <c r="G99" s="214"/>
      <c r="H99" s="215"/>
      <c r="I99" s="205"/>
      <c r="J99" s="206"/>
      <c r="K99" s="206"/>
      <c r="L99" s="206"/>
      <c r="M99" s="213"/>
      <c r="N99" s="213"/>
      <c r="O99" s="213"/>
      <c r="P99" s="213"/>
      <c r="Q99" s="213"/>
      <c r="R99" s="213"/>
      <c r="S99" s="205"/>
      <c r="T99" s="205"/>
      <c r="U99" s="205"/>
      <c r="V99" s="206"/>
      <c r="W99" s="206"/>
      <c r="X99" s="206"/>
      <c r="Y99" s="207"/>
      <c r="Z99" s="207"/>
      <c r="AA99" s="207"/>
      <c r="AB99" s="208"/>
      <c r="AC99" s="208"/>
      <c r="AD99" s="208"/>
      <c r="AE99" s="202"/>
      <c r="AF99" s="202"/>
      <c r="AG99" s="202"/>
      <c r="AH99" s="201">
        <f>Totals!$E$81</f>
        <v>45811</v>
      </c>
      <c r="AI99" s="201"/>
      <c r="AJ99" s="201"/>
      <c r="AK99" s="248">
        <f t="shared" si="15"/>
        <v>0</v>
      </c>
      <c r="AL99" s="248"/>
      <c r="AM99" s="248"/>
      <c r="AN99" s="201" t="str">
        <f t="shared" si="16"/>
        <v/>
      </c>
      <c r="AO99" s="201"/>
      <c r="AP99" s="201"/>
      <c r="AQ99" s="202"/>
      <c r="AR99" s="202"/>
      <c r="AS99" s="202"/>
      <c r="AT99" s="203">
        <f t="shared" si="29"/>
        <v>0</v>
      </c>
      <c r="AU99" s="203"/>
      <c r="AV99" s="203"/>
      <c r="AW99" s="204">
        <f t="shared" si="18"/>
        <v>0</v>
      </c>
      <c r="AX99" s="204"/>
      <c r="AY99" s="204"/>
      <c r="AZ99" s="190">
        <f t="shared" si="19"/>
        <v>0</v>
      </c>
      <c r="BA99" s="190"/>
      <c r="BB99" s="190">
        <f t="shared" si="20"/>
        <v>0</v>
      </c>
      <c r="BC99" s="190"/>
      <c r="BD99" s="190">
        <f t="shared" si="21"/>
        <v>0</v>
      </c>
      <c r="BE99" s="190"/>
      <c r="BF99" s="190">
        <f t="shared" si="22"/>
        <v>0</v>
      </c>
      <c r="BG99" s="190"/>
      <c r="BH99" s="190">
        <f t="shared" si="23"/>
        <v>0</v>
      </c>
      <c r="BI99" s="190"/>
      <c r="BJ99" s="190">
        <f t="shared" si="24"/>
        <v>0</v>
      </c>
      <c r="BK99" s="190"/>
      <c r="BL99" s="190">
        <f t="shared" si="25"/>
        <v>0</v>
      </c>
      <c r="BM99" s="199"/>
      <c r="BN99" s="190">
        <f t="shared" si="26"/>
        <v>0</v>
      </c>
      <c r="BO99" s="190"/>
      <c r="BP99" s="190">
        <f t="shared" si="27"/>
        <v>0</v>
      </c>
      <c r="BQ99" s="190"/>
      <c r="BR99" s="190">
        <f t="shared" si="28"/>
        <v>0</v>
      </c>
      <c r="BS99" s="191"/>
    </row>
    <row r="100" spans="2:71" ht="15" thickBot="1" x14ac:dyDescent="0.4">
      <c r="B100" s="209"/>
      <c r="C100" s="210"/>
      <c r="D100" s="210"/>
      <c r="E100" s="214"/>
      <c r="F100" s="214"/>
      <c r="G100" s="214"/>
      <c r="H100" s="215"/>
      <c r="I100" s="205"/>
      <c r="J100" s="206"/>
      <c r="K100" s="206"/>
      <c r="L100" s="206"/>
      <c r="M100" s="213"/>
      <c r="N100" s="213"/>
      <c r="O100" s="213"/>
      <c r="P100" s="213"/>
      <c r="Q100" s="213"/>
      <c r="R100" s="213"/>
      <c r="S100" s="205"/>
      <c r="T100" s="205"/>
      <c r="U100" s="205"/>
      <c r="V100" s="206"/>
      <c r="W100" s="206"/>
      <c r="X100" s="206"/>
      <c r="Y100" s="207"/>
      <c r="Z100" s="207"/>
      <c r="AA100" s="207"/>
      <c r="AB100" s="208"/>
      <c r="AC100" s="208"/>
      <c r="AD100" s="208"/>
      <c r="AE100" s="202"/>
      <c r="AF100" s="202"/>
      <c r="AG100" s="202"/>
      <c r="AH100" s="201">
        <f>Totals!$E$81</f>
        <v>45811</v>
      </c>
      <c r="AI100" s="201"/>
      <c r="AJ100" s="201"/>
      <c r="AK100" s="248">
        <f t="shared" si="15"/>
        <v>0</v>
      </c>
      <c r="AL100" s="248"/>
      <c r="AM100" s="248"/>
      <c r="AN100" s="201" t="str">
        <f t="shared" si="16"/>
        <v/>
      </c>
      <c r="AO100" s="201"/>
      <c r="AP100" s="201"/>
      <c r="AQ100" s="202"/>
      <c r="AR100" s="202"/>
      <c r="AS100" s="202"/>
      <c r="AT100" s="203">
        <f t="shared" si="29"/>
        <v>0</v>
      </c>
      <c r="AU100" s="203"/>
      <c r="AV100" s="203"/>
      <c r="AW100" s="204">
        <f t="shared" si="18"/>
        <v>0</v>
      </c>
      <c r="AX100" s="204"/>
      <c r="AY100" s="204"/>
      <c r="AZ100" s="190">
        <f t="shared" si="19"/>
        <v>0</v>
      </c>
      <c r="BA100" s="190"/>
      <c r="BB100" s="190">
        <f t="shared" si="20"/>
        <v>0</v>
      </c>
      <c r="BC100" s="190"/>
      <c r="BD100" s="190">
        <f t="shared" si="21"/>
        <v>0</v>
      </c>
      <c r="BE100" s="190"/>
      <c r="BF100" s="190">
        <f t="shared" si="22"/>
        <v>0</v>
      </c>
      <c r="BG100" s="190"/>
      <c r="BH100" s="190">
        <f t="shared" si="23"/>
        <v>0</v>
      </c>
      <c r="BI100" s="190"/>
      <c r="BJ100" s="190">
        <f t="shared" si="24"/>
        <v>0</v>
      </c>
      <c r="BK100" s="190"/>
      <c r="BL100" s="190">
        <f t="shared" si="25"/>
        <v>0</v>
      </c>
      <c r="BM100" s="199"/>
      <c r="BN100" s="190">
        <f t="shared" si="26"/>
        <v>0</v>
      </c>
      <c r="BO100" s="190"/>
      <c r="BP100" s="190">
        <f t="shared" si="27"/>
        <v>0</v>
      </c>
      <c r="BQ100" s="190"/>
      <c r="BR100" s="190">
        <f t="shared" si="28"/>
        <v>0</v>
      </c>
      <c r="BS100" s="191"/>
    </row>
    <row r="101" spans="2:71" ht="15" thickBot="1" x14ac:dyDescent="0.4">
      <c r="B101" s="209"/>
      <c r="C101" s="210"/>
      <c r="D101" s="210"/>
      <c r="E101" s="211"/>
      <c r="F101" s="211"/>
      <c r="G101" s="211"/>
      <c r="H101" s="211"/>
      <c r="I101" s="205"/>
      <c r="J101" s="206"/>
      <c r="K101" s="206"/>
      <c r="L101" s="206"/>
      <c r="M101" s="213"/>
      <c r="N101" s="213"/>
      <c r="O101" s="213"/>
      <c r="P101" s="213"/>
      <c r="Q101" s="213"/>
      <c r="R101" s="213"/>
      <c r="S101" s="205"/>
      <c r="T101" s="205"/>
      <c r="U101" s="205"/>
      <c r="V101" s="206"/>
      <c r="W101" s="206"/>
      <c r="X101" s="206"/>
      <c r="Y101" s="207"/>
      <c r="Z101" s="207"/>
      <c r="AA101" s="207"/>
      <c r="AB101" s="208"/>
      <c r="AC101" s="208"/>
      <c r="AD101" s="208"/>
      <c r="AE101" s="202"/>
      <c r="AF101" s="202"/>
      <c r="AG101" s="202"/>
      <c r="AH101" s="201">
        <f>Totals!$E$81</f>
        <v>45811</v>
      </c>
      <c r="AI101" s="201"/>
      <c r="AJ101" s="201"/>
      <c r="AK101" s="248">
        <f t="shared" si="15"/>
        <v>0</v>
      </c>
      <c r="AL101" s="248"/>
      <c r="AM101" s="248"/>
      <c r="AN101" s="201" t="str">
        <f t="shared" si="16"/>
        <v/>
      </c>
      <c r="AO101" s="201"/>
      <c r="AP101" s="201"/>
      <c r="AQ101" s="202"/>
      <c r="AR101" s="202"/>
      <c r="AS101" s="202"/>
      <c r="AT101" s="203">
        <f t="shared" si="29"/>
        <v>0</v>
      </c>
      <c r="AU101" s="203"/>
      <c r="AV101" s="203"/>
      <c r="AW101" s="204">
        <f t="shared" si="18"/>
        <v>0</v>
      </c>
      <c r="AX101" s="204"/>
      <c r="AY101" s="204"/>
      <c r="AZ101" s="190">
        <f t="shared" si="19"/>
        <v>0</v>
      </c>
      <c r="BA101" s="190"/>
      <c r="BB101" s="190">
        <f t="shared" si="20"/>
        <v>0</v>
      </c>
      <c r="BC101" s="190"/>
      <c r="BD101" s="190">
        <f t="shared" si="21"/>
        <v>0</v>
      </c>
      <c r="BE101" s="190"/>
      <c r="BF101" s="190">
        <f t="shared" si="22"/>
        <v>0</v>
      </c>
      <c r="BG101" s="190"/>
      <c r="BH101" s="190">
        <f t="shared" si="23"/>
        <v>0</v>
      </c>
      <c r="BI101" s="190"/>
      <c r="BJ101" s="190">
        <f t="shared" si="24"/>
        <v>0</v>
      </c>
      <c r="BK101" s="190"/>
      <c r="BL101" s="190">
        <f t="shared" si="25"/>
        <v>0</v>
      </c>
      <c r="BM101" s="199"/>
      <c r="BN101" s="190">
        <f t="shared" si="26"/>
        <v>0</v>
      </c>
      <c r="BO101" s="190"/>
      <c r="BP101" s="190">
        <f t="shared" si="27"/>
        <v>0</v>
      </c>
      <c r="BQ101" s="190"/>
      <c r="BR101" s="190">
        <f t="shared" si="28"/>
        <v>0</v>
      </c>
      <c r="BS101" s="191"/>
    </row>
    <row r="102" spans="2:71" ht="15" thickBot="1" x14ac:dyDescent="0.4">
      <c r="B102" s="209"/>
      <c r="C102" s="210"/>
      <c r="D102" s="210"/>
      <c r="E102" s="211"/>
      <c r="F102" s="211"/>
      <c r="G102" s="211"/>
      <c r="H102" s="211"/>
      <c r="I102" s="212"/>
      <c r="J102" s="212"/>
      <c r="K102" s="212"/>
      <c r="L102" s="212"/>
      <c r="M102" s="213"/>
      <c r="N102" s="213"/>
      <c r="O102" s="213"/>
      <c r="P102" s="213"/>
      <c r="Q102" s="213"/>
      <c r="R102" s="213"/>
      <c r="S102" s="205"/>
      <c r="T102" s="205"/>
      <c r="U102" s="205"/>
      <c r="V102" s="206"/>
      <c r="W102" s="206"/>
      <c r="X102" s="206"/>
      <c r="Y102" s="207"/>
      <c r="Z102" s="207"/>
      <c r="AA102" s="207"/>
      <c r="AB102" s="208"/>
      <c r="AC102" s="208"/>
      <c r="AD102" s="208"/>
      <c r="AE102" s="202"/>
      <c r="AF102" s="202"/>
      <c r="AG102" s="202"/>
      <c r="AH102" s="201">
        <f>Totals!$E$81</f>
        <v>45811</v>
      </c>
      <c r="AI102" s="201"/>
      <c r="AJ102" s="201"/>
      <c r="AK102" s="248">
        <f t="shared" si="15"/>
        <v>0</v>
      </c>
      <c r="AL102" s="248"/>
      <c r="AM102" s="248"/>
      <c r="AN102" s="201" t="str">
        <f>IF($AQ102="","",$AQ102-1)</f>
        <v/>
      </c>
      <c r="AO102" s="201"/>
      <c r="AP102" s="201"/>
      <c r="AQ102" s="202"/>
      <c r="AR102" s="202"/>
      <c r="AS102" s="202"/>
      <c r="AT102" s="203">
        <f t="shared" si="29"/>
        <v>0</v>
      </c>
      <c r="AU102" s="203"/>
      <c r="AV102" s="203"/>
      <c r="AW102" s="204">
        <f t="shared" si="18"/>
        <v>0</v>
      </c>
      <c r="AX102" s="204"/>
      <c r="AY102" s="204"/>
      <c r="AZ102" s="190">
        <f t="shared" si="19"/>
        <v>0</v>
      </c>
      <c r="BA102" s="190"/>
      <c r="BB102" s="190">
        <f t="shared" si="20"/>
        <v>0</v>
      </c>
      <c r="BC102" s="190"/>
      <c r="BD102" s="190">
        <f t="shared" si="21"/>
        <v>0</v>
      </c>
      <c r="BE102" s="190"/>
      <c r="BF102" s="190">
        <f t="shared" si="22"/>
        <v>0</v>
      </c>
      <c r="BG102" s="190"/>
      <c r="BH102" s="190">
        <f t="shared" si="23"/>
        <v>0</v>
      </c>
      <c r="BI102" s="190"/>
      <c r="BJ102" s="190">
        <f t="shared" si="24"/>
        <v>0</v>
      </c>
      <c r="BK102" s="190"/>
      <c r="BL102" s="190">
        <f t="shared" si="25"/>
        <v>0</v>
      </c>
      <c r="BM102" s="199"/>
      <c r="BN102" s="190">
        <f t="shared" si="26"/>
        <v>0</v>
      </c>
      <c r="BO102" s="190"/>
      <c r="BP102" s="190">
        <f t="shared" si="27"/>
        <v>0</v>
      </c>
      <c r="BQ102" s="190"/>
      <c r="BR102" s="190">
        <f t="shared" si="28"/>
        <v>0</v>
      </c>
      <c r="BS102" s="191"/>
    </row>
    <row r="103" spans="2:71" ht="15" thickBot="1" x14ac:dyDescent="0.4">
      <c r="B103" s="192"/>
      <c r="C103" s="193"/>
      <c r="D103" s="193"/>
      <c r="E103" s="194" t="s">
        <v>7103</v>
      </c>
      <c r="F103" s="194"/>
      <c r="G103" s="194"/>
      <c r="H103" s="194"/>
      <c r="I103" s="195" t="s">
        <v>6981</v>
      </c>
      <c r="J103" s="195"/>
      <c r="K103" s="195"/>
      <c r="L103" s="195"/>
      <c r="M103" s="196">
        <v>44410</v>
      </c>
      <c r="N103" s="196"/>
      <c r="O103" s="196"/>
      <c r="P103" s="196">
        <v>44440</v>
      </c>
      <c r="Q103" s="196"/>
      <c r="R103" s="196"/>
      <c r="S103" s="197" t="s">
        <v>6948</v>
      </c>
      <c r="T103" s="197"/>
      <c r="U103" s="197"/>
      <c r="V103" s="198" t="s">
        <v>6947</v>
      </c>
      <c r="W103" s="198"/>
      <c r="X103" s="198"/>
      <c r="Y103" s="185"/>
      <c r="Z103" s="185"/>
      <c r="AA103" s="185"/>
      <c r="AB103" s="186"/>
      <c r="AC103" s="186"/>
      <c r="AD103" s="186"/>
      <c r="AE103" s="182"/>
      <c r="AF103" s="182"/>
      <c r="AG103" s="182"/>
      <c r="AH103" s="187">
        <f>Totals!$E$81</f>
        <v>45811</v>
      </c>
      <c r="AI103" s="187"/>
      <c r="AJ103" s="187"/>
      <c r="AK103" s="246">
        <f t="shared" si="15"/>
        <v>0</v>
      </c>
      <c r="AL103" s="247"/>
      <c r="AM103" s="247"/>
      <c r="AN103" s="187" t="str">
        <f>IF($AQ103="","",$AQ103-1)</f>
        <v/>
      </c>
      <c r="AO103" s="187"/>
      <c r="AP103" s="187"/>
      <c r="AQ103" s="182"/>
      <c r="AR103" s="182"/>
      <c r="AS103" s="182"/>
      <c r="AT103" s="183">
        <f t="shared" si="29"/>
        <v>0</v>
      </c>
      <c r="AU103" s="183"/>
      <c r="AV103" s="183"/>
      <c r="AW103" s="184">
        <f t="shared" si="18"/>
        <v>0</v>
      </c>
      <c r="AX103" s="184"/>
      <c r="AY103" s="184"/>
      <c r="AZ103" s="180">
        <f t="shared" si="19"/>
        <v>0</v>
      </c>
      <c r="BA103" s="180"/>
      <c r="BB103" s="180">
        <f t="shared" si="20"/>
        <v>0</v>
      </c>
      <c r="BC103" s="180"/>
      <c r="BD103" s="180">
        <f t="shared" si="21"/>
        <v>0</v>
      </c>
      <c r="BE103" s="180"/>
      <c r="BF103" s="180">
        <f t="shared" si="22"/>
        <v>0</v>
      </c>
      <c r="BG103" s="180"/>
      <c r="BH103" s="180">
        <f t="shared" si="23"/>
        <v>0</v>
      </c>
      <c r="BI103" s="180"/>
      <c r="BJ103" s="180">
        <f t="shared" si="24"/>
        <v>0</v>
      </c>
      <c r="BK103" s="180"/>
      <c r="BL103" s="180">
        <f t="shared" si="25"/>
        <v>0</v>
      </c>
      <c r="BM103" s="181"/>
      <c r="BN103" s="180">
        <f t="shared" si="26"/>
        <v>0</v>
      </c>
      <c r="BO103" s="180"/>
      <c r="BP103" s="180">
        <f t="shared" si="27"/>
        <v>0</v>
      </c>
      <c r="BQ103" s="180"/>
      <c r="BR103" s="175">
        <f t="shared" si="28"/>
        <v>0</v>
      </c>
      <c r="BS103" s="176"/>
    </row>
    <row r="104" spans="2:71" ht="15.5" thickTop="1" thickBot="1" x14ac:dyDescent="0.4">
      <c r="B104" s="177" t="s">
        <v>15</v>
      </c>
      <c r="C104" s="177"/>
      <c r="D104" s="177"/>
      <c r="E104" s="177"/>
      <c r="F104" s="177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4"/>
      <c r="AA104" s="174"/>
      <c r="AB104" s="177"/>
      <c r="AC104" s="174"/>
      <c r="AD104" s="174"/>
      <c r="AE104" s="177"/>
      <c r="AF104" s="174"/>
      <c r="AG104" s="174"/>
      <c r="AH104" s="177"/>
      <c r="AI104" s="174"/>
      <c r="AJ104" s="174"/>
      <c r="AK104" s="244">
        <f>SUM(AK64:AM103)</f>
        <v>3477.1909930715938</v>
      </c>
      <c r="AL104" s="245"/>
      <c r="AM104" s="245"/>
      <c r="AN104" s="177"/>
      <c r="AO104" s="174"/>
      <c r="AP104" s="174"/>
      <c r="AQ104" s="177"/>
      <c r="AR104" s="174"/>
      <c r="AS104" s="174"/>
      <c r="AT104" s="177"/>
      <c r="AU104" s="174"/>
      <c r="AV104" s="174"/>
      <c r="AW104" s="173"/>
      <c r="AX104" s="174"/>
      <c r="AY104" s="174"/>
      <c r="AZ104" s="172">
        <f>SUM(AZ64:AZ103)</f>
        <v>-5.8440184757505778</v>
      </c>
      <c r="BA104" s="172"/>
      <c r="BB104" s="172">
        <f>SUM(BB64:BB103)</f>
        <v>-40.908129330254042</v>
      </c>
      <c r="BC104" s="172"/>
      <c r="BD104" s="172">
        <f>SUM(BD64:BD103)</f>
        <v>-81.816258660508083</v>
      </c>
      <c r="BE104" s="172"/>
      <c r="BF104" s="172">
        <f>SUM(BF64:BF103)</f>
        <v>-177.8773123556582</v>
      </c>
      <c r="BG104" s="172"/>
      <c r="BH104" s="172">
        <f>SUM(BH64:BH103)</f>
        <v>-533.63193706697461</v>
      </c>
      <c r="BI104" s="172"/>
      <c r="BJ104" s="172">
        <f>SUM(BJ64:BJ103)</f>
        <v>-1067.2638741339492</v>
      </c>
      <c r="BK104" s="172"/>
      <c r="BL104" s="172">
        <f>SUM(BL64:BL103)</f>
        <v>-2134.5277482678985</v>
      </c>
      <c r="BM104" s="172"/>
      <c r="BN104" s="172">
        <f>SUM(BN64:BN103)</f>
        <v>-4269.0554965357969</v>
      </c>
      <c r="BO104" s="172"/>
      <c r="BP104" s="172">
        <f>SUM(BP64:BP103)</f>
        <v>-10672.638741339491</v>
      </c>
      <c r="BQ104" s="172"/>
      <c r="BR104" s="172">
        <f>SUM(BR64:BR103)</f>
        <v>-21345.277482678983</v>
      </c>
      <c r="BS104" s="172"/>
    </row>
    <row r="105" spans="2:71" ht="15" thickTop="1" x14ac:dyDescent="0.35"/>
    <row r="107" spans="2:71" ht="15" thickBot="1" x14ac:dyDescent="0.4"/>
    <row r="108" spans="2:71" ht="15.5" thickTop="1" thickBot="1" x14ac:dyDescent="0.4">
      <c r="B108" s="250" t="s">
        <v>7110</v>
      </c>
      <c r="C108" s="250"/>
      <c r="D108" s="250"/>
      <c r="E108" s="250"/>
      <c r="F108" s="250"/>
      <c r="G108" s="250"/>
      <c r="H108" s="250"/>
      <c r="I108" s="250"/>
      <c r="J108" s="250"/>
      <c r="K108" s="250"/>
      <c r="L108" s="250"/>
      <c r="M108" s="250"/>
      <c r="N108" s="250"/>
      <c r="O108" s="250"/>
      <c r="P108" s="250"/>
      <c r="Q108" s="250"/>
      <c r="R108" s="250"/>
      <c r="S108" s="250"/>
      <c r="T108" s="250"/>
      <c r="U108" s="250"/>
      <c r="V108" s="250"/>
      <c r="W108" s="250"/>
      <c r="X108" s="250"/>
      <c r="Y108" s="250"/>
      <c r="Z108" s="250"/>
      <c r="AA108" s="250"/>
      <c r="AB108" s="250"/>
      <c r="AC108" s="250"/>
      <c r="AD108" s="250"/>
      <c r="AE108" s="250"/>
      <c r="AF108" s="250"/>
      <c r="AG108" s="250"/>
      <c r="AH108" s="250"/>
      <c r="AI108" s="250"/>
      <c r="AJ108" s="250"/>
      <c r="AK108" s="250"/>
      <c r="AL108" s="250"/>
      <c r="AM108" s="250"/>
      <c r="AN108" s="250"/>
      <c r="AO108" s="250"/>
      <c r="AP108" s="250"/>
      <c r="AQ108" s="250"/>
      <c r="AR108" s="250"/>
      <c r="AS108" s="250"/>
      <c r="AT108" s="250"/>
      <c r="AU108" s="250"/>
      <c r="AV108" s="250"/>
      <c r="AW108" s="250"/>
      <c r="AX108" s="250"/>
      <c r="AY108" s="250"/>
      <c r="AZ108" s="250"/>
      <c r="BA108" s="250"/>
      <c r="BB108" s="250"/>
      <c r="BC108" s="250"/>
      <c r="BD108" s="250"/>
      <c r="BE108" s="250"/>
      <c r="BF108" s="250"/>
      <c r="BG108" s="250"/>
      <c r="BH108" s="250"/>
      <c r="BI108" s="250"/>
      <c r="BJ108" s="250"/>
      <c r="BK108" s="250"/>
      <c r="BL108" s="250"/>
      <c r="BM108" s="250"/>
      <c r="BN108" s="250"/>
      <c r="BO108" s="250"/>
      <c r="BP108" s="250"/>
      <c r="BQ108" s="250"/>
      <c r="BR108" s="250"/>
      <c r="BS108" s="250"/>
    </row>
    <row r="109" spans="2:71" ht="15.5" thickTop="1" thickBot="1" x14ac:dyDescent="0.4"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  <c r="AA109" s="250"/>
      <c r="AB109" s="250"/>
      <c r="AC109" s="250"/>
      <c r="AD109" s="250"/>
      <c r="AE109" s="250"/>
      <c r="AF109" s="250"/>
      <c r="AG109" s="250"/>
      <c r="AH109" s="250"/>
      <c r="AI109" s="250"/>
      <c r="AJ109" s="250"/>
      <c r="AK109" s="250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0"/>
      <c r="BB109" s="250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0"/>
      <c r="BS109" s="250"/>
    </row>
    <row r="110" spans="2:71" ht="15.5" thickTop="1" thickBot="1" x14ac:dyDescent="0.4">
      <c r="B110" s="250"/>
      <c r="C110" s="250"/>
      <c r="D110" s="250"/>
      <c r="E110" s="250"/>
      <c r="F110" s="250"/>
      <c r="G110" s="250"/>
      <c r="H110" s="250"/>
      <c r="I110" s="250"/>
      <c r="J110" s="250"/>
      <c r="K110" s="250"/>
      <c r="L110" s="250"/>
      <c r="M110" s="250"/>
      <c r="N110" s="250"/>
      <c r="O110" s="250"/>
      <c r="P110" s="250"/>
      <c r="Q110" s="250"/>
      <c r="R110" s="250"/>
      <c r="S110" s="250"/>
      <c r="T110" s="250"/>
      <c r="U110" s="250"/>
      <c r="V110" s="250"/>
      <c r="W110" s="250"/>
      <c r="X110" s="250"/>
      <c r="Y110" s="250"/>
      <c r="Z110" s="250"/>
      <c r="AA110" s="250"/>
      <c r="AB110" s="250"/>
      <c r="AC110" s="250"/>
      <c r="AD110" s="250"/>
      <c r="AE110" s="250"/>
      <c r="AF110" s="250"/>
      <c r="AG110" s="250"/>
      <c r="AH110" s="250"/>
      <c r="AI110" s="250"/>
      <c r="AJ110" s="250"/>
      <c r="AK110" s="250"/>
      <c r="AL110" s="250"/>
      <c r="AM110" s="250"/>
      <c r="AN110" s="250"/>
      <c r="AO110" s="250"/>
      <c r="AP110" s="250"/>
      <c r="AQ110" s="250"/>
      <c r="AR110" s="250"/>
      <c r="AS110" s="250"/>
      <c r="AT110" s="250"/>
      <c r="AU110" s="250"/>
      <c r="AV110" s="250"/>
      <c r="AW110" s="250"/>
      <c r="AX110" s="250"/>
      <c r="AY110" s="250"/>
      <c r="AZ110" s="250"/>
      <c r="BA110" s="250"/>
      <c r="BB110" s="250"/>
      <c r="BC110" s="250"/>
      <c r="BD110" s="250"/>
      <c r="BE110" s="250"/>
      <c r="BF110" s="250"/>
      <c r="BG110" s="250"/>
      <c r="BH110" s="250"/>
      <c r="BI110" s="250"/>
      <c r="BJ110" s="250"/>
      <c r="BK110" s="250"/>
      <c r="BL110" s="250"/>
      <c r="BM110" s="250"/>
      <c r="BN110" s="250"/>
      <c r="BO110" s="250"/>
      <c r="BP110" s="250"/>
      <c r="BQ110" s="250"/>
      <c r="BR110" s="250"/>
      <c r="BS110" s="250"/>
    </row>
    <row r="111" spans="2:71" ht="15.5" thickTop="1" thickBot="1" x14ac:dyDescent="0.4">
      <c r="B111" s="250"/>
      <c r="C111" s="250"/>
      <c r="D111" s="250"/>
      <c r="E111" s="250"/>
      <c r="F111" s="250"/>
      <c r="G111" s="250"/>
      <c r="H111" s="250"/>
      <c r="I111" s="250"/>
      <c r="J111" s="250"/>
      <c r="K111" s="250"/>
      <c r="L111" s="250"/>
      <c r="M111" s="250"/>
      <c r="N111" s="250"/>
      <c r="O111" s="250"/>
      <c r="P111" s="250"/>
      <c r="Q111" s="250"/>
      <c r="R111" s="250"/>
      <c r="S111" s="250"/>
      <c r="T111" s="250"/>
      <c r="U111" s="250"/>
      <c r="V111" s="250"/>
      <c r="W111" s="250"/>
      <c r="X111" s="250"/>
      <c r="Y111" s="250"/>
      <c r="Z111" s="250"/>
      <c r="AA111" s="250"/>
      <c r="AB111" s="250"/>
      <c r="AC111" s="250"/>
      <c r="AD111" s="250"/>
      <c r="AE111" s="250"/>
      <c r="AF111" s="250"/>
      <c r="AG111" s="250"/>
      <c r="AH111" s="250"/>
      <c r="AI111" s="250"/>
      <c r="AJ111" s="250"/>
      <c r="AK111" s="250"/>
      <c r="AL111" s="250"/>
      <c r="AM111" s="250"/>
      <c r="AN111" s="250"/>
      <c r="AO111" s="250"/>
      <c r="AP111" s="250"/>
      <c r="AQ111" s="250"/>
      <c r="AR111" s="250"/>
      <c r="AS111" s="250"/>
      <c r="AT111" s="250"/>
      <c r="AU111" s="250"/>
      <c r="AV111" s="250"/>
      <c r="AW111" s="250"/>
      <c r="AX111" s="250"/>
      <c r="AY111" s="250"/>
      <c r="AZ111" s="250"/>
      <c r="BA111" s="250"/>
      <c r="BB111" s="250"/>
      <c r="BC111" s="250"/>
      <c r="BD111" s="250"/>
      <c r="BE111" s="250"/>
      <c r="BF111" s="250"/>
      <c r="BG111" s="250"/>
      <c r="BH111" s="250"/>
      <c r="BI111" s="250"/>
      <c r="BJ111" s="250"/>
      <c r="BK111" s="250"/>
      <c r="BL111" s="250"/>
      <c r="BM111" s="250"/>
      <c r="BN111" s="250"/>
      <c r="BO111" s="250"/>
      <c r="BP111" s="250"/>
      <c r="BQ111" s="250"/>
      <c r="BR111" s="250"/>
      <c r="BS111" s="250"/>
    </row>
    <row r="112" spans="2:71" ht="15.5" thickTop="1" thickBot="1" x14ac:dyDescent="0.4">
      <c r="B112" s="238" t="s">
        <v>13</v>
      </c>
      <c r="C112" s="238"/>
      <c r="D112" s="238"/>
      <c r="E112" s="238" t="s">
        <v>59</v>
      </c>
      <c r="F112" s="238"/>
      <c r="G112" s="238"/>
      <c r="H112" s="238"/>
      <c r="I112" s="238" t="s">
        <v>12</v>
      </c>
      <c r="J112" s="238"/>
      <c r="K112" s="238"/>
      <c r="L112" s="238"/>
      <c r="M112" s="238" t="s">
        <v>7019</v>
      </c>
      <c r="N112" s="238"/>
      <c r="O112" s="238"/>
      <c r="P112" s="238" t="s">
        <v>7020</v>
      </c>
      <c r="Q112" s="238"/>
      <c r="R112" s="238"/>
      <c r="S112" s="238" t="s">
        <v>57</v>
      </c>
      <c r="T112" s="238"/>
      <c r="U112" s="238"/>
      <c r="V112" s="238" t="s">
        <v>7021</v>
      </c>
      <c r="W112" s="238"/>
      <c r="X112" s="238"/>
      <c r="Y112" s="238" t="s">
        <v>7036</v>
      </c>
      <c r="Z112" s="238"/>
      <c r="AA112" s="238"/>
      <c r="AB112" s="238" t="s">
        <v>57</v>
      </c>
      <c r="AC112" s="238"/>
      <c r="AD112" s="238"/>
      <c r="AE112" s="238" t="s">
        <v>7037</v>
      </c>
      <c r="AF112" s="238"/>
      <c r="AG112" s="238"/>
      <c r="AH112" s="238" t="s">
        <v>7032</v>
      </c>
      <c r="AI112" s="238"/>
      <c r="AJ112" s="238"/>
      <c r="AK112" s="238" t="s">
        <v>7033</v>
      </c>
      <c r="AL112" s="238"/>
      <c r="AM112" s="238"/>
      <c r="AN112" s="238" t="s">
        <v>7038</v>
      </c>
      <c r="AO112" s="238"/>
      <c r="AP112" s="238"/>
      <c r="AQ112" s="238" t="s">
        <v>7039</v>
      </c>
      <c r="AR112" s="238"/>
      <c r="AS112" s="238"/>
      <c r="AT112" s="238" t="s">
        <v>7035</v>
      </c>
      <c r="AU112" s="238"/>
      <c r="AV112" s="238"/>
      <c r="AW112" s="238" t="s">
        <v>7034</v>
      </c>
      <c r="AX112" s="238"/>
      <c r="AY112" s="238"/>
      <c r="AZ112" s="238" t="s">
        <v>10</v>
      </c>
      <c r="BA112" s="238"/>
      <c r="BB112" s="238" t="s">
        <v>9</v>
      </c>
      <c r="BC112" s="238"/>
      <c r="BD112" s="238" t="s">
        <v>8</v>
      </c>
      <c r="BE112" s="238"/>
      <c r="BF112" s="238" t="s">
        <v>7</v>
      </c>
      <c r="BG112" s="238"/>
      <c r="BH112" s="238" t="s">
        <v>6</v>
      </c>
      <c r="BI112" s="238"/>
      <c r="BJ112" s="238" t="s">
        <v>55</v>
      </c>
      <c r="BK112" s="238"/>
      <c r="BL112" s="238" t="s">
        <v>4</v>
      </c>
      <c r="BM112" s="238"/>
      <c r="BN112" s="238" t="s">
        <v>3</v>
      </c>
      <c r="BO112" s="238"/>
      <c r="BP112" s="238" t="s">
        <v>2</v>
      </c>
      <c r="BQ112" s="238"/>
      <c r="BR112" s="238" t="s">
        <v>1</v>
      </c>
      <c r="BS112" s="238"/>
    </row>
    <row r="113" spans="2:71" ht="15.5" hidden="1" customHeight="1" thickTop="1" thickBot="1" x14ac:dyDescent="0.4">
      <c r="B113" s="239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240"/>
      <c r="BR113" s="240"/>
      <c r="BS113" s="240"/>
    </row>
    <row r="114" spans="2:71" ht="15.5" hidden="1" customHeight="1" thickTop="1" thickBot="1" x14ac:dyDescent="0.4">
      <c r="B114" s="232" t="s">
        <v>54</v>
      </c>
      <c r="C114" s="232"/>
      <c r="D114" s="232"/>
      <c r="E114" s="232" t="s">
        <v>53</v>
      </c>
      <c r="F114" s="232"/>
      <c r="G114" s="232"/>
      <c r="H114" s="232"/>
      <c r="I114" s="232" t="s">
        <v>7010</v>
      </c>
      <c r="J114" s="232"/>
      <c r="K114" s="232"/>
      <c r="L114" s="232"/>
      <c r="M114" s="234"/>
      <c r="N114" s="234"/>
      <c r="O114" s="234"/>
      <c r="P114" s="234"/>
      <c r="Q114" s="234"/>
      <c r="R114" s="234"/>
      <c r="S114" s="237"/>
      <c r="T114" s="237"/>
      <c r="U114" s="237"/>
      <c r="V114" s="233"/>
      <c r="W114" s="233"/>
      <c r="X114" s="233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1">
        <f>-1*AZ156</f>
        <v>2.0879249706916765</v>
      </c>
      <c r="BA114" s="231"/>
      <c r="BB114" s="231">
        <f>-1*BB156</f>
        <v>14.615474794841735</v>
      </c>
      <c r="BC114" s="231"/>
      <c r="BD114" s="231">
        <f>-1*BD156</f>
        <v>29.230949589683469</v>
      </c>
      <c r="BE114" s="231"/>
      <c r="BF114" s="231">
        <f>-1*BF156</f>
        <v>63.551216295427906</v>
      </c>
      <c r="BG114" s="231"/>
      <c r="BH114" s="231">
        <f>-1*BH156</f>
        <v>190.65364888628372</v>
      </c>
      <c r="BI114" s="231"/>
      <c r="BJ114" s="231">
        <f>-1*BJ156</f>
        <v>381.30729777256744</v>
      </c>
      <c r="BK114" s="231"/>
      <c r="BL114" s="231">
        <f>-1*BL156</f>
        <v>762.61459554513488</v>
      </c>
      <c r="BM114" s="231"/>
      <c r="BN114" s="231">
        <f>-1*BN156</f>
        <v>1525.2291910902698</v>
      </c>
      <c r="BO114" s="231"/>
      <c r="BP114" s="231">
        <f>-1*BP156</f>
        <v>3813.0729777256743</v>
      </c>
      <c r="BQ114" s="231"/>
      <c r="BR114" s="231">
        <f>-1*BR156</f>
        <v>7626.1459554513485</v>
      </c>
      <c r="BS114" s="231"/>
    </row>
    <row r="115" spans="2:71" ht="15.5" hidden="1" customHeight="1" thickTop="1" thickBot="1" x14ac:dyDescent="0.4">
      <c r="B115" s="222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23"/>
      <c r="AP115" s="223"/>
      <c r="AQ115" s="223"/>
      <c r="AR115" s="223"/>
      <c r="AS115" s="223"/>
      <c r="AT115" s="223"/>
      <c r="AU115" s="223"/>
      <c r="AV115" s="223"/>
      <c r="AW115" s="223"/>
      <c r="AX115" s="223"/>
      <c r="AY115" s="223"/>
      <c r="AZ115" s="223"/>
      <c r="BA115" s="223"/>
      <c r="BB115" s="223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3"/>
      <c r="BS115" s="223"/>
    </row>
    <row r="116" spans="2:71" ht="15.5" thickTop="1" thickBot="1" x14ac:dyDescent="0.4">
      <c r="B116" s="224" t="s">
        <v>52</v>
      </c>
      <c r="C116" s="225"/>
      <c r="D116" s="225"/>
      <c r="E116" s="226" t="s">
        <v>7092</v>
      </c>
      <c r="F116" s="226"/>
      <c r="G116" s="226"/>
      <c r="H116" s="227"/>
      <c r="I116" s="228" t="s">
        <v>7093</v>
      </c>
      <c r="J116" s="229"/>
      <c r="K116" s="229"/>
      <c r="L116" s="229"/>
      <c r="M116" s="230">
        <v>44144</v>
      </c>
      <c r="N116" s="230"/>
      <c r="O116" s="230"/>
      <c r="P116" s="230">
        <v>44508</v>
      </c>
      <c r="Q116" s="230"/>
      <c r="R116" s="230"/>
      <c r="S116" s="228" t="s">
        <v>6638</v>
      </c>
      <c r="T116" s="228"/>
      <c r="U116" s="228"/>
      <c r="V116" s="229" t="s">
        <v>6325</v>
      </c>
      <c r="W116" s="229"/>
      <c r="X116" s="229"/>
      <c r="Y116" s="217">
        <v>-1781</v>
      </c>
      <c r="Z116" s="217"/>
      <c r="AA116" s="217"/>
      <c r="AB116" s="218" t="s">
        <v>7175</v>
      </c>
      <c r="AC116" s="218"/>
      <c r="AD116" s="218"/>
      <c r="AE116" s="219">
        <v>45422</v>
      </c>
      <c r="AF116" s="219"/>
      <c r="AG116" s="219"/>
      <c r="AH116" s="220">
        <f>Totals!$E$81</f>
        <v>45811</v>
      </c>
      <c r="AI116" s="220"/>
      <c r="AJ116" s="220"/>
      <c r="AK116" s="249">
        <f t="shared" ref="AK116:AK155" si="30">IF($AE116&gt;0,IF($AN116&gt;0,IF(OR($AH116&gt;"",$AH116&gt;0),(1+($AH116-$AE116))*-($AZ116),""),0),0)</f>
        <v>814.29073856975378</v>
      </c>
      <c r="AL116" s="249"/>
      <c r="AM116" s="249"/>
      <c r="AN116" s="220">
        <f t="shared" ref="AN116:AN153" si="31">IF($AQ116="","",$AQ116-1)</f>
        <v>46274</v>
      </c>
      <c r="AO116" s="220"/>
      <c r="AP116" s="220"/>
      <c r="AQ116" s="219">
        <v>46275</v>
      </c>
      <c r="AR116" s="219"/>
      <c r="AS116" s="219"/>
      <c r="AT116" s="241">
        <f t="shared" ref="AT116:AT126" si="32">IF($AE116&gt;0,IF($AN116&gt;0,IF(OR($AH116&gt;"",$AH116&gt;0),$AN116-$AH116,""),0),0)</f>
        <v>463</v>
      </c>
      <c r="AU116" s="241"/>
      <c r="AV116" s="241"/>
      <c r="AW116" s="242">
        <f t="shared" ref="AW116:AW155" si="33">IF($AE116&gt;0,IF($AN116&gt;0,IF(OR($AH116&gt;"",$AH116&gt;0),$AT116*$AZ116,""),0),0)</f>
        <v>-966.70926143024622</v>
      </c>
      <c r="AX116" s="242"/>
      <c r="AY116" s="242"/>
      <c r="AZ116" s="216">
        <f t="shared" ref="AZ116:AZ155" si="34">IF(AE116&gt;0,IF(AN116&gt;0,$Y116/(1+($AN116-$AE116)),0),0)</f>
        <v>-2.0879249706916765</v>
      </c>
      <c r="BA116" s="216"/>
      <c r="BB116" s="216">
        <f t="shared" ref="BB116:BB155" si="35">IF(AE116&gt;0,IF(AN116&gt;0,$Y116/((1+($AN116-$AE116))/7),0),0)</f>
        <v>-14.615474794841735</v>
      </c>
      <c r="BC116" s="216"/>
      <c r="BD116" s="216">
        <f t="shared" ref="BD116:BD155" si="36">IF(AE116&gt;0,IF(AN116&gt;0,$Y116/((1+($AN116-$AE116))/14),0),0)</f>
        <v>-29.230949589683469</v>
      </c>
      <c r="BE116" s="216"/>
      <c r="BF116" s="216">
        <f t="shared" ref="BF116:BF155" si="37">IF(AE116&gt;0,IF(AN116&gt;0,$Y116/((1+($AN116-$AE116))/(365.25/12)),0),0)</f>
        <v>-63.551216295427906</v>
      </c>
      <c r="BG116" s="216"/>
      <c r="BH116" s="216">
        <f t="shared" ref="BH116:BH155" si="38">IF(AE116&gt;0,IF(AN116&gt;0,$Y116/((1+($AN116-$AE116))/(365.25/4)),0),0)</f>
        <v>-190.65364888628372</v>
      </c>
      <c r="BI116" s="216"/>
      <c r="BJ116" s="216">
        <f t="shared" ref="BJ116:BJ155" si="39">IF(AE116&gt;0,IF(AN116&gt;0,$Y116/((1+($AN116-$AE116))/(365.25/2)),0),0)</f>
        <v>-381.30729777256744</v>
      </c>
      <c r="BK116" s="216"/>
      <c r="BL116" s="216">
        <f t="shared" ref="BL116:BL155" si="40">IF(AE116&gt;0,IF(AN116&gt;0,$Y116/((1+($AN116-$AE116))/365.25),0),0)</f>
        <v>-762.61459554513488</v>
      </c>
      <c r="BM116" s="216"/>
      <c r="BN116" s="216">
        <f t="shared" ref="BN116:BN155" si="41">IF(AE116&gt;0,IF(AN116&gt;0,$Y116/((1+($AN116-$AE116))/(365.25*2)),0),0)</f>
        <v>-1525.2291910902698</v>
      </c>
      <c r="BO116" s="216"/>
      <c r="BP116" s="216">
        <f t="shared" ref="BP116:BP155" si="42">IF(AE116&gt;0,IF(AN116&gt;0,$Y116/((1+($AN116-$AE116))/(365.25*5)),0),0)</f>
        <v>-3813.0729777256743</v>
      </c>
      <c r="BQ116" s="216"/>
      <c r="BR116" s="235">
        <f t="shared" ref="BR116:BR155" si="43">IF(AE116&gt;0,IF(AN116&gt;0,$Y116/((1+($AN116-$AE116))/(365.25*10)),0),0)</f>
        <v>-7626.1459554513485</v>
      </c>
      <c r="BS116" s="236"/>
    </row>
    <row r="117" spans="2:71" ht="15" thickBot="1" x14ac:dyDescent="0.4">
      <c r="B117" s="209"/>
      <c r="C117" s="210"/>
      <c r="D117" s="210"/>
      <c r="E117" s="214"/>
      <c r="F117" s="214"/>
      <c r="G117" s="214"/>
      <c r="H117" s="215"/>
      <c r="I117" s="205"/>
      <c r="J117" s="206"/>
      <c r="K117" s="206"/>
      <c r="L117" s="206"/>
      <c r="M117" s="213">
        <v>44144</v>
      </c>
      <c r="N117" s="213"/>
      <c r="O117" s="213"/>
      <c r="P117" s="213">
        <v>44508</v>
      </c>
      <c r="Q117" s="213"/>
      <c r="R117" s="213"/>
      <c r="S117" s="205" t="s">
        <v>6638</v>
      </c>
      <c r="T117" s="205"/>
      <c r="U117" s="205"/>
      <c r="V117" s="206" t="s">
        <v>6325</v>
      </c>
      <c r="W117" s="206"/>
      <c r="X117" s="206"/>
      <c r="Y117" s="207"/>
      <c r="Z117" s="207"/>
      <c r="AA117" s="207"/>
      <c r="AB117" s="208"/>
      <c r="AC117" s="208"/>
      <c r="AD117" s="208"/>
      <c r="AE117" s="202"/>
      <c r="AF117" s="202"/>
      <c r="AG117" s="202"/>
      <c r="AH117" s="201">
        <f>Totals!$E$81</f>
        <v>45811</v>
      </c>
      <c r="AI117" s="201"/>
      <c r="AJ117" s="201"/>
      <c r="AK117" s="248">
        <f t="shared" si="30"/>
        <v>0</v>
      </c>
      <c r="AL117" s="248"/>
      <c r="AM117" s="248"/>
      <c r="AN117" s="201" t="str">
        <f t="shared" si="31"/>
        <v/>
      </c>
      <c r="AO117" s="201"/>
      <c r="AP117" s="201"/>
      <c r="AQ117" s="202"/>
      <c r="AR117" s="202"/>
      <c r="AS117" s="202"/>
      <c r="AT117" s="203">
        <f t="shared" si="32"/>
        <v>0</v>
      </c>
      <c r="AU117" s="203"/>
      <c r="AV117" s="203"/>
      <c r="AW117" s="204">
        <f t="shared" si="33"/>
        <v>0</v>
      </c>
      <c r="AX117" s="204"/>
      <c r="AY117" s="204"/>
      <c r="AZ117" s="190">
        <f t="shared" si="34"/>
        <v>0</v>
      </c>
      <c r="BA117" s="190"/>
      <c r="BB117" s="190">
        <f t="shared" si="35"/>
        <v>0</v>
      </c>
      <c r="BC117" s="190"/>
      <c r="BD117" s="190">
        <f t="shared" si="36"/>
        <v>0</v>
      </c>
      <c r="BE117" s="190"/>
      <c r="BF117" s="190">
        <f t="shared" si="37"/>
        <v>0</v>
      </c>
      <c r="BG117" s="190"/>
      <c r="BH117" s="190">
        <f t="shared" si="38"/>
        <v>0</v>
      </c>
      <c r="BI117" s="190"/>
      <c r="BJ117" s="190">
        <f t="shared" si="39"/>
        <v>0</v>
      </c>
      <c r="BK117" s="190"/>
      <c r="BL117" s="190">
        <f t="shared" si="40"/>
        <v>0</v>
      </c>
      <c r="BM117" s="190"/>
      <c r="BN117" s="190">
        <f t="shared" si="41"/>
        <v>0</v>
      </c>
      <c r="BO117" s="190"/>
      <c r="BP117" s="190">
        <f t="shared" si="42"/>
        <v>0</v>
      </c>
      <c r="BQ117" s="190"/>
      <c r="BR117" s="190">
        <f t="shared" si="43"/>
        <v>0</v>
      </c>
      <c r="BS117" s="191"/>
    </row>
    <row r="118" spans="2:71" ht="15" thickBot="1" x14ac:dyDescent="0.4">
      <c r="B118" s="209"/>
      <c r="C118" s="210"/>
      <c r="D118" s="210"/>
      <c r="E118" s="251" t="s">
        <v>7171</v>
      </c>
      <c r="F118" s="252"/>
      <c r="G118" s="252"/>
      <c r="H118" s="253"/>
      <c r="I118" s="205"/>
      <c r="J118" s="206"/>
      <c r="K118" s="206"/>
      <c r="L118" s="206"/>
      <c r="M118" s="213">
        <v>44144</v>
      </c>
      <c r="N118" s="213"/>
      <c r="O118" s="213"/>
      <c r="P118" s="213">
        <v>44508</v>
      </c>
      <c r="Q118" s="213"/>
      <c r="R118" s="213"/>
      <c r="S118" s="205" t="s">
        <v>6638</v>
      </c>
      <c r="T118" s="205"/>
      <c r="U118" s="205"/>
      <c r="V118" s="206" t="s">
        <v>6325</v>
      </c>
      <c r="W118" s="206"/>
      <c r="X118" s="206"/>
      <c r="Y118" s="207"/>
      <c r="Z118" s="207"/>
      <c r="AA118" s="207"/>
      <c r="AB118" s="208"/>
      <c r="AC118" s="208"/>
      <c r="AD118" s="208"/>
      <c r="AE118" s="202"/>
      <c r="AF118" s="202"/>
      <c r="AG118" s="202"/>
      <c r="AH118" s="201">
        <f>Totals!$E$81</f>
        <v>45811</v>
      </c>
      <c r="AI118" s="201"/>
      <c r="AJ118" s="201"/>
      <c r="AK118" s="248">
        <f t="shared" si="30"/>
        <v>0</v>
      </c>
      <c r="AL118" s="248"/>
      <c r="AM118" s="248"/>
      <c r="AN118" s="201" t="str">
        <f t="shared" si="31"/>
        <v/>
      </c>
      <c r="AO118" s="201"/>
      <c r="AP118" s="201"/>
      <c r="AQ118" s="202"/>
      <c r="AR118" s="202"/>
      <c r="AS118" s="202"/>
      <c r="AT118" s="203">
        <f t="shared" si="32"/>
        <v>0</v>
      </c>
      <c r="AU118" s="203"/>
      <c r="AV118" s="203"/>
      <c r="AW118" s="204">
        <f t="shared" si="33"/>
        <v>0</v>
      </c>
      <c r="AX118" s="204"/>
      <c r="AY118" s="204"/>
      <c r="AZ118" s="190">
        <f t="shared" si="34"/>
        <v>0</v>
      </c>
      <c r="BA118" s="190"/>
      <c r="BB118" s="190">
        <f t="shared" si="35"/>
        <v>0</v>
      </c>
      <c r="BC118" s="190"/>
      <c r="BD118" s="190">
        <f t="shared" si="36"/>
        <v>0</v>
      </c>
      <c r="BE118" s="190"/>
      <c r="BF118" s="190">
        <f t="shared" si="37"/>
        <v>0</v>
      </c>
      <c r="BG118" s="190"/>
      <c r="BH118" s="190">
        <f t="shared" si="38"/>
        <v>0</v>
      </c>
      <c r="BI118" s="190"/>
      <c r="BJ118" s="190">
        <f t="shared" si="39"/>
        <v>0</v>
      </c>
      <c r="BK118" s="190"/>
      <c r="BL118" s="190">
        <f t="shared" si="40"/>
        <v>0</v>
      </c>
      <c r="BM118" s="199"/>
      <c r="BN118" s="190">
        <f t="shared" si="41"/>
        <v>0</v>
      </c>
      <c r="BO118" s="190"/>
      <c r="BP118" s="190">
        <f t="shared" si="42"/>
        <v>0</v>
      </c>
      <c r="BQ118" s="190"/>
      <c r="BR118" s="190">
        <f t="shared" si="43"/>
        <v>0</v>
      </c>
      <c r="BS118" s="191"/>
    </row>
    <row r="119" spans="2:71" ht="15" thickBot="1" x14ac:dyDescent="0.4">
      <c r="B119" s="209"/>
      <c r="C119" s="210"/>
      <c r="D119" s="210"/>
      <c r="E119" s="251" t="s">
        <v>7172</v>
      </c>
      <c r="F119" s="252"/>
      <c r="G119" s="252"/>
      <c r="H119" s="253"/>
      <c r="I119" s="205"/>
      <c r="J119" s="206"/>
      <c r="K119" s="206"/>
      <c r="L119" s="206"/>
      <c r="M119" s="213">
        <v>44145</v>
      </c>
      <c r="N119" s="213"/>
      <c r="O119" s="213"/>
      <c r="P119" s="213">
        <v>44509</v>
      </c>
      <c r="Q119" s="213"/>
      <c r="R119" s="213"/>
      <c r="S119" s="205" t="s">
        <v>6638</v>
      </c>
      <c r="T119" s="205"/>
      <c r="U119" s="205"/>
      <c r="V119" s="206" t="s">
        <v>6324</v>
      </c>
      <c r="W119" s="206"/>
      <c r="X119" s="206"/>
      <c r="Y119" s="207"/>
      <c r="Z119" s="207"/>
      <c r="AA119" s="207"/>
      <c r="AB119" s="208"/>
      <c r="AC119" s="208"/>
      <c r="AD119" s="208"/>
      <c r="AE119" s="202"/>
      <c r="AF119" s="202"/>
      <c r="AG119" s="202"/>
      <c r="AH119" s="201">
        <f>Totals!$E$81</f>
        <v>45811</v>
      </c>
      <c r="AI119" s="201"/>
      <c r="AJ119" s="201"/>
      <c r="AK119" s="248">
        <f t="shared" si="30"/>
        <v>0</v>
      </c>
      <c r="AL119" s="248"/>
      <c r="AM119" s="248"/>
      <c r="AN119" s="201" t="str">
        <f t="shared" si="31"/>
        <v/>
      </c>
      <c r="AO119" s="201"/>
      <c r="AP119" s="201"/>
      <c r="AQ119" s="202"/>
      <c r="AR119" s="202"/>
      <c r="AS119" s="202"/>
      <c r="AT119" s="203">
        <f t="shared" si="32"/>
        <v>0</v>
      </c>
      <c r="AU119" s="203"/>
      <c r="AV119" s="203"/>
      <c r="AW119" s="204">
        <f t="shared" si="33"/>
        <v>0</v>
      </c>
      <c r="AX119" s="204"/>
      <c r="AY119" s="204"/>
      <c r="AZ119" s="190">
        <f t="shared" si="34"/>
        <v>0</v>
      </c>
      <c r="BA119" s="190"/>
      <c r="BB119" s="190">
        <f t="shared" si="35"/>
        <v>0</v>
      </c>
      <c r="BC119" s="190"/>
      <c r="BD119" s="190">
        <f t="shared" si="36"/>
        <v>0</v>
      </c>
      <c r="BE119" s="190"/>
      <c r="BF119" s="190">
        <f t="shared" si="37"/>
        <v>0</v>
      </c>
      <c r="BG119" s="190"/>
      <c r="BH119" s="190">
        <f t="shared" si="38"/>
        <v>0</v>
      </c>
      <c r="BI119" s="190"/>
      <c r="BJ119" s="190">
        <f t="shared" si="39"/>
        <v>0</v>
      </c>
      <c r="BK119" s="190"/>
      <c r="BL119" s="190">
        <f t="shared" si="40"/>
        <v>0</v>
      </c>
      <c r="BM119" s="199"/>
      <c r="BN119" s="190">
        <f t="shared" si="41"/>
        <v>0</v>
      </c>
      <c r="BO119" s="190"/>
      <c r="BP119" s="190">
        <f t="shared" si="42"/>
        <v>0</v>
      </c>
      <c r="BQ119" s="190"/>
      <c r="BR119" s="190">
        <f t="shared" si="43"/>
        <v>0</v>
      </c>
      <c r="BS119" s="191"/>
    </row>
    <row r="120" spans="2:71" ht="15" thickBot="1" x14ac:dyDescent="0.4">
      <c r="B120" s="209"/>
      <c r="C120" s="210"/>
      <c r="D120" s="210"/>
      <c r="E120" s="251" t="s">
        <v>7173</v>
      </c>
      <c r="F120" s="252"/>
      <c r="G120" s="252"/>
      <c r="H120" s="253"/>
      <c r="I120" s="205"/>
      <c r="J120" s="206"/>
      <c r="K120" s="206"/>
      <c r="L120" s="206"/>
      <c r="M120" s="213">
        <v>44297</v>
      </c>
      <c r="N120" s="213"/>
      <c r="O120" s="213"/>
      <c r="P120" s="213">
        <v>44660</v>
      </c>
      <c r="Q120" s="213"/>
      <c r="R120" s="213"/>
      <c r="S120" s="205" t="s">
        <v>6638</v>
      </c>
      <c r="T120" s="205"/>
      <c r="U120" s="205"/>
      <c r="V120" s="206" t="s">
        <v>6324</v>
      </c>
      <c r="W120" s="206"/>
      <c r="X120" s="206"/>
      <c r="Y120" s="207"/>
      <c r="Z120" s="207"/>
      <c r="AA120" s="207"/>
      <c r="AB120" s="208"/>
      <c r="AC120" s="208"/>
      <c r="AD120" s="208"/>
      <c r="AE120" s="202"/>
      <c r="AF120" s="202"/>
      <c r="AG120" s="202"/>
      <c r="AH120" s="201">
        <f>Totals!$E$81</f>
        <v>45811</v>
      </c>
      <c r="AI120" s="201"/>
      <c r="AJ120" s="201"/>
      <c r="AK120" s="248">
        <f t="shared" si="30"/>
        <v>0</v>
      </c>
      <c r="AL120" s="248"/>
      <c r="AM120" s="248"/>
      <c r="AN120" s="201" t="str">
        <f t="shared" si="31"/>
        <v/>
      </c>
      <c r="AO120" s="201"/>
      <c r="AP120" s="201"/>
      <c r="AQ120" s="202"/>
      <c r="AR120" s="202"/>
      <c r="AS120" s="202"/>
      <c r="AT120" s="203">
        <f t="shared" si="32"/>
        <v>0</v>
      </c>
      <c r="AU120" s="203"/>
      <c r="AV120" s="203"/>
      <c r="AW120" s="204">
        <f t="shared" si="33"/>
        <v>0</v>
      </c>
      <c r="AX120" s="204"/>
      <c r="AY120" s="204"/>
      <c r="AZ120" s="190">
        <f t="shared" si="34"/>
        <v>0</v>
      </c>
      <c r="BA120" s="190"/>
      <c r="BB120" s="190">
        <f t="shared" si="35"/>
        <v>0</v>
      </c>
      <c r="BC120" s="190"/>
      <c r="BD120" s="190">
        <f t="shared" si="36"/>
        <v>0</v>
      </c>
      <c r="BE120" s="190"/>
      <c r="BF120" s="190">
        <f t="shared" si="37"/>
        <v>0</v>
      </c>
      <c r="BG120" s="190"/>
      <c r="BH120" s="190">
        <f t="shared" si="38"/>
        <v>0</v>
      </c>
      <c r="BI120" s="190"/>
      <c r="BJ120" s="190">
        <f t="shared" si="39"/>
        <v>0</v>
      </c>
      <c r="BK120" s="190"/>
      <c r="BL120" s="190">
        <f t="shared" si="40"/>
        <v>0</v>
      </c>
      <c r="BM120" s="199"/>
      <c r="BN120" s="190">
        <f t="shared" si="41"/>
        <v>0</v>
      </c>
      <c r="BO120" s="190"/>
      <c r="BP120" s="190">
        <f t="shared" si="42"/>
        <v>0</v>
      </c>
      <c r="BQ120" s="190"/>
      <c r="BR120" s="190">
        <f t="shared" si="43"/>
        <v>0</v>
      </c>
      <c r="BS120" s="191"/>
    </row>
    <row r="121" spans="2:71" ht="15" thickBot="1" x14ac:dyDescent="0.4">
      <c r="B121" s="209"/>
      <c r="C121" s="210"/>
      <c r="D121" s="210"/>
      <c r="E121" s="251" t="s">
        <v>7174</v>
      </c>
      <c r="F121" s="252"/>
      <c r="G121" s="252"/>
      <c r="H121" s="253"/>
      <c r="I121" s="205"/>
      <c r="J121" s="206"/>
      <c r="K121" s="206"/>
      <c r="L121" s="206"/>
      <c r="M121" s="213">
        <v>44330</v>
      </c>
      <c r="N121" s="213"/>
      <c r="O121" s="213"/>
      <c r="P121" s="213">
        <v>44694</v>
      </c>
      <c r="Q121" s="213"/>
      <c r="R121" s="213"/>
      <c r="S121" s="205" t="s">
        <v>6638</v>
      </c>
      <c r="T121" s="205"/>
      <c r="U121" s="205"/>
      <c r="V121" s="206"/>
      <c r="W121" s="206"/>
      <c r="X121" s="206"/>
      <c r="Y121" s="207"/>
      <c r="Z121" s="207"/>
      <c r="AA121" s="207"/>
      <c r="AB121" s="208"/>
      <c r="AC121" s="208"/>
      <c r="AD121" s="208"/>
      <c r="AE121" s="202"/>
      <c r="AF121" s="202"/>
      <c r="AG121" s="202"/>
      <c r="AH121" s="201">
        <f>Totals!$E$81</f>
        <v>45811</v>
      </c>
      <c r="AI121" s="201"/>
      <c r="AJ121" s="201"/>
      <c r="AK121" s="248">
        <f t="shared" si="30"/>
        <v>0</v>
      </c>
      <c r="AL121" s="248"/>
      <c r="AM121" s="248"/>
      <c r="AN121" s="201" t="str">
        <f t="shared" si="31"/>
        <v/>
      </c>
      <c r="AO121" s="201"/>
      <c r="AP121" s="201"/>
      <c r="AQ121" s="202"/>
      <c r="AR121" s="202"/>
      <c r="AS121" s="202"/>
      <c r="AT121" s="203">
        <f t="shared" si="32"/>
        <v>0</v>
      </c>
      <c r="AU121" s="203"/>
      <c r="AV121" s="203"/>
      <c r="AW121" s="204">
        <f t="shared" si="33"/>
        <v>0</v>
      </c>
      <c r="AX121" s="204"/>
      <c r="AY121" s="204"/>
      <c r="AZ121" s="190">
        <f t="shared" si="34"/>
        <v>0</v>
      </c>
      <c r="BA121" s="190"/>
      <c r="BB121" s="190">
        <f t="shared" si="35"/>
        <v>0</v>
      </c>
      <c r="BC121" s="190"/>
      <c r="BD121" s="190">
        <f t="shared" si="36"/>
        <v>0</v>
      </c>
      <c r="BE121" s="190"/>
      <c r="BF121" s="190">
        <f t="shared" si="37"/>
        <v>0</v>
      </c>
      <c r="BG121" s="190"/>
      <c r="BH121" s="190">
        <f t="shared" si="38"/>
        <v>0</v>
      </c>
      <c r="BI121" s="190"/>
      <c r="BJ121" s="190">
        <f t="shared" si="39"/>
        <v>0</v>
      </c>
      <c r="BK121" s="190"/>
      <c r="BL121" s="190">
        <f t="shared" si="40"/>
        <v>0</v>
      </c>
      <c r="BM121" s="199"/>
      <c r="BN121" s="190">
        <f t="shared" si="41"/>
        <v>0</v>
      </c>
      <c r="BO121" s="190"/>
      <c r="BP121" s="190">
        <f t="shared" si="42"/>
        <v>0</v>
      </c>
      <c r="BQ121" s="190"/>
      <c r="BR121" s="190">
        <f t="shared" si="43"/>
        <v>0</v>
      </c>
      <c r="BS121" s="191"/>
    </row>
    <row r="122" spans="2:71" ht="15" thickBot="1" x14ac:dyDescent="0.4">
      <c r="B122" s="209"/>
      <c r="C122" s="210"/>
      <c r="D122" s="210"/>
      <c r="E122" s="214" t="s">
        <v>7146</v>
      </c>
      <c r="F122" s="214"/>
      <c r="G122" s="214"/>
      <c r="H122" s="215"/>
      <c r="I122" s="205"/>
      <c r="J122" s="206"/>
      <c r="K122" s="206"/>
      <c r="L122" s="206"/>
      <c r="M122" s="213"/>
      <c r="N122" s="213"/>
      <c r="O122" s="213"/>
      <c r="P122" s="213"/>
      <c r="Q122" s="213"/>
      <c r="R122" s="213"/>
      <c r="S122" s="205"/>
      <c r="T122" s="205"/>
      <c r="U122" s="205"/>
      <c r="V122" s="206"/>
      <c r="W122" s="206"/>
      <c r="X122" s="206"/>
      <c r="Y122" s="207"/>
      <c r="Z122" s="207"/>
      <c r="AA122" s="207"/>
      <c r="AB122" s="208"/>
      <c r="AC122" s="208"/>
      <c r="AD122" s="208"/>
      <c r="AE122" s="202"/>
      <c r="AF122" s="202"/>
      <c r="AG122" s="202"/>
      <c r="AH122" s="201">
        <f>Totals!$E$81</f>
        <v>45811</v>
      </c>
      <c r="AI122" s="201"/>
      <c r="AJ122" s="201"/>
      <c r="AK122" s="248">
        <f t="shared" si="30"/>
        <v>0</v>
      </c>
      <c r="AL122" s="248"/>
      <c r="AM122" s="248"/>
      <c r="AN122" s="201" t="str">
        <f t="shared" si="31"/>
        <v/>
      </c>
      <c r="AO122" s="201"/>
      <c r="AP122" s="201"/>
      <c r="AQ122" s="202"/>
      <c r="AR122" s="202"/>
      <c r="AS122" s="202"/>
      <c r="AT122" s="203">
        <f t="shared" si="32"/>
        <v>0</v>
      </c>
      <c r="AU122" s="203"/>
      <c r="AV122" s="203"/>
      <c r="AW122" s="204">
        <f t="shared" si="33"/>
        <v>0</v>
      </c>
      <c r="AX122" s="204"/>
      <c r="AY122" s="204"/>
      <c r="AZ122" s="190">
        <f t="shared" si="34"/>
        <v>0</v>
      </c>
      <c r="BA122" s="190"/>
      <c r="BB122" s="190">
        <f t="shared" si="35"/>
        <v>0</v>
      </c>
      <c r="BC122" s="190"/>
      <c r="BD122" s="190">
        <f t="shared" si="36"/>
        <v>0</v>
      </c>
      <c r="BE122" s="190"/>
      <c r="BF122" s="190">
        <f t="shared" si="37"/>
        <v>0</v>
      </c>
      <c r="BG122" s="190"/>
      <c r="BH122" s="190">
        <f t="shared" si="38"/>
        <v>0</v>
      </c>
      <c r="BI122" s="190"/>
      <c r="BJ122" s="190">
        <f t="shared" si="39"/>
        <v>0</v>
      </c>
      <c r="BK122" s="190"/>
      <c r="BL122" s="190">
        <f t="shared" si="40"/>
        <v>0</v>
      </c>
      <c r="BM122" s="199"/>
      <c r="BN122" s="190">
        <f t="shared" si="41"/>
        <v>0</v>
      </c>
      <c r="BO122" s="190"/>
      <c r="BP122" s="190">
        <f t="shared" si="42"/>
        <v>0</v>
      </c>
      <c r="BQ122" s="190"/>
      <c r="BR122" s="190">
        <f t="shared" si="43"/>
        <v>0</v>
      </c>
      <c r="BS122" s="191"/>
    </row>
    <row r="123" spans="2:71" ht="15" thickBot="1" x14ac:dyDescent="0.4">
      <c r="B123" s="209"/>
      <c r="C123" s="210"/>
      <c r="D123" s="210"/>
      <c r="E123" s="214"/>
      <c r="F123" s="214"/>
      <c r="G123" s="214"/>
      <c r="H123" s="215"/>
      <c r="I123" s="205"/>
      <c r="J123" s="206"/>
      <c r="K123" s="206"/>
      <c r="L123" s="206"/>
      <c r="M123" s="213">
        <v>44323</v>
      </c>
      <c r="N123" s="213"/>
      <c r="O123" s="213"/>
      <c r="P123" s="213">
        <v>44687</v>
      </c>
      <c r="Q123" s="213"/>
      <c r="R123" s="213"/>
      <c r="S123" s="205" t="s">
        <v>6638</v>
      </c>
      <c r="T123" s="205"/>
      <c r="U123" s="205"/>
      <c r="V123" s="206"/>
      <c r="W123" s="206"/>
      <c r="X123" s="206"/>
      <c r="Y123" s="207"/>
      <c r="Z123" s="207"/>
      <c r="AA123" s="207"/>
      <c r="AB123" s="208"/>
      <c r="AC123" s="208"/>
      <c r="AD123" s="208"/>
      <c r="AE123" s="202"/>
      <c r="AF123" s="202"/>
      <c r="AG123" s="202"/>
      <c r="AH123" s="201">
        <f>Totals!$E$81</f>
        <v>45811</v>
      </c>
      <c r="AI123" s="201"/>
      <c r="AJ123" s="201"/>
      <c r="AK123" s="248">
        <f t="shared" si="30"/>
        <v>0</v>
      </c>
      <c r="AL123" s="248"/>
      <c r="AM123" s="248"/>
      <c r="AN123" s="201" t="str">
        <f t="shared" si="31"/>
        <v/>
      </c>
      <c r="AO123" s="201"/>
      <c r="AP123" s="201"/>
      <c r="AQ123" s="202"/>
      <c r="AR123" s="202"/>
      <c r="AS123" s="202"/>
      <c r="AT123" s="203">
        <f t="shared" si="32"/>
        <v>0</v>
      </c>
      <c r="AU123" s="203"/>
      <c r="AV123" s="203"/>
      <c r="AW123" s="204">
        <f t="shared" si="33"/>
        <v>0</v>
      </c>
      <c r="AX123" s="204"/>
      <c r="AY123" s="204"/>
      <c r="AZ123" s="190">
        <f t="shared" si="34"/>
        <v>0</v>
      </c>
      <c r="BA123" s="190"/>
      <c r="BB123" s="190">
        <f t="shared" si="35"/>
        <v>0</v>
      </c>
      <c r="BC123" s="190"/>
      <c r="BD123" s="190">
        <f t="shared" si="36"/>
        <v>0</v>
      </c>
      <c r="BE123" s="190"/>
      <c r="BF123" s="190">
        <f t="shared" si="37"/>
        <v>0</v>
      </c>
      <c r="BG123" s="190"/>
      <c r="BH123" s="190">
        <f t="shared" si="38"/>
        <v>0</v>
      </c>
      <c r="BI123" s="190"/>
      <c r="BJ123" s="190">
        <f t="shared" si="39"/>
        <v>0</v>
      </c>
      <c r="BK123" s="190"/>
      <c r="BL123" s="190">
        <f t="shared" si="40"/>
        <v>0</v>
      </c>
      <c r="BM123" s="199"/>
      <c r="BN123" s="190">
        <f t="shared" si="41"/>
        <v>0</v>
      </c>
      <c r="BO123" s="190"/>
      <c r="BP123" s="190">
        <f t="shared" si="42"/>
        <v>0</v>
      </c>
      <c r="BQ123" s="190"/>
      <c r="BR123" s="190">
        <f t="shared" si="43"/>
        <v>0</v>
      </c>
      <c r="BS123" s="191"/>
    </row>
    <row r="124" spans="2:71" ht="15" thickBot="1" x14ac:dyDescent="0.4">
      <c r="B124" s="209"/>
      <c r="C124" s="210"/>
      <c r="D124" s="210"/>
      <c r="E124" s="214" t="s">
        <v>7026</v>
      </c>
      <c r="F124" s="214"/>
      <c r="G124" s="214"/>
      <c r="H124" s="215"/>
      <c r="I124" s="205"/>
      <c r="J124" s="206"/>
      <c r="K124" s="206"/>
      <c r="L124" s="206"/>
      <c r="M124" s="213"/>
      <c r="N124" s="213"/>
      <c r="O124" s="213"/>
      <c r="P124" s="213"/>
      <c r="Q124" s="213"/>
      <c r="R124" s="213"/>
      <c r="S124" s="205"/>
      <c r="T124" s="205"/>
      <c r="U124" s="205"/>
      <c r="V124" s="206"/>
      <c r="W124" s="206"/>
      <c r="X124" s="206"/>
      <c r="Y124" s="207"/>
      <c r="Z124" s="207"/>
      <c r="AA124" s="207"/>
      <c r="AB124" s="208"/>
      <c r="AC124" s="208"/>
      <c r="AD124" s="208"/>
      <c r="AE124" s="202"/>
      <c r="AF124" s="202"/>
      <c r="AG124" s="202"/>
      <c r="AH124" s="201">
        <f>Totals!$E$81</f>
        <v>45811</v>
      </c>
      <c r="AI124" s="201"/>
      <c r="AJ124" s="201"/>
      <c r="AK124" s="248">
        <f t="shared" si="30"/>
        <v>0</v>
      </c>
      <c r="AL124" s="248"/>
      <c r="AM124" s="248"/>
      <c r="AN124" s="201" t="str">
        <f t="shared" si="31"/>
        <v/>
      </c>
      <c r="AO124" s="201"/>
      <c r="AP124" s="201"/>
      <c r="AQ124" s="202"/>
      <c r="AR124" s="202"/>
      <c r="AS124" s="202"/>
      <c r="AT124" s="203">
        <f t="shared" si="32"/>
        <v>0</v>
      </c>
      <c r="AU124" s="203"/>
      <c r="AV124" s="203"/>
      <c r="AW124" s="204">
        <f t="shared" si="33"/>
        <v>0</v>
      </c>
      <c r="AX124" s="204"/>
      <c r="AY124" s="204"/>
      <c r="AZ124" s="190">
        <f t="shared" si="34"/>
        <v>0</v>
      </c>
      <c r="BA124" s="190"/>
      <c r="BB124" s="190">
        <f t="shared" si="35"/>
        <v>0</v>
      </c>
      <c r="BC124" s="190"/>
      <c r="BD124" s="190">
        <f t="shared" si="36"/>
        <v>0</v>
      </c>
      <c r="BE124" s="190"/>
      <c r="BF124" s="190">
        <f t="shared" si="37"/>
        <v>0</v>
      </c>
      <c r="BG124" s="190"/>
      <c r="BH124" s="190">
        <f t="shared" si="38"/>
        <v>0</v>
      </c>
      <c r="BI124" s="190"/>
      <c r="BJ124" s="190">
        <f t="shared" si="39"/>
        <v>0</v>
      </c>
      <c r="BK124" s="190"/>
      <c r="BL124" s="190">
        <f t="shared" si="40"/>
        <v>0</v>
      </c>
      <c r="BM124" s="199"/>
      <c r="BN124" s="190">
        <f t="shared" si="41"/>
        <v>0</v>
      </c>
      <c r="BO124" s="190"/>
      <c r="BP124" s="190">
        <f t="shared" si="42"/>
        <v>0</v>
      </c>
      <c r="BQ124" s="190"/>
      <c r="BR124" s="190">
        <f t="shared" si="43"/>
        <v>0</v>
      </c>
      <c r="BS124" s="191"/>
    </row>
    <row r="125" spans="2:71" ht="15" thickBot="1" x14ac:dyDescent="0.4">
      <c r="B125" s="209"/>
      <c r="C125" s="210"/>
      <c r="D125" s="210"/>
      <c r="E125" s="214" t="s">
        <v>7027</v>
      </c>
      <c r="F125" s="214"/>
      <c r="G125" s="214"/>
      <c r="H125" s="215"/>
      <c r="I125" s="205"/>
      <c r="J125" s="206"/>
      <c r="K125" s="206"/>
      <c r="L125" s="206"/>
      <c r="M125" s="213"/>
      <c r="N125" s="213"/>
      <c r="O125" s="213"/>
      <c r="P125" s="213"/>
      <c r="Q125" s="213"/>
      <c r="R125" s="213"/>
      <c r="S125" s="205"/>
      <c r="T125" s="205"/>
      <c r="U125" s="205"/>
      <c r="V125" s="206"/>
      <c r="W125" s="206"/>
      <c r="X125" s="206"/>
      <c r="Y125" s="207"/>
      <c r="Z125" s="207"/>
      <c r="AA125" s="207"/>
      <c r="AB125" s="208"/>
      <c r="AC125" s="208"/>
      <c r="AD125" s="208"/>
      <c r="AE125" s="202"/>
      <c r="AF125" s="202"/>
      <c r="AG125" s="202"/>
      <c r="AH125" s="201">
        <f>Totals!$E$81</f>
        <v>45811</v>
      </c>
      <c r="AI125" s="201"/>
      <c r="AJ125" s="201"/>
      <c r="AK125" s="248">
        <f t="shared" si="30"/>
        <v>0</v>
      </c>
      <c r="AL125" s="248"/>
      <c r="AM125" s="248"/>
      <c r="AN125" s="201" t="str">
        <f t="shared" si="31"/>
        <v/>
      </c>
      <c r="AO125" s="201"/>
      <c r="AP125" s="201"/>
      <c r="AQ125" s="202"/>
      <c r="AR125" s="202"/>
      <c r="AS125" s="202"/>
      <c r="AT125" s="203">
        <f t="shared" si="32"/>
        <v>0</v>
      </c>
      <c r="AU125" s="203"/>
      <c r="AV125" s="203"/>
      <c r="AW125" s="204">
        <f t="shared" si="33"/>
        <v>0</v>
      </c>
      <c r="AX125" s="204"/>
      <c r="AY125" s="204"/>
      <c r="AZ125" s="190">
        <f t="shared" si="34"/>
        <v>0</v>
      </c>
      <c r="BA125" s="190"/>
      <c r="BB125" s="190">
        <f t="shared" si="35"/>
        <v>0</v>
      </c>
      <c r="BC125" s="190"/>
      <c r="BD125" s="190">
        <f t="shared" si="36"/>
        <v>0</v>
      </c>
      <c r="BE125" s="190"/>
      <c r="BF125" s="190">
        <f t="shared" si="37"/>
        <v>0</v>
      </c>
      <c r="BG125" s="190"/>
      <c r="BH125" s="190">
        <f t="shared" si="38"/>
        <v>0</v>
      </c>
      <c r="BI125" s="190"/>
      <c r="BJ125" s="190">
        <f t="shared" si="39"/>
        <v>0</v>
      </c>
      <c r="BK125" s="190"/>
      <c r="BL125" s="190">
        <f t="shared" si="40"/>
        <v>0</v>
      </c>
      <c r="BM125" s="199"/>
      <c r="BN125" s="190">
        <f t="shared" si="41"/>
        <v>0</v>
      </c>
      <c r="BO125" s="190"/>
      <c r="BP125" s="190">
        <f t="shared" si="42"/>
        <v>0</v>
      </c>
      <c r="BQ125" s="190"/>
      <c r="BR125" s="190">
        <f t="shared" si="43"/>
        <v>0</v>
      </c>
      <c r="BS125" s="191"/>
    </row>
    <row r="126" spans="2:71" ht="15" thickBot="1" x14ac:dyDescent="0.4">
      <c r="B126" s="209"/>
      <c r="C126" s="210"/>
      <c r="D126" s="210"/>
      <c r="E126" s="214" t="s">
        <v>7158</v>
      </c>
      <c r="F126" s="214"/>
      <c r="G126" s="214"/>
      <c r="H126" s="215"/>
      <c r="I126" s="205"/>
      <c r="J126" s="206"/>
      <c r="K126" s="206"/>
      <c r="L126" s="206"/>
      <c r="M126" s="213"/>
      <c r="N126" s="213"/>
      <c r="O126" s="213"/>
      <c r="P126" s="213"/>
      <c r="Q126" s="213"/>
      <c r="R126" s="213"/>
      <c r="S126" s="205"/>
      <c r="T126" s="205"/>
      <c r="U126" s="205"/>
      <c r="V126" s="206"/>
      <c r="W126" s="206"/>
      <c r="X126" s="206"/>
      <c r="Y126" s="207"/>
      <c r="Z126" s="207"/>
      <c r="AA126" s="207"/>
      <c r="AB126" s="208"/>
      <c r="AC126" s="208"/>
      <c r="AD126" s="208"/>
      <c r="AE126" s="202"/>
      <c r="AF126" s="202"/>
      <c r="AG126" s="202"/>
      <c r="AH126" s="201">
        <f>Totals!$E$81</f>
        <v>45811</v>
      </c>
      <c r="AI126" s="201"/>
      <c r="AJ126" s="201"/>
      <c r="AK126" s="248">
        <f t="shared" si="30"/>
        <v>0</v>
      </c>
      <c r="AL126" s="248"/>
      <c r="AM126" s="248"/>
      <c r="AN126" s="201" t="str">
        <f t="shared" si="31"/>
        <v/>
      </c>
      <c r="AO126" s="201"/>
      <c r="AP126" s="201"/>
      <c r="AQ126" s="202"/>
      <c r="AR126" s="202"/>
      <c r="AS126" s="202"/>
      <c r="AT126" s="203">
        <f t="shared" si="32"/>
        <v>0</v>
      </c>
      <c r="AU126" s="203"/>
      <c r="AV126" s="203"/>
      <c r="AW126" s="204">
        <f t="shared" si="33"/>
        <v>0</v>
      </c>
      <c r="AX126" s="204"/>
      <c r="AY126" s="204"/>
      <c r="AZ126" s="190">
        <f t="shared" si="34"/>
        <v>0</v>
      </c>
      <c r="BA126" s="190"/>
      <c r="BB126" s="190">
        <f t="shared" si="35"/>
        <v>0</v>
      </c>
      <c r="BC126" s="190"/>
      <c r="BD126" s="190">
        <f t="shared" si="36"/>
        <v>0</v>
      </c>
      <c r="BE126" s="190"/>
      <c r="BF126" s="190">
        <f t="shared" si="37"/>
        <v>0</v>
      </c>
      <c r="BG126" s="190"/>
      <c r="BH126" s="190">
        <f t="shared" si="38"/>
        <v>0</v>
      </c>
      <c r="BI126" s="190"/>
      <c r="BJ126" s="190">
        <f t="shared" si="39"/>
        <v>0</v>
      </c>
      <c r="BK126" s="190"/>
      <c r="BL126" s="190">
        <f t="shared" si="40"/>
        <v>0</v>
      </c>
      <c r="BM126" s="199"/>
      <c r="BN126" s="190">
        <f t="shared" si="41"/>
        <v>0</v>
      </c>
      <c r="BO126" s="190"/>
      <c r="BP126" s="190">
        <f t="shared" si="42"/>
        <v>0</v>
      </c>
      <c r="BQ126" s="190"/>
      <c r="BR126" s="190">
        <f t="shared" si="43"/>
        <v>0</v>
      </c>
      <c r="BS126" s="191"/>
    </row>
    <row r="127" spans="2:71" ht="15" thickBot="1" x14ac:dyDescent="0.4">
      <c r="B127" s="209"/>
      <c r="C127" s="210"/>
      <c r="D127" s="210"/>
      <c r="E127" s="214" t="s">
        <v>7159</v>
      </c>
      <c r="F127" s="214"/>
      <c r="G127" s="214"/>
      <c r="H127" s="215"/>
      <c r="I127" s="205"/>
      <c r="J127" s="206"/>
      <c r="K127" s="206"/>
      <c r="L127" s="206"/>
      <c r="M127" s="213">
        <v>43148</v>
      </c>
      <c r="N127" s="213"/>
      <c r="O127" s="213"/>
      <c r="P127" s="213">
        <v>46799</v>
      </c>
      <c r="Q127" s="213"/>
      <c r="R127" s="213"/>
      <c r="S127" s="205" t="s">
        <v>3712</v>
      </c>
      <c r="T127" s="205"/>
      <c r="U127" s="205"/>
      <c r="V127" s="206" t="s">
        <v>3299</v>
      </c>
      <c r="W127" s="206"/>
      <c r="X127" s="206"/>
      <c r="Y127" s="207"/>
      <c r="Z127" s="207"/>
      <c r="AA127" s="207"/>
      <c r="AB127" s="208"/>
      <c r="AC127" s="208"/>
      <c r="AD127" s="208"/>
      <c r="AE127" s="202"/>
      <c r="AF127" s="202"/>
      <c r="AG127" s="202"/>
      <c r="AH127" s="201">
        <f>Totals!$E$81</f>
        <v>45811</v>
      </c>
      <c r="AI127" s="201"/>
      <c r="AJ127" s="201"/>
      <c r="AK127" s="248">
        <f t="shared" si="30"/>
        <v>0</v>
      </c>
      <c r="AL127" s="248"/>
      <c r="AM127" s="248"/>
      <c r="AN127" s="201" t="str">
        <f>IF($AQ127="","",$AQ127-1)</f>
        <v/>
      </c>
      <c r="AO127" s="201"/>
      <c r="AP127" s="201"/>
      <c r="AQ127" s="202"/>
      <c r="AR127" s="202"/>
      <c r="AS127" s="202"/>
      <c r="AT127" s="203">
        <f>IF($AE127&gt;0,IF($AN127&gt;0,IF(OR($AH127&gt;"",$AH127&gt;0),$AN127-$AH127,""),0),0)</f>
        <v>0</v>
      </c>
      <c r="AU127" s="203"/>
      <c r="AV127" s="203"/>
      <c r="AW127" s="204">
        <f t="shared" si="33"/>
        <v>0</v>
      </c>
      <c r="AX127" s="204"/>
      <c r="AY127" s="204"/>
      <c r="AZ127" s="190">
        <f t="shared" si="34"/>
        <v>0</v>
      </c>
      <c r="BA127" s="190"/>
      <c r="BB127" s="190">
        <f t="shared" si="35"/>
        <v>0</v>
      </c>
      <c r="BC127" s="190"/>
      <c r="BD127" s="190">
        <f t="shared" si="36"/>
        <v>0</v>
      </c>
      <c r="BE127" s="190"/>
      <c r="BF127" s="190">
        <f t="shared" si="37"/>
        <v>0</v>
      </c>
      <c r="BG127" s="190"/>
      <c r="BH127" s="190">
        <f t="shared" si="38"/>
        <v>0</v>
      </c>
      <c r="BI127" s="190"/>
      <c r="BJ127" s="190">
        <f t="shared" si="39"/>
        <v>0</v>
      </c>
      <c r="BK127" s="190"/>
      <c r="BL127" s="190">
        <f t="shared" si="40"/>
        <v>0</v>
      </c>
      <c r="BM127" s="199"/>
      <c r="BN127" s="190">
        <f t="shared" si="41"/>
        <v>0</v>
      </c>
      <c r="BO127" s="190"/>
      <c r="BP127" s="190">
        <f t="shared" si="42"/>
        <v>0</v>
      </c>
      <c r="BQ127" s="190"/>
      <c r="BR127" s="190">
        <f t="shared" si="43"/>
        <v>0</v>
      </c>
      <c r="BS127" s="191"/>
    </row>
    <row r="128" spans="2:71" ht="15" thickBot="1" x14ac:dyDescent="0.4">
      <c r="B128" s="209"/>
      <c r="C128" s="210"/>
      <c r="D128" s="210"/>
      <c r="E128" s="214"/>
      <c r="F128" s="214"/>
      <c r="G128" s="214"/>
      <c r="H128" s="215"/>
      <c r="I128" s="205"/>
      <c r="J128" s="206"/>
      <c r="K128" s="206"/>
      <c r="L128" s="206"/>
      <c r="M128" s="213">
        <v>44428</v>
      </c>
      <c r="N128" s="213"/>
      <c r="O128" s="213"/>
      <c r="P128" s="213">
        <v>44792</v>
      </c>
      <c r="Q128" s="213"/>
      <c r="R128" s="213"/>
      <c r="S128" s="205" t="s">
        <v>6638</v>
      </c>
      <c r="T128" s="205"/>
      <c r="U128" s="205"/>
      <c r="V128" s="206" t="s">
        <v>6406</v>
      </c>
      <c r="W128" s="206"/>
      <c r="X128" s="206"/>
      <c r="Y128" s="207"/>
      <c r="Z128" s="207"/>
      <c r="AA128" s="207"/>
      <c r="AB128" s="208"/>
      <c r="AC128" s="208"/>
      <c r="AD128" s="208"/>
      <c r="AE128" s="202"/>
      <c r="AF128" s="202"/>
      <c r="AG128" s="202"/>
      <c r="AH128" s="201">
        <f>Totals!$E$81</f>
        <v>45811</v>
      </c>
      <c r="AI128" s="201"/>
      <c r="AJ128" s="201"/>
      <c r="AK128" s="248">
        <f t="shared" si="30"/>
        <v>0</v>
      </c>
      <c r="AL128" s="248"/>
      <c r="AM128" s="248"/>
      <c r="AN128" s="201" t="str">
        <f t="shared" si="31"/>
        <v/>
      </c>
      <c r="AO128" s="201"/>
      <c r="AP128" s="201"/>
      <c r="AQ128" s="202"/>
      <c r="AR128" s="202"/>
      <c r="AS128" s="202"/>
      <c r="AT128" s="203">
        <f t="shared" ref="AT128:AT155" si="44">IF($AE128&gt;0,IF($AN128&gt;0,IF(OR($AH128&gt;"",$AH128&gt;0),$AN128-$AH128,""),0),0)</f>
        <v>0</v>
      </c>
      <c r="AU128" s="203"/>
      <c r="AV128" s="203"/>
      <c r="AW128" s="204">
        <f t="shared" si="33"/>
        <v>0</v>
      </c>
      <c r="AX128" s="204"/>
      <c r="AY128" s="204"/>
      <c r="AZ128" s="190">
        <f t="shared" si="34"/>
        <v>0</v>
      </c>
      <c r="BA128" s="190"/>
      <c r="BB128" s="190">
        <f t="shared" si="35"/>
        <v>0</v>
      </c>
      <c r="BC128" s="190"/>
      <c r="BD128" s="190">
        <f t="shared" si="36"/>
        <v>0</v>
      </c>
      <c r="BE128" s="190"/>
      <c r="BF128" s="190">
        <f t="shared" si="37"/>
        <v>0</v>
      </c>
      <c r="BG128" s="190"/>
      <c r="BH128" s="190">
        <f t="shared" si="38"/>
        <v>0</v>
      </c>
      <c r="BI128" s="190"/>
      <c r="BJ128" s="190">
        <f t="shared" si="39"/>
        <v>0</v>
      </c>
      <c r="BK128" s="190"/>
      <c r="BL128" s="190">
        <f t="shared" si="40"/>
        <v>0</v>
      </c>
      <c r="BM128" s="199"/>
      <c r="BN128" s="190">
        <f t="shared" si="41"/>
        <v>0</v>
      </c>
      <c r="BO128" s="190"/>
      <c r="BP128" s="190">
        <f t="shared" si="42"/>
        <v>0</v>
      </c>
      <c r="BQ128" s="190"/>
      <c r="BR128" s="190">
        <f t="shared" si="43"/>
        <v>0</v>
      </c>
      <c r="BS128" s="191"/>
    </row>
    <row r="129" spans="2:71" ht="15" thickBot="1" x14ac:dyDescent="0.4">
      <c r="B129" s="209"/>
      <c r="C129" s="210"/>
      <c r="D129" s="210"/>
      <c r="E129" s="214" t="s">
        <v>7160</v>
      </c>
      <c r="F129" s="214"/>
      <c r="G129" s="214"/>
      <c r="H129" s="215"/>
      <c r="I129" s="205"/>
      <c r="J129" s="206"/>
      <c r="K129" s="206"/>
      <c r="L129" s="206"/>
      <c r="M129" s="213">
        <v>44428</v>
      </c>
      <c r="N129" s="213"/>
      <c r="O129" s="213"/>
      <c r="P129" s="213">
        <v>44792</v>
      </c>
      <c r="Q129" s="213"/>
      <c r="R129" s="213"/>
      <c r="S129" s="205" t="s">
        <v>6638</v>
      </c>
      <c r="T129" s="205"/>
      <c r="U129" s="205"/>
      <c r="V129" s="206" t="s">
        <v>6406</v>
      </c>
      <c r="W129" s="206"/>
      <c r="X129" s="206"/>
      <c r="Y129" s="207"/>
      <c r="Z129" s="207"/>
      <c r="AA129" s="207"/>
      <c r="AB129" s="208"/>
      <c r="AC129" s="208"/>
      <c r="AD129" s="208"/>
      <c r="AE129" s="202"/>
      <c r="AF129" s="202"/>
      <c r="AG129" s="202"/>
      <c r="AH129" s="201">
        <f>Totals!$E$81</f>
        <v>45811</v>
      </c>
      <c r="AI129" s="201"/>
      <c r="AJ129" s="201"/>
      <c r="AK129" s="248">
        <f t="shared" si="30"/>
        <v>0</v>
      </c>
      <c r="AL129" s="248"/>
      <c r="AM129" s="248"/>
      <c r="AN129" s="201" t="str">
        <f t="shared" si="31"/>
        <v/>
      </c>
      <c r="AO129" s="201"/>
      <c r="AP129" s="201"/>
      <c r="AQ129" s="202"/>
      <c r="AR129" s="202"/>
      <c r="AS129" s="202"/>
      <c r="AT129" s="203">
        <f t="shared" si="44"/>
        <v>0</v>
      </c>
      <c r="AU129" s="203"/>
      <c r="AV129" s="203"/>
      <c r="AW129" s="204">
        <f t="shared" si="33"/>
        <v>0</v>
      </c>
      <c r="AX129" s="204"/>
      <c r="AY129" s="204"/>
      <c r="AZ129" s="190">
        <f t="shared" si="34"/>
        <v>0</v>
      </c>
      <c r="BA129" s="190"/>
      <c r="BB129" s="190">
        <f t="shared" si="35"/>
        <v>0</v>
      </c>
      <c r="BC129" s="190"/>
      <c r="BD129" s="190">
        <f t="shared" si="36"/>
        <v>0</v>
      </c>
      <c r="BE129" s="190"/>
      <c r="BF129" s="190">
        <f t="shared" si="37"/>
        <v>0</v>
      </c>
      <c r="BG129" s="190"/>
      <c r="BH129" s="190">
        <f t="shared" si="38"/>
        <v>0</v>
      </c>
      <c r="BI129" s="190"/>
      <c r="BJ129" s="190">
        <f t="shared" si="39"/>
        <v>0</v>
      </c>
      <c r="BK129" s="190"/>
      <c r="BL129" s="190">
        <f t="shared" si="40"/>
        <v>0</v>
      </c>
      <c r="BM129" s="199"/>
      <c r="BN129" s="190">
        <f t="shared" si="41"/>
        <v>0</v>
      </c>
      <c r="BO129" s="190"/>
      <c r="BP129" s="190">
        <f t="shared" si="42"/>
        <v>0</v>
      </c>
      <c r="BQ129" s="190"/>
      <c r="BR129" s="190">
        <f t="shared" si="43"/>
        <v>0</v>
      </c>
      <c r="BS129" s="191"/>
    </row>
    <row r="130" spans="2:71" ht="15" thickBot="1" x14ac:dyDescent="0.4">
      <c r="B130" s="209"/>
      <c r="C130" s="210"/>
      <c r="D130" s="210"/>
      <c r="E130" s="214" t="s">
        <v>7162</v>
      </c>
      <c r="F130" s="214"/>
      <c r="G130" s="214"/>
      <c r="H130" s="215"/>
      <c r="I130" s="205"/>
      <c r="J130" s="206"/>
      <c r="K130" s="206"/>
      <c r="L130" s="206"/>
      <c r="M130" s="213"/>
      <c r="N130" s="213"/>
      <c r="O130" s="213"/>
      <c r="P130" s="213"/>
      <c r="Q130" s="213"/>
      <c r="R130" s="213"/>
      <c r="S130" s="205"/>
      <c r="T130" s="205"/>
      <c r="U130" s="205"/>
      <c r="V130" s="206"/>
      <c r="W130" s="206"/>
      <c r="X130" s="206"/>
      <c r="Y130" s="207"/>
      <c r="Z130" s="207"/>
      <c r="AA130" s="207"/>
      <c r="AB130" s="208"/>
      <c r="AC130" s="208"/>
      <c r="AD130" s="208"/>
      <c r="AE130" s="202"/>
      <c r="AF130" s="202"/>
      <c r="AG130" s="202"/>
      <c r="AH130" s="201">
        <f>Totals!$E$81</f>
        <v>45811</v>
      </c>
      <c r="AI130" s="201"/>
      <c r="AJ130" s="201"/>
      <c r="AK130" s="248">
        <f t="shared" si="30"/>
        <v>0</v>
      </c>
      <c r="AL130" s="248"/>
      <c r="AM130" s="248"/>
      <c r="AN130" s="201" t="str">
        <f t="shared" si="31"/>
        <v/>
      </c>
      <c r="AO130" s="201"/>
      <c r="AP130" s="201"/>
      <c r="AQ130" s="202"/>
      <c r="AR130" s="202"/>
      <c r="AS130" s="202"/>
      <c r="AT130" s="203">
        <f t="shared" si="44"/>
        <v>0</v>
      </c>
      <c r="AU130" s="203"/>
      <c r="AV130" s="203"/>
      <c r="AW130" s="204">
        <f t="shared" si="33"/>
        <v>0</v>
      </c>
      <c r="AX130" s="204"/>
      <c r="AY130" s="204"/>
      <c r="AZ130" s="190">
        <f t="shared" si="34"/>
        <v>0</v>
      </c>
      <c r="BA130" s="190"/>
      <c r="BB130" s="190">
        <f t="shared" si="35"/>
        <v>0</v>
      </c>
      <c r="BC130" s="190"/>
      <c r="BD130" s="190">
        <f t="shared" si="36"/>
        <v>0</v>
      </c>
      <c r="BE130" s="190"/>
      <c r="BF130" s="190">
        <f t="shared" si="37"/>
        <v>0</v>
      </c>
      <c r="BG130" s="190"/>
      <c r="BH130" s="190">
        <f t="shared" si="38"/>
        <v>0</v>
      </c>
      <c r="BI130" s="190"/>
      <c r="BJ130" s="190">
        <f t="shared" si="39"/>
        <v>0</v>
      </c>
      <c r="BK130" s="190"/>
      <c r="BL130" s="190">
        <f t="shared" si="40"/>
        <v>0</v>
      </c>
      <c r="BM130" s="199"/>
      <c r="BN130" s="190">
        <f t="shared" si="41"/>
        <v>0</v>
      </c>
      <c r="BO130" s="190"/>
      <c r="BP130" s="190">
        <f t="shared" si="42"/>
        <v>0</v>
      </c>
      <c r="BQ130" s="190"/>
      <c r="BR130" s="190">
        <f t="shared" si="43"/>
        <v>0</v>
      </c>
      <c r="BS130" s="191"/>
    </row>
    <row r="131" spans="2:71" ht="15" thickBot="1" x14ac:dyDescent="0.4">
      <c r="B131" s="209"/>
      <c r="C131" s="210"/>
      <c r="D131" s="210"/>
      <c r="E131" s="214" t="s">
        <v>7163</v>
      </c>
      <c r="F131" s="214"/>
      <c r="G131" s="214"/>
      <c r="H131" s="215"/>
      <c r="I131" s="205"/>
      <c r="J131" s="206"/>
      <c r="K131" s="206"/>
      <c r="L131" s="206"/>
      <c r="M131" s="213">
        <v>43246</v>
      </c>
      <c r="N131" s="213"/>
      <c r="O131" s="213"/>
      <c r="P131" s="213">
        <v>45071</v>
      </c>
      <c r="Q131" s="213"/>
      <c r="R131" s="213"/>
      <c r="S131" s="205" t="s">
        <v>5539</v>
      </c>
      <c r="T131" s="205"/>
      <c r="U131" s="205"/>
      <c r="V131" s="206" t="s">
        <v>5027</v>
      </c>
      <c r="W131" s="206"/>
      <c r="X131" s="206"/>
      <c r="Y131" s="207"/>
      <c r="Z131" s="207"/>
      <c r="AA131" s="207"/>
      <c r="AB131" s="208"/>
      <c r="AC131" s="208"/>
      <c r="AD131" s="208"/>
      <c r="AE131" s="202"/>
      <c r="AF131" s="202"/>
      <c r="AG131" s="202"/>
      <c r="AH131" s="201">
        <f>Totals!$E$81</f>
        <v>45811</v>
      </c>
      <c r="AI131" s="201"/>
      <c r="AJ131" s="201"/>
      <c r="AK131" s="248">
        <f t="shared" si="30"/>
        <v>0</v>
      </c>
      <c r="AL131" s="248"/>
      <c r="AM131" s="248"/>
      <c r="AN131" s="201" t="str">
        <f t="shared" si="31"/>
        <v/>
      </c>
      <c r="AO131" s="201"/>
      <c r="AP131" s="201"/>
      <c r="AQ131" s="202"/>
      <c r="AR131" s="202"/>
      <c r="AS131" s="202"/>
      <c r="AT131" s="203">
        <f t="shared" si="44"/>
        <v>0</v>
      </c>
      <c r="AU131" s="203"/>
      <c r="AV131" s="203"/>
      <c r="AW131" s="204">
        <f t="shared" si="33"/>
        <v>0</v>
      </c>
      <c r="AX131" s="204"/>
      <c r="AY131" s="204"/>
      <c r="AZ131" s="190">
        <f t="shared" si="34"/>
        <v>0</v>
      </c>
      <c r="BA131" s="190"/>
      <c r="BB131" s="190">
        <f t="shared" si="35"/>
        <v>0</v>
      </c>
      <c r="BC131" s="190"/>
      <c r="BD131" s="190">
        <f t="shared" si="36"/>
        <v>0</v>
      </c>
      <c r="BE131" s="190"/>
      <c r="BF131" s="190">
        <f t="shared" si="37"/>
        <v>0</v>
      </c>
      <c r="BG131" s="190"/>
      <c r="BH131" s="190">
        <f t="shared" si="38"/>
        <v>0</v>
      </c>
      <c r="BI131" s="190"/>
      <c r="BJ131" s="190">
        <f t="shared" si="39"/>
        <v>0</v>
      </c>
      <c r="BK131" s="190"/>
      <c r="BL131" s="190">
        <f t="shared" si="40"/>
        <v>0</v>
      </c>
      <c r="BM131" s="199"/>
      <c r="BN131" s="190">
        <f t="shared" si="41"/>
        <v>0</v>
      </c>
      <c r="BO131" s="190"/>
      <c r="BP131" s="190">
        <f t="shared" si="42"/>
        <v>0</v>
      </c>
      <c r="BQ131" s="190"/>
      <c r="BR131" s="190">
        <f t="shared" si="43"/>
        <v>0</v>
      </c>
      <c r="BS131" s="191"/>
    </row>
    <row r="132" spans="2:71" ht="15" thickBot="1" x14ac:dyDescent="0.4">
      <c r="B132" s="209"/>
      <c r="C132" s="210"/>
      <c r="D132" s="210"/>
      <c r="E132" s="214"/>
      <c r="F132" s="214"/>
      <c r="G132" s="214"/>
      <c r="H132" s="215"/>
      <c r="I132" s="205"/>
      <c r="J132" s="206"/>
      <c r="K132" s="206"/>
      <c r="L132" s="206"/>
      <c r="M132" s="213">
        <v>44442</v>
      </c>
      <c r="N132" s="213"/>
      <c r="O132" s="213"/>
      <c r="P132" s="213">
        <v>46267</v>
      </c>
      <c r="Q132" s="213"/>
      <c r="R132" s="213"/>
      <c r="S132" s="205" t="s">
        <v>5539</v>
      </c>
      <c r="T132" s="205"/>
      <c r="U132" s="205"/>
      <c r="V132" s="206" t="s">
        <v>3830</v>
      </c>
      <c r="W132" s="206"/>
      <c r="X132" s="206"/>
      <c r="Y132" s="207"/>
      <c r="Z132" s="207"/>
      <c r="AA132" s="207"/>
      <c r="AB132" s="208"/>
      <c r="AC132" s="208"/>
      <c r="AD132" s="208"/>
      <c r="AE132" s="202"/>
      <c r="AF132" s="202"/>
      <c r="AG132" s="202"/>
      <c r="AH132" s="201">
        <f>Totals!$E$81</f>
        <v>45811</v>
      </c>
      <c r="AI132" s="201"/>
      <c r="AJ132" s="201"/>
      <c r="AK132" s="248">
        <f t="shared" si="30"/>
        <v>0</v>
      </c>
      <c r="AL132" s="248"/>
      <c r="AM132" s="248"/>
      <c r="AN132" s="201" t="str">
        <f t="shared" si="31"/>
        <v/>
      </c>
      <c r="AO132" s="201"/>
      <c r="AP132" s="201"/>
      <c r="AQ132" s="202"/>
      <c r="AR132" s="202"/>
      <c r="AS132" s="202"/>
      <c r="AT132" s="203">
        <f t="shared" si="44"/>
        <v>0</v>
      </c>
      <c r="AU132" s="203"/>
      <c r="AV132" s="203"/>
      <c r="AW132" s="204">
        <f t="shared" si="33"/>
        <v>0</v>
      </c>
      <c r="AX132" s="204"/>
      <c r="AY132" s="204"/>
      <c r="AZ132" s="190">
        <f t="shared" si="34"/>
        <v>0</v>
      </c>
      <c r="BA132" s="190"/>
      <c r="BB132" s="190">
        <f t="shared" si="35"/>
        <v>0</v>
      </c>
      <c r="BC132" s="190"/>
      <c r="BD132" s="190">
        <f t="shared" si="36"/>
        <v>0</v>
      </c>
      <c r="BE132" s="190"/>
      <c r="BF132" s="190">
        <f t="shared" si="37"/>
        <v>0</v>
      </c>
      <c r="BG132" s="190"/>
      <c r="BH132" s="190">
        <f t="shared" si="38"/>
        <v>0</v>
      </c>
      <c r="BI132" s="190"/>
      <c r="BJ132" s="190">
        <f t="shared" si="39"/>
        <v>0</v>
      </c>
      <c r="BK132" s="190"/>
      <c r="BL132" s="190">
        <f t="shared" si="40"/>
        <v>0</v>
      </c>
      <c r="BM132" s="199"/>
      <c r="BN132" s="190">
        <f t="shared" si="41"/>
        <v>0</v>
      </c>
      <c r="BO132" s="190"/>
      <c r="BP132" s="190">
        <f t="shared" si="42"/>
        <v>0</v>
      </c>
      <c r="BQ132" s="190"/>
      <c r="BR132" s="190">
        <f t="shared" si="43"/>
        <v>0</v>
      </c>
      <c r="BS132" s="191"/>
    </row>
    <row r="133" spans="2:71" ht="15" thickBot="1" x14ac:dyDescent="0.4">
      <c r="B133" s="209"/>
      <c r="C133" s="210"/>
      <c r="D133" s="210"/>
      <c r="E133" s="214" t="s">
        <v>7187</v>
      </c>
      <c r="F133" s="214"/>
      <c r="G133" s="214"/>
      <c r="H133" s="215"/>
      <c r="I133" s="205"/>
      <c r="J133" s="206"/>
      <c r="K133" s="206"/>
      <c r="L133" s="206"/>
      <c r="M133" s="213">
        <v>44229</v>
      </c>
      <c r="N133" s="213"/>
      <c r="O133" s="213"/>
      <c r="P133" s="213">
        <v>44593</v>
      </c>
      <c r="Q133" s="213"/>
      <c r="R133" s="213"/>
      <c r="S133" s="205" t="s">
        <v>6638</v>
      </c>
      <c r="T133" s="205"/>
      <c r="U133" s="205"/>
      <c r="V133" s="206" t="s">
        <v>6606</v>
      </c>
      <c r="W133" s="206"/>
      <c r="X133" s="206"/>
      <c r="Y133" s="207"/>
      <c r="Z133" s="207"/>
      <c r="AA133" s="207"/>
      <c r="AB133" s="208"/>
      <c r="AC133" s="208"/>
      <c r="AD133" s="208"/>
      <c r="AE133" s="202"/>
      <c r="AF133" s="202"/>
      <c r="AG133" s="202"/>
      <c r="AH133" s="201">
        <f>Totals!$E$81</f>
        <v>45811</v>
      </c>
      <c r="AI133" s="201"/>
      <c r="AJ133" s="201"/>
      <c r="AK133" s="248">
        <f t="shared" si="30"/>
        <v>0</v>
      </c>
      <c r="AL133" s="248"/>
      <c r="AM133" s="248"/>
      <c r="AN133" s="201" t="str">
        <f t="shared" si="31"/>
        <v/>
      </c>
      <c r="AO133" s="201"/>
      <c r="AP133" s="201"/>
      <c r="AQ133" s="202"/>
      <c r="AR133" s="202"/>
      <c r="AS133" s="202"/>
      <c r="AT133" s="203">
        <f t="shared" si="44"/>
        <v>0</v>
      </c>
      <c r="AU133" s="203"/>
      <c r="AV133" s="203"/>
      <c r="AW133" s="204">
        <f t="shared" si="33"/>
        <v>0</v>
      </c>
      <c r="AX133" s="204"/>
      <c r="AY133" s="204"/>
      <c r="AZ133" s="190">
        <f t="shared" si="34"/>
        <v>0</v>
      </c>
      <c r="BA133" s="190"/>
      <c r="BB133" s="190">
        <f t="shared" si="35"/>
        <v>0</v>
      </c>
      <c r="BC133" s="190"/>
      <c r="BD133" s="190">
        <f t="shared" si="36"/>
        <v>0</v>
      </c>
      <c r="BE133" s="190"/>
      <c r="BF133" s="190">
        <f t="shared" si="37"/>
        <v>0</v>
      </c>
      <c r="BG133" s="190"/>
      <c r="BH133" s="190">
        <f t="shared" si="38"/>
        <v>0</v>
      </c>
      <c r="BI133" s="190"/>
      <c r="BJ133" s="190">
        <f t="shared" si="39"/>
        <v>0</v>
      </c>
      <c r="BK133" s="190"/>
      <c r="BL133" s="190">
        <f t="shared" si="40"/>
        <v>0</v>
      </c>
      <c r="BM133" s="199"/>
      <c r="BN133" s="190">
        <f t="shared" si="41"/>
        <v>0</v>
      </c>
      <c r="BO133" s="190"/>
      <c r="BP133" s="190">
        <f t="shared" si="42"/>
        <v>0</v>
      </c>
      <c r="BQ133" s="190"/>
      <c r="BR133" s="190">
        <f t="shared" si="43"/>
        <v>0</v>
      </c>
      <c r="BS133" s="191"/>
    </row>
    <row r="134" spans="2:71" ht="15" thickBot="1" x14ac:dyDescent="0.4">
      <c r="B134" s="209"/>
      <c r="C134" s="210"/>
      <c r="D134" s="210"/>
      <c r="E134" s="214"/>
      <c r="F134" s="214"/>
      <c r="G134" s="214"/>
      <c r="H134" s="215"/>
      <c r="I134" s="205"/>
      <c r="J134" s="206"/>
      <c r="K134" s="206"/>
      <c r="L134" s="206"/>
      <c r="M134" s="213">
        <v>44105</v>
      </c>
      <c r="N134" s="213"/>
      <c r="O134" s="213"/>
      <c r="P134" s="213">
        <v>44469</v>
      </c>
      <c r="Q134" s="213"/>
      <c r="R134" s="213"/>
      <c r="S134" s="205" t="s">
        <v>6638</v>
      </c>
      <c r="T134" s="205"/>
      <c r="U134" s="205"/>
      <c r="V134" s="206" t="s">
        <v>6364</v>
      </c>
      <c r="W134" s="206"/>
      <c r="X134" s="206"/>
      <c r="Y134" s="207"/>
      <c r="Z134" s="207"/>
      <c r="AA134" s="207"/>
      <c r="AB134" s="208"/>
      <c r="AC134" s="208"/>
      <c r="AD134" s="208"/>
      <c r="AE134" s="202"/>
      <c r="AF134" s="202"/>
      <c r="AG134" s="202"/>
      <c r="AH134" s="201">
        <f>Totals!$E$81</f>
        <v>45811</v>
      </c>
      <c r="AI134" s="201"/>
      <c r="AJ134" s="201"/>
      <c r="AK134" s="248">
        <f t="shared" si="30"/>
        <v>0</v>
      </c>
      <c r="AL134" s="248"/>
      <c r="AM134" s="248"/>
      <c r="AN134" s="201" t="str">
        <f t="shared" si="31"/>
        <v/>
      </c>
      <c r="AO134" s="201"/>
      <c r="AP134" s="201"/>
      <c r="AQ134" s="202"/>
      <c r="AR134" s="202"/>
      <c r="AS134" s="202"/>
      <c r="AT134" s="203">
        <f t="shared" si="44"/>
        <v>0</v>
      </c>
      <c r="AU134" s="203"/>
      <c r="AV134" s="203"/>
      <c r="AW134" s="204">
        <f t="shared" si="33"/>
        <v>0</v>
      </c>
      <c r="AX134" s="204"/>
      <c r="AY134" s="204"/>
      <c r="AZ134" s="190">
        <f t="shared" si="34"/>
        <v>0</v>
      </c>
      <c r="BA134" s="190"/>
      <c r="BB134" s="190">
        <f t="shared" si="35"/>
        <v>0</v>
      </c>
      <c r="BC134" s="190"/>
      <c r="BD134" s="190">
        <f t="shared" si="36"/>
        <v>0</v>
      </c>
      <c r="BE134" s="190"/>
      <c r="BF134" s="190">
        <f t="shared" si="37"/>
        <v>0</v>
      </c>
      <c r="BG134" s="190"/>
      <c r="BH134" s="190">
        <f t="shared" si="38"/>
        <v>0</v>
      </c>
      <c r="BI134" s="190"/>
      <c r="BJ134" s="190">
        <f t="shared" si="39"/>
        <v>0</v>
      </c>
      <c r="BK134" s="190"/>
      <c r="BL134" s="190">
        <f t="shared" si="40"/>
        <v>0</v>
      </c>
      <c r="BM134" s="199"/>
      <c r="BN134" s="190">
        <f t="shared" si="41"/>
        <v>0</v>
      </c>
      <c r="BO134" s="190"/>
      <c r="BP134" s="190">
        <f t="shared" si="42"/>
        <v>0</v>
      </c>
      <c r="BQ134" s="190"/>
      <c r="BR134" s="190">
        <f t="shared" si="43"/>
        <v>0</v>
      </c>
      <c r="BS134" s="191"/>
    </row>
    <row r="135" spans="2:71" ht="15" thickBot="1" x14ac:dyDescent="0.4">
      <c r="B135" s="209"/>
      <c r="C135" s="210"/>
      <c r="D135" s="210"/>
      <c r="E135" s="214" t="s">
        <v>7169</v>
      </c>
      <c r="F135" s="214"/>
      <c r="G135" s="214"/>
      <c r="H135" s="215"/>
      <c r="I135" s="205"/>
      <c r="J135" s="206"/>
      <c r="K135" s="206"/>
      <c r="L135" s="206"/>
      <c r="M135" s="213"/>
      <c r="N135" s="213"/>
      <c r="O135" s="213"/>
      <c r="P135" s="213"/>
      <c r="Q135" s="213"/>
      <c r="R135" s="213"/>
      <c r="S135" s="205"/>
      <c r="T135" s="205"/>
      <c r="U135" s="205"/>
      <c r="V135" s="206"/>
      <c r="W135" s="206"/>
      <c r="X135" s="206"/>
      <c r="Y135" s="207"/>
      <c r="Z135" s="207"/>
      <c r="AA135" s="207"/>
      <c r="AB135" s="208"/>
      <c r="AC135" s="208"/>
      <c r="AD135" s="208"/>
      <c r="AE135" s="202"/>
      <c r="AF135" s="202"/>
      <c r="AG135" s="202"/>
      <c r="AH135" s="201">
        <f>Totals!$E$81</f>
        <v>45811</v>
      </c>
      <c r="AI135" s="201"/>
      <c r="AJ135" s="201"/>
      <c r="AK135" s="248">
        <f t="shared" si="30"/>
        <v>0</v>
      </c>
      <c r="AL135" s="248"/>
      <c r="AM135" s="248"/>
      <c r="AN135" s="201" t="str">
        <f t="shared" si="31"/>
        <v/>
      </c>
      <c r="AO135" s="201"/>
      <c r="AP135" s="201"/>
      <c r="AQ135" s="202"/>
      <c r="AR135" s="202"/>
      <c r="AS135" s="202"/>
      <c r="AT135" s="203">
        <f t="shared" si="44"/>
        <v>0</v>
      </c>
      <c r="AU135" s="203"/>
      <c r="AV135" s="203"/>
      <c r="AW135" s="204">
        <f t="shared" si="33"/>
        <v>0</v>
      </c>
      <c r="AX135" s="204"/>
      <c r="AY135" s="204"/>
      <c r="AZ135" s="190">
        <f t="shared" si="34"/>
        <v>0</v>
      </c>
      <c r="BA135" s="190"/>
      <c r="BB135" s="190">
        <f t="shared" si="35"/>
        <v>0</v>
      </c>
      <c r="BC135" s="190"/>
      <c r="BD135" s="190">
        <f t="shared" si="36"/>
        <v>0</v>
      </c>
      <c r="BE135" s="190"/>
      <c r="BF135" s="190">
        <f t="shared" si="37"/>
        <v>0</v>
      </c>
      <c r="BG135" s="190"/>
      <c r="BH135" s="190">
        <f t="shared" si="38"/>
        <v>0</v>
      </c>
      <c r="BI135" s="190"/>
      <c r="BJ135" s="190">
        <f t="shared" si="39"/>
        <v>0</v>
      </c>
      <c r="BK135" s="190"/>
      <c r="BL135" s="190">
        <f t="shared" si="40"/>
        <v>0</v>
      </c>
      <c r="BM135" s="199"/>
      <c r="BN135" s="190">
        <f t="shared" si="41"/>
        <v>0</v>
      </c>
      <c r="BO135" s="190"/>
      <c r="BP135" s="190">
        <f t="shared" si="42"/>
        <v>0</v>
      </c>
      <c r="BQ135" s="190"/>
      <c r="BR135" s="190">
        <f t="shared" si="43"/>
        <v>0</v>
      </c>
      <c r="BS135" s="191"/>
    </row>
    <row r="136" spans="2:71" ht="15" thickBot="1" x14ac:dyDescent="0.4">
      <c r="B136" s="209"/>
      <c r="C136" s="210"/>
      <c r="D136" s="210"/>
      <c r="E136" s="214" t="s">
        <v>7170</v>
      </c>
      <c r="F136" s="214"/>
      <c r="G136" s="214"/>
      <c r="H136" s="215"/>
      <c r="I136" s="205"/>
      <c r="J136" s="206"/>
      <c r="K136" s="206"/>
      <c r="L136" s="206"/>
      <c r="M136" s="213"/>
      <c r="N136" s="213"/>
      <c r="O136" s="213"/>
      <c r="P136" s="213"/>
      <c r="Q136" s="213"/>
      <c r="R136" s="213"/>
      <c r="S136" s="205"/>
      <c r="T136" s="205"/>
      <c r="U136" s="205"/>
      <c r="V136" s="206"/>
      <c r="W136" s="206"/>
      <c r="X136" s="206"/>
      <c r="Y136" s="207"/>
      <c r="Z136" s="207"/>
      <c r="AA136" s="207"/>
      <c r="AB136" s="208"/>
      <c r="AC136" s="208"/>
      <c r="AD136" s="208"/>
      <c r="AE136" s="202"/>
      <c r="AF136" s="202"/>
      <c r="AG136" s="202"/>
      <c r="AH136" s="201">
        <f>Totals!$E$81</f>
        <v>45811</v>
      </c>
      <c r="AI136" s="201"/>
      <c r="AJ136" s="201"/>
      <c r="AK136" s="248">
        <f t="shared" si="30"/>
        <v>0</v>
      </c>
      <c r="AL136" s="248"/>
      <c r="AM136" s="248"/>
      <c r="AN136" s="201" t="str">
        <f t="shared" si="31"/>
        <v/>
      </c>
      <c r="AO136" s="201"/>
      <c r="AP136" s="201"/>
      <c r="AQ136" s="202"/>
      <c r="AR136" s="202"/>
      <c r="AS136" s="202"/>
      <c r="AT136" s="203">
        <f t="shared" si="44"/>
        <v>0</v>
      </c>
      <c r="AU136" s="203"/>
      <c r="AV136" s="203"/>
      <c r="AW136" s="204">
        <f t="shared" si="33"/>
        <v>0</v>
      </c>
      <c r="AX136" s="204"/>
      <c r="AY136" s="204"/>
      <c r="AZ136" s="190">
        <f t="shared" si="34"/>
        <v>0</v>
      </c>
      <c r="BA136" s="190"/>
      <c r="BB136" s="190">
        <f t="shared" si="35"/>
        <v>0</v>
      </c>
      <c r="BC136" s="190"/>
      <c r="BD136" s="190">
        <f t="shared" si="36"/>
        <v>0</v>
      </c>
      <c r="BE136" s="190"/>
      <c r="BF136" s="190">
        <f t="shared" si="37"/>
        <v>0</v>
      </c>
      <c r="BG136" s="190"/>
      <c r="BH136" s="190">
        <f t="shared" si="38"/>
        <v>0</v>
      </c>
      <c r="BI136" s="190"/>
      <c r="BJ136" s="190">
        <f t="shared" si="39"/>
        <v>0</v>
      </c>
      <c r="BK136" s="190"/>
      <c r="BL136" s="190">
        <f t="shared" si="40"/>
        <v>0</v>
      </c>
      <c r="BM136" s="199"/>
      <c r="BN136" s="190">
        <f t="shared" si="41"/>
        <v>0</v>
      </c>
      <c r="BO136" s="190"/>
      <c r="BP136" s="190">
        <f t="shared" si="42"/>
        <v>0</v>
      </c>
      <c r="BQ136" s="190"/>
      <c r="BR136" s="190">
        <f t="shared" si="43"/>
        <v>0</v>
      </c>
      <c r="BS136" s="191"/>
    </row>
    <row r="137" spans="2:71" ht="15" thickBot="1" x14ac:dyDescent="0.4">
      <c r="B137" s="209"/>
      <c r="C137" s="210"/>
      <c r="D137" s="210"/>
      <c r="E137" s="214"/>
      <c r="F137" s="214"/>
      <c r="G137" s="214"/>
      <c r="H137" s="215"/>
      <c r="I137" s="205"/>
      <c r="J137" s="206"/>
      <c r="K137" s="206"/>
      <c r="L137" s="206"/>
      <c r="M137" s="213">
        <v>44401</v>
      </c>
      <c r="N137" s="213"/>
      <c r="O137" s="213"/>
      <c r="P137" s="213">
        <v>44431</v>
      </c>
      <c r="Q137" s="213"/>
      <c r="R137" s="213"/>
      <c r="S137" s="205" t="s">
        <v>6948</v>
      </c>
      <c r="T137" s="205"/>
      <c r="U137" s="205"/>
      <c r="V137" s="206" t="s">
        <v>6925</v>
      </c>
      <c r="W137" s="206"/>
      <c r="X137" s="206"/>
      <c r="Y137" s="207"/>
      <c r="Z137" s="207"/>
      <c r="AA137" s="207"/>
      <c r="AB137" s="208"/>
      <c r="AC137" s="208"/>
      <c r="AD137" s="208"/>
      <c r="AE137" s="202"/>
      <c r="AF137" s="202"/>
      <c r="AG137" s="202"/>
      <c r="AH137" s="201">
        <f>Totals!$E$81</f>
        <v>45811</v>
      </c>
      <c r="AI137" s="201"/>
      <c r="AJ137" s="201"/>
      <c r="AK137" s="248">
        <f t="shared" si="30"/>
        <v>0</v>
      </c>
      <c r="AL137" s="248"/>
      <c r="AM137" s="248"/>
      <c r="AN137" s="201" t="str">
        <f t="shared" si="31"/>
        <v/>
      </c>
      <c r="AO137" s="201"/>
      <c r="AP137" s="201"/>
      <c r="AQ137" s="202"/>
      <c r="AR137" s="202"/>
      <c r="AS137" s="202"/>
      <c r="AT137" s="203">
        <f t="shared" si="44"/>
        <v>0</v>
      </c>
      <c r="AU137" s="203"/>
      <c r="AV137" s="203"/>
      <c r="AW137" s="204">
        <f t="shared" si="33"/>
        <v>0</v>
      </c>
      <c r="AX137" s="204"/>
      <c r="AY137" s="204"/>
      <c r="AZ137" s="190">
        <f t="shared" si="34"/>
        <v>0</v>
      </c>
      <c r="BA137" s="190"/>
      <c r="BB137" s="190">
        <f t="shared" si="35"/>
        <v>0</v>
      </c>
      <c r="BC137" s="190"/>
      <c r="BD137" s="190">
        <f t="shared" si="36"/>
        <v>0</v>
      </c>
      <c r="BE137" s="190"/>
      <c r="BF137" s="190">
        <f t="shared" si="37"/>
        <v>0</v>
      </c>
      <c r="BG137" s="190"/>
      <c r="BH137" s="190">
        <f t="shared" si="38"/>
        <v>0</v>
      </c>
      <c r="BI137" s="190"/>
      <c r="BJ137" s="190">
        <f t="shared" si="39"/>
        <v>0</v>
      </c>
      <c r="BK137" s="190"/>
      <c r="BL137" s="190">
        <f t="shared" si="40"/>
        <v>0</v>
      </c>
      <c r="BM137" s="199"/>
      <c r="BN137" s="190">
        <f t="shared" si="41"/>
        <v>0</v>
      </c>
      <c r="BO137" s="190"/>
      <c r="BP137" s="190">
        <f t="shared" si="42"/>
        <v>0</v>
      </c>
      <c r="BQ137" s="190"/>
      <c r="BR137" s="190">
        <f t="shared" si="43"/>
        <v>0</v>
      </c>
      <c r="BS137" s="191"/>
    </row>
    <row r="138" spans="2:71" ht="15" thickBot="1" x14ac:dyDescent="0.4">
      <c r="B138" s="209"/>
      <c r="C138" s="210"/>
      <c r="D138" s="210"/>
      <c r="E138" s="214"/>
      <c r="F138" s="214"/>
      <c r="G138" s="214"/>
      <c r="H138" s="215"/>
      <c r="I138" s="205"/>
      <c r="J138" s="206"/>
      <c r="K138" s="206"/>
      <c r="L138" s="206"/>
      <c r="M138" s="213"/>
      <c r="N138" s="213"/>
      <c r="O138" s="213"/>
      <c r="P138" s="213"/>
      <c r="Q138" s="213"/>
      <c r="R138" s="213"/>
      <c r="S138" s="205" t="s">
        <v>6948</v>
      </c>
      <c r="T138" s="205"/>
      <c r="U138" s="205"/>
      <c r="V138" s="206"/>
      <c r="W138" s="206"/>
      <c r="X138" s="206"/>
      <c r="Y138" s="207"/>
      <c r="Z138" s="207"/>
      <c r="AA138" s="207"/>
      <c r="AB138" s="208"/>
      <c r="AC138" s="208"/>
      <c r="AD138" s="208"/>
      <c r="AE138" s="202"/>
      <c r="AF138" s="202"/>
      <c r="AG138" s="202"/>
      <c r="AH138" s="201">
        <f>Totals!$E$81</f>
        <v>45811</v>
      </c>
      <c r="AI138" s="201"/>
      <c r="AJ138" s="201"/>
      <c r="AK138" s="248">
        <f t="shared" si="30"/>
        <v>0</v>
      </c>
      <c r="AL138" s="248"/>
      <c r="AM138" s="248"/>
      <c r="AN138" s="201" t="str">
        <f t="shared" si="31"/>
        <v/>
      </c>
      <c r="AO138" s="201"/>
      <c r="AP138" s="201"/>
      <c r="AQ138" s="202"/>
      <c r="AR138" s="202"/>
      <c r="AS138" s="202"/>
      <c r="AT138" s="203">
        <f t="shared" si="44"/>
        <v>0</v>
      </c>
      <c r="AU138" s="203"/>
      <c r="AV138" s="203"/>
      <c r="AW138" s="204">
        <f t="shared" si="33"/>
        <v>0</v>
      </c>
      <c r="AX138" s="204"/>
      <c r="AY138" s="204"/>
      <c r="AZ138" s="190">
        <f t="shared" si="34"/>
        <v>0</v>
      </c>
      <c r="BA138" s="190"/>
      <c r="BB138" s="190">
        <f t="shared" si="35"/>
        <v>0</v>
      </c>
      <c r="BC138" s="190"/>
      <c r="BD138" s="190">
        <f t="shared" si="36"/>
        <v>0</v>
      </c>
      <c r="BE138" s="190"/>
      <c r="BF138" s="190">
        <f t="shared" si="37"/>
        <v>0</v>
      </c>
      <c r="BG138" s="190"/>
      <c r="BH138" s="190">
        <f t="shared" si="38"/>
        <v>0</v>
      </c>
      <c r="BI138" s="190"/>
      <c r="BJ138" s="190">
        <f t="shared" si="39"/>
        <v>0</v>
      </c>
      <c r="BK138" s="190"/>
      <c r="BL138" s="190">
        <f t="shared" si="40"/>
        <v>0</v>
      </c>
      <c r="BM138" s="199"/>
      <c r="BN138" s="190">
        <f t="shared" si="41"/>
        <v>0</v>
      </c>
      <c r="BO138" s="190"/>
      <c r="BP138" s="190">
        <f t="shared" si="42"/>
        <v>0</v>
      </c>
      <c r="BQ138" s="190"/>
      <c r="BR138" s="190">
        <f t="shared" si="43"/>
        <v>0</v>
      </c>
      <c r="BS138" s="191"/>
    </row>
    <row r="139" spans="2:71" ht="15" thickBot="1" x14ac:dyDescent="0.4">
      <c r="B139" s="209"/>
      <c r="C139" s="210"/>
      <c r="D139" s="210"/>
      <c r="E139" s="214"/>
      <c r="F139" s="214"/>
      <c r="G139" s="214"/>
      <c r="H139" s="215"/>
      <c r="I139" s="205"/>
      <c r="J139" s="206"/>
      <c r="K139" s="206"/>
      <c r="L139" s="206"/>
      <c r="M139" s="213"/>
      <c r="N139" s="213"/>
      <c r="O139" s="213"/>
      <c r="P139" s="213"/>
      <c r="Q139" s="213"/>
      <c r="R139" s="213"/>
      <c r="S139" s="205" t="s">
        <v>6948</v>
      </c>
      <c r="T139" s="205"/>
      <c r="U139" s="205"/>
      <c r="V139" s="206"/>
      <c r="W139" s="206"/>
      <c r="X139" s="206"/>
      <c r="Y139" s="207"/>
      <c r="Z139" s="207"/>
      <c r="AA139" s="207"/>
      <c r="AB139" s="208"/>
      <c r="AC139" s="208"/>
      <c r="AD139" s="208"/>
      <c r="AE139" s="202"/>
      <c r="AF139" s="202"/>
      <c r="AG139" s="202"/>
      <c r="AH139" s="201">
        <f>Totals!$E$81</f>
        <v>45811</v>
      </c>
      <c r="AI139" s="201"/>
      <c r="AJ139" s="201"/>
      <c r="AK139" s="248">
        <f t="shared" si="30"/>
        <v>0</v>
      </c>
      <c r="AL139" s="248"/>
      <c r="AM139" s="248"/>
      <c r="AN139" s="201" t="str">
        <f t="shared" si="31"/>
        <v/>
      </c>
      <c r="AO139" s="201"/>
      <c r="AP139" s="201"/>
      <c r="AQ139" s="202"/>
      <c r="AR139" s="202"/>
      <c r="AS139" s="202"/>
      <c r="AT139" s="203">
        <f t="shared" si="44"/>
        <v>0</v>
      </c>
      <c r="AU139" s="203"/>
      <c r="AV139" s="203"/>
      <c r="AW139" s="204">
        <f t="shared" si="33"/>
        <v>0</v>
      </c>
      <c r="AX139" s="204"/>
      <c r="AY139" s="204"/>
      <c r="AZ139" s="190">
        <f t="shared" si="34"/>
        <v>0</v>
      </c>
      <c r="BA139" s="190"/>
      <c r="BB139" s="190">
        <f t="shared" si="35"/>
        <v>0</v>
      </c>
      <c r="BC139" s="190"/>
      <c r="BD139" s="190">
        <f t="shared" si="36"/>
        <v>0</v>
      </c>
      <c r="BE139" s="190"/>
      <c r="BF139" s="190">
        <f t="shared" si="37"/>
        <v>0</v>
      </c>
      <c r="BG139" s="190"/>
      <c r="BH139" s="190">
        <f t="shared" si="38"/>
        <v>0</v>
      </c>
      <c r="BI139" s="190"/>
      <c r="BJ139" s="190">
        <f t="shared" si="39"/>
        <v>0</v>
      </c>
      <c r="BK139" s="190"/>
      <c r="BL139" s="190">
        <f t="shared" si="40"/>
        <v>0</v>
      </c>
      <c r="BM139" s="199"/>
      <c r="BN139" s="190">
        <f t="shared" si="41"/>
        <v>0</v>
      </c>
      <c r="BO139" s="190"/>
      <c r="BP139" s="190">
        <f t="shared" si="42"/>
        <v>0</v>
      </c>
      <c r="BQ139" s="190"/>
      <c r="BR139" s="190">
        <f t="shared" si="43"/>
        <v>0</v>
      </c>
      <c r="BS139" s="191"/>
    </row>
    <row r="140" spans="2:71" ht="15" thickBot="1" x14ac:dyDescent="0.4">
      <c r="B140" s="209"/>
      <c r="C140" s="210"/>
      <c r="D140" s="210"/>
      <c r="E140" s="214"/>
      <c r="F140" s="214"/>
      <c r="G140" s="214"/>
      <c r="H140" s="215"/>
      <c r="I140" s="205"/>
      <c r="J140" s="206"/>
      <c r="K140" s="206"/>
      <c r="L140" s="206"/>
      <c r="M140" s="213"/>
      <c r="N140" s="213"/>
      <c r="O140" s="213"/>
      <c r="P140" s="213"/>
      <c r="Q140" s="213"/>
      <c r="R140" s="213"/>
      <c r="S140" s="205" t="s">
        <v>6948</v>
      </c>
      <c r="T140" s="205"/>
      <c r="U140" s="205"/>
      <c r="V140" s="206"/>
      <c r="W140" s="206"/>
      <c r="X140" s="206"/>
      <c r="Y140" s="207"/>
      <c r="Z140" s="207"/>
      <c r="AA140" s="207"/>
      <c r="AB140" s="208"/>
      <c r="AC140" s="208"/>
      <c r="AD140" s="208"/>
      <c r="AE140" s="202"/>
      <c r="AF140" s="202"/>
      <c r="AG140" s="202"/>
      <c r="AH140" s="201">
        <f>Totals!$E$81</f>
        <v>45811</v>
      </c>
      <c r="AI140" s="201"/>
      <c r="AJ140" s="201"/>
      <c r="AK140" s="248">
        <f t="shared" si="30"/>
        <v>0</v>
      </c>
      <c r="AL140" s="248"/>
      <c r="AM140" s="248"/>
      <c r="AN140" s="201" t="str">
        <f t="shared" si="31"/>
        <v/>
      </c>
      <c r="AO140" s="201"/>
      <c r="AP140" s="201"/>
      <c r="AQ140" s="202"/>
      <c r="AR140" s="202"/>
      <c r="AS140" s="202"/>
      <c r="AT140" s="203">
        <f t="shared" si="44"/>
        <v>0</v>
      </c>
      <c r="AU140" s="203"/>
      <c r="AV140" s="203"/>
      <c r="AW140" s="204">
        <f t="shared" si="33"/>
        <v>0</v>
      </c>
      <c r="AX140" s="204"/>
      <c r="AY140" s="204"/>
      <c r="AZ140" s="190">
        <f t="shared" si="34"/>
        <v>0</v>
      </c>
      <c r="BA140" s="190"/>
      <c r="BB140" s="190">
        <f t="shared" si="35"/>
        <v>0</v>
      </c>
      <c r="BC140" s="190"/>
      <c r="BD140" s="190">
        <f t="shared" si="36"/>
        <v>0</v>
      </c>
      <c r="BE140" s="190"/>
      <c r="BF140" s="190">
        <f t="shared" si="37"/>
        <v>0</v>
      </c>
      <c r="BG140" s="190"/>
      <c r="BH140" s="190">
        <f t="shared" si="38"/>
        <v>0</v>
      </c>
      <c r="BI140" s="190"/>
      <c r="BJ140" s="190">
        <f t="shared" si="39"/>
        <v>0</v>
      </c>
      <c r="BK140" s="190"/>
      <c r="BL140" s="190">
        <f t="shared" si="40"/>
        <v>0</v>
      </c>
      <c r="BM140" s="199"/>
      <c r="BN140" s="190">
        <f t="shared" si="41"/>
        <v>0</v>
      </c>
      <c r="BO140" s="190"/>
      <c r="BP140" s="190">
        <f t="shared" si="42"/>
        <v>0</v>
      </c>
      <c r="BQ140" s="190"/>
      <c r="BR140" s="190">
        <f t="shared" si="43"/>
        <v>0</v>
      </c>
      <c r="BS140" s="191"/>
    </row>
    <row r="141" spans="2:71" ht="15" thickBot="1" x14ac:dyDescent="0.4">
      <c r="B141" s="209"/>
      <c r="C141" s="210"/>
      <c r="D141" s="210"/>
      <c r="E141" s="214"/>
      <c r="F141" s="214"/>
      <c r="G141" s="214"/>
      <c r="H141" s="215"/>
      <c r="I141" s="205"/>
      <c r="J141" s="206"/>
      <c r="K141" s="206"/>
      <c r="L141" s="206"/>
      <c r="M141" s="213"/>
      <c r="N141" s="213"/>
      <c r="O141" s="213"/>
      <c r="P141" s="213"/>
      <c r="Q141" s="213"/>
      <c r="R141" s="213"/>
      <c r="S141" s="205"/>
      <c r="T141" s="205"/>
      <c r="U141" s="205"/>
      <c r="V141" s="206"/>
      <c r="W141" s="206"/>
      <c r="X141" s="206"/>
      <c r="Y141" s="207"/>
      <c r="Z141" s="207"/>
      <c r="AA141" s="207"/>
      <c r="AB141" s="208"/>
      <c r="AC141" s="208"/>
      <c r="AD141" s="208"/>
      <c r="AE141" s="202"/>
      <c r="AF141" s="202"/>
      <c r="AG141" s="202"/>
      <c r="AH141" s="201">
        <f>Totals!$E$81</f>
        <v>45811</v>
      </c>
      <c r="AI141" s="201"/>
      <c r="AJ141" s="201"/>
      <c r="AK141" s="248">
        <f t="shared" si="30"/>
        <v>0</v>
      </c>
      <c r="AL141" s="248"/>
      <c r="AM141" s="248"/>
      <c r="AN141" s="201" t="str">
        <f t="shared" si="31"/>
        <v/>
      </c>
      <c r="AO141" s="201"/>
      <c r="AP141" s="201"/>
      <c r="AQ141" s="202"/>
      <c r="AR141" s="202"/>
      <c r="AS141" s="202"/>
      <c r="AT141" s="203">
        <f t="shared" si="44"/>
        <v>0</v>
      </c>
      <c r="AU141" s="203"/>
      <c r="AV141" s="203"/>
      <c r="AW141" s="204">
        <f t="shared" si="33"/>
        <v>0</v>
      </c>
      <c r="AX141" s="204"/>
      <c r="AY141" s="204"/>
      <c r="AZ141" s="190">
        <f t="shared" si="34"/>
        <v>0</v>
      </c>
      <c r="BA141" s="190"/>
      <c r="BB141" s="190">
        <f t="shared" si="35"/>
        <v>0</v>
      </c>
      <c r="BC141" s="190"/>
      <c r="BD141" s="190">
        <f t="shared" si="36"/>
        <v>0</v>
      </c>
      <c r="BE141" s="190"/>
      <c r="BF141" s="190">
        <f t="shared" si="37"/>
        <v>0</v>
      </c>
      <c r="BG141" s="190"/>
      <c r="BH141" s="190">
        <f t="shared" si="38"/>
        <v>0</v>
      </c>
      <c r="BI141" s="190"/>
      <c r="BJ141" s="190">
        <f t="shared" si="39"/>
        <v>0</v>
      </c>
      <c r="BK141" s="190"/>
      <c r="BL141" s="190">
        <f t="shared" si="40"/>
        <v>0</v>
      </c>
      <c r="BM141" s="199"/>
      <c r="BN141" s="190">
        <f t="shared" si="41"/>
        <v>0</v>
      </c>
      <c r="BO141" s="190"/>
      <c r="BP141" s="190">
        <f t="shared" si="42"/>
        <v>0</v>
      </c>
      <c r="BQ141" s="190"/>
      <c r="BR141" s="190">
        <f t="shared" si="43"/>
        <v>0</v>
      </c>
      <c r="BS141" s="191"/>
    </row>
    <row r="142" spans="2:71" ht="15" thickBot="1" x14ac:dyDescent="0.4">
      <c r="B142" s="209"/>
      <c r="C142" s="210"/>
      <c r="D142" s="210"/>
      <c r="E142" s="214"/>
      <c r="F142" s="214"/>
      <c r="G142" s="214"/>
      <c r="H142" s="215"/>
      <c r="I142" s="205"/>
      <c r="J142" s="206"/>
      <c r="K142" s="206"/>
      <c r="L142" s="206"/>
      <c r="M142" s="213"/>
      <c r="N142" s="213"/>
      <c r="O142" s="213"/>
      <c r="P142" s="213"/>
      <c r="Q142" s="213"/>
      <c r="R142" s="213"/>
      <c r="S142" s="205"/>
      <c r="T142" s="205"/>
      <c r="U142" s="205"/>
      <c r="V142" s="206"/>
      <c r="W142" s="206"/>
      <c r="X142" s="206"/>
      <c r="Y142" s="207"/>
      <c r="Z142" s="207"/>
      <c r="AA142" s="207"/>
      <c r="AB142" s="208"/>
      <c r="AC142" s="208"/>
      <c r="AD142" s="208"/>
      <c r="AE142" s="202"/>
      <c r="AF142" s="202"/>
      <c r="AG142" s="202"/>
      <c r="AH142" s="201">
        <f>Totals!$E$81</f>
        <v>45811</v>
      </c>
      <c r="AI142" s="201"/>
      <c r="AJ142" s="201"/>
      <c r="AK142" s="248">
        <f t="shared" si="30"/>
        <v>0</v>
      </c>
      <c r="AL142" s="248"/>
      <c r="AM142" s="248"/>
      <c r="AN142" s="201" t="str">
        <f t="shared" si="31"/>
        <v/>
      </c>
      <c r="AO142" s="201"/>
      <c r="AP142" s="201"/>
      <c r="AQ142" s="202"/>
      <c r="AR142" s="202"/>
      <c r="AS142" s="202"/>
      <c r="AT142" s="203">
        <f t="shared" si="44"/>
        <v>0</v>
      </c>
      <c r="AU142" s="203"/>
      <c r="AV142" s="203"/>
      <c r="AW142" s="204">
        <f t="shared" si="33"/>
        <v>0</v>
      </c>
      <c r="AX142" s="204"/>
      <c r="AY142" s="204"/>
      <c r="AZ142" s="190">
        <f t="shared" si="34"/>
        <v>0</v>
      </c>
      <c r="BA142" s="190"/>
      <c r="BB142" s="190">
        <f t="shared" si="35"/>
        <v>0</v>
      </c>
      <c r="BC142" s="190"/>
      <c r="BD142" s="190">
        <f t="shared" si="36"/>
        <v>0</v>
      </c>
      <c r="BE142" s="190"/>
      <c r="BF142" s="190">
        <f t="shared" si="37"/>
        <v>0</v>
      </c>
      <c r="BG142" s="190"/>
      <c r="BH142" s="190">
        <f t="shared" si="38"/>
        <v>0</v>
      </c>
      <c r="BI142" s="190"/>
      <c r="BJ142" s="190">
        <f t="shared" si="39"/>
        <v>0</v>
      </c>
      <c r="BK142" s="190"/>
      <c r="BL142" s="190">
        <f t="shared" si="40"/>
        <v>0</v>
      </c>
      <c r="BM142" s="199"/>
      <c r="BN142" s="190">
        <f t="shared" si="41"/>
        <v>0</v>
      </c>
      <c r="BO142" s="190"/>
      <c r="BP142" s="190">
        <f t="shared" si="42"/>
        <v>0</v>
      </c>
      <c r="BQ142" s="190"/>
      <c r="BR142" s="190">
        <f t="shared" si="43"/>
        <v>0</v>
      </c>
      <c r="BS142" s="191"/>
    </row>
    <row r="143" spans="2:71" ht="15" thickBot="1" x14ac:dyDescent="0.4">
      <c r="B143" s="209"/>
      <c r="C143" s="210"/>
      <c r="D143" s="210"/>
      <c r="E143" s="214"/>
      <c r="F143" s="214"/>
      <c r="G143" s="214"/>
      <c r="H143" s="215"/>
      <c r="I143" s="205"/>
      <c r="J143" s="206"/>
      <c r="K143" s="206"/>
      <c r="L143" s="206"/>
      <c r="M143" s="213"/>
      <c r="N143" s="213"/>
      <c r="O143" s="213"/>
      <c r="P143" s="213"/>
      <c r="Q143" s="213"/>
      <c r="R143" s="213"/>
      <c r="S143" s="205" t="s">
        <v>6948</v>
      </c>
      <c r="T143" s="205"/>
      <c r="U143" s="205"/>
      <c r="V143" s="206"/>
      <c r="W143" s="206"/>
      <c r="X143" s="206"/>
      <c r="Y143" s="207"/>
      <c r="Z143" s="207"/>
      <c r="AA143" s="207"/>
      <c r="AB143" s="208"/>
      <c r="AC143" s="208"/>
      <c r="AD143" s="208"/>
      <c r="AE143" s="202"/>
      <c r="AF143" s="202"/>
      <c r="AG143" s="202"/>
      <c r="AH143" s="201">
        <f>Totals!$E$81</f>
        <v>45811</v>
      </c>
      <c r="AI143" s="201"/>
      <c r="AJ143" s="201"/>
      <c r="AK143" s="248">
        <f t="shared" si="30"/>
        <v>0</v>
      </c>
      <c r="AL143" s="248"/>
      <c r="AM143" s="248"/>
      <c r="AN143" s="201" t="str">
        <f t="shared" si="31"/>
        <v/>
      </c>
      <c r="AO143" s="201"/>
      <c r="AP143" s="201"/>
      <c r="AQ143" s="202"/>
      <c r="AR143" s="202"/>
      <c r="AS143" s="202"/>
      <c r="AT143" s="203">
        <f t="shared" si="44"/>
        <v>0</v>
      </c>
      <c r="AU143" s="203"/>
      <c r="AV143" s="203"/>
      <c r="AW143" s="204">
        <f t="shared" si="33"/>
        <v>0</v>
      </c>
      <c r="AX143" s="204"/>
      <c r="AY143" s="204"/>
      <c r="AZ143" s="190">
        <f t="shared" si="34"/>
        <v>0</v>
      </c>
      <c r="BA143" s="190"/>
      <c r="BB143" s="190">
        <f t="shared" si="35"/>
        <v>0</v>
      </c>
      <c r="BC143" s="190"/>
      <c r="BD143" s="190">
        <f t="shared" si="36"/>
        <v>0</v>
      </c>
      <c r="BE143" s="190"/>
      <c r="BF143" s="190">
        <f t="shared" si="37"/>
        <v>0</v>
      </c>
      <c r="BG143" s="190"/>
      <c r="BH143" s="190">
        <f t="shared" si="38"/>
        <v>0</v>
      </c>
      <c r="BI143" s="190"/>
      <c r="BJ143" s="190">
        <f t="shared" si="39"/>
        <v>0</v>
      </c>
      <c r="BK143" s="190"/>
      <c r="BL143" s="190">
        <f t="shared" si="40"/>
        <v>0</v>
      </c>
      <c r="BM143" s="199"/>
      <c r="BN143" s="190">
        <f t="shared" si="41"/>
        <v>0</v>
      </c>
      <c r="BO143" s="190"/>
      <c r="BP143" s="190">
        <f t="shared" si="42"/>
        <v>0</v>
      </c>
      <c r="BQ143" s="190"/>
      <c r="BR143" s="190">
        <f t="shared" si="43"/>
        <v>0</v>
      </c>
      <c r="BS143" s="191"/>
    </row>
    <row r="144" spans="2:71" ht="15" thickBot="1" x14ac:dyDescent="0.4">
      <c r="B144" s="209"/>
      <c r="C144" s="210"/>
      <c r="D144" s="210"/>
      <c r="E144" s="214"/>
      <c r="F144" s="214"/>
      <c r="G144" s="214"/>
      <c r="H144" s="215"/>
      <c r="I144" s="205"/>
      <c r="J144" s="206"/>
      <c r="K144" s="206"/>
      <c r="L144" s="206"/>
      <c r="M144" s="213"/>
      <c r="N144" s="213"/>
      <c r="O144" s="213"/>
      <c r="P144" s="213"/>
      <c r="Q144" s="213"/>
      <c r="R144" s="213"/>
      <c r="S144" s="205"/>
      <c r="T144" s="205"/>
      <c r="U144" s="205"/>
      <c r="V144" s="206"/>
      <c r="W144" s="206"/>
      <c r="X144" s="206"/>
      <c r="Y144" s="207"/>
      <c r="Z144" s="207"/>
      <c r="AA144" s="207"/>
      <c r="AB144" s="208"/>
      <c r="AC144" s="208"/>
      <c r="AD144" s="208"/>
      <c r="AE144" s="202"/>
      <c r="AF144" s="202"/>
      <c r="AG144" s="202"/>
      <c r="AH144" s="201">
        <f>Totals!$E$81</f>
        <v>45811</v>
      </c>
      <c r="AI144" s="201"/>
      <c r="AJ144" s="201"/>
      <c r="AK144" s="248">
        <f t="shared" si="30"/>
        <v>0</v>
      </c>
      <c r="AL144" s="248"/>
      <c r="AM144" s="248"/>
      <c r="AN144" s="201" t="str">
        <f t="shared" si="31"/>
        <v/>
      </c>
      <c r="AO144" s="201"/>
      <c r="AP144" s="201"/>
      <c r="AQ144" s="202"/>
      <c r="AR144" s="202"/>
      <c r="AS144" s="202"/>
      <c r="AT144" s="203">
        <f t="shared" si="44"/>
        <v>0</v>
      </c>
      <c r="AU144" s="203"/>
      <c r="AV144" s="203"/>
      <c r="AW144" s="204">
        <f t="shared" si="33"/>
        <v>0</v>
      </c>
      <c r="AX144" s="204"/>
      <c r="AY144" s="204"/>
      <c r="AZ144" s="190">
        <f t="shared" si="34"/>
        <v>0</v>
      </c>
      <c r="BA144" s="190"/>
      <c r="BB144" s="190">
        <f t="shared" si="35"/>
        <v>0</v>
      </c>
      <c r="BC144" s="190"/>
      <c r="BD144" s="190">
        <f t="shared" si="36"/>
        <v>0</v>
      </c>
      <c r="BE144" s="190"/>
      <c r="BF144" s="190">
        <f t="shared" si="37"/>
        <v>0</v>
      </c>
      <c r="BG144" s="190"/>
      <c r="BH144" s="190">
        <f t="shared" si="38"/>
        <v>0</v>
      </c>
      <c r="BI144" s="190"/>
      <c r="BJ144" s="190">
        <f t="shared" si="39"/>
        <v>0</v>
      </c>
      <c r="BK144" s="190"/>
      <c r="BL144" s="190">
        <f t="shared" si="40"/>
        <v>0</v>
      </c>
      <c r="BM144" s="199"/>
      <c r="BN144" s="190">
        <f t="shared" si="41"/>
        <v>0</v>
      </c>
      <c r="BO144" s="190"/>
      <c r="BP144" s="190">
        <f t="shared" si="42"/>
        <v>0</v>
      </c>
      <c r="BQ144" s="190"/>
      <c r="BR144" s="190">
        <f t="shared" si="43"/>
        <v>0</v>
      </c>
      <c r="BS144" s="191"/>
    </row>
    <row r="145" spans="2:71" ht="15" thickBot="1" x14ac:dyDescent="0.4">
      <c r="B145" s="209"/>
      <c r="C145" s="210"/>
      <c r="D145" s="210"/>
      <c r="E145" s="214"/>
      <c r="F145" s="214"/>
      <c r="G145" s="214"/>
      <c r="H145" s="215"/>
      <c r="I145" s="205"/>
      <c r="J145" s="206"/>
      <c r="K145" s="206"/>
      <c r="L145" s="206"/>
      <c r="M145" s="213"/>
      <c r="N145" s="213"/>
      <c r="O145" s="213"/>
      <c r="P145" s="213"/>
      <c r="Q145" s="213"/>
      <c r="R145" s="213"/>
      <c r="S145" s="205"/>
      <c r="T145" s="205"/>
      <c r="U145" s="205"/>
      <c r="V145" s="206"/>
      <c r="W145" s="206"/>
      <c r="X145" s="206"/>
      <c r="Y145" s="207"/>
      <c r="Z145" s="207"/>
      <c r="AA145" s="207"/>
      <c r="AB145" s="208"/>
      <c r="AC145" s="208"/>
      <c r="AD145" s="208"/>
      <c r="AE145" s="202"/>
      <c r="AF145" s="202"/>
      <c r="AG145" s="202"/>
      <c r="AH145" s="201">
        <f>Totals!$E$81</f>
        <v>45811</v>
      </c>
      <c r="AI145" s="201"/>
      <c r="AJ145" s="201"/>
      <c r="AK145" s="248">
        <f t="shared" si="30"/>
        <v>0</v>
      </c>
      <c r="AL145" s="248"/>
      <c r="AM145" s="248"/>
      <c r="AN145" s="201" t="str">
        <f t="shared" si="31"/>
        <v/>
      </c>
      <c r="AO145" s="201"/>
      <c r="AP145" s="201"/>
      <c r="AQ145" s="202"/>
      <c r="AR145" s="202"/>
      <c r="AS145" s="202"/>
      <c r="AT145" s="203">
        <f t="shared" si="44"/>
        <v>0</v>
      </c>
      <c r="AU145" s="203"/>
      <c r="AV145" s="203"/>
      <c r="AW145" s="204">
        <f t="shared" si="33"/>
        <v>0</v>
      </c>
      <c r="AX145" s="204"/>
      <c r="AY145" s="204"/>
      <c r="AZ145" s="190">
        <f t="shared" si="34"/>
        <v>0</v>
      </c>
      <c r="BA145" s="190"/>
      <c r="BB145" s="190">
        <f t="shared" si="35"/>
        <v>0</v>
      </c>
      <c r="BC145" s="190"/>
      <c r="BD145" s="190">
        <f t="shared" si="36"/>
        <v>0</v>
      </c>
      <c r="BE145" s="190"/>
      <c r="BF145" s="190">
        <f t="shared" si="37"/>
        <v>0</v>
      </c>
      <c r="BG145" s="190"/>
      <c r="BH145" s="190">
        <f t="shared" si="38"/>
        <v>0</v>
      </c>
      <c r="BI145" s="190"/>
      <c r="BJ145" s="190">
        <f t="shared" si="39"/>
        <v>0</v>
      </c>
      <c r="BK145" s="190"/>
      <c r="BL145" s="190">
        <f t="shared" si="40"/>
        <v>0</v>
      </c>
      <c r="BM145" s="199"/>
      <c r="BN145" s="190">
        <f t="shared" si="41"/>
        <v>0</v>
      </c>
      <c r="BO145" s="190"/>
      <c r="BP145" s="190">
        <f t="shared" si="42"/>
        <v>0</v>
      </c>
      <c r="BQ145" s="190"/>
      <c r="BR145" s="190">
        <f t="shared" si="43"/>
        <v>0</v>
      </c>
      <c r="BS145" s="191"/>
    </row>
    <row r="146" spans="2:71" ht="15" thickBot="1" x14ac:dyDescent="0.4">
      <c r="B146" s="209"/>
      <c r="C146" s="210"/>
      <c r="D146" s="210"/>
      <c r="E146" s="214"/>
      <c r="F146" s="214"/>
      <c r="G146" s="214"/>
      <c r="H146" s="215"/>
      <c r="I146" s="205"/>
      <c r="J146" s="206"/>
      <c r="K146" s="206"/>
      <c r="L146" s="206"/>
      <c r="M146" s="213"/>
      <c r="N146" s="213"/>
      <c r="O146" s="213"/>
      <c r="P146" s="213"/>
      <c r="Q146" s="213"/>
      <c r="R146" s="213"/>
      <c r="S146" s="205"/>
      <c r="T146" s="205"/>
      <c r="U146" s="205"/>
      <c r="V146" s="206"/>
      <c r="W146" s="206"/>
      <c r="X146" s="206"/>
      <c r="Y146" s="207"/>
      <c r="Z146" s="207"/>
      <c r="AA146" s="207"/>
      <c r="AB146" s="208"/>
      <c r="AC146" s="208"/>
      <c r="AD146" s="208"/>
      <c r="AE146" s="202"/>
      <c r="AF146" s="202"/>
      <c r="AG146" s="202"/>
      <c r="AH146" s="201">
        <f>Totals!$E$81</f>
        <v>45811</v>
      </c>
      <c r="AI146" s="201"/>
      <c r="AJ146" s="201"/>
      <c r="AK146" s="248">
        <f t="shared" si="30"/>
        <v>0</v>
      </c>
      <c r="AL146" s="248"/>
      <c r="AM146" s="248"/>
      <c r="AN146" s="201" t="str">
        <f t="shared" si="31"/>
        <v/>
      </c>
      <c r="AO146" s="201"/>
      <c r="AP146" s="201"/>
      <c r="AQ146" s="202"/>
      <c r="AR146" s="202"/>
      <c r="AS146" s="202"/>
      <c r="AT146" s="203">
        <f t="shared" si="44"/>
        <v>0</v>
      </c>
      <c r="AU146" s="203"/>
      <c r="AV146" s="203"/>
      <c r="AW146" s="204">
        <f t="shared" si="33"/>
        <v>0</v>
      </c>
      <c r="AX146" s="204"/>
      <c r="AY146" s="204"/>
      <c r="AZ146" s="190">
        <f t="shared" si="34"/>
        <v>0</v>
      </c>
      <c r="BA146" s="190"/>
      <c r="BB146" s="190">
        <f t="shared" si="35"/>
        <v>0</v>
      </c>
      <c r="BC146" s="190"/>
      <c r="BD146" s="190">
        <f t="shared" si="36"/>
        <v>0</v>
      </c>
      <c r="BE146" s="190"/>
      <c r="BF146" s="190">
        <f t="shared" si="37"/>
        <v>0</v>
      </c>
      <c r="BG146" s="190"/>
      <c r="BH146" s="190">
        <f t="shared" si="38"/>
        <v>0</v>
      </c>
      <c r="BI146" s="190"/>
      <c r="BJ146" s="190">
        <f t="shared" si="39"/>
        <v>0</v>
      </c>
      <c r="BK146" s="190"/>
      <c r="BL146" s="190">
        <f t="shared" si="40"/>
        <v>0</v>
      </c>
      <c r="BM146" s="199"/>
      <c r="BN146" s="190">
        <f t="shared" si="41"/>
        <v>0</v>
      </c>
      <c r="BO146" s="190"/>
      <c r="BP146" s="190">
        <f t="shared" si="42"/>
        <v>0</v>
      </c>
      <c r="BQ146" s="190"/>
      <c r="BR146" s="190">
        <f t="shared" si="43"/>
        <v>0</v>
      </c>
      <c r="BS146" s="191"/>
    </row>
    <row r="147" spans="2:71" ht="15" thickBot="1" x14ac:dyDescent="0.4">
      <c r="B147" s="209"/>
      <c r="C147" s="210"/>
      <c r="D147" s="210"/>
      <c r="E147" s="214"/>
      <c r="F147" s="214"/>
      <c r="G147" s="214"/>
      <c r="H147" s="215"/>
      <c r="I147" s="205"/>
      <c r="J147" s="206"/>
      <c r="K147" s="206"/>
      <c r="L147" s="206"/>
      <c r="M147" s="207">
        <f>(P127-M127)*-(AZ127)</f>
        <v>0</v>
      </c>
      <c r="N147" s="207"/>
      <c r="O147" s="207"/>
      <c r="P147" s="213"/>
      <c r="Q147" s="213"/>
      <c r="R147" s="213"/>
      <c r="S147" s="205"/>
      <c r="T147" s="205"/>
      <c r="U147" s="205"/>
      <c r="V147" s="206"/>
      <c r="W147" s="206"/>
      <c r="X147" s="206"/>
      <c r="Y147" s="207"/>
      <c r="Z147" s="207"/>
      <c r="AA147" s="207"/>
      <c r="AB147" s="208"/>
      <c r="AC147" s="208"/>
      <c r="AD147" s="208"/>
      <c r="AE147" s="202"/>
      <c r="AF147" s="202"/>
      <c r="AG147" s="202"/>
      <c r="AH147" s="201">
        <f>Totals!$E$81</f>
        <v>45811</v>
      </c>
      <c r="AI147" s="201"/>
      <c r="AJ147" s="201"/>
      <c r="AK147" s="248">
        <f t="shared" si="30"/>
        <v>0</v>
      </c>
      <c r="AL147" s="248"/>
      <c r="AM147" s="248"/>
      <c r="AN147" s="201" t="str">
        <f t="shared" si="31"/>
        <v/>
      </c>
      <c r="AO147" s="201"/>
      <c r="AP147" s="201"/>
      <c r="AQ147" s="202"/>
      <c r="AR147" s="202"/>
      <c r="AS147" s="202"/>
      <c r="AT147" s="203">
        <f t="shared" si="44"/>
        <v>0</v>
      </c>
      <c r="AU147" s="203"/>
      <c r="AV147" s="203"/>
      <c r="AW147" s="204">
        <f t="shared" si="33"/>
        <v>0</v>
      </c>
      <c r="AX147" s="204"/>
      <c r="AY147" s="204"/>
      <c r="AZ147" s="190">
        <f t="shared" si="34"/>
        <v>0</v>
      </c>
      <c r="BA147" s="190"/>
      <c r="BB147" s="190">
        <f t="shared" si="35"/>
        <v>0</v>
      </c>
      <c r="BC147" s="190"/>
      <c r="BD147" s="190">
        <f t="shared" si="36"/>
        <v>0</v>
      </c>
      <c r="BE147" s="190"/>
      <c r="BF147" s="190">
        <f t="shared" si="37"/>
        <v>0</v>
      </c>
      <c r="BG147" s="190"/>
      <c r="BH147" s="190">
        <f t="shared" si="38"/>
        <v>0</v>
      </c>
      <c r="BI147" s="190"/>
      <c r="BJ147" s="190">
        <f t="shared" si="39"/>
        <v>0</v>
      </c>
      <c r="BK147" s="190"/>
      <c r="BL147" s="190">
        <f t="shared" si="40"/>
        <v>0</v>
      </c>
      <c r="BM147" s="199"/>
      <c r="BN147" s="190">
        <f t="shared" si="41"/>
        <v>0</v>
      </c>
      <c r="BO147" s="190"/>
      <c r="BP147" s="190">
        <f t="shared" si="42"/>
        <v>0</v>
      </c>
      <c r="BQ147" s="190"/>
      <c r="BR147" s="190">
        <f t="shared" si="43"/>
        <v>0</v>
      </c>
      <c r="BS147" s="191"/>
    </row>
    <row r="148" spans="2:71" ht="15" thickBot="1" x14ac:dyDescent="0.4">
      <c r="B148" s="209"/>
      <c r="C148" s="210"/>
      <c r="D148" s="210"/>
      <c r="E148" s="214"/>
      <c r="F148" s="214"/>
      <c r="G148" s="214"/>
      <c r="H148" s="215"/>
      <c r="I148" s="205"/>
      <c r="J148" s="206"/>
      <c r="K148" s="206"/>
      <c r="L148" s="206"/>
      <c r="M148" s="213"/>
      <c r="N148" s="213"/>
      <c r="O148" s="213"/>
      <c r="P148" s="213"/>
      <c r="Q148" s="213"/>
      <c r="R148" s="213"/>
      <c r="S148" s="205"/>
      <c r="T148" s="205"/>
      <c r="U148" s="205"/>
      <c r="V148" s="206"/>
      <c r="W148" s="206"/>
      <c r="X148" s="206"/>
      <c r="Y148" s="207"/>
      <c r="Z148" s="207"/>
      <c r="AA148" s="207"/>
      <c r="AB148" s="208"/>
      <c r="AC148" s="208"/>
      <c r="AD148" s="208"/>
      <c r="AE148" s="202"/>
      <c r="AF148" s="202"/>
      <c r="AG148" s="202"/>
      <c r="AH148" s="201">
        <f>Totals!$E$81</f>
        <v>45811</v>
      </c>
      <c r="AI148" s="201"/>
      <c r="AJ148" s="201"/>
      <c r="AK148" s="248">
        <f t="shared" si="30"/>
        <v>0</v>
      </c>
      <c r="AL148" s="248"/>
      <c r="AM148" s="248"/>
      <c r="AN148" s="201" t="str">
        <f t="shared" si="31"/>
        <v/>
      </c>
      <c r="AO148" s="201"/>
      <c r="AP148" s="201"/>
      <c r="AQ148" s="202"/>
      <c r="AR148" s="202"/>
      <c r="AS148" s="202"/>
      <c r="AT148" s="203">
        <f t="shared" si="44"/>
        <v>0</v>
      </c>
      <c r="AU148" s="203"/>
      <c r="AV148" s="203"/>
      <c r="AW148" s="204">
        <f t="shared" si="33"/>
        <v>0</v>
      </c>
      <c r="AX148" s="204"/>
      <c r="AY148" s="204"/>
      <c r="AZ148" s="190">
        <f t="shared" si="34"/>
        <v>0</v>
      </c>
      <c r="BA148" s="190"/>
      <c r="BB148" s="190">
        <f t="shared" si="35"/>
        <v>0</v>
      </c>
      <c r="BC148" s="190"/>
      <c r="BD148" s="190">
        <f t="shared" si="36"/>
        <v>0</v>
      </c>
      <c r="BE148" s="190"/>
      <c r="BF148" s="190">
        <f t="shared" si="37"/>
        <v>0</v>
      </c>
      <c r="BG148" s="190"/>
      <c r="BH148" s="190">
        <f t="shared" si="38"/>
        <v>0</v>
      </c>
      <c r="BI148" s="190"/>
      <c r="BJ148" s="190">
        <f t="shared" si="39"/>
        <v>0</v>
      </c>
      <c r="BK148" s="190"/>
      <c r="BL148" s="190">
        <f t="shared" si="40"/>
        <v>0</v>
      </c>
      <c r="BM148" s="199"/>
      <c r="BN148" s="190">
        <f t="shared" si="41"/>
        <v>0</v>
      </c>
      <c r="BO148" s="190"/>
      <c r="BP148" s="190">
        <f t="shared" si="42"/>
        <v>0</v>
      </c>
      <c r="BQ148" s="190"/>
      <c r="BR148" s="190">
        <f t="shared" si="43"/>
        <v>0</v>
      </c>
      <c r="BS148" s="191"/>
    </row>
    <row r="149" spans="2:71" ht="15" thickBot="1" x14ac:dyDescent="0.4">
      <c r="B149" s="209"/>
      <c r="C149" s="210"/>
      <c r="D149" s="210"/>
      <c r="E149" s="214"/>
      <c r="F149" s="214"/>
      <c r="G149" s="214"/>
      <c r="H149" s="215"/>
      <c r="I149" s="205"/>
      <c r="J149" s="206"/>
      <c r="K149" s="206"/>
      <c r="L149" s="206"/>
      <c r="M149" s="214"/>
      <c r="N149" s="214"/>
      <c r="O149" s="214"/>
      <c r="P149" s="213"/>
      <c r="Q149" s="213"/>
      <c r="R149" s="213"/>
      <c r="S149" s="205"/>
      <c r="T149" s="205"/>
      <c r="U149" s="205"/>
      <c r="V149" s="206"/>
      <c r="W149" s="206"/>
      <c r="X149" s="206"/>
      <c r="Y149" s="207"/>
      <c r="Z149" s="207"/>
      <c r="AA149" s="207"/>
      <c r="AB149" s="208"/>
      <c r="AC149" s="208"/>
      <c r="AD149" s="208"/>
      <c r="AE149" s="202"/>
      <c r="AF149" s="202"/>
      <c r="AG149" s="202"/>
      <c r="AH149" s="201">
        <f>Totals!$E$81</f>
        <v>45811</v>
      </c>
      <c r="AI149" s="201"/>
      <c r="AJ149" s="201"/>
      <c r="AK149" s="248">
        <f t="shared" si="30"/>
        <v>0</v>
      </c>
      <c r="AL149" s="248"/>
      <c r="AM149" s="248"/>
      <c r="AN149" s="201" t="str">
        <f t="shared" si="31"/>
        <v/>
      </c>
      <c r="AO149" s="201"/>
      <c r="AP149" s="201"/>
      <c r="AQ149" s="202"/>
      <c r="AR149" s="202"/>
      <c r="AS149" s="202"/>
      <c r="AT149" s="203">
        <f t="shared" si="44"/>
        <v>0</v>
      </c>
      <c r="AU149" s="203"/>
      <c r="AV149" s="203"/>
      <c r="AW149" s="204">
        <f t="shared" si="33"/>
        <v>0</v>
      </c>
      <c r="AX149" s="204"/>
      <c r="AY149" s="204"/>
      <c r="AZ149" s="190">
        <f t="shared" si="34"/>
        <v>0</v>
      </c>
      <c r="BA149" s="190"/>
      <c r="BB149" s="190">
        <f t="shared" si="35"/>
        <v>0</v>
      </c>
      <c r="BC149" s="190"/>
      <c r="BD149" s="190">
        <f t="shared" si="36"/>
        <v>0</v>
      </c>
      <c r="BE149" s="190"/>
      <c r="BF149" s="190">
        <f t="shared" si="37"/>
        <v>0</v>
      </c>
      <c r="BG149" s="190"/>
      <c r="BH149" s="190">
        <f t="shared" si="38"/>
        <v>0</v>
      </c>
      <c r="BI149" s="190"/>
      <c r="BJ149" s="190">
        <f t="shared" si="39"/>
        <v>0</v>
      </c>
      <c r="BK149" s="190"/>
      <c r="BL149" s="190">
        <f t="shared" si="40"/>
        <v>0</v>
      </c>
      <c r="BM149" s="199"/>
      <c r="BN149" s="190">
        <f t="shared" si="41"/>
        <v>0</v>
      </c>
      <c r="BO149" s="190"/>
      <c r="BP149" s="190">
        <f t="shared" si="42"/>
        <v>0</v>
      </c>
      <c r="BQ149" s="190"/>
      <c r="BR149" s="190">
        <f t="shared" si="43"/>
        <v>0</v>
      </c>
      <c r="BS149" s="191"/>
    </row>
    <row r="150" spans="2:71" ht="15" thickBot="1" x14ac:dyDescent="0.4">
      <c r="B150" s="209"/>
      <c r="C150" s="210"/>
      <c r="D150" s="210"/>
      <c r="E150" s="214"/>
      <c r="F150" s="214"/>
      <c r="G150" s="214"/>
      <c r="H150" s="215"/>
      <c r="I150" s="205"/>
      <c r="J150" s="206"/>
      <c r="K150" s="206"/>
      <c r="L150" s="206"/>
      <c r="M150" s="213"/>
      <c r="N150" s="213"/>
      <c r="O150" s="213"/>
      <c r="P150" s="213"/>
      <c r="Q150" s="213"/>
      <c r="R150" s="213"/>
      <c r="S150" s="205"/>
      <c r="T150" s="205"/>
      <c r="U150" s="205"/>
      <c r="V150" s="206"/>
      <c r="W150" s="206"/>
      <c r="X150" s="206"/>
      <c r="Y150" s="207"/>
      <c r="Z150" s="207"/>
      <c r="AA150" s="207"/>
      <c r="AB150" s="208"/>
      <c r="AC150" s="208"/>
      <c r="AD150" s="208"/>
      <c r="AE150" s="202"/>
      <c r="AF150" s="202"/>
      <c r="AG150" s="202"/>
      <c r="AH150" s="201">
        <f>Totals!$E$81</f>
        <v>45811</v>
      </c>
      <c r="AI150" s="201"/>
      <c r="AJ150" s="201"/>
      <c r="AK150" s="248">
        <f t="shared" si="30"/>
        <v>0</v>
      </c>
      <c r="AL150" s="248"/>
      <c r="AM150" s="248"/>
      <c r="AN150" s="201" t="str">
        <f t="shared" si="31"/>
        <v/>
      </c>
      <c r="AO150" s="201"/>
      <c r="AP150" s="201"/>
      <c r="AQ150" s="202"/>
      <c r="AR150" s="202"/>
      <c r="AS150" s="202"/>
      <c r="AT150" s="203">
        <f t="shared" si="44"/>
        <v>0</v>
      </c>
      <c r="AU150" s="203"/>
      <c r="AV150" s="203"/>
      <c r="AW150" s="204">
        <f t="shared" si="33"/>
        <v>0</v>
      </c>
      <c r="AX150" s="204"/>
      <c r="AY150" s="204"/>
      <c r="AZ150" s="190">
        <f t="shared" si="34"/>
        <v>0</v>
      </c>
      <c r="BA150" s="190"/>
      <c r="BB150" s="190">
        <f t="shared" si="35"/>
        <v>0</v>
      </c>
      <c r="BC150" s="190"/>
      <c r="BD150" s="190">
        <f t="shared" si="36"/>
        <v>0</v>
      </c>
      <c r="BE150" s="190"/>
      <c r="BF150" s="190">
        <f t="shared" si="37"/>
        <v>0</v>
      </c>
      <c r="BG150" s="190"/>
      <c r="BH150" s="190">
        <f t="shared" si="38"/>
        <v>0</v>
      </c>
      <c r="BI150" s="190"/>
      <c r="BJ150" s="190">
        <f t="shared" si="39"/>
        <v>0</v>
      </c>
      <c r="BK150" s="190"/>
      <c r="BL150" s="190">
        <f t="shared" si="40"/>
        <v>0</v>
      </c>
      <c r="BM150" s="199"/>
      <c r="BN150" s="190">
        <f t="shared" si="41"/>
        <v>0</v>
      </c>
      <c r="BO150" s="190"/>
      <c r="BP150" s="190">
        <f t="shared" si="42"/>
        <v>0</v>
      </c>
      <c r="BQ150" s="190"/>
      <c r="BR150" s="190">
        <f t="shared" si="43"/>
        <v>0</v>
      </c>
      <c r="BS150" s="191"/>
    </row>
    <row r="151" spans="2:71" ht="15" thickBot="1" x14ac:dyDescent="0.4">
      <c r="B151" s="209"/>
      <c r="C151" s="210"/>
      <c r="D151" s="210"/>
      <c r="E151" s="214"/>
      <c r="F151" s="214"/>
      <c r="G151" s="214"/>
      <c r="H151" s="215"/>
      <c r="I151" s="205"/>
      <c r="J151" s="206"/>
      <c r="K151" s="206"/>
      <c r="L151" s="206"/>
      <c r="M151" s="213"/>
      <c r="N151" s="213"/>
      <c r="O151" s="213"/>
      <c r="P151" s="213"/>
      <c r="Q151" s="213"/>
      <c r="R151" s="213"/>
      <c r="S151" s="205"/>
      <c r="T151" s="205"/>
      <c r="U151" s="205"/>
      <c r="V151" s="206"/>
      <c r="W151" s="206"/>
      <c r="X151" s="206"/>
      <c r="Y151" s="207"/>
      <c r="Z151" s="207"/>
      <c r="AA151" s="207"/>
      <c r="AB151" s="208"/>
      <c r="AC151" s="208"/>
      <c r="AD151" s="208"/>
      <c r="AE151" s="202"/>
      <c r="AF151" s="202"/>
      <c r="AG151" s="202"/>
      <c r="AH151" s="201">
        <f>Totals!$E$81</f>
        <v>45811</v>
      </c>
      <c r="AI151" s="201"/>
      <c r="AJ151" s="201"/>
      <c r="AK151" s="248">
        <f t="shared" si="30"/>
        <v>0</v>
      </c>
      <c r="AL151" s="248"/>
      <c r="AM151" s="248"/>
      <c r="AN151" s="201" t="str">
        <f t="shared" si="31"/>
        <v/>
      </c>
      <c r="AO151" s="201"/>
      <c r="AP151" s="201"/>
      <c r="AQ151" s="202"/>
      <c r="AR151" s="202"/>
      <c r="AS151" s="202"/>
      <c r="AT151" s="203">
        <f t="shared" si="44"/>
        <v>0</v>
      </c>
      <c r="AU151" s="203"/>
      <c r="AV151" s="203"/>
      <c r="AW151" s="204">
        <f t="shared" si="33"/>
        <v>0</v>
      </c>
      <c r="AX151" s="204"/>
      <c r="AY151" s="204"/>
      <c r="AZ151" s="190">
        <f t="shared" si="34"/>
        <v>0</v>
      </c>
      <c r="BA151" s="190"/>
      <c r="BB151" s="190">
        <f t="shared" si="35"/>
        <v>0</v>
      </c>
      <c r="BC151" s="190"/>
      <c r="BD151" s="190">
        <f t="shared" si="36"/>
        <v>0</v>
      </c>
      <c r="BE151" s="190"/>
      <c r="BF151" s="190">
        <f t="shared" si="37"/>
        <v>0</v>
      </c>
      <c r="BG151" s="190"/>
      <c r="BH151" s="190">
        <f t="shared" si="38"/>
        <v>0</v>
      </c>
      <c r="BI151" s="190"/>
      <c r="BJ151" s="190">
        <f t="shared" si="39"/>
        <v>0</v>
      </c>
      <c r="BK151" s="190"/>
      <c r="BL151" s="190">
        <f t="shared" si="40"/>
        <v>0</v>
      </c>
      <c r="BM151" s="199"/>
      <c r="BN151" s="190">
        <f t="shared" si="41"/>
        <v>0</v>
      </c>
      <c r="BO151" s="190"/>
      <c r="BP151" s="190">
        <f t="shared" si="42"/>
        <v>0</v>
      </c>
      <c r="BQ151" s="190"/>
      <c r="BR151" s="190">
        <f t="shared" si="43"/>
        <v>0</v>
      </c>
      <c r="BS151" s="191"/>
    </row>
    <row r="152" spans="2:71" ht="15" thickBot="1" x14ac:dyDescent="0.4">
      <c r="B152" s="209"/>
      <c r="C152" s="210"/>
      <c r="D152" s="210"/>
      <c r="E152" s="214"/>
      <c r="F152" s="214"/>
      <c r="G152" s="214"/>
      <c r="H152" s="215"/>
      <c r="I152" s="205"/>
      <c r="J152" s="206"/>
      <c r="K152" s="206"/>
      <c r="L152" s="206"/>
      <c r="M152" s="213"/>
      <c r="N152" s="213"/>
      <c r="O152" s="213"/>
      <c r="P152" s="213"/>
      <c r="Q152" s="213"/>
      <c r="R152" s="213"/>
      <c r="S152" s="205"/>
      <c r="T152" s="205"/>
      <c r="U152" s="205"/>
      <c r="V152" s="206"/>
      <c r="W152" s="206"/>
      <c r="X152" s="206"/>
      <c r="Y152" s="207"/>
      <c r="Z152" s="207"/>
      <c r="AA152" s="207"/>
      <c r="AB152" s="208"/>
      <c r="AC152" s="208"/>
      <c r="AD152" s="208"/>
      <c r="AE152" s="202"/>
      <c r="AF152" s="202"/>
      <c r="AG152" s="202"/>
      <c r="AH152" s="201">
        <f>Totals!$E$81</f>
        <v>45811</v>
      </c>
      <c r="AI152" s="201"/>
      <c r="AJ152" s="201"/>
      <c r="AK152" s="248">
        <f t="shared" si="30"/>
        <v>0</v>
      </c>
      <c r="AL152" s="248"/>
      <c r="AM152" s="248"/>
      <c r="AN152" s="201" t="str">
        <f t="shared" si="31"/>
        <v/>
      </c>
      <c r="AO152" s="201"/>
      <c r="AP152" s="201"/>
      <c r="AQ152" s="202"/>
      <c r="AR152" s="202"/>
      <c r="AS152" s="202"/>
      <c r="AT152" s="203">
        <f t="shared" si="44"/>
        <v>0</v>
      </c>
      <c r="AU152" s="203"/>
      <c r="AV152" s="203"/>
      <c r="AW152" s="204">
        <f t="shared" si="33"/>
        <v>0</v>
      </c>
      <c r="AX152" s="204"/>
      <c r="AY152" s="204"/>
      <c r="AZ152" s="190">
        <f t="shared" si="34"/>
        <v>0</v>
      </c>
      <c r="BA152" s="190"/>
      <c r="BB152" s="190">
        <f t="shared" si="35"/>
        <v>0</v>
      </c>
      <c r="BC152" s="190"/>
      <c r="BD152" s="190">
        <f t="shared" si="36"/>
        <v>0</v>
      </c>
      <c r="BE152" s="190"/>
      <c r="BF152" s="190">
        <f t="shared" si="37"/>
        <v>0</v>
      </c>
      <c r="BG152" s="190"/>
      <c r="BH152" s="190">
        <f t="shared" si="38"/>
        <v>0</v>
      </c>
      <c r="BI152" s="190"/>
      <c r="BJ152" s="190">
        <f t="shared" si="39"/>
        <v>0</v>
      </c>
      <c r="BK152" s="190"/>
      <c r="BL152" s="190">
        <f t="shared" si="40"/>
        <v>0</v>
      </c>
      <c r="BM152" s="199"/>
      <c r="BN152" s="190">
        <f t="shared" si="41"/>
        <v>0</v>
      </c>
      <c r="BO152" s="190"/>
      <c r="BP152" s="190">
        <f t="shared" si="42"/>
        <v>0</v>
      </c>
      <c r="BQ152" s="190"/>
      <c r="BR152" s="190">
        <f t="shared" si="43"/>
        <v>0</v>
      </c>
      <c r="BS152" s="191"/>
    </row>
    <row r="153" spans="2:71" ht="15" thickBot="1" x14ac:dyDescent="0.4">
      <c r="B153" s="209"/>
      <c r="C153" s="210"/>
      <c r="D153" s="210"/>
      <c r="E153" s="211"/>
      <c r="F153" s="211"/>
      <c r="G153" s="211"/>
      <c r="H153" s="211"/>
      <c r="I153" s="205"/>
      <c r="J153" s="206"/>
      <c r="K153" s="206"/>
      <c r="L153" s="206"/>
      <c r="M153" s="213"/>
      <c r="N153" s="213"/>
      <c r="O153" s="213"/>
      <c r="P153" s="213"/>
      <c r="Q153" s="213"/>
      <c r="R153" s="213"/>
      <c r="S153" s="205"/>
      <c r="T153" s="205"/>
      <c r="U153" s="205"/>
      <c r="V153" s="206"/>
      <c r="W153" s="206"/>
      <c r="X153" s="206"/>
      <c r="Y153" s="207"/>
      <c r="Z153" s="207"/>
      <c r="AA153" s="207"/>
      <c r="AB153" s="208"/>
      <c r="AC153" s="208"/>
      <c r="AD153" s="208"/>
      <c r="AE153" s="202"/>
      <c r="AF153" s="202"/>
      <c r="AG153" s="202"/>
      <c r="AH153" s="201">
        <f>Totals!$E$81</f>
        <v>45811</v>
      </c>
      <c r="AI153" s="201"/>
      <c r="AJ153" s="201"/>
      <c r="AK153" s="248">
        <f t="shared" si="30"/>
        <v>0</v>
      </c>
      <c r="AL153" s="248"/>
      <c r="AM153" s="248"/>
      <c r="AN153" s="201" t="str">
        <f t="shared" si="31"/>
        <v/>
      </c>
      <c r="AO153" s="201"/>
      <c r="AP153" s="201"/>
      <c r="AQ153" s="202"/>
      <c r="AR153" s="202"/>
      <c r="AS153" s="202"/>
      <c r="AT153" s="203">
        <f t="shared" si="44"/>
        <v>0</v>
      </c>
      <c r="AU153" s="203"/>
      <c r="AV153" s="203"/>
      <c r="AW153" s="204">
        <f t="shared" si="33"/>
        <v>0</v>
      </c>
      <c r="AX153" s="204"/>
      <c r="AY153" s="204"/>
      <c r="AZ153" s="190">
        <f t="shared" si="34"/>
        <v>0</v>
      </c>
      <c r="BA153" s="190"/>
      <c r="BB153" s="190">
        <f t="shared" si="35"/>
        <v>0</v>
      </c>
      <c r="BC153" s="190"/>
      <c r="BD153" s="190">
        <f t="shared" si="36"/>
        <v>0</v>
      </c>
      <c r="BE153" s="190"/>
      <c r="BF153" s="190">
        <f t="shared" si="37"/>
        <v>0</v>
      </c>
      <c r="BG153" s="190"/>
      <c r="BH153" s="190">
        <f t="shared" si="38"/>
        <v>0</v>
      </c>
      <c r="BI153" s="190"/>
      <c r="BJ153" s="190">
        <f t="shared" si="39"/>
        <v>0</v>
      </c>
      <c r="BK153" s="190"/>
      <c r="BL153" s="190">
        <f t="shared" si="40"/>
        <v>0</v>
      </c>
      <c r="BM153" s="199"/>
      <c r="BN153" s="190">
        <f t="shared" si="41"/>
        <v>0</v>
      </c>
      <c r="BO153" s="190"/>
      <c r="BP153" s="190">
        <f t="shared" si="42"/>
        <v>0</v>
      </c>
      <c r="BQ153" s="190"/>
      <c r="BR153" s="190">
        <f t="shared" si="43"/>
        <v>0</v>
      </c>
      <c r="BS153" s="191"/>
    </row>
    <row r="154" spans="2:71" ht="15" thickBot="1" x14ac:dyDescent="0.4">
      <c r="B154" s="209"/>
      <c r="C154" s="210"/>
      <c r="D154" s="210"/>
      <c r="E154" s="211"/>
      <c r="F154" s="211"/>
      <c r="G154" s="211"/>
      <c r="H154" s="211"/>
      <c r="I154" s="212"/>
      <c r="J154" s="212"/>
      <c r="K154" s="212"/>
      <c r="L154" s="212"/>
      <c r="M154" s="213"/>
      <c r="N154" s="213"/>
      <c r="O154" s="213"/>
      <c r="P154" s="213"/>
      <c r="Q154" s="213"/>
      <c r="R154" s="213"/>
      <c r="S154" s="205"/>
      <c r="T154" s="205"/>
      <c r="U154" s="205"/>
      <c r="V154" s="206"/>
      <c r="W154" s="206"/>
      <c r="X154" s="206"/>
      <c r="Y154" s="207"/>
      <c r="Z154" s="207"/>
      <c r="AA154" s="207"/>
      <c r="AB154" s="208"/>
      <c r="AC154" s="208"/>
      <c r="AD154" s="208"/>
      <c r="AE154" s="202"/>
      <c r="AF154" s="202"/>
      <c r="AG154" s="202"/>
      <c r="AH154" s="201">
        <f>Totals!$E$81</f>
        <v>45811</v>
      </c>
      <c r="AI154" s="201"/>
      <c r="AJ154" s="201"/>
      <c r="AK154" s="248">
        <f t="shared" si="30"/>
        <v>0</v>
      </c>
      <c r="AL154" s="248"/>
      <c r="AM154" s="248"/>
      <c r="AN154" s="201" t="str">
        <f>IF($AQ154="","",$AQ154-1)</f>
        <v/>
      </c>
      <c r="AO154" s="201"/>
      <c r="AP154" s="201"/>
      <c r="AQ154" s="202"/>
      <c r="AR154" s="202"/>
      <c r="AS154" s="202"/>
      <c r="AT154" s="203">
        <f t="shared" si="44"/>
        <v>0</v>
      </c>
      <c r="AU154" s="203"/>
      <c r="AV154" s="203"/>
      <c r="AW154" s="204">
        <f t="shared" si="33"/>
        <v>0</v>
      </c>
      <c r="AX154" s="204"/>
      <c r="AY154" s="204"/>
      <c r="AZ154" s="190">
        <f t="shared" si="34"/>
        <v>0</v>
      </c>
      <c r="BA154" s="190"/>
      <c r="BB154" s="190">
        <f t="shared" si="35"/>
        <v>0</v>
      </c>
      <c r="BC154" s="190"/>
      <c r="BD154" s="190">
        <f t="shared" si="36"/>
        <v>0</v>
      </c>
      <c r="BE154" s="190"/>
      <c r="BF154" s="190">
        <f t="shared" si="37"/>
        <v>0</v>
      </c>
      <c r="BG154" s="190"/>
      <c r="BH154" s="190">
        <f t="shared" si="38"/>
        <v>0</v>
      </c>
      <c r="BI154" s="190"/>
      <c r="BJ154" s="190">
        <f t="shared" si="39"/>
        <v>0</v>
      </c>
      <c r="BK154" s="190"/>
      <c r="BL154" s="190">
        <f t="shared" si="40"/>
        <v>0</v>
      </c>
      <c r="BM154" s="199"/>
      <c r="BN154" s="190">
        <f t="shared" si="41"/>
        <v>0</v>
      </c>
      <c r="BO154" s="190"/>
      <c r="BP154" s="190">
        <f t="shared" si="42"/>
        <v>0</v>
      </c>
      <c r="BQ154" s="190"/>
      <c r="BR154" s="190">
        <f t="shared" si="43"/>
        <v>0</v>
      </c>
      <c r="BS154" s="191"/>
    </row>
    <row r="155" spans="2:71" ht="15" thickBot="1" x14ac:dyDescent="0.4">
      <c r="B155" s="192"/>
      <c r="C155" s="193"/>
      <c r="D155" s="193"/>
      <c r="E155" s="194" t="s">
        <v>7103</v>
      </c>
      <c r="F155" s="194"/>
      <c r="G155" s="194"/>
      <c r="H155" s="194"/>
      <c r="I155" s="195" t="s">
        <v>6981</v>
      </c>
      <c r="J155" s="195"/>
      <c r="K155" s="195"/>
      <c r="L155" s="195"/>
      <c r="M155" s="196">
        <v>44410</v>
      </c>
      <c r="N155" s="196"/>
      <c r="O155" s="196"/>
      <c r="P155" s="196">
        <v>44440</v>
      </c>
      <c r="Q155" s="196"/>
      <c r="R155" s="196"/>
      <c r="S155" s="197" t="s">
        <v>6948</v>
      </c>
      <c r="T155" s="197"/>
      <c r="U155" s="197"/>
      <c r="V155" s="198" t="s">
        <v>6947</v>
      </c>
      <c r="W155" s="198"/>
      <c r="X155" s="198"/>
      <c r="Y155" s="185"/>
      <c r="Z155" s="185"/>
      <c r="AA155" s="185"/>
      <c r="AB155" s="186"/>
      <c r="AC155" s="186"/>
      <c r="AD155" s="186"/>
      <c r="AE155" s="182"/>
      <c r="AF155" s="182"/>
      <c r="AG155" s="182"/>
      <c r="AH155" s="187">
        <f>Totals!$E$81</f>
        <v>45811</v>
      </c>
      <c r="AI155" s="187"/>
      <c r="AJ155" s="187"/>
      <c r="AK155" s="246">
        <f t="shared" si="30"/>
        <v>0</v>
      </c>
      <c r="AL155" s="247"/>
      <c r="AM155" s="247"/>
      <c r="AN155" s="187" t="str">
        <f>IF($AQ155="","",$AQ155-1)</f>
        <v/>
      </c>
      <c r="AO155" s="187"/>
      <c r="AP155" s="187"/>
      <c r="AQ155" s="182"/>
      <c r="AR155" s="182"/>
      <c r="AS155" s="182"/>
      <c r="AT155" s="183">
        <f t="shared" si="44"/>
        <v>0</v>
      </c>
      <c r="AU155" s="183"/>
      <c r="AV155" s="183"/>
      <c r="AW155" s="184">
        <f t="shared" si="33"/>
        <v>0</v>
      </c>
      <c r="AX155" s="184"/>
      <c r="AY155" s="184"/>
      <c r="AZ155" s="180">
        <f t="shared" si="34"/>
        <v>0</v>
      </c>
      <c r="BA155" s="180"/>
      <c r="BB155" s="180">
        <f t="shared" si="35"/>
        <v>0</v>
      </c>
      <c r="BC155" s="180"/>
      <c r="BD155" s="180">
        <f t="shared" si="36"/>
        <v>0</v>
      </c>
      <c r="BE155" s="180"/>
      <c r="BF155" s="180">
        <f t="shared" si="37"/>
        <v>0</v>
      </c>
      <c r="BG155" s="180"/>
      <c r="BH155" s="180">
        <f t="shared" si="38"/>
        <v>0</v>
      </c>
      <c r="BI155" s="180"/>
      <c r="BJ155" s="180">
        <f t="shared" si="39"/>
        <v>0</v>
      </c>
      <c r="BK155" s="180"/>
      <c r="BL155" s="180">
        <f t="shared" si="40"/>
        <v>0</v>
      </c>
      <c r="BM155" s="181"/>
      <c r="BN155" s="180">
        <f t="shared" si="41"/>
        <v>0</v>
      </c>
      <c r="BO155" s="180"/>
      <c r="BP155" s="180">
        <f t="shared" si="42"/>
        <v>0</v>
      </c>
      <c r="BQ155" s="180"/>
      <c r="BR155" s="175">
        <f t="shared" si="43"/>
        <v>0</v>
      </c>
      <c r="BS155" s="176"/>
    </row>
    <row r="156" spans="2:71" ht="15.5" thickTop="1" thickBot="1" x14ac:dyDescent="0.4">
      <c r="B156" s="177" t="s">
        <v>15</v>
      </c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4"/>
      <c r="AA156" s="174"/>
      <c r="AB156" s="177"/>
      <c r="AC156" s="174"/>
      <c r="AD156" s="174"/>
      <c r="AE156" s="177"/>
      <c r="AF156" s="174"/>
      <c r="AG156" s="174"/>
      <c r="AH156" s="177"/>
      <c r="AI156" s="174"/>
      <c r="AJ156" s="174"/>
      <c r="AK156" s="244">
        <f>SUM(AK116:AM155)</f>
        <v>814.29073856975378</v>
      </c>
      <c r="AL156" s="245"/>
      <c r="AM156" s="245"/>
      <c r="AN156" s="177"/>
      <c r="AO156" s="174"/>
      <c r="AP156" s="174"/>
      <c r="AQ156" s="177"/>
      <c r="AR156" s="174"/>
      <c r="AS156" s="174"/>
      <c r="AT156" s="177"/>
      <c r="AU156" s="174"/>
      <c r="AV156" s="174"/>
      <c r="AW156" s="173"/>
      <c r="AX156" s="174"/>
      <c r="AY156" s="174"/>
      <c r="AZ156" s="172">
        <f>SUM(AZ116:AZ155)</f>
        <v>-2.0879249706916765</v>
      </c>
      <c r="BA156" s="172"/>
      <c r="BB156" s="172">
        <f>SUM(BB116:BB155)</f>
        <v>-14.615474794841735</v>
      </c>
      <c r="BC156" s="172"/>
      <c r="BD156" s="172">
        <f>SUM(BD116:BD155)</f>
        <v>-29.230949589683469</v>
      </c>
      <c r="BE156" s="172"/>
      <c r="BF156" s="172">
        <f>SUM(BF116:BF155)</f>
        <v>-63.551216295427906</v>
      </c>
      <c r="BG156" s="172"/>
      <c r="BH156" s="172">
        <f>SUM(BH116:BH155)</f>
        <v>-190.65364888628372</v>
      </c>
      <c r="BI156" s="172"/>
      <c r="BJ156" s="172">
        <f>SUM(BJ116:BJ155)</f>
        <v>-381.30729777256744</v>
      </c>
      <c r="BK156" s="172"/>
      <c r="BL156" s="172">
        <f>SUM(BL116:BL155)</f>
        <v>-762.61459554513488</v>
      </c>
      <c r="BM156" s="172"/>
      <c r="BN156" s="172">
        <f>SUM(BN116:BN155)</f>
        <v>-1525.2291910902698</v>
      </c>
      <c r="BO156" s="172"/>
      <c r="BP156" s="172">
        <f>SUM(BP116:BP155)</f>
        <v>-3813.0729777256743</v>
      </c>
      <c r="BQ156" s="172"/>
      <c r="BR156" s="172">
        <f>SUM(BR116:BR155)</f>
        <v>-7626.1459554513485</v>
      </c>
      <c r="BS156" s="172"/>
    </row>
    <row r="157" spans="2:71" ht="15" thickTop="1" x14ac:dyDescent="0.35"/>
    <row r="158" spans="2:71" x14ac:dyDescent="0.35">
      <c r="AP158" s="15"/>
      <c r="AQ158" s="15"/>
      <c r="AR158" s="15"/>
      <c r="AS158" s="15"/>
    </row>
    <row r="159" spans="2:71" ht="15" thickBot="1" x14ac:dyDescent="0.4"/>
    <row r="160" spans="2:71" ht="15.5" thickTop="1" thickBot="1" x14ac:dyDescent="0.4">
      <c r="B160" s="250" t="s">
        <v>7142</v>
      </c>
      <c r="C160" s="250"/>
      <c r="D160" s="250"/>
      <c r="E160" s="250"/>
      <c r="F160" s="250"/>
      <c r="G160" s="250"/>
      <c r="H160" s="250"/>
      <c r="I160" s="250"/>
      <c r="J160" s="250"/>
      <c r="K160" s="250"/>
      <c r="L160" s="250"/>
      <c r="M160" s="250"/>
      <c r="N160" s="250"/>
      <c r="O160" s="250"/>
      <c r="P160" s="250"/>
      <c r="Q160" s="250"/>
      <c r="R160" s="250"/>
      <c r="S160" s="250"/>
      <c r="T160" s="250"/>
      <c r="U160" s="250"/>
      <c r="V160" s="250"/>
      <c r="W160" s="250"/>
      <c r="X160" s="250"/>
      <c r="Y160" s="250"/>
      <c r="Z160" s="250"/>
      <c r="AA160" s="250"/>
      <c r="AB160" s="250"/>
      <c r="AC160" s="250"/>
      <c r="AD160" s="250"/>
      <c r="AE160" s="250"/>
      <c r="AF160" s="250"/>
      <c r="AG160" s="250"/>
      <c r="AH160" s="250"/>
      <c r="AI160" s="250"/>
      <c r="AJ160" s="250"/>
      <c r="AK160" s="250"/>
      <c r="AL160" s="250"/>
      <c r="AM160" s="250"/>
      <c r="AN160" s="250"/>
      <c r="AO160" s="250"/>
      <c r="AP160" s="250"/>
      <c r="AQ160" s="250"/>
      <c r="AR160" s="250"/>
      <c r="AS160" s="250"/>
      <c r="AT160" s="250"/>
      <c r="AU160" s="250"/>
      <c r="AV160" s="250"/>
      <c r="AW160" s="250"/>
      <c r="AX160" s="250"/>
      <c r="AY160" s="250"/>
      <c r="AZ160" s="250"/>
      <c r="BA160" s="250"/>
      <c r="BB160" s="250"/>
      <c r="BC160" s="250"/>
      <c r="BD160" s="250"/>
      <c r="BE160" s="250"/>
      <c r="BF160" s="250"/>
      <c r="BG160" s="250"/>
      <c r="BH160" s="250"/>
      <c r="BI160" s="250"/>
      <c r="BJ160" s="250"/>
      <c r="BK160" s="250"/>
      <c r="BL160" s="250"/>
      <c r="BM160" s="250"/>
      <c r="BN160" s="250"/>
      <c r="BO160" s="250"/>
      <c r="BP160" s="250"/>
      <c r="BQ160" s="250"/>
      <c r="BR160" s="250"/>
      <c r="BS160" s="250"/>
    </row>
    <row r="161" spans="2:71" ht="15.5" thickTop="1" thickBot="1" x14ac:dyDescent="0.4">
      <c r="B161" s="250"/>
      <c r="C161" s="250"/>
      <c r="D161" s="250"/>
      <c r="E161" s="250"/>
      <c r="F161" s="250"/>
      <c r="G161" s="250"/>
      <c r="H161" s="250"/>
      <c r="I161" s="250"/>
      <c r="J161" s="250"/>
      <c r="K161" s="250"/>
      <c r="L161" s="250"/>
      <c r="M161" s="250"/>
      <c r="N161" s="250"/>
      <c r="O161" s="250"/>
      <c r="P161" s="250"/>
      <c r="Q161" s="250"/>
      <c r="R161" s="250"/>
      <c r="S161" s="250"/>
      <c r="T161" s="250"/>
      <c r="U161" s="250"/>
      <c r="V161" s="250"/>
      <c r="W161" s="250"/>
      <c r="X161" s="250"/>
      <c r="Y161" s="250"/>
      <c r="Z161" s="250"/>
      <c r="AA161" s="250"/>
      <c r="AB161" s="250"/>
      <c r="AC161" s="250"/>
      <c r="AD161" s="250"/>
      <c r="AE161" s="250"/>
      <c r="AF161" s="250"/>
      <c r="AG161" s="250"/>
      <c r="AH161" s="250"/>
      <c r="AI161" s="250"/>
      <c r="AJ161" s="250"/>
      <c r="AK161" s="250"/>
      <c r="AL161" s="250"/>
      <c r="AM161" s="250"/>
      <c r="AN161" s="250"/>
      <c r="AO161" s="250"/>
      <c r="AP161" s="250"/>
      <c r="AQ161" s="250"/>
      <c r="AR161" s="250"/>
      <c r="AS161" s="250"/>
      <c r="AT161" s="250"/>
      <c r="AU161" s="250"/>
      <c r="AV161" s="250"/>
      <c r="AW161" s="250"/>
      <c r="AX161" s="250"/>
      <c r="AY161" s="250"/>
      <c r="AZ161" s="250"/>
      <c r="BA161" s="250"/>
      <c r="BB161" s="250"/>
      <c r="BC161" s="250"/>
      <c r="BD161" s="250"/>
      <c r="BE161" s="250"/>
      <c r="BF161" s="250"/>
      <c r="BG161" s="250"/>
      <c r="BH161" s="250"/>
      <c r="BI161" s="250"/>
      <c r="BJ161" s="250"/>
      <c r="BK161" s="250"/>
      <c r="BL161" s="250"/>
      <c r="BM161" s="250"/>
      <c r="BN161" s="250"/>
      <c r="BO161" s="250"/>
      <c r="BP161" s="250"/>
      <c r="BQ161" s="250"/>
      <c r="BR161" s="250"/>
      <c r="BS161" s="250"/>
    </row>
    <row r="162" spans="2:71" ht="15.5" thickTop="1" thickBot="1" x14ac:dyDescent="0.4">
      <c r="B162" s="250"/>
      <c r="C162" s="250"/>
      <c r="D162" s="250"/>
      <c r="E162" s="250"/>
      <c r="F162" s="250"/>
      <c r="G162" s="250"/>
      <c r="H162" s="250"/>
      <c r="I162" s="250"/>
      <c r="J162" s="250"/>
      <c r="K162" s="250"/>
      <c r="L162" s="250"/>
      <c r="M162" s="250"/>
      <c r="N162" s="250"/>
      <c r="O162" s="250"/>
      <c r="P162" s="250"/>
      <c r="Q162" s="250"/>
      <c r="R162" s="250"/>
      <c r="S162" s="250"/>
      <c r="T162" s="250"/>
      <c r="U162" s="250"/>
      <c r="V162" s="250"/>
      <c r="W162" s="250"/>
      <c r="X162" s="250"/>
      <c r="Y162" s="250"/>
      <c r="Z162" s="250"/>
      <c r="AA162" s="250"/>
      <c r="AB162" s="250"/>
      <c r="AC162" s="250"/>
      <c r="AD162" s="250"/>
      <c r="AE162" s="250"/>
      <c r="AF162" s="250"/>
      <c r="AG162" s="250"/>
      <c r="AH162" s="250"/>
      <c r="AI162" s="250"/>
      <c r="AJ162" s="250"/>
      <c r="AK162" s="250"/>
      <c r="AL162" s="250"/>
      <c r="AM162" s="250"/>
      <c r="AN162" s="250"/>
      <c r="AO162" s="250"/>
      <c r="AP162" s="250"/>
      <c r="AQ162" s="250"/>
      <c r="AR162" s="250"/>
      <c r="AS162" s="250"/>
      <c r="AT162" s="250"/>
      <c r="AU162" s="250"/>
      <c r="AV162" s="250"/>
      <c r="AW162" s="250"/>
      <c r="AX162" s="250"/>
      <c r="AY162" s="250"/>
      <c r="AZ162" s="250"/>
      <c r="BA162" s="250"/>
      <c r="BB162" s="250"/>
      <c r="BC162" s="250"/>
      <c r="BD162" s="250"/>
      <c r="BE162" s="250"/>
      <c r="BF162" s="250"/>
      <c r="BG162" s="250"/>
      <c r="BH162" s="250"/>
      <c r="BI162" s="250"/>
      <c r="BJ162" s="250"/>
      <c r="BK162" s="250"/>
      <c r="BL162" s="250"/>
      <c r="BM162" s="250"/>
      <c r="BN162" s="250"/>
      <c r="BO162" s="250"/>
      <c r="BP162" s="250"/>
      <c r="BQ162" s="250"/>
      <c r="BR162" s="250"/>
      <c r="BS162" s="250"/>
    </row>
    <row r="163" spans="2:71" ht="15.5" thickTop="1" thickBot="1" x14ac:dyDescent="0.4">
      <c r="B163" s="250"/>
      <c r="C163" s="250"/>
      <c r="D163" s="250"/>
      <c r="E163" s="250"/>
      <c r="F163" s="250"/>
      <c r="G163" s="250"/>
      <c r="H163" s="250"/>
      <c r="I163" s="250"/>
      <c r="J163" s="250"/>
      <c r="K163" s="250"/>
      <c r="L163" s="250"/>
      <c r="M163" s="250"/>
      <c r="N163" s="250"/>
      <c r="O163" s="250"/>
      <c r="P163" s="250"/>
      <c r="Q163" s="250"/>
      <c r="R163" s="250"/>
      <c r="S163" s="250"/>
      <c r="T163" s="250"/>
      <c r="U163" s="250"/>
      <c r="V163" s="250"/>
      <c r="W163" s="250"/>
      <c r="X163" s="250"/>
      <c r="Y163" s="250"/>
      <c r="Z163" s="250"/>
      <c r="AA163" s="250"/>
      <c r="AB163" s="250"/>
      <c r="AC163" s="250"/>
      <c r="AD163" s="250"/>
      <c r="AE163" s="250"/>
      <c r="AF163" s="250"/>
      <c r="AG163" s="250"/>
      <c r="AH163" s="250"/>
      <c r="AI163" s="250"/>
      <c r="AJ163" s="250"/>
      <c r="AK163" s="250"/>
      <c r="AL163" s="250"/>
      <c r="AM163" s="250"/>
      <c r="AN163" s="250"/>
      <c r="AO163" s="250"/>
      <c r="AP163" s="250"/>
      <c r="AQ163" s="250"/>
      <c r="AR163" s="250"/>
      <c r="AS163" s="250"/>
      <c r="AT163" s="250"/>
      <c r="AU163" s="250"/>
      <c r="AV163" s="250"/>
      <c r="AW163" s="250"/>
      <c r="AX163" s="250"/>
      <c r="AY163" s="250"/>
      <c r="AZ163" s="250"/>
      <c r="BA163" s="250"/>
      <c r="BB163" s="250"/>
      <c r="BC163" s="250"/>
      <c r="BD163" s="250"/>
      <c r="BE163" s="250"/>
      <c r="BF163" s="250"/>
      <c r="BG163" s="250"/>
      <c r="BH163" s="250"/>
      <c r="BI163" s="250"/>
      <c r="BJ163" s="250"/>
      <c r="BK163" s="250"/>
      <c r="BL163" s="250"/>
      <c r="BM163" s="250"/>
      <c r="BN163" s="250"/>
      <c r="BO163" s="250"/>
      <c r="BP163" s="250"/>
      <c r="BQ163" s="250"/>
      <c r="BR163" s="250"/>
      <c r="BS163" s="250"/>
    </row>
    <row r="164" spans="2:71" ht="15.5" thickTop="1" thickBot="1" x14ac:dyDescent="0.4">
      <c r="B164" s="238" t="s">
        <v>13</v>
      </c>
      <c r="C164" s="238"/>
      <c r="D164" s="238"/>
      <c r="E164" s="238" t="s">
        <v>59</v>
      </c>
      <c r="F164" s="238"/>
      <c r="G164" s="238"/>
      <c r="H164" s="238"/>
      <c r="I164" s="238" t="s">
        <v>12</v>
      </c>
      <c r="J164" s="238"/>
      <c r="K164" s="238"/>
      <c r="L164" s="238"/>
      <c r="M164" s="238" t="s">
        <v>7019</v>
      </c>
      <c r="N164" s="238"/>
      <c r="O164" s="238"/>
      <c r="P164" s="238" t="s">
        <v>7020</v>
      </c>
      <c r="Q164" s="238"/>
      <c r="R164" s="238"/>
      <c r="S164" s="238" t="s">
        <v>57</v>
      </c>
      <c r="T164" s="238"/>
      <c r="U164" s="238"/>
      <c r="V164" s="238" t="s">
        <v>7021</v>
      </c>
      <c r="W164" s="238"/>
      <c r="X164" s="238"/>
      <c r="Y164" s="238" t="s">
        <v>7036</v>
      </c>
      <c r="Z164" s="238"/>
      <c r="AA164" s="238"/>
      <c r="AB164" s="238" t="s">
        <v>57</v>
      </c>
      <c r="AC164" s="238"/>
      <c r="AD164" s="238"/>
      <c r="AE164" s="238" t="s">
        <v>7037</v>
      </c>
      <c r="AF164" s="238"/>
      <c r="AG164" s="238"/>
      <c r="AH164" s="238" t="s">
        <v>7032</v>
      </c>
      <c r="AI164" s="238"/>
      <c r="AJ164" s="238"/>
      <c r="AK164" s="238" t="s">
        <v>7033</v>
      </c>
      <c r="AL164" s="238"/>
      <c r="AM164" s="238"/>
      <c r="AN164" s="238" t="s">
        <v>7038</v>
      </c>
      <c r="AO164" s="238"/>
      <c r="AP164" s="238"/>
      <c r="AQ164" s="238" t="s">
        <v>7039</v>
      </c>
      <c r="AR164" s="238"/>
      <c r="AS164" s="238"/>
      <c r="AT164" s="238" t="s">
        <v>7035</v>
      </c>
      <c r="AU164" s="238"/>
      <c r="AV164" s="238"/>
      <c r="AW164" s="238" t="s">
        <v>7034</v>
      </c>
      <c r="AX164" s="238"/>
      <c r="AY164" s="238"/>
      <c r="AZ164" s="238" t="s">
        <v>10</v>
      </c>
      <c r="BA164" s="238"/>
      <c r="BB164" s="238" t="s">
        <v>9</v>
      </c>
      <c r="BC164" s="238"/>
      <c r="BD164" s="238" t="s">
        <v>8</v>
      </c>
      <c r="BE164" s="238"/>
      <c r="BF164" s="238" t="s">
        <v>7</v>
      </c>
      <c r="BG164" s="238"/>
      <c r="BH164" s="238" t="s">
        <v>6</v>
      </c>
      <c r="BI164" s="238"/>
      <c r="BJ164" s="238" t="s">
        <v>55</v>
      </c>
      <c r="BK164" s="238"/>
      <c r="BL164" s="238" t="s">
        <v>4</v>
      </c>
      <c r="BM164" s="238"/>
      <c r="BN164" s="238" t="s">
        <v>3</v>
      </c>
      <c r="BO164" s="238"/>
      <c r="BP164" s="238" t="s">
        <v>2</v>
      </c>
      <c r="BQ164" s="238"/>
      <c r="BR164" s="238" t="s">
        <v>1</v>
      </c>
      <c r="BS164" s="238"/>
    </row>
    <row r="165" spans="2:71" ht="15.5" hidden="1" customHeight="1" thickTop="1" thickBot="1" x14ac:dyDescent="0.4">
      <c r="B165" s="239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</row>
    <row r="166" spans="2:71" ht="15.5" hidden="1" customHeight="1" thickTop="1" thickBot="1" x14ac:dyDescent="0.4">
      <c r="B166" s="232" t="s">
        <v>54</v>
      </c>
      <c r="C166" s="232"/>
      <c r="D166" s="232"/>
      <c r="E166" s="232" t="s">
        <v>53</v>
      </c>
      <c r="F166" s="232"/>
      <c r="G166" s="232"/>
      <c r="H166" s="232"/>
      <c r="I166" s="232" t="s">
        <v>7010</v>
      </c>
      <c r="J166" s="232"/>
      <c r="K166" s="232"/>
      <c r="L166" s="232"/>
      <c r="M166" s="234"/>
      <c r="N166" s="234"/>
      <c r="O166" s="234"/>
      <c r="P166" s="234"/>
      <c r="Q166" s="234"/>
      <c r="R166" s="234"/>
      <c r="S166" s="237"/>
      <c r="T166" s="237"/>
      <c r="U166" s="237"/>
      <c r="V166" s="233"/>
      <c r="W166" s="233"/>
      <c r="X166" s="233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V166" s="232"/>
      <c r="AW166" s="232"/>
      <c r="AX166" s="232"/>
      <c r="AY166" s="232"/>
      <c r="AZ166" s="231">
        <f>-1*AZ208</f>
        <v>8.7160935524652334</v>
      </c>
      <c r="BA166" s="231"/>
      <c r="BB166" s="231">
        <f>-1*BB208</f>
        <v>61.012654867256643</v>
      </c>
      <c r="BC166" s="231"/>
      <c r="BD166" s="231">
        <f>-1*BD208</f>
        <v>122.02530973451329</v>
      </c>
      <c r="BE166" s="231"/>
      <c r="BF166" s="231">
        <f>-1*BF208</f>
        <v>265.29609750316058</v>
      </c>
      <c r="BG166" s="231"/>
      <c r="BH166" s="231">
        <f>-1*BH208</f>
        <v>795.88829250948163</v>
      </c>
      <c r="BI166" s="231"/>
      <c r="BJ166" s="231">
        <f>-1*BJ208</f>
        <v>1591.7765850189633</v>
      </c>
      <c r="BK166" s="231"/>
      <c r="BL166" s="231">
        <f>-1*BL208</f>
        <v>3183.5531700379265</v>
      </c>
      <c r="BM166" s="231"/>
      <c r="BN166" s="231">
        <f>-1*BN208</f>
        <v>6367.106340075853</v>
      </c>
      <c r="BO166" s="231"/>
      <c r="BP166" s="231">
        <f>-1*BP208</f>
        <v>15917.765850189635</v>
      </c>
      <c r="BQ166" s="231"/>
      <c r="BR166" s="231">
        <f>-1*BR208</f>
        <v>31835.53170037927</v>
      </c>
      <c r="BS166" s="231"/>
    </row>
    <row r="167" spans="2:71" ht="15.5" hidden="1" customHeight="1" thickTop="1" thickBot="1" x14ac:dyDescent="0.4">
      <c r="B167" s="222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  <c r="AN167" s="223"/>
      <c r="AO167" s="223"/>
      <c r="AP167" s="223"/>
      <c r="AQ167" s="223"/>
      <c r="AR167" s="223"/>
      <c r="AS167" s="223"/>
      <c r="AT167" s="223"/>
      <c r="AU167" s="223"/>
      <c r="AV167" s="223"/>
      <c r="AW167" s="223"/>
      <c r="AX167" s="223"/>
      <c r="AY167" s="223"/>
      <c r="AZ167" s="223"/>
      <c r="BA167" s="223"/>
      <c r="BB167" s="223"/>
      <c r="BC167" s="223"/>
      <c r="BD167" s="223"/>
      <c r="BE167" s="223"/>
      <c r="BF167" s="223"/>
      <c r="BG167" s="223"/>
      <c r="BH167" s="223"/>
      <c r="BI167" s="223"/>
      <c r="BJ167" s="223"/>
      <c r="BK167" s="223"/>
      <c r="BL167" s="223"/>
      <c r="BM167" s="223"/>
      <c r="BN167" s="223"/>
      <c r="BO167" s="223"/>
      <c r="BP167" s="223"/>
      <c r="BQ167" s="223"/>
      <c r="BR167" s="223"/>
      <c r="BS167" s="223"/>
    </row>
    <row r="168" spans="2:71" ht="15.5" thickTop="1" thickBot="1" x14ac:dyDescent="0.4">
      <c r="B168" s="224" t="s">
        <v>52</v>
      </c>
      <c r="C168" s="225"/>
      <c r="D168" s="225"/>
      <c r="E168" s="226" t="s">
        <v>7092</v>
      </c>
      <c r="F168" s="226"/>
      <c r="G168" s="226"/>
      <c r="H168" s="227"/>
      <c r="I168" s="228" t="s">
        <v>7093</v>
      </c>
      <c r="J168" s="229"/>
      <c r="K168" s="229"/>
      <c r="L168" s="229"/>
      <c r="M168" s="230">
        <v>44144</v>
      </c>
      <c r="N168" s="230"/>
      <c r="O168" s="230"/>
      <c r="P168" s="230">
        <v>44508</v>
      </c>
      <c r="Q168" s="230"/>
      <c r="R168" s="230"/>
      <c r="S168" s="228" t="s">
        <v>6638</v>
      </c>
      <c r="T168" s="228"/>
      <c r="U168" s="228"/>
      <c r="V168" s="229" t="s">
        <v>6325</v>
      </c>
      <c r="W168" s="229"/>
      <c r="X168" s="229"/>
      <c r="Y168" s="217">
        <v>-6894.43</v>
      </c>
      <c r="Z168" s="217"/>
      <c r="AA168" s="217"/>
      <c r="AB168" s="218" t="s">
        <v>7154</v>
      </c>
      <c r="AC168" s="218"/>
      <c r="AD168" s="218"/>
      <c r="AE168" s="219">
        <v>45782</v>
      </c>
      <c r="AF168" s="219"/>
      <c r="AG168" s="219"/>
      <c r="AH168" s="220">
        <f>Totals!$E$81</f>
        <v>45811</v>
      </c>
      <c r="AI168" s="220"/>
      <c r="AJ168" s="220"/>
      <c r="AK168" s="249">
        <f t="shared" ref="AK168:AK207" si="45">IF($AE168&gt;0,IF($AN168&gt;0,IF(OR($AH168&gt;"",$AH168&gt;0),(1+($AH168-$AE168))*-($AZ168),""),0),0)</f>
        <v>261.48280657395702</v>
      </c>
      <c r="AL168" s="249"/>
      <c r="AM168" s="249"/>
      <c r="AN168" s="220">
        <f t="shared" ref="AN168:AN205" si="46">IF($AQ168="","",$AQ168-1)</f>
        <v>46572</v>
      </c>
      <c r="AO168" s="220"/>
      <c r="AP168" s="220"/>
      <c r="AQ168" s="219">
        <v>46573</v>
      </c>
      <c r="AR168" s="219"/>
      <c r="AS168" s="219"/>
      <c r="AT168" s="241">
        <f t="shared" ref="AT168:AT178" si="47">IF($AE168&gt;0,IF($AN168&gt;0,IF(OR($AH168&gt;"",$AH168&gt;0),$AN168-$AH168,""),0),0)</f>
        <v>761</v>
      </c>
      <c r="AU168" s="241"/>
      <c r="AV168" s="241"/>
      <c r="AW168" s="242">
        <f t="shared" ref="AW168:AW207" si="48">IF($AE168&gt;0,IF($AN168&gt;0,IF(OR($AH168&gt;"",$AH168&gt;0),$AT168*$AZ168,""),0),0)</f>
        <v>-6632.9471934260428</v>
      </c>
      <c r="AX168" s="242"/>
      <c r="AY168" s="242"/>
      <c r="AZ168" s="216">
        <f t="shared" ref="AZ168:AZ207" si="49">IF(AE168&gt;0,IF(AN168&gt;0,$Y168/(1+($AN168-$AE168)),0),0)</f>
        <v>-8.7160935524652334</v>
      </c>
      <c r="BA168" s="216"/>
      <c r="BB168" s="216">
        <f t="shared" ref="BB168:BB207" si="50">IF(AE168&gt;0,IF(AN168&gt;0,$Y168/((1+($AN168-$AE168))/7),0),0)</f>
        <v>-61.012654867256643</v>
      </c>
      <c r="BC168" s="216"/>
      <c r="BD168" s="216">
        <f t="shared" ref="BD168:BD207" si="51">IF(AE168&gt;0,IF(AN168&gt;0,$Y168/((1+($AN168-$AE168))/14),0),0)</f>
        <v>-122.02530973451329</v>
      </c>
      <c r="BE168" s="216"/>
      <c r="BF168" s="216">
        <f t="shared" ref="BF168:BF207" si="52">IF(AE168&gt;0,IF(AN168&gt;0,$Y168/((1+($AN168-$AE168))/(365.25/12)),0),0)</f>
        <v>-265.29609750316058</v>
      </c>
      <c r="BG168" s="216"/>
      <c r="BH168" s="216">
        <f t="shared" ref="BH168:BH207" si="53">IF(AE168&gt;0,IF(AN168&gt;0,$Y168/((1+($AN168-$AE168))/(365.25/4)),0),0)</f>
        <v>-795.88829250948163</v>
      </c>
      <c r="BI168" s="216"/>
      <c r="BJ168" s="216">
        <f t="shared" ref="BJ168:BJ207" si="54">IF(AE168&gt;0,IF(AN168&gt;0,$Y168/((1+($AN168-$AE168))/(365.25/2)),0),0)</f>
        <v>-1591.7765850189633</v>
      </c>
      <c r="BK168" s="216"/>
      <c r="BL168" s="216">
        <f t="shared" ref="BL168:BL207" si="55">IF(AE168&gt;0,IF(AN168&gt;0,$Y168/((1+($AN168-$AE168))/365.25),0),0)</f>
        <v>-3183.5531700379265</v>
      </c>
      <c r="BM168" s="216"/>
      <c r="BN168" s="216">
        <f t="shared" ref="BN168:BN207" si="56">IF(AE168&gt;0,IF(AN168&gt;0,$Y168/((1+($AN168-$AE168))/(365.25*2)),0),0)</f>
        <v>-6367.106340075853</v>
      </c>
      <c r="BO168" s="216"/>
      <c r="BP168" s="216">
        <f t="shared" ref="BP168:BP207" si="57">IF(AE168&gt;0,IF(AN168&gt;0,$Y168/((1+($AN168-$AE168))/(365.25*5)),0),0)</f>
        <v>-15917.765850189635</v>
      </c>
      <c r="BQ168" s="216"/>
      <c r="BR168" s="235">
        <f t="shared" ref="BR168:BR207" si="58">IF(AE168&gt;0,IF(AN168&gt;0,$Y168/((1+($AN168-$AE168))/(365.25*10)),0),0)</f>
        <v>-31835.53170037927</v>
      </c>
      <c r="BS168" s="236"/>
    </row>
    <row r="169" spans="2:71" ht="15" thickBot="1" x14ac:dyDescent="0.4">
      <c r="B169" s="209"/>
      <c r="C169" s="210"/>
      <c r="D169" s="210"/>
      <c r="E169" s="214"/>
      <c r="F169" s="214"/>
      <c r="G169" s="214"/>
      <c r="H169" s="215"/>
      <c r="I169" s="205"/>
      <c r="J169" s="206"/>
      <c r="K169" s="206"/>
      <c r="L169" s="206"/>
      <c r="M169" s="213">
        <v>44144</v>
      </c>
      <c r="N169" s="213"/>
      <c r="O169" s="213"/>
      <c r="P169" s="213">
        <v>44508</v>
      </c>
      <c r="Q169" s="213"/>
      <c r="R169" s="213"/>
      <c r="S169" s="205" t="s">
        <v>6638</v>
      </c>
      <c r="T169" s="205"/>
      <c r="U169" s="205"/>
      <c r="V169" s="206" t="s">
        <v>6325</v>
      </c>
      <c r="W169" s="206"/>
      <c r="X169" s="206"/>
      <c r="Y169" s="207"/>
      <c r="Z169" s="207"/>
      <c r="AA169" s="207"/>
      <c r="AB169" s="208"/>
      <c r="AC169" s="208"/>
      <c r="AD169" s="208"/>
      <c r="AE169" s="202"/>
      <c r="AF169" s="202"/>
      <c r="AG169" s="202"/>
      <c r="AH169" s="201">
        <f>Totals!$E$81</f>
        <v>45811</v>
      </c>
      <c r="AI169" s="201"/>
      <c r="AJ169" s="201"/>
      <c r="AK169" s="248">
        <f t="shared" si="45"/>
        <v>0</v>
      </c>
      <c r="AL169" s="248"/>
      <c r="AM169" s="248"/>
      <c r="AN169" s="201" t="str">
        <f t="shared" si="46"/>
        <v/>
      </c>
      <c r="AO169" s="201"/>
      <c r="AP169" s="201"/>
      <c r="AQ169" s="202"/>
      <c r="AR169" s="202"/>
      <c r="AS169" s="202"/>
      <c r="AT169" s="203">
        <f t="shared" si="47"/>
        <v>0</v>
      </c>
      <c r="AU169" s="203"/>
      <c r="AV169" s="203"/>
      <c r="AW169" s="204">
        <f t="shared" si="48"/>
        <v>0</v>
      </c>
      <c r="AX169" s="204"/>
      <c r="AY169" s="204"/>
      <c r="AZ169" s="190">
        <f t="shared" si="49"/>
        <v>0</v>
      </c>
      <c r="BA169" s="190"/>
      <c r="BB169" s="190">
        <f t="shared" si="50"/>
        <v>0</v>
      </c>
      <c r="BC169" s="190"/>
      <c r="BD169" s="190">
        <f t="shared" si="51"/>
        <v>0</v>
      </c>
      <c r="BE169" s="190"/>
      <c r="BF169" s="190">
        <f t="shared" si="52"/>
        <v>0</v>
      </c>
      <c r="BG169" s="190"/>
      <c r="BH169" s="190">
        <f t="shared" si="53"/>
        <v>0</v>
      </c>
      <c r="BI169" s="190"/>
      <c r="BJ169" s="190">
        <f t="shared" si="54"/>
        <v>0</v>
      </c>
      <c r="BK169" s="190"/>
      <c r="BL169" s="190">
        <f t="shared" si="55"/>
        <v>0</v>
      </c>
      <c r="BM169" s="190"/>
      <c r="BN169" s="190">
        <f t="shared" si="56"/>
        <v>0</v>
      </c>
      <c r="BO169" s="190"/>
      <c r="BP169" s="190">
        <f t="shared" si="57"/>
        <v>0</v>
      </c>
      <c r="BQ169" s="190"/>
      <c r="BR169" s="190">
        <f t="shared" si="58"/>
        <v>0</v>
      </c>
      <c r="BS169" s="191"/>
    </row>
    <row r="170" spans="2:71" ht="15" thickBot="1" x14ac:dyDescent="0.4">
      <c r="B170" s="209"/>
      <c r="C170" s="210"/>
      <c r="D170" s="210"/>
      <c r="E170" s="214" t="s">
        <v>7150</v>
      </c>
      <c r="F170" s="214"/>
      <c r="G170" s="214"/>
      <c r="H170" s="215"/>
      <c r="I170" s="205"/>
      <c r="J170" s="206"/>
      <c r="K170" s="206"/>
      <c r="L170" s="206"/>
      <c r="M170" s="213">
        <v>44144</v>
      </c>
      <c r="N170" s="213"/>
      <c r="O170" s="213"/>
      <c r="P170" s="213">
        <v>44508</v>
      </c>
      <c r="Q170" s="213"/>
      <c r="R170" s="213"/>
      <c r="S170" s="205" t="s">
        <v>6638</v>
      </c>
      <c r="T170" s="205"/>
      <c r="U170" s="205"/>
      <c r="V170" s="206" t="s">
        <v>6325</v>
      </c>
      <c r="W170" s="206"/>
      <c r="X170" s="206"/>
      <c r="Y170" s="207"/>
      <c r="Z170" s="207"/>
      <c r="AA170" s="207"/>
      <c r="AB170" s="208"/>
      <c r="AC170" s="208"/>
      <c r="AD170" s="208"/>
      <c r="AE170" s="202"/>
      <c r="AF170" s="202"/>
      <c r="AG170" s="202"/>
      <c r="AH170" s="201">
        <f>Totals!$E$81</f>
        <v>45811</v>
      </c>
      <c r="AI170" s="201"/>
      <c r="AJ170" s="201"/>
      <c r="AK170" s="248">
        <f t="shared" si="45"/>
        <v>0</v>
      </c>
      <c r="AL170" s="248"/>
      <c r="AM170" s="248"/>
      <c r="AN170" s="201" t="str">
        <f t="shared" si="46"/>
        <v/>
      </c>
      <c r="AO170" s="201"/>
      <c r="AP170" s="201"/>
      <c r="AQ170" s="202"/>
      <c r="AR170" s="202"/>
      <c r="AS170" s="202"/>
      <c r="AT170" s="203">
        <f t="shared" si="47"/>
        <v>0</v>
      </c>
      <c r="AU170" s="203"/>
      <c r="AV170" s="203"/>
      <c r="AW170" s="204">
        <f t="shared" si="48"/>
        <v>0</v>
      </c>
      <c r="AX170" s="204"/>
      <c r="AY170" s="204"/>
      <c r="AZ170" s="190">
        <f t="shared" si="49"/>
        <v>0</v>
      </c>
      <c r="BA170" s="190"/>
      <c r="BB170" s="190">
        <f t="shared" si="50"/>
        <v>0</v>
      </c>
      <c r="BC170" s="190"/>
      <c r="BD170" s="190">
        <f t="shared" si="51"/>
        <v>0</v>
      </c>
      <c r="BE170" s="190"/>
      <c r="BF170" s="190">
        <f t="shared" si="52"/>
        <v>0</v>
      </c>
      <c r="BG170" s="190"/>
      <c r="BH170" s="190">
        <f t="shared" si="53"/>
        <v>0</v>
      </c>
      <c r="BI170" s="190"/>
      <c r="BJ170" s="190">
        <f t="shared" si="54"/>
        <v>0</v>
      </c>
      <c r="BK170" s="190"/>
      <c r="BL170" s="190">
        <f t="shared" si="55"/>
        <v>0</v>
      </c>
      <c r="BM170" s="199"/>
      <c r="BN170" s="190">
        <f t="shared" si="56"/>
        <v>0</v>
      </c>
      <c r="BO170" s="190"/>
      <c r="BP170" s="190">
        <f t="shared" si="57"/>
        <v>0</v>
      </c>
      <c r="BQ170" s="190"/>
      <c r="BR170" s="190">
        <f t="shared" si="58"/>
        <v>0</v>
      </c>
      <c r="BS170" s="191"/>
    </row>
    <row r="171" spans="2:71" ht="15" thickBot="1" x14ac:dyDescent="0.4">
      <c r="B171" s="209"/>
      <c r="C171" s="210"/>
      <c r="D171" s="210"/>
      <c r="E171" s="214" t="s">
        <v>7152</v>
      </c>
      <c r="F171" s="214"/>
      <c r="G171" s="214"/>
      <c r="H171" s="215"/>
      <c r="I171" s="205"/>
      <c r="J171" s="206"/>
      <c r="K171" s="206"/>
      <c r="L171" s="206"/>
      <c r="M171" s="213">
        <v>44145</v>
      </c>
      <c r="N171" s="213"/>
      <c r="O171" s="213"/>
      <c r="P171" s="213">
        <v>44509</v>
      </c>
      <c r="Q171" s="213"/>
      <c r="R171" s="213"/>
      <c r="S171" s="205" t="s">
        <v>6638</v>
      </c>
      <c r="T171" s="205"/>
      <c r="U171" s="205"/>
      <c r="V171" s="206" t="s">
        <v>6324</v>
      </c>
      <c r="W171" s="206"/>
      <c r="X171" s="206"/>
      <c r="Y171" s="207"/>
      <c r="Z171" s="207"/>
      <c r="AA171" s="207"/>
      <c r="AB171" s="208"/>
      <c r="AC171" s="208"/>
      <c r="AD171" s="208"/>
      <c r="AE171" s="202"/>
      <c r="AF171" s="202"/>
      <c r="AG171" s="202"/>
      <c r="AH171" s="201">
        <f>Totals!$E$81</f>
        <v>45811</v>
      </c>
      <c r="AI171" s="201"/>
      <c r="AJ171" s="201"/>
      <c r="AK171" s="248">
        <f t="shared" si="45"/>
        <v>0</v>
      </c>
      <c r="AL171" s="248"/>
      <c r="AM171" s="248"/>
      <c r="AN171" s="201" t="str">
        <f t="shared" si="46"/>
        <v/>
      </c>
      <c r="AO171" s="201"/>
      <c r="AP171" s="201"/>
      <c r="AQ171" s="202"/>
      <c r="AR171" s="202"/>
      <c r="AS171" s="202"/>
      <c r="AT171" s="203">
        <f t="shared" si="47"/>
        <v>0</v>
      </c>
      <c r="AU171" s="203"/>
      <c r="AV171" s="203"/>
      <c r="AW171" s="204">
        <f t="shared" si="48"/>
        <v>0</v>
      </c>
      <c r="AX171" s="204"/>
      <c r="AY171" s="204"/>
      <c r="AZ171" s="190">
        <f t="shared" si="49"/>
        <v>0</v>
      </c>
      <c r="BA171" s="190"/>
      <c r="BB171" s="190">
        <f t="shared" si="50"/>
        <v>0</v>
      </c>
      <c r="BC171" s="190"/>
      <c r="BD171" s="190">
        <f t="shared" si="51"/>
        <v>0</v>
      </c>
      <c r="BE171" s="190"/>
      <c r="BF171" s="190">
        <f t="shared" si="52"/>
        <v>0</v>
      </c>
      <c r="BG171" s="190"/>
      <c r="BH171" s="190">
        <f t="shared" si="53"/>
        <v>0</v>
      </c>
      <c r="BI171" s="190"/>
      <c r="BJ171" s="190">
        <f t="shared" si="54"/>
        <v>0</v>
      </c>
      <c r="BK171" s="190"/>
      <c r="BL171" s="190">
        <f t="shared" si="55"/>
        <v>0</v>
      </c>
      <c r="BM171" s="199"/>
      <c r="BN171" s="190">
        <f t="shared" si="56"/>
        <v>0</v>
      </c>
      <c r="BO171" s="190"/>
      <c r="BP171" s="190">
        <f t="shared" si="57"/>
        <v>0</v>
      </c>
      <c r="BQ171" s="190"/>
      <c r="BR171" s="190">
        <f t="shared" si="58"/>
        <v>0</v>
      </c>
      <c r="BS171" s="191"/>
    </row>
    <row r="172" spans="2:71" ht="15" thickBot="1" x14ac:dyDescent="0.4">
      <c r="B172" s="209"/>
      <c r="C172" s="210"/>
      <c r="D172" s="210"/>
      <c r="E172" s="214" t="s">
        <v>7156</v>
      </c>
      <c r="F172" s="214"/>
      <c r="G172" s="214"/>
      <c r="H172" s="215"/>
      <c r="I172" s="205"/>
      <c r="J172" s="206"/>
      <c r="K172" s="206"/>
      <c r="L172" s="206"/>
      <c r="M172" s="213">
        <v>44297</v>
      </c>
      <c r="N172" s="213"/>
      <c r="O172" s="213"/>
      <c r="P172" s="213">
        <v>44660</v>
      </c>
      <c r="Q172" s="213"/>
      <c r="R172" s="213"/>
      <c r="S172" s="205" t="s">
        <v>6638</v>
      </c>
      <c r="T172" s="205"/>
      <c r="U172" s="205"/>
      <c r="V172" s="206" t="s">
        <v>6324</v>
      </c>
      <c r="W172" s="206"/>
      <c r="X172" s="206"/>
      <c r="Y172" s="207"/>
      <c r="Z172" s="207"/>
      <c r="AA172" s="207"/>
      <c r="AB172" s="208"/>
      <c r="AC172" s="208"/>
      <c r="AD172" s="208"/>
      <c r="AE172" s="202"/>
      <c r="AF172" s="202"/>
      <c r="AG172" s="202"/>
      <c r="AH172" s="201">
        <f>Totals!$E$81</f>
        <v>45811</v>
      </c>
      <c r="AI172" s="201"/>
      <c r="AJ172" s="201"/>
      <c r="AK172" s="248">
        <f t="shared" si="45"/>
        <v>0</v>
      </c>
      <c r="AL172" s="248"/>
      <c r="AM172" s="248"/>
      <c r="AN172" s="201" t="str">
        <f t="shared" si="46"/>
        <v/>
      </c>
      <c r="AO172" s="201"/>
      <c r="AP172" s="201"/>
      <c r="AQ172" s="202"/>
      <c r="AR172" s="202"/>
      <c r="AS172" s="202"/>
      <c r="AT172" s="203">
        <f t="shared" si="47"/>
        <v>0</v>
      </c>
      <c r="AU172" s="203"/>
      <c r="AV172" s="203"/>
      <c r="AW172" s="204">
        <f t="shared" si="48"/>
        <v>0</v>
      </c>
      <c r="AX172" s="204"/>
      <c r="AY172" s="204"/>
      <c r="AZ172" s="190">
        <f t="shared" si="49"/>
        <v>0</v>
      </c>
      <c r="BA172" s="190"/>
      <c r="BB172" s="190">
        <f t="shared" si="50"/>
        <v>0</v>
      </c>
      <c r="BC172" s="190"/>
      <c r="BD172" s="190">
        <f t="shared" si="51"/>
        <v>0</v>
      </c>
      <c r="BE172" s="190"/>
      <c r="BF172" s="190">
        <f t="shared" si="52"/>
        <v>0</v>
      </c>
      <c r="BG172" s="190"/>
      <c r="BH172" s="190">
        <f t="shared" si="53"/>
        <v>0</v>
      </c>
      <c r="BI172" s="190"/>
      <c r="BJ172" s="190">
        <f t="shared" si="54"/>
        <v>0</v>
      </c>
      <c r="BK172" s="190"/>
      <c r="BL172" s="190">
        <f t="shared" si="55"/>
        <v>0</v>
      </c>
      <c r="BM172" s="199"/>
      <c r="BN172" s="190">
        <f t="shared" si="56"/>
        <v>0</v>
      </c>
      <c r="BO172" s="190"/>
      <c r="BP172" s="190">
        <f t="shared" si="57"/>
        <v>0</v>
      </c>
      <c r="BQ172" s="190"/>
      <c r="BR172" s="190">
        <f t="shared" si="58"/>
        <v>0</v>
      </c>
      <c r="BS172" s="191"/>
    </row>
    <row r="173" spans="2:71" ht="15" thickBot="1" x14ac:dyDescent="0.4">
      <c r="B173" s="209"/>
      <c r="C173" s="210"/>
      <c r="D173" s="210"/>
      <c r="E173" s="214" t="s">
        <v>7153</v>
      </c>
      <c r="F173" s="214"/>
      <c r="G173" s="214"/>
      <c r="H173" s="215"/>
      <c r="I173" s="205"/>
      <c r="J173" s="206"/>
      <c r="K173" s="206"/>
      <c r="L173" s="206"/>
      <c r="M173" s="213">
        <v>44330</v>
      </c>
      <c r="N173" s="213"/>
      <c r="O173" s="213"/>
      <c r="P173" s="213">
        <v>44694</v>
      </c>
      <c r="Q173" s="213"/>
      <c r="R173" s="213"/>
      <c r="S173" s="205" t="s">
        <v>6638</v>
      </c>
      <c r="T173" s="205"/>
      <c r="U173" s="205"/>
      <c r="V173" s="206"/>
      <c r="W173" s="206"/>
      <c r="X173" s="206"/>
      <c r="Y173" s="207"/>
      <c r="Z173" s="207"/>
      <c r="AA173" s="207"/>
      <c r="AB173" s="208"/>
      <c r="AC173" s="208"/>
      <c r="AD173" s="208"/>
      <c r="AE173" s="202"/>
      <c r="AF173" s="202"/>
      <c r="AG173" s="202"/>
      <c r="AH173" s="201">
        <f>Totals!$E$81</f>
        <v>45811</v>
      </c>
      <c r="AI173" s="201"/>
      <c r="AJ173" s="201"/>
      <c r="AK173" s="248">
        <f t="shared" si="45"/>
        <v>0</v>
      </c>
      <c r="AL173" s="248"/>
      <c r="AM173" s="248"/>
      <c r="AN173" s="201" t="str">
        <f t="shared" si="46"/>
        <v/>
      </c>
      <c r="AO173" s="201"/>
      <c r="AP173" s="201"/>
      <c r="AQ173" s="202"/>
      <c r="AR173" s="202"/>
      <c r="AS173" s="202"/>
      <c r="AT173" s="203">
        <f t="shared" si="47"/>
        <v>0</v>
      </c>
      <c r="AU173" s="203"/>
      <c r="AV173" s="203"/>
      <c r="AW173" s="204">
        <f t="shared" si="48"/>
        <v>0</v>
      </c>
      <c r="AX173" s="204"/>
      <c r="AY173" s="204"/>
      <c r="AZ173" s="190">
        <f t="shared" si="49"/>
        <v>0</v>
      </c>
      <c r="BA173" s="190"/>
      <c r="BB173" s="190">
        <f t="shared" si="50"/>
        <v>0</v>
      </c>
      <c r="BC173" s="190"/>
      <c r="BD173" s="190">
        <f t="shared" si="51"/>
        <v>0</v>
      </c>
      <c r="BE173" s="190"/>
      <c r="BF173" s="190">
        <f t="shared" si="52"/>
        <v>0</v>
      </c>
      <c r="BG173" s="190"/>
      <c r="BH173" s="190">
        <f t="shared" si="53"/>
        <v>0</v>
      </c>
      <c r="BI173" s="190"/>
      <c r="BJ173" s="190">
        <f t="shared" si="54"/>
        <v>0</v>
      </c>
      <c r="BK173" s="190"/>
      <c r="BL173" s="190">
        <f t="shared" si="55"/>
        <v>0</v>
      </c>
      <c r="BM173" s="199"/>
      <c r="BN173" s="190">
        <f t="shared" si="56"/>
        <v>0</v>
      </c>
      <c r="BO173" s="190"/>
      <c r="BP173" s="190">
        <f t="shared" si="57"/>
        <v>0</v>
      </c>
      <c r="BQ173" s="190"/>
      <c r="BR173" s="190">
        <f t="shared" si="58"/>
        <v>0</v>
      </c>
      <c r="BS173" s="191"/>
    </row>
    <row r="174" spans="2:71" ht="15" thickBot="1" x14ac:dyDescent="0.4">
      <c r="B174" s="209"/>
      <c r="C174" s="210"/>
      <c r="D174" s="210"/>
      <c r="E174" s="214" t="s">
        <v>7146</v>
      </c>
      <c r="F174" s="214"/>
      <c r="G174" s="214"/>
      <c r="H174" s="215"/>
      <c r="I174" s="205"/>
      <c r="J174" s="206"/>
      <c r="K174" s="206"/>
      <c r="L174" s="206"/>
      <c r="M174" s="213"/>
      <c r="N174" s="213"/>
      <c r="O174" s="213"/>
      <c r="P174" s="213"/>
      <c r="Q174" s="213"/>
      <c r="R174" s="213"/>
      <c r="S174" s="205"/>
      <c r="T174" s="205"/>
      <c r="U174" s="205"/>
      <c r="V174" s="206"/>
      <c r="W174" s="206"/>
      <c r="X174" s="206"/>
      <c r="Y174" s="207"/>
      <c r="Z174" s="207"/>
      <c r="AA174" s="207"/>
      <c r="AB174" s="208"/>
      <c r="AC174" s="208"/>
      <c r="AD174" s="208"/>
      <c r="AE174" s="202"/>
      <c r="AF174" s="202"/>
      <c r="AG174" s="202"/>
      <c r="AH174" s="201">
        <f>Totals!$E$81</f>
        <v>45811</v>
      </c>
      <c r="AI174" s="201"/>
      <c r="AJ174" s="201"/>
      <c r="AK174" s="248">
        <f t="shared" si="45"/>
        <v>0</v>
      </c>
      <c r="AL174" s="248"/>
      <c r="AM174" s="248"/>
      <c r="AN174" s="201" t="str">
        <f t="shared" si="46"/>
        <v/>
      </c>
      <c r="AO174" s="201"/>
      <c r="AP174" s="201"/>
      <c r="AQ174" s="202"/>
      <c r="AR174" s="202"/>
      <c r="AS174" s="202"/>
      <c r="AT174" s="203">
        <f t="shared" si="47"/>
        <v>0</v>
      </c>
      <c r="AU174" s="203"/>
      <c r="AV174" s="203"/>
      <c r="AW174" s="204">
        <f t="shared" si="48"/>
        <v>0</v>
      </c>
      <c r="AX174" s="204"/>
      <c r="AY174" s="204"/>
      <c r="AZ174" s="190">
        <f t="shared" si="49"/>
        <v>0</v>
      </c>
      <c r="BA174" s="190"/>
      <c r="BB174" s="190">
        <f t="shared" si="50"/>
        <v>0</v>
      </c>
      <c r="BC174" s="190"/>
      <c r="BD174" s="190">
        <f t="shared" si="51"/>
        <v>0</v>
      </c>
      <c r="BE174" s="190"/>
      <c r="BF174" s="190">
        <f t="shared" si="52"/>
        <v>0</v>
      </c>
      <c r="BG174" s="190"/>
      <c r="BH174" s="190">
        <f t="shared" si="53"/>
        <v>0</v>
      </c>
      <c r="BI174" s="190"/>
      <c r="BJ174" s="190">
        <f t="shared" si="54"/>
        <v>0</v>
      </c>
      <c r="BK174" s="190"/>
      <c r="BL174" s="190">
        <f t="shared" si="55"/>
        <v>0</v>
      </c>
      <c r="BM174" s="199"/>
      <c r="BN174" s="190">
        <f t="shared" si="56"/>
        <v>0</v>
      </c>
      <c r="BO174" s="190"/>
      <c r="BP174" s="190">
        <f t="shared" si="57"/>
        <v>0</v>
      </c>
      <c r="BQ174" s="190"/>
      <c r="BR174" s="190">
        <f t="shared" si="58"/>
        <v>0</v>
      </c>
      <c r="BS174" s="191"/>
    </row>
    <row r="175" spans="2:71" ht="15" thickBot="1" x14ac:dyDescent="0.4">
      <c r="B175" s="209"/>
      <c r="C175" s="210"/>
      <c r="D175" s="210"/>
      <c r="E175" s="214"/>
      <c r="F175" s="214"/>
      <c r="G175" s="214"/>
      <c r="H175" s="215"/>
      <c r="I175" s="205"/>
      <c r="J175" s="206"/>
      <c r="K175" s="206"/>
      <c r="L175" s="206"/>
      <c r="M175" s="213">
        <v>44323</v>
      </c>
      <c r="N175" s="213"/>
      <c r="O175" s="213"/>
      <c r="P175" s="213">
        <v>44687</v>
      </c>
      <c r="Q175" s="213"/>
      <c r="R175" s="213"/>
      <c r="S175" s="205" t="s">
        <v>6638</v>
      </c>
      <c r="T175" s="205"/>
      <c r="U175" s="205"/>
      <c r="V175" s="206"/>
      <c r="W175" s="206"/>
      <c r="X175" s="206"/>
      <c r="Y175" s="207"/>
      <c r="Z175" s="207"/>
      <c r="AA175" s="207"/>
      <c r="AB175" s="208"/>
      <c r="AC175" s="208"/>
      <c r="AD175" s="208"/>
      <c r="AE175" s="202"/>
      <c r="AF175" s="202"/>
      <c r="AG175" s="202"/>
      <c r="AH175" s="201">
        <f>Totals!$E$81</f>
        <v>45811</v>
      </c>
      <c r="AI175" s="201"/>
      <c r="AJ175" s="201"/>
      <c r="AK175" s="248">
        <f t="shared" si="45"/>
        <v>0</v>
      </c>
      <c r="AL175" s="248"/>
      <c r="AM175" s="248"/>
      <c r="AN175" s="201" t="str">
        <f t="shared" si="46"/>
        <v/>
      </c>
      <c r="AO175" s="201"/>
      <c r="AP175" s="201"/>
      <c r="AQ175" s="202"/>
      <c r="AR175" s="202"/>
      <c r="AS175" s="202"/>
      <c r="AT175" s="203">
        <f t="shared" si="47"/>
        <v>0</v>
      </c>
      <c r="AU175" s="203"/>
      <c r="AV175" s="203"/>
      <c r="AW175" s="204">
        <f t="shared" si="48"/>
        <v>0</v>
      </c>
      <c r="AX175" s="204"/>
      <c r="AY175" s="204"/>
      <c r="AZ175" s="190">
        <f t="shared" si="49"/>
        <v>0</v>
      </c>
      <c r="BA175" s="190"/>
      <c r="BB175" s="190">
        <f t="shared" si="50"/>
        <v>0</v>
      </c>
      <c r="BC175" s="190"/>
      <c r="BD175" s="190">
        <f t="shared" si="51"/>
        <v>0</v>
      </c>
      <c r="BE175" s="190"/>
      <c r="BF175" s="190">
        <f t="shared" si="52"/>
        <v>0</v>
      </c>
      <c r="BG175" s="190"/>
      <c r="BH175" s="190">
        <f t="shared" si="53"/>
        <v>0</v>
      </c>
      <c r="BI175" s="190"/>
      <c r="BJ175" s="190">
        <f t="shared" si="54"/>
        <v>0</v>
      </c>
      <c r="BK175" s="190"/>
      <c r="BL175" s="190">
        <f t="shared" si="55"/>
        <v>0</v>
      </c>
      <c r="BM175" s="199"/>
      <c r="BN175" s="190">
        <f t="shared" si="56"/>
        <v>0</v>
      </c>
      <c r="BO175" s="190"/>
      <c r="BP175" s="190">
        <f t="shared" si="57"/>
        <v>0</v>
      </c>
      <c r="BQ175" s="190"/>
      <c r="BR175" s="190">
        <f t="shared" si="58"/>
        <v>0</v>
      </c>
      <c r="BS175" s="191"/>
    </row>
    <row r="176" spans="2:71" ht="15" thickBot="1" x14ac:dyDescent="0.4">
      <c r="B176" s="209"/>
      <c r="C176" s="210"/>
      <c r="D176" s="210"/>
      <c r="E176" s="214" t="s">
        <v>7143</v>
      </c>
      <c r="F176" s="214"/>
      <c r="G176" s="214"/>
      <c r="H176" s="215"/>
      <c r="I176" s="205"/>
      <c r="J176" s="206"/>
      <c r="K176" s="206"/>
      <c r="L176" s="206"/>
      <c r="M176" s="213"/>
      <c r="N176" s="213"/>
      <c r="O176" s="213"/>
      <c r="P176" s="213"/>
      <c r="Q176" s="213"/>
      <c r="R176" s="213"/>
      <c r="S176" s="205"/>
      <c r="T176" s="205"/>
      <c r="U176" s="205"/>
      <c r="V176" s="206"/>
      <c r="W176" s="206"/>
      <c r="X176" s="206"/>
      <c r="Y176" s="207"/>
      <c r="Z176" s="207"/>
      <c r="AA176" s="207"/>
      <c r="AB176" s="208"/>
      <c r="AC176" s="208"/>
      <c r="AD176" s="208"/>
      <c r="AE176" s="202"/>
      <c r="AF176" s="202"/>
      <c r="AG176" s="202"/>
      <c r="AH176" s="201">
        <f>Totals!$E$81</f>
        <v>45811</v>
      </c>
      <c r="AI176" s="201"/>
      <c r="AJ176" s="201"/>
      <c r="AK176" s="248">
        <f t="shared" si="45"/>
        <v>0</v>
      </c>
      <c r="AL176" s="248"/>
      <c r="AM176" s="248"/>
      <c r="AN176" s="201" t="str">
        <f t="shared" si="46"/>
        <v/>
      </c>
      <c r="AO176" s="201"/>
      <c r="AP176" s="201"/>
      <c r="AQ176" s="202"/>
      <c r="AR176" s="202"/>
      <c r="AS176" s="202"/>
      <c r="AT176" s="203">
        <f t="shared" si="47"/>
        <v>0</v>
      </c>
      <c r="AU176" s="203"/>
      <c r="AV176" s="203"/>
      <c r="AW176" s="204">
        <f t="shared" si="48"/>
        <v>0</v>
      </c>
      <c r="AX176" s="204"/>
      <c r="AY176" s="204"/>
      <c r="AZ176" s="190">
        <f t="shared" si="49"/>
        <v>0</v>
      </c>
      <c r="BA176" s="190"/>
      <c r="BB176" s="190">
        <f t="shared" si="50"/>
        <v>0</v>
      </c>
      <c r="BC176" s="190"/>
      <c r="BD176" s="190">
        <f t="shared" si="51"/>
        <v>0</v>
      </c>
      <c r="BE176" s="190"/>
      <c r="BF176" s="190">
        <f t="shared" si="52"/>
        <v>0</v>
      </c>
      <c r="BG176" s="190"/>
      <c r="BH176" s="190">
        <f t="shared" si="53"/>
        <v>0</v>
      </c>
      <c r="BI176" s="190"/>
      <c r="BJ176" s="190">
        <f t="shared" si="54"/>
        <v>0</v>
      </c>
      <c r="BK176" s="190"/>
      <c r="BL176" s="190">
        <f t="shared" si="55"/>
        <v>0</v>
      </c>
      <c r="BM176" s="199"/>
      <c r="BN176" s="190">
        <f t="shared" si="56"/>
        <v>0</v>
      </c>
      <c r="BO176" s="190"/>
      <c r="BP176" s="190">
        <f t="shared" si="57"/>
        <v>0</v>
      </c>
      <c r="BQ176" s="190"/>
      <c r="BR176" s="190">
        <f t="shared" si="58"/>
        <v>0</v>
      </c>
      <c r="BS176" s="191"/>
    </row>
    <row r="177" spans="2:71" ht="15" thickBot="1" x14ac:dyDescent="0.4">
      <c r="B177" s="209"/>
      <c r="C177" s="210"/>
      <c r="D177" s="210"/>
      <c r="E177" s="214" t="s">
        <v>7148</v>
      </c>
      <c r="F177" s="214"/>
      <c r="G177" s="214"/>
      <c r="H177" s="215"/>
      <c r="I177" s="205"/>
      <c r="J177" s="206"/>
      <c r="K177" s="206"/>
      <c r="L177" s="206"/>
      <c r="M177" s="213"/>
      <c r="N177" s="213"/>
      <c r="O177" s="213"/>
      <c r="P177" s="213"/>
      <c r="Q177" s="213"/>
      <c r="R177" s="213"/>
      <c r="S177" s="205"/>
      <c r="T177" s="205"/>
      <c r="U177" s="205"/>
      <c r="V177" s="206"/>
      <c r="W177" s="206"/>
      <c r="X177" s="206"/>
      <c r="Y177" s="207"/>
      <c r="Z177" s="207"/>
      <c r="AA177" s="207"/>
      <c r="AB177" s="208"/>
      <c r="AC177" s="208"/>
      <c r="AD177" s="208"/>
      <c r="AE177" s="202"/>
      <c r="AF177" s="202"/>
      <c r="AG177" s="202"/>
      <c r="AH177" s="201">
        <f>Totals!$E$81</f>
        <v>45811</v>
      </c>
      <c r="AI177" s="201"/>
      <c r="AJ177" s="201"/>
      <c r="AK177" s="248">
        <f t="shared" si="45"/>
        <v>0</v>
      </c>
      <c r="AL177" s="248"/>
      <c r="AM177" s="248"/>
      <c r="AN177" s="201" t="str">
        <f t="shared" si="46"/>
        <v/>
      </c>
      <c r="AO177" s="201"/>
      <c r="AP177" s="201"/>
      <c r="AQ177" s="202"/>
      <c r="AR177" s="202"/>
      <c r="AS177" s="202"/>
      <c r="AT177" s="203">
        <f t="shared" si="47"/>
        <v>0</v>
      </c>
      <c r="AU177" s="203"/>
      <c r="AV177" s="203"/>
      <c r="AW177" s="204">
        <f t="shared" si="48"/>
        <v>0</v>
      </c>
      <c r="AX177" s="204"/>
      <c r="AY177" s="204"/>
      <c r="AZ177" s="190">
        <f t="shared" si="49"/>
        <v>0</v>
      </c>
      <c r="BA177" s="190"/>
      <c r="BB177" s="190">
        <f t="shared" si="50"/>
        <v>0</v>
      </c>
      <c r="BC177" s="190"/>
      <c r="BD177" s="190">
        <f t="shared" si="51"/>
        <v>0</v>
      </c>
      <c r="BE177" s="190"/>
      <c r="BF177" s="190">
        <f t="shared" si="52"/>
        <v>0</v>
      </c>
      <c r="BG177" s="190"/>
      <c r="BH177" s="190">
        <f t="shared" si="53"/>
        <v>0</v>
      </c>
      <c r="BI177" s="190"/>
      <c r="BJ177" s="190">
        <f t="shared" si="54"/>
        <v>0</v>
      </c>
      <c r="BK177" s="190"/>
      <c r="BL177" s="190">
        <f t="shared" si="55"/>
        <v>0</v>
      </c>
      <c r="BM177" s="199"/>
      <c r="BN177" s="190">
        <f t="shared" si="56"/>
        <v>0</v>
      </c>
      <c r="BO177" s="190"/>
      <c r="BP177" s="190">
        <f t="shared" si="57"/>
        <v>0</v>
      </c>
      <c r="BQ177" s="190"/>
      <c r="BR177" s="190">
        <f t="shared" si="58"/>
        <v>0</v>
      </c>
      <c r="BS177" s="191"/>
    </row>
    <row r="178" spans="2:71" ht="15" thickBot="1" x14ac:dyDescent="0.4">
      <c r="B178" s="209"/>
      <c r="C178" s="210"/>
      <c r="D178" s="210"/>
      <c r="E178" s="214" t="s">
        <v>7149</v>
      </c>
      <c r="F178" s="214"/>
      <c r="G178" s="214"/>
      <c r="H178" s="215"/>
      <c r="I178" s="205"/>
      <c r="J178" s="206"/>
      <c r="K178" s="206"/>
      <c r="L178" s="206"/>
      <c r="M178" s="213"/>
      <c r="N178" s="213"/>
      <c r="O178" s="213"/>
      <c r="P178" s="213"/>
      <c r="Q178" s="213"/>
      <c r="R178" s="213"/>
      <c r="S178" s="205"/>
      <c r="T178" s="205"/>
      <c r="U178" s="205"/>
      <c r="V178" s="206"/>
      <c r="W178" s="206"/>
      <c r="X178" s="206"/>
      <c r="Y178" s="207"/>
      <c r="Z178" s="207"/>
      <c r="AA178" s="207"/>
      <c r="AB178" s="208"/>
      <c r="AC178" s="208"/>
      <c r="AD178" s="208"/>
      <c r="AE178" s="202"/>
      <c r="AF178" s="202"/>
      <c r="AG178" s="202"/>
      <c r="AH178" s="201">
        <f>Totals!$E$81</f>
        <v>45811</v>
      </c>
      <c r="AI178" s="201"/>
      <c r="AJ178" s="201"/>
      <c r="AK178" s="248">
        <f t="shared" si="45"/>
        <v>0</v>
      </c>
      <c r="AL178" s="248"/>
      <c r="AM178" s="248"/>
      <c r="AN178" s="201" t="str">
        <f t="shared" si="46"/>
        <v/>
      </c>
      <c r="AO178" s="201"/>
      <c r="AP178" s="201"/>
      <c r="AQ178" s="202"/>
      <c r="AR178" s="202"/>
      <c r="AS178" s="202"/>
      <c r="AT178" s="203">
        <f t="shared" si="47"/>
        <v>0</v>
      </c>
      <c r="AU178" s="203"/>
      <c r="AV178" s="203"/>
      <c r="AW178" s="204">
        <f t="shared" si="48"/>
        <v>0</v>
      </c>
      <c r="AX178" s="204"/>
      <c r="AY178" s="204"/>
      <c r="AZ178" s="190">
        <f t="shared" si="49"/>
        <v>0</v>
      </c>
      <c r="BA178" s="190"/>
      <c r="BB178" s="190">
        <f t="shared" si="50"/>
        <v>0</v>
      </c>
      <c r="BC178" s="190"/>
      <c r="BD178" s="190">
        <f t="shared" si="51"/>
        <v>0</v>
      </c>
      <c r="BE178" s="190"/>
      <c r="BF178" s="190">
        <f t="shared" si="52"/>
        <v>0</v>
      </c>
      <c r="BG178" s="190"/>
      <c r="BH178" s="190">
        <f t="shared" si="53"/>
        <v>0</v>
      </c>
      <c r="BI178" s="190"/>
      <c r="BJ178" s="190">
        <f t="shared" si="54"/>
        <v>0</v>
      </c>
      <c r="BK178" s="190"/>
      <c r="BL178" s="190">
        <f t="shared" si="55"/>
        <v>0</v>
      </c>
      <c r="BM178" s="199"/>
      <c r="BN178" s="190">
        <f t="shared" si="56"/>
        <v>0</v>
      </c>
      <c r="BO178" s="190"/>
      <c r="BP178" s="190">
        <f t="shared" si="57"/>
        <v>0</v>
      </c>
      <c r="BQ178" s="190"/>
      <c r="BR178" s="190">
        <f t="shared" si="58"/>
        <v>0</v>
      </c>
      <c r="BS178" s="191"/>
    </row>
    <row r="179" spans="2:71" ht="15" thickBot="1" x14ac:dyDescent="0.4">
      <c r="B179" s="209"/>
      <c r="C179" s="210"/>
      <c r="D179" s="210"/>
      <c r="E179" s="214" t="s">
        <v>7144</v>
      </c>
      <c r="F179" s="214"/>
      <c r="G179" s="214"/>
      <c r="H179" s="215"/>
      <c r="I179" s="205"/>
      <c r="J179" s="206"/>
      <c r="K179" s="206"/>
      <c r="L179" s="206"/>
      <c r="M179" s="213">
        <v>43148</v>
      </c>
      <c r="N179" s="213"/>
      <c r="O179" s="213"/>
      <c r="P179" s="213">
        <v>46799</v>
      </c>
      <c r="Q179" s="213"/>
      <c r="R179" s="213"/>
      <c r="S179" s="205" t="s">
        <v>3712</v>
      </c>
      <c r="T179" s="205"/>
      <c r="U179" s="205"/>
      <c r="V179" s="206" t="s">
        <v>3299</v>
      </c>
      <c r="W179" s="206"/>
      <c r="X179" s="206"/>
      <c r="Y179" s="207"/>
      <c r="Z179" s="207"/>
      <c r="AA179" s="207"/>
      <c r="AB179" s="208"/>
      <c r="AC179" s="208"/>
      <c r="AD179" s="208"/>
      <c r="AE179" s="202"/>
      <c r="AF179" s="202"/>
      <c r="AG179" s="202"/>
      <c r="AH179" s="201">
        <f>Totals!$E$81</f>
        <v>45811</v>
      </c>
      <c r="AI179" s="201"/>
      <c r="AJ179" s="201"/>
      <c r="AK179" s="248">
        <f t="shared" si="45"/>
        <v>0</v>
      </c>
      <c r="AL179" s="248"/>
      <c r="AM179" s="248"/>
      <c r="AN179" s="201" t="str">
        <f>IF($AQ179="","",$AQ179-1)</f>
        <v/>
      </c>
      <c r="AO179" s="201"/>
      <c r="AP179" s="201"/>
      <c r="AQ179" s="202"/>
      <c r="AR179" s="202"/>
      <c r="AS179" s="202"/>
      <c r="AT179" s="203">
        <f>IF($AE179&gt;0,IF($AN179&gt;0,IF(OR($AH179&gt;"",$AH179&gt;0),$AN179-$AH179,""),0),0)</f>
        <v>0</v>
      </c>
      <c r="AU179" s="203"/>
      <c r="AV179" s="203"/>
      <c r="AW179" s="204">
        <f t="shared" si="48"/>
        <v>0</v>
      </c>
      <c r="AX179" s="204"/>
      <c r="AY179" s="204"/>
      <c r="AZ179" s="190">
        <f t="shared" si="49"/>
        <v>0</v>
      </c>
      <c r="BA179" s="190"/>
      <c r="BB179" s="190">
        <f t="shared" si="50"/>
        <v>0</v>
      </c>
      <c r="BC179" s="190"/>
      <c r="BD179" s="190">
        <f t="shared" si="51"/>
        <v>0</v>
      </c>
      <c r="BE179" s="190"/>
      <c r="BF179" s="190">
        <f t="shared" si="52"/>
        <v>0</v>
      </c>
      <c r="BG179" s="190"/>
      <c r="BH179" s="190">
        <f t="shared" si="53"/>
        <v>0</v>
      </c>
      <c r="BI179" s="190"/>
      <c r="BJ179" s="190">
        <f t="shared" si="54"/>
        <v>0</v>
      </c>
      <c r="BK179" s="190"/>
      <c r="BL179" s="190">
        <f t="shared" si="55"/>
        <v>0</v>
      </c>
      <c r="BM179" s="199"/>
      <c r="BN179" s="190">
        <f t="shared" si="56"/>
        <v>0</v>
      </c>
      <c r="BO179" s="190"/>
      <c r="BP179" s="190">
        <f t="shared" si="57"/>
        <v>0</v>
      </c>
      <c r="BQ179" s="190"/>
      <c r="BR179" s="190">
        <f t="shared" si="58"/>
        <v>0</v>
      </c>
      <c r="BS179" s="191"/>
    </row>
    <row r="180" spans="2:71" ht="15" thickBot="1" x14ac:dyDescent="0.4">
      <c r="B180" s="209"/>
      <c r="C180" s="210"/>
      <c r="D180" s="210"/>
      <c r="E180" s="214"/>
      <c r="F180" s="214"/>
      <c r="G180" s="214"/>
      <c r="H180" s="215"/>
      <c r="I180" s="205"/>
      <c r="J180" s="206"/>
      <c r="K180" s="206"/>
      <c r="L180" s="206"/>
      <c r="M180" s="213">
        <v>44428</v>
      </c>
      <c r="N180" s="213"/>
      <c r="O180" s="213"/>
      <c r="P180" s="213">
        <v>44792</v>
      </c>
      <c r="Q180" s="213"/>
      <c r="R180" s="213"/>
      <c r="S180" s="205" t="s">
        <v>6638</v>
      </c>
      <c r="T180" s="205"/>
      <c r="U180" s="205"/>
      <c r="V180" s="206" t="s">
        <v>6406</v>
      </c>
      <c r="W180" s="206"/>
      <c r="X180" s="206"/>
      <c r="Y180" s="207"/>
      <c r="Z180" s="207"/>
      <c r="AA180" s="207"/>
      <c r="AB180" s="208"/>
      <c r="AC180" s="208"/>
      <c r="AD180" s="208"/>
      <c r="AE180" s="202"/>
      <c r="AF180" s="202"/>
      <c r="AG180" s="202"/>
      <c r="AH180" s="201">
        <f>Totals!$E$81</f>
        <v>45811</v>
      </c>
      <c r="AI180" s="201"/>
      <c r="AJ180" s="201"/>
      <c r="AK180" s="248">
        <f t="shared" si="45"/>
        <v>0</v>
      </c>
      <c r="AL180" s="248"/>
      <c r="AM180" s="248"/>
      <c r="AN180" s="201" t="str">
        <f t="shared" si="46"/>
        <v/>
      </c>
      <c r="AO180" s="201"/>
      <c r="AP180" s="201"/>
      <c r="AQ180" s="202"/>
      <c r="AR180" s="202"/>
      <c r="AS180" s="202"/>
      <c r="AT180" s="203">
        <f t="shared" ref="AT180:AT207" si="59">IF($AE180&gt;0,IF($AN180&gt;0,IF(OR($AH180&gt;"",$AH180&gt;0),$AN180-$AH180,""),0),0)</f>
        <v>0</v>
      </c>
      <c r="AU180" s="203"/>
      <c r="AV180" s="203"/>
      <c r="AW180" s="204">
        <f t="shared" si="48"/>
        <v>0</v>
      </c>
      <c r="AX180" s="204"/>
      <c r="AY180" s="204"/>
      <c r="AZ180" s="190">
        <f t="shared" si="49"/>
        <v>0</v>
      </c>
      <c r="BA180" s="190"/>
      <c r="BB180" s="190">
        <f t="shared" si="50"/>
        <v>0</v>
      </c>
      <c r="BC180" s="190"/>
      <c r="BD180" s="190">
        <f t="shared" si="51"/>
        <v>0</v>
      </c>
      <c r="BE180" s="190"/>
      <c r="BF180" s="190">
        <f t="shared" si="52"/>
        <v>0</v>
      </c>
      <c r="BG180" s="190"/>
      <c r="BH180" s="190">
        <f t="shared" si="53"/>
        <v>0</v>
      </c>
      <c r="BI180" s="190"/>
      <c r="BJ180" s="190">
        <f t="shared" si="54"/>
        <v>0</v>
      </c>
      <c r="BK180" s="190"/>
      <c r="BL180" s="190">
        <f t="shared" si="55"/>
        <v>0</v>
      </c>
      <c r="BM180" s="199"/>
      <c r="BN180" s="190">
        <f t="shared" si="56"/>
        <v>0</v>
      </c>
      <c r="BO180" s="190"/>
      <c r="BP180" s="190">
        <f t="shared" si="57"/>
        <v>0</v>
      </c>
      <c r="BQ180" s="190"/>
      <c r="BR180" s="190">
        <f t="shared" si="58"/>
        <v>0</v>
      </c>
      <c r="BS180" s="191"/>
    </row>
    <row r="181" spans="2:71" ht="15" thickBot="1" x14ac:dyDescent="0.4">
      <c r="B181" s="209"/>
      <c r="C181" s="210"/>
      <c r="D181" s="210"/>
      <c r="E181" s="214" t="s">
        <v>7147</v>
      </c>
      <c r="F181" s="214"/>
      <c r="G181" s="214"/>
      <c r="H181" s="215"/>
      <c r="I181" s="205"/>
      <c r="J181" s="206"/>
      <c r="K181" s="206"/>
      <c r="L181" s="206"/>
      <c r="M181" s="213">
        <v>44428</v>
      </c>
      <c r="N181" s="213"/>
      <c r="O181" s="213"/>
      <c r="P181" s="213">
        <v>44792</v>
      </c>
      <c r="Q181" s="213"/>
      <c r="R181" s="213"/>
      <c r="S181" s="205" t="s">
        <v>6638</v>
      </c>
      <c r="T181" s="205"/>
      <c r="U181" s="205"/>
      <c r="V181" s="206" t="s">
        <v>6406</v>
      </c>
      <c r="W181" s="206"/>
      <c r="X181" s="206"/>
      <c r="Y181" s="207"/>
      <c r="Z181" s="207"/>
      <c r="AA181" s="207"/>
      <c r="AB181" s="208"/>
      <c r="AC181" s="208"/>
      <c r="AD181" s="208"/>
      <c r="AE181" s="202"/>
      <c r="AF181" s="202"/>
      <c r="AG181" s="202"/>
      <c r="AH181" s="201">
        <f>Totals!$E$81</f>
        <v>45811</v>
      </c>
      <c r="AI181" s="201"/>
      <c r="AJ181" s="201"/>
      <c r="AK181" s="248">
        <f t="shared" si="45"/>
        <v>0</v>
      </c>
      <c r="AL181" s="248"/>
      <c r="AM181" s="248"/>
      <c r="AN181" s="201" t="str">
        <f t="shared" si="46"/>
        <v/>
      </c>
      <c r="AO181" s="201"/>
      <c r="AP181" s="201"/>
      <c r="AQ181" s="202"/>
      <c r="AR181" s="202"/>
      <c r="AS181" s="202"/>
      <c r="AT181" s="203">
        <f t="shared" si="59"/>
        <v>0</v>
      </c>
      <c r="AU181" s="203"/>
      <c r="AV181" s="203"/>
      <c r="AW181" s="204">
        <f t="shared" si="48"/>
        <v>0</v>
      </c>
      <c r="AX181" s="204"/>
      <c r="AY181" s="204"/>
      <c r="AZ181" s="190">
        <f t="shared" si="49"/>
        <v>0</v>
      </c>
      <c r="BA181" s="190"/>
      <c r="BB181" s="190">
        <f t="shared" si="50"/>
        <v>0</v>
      </c>
      <c r="BC181" s="190"/>
      <c r="BD181" s="190">
        <f t="shared" si="51"/>
        <v>0</v>
      </c>
      <c r="BE181" s="190"/>
      <c r="BF181" s="190">
        <f t="shared" si="52"/>
        <v>0</v>
      </c>
      <c r="BG181" s="190"/>
      <c r="BH181" s="190">
        <f t="shared" si="53"/>
        <v>0</v>
      </c>
      <c r="BI181" s="190"/>
      <c r="BJ181" s="190">
        <f t="shared" si="54"/>
        <v>0</v>
      </c>
      <c r="BK181" s="190"/>
      <c r="BL181" s="190">
        <f t="shared" si="55"/>
        <v>0</v>
      </c>
      <c r="BM181" s="199"/>
      <c r="BN181" s="190">
        <f t="shared" si="56"/>
        <v>0</v>
      </c>
      <c r="BO181" s="190"/>
      <c r="BP181" s="190">
        <f t="shared" si="57"/>
        <v>0</v>
      </c>
      <c r="BQ181" s="190"/>
      <c r="BR181" s="190">
        <f t="shared" si="58"/>
        <v>0</v>
      </c>
      <c r="BS181" s="191"/>
    </row>
    <row r="182" spans="2:71" ht="15" thickBot="1" x14ac:dyDescent="0.4">
      <c r="B182" s="209"/>
      <c r="C182" s="210"/>
      <c r="D182" s="210"/>
      <c r="E182" s="214" t="s">
        <v>7161</v>
      </c>
      <c r="F182" s="214"/>
      <c r="G182" s="214"/>
      <c r="H182" s="215"/>
      <c r="I182" s="205"/>
      <c r="J182" s="206"/>
      <c r="K182" s="206"/>
      <c r="L182" s="206"/>
      <c r="M182" s="213"/>
      <c r="N182" s="213"/>
      <c r="O182" s="213"/>
      <c r="P182" s="213"/>
      <c r="Q182" s="213"/>
      <c r="R182" s="213"/>
      <c r="S182" s="205"/>
      <c r="T182" s="205"/>
      <c r="U182" s="205"/>
      <c r="V182" s="206"/>
      <c r="W182" s="206"/>
      <c r="X182" s="206"/>
      <c r="Y182" s="207"/>
      <c r="Z182" s="207"/>
      <c r="AA182" s="207"/>
      <c r="AB182" s="208"/>
      <c r="AC182" s="208"/>
      <c r="AD182" s="208"/>
      <c r="AE182" s="202"/>
      <c r="AF182" s="202"/>
      <c r="AG182" s="202"/>
      <c r="AH182" s="201">
        <f>Totals!$E$81</f>
        <v>45811</v>
      </c>
      <c r="AI182" s="201"/>
      <c r="AJ182" s="201"/>
      <c r="AK182" s="248">
        <f t="shared" si="45"/>
        <v>0</v>
      </c>
      <c r="AL182" s="248"/>
      <c r="AM182" s="248"/>
      <c r="AN182" s="201" t="str">
        <f t="shared" si="46"/>
        <v/>
      </c>
      <c r="AO182" s="201"/>
      <c r="AP182" s="201"/>
      <c r="AQ182" s="202"/>
      <c r="AR182" s="202"/>
      <c r="AS182" s="202"/>
      <c r="AT182" s="203">
        <f t="shared" si="59"/>
        <v>0</v>
      </c>
      <c r="AU182" s="203"/>
      <c r="AV182" s="203"/>
      <c r="AW182" s="204">
        <f t="shared" si="48"/>
        <v>0</v>
      </c>
      <c r="AX182" s="204"/>
      <c r="AY182" s="204"/>
      <c r="AZ182" s="190">
        <f t="shared" si="49"/>
        <v>0</v>
      </c>
      <c r="BA182" s="190"/>
      <c r="BB182" s="190">
        <f t="shared" si="50"/>
        <v>0</v>
      </c>
      <c r="BC182" s="190"/>
      <c r="BD182" s="190">
        <f t="shared" si="51"/>
        <v>0</v>
      </c>
      <c r="BE182" s="190"/>
      <c r="BF182" s="190">
        <f t="shared" si="52"/>
        <v>0</v>
      </c>
      <c r="BG182" s="190"/>
      <c r="BH182" s="190">
        <f t="shared" si="53"/>
        <v>0</v>
      </c>
      <c r="BI182" s="190"/>
      <c r="BJ182" s="190">
        <f t="shared" si="54"/>
        <v>0</v>
      </c>
      <c r="BK182" s="190"/>
      <c r="BL182" s="190">
        <f t="shared" si="55"/>
        <v>0</v>
      </c>
      <c r="BM182" s="199"/>
      <c r="BN182" s="190">
        <f t="shared" si="56"/>
        <v>0</v>
      </c>
      <c r="BO182" s="190"/>
      <c r="BP182" s="190">
        <f t="shared" si="57"/>
        <v>0</v>
      </c>
      <c r="BQ182" s="190"/>
      <c r="BR182" s="190">
        <f t="shared" si="58"/>
        <v>0</v>
      </c>
      <c r="BS182" s="191"/>
    </row>
    <row r="183" spans="2:71" ht="15" thickBot="1" x14ac:dyDescent="0.4">
      <c r="B183" s="209"/>
      <c r="C183" s="210"/>
      <c r="D183" s="210"/>
      <c r="E183" s="214" t="s">
        <v>7164</v>
      </c>
      <c r="F183" s="214"/>
      <c r="G183" s="214"/>
      <c r="H183" s="215"/>
      <c r="I183" s="205"/>
      <c r="J183" s="206"/>
      <c r="K183" s="206"/>
      <c r="L183" s="206"/>
      <c r="M183" s="213">
        <v>43246</v>
      </c>
      <c r="N183" s="213"/>
      <c r="O183" s="213"/>
      <c r="P183" s="213">
        <v>45071</v>
      </c>
      <c r="Q183" s="213"/>
      <c r="R183" s="213"/>
      <c r="S183" s="205" t="s">
        <v>5539</v>
      </c>
      <c r="T183" s="205"/>
      <c r="U183" s="205"/>
      <c r="V183" s="206" t="s">
        <v>5027</v>
      </c>
      <c r="W183" s="206"/>
      <c r="X183" s="206"/>
      <c r="Y183" s="207"/>
      <c r="Z183" s="207"/>
      <c r="AA183" s="207"/>
      <c r="AB183" s="208"/>
      <c r="AC183" s="208"/>
      <c r="AD183" s="208"/>
      <c r="AE183" s="202"/>
      <c r="AF183" s="202"/>
      <c r="AG183" s="202"/>
      <c r="AH183" s="201">
        <f>Totals!$E$81</f>
        <v>45811</v>
      </c>
      <c r="AI183" s="201"/>
      <c r="AJ183" s="201"/>
      <c r="AK183" s="248">
        <f t="shared" si="45"/>
        <v>0</v>
      </c>
      <c r="AL183" s="248"/>
      <c r="AM183" s="248"/>
      <c r="AN183" s="201" t="str">
        <f t="shared" si="46"/>
        <v/>
      </c>
      <c r="AO183" s="201"/>
      <c r="AP183" s="201"/>
      <c r="AQ183" s="202"/>
      <c r="AR183" s="202"/>
      <c r="AS183" s="202"/>
      <c r="AT183" s="203">
        <f t="shared" si="59"/>
        <v>0</v>
      </c>
      <c r="AU183" s="203"/>
      <c r="AV183" s="203"/>
      <c r="AW183" s="204">
        <f t="shared" si="48"/>
        <v>0</v>
      </c>
      <c r="AX183" s="204"/>
      <c r="AY183" s="204"/>
      <c r="AZ183" s="190">
        <f t="shared" si="49"/>
        <v>0</v>
      </c>
      <c r="BA183" s="190"/>
      <c r="BB183" s="190">
        <f t="shared" si="50"/>
        <v>0</v>
      </c>
      <c r="BC183" s="190"/>
      <c r="BD183" s="190">
        <f t="shared" si="51"/>
        <v>0</v>
      </c>
      <c r="BE183" s="190"/>
      <c r="BF183" s="190">
        <f t="shared" si="52"/>
        <v>0</v>
      </c>
      <c r="BG183" s="190"/>
      <c r="BH183" s="190">
        <f t="shared" si="53"/>
        <v>0</v>
      </c>
      <c r="BI183" s="190"/>
      <c r="BJ183" s="190">
        <f t="shared" si="54"/>
        <v>0</v>
      </c>
      <c r="BK183" s="190"/>
      <c r="BL183" s="190">
        <f t="shared" si="55"/>
        <v>0</v>
      </c>
      <c r="BM183" s="199"/>
      <c r="BN183" s="190">
        <f t="shared" si="56"/>
        <v>0</v>
      </c>
      <c r="BO183" s="190"/>
      <c r="BP183" s="190">
        <f t="shared" si="57"/>
        <v>0</v>
      </c>
      <c r="BQ183" s="190"/>
      <c r="BR183" s="190">
        <f t="shared" si="58"/>
        <v>0</v>
      </c>
      <c r="BS183" s="191"/>
    </row>
    <row r="184" spans="2:71" ht="15" thickBot="1" x14ac:dyDescent="0.4">
      <c r="B184" s="209"/>
      <c r="C184" s="210"/>
      <c r="D184" s="210"/>
      <c r="E184" s="214"/>
      <c r="F184" s="214"/>
      <c r="G184" s="214"/>
      <c r="H184" s="215"/>
      <c r="I184" s="205"/>
      <c r="J184" s="206"/>
      <c r="K184" s="206"/>
      <c r="L184" s="206"/>
      <c r="M184" s="213">
        <v>44442</v>
      </c>
      <c r="N184" s="213"/>
      <c r="O184" s="213"/>
      <c r="P184" s="213">
        <v>46267</v>
      </c>
      <c r="Q184" s="213"/>
      <c r="R184" s="213"/>
      <c r="S184" s="205" t="s">
        <v>5539</v>
      </c>
      <c r="T184" s="205"/>
      <c r="U184" s="205"/>
      <c r="V184" s="206" t="s">
        <v>3830</v>
      </c>
      <c r="W184" s="206"/>
      <c r="X184" s="206"/>
      <c r="Y184" s="207"/>
      <c r="Z184" s="207"/>
      <c r="AA184" s="207"/>
      <c r="AB184" s="208"/>
      <c r="AC184" s="208"/>
      <c r="AD184" s="208"/>
      <c r="AE184" s="202"/>
      <c r="AF184" s="202"/>
      <c r="AG184" s="202"/>
      <c r="AH184" s="201">
        <f>Totals!$E$81</f>
        <v>45811</v>
      </c>
      <c r="AI184" s="201"/>
      <c r="AJ184" s="201"/>
      <c r="AK184" s="248">
        <f t="shared" si="45"/>
        <v>0</v>
      </c>
      <c r="AL184" s="248"/>
      <c r="AM184" s="248"/>
      <c r="AN184" s="201" t="str">
        <f t="shared" si="46"/>
        <v/>
      </c>
      <c r="AO184" s="201"/>
      <c r="AP184" s="201"/>
      <c r="AQ184" s="202"/>
      <c r="AR184" s="202"/>
      <c r="AS184" s="202"/>
      <c r="AT184" s="203">
        <f t="shared" si="59"/>
        <v>0</v>
      </c>
      <c r="AU184" s="203"/>
      <c r="AV184" s="203"/>
      <c r="AW184" s="204">
        <f t="shared" si="48"/>
        <v>0</v>
      </c>
      <c r="AX184" s="204"/>
      <c r="AY184" s="204"/>
      <c r="AZ184" s="190">
        <f t="shared" si="49"/>
        <v>0</v>
      </c>
      <c r="BA184" s="190"/>
      <c r="BB184" s="190">
        <f t="shared" si="50"/>
        <v>0</v>
      </c>
      <c r="BC184" s="190"/>
      <c r="BD184" s="190">
        <f t="shared" si="51"/>
        <v>0</v>
      </c>
      <c r="BE184" s="190"/>
      <c r="BF184" s="190">
        <f t="shared" si="52"/>
        <v>0</v>
      </c>
      <c r="BG184" s="190"/>
      <c r="BH184" s="190">
        <f t="shared" si="53"/>
        <v>0</v>
      </c>
      <c r="BI184" s="190"/>
      <c r="BJ184" s="190">
        <f t="shared" si="54"/>
        <v>0</v>
      </c>
      <c r="BK184" s="190"/>
      <c r="BL184" s="190">
        <f t="shared" si="55"/>
        <v>0</v>
      </c>
      <c r="BM184" s="199"/>
      <c r="BN184" s="190">
        <f t="shared" si="56"/>
        <v>0</v>
      </c>
      <c r="BO184" s="190"/>
      <c r="BP184" s="190">
        <f t="shared" si="57"/>
        <v>0</v>
      </c>
      <c r="BQ184" s="190"/>
      <c r="BR184" s="190">
        <f t="shared" si="58"/>
        <v>0</v>
      </c>
      <c r="BS184" s="191"/>
    </row>
    <row r="185" spans="2:71" ht="15" thickBot="1" x14ac:dyDescent="0.4">
      <c r="B185" s="209"/>
      <c r="C185" s="210"/>
      <c r="D185" s="210"/>
      <c r="E185" s="214" t="s">
        <v>7188</v>
      </c>
      <c r="F185" s="214"/>
      <c r="G185" s="214"/>
      <c r="H185" s="215"/>
      <c r="I185" s="205"/>
      <c r="J185" s="206"/>
      <c r="K185" s="206"/>
      <c r="L185" s="206"/>
      <c r="M185" s="213">
        <v>44229</v>
      </c>
      <c r="N185" s="213"/>
      <c r="O185" s="213"/>
      <c r="P185" s="213">
        <v>44593</v>
      </c>
      <c r="Q185" s="213"/>
      <c r="R185" s="213"/>
      <c r="S185" s="205" t="s">
        <v>6638</v>
      </c>
      <c r="T185" s="205"/>
      <c r="U185" s="205"/>
      <c r="V185" s="206" t="s">
        <v>6606</v>
      </c>
      <c r="W185" s="206"/>
      <c r="X185" s="206"/>
      <c r="Y185" s="207"/>
      <c r="Z185" s="207"/>
      <c r="AA185" s="207"/>
      <c r="AB185" s="208"/>
      <c r="AC185" s="208"/>
      <c r="AD185" s="208"/>
      <c r="AE185" s="202"/>
      <c r="AF185" s="202"/>
      <c r="AG185" s="202"/>
      <c r="AH185" s="201">
        <f>Totals!$E$81</f>
        <v>45811</v>
      </c>
      <c r="AI185" s="201"/>
      <c r="AJ185" s="201"/>
      <c r="AK185" s="248">
        <f t="shared" si="45"/>
        <v>0</v>
      </c>
      <c r="AL185" s="248"/>
      <c r="AM185" s="248"/>
      <c r="AN185" s="201" t="str">
        <f t="shared" si="46"/>
        <v/>
      </c>
      <c r="AO185" s="201"/>
      <c r="AP185" s="201"/>
      <c r="AQ185" s="202"/>
      <c r="AR185" s="202"/>
      <c r="AS185" s="202"/>
      <c r="AT185" s="203">
        <f t="shared" si="59"/>
        <v>0</v>
      </c>
      <c r="AU185" s="203"/>
      <c r="AV185" s="203"/>
      <c r="AW185" s="204">
        <f t="shared" si="48"/>
        <v>0</v>
      </c>
      <c r="AX185" s="204"/>
      <c r="AY185" s="204"/>
      <c r="AZ185" s="190">
        <f t="shared" si="49"/>
        <v>0</v>
      </c>
      <c r="BA185" s="190"/>
      <c r="BB185" s="190">
        <f t="shared" si="50"/>
        <v>0</v>
      </c>
      <c r="BC185" s="190"/>
      <c r="BD185" s="190">
        <f t="shared" si="51"/>
        <v>0</v>
      </c>
      <c r="BE185" s="190"/>
      <c r="BF185" s="190">
        <f t="shared" si="52"/>
        <v>0</v>
      </c>
      <c r="BG185" s="190"/>
      <c r="BH185" s="190">
        <f t="shared" si="53"/>
        <v>0</v>
      </c>
      <c r="BI185" s="190"/>
      <c r="BJ185" s="190">
        <f t="shared" si="54"/>
        <v>0</v>
      </c>
      <c r="BK185" s="190"/>
      <c r="BL185" s="190">
        <f t="shared" si="55"/>
        <v>0</v>
      </c>
      <c r="BM185" s="199"/>
      <c r="BN185" s="190">
        <f t="shared" si="56"/>
        <v>0</v>
      </c>
      <c r="BO185" s="190"/>
      <c r="BP185" s="190">
        <f t="shared" si="57"/>
        <v>0</v>
      </c>
      <c r="BQ185" s="190"/>
      <c r="BR185" s="190">
        <f t="shared" si="58"/>
        <v>0</v>
      </c>
      <c r="BS185" s="191"/>
    </row>
    <row r="186" spans="2:71" ht="15" thickBot="1" x14ac:dyDescent="0.4">
      <c r="B186" s="209"/>
      <c r="C186" s="210"/>
      <c r="D186" s="210"/>
      <c r="E186" s="214"/>
      <c r="F186" s="214"/>
      <c r="G186" s="214"/>
      <c r="H186" s="215"/>
      <c r="I186" s="205"/>
      <c r="J186" s="206"/>
      <c r="K186" s="206"/>
      <c r="L186" s="206"/>
      <c r="M186" s="213">
        <v>44105</v>
      </c>
      <c r="N186" s="213"/>
      <c r="O186" s="213"/>
      <c r="P186" s="213">
        <v>44469</v>
      </c>
      <c r="Q186" s="213"/>
      <c r="R186" s="213"/>
      <c r="S186" s="205" t="s">
        <v>6638</v>
      </c>
      <c r="T186" s="205"/>
      <c r="U186" s="205"/>
      <c r="V186" s="206" t="s">
        <v>6364</v>
      </c>
      <c r="W186" s="206"/>
      <c r="X186" s="206"/>
      <c r="Y186" s="207"/>
      <c r="Z186" s="207"/>
      <c r="AA186" s="207"/>
      <c r="AB186" s="208"/>
      <c r="AC186" s="208"/>
      <c r="AD186" s="208"/>
      <c r="AE186" s="202"/>
      <c r="AF186" s="202"/>
      <c r="AG186" s="202"/>
      <c r="AH186" s="201">
        <f>Totals!$E$81</f>
        <v>45811</v>
      </c>
      <c r="AI186" s="201"/>
      <c r="AJ186" s="201"/>
      <c r="AK186" s="248">
        <f t="shared" si="45"/>
        <v>0</v>
      </c>
      <c r="AL186" s="248"/>
      <c r="AM186" s="248"/>
      <c r="AN186" s="201" t="str">
        <f t="shared" si="46"/>
        <v/>
      </c>
      <c r="AO186" s="201"/>
      <c r="AP186" s="201"/>
      <c r="AQ186" s="202"/>
      <c r="AR186" s="202"/>
      <c r="AS186" s="202"/>
      <c r="AT186" s="203">
        <f t="shared" si="59"/>
        <v>0</v>
      </c>
      <c r="AU186" s="203"/>
      <c r="AV186" s="203"/>
      <c r="AW186" s="204">
        <f t="shared" si="48"/>
        <v>0</v>
      </c>
      <c r="AX186" s="204"/>
      <c r="AY186" s="204"/>
      <c r="AZ186" s="190">
        <f t="shared" si="49"/>
        <v>0</v>
      </c>
      <c r="BA186" s="190"/>
      <c r="BB186" s="190">
        <f t="shared" si="50"/>
        <v>0</v>
      </c>
      <c r="BC186" s="190"/>
      <c r="BD186" s="190">
        <f t="shared" si="51"/>
        <v>0</v>
      </c>
      <c r="BE186" s="190"/>
      <c r="BF186" s="190">
        <f t="shared" si="52"/>
        <v>0</v>
      </c>
      <c r="BG186" s="190"/>
      <c r="BH186" s="190">
        <f t="shared" si="53"/>
        <v>0</v>
      </c>
      <c r="BI186" s="190"/>
      <c r="BJ186" s="190">
        <f t="shared" si="54"/>
        <v>0</v>
      </c>
      <c r="BK186" s="190"/>
      <c r="BL186" s="190">
        <f t="shared" si="55"/>
        <v>0</v>
      </c>
      <c r="BM186" s="199"/>
      <c r="BN186" s="190">
        <f t="shared" si="56"/>
        <v>0</v>
      </c>
      <c r="BO186" s="190"/>
      <c r="BP186" s="190">
        <f t="shared" si="57"/>
        <v>0</v>
      </c>
      <c r="BQ186" s="190"/>
      <c r="BR186" s="190">
        <f t="shared" si="58"/>
        <v>0</v>
      </c>
      <c r="BS186" s="191"/>
    </row>
    <row r="187" spans="2:71" ht="15" thickBot="1" x14ac:dyDescent="0.4">
      <c r="B187" s="209"/>
      <c r="C187" s="210"/>
      <c r="D187" s="210"/>
      <c r="E187" s="214" t="s">
        <v>7189</v>
      </c>
      <c r="F187" s="214"/>
      <c r="G187" s="214"/>
      <c r="H187" s="215"/>
      <c r="I187" s="205"/>
      <c r="J187" s="206"/>
      <c r="K187" s="206"/>
      <c r="L187" s="206"/>
      <c r="M187" s="213"/>
      <c r="N187" s="213"/>
      <c r="O187" s="213"/>
      <c r="P187" s="213"/>
      <c r="Q187" s="213"/>
      <c r="R187" s="213"/>
      <c r="S187" s="205"/>
      <c r="T187" s="205"/>
      <c r="U187" s="205"/>
      <c r="V187" s="206"/>
      <c r="W187" s="206"/>
      <c r="X187" s="206"/>
      <c r="Y187" s="207"/>
      <c r="Z187" s="207"/>
      <c r="AA187" s="207"/>
      <c r="AB187" s="208"/>
      <c r="AC187" s="208"/>
      <c r="AD187" s="208"/>
      <c r="AE187" s="202"/>
      <c r="AF187" s="202"/>
      <c r="AG187" s="202"/>
      <c r="AH187" s="201">
        <f>Totals!$E$81</f>
        <v>45811</v>
      </c>
      <c r="AI187" s="201"/>
      <c r="AJ187" s="201"/>
      <c r="AK187" s="248">
        <f t="shared" si="45"/>
        <v>0</v>
      </c>
      <c r="AL187" s="248"/>
      <c r="AM187" s="248"/>
      <c r="AN187" s="201" t="str">
        <f t="shared" si="46"/>
        <v/>
      </c>
      <c r="AO187" s="201"/>
      <c r="AP187" s="201"/>
      <c r="AQ187" s="202"/>
      <c r="AR187" s="202"/>
      <c r="AS187" s="202"/>
      <c r="AT187" s="203">
        <f t="shared" si="59"/>
        <v>0</v>
      </c>
      <c r="AU187" s="203"/>
      <c r="AV187" s="203"/>
      <c r="AW187" s="204">
        <f t="shared" si="48"/>
        <v>0</v>
      </c>
      <c r="AX187" s="204"/>
      <c r="AY187" s="204"/>
      <c r="AZ187" s="190">
        <f t="shared" si="49"/>
        <v>0</v>
      </c>
      <c r="BA187" s="190"/>
      <c r="BB187" s="190">
        <f t="shared" si="50"/>
        <v>0</v>
      </c>
      <c r="BC187" s="190"/>
      <c r="BD187" s="190">
        <f t="shared" si="51"/>
        <v>0</v>
      </c>
      <c r="BE187" s="190"/>
      <c r="BF187" s="190">
        <f t="shared" si="52"/>
        <v>0</v>
      </c>
      <c r="BG187" s="190"/>
      <c r="BH187" s="190">
        <f t="shared" si="53"/>
        <v>0</v>
      </c>
      <c r="BI187" s="190"/>
      <c r="BJ187" s="190">
        <f t="shared" si="54"/>
        <v>0</v>
      </c>
      <c r="BK187" s="190"/>
      <c r="BL187" s="190">
        <f t="shared" si="55"/>
        <v>0</v>
      </c>
      <c r="BM187" s="199"/>
      <c r="BN187" s="190">
        <f t="shared" si="56"/>
        <v>0</v>
      </c>
      <c r="BO187" s="190"/>
      <c r="BP187" s="190">
        <f t="shared" si="57"/>
        <v>0</v>
      </c>
      <c r="BQ187" s="190"/>
      <c r="BR187" s="190">
        <f t="shared" si="58"/>
        <v>0</v>
      </c>
      <c r="BS187" s="191"/>
    </row>
    <row r="188" spans="2:71" ht="15" thickBot="1" x14ac:dyDescent="0.4">
      <c r="B188" s="209"/>
      <c r="C188" s="210"/>
      <c r="D188" s="210"/>
      <c r="E188" s="214" t="s">
        <v>7170</v>
      </c>
      <c r="F188" s="214"/>
      <c r="G188" s="214"/>
      <c r="H188" s="215"/>
      <c r="I188" s="205"/>
      <c r="J188" s="206"/>
      <c r="K188" s="206"/>
      <c r="L188" s="206"/>
      <c r="M188" s="213"/>
      <c r="N188" s="213"/>
      <c r="O188" s="213"/>
      <c r="P188" s="213"/>
      <c r="Q188" s="213"/>
      <c r="R188" s="213"/>
      <c r="S188" s="205"/>
      <c r="T188" s="205"/>
      <c r="U188" s="205"/>
      <c r="V188" s="206"/>
      <c r="W188" s="206"/>
      <c r="X188" s="206"/>
      <c r="Y188" s="207"/>
      <c r="Z188" s="207"/>
      <c r="AA188" s="207"/>
      <c r="AB188" s="208"/>
      <c r="AC188" s="208"/>
      <c r="AD188" s="208"/>
      <c r="AE188" s="202"/>
      <c r="AF188" s="202"/>
      <c r="AG188" s="202"/>
      <c r="AH188" s="201">
        <f>Totals!$E$81</f>
        <v>45811</v>
      </c>
      <c r="AI188" s="201"/>
      <c r="AJ188" s="201"/>
      <c r="AK188" s="248">
        <f t="shared" si="45"/>
        <v>0</v>
      </c>
      <c r="AL188" s="248"/>
      <c r="AM188" s="248"/>
      <c r="AN188" s="201" t="str">
        <f t="shared" si="46"/>
        <v/>
      </c>
      <c r="AO188" s="201"/>
      <c r="AP188" s="201"/>
      <c r="AQ188" s="202"/>
      <c r="AR188" s="202"/>
      <c r="AS188" s="202"/>
      <c r="AT188" s="203">
        <f t="shared" si="59"/>
        <v>0</v>
      </c>
      <c r="AU188" s="203"/>
      <c r="AV188" s="203"/>
      <c r="AW188" s="204">
        <f t="shared" si="48"/>
        <v>0</v>
      </c>
      <c r="AX188" s="204"/>
      <c r="AY188" s="204"/>
      <c r="AZ188" s="190">
        <f t="shared" si="49"/>
        <v>0</v>
      </c>
      <c r="BA188" s="190"/>
      <c r="BB188" s="190">
        <f t="shared" si="50"/>
        <v>0</v>
      </c>
      <c r="BC188" s="190"/>
      <c r="BD188" s="190">
        <f t="shared" si="51"/>
        <v>0</v>
      </c>
      <c r="BE188" s="190"/>
      <c r="BF188" s="190">
        <f t="shared" si="52"/>
        <v>0</v>
      </c>
      <c r="BG188" s="190"/>
      <c r="BH188" s="190">
        <f t="shared" si="53"/>
        <v>0</v>
      </c>
      <c r="BI188" s="190"/>
      <c r="BJ188" s="190">
        <f t="shared" si="54"/>
        <v>0</v>
      </c>
      <c r="BK188" s="190"/>
      <c r="BL188" s="190">
        <f t="shared" si="55"/>
        <v>0</v>
      </c>
      <c r="BM188" s="199"/>
      <c r="BN188" s="190">
        <f t="shared" si="56"/>
        <v>0</v>
      </c>
      <c r="BO188" s="190"/>
      <c r="BP188" s="190">
        <f t="shared" si="57"/>
        <v>0</v>
      </c>
      <c r="BQ188" s="190"/>
      <c r="BR188" s="190">
        <f t="shared" si="58"/>
        <v>0</v>
      </c>
      <c r="BS188" s="191"/>
    </row>
    <row r="189" spans="2:71" ht="15" thickBot="1" x14ac:dyDescent="0.4">
      <c r="B189" s="209"/>
      <c r="C189" s="210"/>
      <c r="D189" s="210"/>
      <c r="E189" s="214"/>
      <c r="F189" s="214"/>
      <c r="G189" s="214"/>
      <c r="H189" s="215"/>
      <c r="I189" s="205"/>
      <c r="J189" s="206"/>
      <c r="K189" s="206"/>
      <c r="L189" s="206"/>
      <c r="M189" s="213">
        <v>44401</v>
      </c>
      <c r="N189" s="213"/>
      <c r="O189" s="213"/>
      <c r="P189" s="213">
        <v>44431</v>
      </c>
      <c r="Q189" s="213"/>
      <c r="R189" s="213"/>
      <c r="S189" s="205" t="s">
        <v>6948</v>
      </c>
      <c r="T189" s="205"/>
      <c r="U189" s="205"/>
      <c r="V189" s="206" t="s">
        <v>6925</v>
      </c>
      <c r="W189" s="206"/>
      <c r="X189" s="206"/>
      <c r="Y189" s="207"/>
      <c r="Z189" s="207"/>
      <c r="AA189" s="207"/>
      <c r="AB189" s="208"/>
      <c r="AC189" s="208"/>
      <c r="AD189" s="208"/>
      <c r="AE189" s="202"/>
      <c r="AF189" s="202"/>
      <c r="AG189" s="202"/>
      <c r="AH189" s="201">
        <f>Totals!$E$81</f>
        <v>45811</v>
      </c>
      <c r="AI189" s="201"/>
      <c r="AJ189" s="201"/>
      <c r="AK189" s="248">
        <f t="shared" si="45"/>
        <v>0</v>
      </c>
      <c r="AL189" s="248"/>
      <c r="AM189" s="248"/>
      <c r="AN189" s="201" t="str">
        <f t="shared" si="46"/>
        <v/>
      </c>
      <c r="AO189" s="201"/>
      <c r="AP189" s="201"/>
      <c r="AQ189" s="202"/>
      <c r="AR189" s="202"/>
      <c r="AS189" s="202"/>
      <c r="AT189" s="203">
        <f t="shared" si="59"/>
        <v>0</v>
      </c>
      <c r="AU189" s="203"/>
      <c r="AV189" s="203"/>
      <c r="AW189" s="204">
        <f t="shared" si="48"/>
        <v>0</v>
      </c>
      <c r="AX189" s="204"/>
      <c r="AY189" s="204"/>
      <c r="AZ189" s="190">
        <f t="shared" si="49"/>
        <v>0</v>
      </c>
      <c r="BA189" s="190"/>
      <c r="BB189" s="190">
        <f t="shared" si="50"/>
        <v>0</v>
      </c>
      <c r="BC189" s="190"/>
      <c r="BD189" s="190">
        <f t="shared" si="51"/>
        <v>0</v>
      </c>
      <c r="BE189" s="190"/>
      <c r="BF189" s="190">
        <f t="shared" si="52"/>
        <v>0</v>
      </c>
      <c r="BG189" s="190"/>
      <c r="BH189" s="190">
        <f t="shared" si="53"/>
        <v>0</v>
      </c>
      <c r="BI189" s="190"/>
      <c r="BJ189" s="190">
        <f t="shared" si="54"/>
        <v>0</v>
      </c>
      <c r="BK189" s="190"/>
      <c r="BL189" s="190">
        <f t="shared" si="55"/>
        <v>0</v>
      </c>
      <c r="BM189" s="199"/>
      <c r="BN189" s="190">
        <f t="shared" si="56"/>
        <v>0</v>
      </c>
      <c r="BO189" s="190"/>
      <c r="BP189" s="190">
        <f t="shared" si="57"/>
        <v>0</v>
      </c>
      <c r="BQ189" s="190"/>
      <c r="BR189" s="190">
        <f t="shared" si="58"/>
        <v>0</v>
      </c>
      <c r="BS189" s="191"/>
    </row>
    <row r="190" spans="2:71" ht="15" thickBot="1" x14ac:dyDescent="0.4">
      <c r="B190" s="209"/>
      <c r="C190" s="210"/>
      <c r="D190" s="210"/>
      <c r="E190" s="214"/>
      <c r="F190" s="214"/>
      <c r="G190" s="214"/>
      <c r="H190" s="215"/>
      <c r="I190" s="205"/>
      <c r="J190" s="206"/>
      <c r="K190" s="206"/>
      <c r="L190" s="206"/>
      <c r="M190" s="213"/>
      <c r="N190" s="213"/>
      <c r="O190" s="213"/>
      <c r="P190" s="213"/>
      <c r="Q190" s="213"/>
      <c r="R190" s="213"/>
      <c r="S190" s="205" t="s">
        <v>6948</v>
      </c>
      <c r="T190" s="205"/>
      <c r="U190" s="205"/>
      <c r="V190" s="206"/>
      <c r="W190" s="206"/>
      <c r="X190" s="206"/>
      <c r="Y190" s="207"/>
      <c r="Z190" s="207"/>
      <c r="AA190" s="207"/>
      <c r="AB190" s="208"/>
      <c r="AC190" s="208"/>
      <c r="AD190" s="208"/>
      <c r="AE190" s="202"/>
      <c r="AF190" s="202"/>
      <c r="AG190" s="202"/>
      <c r="AH190" s="201">
        <f>Totals!$E$81</f>
        <v>45811</v>
      </c>
      <c r="AI190" s="201"/>
      <c r="AJ190" s="201"/>
      <c r="AK190" s="248">
        <f t="shared" si="45"/>
        <v>0</v>
      </c>
      <c r="AL190" s="248"/>
      <c r="AM190" s="248"/>
      <c r="AN190" s="201" t="str">
        <f t="shared" si="46"/>
        <v/>
      </c>
      <c r="AO190" s="201"/>
      <c r="AP190" s="201"/>
      <c r="AQ190" s="202"/>
      <c r="AR190" s="202"/>
      <c r="AS190" s="202"/>
      <c r="AT190" s="203">
        <f t="shared" si="59"/>
        <v>0</v>
      </c>
      <c r="AU190" s="203"/>
      <c r="AV190" s="203"/>
      <c r="AW190" s="204">
        <f t="shared" si="48"/>
        <v>0</v>
      </c>
      <c r="AX190" s="204"/>
      <c r="AY190" s="204"/>
      <c r="AZ190" s="190">
        <f t="shared" si="49"/>
        <v>0</v>
      </c>
      <c r="BA190" s="190"/>
      <c r="BB190" s="190">
        <f t="shared" si="50"/>
        <v>0</v>
      </c>
      <c r="BC190" s="190"/>
      <c r="BD190" s="190">
        <f t="shared" si="51"/>
        <v>0</v>
      </c>
      <c r="BE190" s="190"/>
      <c r="BF190" s="190">
        <f t="shared" si="52"/>
        <v>0</v>
      </c>
      <c r="BG190" s="190"/>
      <c r="BH190" s="190">
        <f t="shared" si="53"/>
        <v>0</v>
      </c>
      <c r="BI190" s="190"/>
      <c r="BJ190" s="190">
        <f t="shared" si="54"/>
        <v>0</v>
      </c>
      <c r="BK190" s="190"/>
      <c r="BL190" s="190">
        <f t="shared" si="55"/>
        <v>0</v>
      </c>
      <c r="BM190" s="199"/>
      <c r="BN190" s="190">
        <f t="shared" si="56"/>
        <v>0</v>
      </c>
      <c r="BO190" s="190"/>
      <c r="BP190" s="190">
        <f t="shared" si="57"/>
        <v>0</v>
      </c>
      <c r="BQ190" s="190"/>
      <c r="BR190" s="190">
        <f t="shared" si="58"/>
        <v>0</v>
      </c>
      <c r="BS190" s="191"/>
    </row>
    <row r="191" spans="2:71" ht="15" thickBot="1" x14ac:dyDescent="0.4">
      <c r="B191" s="209"/>
      <c r="C191" s="210"/>
      <c r="D191" s="210"/>
      <c r="E191" s="214"/>
      <c r="F191" s="214"/>
      <c r="G191" s="214"/>
      <c r="H191" s="215"/>
      <c r="I191" s="205"/>
      <c r="J191" s="206"/>
      <c r="K191" s="206"/>
      <c r="L191" s="206"/>
      <c r="M191" s="213"/>
      <c r="N191" s="213"/>
      <c r="O191" s="213"/>
      <c r="P191" s="213"/>
      <c r="Q191" s="213"/>
      <c r="R191" s="213"/>
      <c r="S191" s="205" t="s">
        <v>6948</v>
      </c>
      <c r="T191" s="205"/>
      <c r="U191" s="205"/>
      <c r="V191" s="206"/>
      <c r="W191" s="206"/>
      <c r="X191" s="206"/>
      <c r="Y191" s="207"/>
      <c r="Z191" s="207"/>
      <c r="AA191" s="207"/>
      <c r="AB191" s="208"/>
      <c r="AC191" s="208"/>
      <c r="AD191" s="208"/>
      <c r="AE191" s="202"/>
      <c r="AF191" s="202"/>
      <c r="AG191" s="202"/>
      <c r="AH191" s="201">
        <f>Totals!$E$81</f>
        <v>45811</v>
      </c>
      <c r="AI191" s="201"/>
      <c r="AJ191" s="201"/>
      <c r="AK191" s="248">
        <f t="shared" si="45"/>
        <v>0</v>
      </c>
      <c r="AL191" s="248"/>
      <c r="AM191" s="248"/>
      <c r="AN191" s="201" t="str">
        <f t="shared" si="46"/>
        <v/>
      </c>
      <c r="AO191" s="201"/>
      <c r="AP191" s="201"/>
      <c r="AQ191" s="202"/>
      <c r="AR191" s="202"/>
      <c r="AS191" s="202"/>
      <c r="AT191" s="203">
        <f t="shared" si="59"/>
        <v>0</v>
      </c>
      <c r="AU191" s="203"/>
      <c r="AV191" s="203"/>
      <c r="AW191" s="204">
        <f t="shared" si="48"/>
        <v>0</v>
      </c>
      <c r="AX191" s="204"/>
      <c r="AY191" s="204"/>
      <c r="AZ191" s="190">
        <f t="shared" si="49"/>
        <v>0</v>
      </c>
      <c r="BA191" s="190"/>
      <c r="BB191" s="190">
        <f t="shared" si="50"/>
        <v>0</v>
      </c>
      <c r="BC191" s="190"/>
      <c r="BD191" s="190">
        <f t="shared" si="51"/>
        <v>0</v>
      </c>
      <c r="BE191" s="190"/>
      <c r="BF191" s="190">
        <f t="shared" si="52"/>
        <v>0</v>
      </c>
      <c r="BG191" s="190"/>
      <c r="BH191" s="190">
        <f t="shared" si="53"/>
        <v>0</v>
      </c>
      <c r="BI191" s="190"/>
      <c r="BJ191" s="190">
        <f t="shared" si="54"/>
        <v>0</v>
      </c>
      <c r="BK191" s="190"/>
      <c r="BL191" s="190">
        <f t="shared" si="55"/>
        <v>0</v>
      </c>
      <c r="BM191" s="199"/>
      <c r="BN191" s="190">
        <f t="shared" si="56"/>
        <v>0</v>
      </c>
      <c r="BO191" s="190"/>
      <c r="BP191" s="190">
        <f t="shared" si="57"/>
        <v>0</v>
      </c>
      <c r="BQ191" s="190"/>
      <c r="BR191" s="190">
        <f t="shared" si="58"/>
        <v>0</v>
      </c>
      <c r="BS191" s="191"/>
    </row>
    <row r="192" spans="2:71" ht="15" thickBot="1" x14ac:dyDescent="0.4">
      <c r="B192" s="209"/>
      <c r="C192" s="210"/>
      <c r="D192" s="210"/>
      <c r="E192" s="214"/>
      <c r="F192" s="214"/>
      <c r="G192" s="214"/>
      <c r="H192" s="215"/>
      <c r="I192" s="205"/>
      <c r="J192" s="206"/>
      <c r="K192" s="206"/>
      <c r="L192" s="206"/>
      <c r="M192" s="213"/>
      <c r="N192" s="213"/>
      <c r="O192" s="213"/>
      <c r="P192" s="213"/>
      <c r="Q192" s="213"/>
      <c r="R192" s="213"/>
      <c r="S192" s="205" t="s">
        <v>6948</v>
      </c>
      <c r="T192" s="205"/>
      <c r="U192" s="205"/>
      <c r="V192" s="206"/>
      <c r="W192" s="206"/>
      <c r="X192" s="206"/>
      <c r="Y192" s="207"/>
      <c r="Z192" s="207"/>
      <c r="AA192" s="207"/>
      <c r="AB192" s="208"/>
      <c r="AC192" s="208"/>
      <c r="AD192" s="208"/>
      <c r="AE192" s="202"/>
      <c r="AF192" s="202"/>
      <c r="AG192" s="202"/>
      <c r="AH192" s="201">
        <f>Totals!$E$81</f>
        <v>45811</v>
      </c>
      <c r="AI192" s="201"/>
      <c r="AJ192" s="201"/>
      <c r="AK192" s="248">
        <f t="shared" si="45"/>
        <v>0</v>
      </c>
      <c r="AL192" s="248"/>
      <c r="AM192" s="248"/>
      <c r="AN192" s="201" t="str">
        <f t="shared" si="46"/>
        <v/>
      </c>
      <c r="AO192" s="201"/>
      <c r="AP192" s="201"/>
      <c r="AQ192" s="202"/>
      <c r="AR192" s="202"/>
      <c r="AS192" s="202"/>
      <c r="AT192" s="203">
        <f t="shared" si="59"/>
        <v>0</v>
      </c>
      <c r="AU192" s="203"/>
      <c r="AV192" s="203"/>
      <c r="AW192" s="204">
        <f t="shared" si="48"/>
        <v>0</v>
      </c>
      <c r="AX192" s="204"/>
      <c r="AY192" s="204"/>
      <c r="AZ192" s="190">
        <f t="shared" si="49"/>
        <v>0</v>
      </c>
      <c r="BA192" s="190"/>
      <c r="BB192" s="190">
        <f t="shared" si="50"/>
        <v>0</v>
      </c>
      <c r="BC192" s="190"/>
      <c r="BD192" s="190">
        <f t="shared" si="51"/>
        <v>0</v>
      </c>
      <c r="BE192" s="190"/>
      <c r="BF192" s="190">
        <f t="shared" si="52"/>
        <v>0</v>
      </c>
      <c r="BG192" s="190"/>
      <c r="BH192" s="190">
        <f t="shared" si="53"/>
        <v>0</v>
      </c>
      <c r="BI192" s="190"/>
      <c r="BJ192" s="190">
        <f t="shared" si="54"/>
        <v>0</v>
      </c>
      <c r="BK192" s="190"/>
      <c r="BL192" s="190">
        <f t="shared" si="55"/>
        <v>0</v>
      </c>
      <c r="BM192" s="199"/>
      <c r="BN192" s="190">
        <f t="shared" si="56"/>
        <v>0</v>
      </c>
      <c r="BO192" s="190"/>
      <c r="BP192" s="190">
        <f t="shared" si="57"/>
        <v>0</v>
      </c>
      <c r="BQ192" s="190"/>
      <c r="BR192" s="190">
        <f t="shared" si="58"/>
        <v>0</v>
      </c>
      <c r="BS192" s="191"/>
    </row>
    <row r="193" spans="2:71" ht="15" thickBot="1" x14ac:dyDescent="0.4">
      <c r="B193" s="209"/>
      <c r="C193" s="210"/>
      <c r="D193" s="210"/>
      <c r="E193" s="214"/>
      <c r="F193" s="214"/>
      <c r="G193" s="214"/>
      <c r="H193" s="215"/>
      <c r="I193" s="205"/>
      <c r="J193" s="206"/>
      <c r="K193" s="206"/>
      <c r="L193" s="206"/>
      <c r="M193" s="213"/>
      <c r="N193" s="213"/>
      <c r="O193" s="213"/>
      <c r="P193" s="213"/>
      <c r="Q193" s="213"/>
      <c r="R193" s="213"/>
      <c r="S193" s="205"/>
      <c r="T193" s="205"/>
      <c r="U193" s="205"/>
      <c r="V193" s="206"/>
      <c r="W193" s="206"/>
      <c r="X193" s="206"/>
      <c r="Y193" s="207"/>
      <c r="Z193" s="207"/>
      <c r="AA193" s="207"/>
      <c r="AB193" s="208"/>
      <c r="AC193" s="208"/>
      <c r="AD193" s="208"/>
      <c r="AE193" s="202"/>
      <c r="AF193" s="202"/>
      <c r="AG193" s="202"/>
      <c r="AH193" s="201">
        <f>Totals!$E$81</f>
        <v>45811</v>
      </c>
      <c r="AI193" s="201"/>
      <c r="AJ193" s="201"/>
      <c r="AK193" s="248">
        <f t="shared" si="45"/>
        <v>0</v>
      </c>
      <c r="AL193" s="248"/>
      <c r="AM193" s="248"/>
      <c r="AN193" s="201" t="str">
        <f t="shared" si="46"/>
        <v/>
      </c>
      <c r="AO193" s="201"/>
      <c r="AP193" s="201"/>
      <c r="AQ193" s="202"/>
      <c r="AR193" s="202"/>
      <c r="AS193" s="202"/>
      <c r="AT193" s="203">
        <f t="shared" si="59"/>
        <v>0</v>
      </c>
      <c r="AU193" s="203"/>
      <c r="AV193" s="203"/>
      <c r="AW193" s="204">
        <f t="shared" si="48"/>
        <v>0</v>
      </c>
      <c r="AX193" s="204"/>
      <c r="AY193" s="204"/>
      <c r="AZ193" s="190">
        <f t="shared" si="49"/>
        <v>0</v>
      </c>
      <c r="BA193" s="190"/>
      <c r="BB193" s="190">
        <f t="shared" si="50"/>
        <v>0</v>
      </c>
      <c r="BC193" s="190"/>
      <c r="BD193" s="190">
        <f t="shared" si="51"/>
        <v>0</v>
      </c>
      <c r="BE193" s="190"/>
      <c r="BF193" s="190">
        <f t="shared" si="52"/>
        <v>0</v>
      </c>
      <c r="BG193" s="190"/>
      <c r="BH193" s="190">
        <f t="shared" si="53"/>
        <v>0</v>
      </c>
      <c r="BI193" s="190"/>
      <c r="BJ193" s="190">
        <f t="shared" si="54"/>
        <v>0</v>
      </c>
      <c r="BK193" s="190"/>
      <c r="BL193" s="190">
        <f t="shared" si="55"/>
        <v>0</v>
      </c>
      <c r="BM193" s="199"/>
      <c r="BN193" s="190">
        <f t="shared" si="56"/>
        <v>0</v>
      </c>
      <c r="BO193" s="190"/>
      <c r="BP193" s="190">
        <f t="shared" si="57"/>
        <v>0</v>
      </c>
      <c r="BQ193" s="190"/>
      <c r="BR193" s="190">
        <f t="shared" si="58"/>
        <v>0</v>
      </c>
      <c r="BS193" s="191"/>
    </row>
    <row r="194" spans="2:71" ht="15" thickBot="1" x14ac:dyDescent="0.4">
      <c r="B194" s="209"/>
      <c r="C194" s="210"/>
      <c r="D194" s="210"/>
      <c r="E194" s="214"/>
      <c r="F194" s="214"/>
      <c r="G194" s="214"/>
      <c r="H194" s="215"/>
      <c r="I194" s="205"/>
      <c r="J194" s="206"/>
      <c r="K194" s="206"/>
      <c r="L194" s="206"/>
      <c r="M194" s="213"/>
      <c r="N194" s="213"/>
      <c r="O194" s="213"/>
      <c r="P194" s="213"/>
      <c r="Q194" s="213"/>
      <c r="R194" s="213"/>
      <c r="S194" s="205"/>
      <c r="T194" s="205"/>
      <c r="U194" s="205"/>
      <c r="V194" s="206"/>
      <c r="W194" s="206"/>
      <c r="X194" s="206"/>
      <c r="Y194" s="207"/>
      <c r="Z194" s="207"/>
      <c r="AA194" s="207"/>
      <c r="AB194" s="208"/>
      <c r="AC194" s="208"/>
      <c r="AD194" s="208"/>
      <c r="AE194" s="202"/>
      <c r="AF194" s="202"/>
      <c r="AG194" s="202"/>
      <c r="AH194" s="201">
        <f>Totals!$E$81</f>
        <v>45811</v>
      </c>
      <c r="AI194" s="201"/>
      <c r="AJ194" s="201"/>
      <c r="AK194" s="248">
        <f t="shared" si="45"/>
        <v>0</v>
      </c>
      <c r="AL194" s="248"/>
      <c r="AM194" s="248"/>
      <c r="AN194" s="201" t="str">
        <f t="shared" si="46"/>
        <v/>
      </c>
      <c r="AO194" s="201"/>
      <c r="AP194" s="201"/>
      <c r="AQ194" s="202"/>
      <c r="AR194" s="202"/>
      <c r="AS194" s="202"/>
      <c r="AT194" s="203">
        <f t="shared" si="59"/>
        <v>0</v>
      </c>
      <c r="AU194" s="203"/>
      <c r="AV194" s="203"/>
      <c r="AW194" s="204">
        <f t="shared" si="48"/>
        <v>0</v>
      </c>
      <c r="AX194" s="204"/>
      <c r="AY194" s="204"/>
      <c r="AZ194" s="190">
        <f t="shared" si="49"/>
        <v>0</v>
      </c>
      <c r="BA194" s="190"/>
      <c r="BB194" s="190">
        <f t="shared" si="50"/>
        <v>0</v>
      </c>
      <c r="BC194" s="190"/>
      <c r="BD194" s="190">
        <f t="shared" si="51"/>
        <v>0</v>
      </c>
      <c r="BE194" s="190"/>
      <c r="BF194" s="190">
        <f t="shared" si="52"/>
        <v>0</v>
      </c>
      <c r="BG194" s="190"/>
      <c r="BH194" s="190">
        <f t="shared" si="53"/>
        <v>0</v>
      </c>
      <c r="BI194" s="190"/>
      <c r="BJ194" s="190">
        <f t="shared" si="54"/>
        <v>0</v>
      </c>
      <c r="BK194" s="190"/>
      <c r="BL194" s="190">
        <f t="shared" si="55"/>
        <v>0</v>
      </c>
      <c r="BM194" s="199"/>
      <c r="BN194" s="190">
        <f t="shared" si="56"/>
        <v>0</v>
      </c>
      <c r="BO194" s="190"/>
      <c r="BP194" s="190">
        <f t="shared" si="57"/>
        <v>0</v>
      </c>
      <c r="BQ194" s="190"/>
      <c r="BR194" s="190">
        <f t="shared" si="58"/>
        <v>0</v>
      </c>
      <c r="BS194" s="191"/>
    </row>
    <row r="195" spans="2:71" ht="15" thickBot="1" x14ac:dyDescent="0.4">
      <c r="B195" s="209"/>
      <c r="C195" s="210"/>
      <c r="D195" s="210"/>
      <c r="E195" s="214"/>
      <c r="F195" s="214"/>
      <c r="G195" s="214"/>
      <c r="H195" s="215"/>
      <c r="I195" s="205"/>
      <c r="J195" s="206"/>
      <c r="K195" s="206"/>
      <c r="L195" s="206"/>
      <c r="M195" s="213"/>
      <c r="N195" s="213"/>
      <c r="O195" s="213"/>
      <c r="P195" s="213"/>
      <c r="Q195" s="213"/>
      <c r="R195" s="213"/>
      <c r="S195" s="205" t="s">
        <v>6948</v>
      </c>
      <c r="T195" s="205"/>
      <c r="U195" s="205"/>
      <c r="V195" s="206"/>
      <c r="W195" s="206"/>
      <c r="X195" s="206"/>
      <c r="Y195" s="207"/>
      <c r="Z195" s="207"/>
      <c r="AA195" s="207"/>
      <c r="AB195" s="208"/>
      <c r="AC195" s="208"/>
      <c r="AD195" s="208"/>
      <c r="AE195" s="202"/>
      <c r="AF195" s="202"/>
      <c r="AG195" s="202"/>
      <c r="AH195" s="201">
        <f>Totals!$E$81</f>
        <v>45811</v>
      </c>
      <c r="AI195" s="201"/>
      <c r="AJ195" s="201"/>
      <c r="AK195" s="248">
        <f t="shared" si="45"/>
        <v>0</v>
      </c>
      <c r="AL195" s="248"/>
      <c r="AM195" s="248"/>
      <c r="AN195" s="201" t="str">
        <f t="shared" si="46"/>
        <v/>
      </c>
      <c r="AO195" s="201"/>
      <c r="AP195" s="201"/>
      <c r="AQ195" s="202"/>
      <c r="AR195" s="202"/>
      <c r="AS195" s="202"/>
      <c r="AT195" s="203">
        <f t="shared" si="59"/>
        <v>0</v>
      </c>
      <c r="AU195" s="203"/>
      <c r="AV195" s="203"/>
      <c r="AW195" s="204">
        <f t="shared" si="48"/>
        <v>0</v>
      </c>
      <c r="AX195" s="204"/>
      <c r="AY195" s="204"/>
      <c r="AZ195" s="190">
        <f t="shared" si="49"/>
        <v>0</v>
      </c>
      <c r="BA195" s="190"/>
      <c r="BB195" s="190">
        <f t="shared" si="50"/>
        <v>0</v>
      </c>
      <c r="BC195" s="190"/>
      <c r="BD195" s="190">
        <f t="shared" si="51"/>
        <v>0</v>
      </c>
      <c r="BE195" s="190"/>
      <c r="BF195" s="190">
        <f t="shared" si="52"/>
        <v>0</v>
      </c>
      <c r="BG195" s="190"/>
      <c r="BH195" s="190">
        <f t="shared" si="53"/>
        <v>0</v>
      </c>
      <c r="BI195" s="190"/>
      <c r="BJ195" s="190">
        <f t="shared" si="54"/>
        <v>0</v>
      </c>
      <c r="BK195" s="190"/>
      <c r="BL195" s="190">
        <f t="shared" si="55"/>
        <v>0</v>
      </c>
      <c r="BM195" s="199"/>
      <c r="BN195" s="190">
        <f t="shared" si="56"/>
        <v>0</v>
      </c>
      <c r="BO195" s="190"/>
      <c r="BP195" s="190">
        <f t="shared" si="57"/>
        <v>0</v>
      </c>
      <c r="BQ195" s="190"/>
      <c r="BR195" s="190">
        <f t="shared" si="58"/>
        <v>0</v>
      </c>
      <c r="BS195" s="191"/>
    </row>
    <row r="196" spans="2:71" ht="15" thickBot="1" x14ac:dyDescent="0.4">
      <c r="B196" s="209"/>
      <c r="C196" s="210"/>
      <c r="D196" s="210"/>
      <c r="E196" s="214"/>
      <c r="F196" s="214"/>
      <c r="G196" s="214"/>
      <c r="H196" s="215"/>
      <c r="I196" s="205"/>
      <c r="J196" s="206"/>
      <c r="K196" s="206"/>
      <c r="L196" s="206"/>
      <c r="M196" s="213"/>
      <c r="N196" s="213"/>
      <c r="O196" s="213"/>
      <c r="P196" s="213"/>
      <c r="Q196" s="213"/>
      <c r="R196" s="213"/>
      <c r="S196" s="205"/>
      <c r="T196" s="205"/>
      <c r="U196" s="205"/>
      <c r="V196" s="206"/>
      <c r="W196" s="206"/>
      <c r="X196" s="206"/>
      <c r="Y196" s="207"/>
      <c r="Z196" s="207"/>
      <c r="AA196" s="207"/>
      <c r="AB196" s="208"/>
      <c r="AC196" s="208"/>
      <c r="AD196" s="208"/>
      <c r="AE196" s="202"/>
      <c r="AF196" s="202"/>
      <c r="AG196" s="202"/>
      <c r="AH196" s="201">
        <f>Totals!$E$81</f>
        <v>45811</v>
      </c>
      <c r="AI196" s="201"/>
      <c r="AJ196" s="201"/>
      <c r="AK196" s="248">
        <f t="shared" si="45"/>
        <v>0</v>
      </c>
      <c r="AL196" s="248"/>
      <c r="AM196" s="248"/>
      <c r="AN196" s="201" t="str">
        <f t="shared" si="46"/>
        <v/>
      </c>
      <c r="AO196" s="201"/>
      <c r="AP196" s="201"/>
      <c r="AQ196" s="202"/>
      <c r="AR196" s="202"/>
      <c r="AS196" s="202"/>
      <c r="AT196" s="203">
        <f t="shared" si="59"/>
        <v>0</v>
      </c>
      <c r="AU196" s="203"/>
      <c r="AV196" s="203"/>
      <c r="AW196" s="204">
        <f t="shared" si="48"/>
        <v>0</v>
      </c>
      <c r="AX196" s="204"/>
      <c r="AY196" s="204"/>
      <c r="AZ196" s="190">
        <f t="shared" si="49"/>
        <v>0</v>
      </c>
      <c r="BA196" s="190"/>
      <c r="BB196" s="190">
        <f t="shared" si="50"/>
        <v>0</v>
      </c>
      <c r="BC196" s="190"/>
      <c r="BD196" s="190">
        <f t="shared" si="51"/>
        <v>0</v>
      </c>
      <c r="BE196" s="190"/>
      <c r="BF196" s="190">
        <f t="shared" si="52"/>
        <v>0</v>
      </c>
      <c r="BG196" s="190"/>
      <c r="BH196" s="190">
        <f t="shared" si="53"/>
        <v>0</v>
      </c>
      <c r="BI196" s="190"/>
      <c r="BJ196" s="190">
        <f t="shared" si="54"/>
        <v>0</v>
      </c>
      <c r="BK196" s="190"/>
      <c r="BL196" s="190">
        <f t="shared" si="55"/>
        <v>0</v>
      </c>
      <c r="BM196" s="199"/>
      <c r="BN196" s="190">
        <f t="shared" si="56"/>
        <v>0</v>
      </c>
      <c r="BO196" s="190"/>
      <c r="BP196" s="190">
        <f t="shared" si="57"/>
        <v>0</v>
      </c>
      <c r="BQ196" s="190"/>
      <c r="BR196" s="190">
        <f t="shared" si="58"/>
        <v>0</v>
      </c>
      <c r="BS196" s="191"/>
    </row>
    <row r="197" spans="2:71" ht="15" thickBot="1" x14ac:dyDescent="0.4">
      <c r="B197" s="209"/>
      <c r="C197" s="210"/>
      <c r="D197" s="210"/>
      <c r="E197" s="214"/>
      <c r="F197" s="214"/>
      <c r="G197" s="214"/>
      <c r="H197" s="215"/>
      <c r="I197" s="205"/>
      <c r="J197" s="206"/>
      <c r="K197" s="206"/>
      <c r="L197" s="206"/>
      <c r="M197" s="213"/>
      <c r="N197" s="213"/>
      <c r="O197" s="213"/>
      <c r="P197" s="213"/>
      <c r="Q197" s="213"/>
      <c r="R197" s="213"/>
      <c r="S197" s="205"/>
      <c r="T197" s="205"/>
      <c r="U197" s="205"/>
      <c r="V197" s="206"/>
      <c r="W197" s="206"/>
      <c r="X197" s="206"/>
      <c r="Y197" s="207"/>
      <c r="Z197" s="207"/>
      <c r="AA197" s="207"/>
      <c r="AB197" s="208"/>
      <c r="AC197" s="208"/>
      <c r="AD197" s="208"/>
      <c r="AE197" s="202"/>
      <c r="AF197" s="202"/>
      <c r="AG197" s="202"/>
      <c r="AH197" s="201">
        <f>Totals!$E$81</f>
        <v>45811</v>
      </c>
      <c r="AI197" s="201"/>
      <c r="AJ197" s="201"/>
      <c r="AK197" s="248">
        <f t="shared" si="45"/>
        <v>0</v>
      </c>
      <c r="AL197" s="248"/>
      <c r="AM197" s="248"/>
      <c r="AN197" s="201" t="str">
        <f t="shared" si="46"/>
        <v/>
      </c>
      <c r="AO197" s="201"/>
      <c r="AP197" s="201"/>
      <c r="AQ197" s="202"/>
      <c r="AR197" s="202"/>
      <c r="AS197" s="202"/>
      <c r="AT197" s="203">
        <f t="shared" si="59"/>
        <v>0</v>
      </c>
      <c r="AU197" s="203"/>
      <c r="AV197" s="203"/>
      <c r="AW197" s="204">
        <f t="shared" si="48"/>
        <v>0</v>
      </c>
      <c r="AX197" s="204"/>
      <c r="AY197" s="204"/>
      <c r="AZ197" s="190">
        <f t="shared" si="49"/>
        <v>0</v>
      </c>
      <c r="BA197" s="190"/>
      <c r="BB197" s="190">
        <f t="shared" si="50"/>
        <v>0</v>
      </c>
      <c r="BC197" s="190"/>
      <c r="BD197" s="190">
        <f t="shared" si="51"/>
        <v>0</v>
      </c>
      <c r="BE197" s="190"/>
      <c r="BF197" s="190">
        <f t="shared" si="52"/>
        <v>0</v>
      </c>
      <c r="BG197" s="190"/>
      <c r="BH197" s="190">
        <f t="shared" si="53"/>
        <v>0</v>
      </c>
      <c r="BI197" s="190"/>
      <c r="BJ197" s="190">
        <f t="shared" si="54"/>
        <v>0</v>
      </c>
      <c r="BK197" s="190"/>
      <c r="BL197" s="190">
        <f t="shared" si="55"/>
        <v>0</v>
      </c>
      <c r="BM197" s="199"/>
      <c r="BN197" s="190">
        <f t="shared" si="56"/>
        <v>0</v>
      </c>
      <c r="BO197" s="190"/>
      <c r="BP197" s="190">
        <f t="shared" si="57"/>
        <v>0</v>
      </c>
      <c r="BQ197" s="190"/>
      <c r="BR197" s="190">
        <f t="shared" si="58"/>
        <v>0</v>
      </c>
      <c r="BS197" s="191"/>
    </row>
    <row r="198" spans="2:71" ht="15" thickBot="1" x14ac:dyDescent="0.4">
      <c r="B198" s="209"/>
      <c r="C198" s="210"/>
      <c r="D198" s="210"/>
      <c r="E198" s="214"/>
      <c r="F198" s="214"/>
      <c r="G198" s="214"/>
      <c r="H198" s="215"/>
      <c r="I198" s="205"/>
      <c r="J198" s="206"/>
      <c r="K198" s="206"/>
      <c r="L198" s="206"/>
      <c r="M198" s="213"/>
      <c r="N198" s="213"/>
      <c r="O198" s="213"/>
      <c r="P198" s="213"/>
      <c r="Q198" s="213"/>
      <c r="R198" s="213"/>
      <c r="S198" s="205"/>
      <c r="T198" s="205"/>
      <c r="U198" s="205"/>
      <c r="V198" s="206"/>
      <c r="W198" s="206"/>
      <c r="X198" s="206"/>
      <c r="Y198" s="207"/>
      <c r="Z198" s="207"/>
      <c r="AA198" s="207"/>
      <c r="AB198" s="208"/>
      <c r="AC198" s="208"/>
      <c r="AD198" s="208"/>
      <c r="AE198" s="202"/>
      <c r="AF198" s="202"/>
      <c r="AG198" s="202"/>
      <c r="AH198" s="201">
        <f>Totals!$E$81</f>
        <v>45811</v>
      </c>
      <c r="AI198" s="201"/>
      <c r="AJ198" s="201"/>
      <c r="AK198" s="248">
        <f t="shared" si="45"/>
        <v>0</v>
      </c>
      <c r="AL198" s="248"/>
      <c r="AM198" s="248"/>
      <c r="AN198" s="201" t="str">
        <f t="shared" si="46"/>
        <v/>
      </c>
      <c r="AO198" s="201"/>
      <c r="AP198" s="201"/>
      <c r="AQ198" s="202"/>
      <c r="AR198" s="202"/>
      <c r="AS198" s="202"/>
      <c r="AT198" s="203">
        <f t="shared" si="59"/>
        <v>0</v>
      </c>
      <c r="AU198" s="203"/>
      <c r="AV198" s="203"/>
      <c r="AW198" s="204">
        <f t="shared" si="48"/>
        <v>0</v>
      </c>
      <c r="AX198" s="204"/>
      <c r="AY198" s="204"/>
      <c r="AZ198" s="190">
        <f t="shared" si="49"/>
        <v>0</v>
      </c>
      <c r="BA198" s="190"/>
      <c r="BB198" s="190">
        <f t="shared" si="50"/>
        <v>0</v>
      </c>
      <c r="BC198" s="190"/>
      <c r="BD198" s="190">
        <f t="shared" si="51"/>
        <v>0</v>
      </c>
      <c r="BE198" s="190"/>
      <c r="BF198" s="190">
        <f t="shared" si="52"/>
        <v>0</v>
      </c>
      <c r="BG198" s="190"/>
      <c r="BH198" s="190">
        <f t="shared" si="53"/>
        <v>0</v>
      </c>
      <c r="BI198" s="190"/>
      <c r="BJ198" s="190">
        <f t="shared" si="54"/>
        <v>0</v>
      </c>
      <c r="BK198" s="190"/>
      <c r="BL198" s="190">
        <f t="shared" si="55"/>
        <v>0</v>
      </c>
      <c r="BM198" s="199"/>
      <c r="BN198" s="190">
        <f t="shared" si="56"/>
        <v>0</v>
      </c>
      <c r="BO198" s="190"/>
      <c r="BP198" s="190">
        <f t="shared" si="57"/>
        <v>0</v>
      </c>
      <c r="BQ198" s="190"/>
      <c r="BR198" s="190">
        <f t="shared" si="58"/>
        <v>0</v>
      </c>
      <c r="BS198" s="191"/>
    </row>
    <row r="199" spans="2:71" ht="15" thickBot="1" x14ac:dyDescent="0.4">
      <c r="B199" s="209"/>
      <c r="C199" s="210"/>
      <c r="D199" s="210"/>
      <c r="E199" s="214"/>
      <c r="F199" s="214"/>
      <c r="G199" s="214"/>
      <c r="H199" s="215"/>
      <c r="I199" s="205"/>
      <c r="J199" s="206"/>
      <c r="K199" s="206"/>
      <c r="L199" s="206"/>
      <c r="M199" s="207">
        <f>(P179-M179)*-(AZ179)</f>
        <v>0</v>
      </c>
      <c r="N199" s="207"/>
      <c r="O199" s="207"/>
      <c r="P199" s="213"/>
      <c r="Q199" s="213"/>
      <c r="R199" s="213"/>
      <c r="S199" s="205"/>
      <c r="T199" s="205"/>
      <c r="U199" s="205"/>
      <c r="V199" s="206"/>
      <c r="W199" s="206"/>
      <c r="X199" s="206"/>
      <c r="Y199" s="207"/>
      <c r="Z199" s="207"/>
      <c r="AA199" s="207"/>
      <c r="AB199" s="208"/>
      <c r="AC199" s="208"/>
      <c r="AD199" s="208"/>
      <c r="AE199" s="202"/>
      <c r="AF199" s="202"/>
      <c r="AG199" s="202"/>
      <c r="AH199" s="201">
        <f>Totals!$E$81</f>
        <v>45811</v>
      </c>
      <c r="AI199" s="201"/>
      <c r="AJ199" s="201"/>
      <c r="AK199" s="248">
        <f t="shared" si="45"/>
        <v>0</v>
      </c>
      <c r="AL199" s="248"/>
      <c r="AM199" s="248"/>
      <c r="AN199" s="201" t="str">
        <f t="shared" si="46"/>
        <v/>
      </c>
      <c r="AO199" s="201"/>
      <c r="AP199" s="201"/>
      <c r="AQ199" s="202"/>
      <c r="AR199" s="202"/>
      <c r="AS199" s="202"/>
      <c r="AT199" s="203">
        <f t="shared" si="59"/>
        <v>0</v>
      </c>
      <c r="AU199" s="203"/>
      <c r="AV199" s="203"/>
      <c r="AW199" s="204">
        <f t="shared" si="48"/>
        <v>0</v>
      </c>
      <c r="AX199" s="204"/>
      <c r="AY199" s="204"/>
      <c r="AZ199" s="190">
        <f t="shared" si="49"/>
        <v>0</v>
      </c>
      <c r="BA199" s="190"/>
      <c r="BB199" s="190">
        <f t="shared" si="50"/>
        <v>0</v>
      </c>
      <c r="BC199" s="190"/>
      <c r="BD199" s="190">
        <f t="shared" si="51"/>
        <v>0</v>
      </c>
      <c r="BE199" s="190"/>
      <c r="BF199" s="190">
        <f t="shared" si="52"/>
        <v>0</v>
      </c>
      <c r="BG199" s="190"/>
      <c r="BH199" s="190">
        <f t="shared" si="53"/>
        <v>0</v>
      </c>
      <c r="BI199" s="190"/>
      <c r="BJ199" s="190">
        <f t="shared" si="54"/>
        <v>0</v>
      </c>
      <c r="BK199" s="190"/>
      <c r="BL199" s="190">
        <f t="shared" si="55"/>
        <v>0</v>
      </c>
      <c r="BM199" s="199"/>
      <c r="BN199" s="190">
        <f t="shared" si="56"/>
        <v>0</v>
      </c>
      <c r="BO199" s="190"/>
      <c r="BP199" s="190">
        <f t="shared" si="57"/>
        <v>0</v>
      </c>
      <c r="BQ199" s="190"/>
      <c r="BR199" s="190">
        <f t="shared" si="58"/>
        <v>0</v>
      </c>
      <c r="BS199" s="191"/>
    </row>
    <row r="200" spans="2:71" ht="15" thickBot="1" x14ac:dyDescent="0.4">
      <c r="B200" s="209"/>
      <c r="C200" s="210"/>
      <c r="D200" s="210"/>
      <c r="E200" s="214"/>
      <c r="F200" s="214"/>
      <c r="G200" s="214"/>
      <c r="H200" s="215"/>
      <c r="I200" s="205"/>
      <c r="J200" s="206"/>
      <c r="K200" s="206"/>
      <c r="L200" s="206"/>
      <c r="M200" s="213"/>
      <c r="N200" s="213"/>
      <c r="O200" s="213"/>
      <c r="P200" s="213"/>
      <c r="Q200" s="213"/>
      <c r="R200" s="213"/>
      <c r="S200" s="205"/>
      <c r="T200" s="205"/>
      <c r="U200" s="205"/>
      <c r="V200" s="206"/>
      <c r="W200" s="206"/>
      <c r="X200" s="206"/>
      <c r="Y200" s="207"/>
      <c r="Z200" s="207"/>
      <c r="AA200" s="207"/>
      <c r="AB200" s="208"/>
      <c r="AC200" s="208"/>
      <c r="AD200" s="208"/>
      <c r="AE200" s="202"/>
      <c r="AF200" s="202"/>
      <c r="AG200" s="202"/>
      <c r="AH200" s="201">
        <f>Totals!$E$81</f>
        <v>45811</v>
      </c>
      <c r="AI200" s="201"/>
      <c r="AJ200" s="201"/>
      <c r="AK200" s="248">
        <f t="shared" si="45"/>
        <v>0</v>
      </c>
      <c r="AL200" s="248"/>
      <c r="AM200" s="248"/>
      <c r="AN200" s="201" t="str">
        <f t="shared" si="46"/>
        <v/>
      </c>
      <c r="AO200" s="201"/>
      <c r="AP200" s="201"/>
      <c r="AQ200" s="202"/>
      <c r="AR200" s="202"/>
      <c r="AS200" s="202"/>
      <c r="AT200" s="203">
        <f t="shared" si="59"/>
        <v>0</v>
      </c>
      <c r="AU200" s="203"/>
      <c r="AV200" s="203"/>
      <c r="AW200" s="204">
        <f t="shared" si="48"/>
        <v>0</v>
      </c>
      <c r="AX200" s="204"/>
      <c r="AY200" s="204"/>
      <c r="AZ200" s="190">
        <f t="shared" si="49"/>
        <v>0</v>
      </c>
      <c r="BA200" s="190"/>
      <c r="BB200" s="190">
        <f t="shared" si="50"/>
        <v>0</v>
      </c>
      <c r="BC200" s="190"/>
      <c r="BD200" s="190">
        <f t="shared" si="51"/>
        <v>0</v>
      </c>
      <c r="BE200" s="190"/>
      <c r="BF200" s="190">
        <f t="shared" si="52"/>
        <v>0</v>
      </c>
      <c r="BG200" s="190"/>
      <c r="BH200" s="190">
        <f t="shared" si="53"/>
        <v>0</v>
      </c>
      <c r="BI200" s="190"/>
      <c r="BJ200" s="190">
        <f t="shared" si="54"/>
        <v>0</v>
      </c>
      <c r="BK200" s="190"/>
      <c r="BL200" s="190">
        <f t="shared" si="55"/>
        <v>0</v>
      </c>
      <c r="BM200" s="199"/>
      <c r="BN200" s="190">
        <f t="shared" si="56"/>
        <v>0</v>
      </c>
      <c r="BO200" s="190"/>
      <c r="BP200" s="190">
        <f t="shared" si="57"/>
        <v>0</v>
      </c>
      <c r="BQ200" s="190"/>
      <c r="BR200" s="190">
        <f t="shared" si="58"/>
        <v>0</v>
      </c>
      <c r="BS200" s="191"/>
    </row>
    <row r="201" spans="2:71" ht="15" thickBot="1" x14ac:dyDescent="0.4">
      <c r="B201" s="209"/>
      <c r="C201" s="210"/>
      <c r="D201" s="210"/>
      <c r="E201" s="214"/>
      <c r="F201" s="214"/>
      <c r="G201" s="214"/>
      <c r="H201" s="215"/>
      <c r="I201" s="205"/>
      <c r="J201" s="206"/>
      <c r="K201" s="206"/>
      <c r="L201" s="206"/>
      <c r="M201" s="214"/>
      <c r="N201" s="214"/>
      <c r="O201" s="214"/>
      <c r="P201" s="213"/>
      <c r="Q201" s="213"/>
      <c r="R201" s="213"/>
      <c r="S201" s="205"/>
      <c r="T201" s="205"/>
      <c r="U201" s="205"/>
      <c r="V201" s="206"/>
      <c r="W201" s="206"/>
      <c r="X201" s="206"/>
      <c r="Y201" s="207"/>
      <c r="Z201" s="207"/>
      <c r="AA201" s="207"/>
      <c r="AB201" s="208"/>
      <c r="AC201" s="208"/>
      <c r="AD201" s="208"/>
      <c r="AE201" s="202"/>
      <c r="AF201" s="202"/>
      <c r="AG201" s="202"/>
      <c r="AH201" s="201">
        <f>Totals!$E$81</f>
        <v>45811</v>
      </c>
      <c r="AI201" s="201"/>
      <c r="AJ201" s="201"/>
      <c r="AK201" s="248">
        <f t="shared" si="45"/>
        <v>0</v>
      </c>
      <c r="AL201" s="248"/>
      <c r="AM201" s="248"/>
      <c r="AN201" s="201" t="str">
        <f t="shared" si="46"/>
        <v/>
      </c>
      <c r="AO201" s="201"/>
      <c r="AP201" s="201"/>
      <c r="AQ201" s="202"/>
      <c r="AR201" s="202"/>
      <c r="AS201" s="202"/>
      <c r="AT201" s="203">
        <f t="shared" si="59"/>
        <v>0</v>
      </c>
      <c r="AU201" s="203"/>
      <c r="AV201" s="203"/>
      <c r="AW201" s="204">
        <f t="shared" si="48"/>
        <v>0</v>
      </c>
      <c r="AX201" s="204"/>
      <c r="AY201" s="204"/>
      <c r="AZ201" s="190">
        <f t="shared" si="49"/>
        <v>0</v>
      </c>
      <c r="BA201" s="190"/>
      <c r="BB201" s="190">
        <f t="shared" si="50"/>
        <v>0</v>
      </c>
      <c r="BC201" s="190"/>
      <c r="BD201" s="190">
        <f t="shared" si="51"/>
        <v>0</v>
      </c>
      <c r="BE201" s="190"/>
      <c r="BF201" s="190">
        <f t="shared" si="52"/>
        <v>0</v>
      </c>
      <c r="BG201" s="190"/>
      <c r="BH201" s="190">
        <f t="shared" si="53"/>
        <v>0</v>
      </c>
      <c r="BI201" s="190"/>
      <c r="BJ201" s="190">
        <f t="shared" si="54"/>
        <v>0</v>
      </c>
      <c r="BK201" s="190"/>
      <c r="BL201" s="190">
        <f t="shared" si="55"/>
        <v>0</v>
      </c>
      <c r="BM201" s="199"/>
      <c r="BN201" s="190">
        <f t="shared" si="56"/>
        <v>0</v>
      </c>
      <c r="BO201" s="190"/>
      <c r="BP201" s="190">
        <f t="shared" si="57"/>
        <v>0</v>
      </c>
      <c r="BQ201" s="190"/>
      <c r="BR201" s="190">
        <f t="shared" si="58"/>
        <v>0</v>
      </c>
      <c r="BS201" s="191"/>
    </row>
    <row r="202" spans="2:71" ht="15" thickBot="1" x14ac:dyDescent="0.4">
      <c r="B202" s="209"/>
      <c r="C202" s="210"/>
      <c r="D202" s="210"/>
      <c r="E202" s="214"/>
      <c r="F202" s="214"/>
      <c r="G202" s="214"/>
      <c r="H202" s="215"/>
      <c r="I202" s="205"/>
      <c r="J202" s="206"/>
      <c r="K202" s="206"/>
      <c r="L202" s="206"/>
      <c r="M202" s="213"/>
      <c r="N202" s="213"/>
      <c r="O202" s="213"/>
      <c r="P202" s="213"/>
      <c r="Q202" s="213"/>
      <c r="R202" s="213"/>
      <c r="S202" s="205"/>
      <c r="T202" s="205"/>
      <c r="U202" s="205"/>
      <c r="V202" s="206"/>
      <c r="W202" s="206"/>
      <c r="X202" s="206"/>
      <c r="Y202" s="207"/>
      <c r="Z202" s="207"/>
      <c r="AA202" s="207"/>
      <c r="AB202" s="208"/>
      <c r="AC202" s="208"/>
      <c r="AD202" s="208"/>
      <c r="AE202" s="202"/>
      <c r="AF202" s="202"/>
      <c r="AG202" s="202"/>
      <c r="AH202" s="201">
        <f>Totals!$E$81</f>
        <v>45811</v>
      </c>
      <c r="AI202" s="201"/>
      <c r="AJ202" s="201"/>
      <c r="AK202" s="248">
        <f t="shared" si="45"/>
        <v>0</v>
      </c>
      <c r="AL202" s="248"/>
      <c r="AM202" s="248"/>
      <c r="AN202" s="201" t="str">
        <f t="shared" si="46"/>
        <v/>
      </c>
      <c r="AO202" s="201"/>
      <c r="AP202" s="201"/>
      <c r="AQ202" s="202"/>
      <c r="AR202" s="202"/>
      <c r="AS202" s="202"/>
      <c r="AT202" s="203">
        <f t="shared" si="59"/>
        <v>0</v>
      </c>
      <c r="AU202" s="203"/>
      <c r="AV202" s="203"/>
      <c r="AW202" s="204">
        <f t="shared" si="48"/>
        <v>0</v>
      </c>
      <c r="AX202" s="204"/>
      <c r="AY202" s="204"/>
      <c r="AZ202" s="190">
        <f t="shared" si="49"/>
        <v>0</v>
      </c>
      <c r="BA202" s="190"/>
      <c r="BB202" s="190">
        <f t="shared" si="50"/>
        <v>0</v>
      </c>
      <c r="BC202" s="190"/>
      <c r="BD202" s="190">
        <f t="shared" si="51"/>
        <v>0</v>
      </c>
      <c r="BE202" s="190"/>
      <c r="BF202" s="190">
        <f t="shared" si="52"/>
        <v>0</v>
      </c>
      <c r="BG202" s="190"/>
      <c r="BH202" s="190">
        <f t="shared" si="53"/>
        <v>0</v>
      </c>
      <c r="BI202" s="190"/>
      <c r="BJ202" s="190">
        <f t="shared" si="54"/>
        <v>0</v>
      </c>
      <c r="BK202" s="190"/>
      <c r="BL202" s="190">
        <f t="shared" si="55"/>
        <v>0</v>
      </c>
      <c r="BM202" s="199"/>
      <c r="BN202" s="190">
        <f t="shared" si="56"/>
        <v>0</v>
      </c>
      <c r="BO202" s="190"/>
      <c r="BP202" s="190">
        <f t="shared" si="57"/>
        <v>0</v>
      </c>
      <c r="BQ202" s="190"/>
      <c r="BR202" s="190">
        <f t="shared" si="58"/>
        <v>0</v>
      </c>
      <c r="BS202" s="191"/>
    </row>
    <row r="203" spans="2:71" ht="15" thickBot="1" x14ac:dyDescent="0.4">
      <c r="B203" s="209"/>
      <c r="C203" s="210"/>
      <c r="D203" s="210"/>
      <c r="E203" s="214"/>
      <c r="F203" s="214"/>
      <c r="G203" s="214"/>
      <c r="H203" s="215"/>
      <c r="I203" s="205"/>
      <c r="J203" s="206"/>
      <c r="K203" s="206"/>
      <c r="L203" s="206"/>
      <c r="M203" s="213"/>
      <c r="N203" s="213"/>
      <c r="O203" s="213"/>
      <c r="P203" s="213"/>
      <c r="Q203" s="213"/>
      <c r="R203" s="213"/>
      <c r="S203" s="205"/>
      <c r="T203" s="205"/>
      <c r="U203" s="205"/>
      <c r="V203" s="206"/>
      <c r="W203" s="206"/>
      <c r="X203" s="206"/>
      <c r="Y203" s="207"/>
      <c r="Z203" s="207"/>
      <c r="AA203" s="207"/>
      <c r="AB203" s="208"/>
      <c r="AC203" s="208"/>
      <c r="AD203" s="208"/>
      <c r="AE203" s="202"/>
      <c r="AF203" s="202"/>
      <c r="AG203" s="202"/>
      <c r="AH203" s="201">
        <f>Totals!$E$81</f>
        <v>45811</v>
      </c>
      <c r="AI203" s="201"/>
      <c r="AJ203" s="201"/>
      <c r="AK203" s="248">
        <f t="shared" si="45"/>
        <v>0</v>
      </c>
      <c r="AL203" s="248"/>
      <c r="AM203" s="248"/>
      <c r="AN203" s="201" t="str">
        <f t="shared" si="46"/>
        <v/>
      </c>
      <c r="AO203" s="201"/>
      <c r="AP203" s="201"/>
      <c r="AQ203" s="202"/>
      <c r="AR203" s="202"/>
      <c r="AS203" s="202"/>
      <c r="AT203" s="203">
        <f t="shared" si="59"/>
        <v>0</v>
      </c>
      <c r="AU203" s="203"/>
      <c r="AV203" s="203"/>
      <c r="AW203" s="204">
        <f t="shared" si="48"/>
        <v>0</v>
      </c>
      <c r="AX203" s="204"/>
      <c r="AY203" s="204"/>
      <c r="AZ203" s="190">
        <f t="shared" si="49"/>
        <v>0</v>
      </c>
      <c r="BA203" s="190"/>
      <c r="BB203" s="190">
        <f t="shared" si="50"/>
        <v>0</v>
      </c>
      <c r="BC203" s="190"/>
      <c r="BD203" s="190">
        <f t="shared" si="51"/>
        <v>0</v>
      </c>
      <c r="BE203" s="190"/>
      <c r="BF203" s="190">
        <f t="shared" si="52"/>
        <v>0</v>
      </c>
      <c r="BG203" s="190"/>
      <c r="BH203" s="190">
        <f t="shared" si="53"/>
        <v>0</v>
      </c>
      <c r="BI203" s="190"/>
      <c r="BJ203" s="190">
        <f t="shared" si="54"/>
        <v>0</v>
      </c>
      <c r="BK203" s="190"/>
      <c r="BL203" s="190">
        <f t="shared" si="55"/>
        <v>0</v>
      </c>
      <c r="BM203" s="199"/>
      <c r="BN203" s="190">
        <f t="shared" si="56"/>
        <v>0</v>
      </c>
      <c r="BO203" s="190"/>
      <c r="BP203" s="190">
        <f t="shared" si="57"/>
        <v>0</v>
      </c>
      <c r="BQ203" s="190"/>
      <c r="BR203" s="190">
        <f t="shared" si="58"/>
        <v>0</v>
      </c>
      <c r="BS203" s="191"/>
    </row>
    <row r="204" spans="2:71" ht="15" thickBot="1" x14ac:dyDescent="0.4">
      <c r="B204" s="209"/>
      <c r="C204" s="210"/>
      <c r="D204" s="210"/>
      <c r="E204" s="214"/>
      <c r="F204" s="214"/>
      <c r="G204" s="214"/>
      <c r="H204" s="215"/>
      <c r="I204" s="205"/>
      <c r="J204" s="206"/>
      <c r="K204" s="206"/>
      <c r="L204" s="206"/>
      <c r="M204" s="213"/>
      <c r="N204" s="213"/>
      <c r="O204" s="213"/>
      <c r="P204" s="213"/>
      <c r="Q204" s="213"/>
      <c r="R204" s="213"/>
      <c r="S204" s="205"/>
      <c r="T204" s="205"/>
      <c r="U204" s="205"/>
      <c r="V204" s="206"/>
      <c r="W204" s="206"/>
      <c r="X204" s="206"/>
      <c r="Y204" s="207"/>
      <c r="Z204" s="207"/>
      <c r="AA204" s="207"/>
      <c r="AB204" s="208"/>
      <c r="AC204" s="208"/>
      <c r="AD204" s="208"/>
      <c r="AE204" s="202"/>
      <c r="AF204" s="202"/>
      <c r="AG204" s="202"/>
      <c r="AH204" s="201">
        <f>Totals!$E$81</f>
        <v>45811</v>
      </c>
      <c r="AI204" s="201"/>
      <c r="AJ204" s="201"/>
      <c r="AK204" s="248">
        <f t="shared" si="45"/>
        <v>0</v>
      </c>
      <c r="AL204" s="248"/>
      <c r="AM204" s="248"/>
      <c r="AN204" s="201" t="str">
        <f t="shared" si="46"/>
        <v/>
      </c>
      <c r="AO204" s="201"/>
      <c r="AP204" s="201"/>
      <c r="AQ204" s="202"/>
      <c r="AR204" s="202"/>
      <c r="AS204" s="202"/>
      <c r="AT204" s="203">
        <f t="shared" si="59"/>
        <v>0</v>
      </c>
      <c r="AU204" s="203"/>
      <c r="AV204" s="203"/>
      <c r="AW204" s="204">
        <f t="shared" si="48"/>
        <v>0</v>
      </c>
      <c r="AX204" s="204"/>
      <c r="AY204" s="204"/>
      <c r="AZ204" s="190">
        <f t="shared" si="49"/>
        <v>0</v>
      </c>
      <c r="BA204" s="190"/>
      <c r="BB204" s="190">
        <f t="shared" si="50"/>
        <v>0</v>
      </c>
      <c r="BC204" s="190"/>
      <c r="BD204" s="190">
        <f t="shared" si="51"/>
        <v>0</v>
      </c>
      <c r="BE204" s="190"/>
      <c r="BF204" s="190">
        <f t="shared" si="52"/>
        <v>0</v>
      </c>
      <c r="BG204" s="190"/>
      <c r="BH204" s="190">
        <f t="shared" si="53"/>
        <v>0</v>
      </c>
      <c r="BI204" s="190"/>
      <c r="BJ204" s="190">
        <f t="shared" si="54"/>
        <v>0</v>
      </c>
      <c r="BK204" s="190"/>
      <c r="BL204" s="190">
        <f t="shared" si="55"/>
        <v>0</v>
      </c>
      <c r="BM204" s="199"/>
      <c r="BN204" s="190">
        <f t="shared" si="56"/>
        <v>0</v>
      </c>
      <c r="BO204" s="190"/>
      <c r="BP204" s="190">
        <f t="shared" si="57"/>
        <v>0</v>
      </c>
      <c r="BQ204" s="190"/>
      <c r="BR204" s="190">
        <f t="shared" si="58"/>
        <v>0</v>
      </c>
      <c r="BS204" s="191"/>
    </row>
    <row r="205" spans="2:71" ht="15" thickBot="1" x14ac:dyDescent="0.4">
      <c r="B205" s="209"/>
      <c r="C205" s="210"/>
      <c r="D205" s="210"/>
      <c r="E205" s="211"/>
      <c r="F205" s="211"/>
      <c r="G205" s="211"/>
      <c r="H205" s="211"/>
      <c r="I205" s="205"/>
      <c r="J205" s="206"/>
      <c r="K205" s="206"/>
      <c r="L205" s="206"/>
      <c r="M205" s="213"/>
      <c r="N205" s="213"/>
      <c r="O205" s="213"/>
      <c r="P205" s="213"/>
      <c r="Q205" s="213"/>
      <c r="R205" s="213"/>
      <c r="S205" s="205"/>
      <c r="T205" s="205"/>
      <c r="U205" s="205"/>
      <c r="V205" s="206"/>
      <c r="W205" s="206"/>
      <c r="X205" s="206"/>
      <c r="Y205" s="207"/>
      <c r="Z205" s="207"/>
      <c r="AA205" s="207"/>
      <c r="AB205" s="208"/>
      <c r="AC205" s="208"/>
      <c r="AD205" s="208"/>
      <c r="AE205" s="202"/>
      <c r="AF205" s="202"/>
      <c r="AG205" s="202"/>
      <c r="AH205" s="201">
        <f>Totals!$E$81</f>
        <v>45811</v>
      </c>
      <c r="AI205" s="201"/>
      <c r="AJ205" s="201"/>
      <c r="AK205" s="248">
        <f t="shared" si="45"/>
        <v>0</v>
      </c>
      <c r="AL205" s="248"/>
      <c r="AM205" s="248"/>
      <c r="AN205" s="201" t="str">
        <f t="shared" si="46"/>
        <v/>
      </c>
      <c r="AO205" s="201"/>
      <c r="AP205" s="201"/>
      <c r="AQ205" s="202"/>
      <c r="AR205" s="202"/>
      <c r="AS205" s="202"/>
      <c r="AT205" s="203">
        <f t="shared" si="59"/>
        <v>0</v>
      </c>
      <c r="AU205" s="203"/>
      <c r="AV205" s="203"/>
      <c r="AW205" s="204">
        <f t="shared" si="48"/>
        <v>0</v>
      </c>
      <c r="AX205" s="204"/>
      <c r="AY205" s="204"/>
      <c r="AZ205" s="190">
        <f t="shared" si="49"/>
        <v>0</v>
      </c>
      <c r="BA205" s="190"/>
      <c r="BB205" s="190">
        <f t="shared" si="50"/>
        <v>0</v>
      </c>
      <c r="BC205" s="190"/>
      <c r="BD205" s="190">
        <f t="shared" si="51"/>
        <v>0</v>
      </c>
      <c r="BE205" s="190"/>
      <c r="BF205" s="190">
        <f t="shared" si="52"/>
        <v>0</v>
      </c>
      <c r="BG205" s="190"/>
      <c r="BH205" s="190">
        <f t="shared" si="53"/>
        <v>0</v>
      </c>
      <c r="BI205" s="190"/>
      <c r="BJ205" s="190">
        <f t="shared" si="54"/>
        <v>0</v>
      </c>
      <c r="BK205" s="190"/>
      <c r="BL205" s="190">
        <f t="shared" si="55"/>
        <v>0</v>
      </c>
      <c r="BM205" s="199"/>
      <c r="BN205" s="190">
        <f t="shared" si="56"/>
        <v>0</v>
      </c>
      <c r="BO205" s="190"/>
      <c r="BP205" s="190">
        <f t="shared" si="57"/>
        <v>0</v>
      </c>
      <c r="BQ205" s="190"/>
      <c r="BR205" s="190">
        <f t="shared" si="58"/>
        <v>0</v>
      </c>
      <c r="BS205" s="191"/>
    </row>
    <row r="206" spans="2:71" ht="15" thickBot="1" x14ac:dyDescent="0.4">
      <c r="B206" s="209"/>
      <c r="C206" s="210"/>
      <c r="D206" s="210"/>
      <c r="E206" s="211"/>
      <c r="F206" s="211"/>
      <c r="G206" s="211"/>
      <c r="H206" s="211"/>
      <c r="I206" s="212"/>
      <c r="J206" s="212"/>
      <c r="K206" s="212"/>
      <c r="L206" s="212"/>
      <c r="M206" s="213"/>
      <c r="N206" s="213"/>
      <c r="O206" s="213"/>
      <c r="P206" s="213"/>
      <c r="Q206" s="213"/>
      <c r="R206" s="213"/>
      <c r="S206" s="205"/>
      <c r="T206" s="205"/>
      <c r="U206" s="205"/>
      <c r="V206" s="206"/>
      <c r="W206" s="206"/>
      <c r="X206" s="206"/>
      <c r="Y206" s="207"/>
      <c r="Z206" s="207"/>
      <c r="AA206" s="207"/>
      <c r="AB206" s="208"/>
      <c r="AC206" s="208"/>
      <c r="AD206" s="208"/>
      <c r="AE206" s="202"/>
      <c r="AF206" s="202"/>
      <c r="AG206" s="202"/>
      <c r="AH206" s="201">
        <f>Totals!$E$81</f>
        <v>45811</v>
      </c>
      <c r="AI206" s="201"/>
      <c r="AJ206" s="201"/>
      <c r="AK206" s="248">
        <f t="shared" si="45"/>
        <v>0</v>
      </c>
      <c r="AL206" s="248"/>
      <c r="AM206" s="248"/>
      <c r="AN206" s="201" t="str">
        <f>IF($AQ206="","",$AQ206-1)</f>
        <v/>
      </c>
      <c r="AO206" s="201"/>
      <c r="AP206" s="201"/>
      <c r="AQ206" s="202"/>
      <c r="AR206" s="202"/>
      <c r="AS206" s="202"/>
      <c r="AT206" s="203">
        <f t="shared" si="59"/>
        <v>0</v>
      </c>
      <c r="AU206" s="203"/>
      <c r="AV206" s="203"/>
      <c r="AW206" s="204">
        <f t="shared" si="48"/>
        <v>0</v>
      </c>
      <c r="AX206" s="204"/>
      <c r="AY206" s="204"/>
      <c r="AZ206" s="190">
        <f t="shared" si="49"/>
        <v>0</v>
      </c>
      <c r="BA206" s="190"/>
      <c r="BB206" s="190">
        <f t="shared" si="50"/>
        <v>0</v>
      </c>
      <c r="BC206" s="190"/>
      <c r="BD206" s="190">
        <f t="shared" si="51"/>
        <v>0</v>
      </c>
      <c r="BE206" s="190"/>
      <c r="BF206" s="190">
        <f t="shared" si="52"/>
        <v>0</v>
      </c>
      <c r="BG206" s="190"/>
      <c r="BH206" s="190">
        <f t="shared" si="53"/>
        <v>0</v>
      </c>
      <c r="BI206" s="190"/>
      <c r="BJ206" s="190">
        <f t="shared" si="54"/>
        <v>0</v>
      </c>
      <c r="BK206" s="190"/>
      <c r="BL206" s="190">
        <f t="shared" si="55"/>
        <v>0</v>
      </c>
      <c r="BM206" s="199"/>
      <c r="BN206" s="190">
        <f t="shared" si="56"/>
        <v>0</v>
      </c>
      <c r="BO206" s="190"/>
      <c r="BP206" s="190">
        <f t="shared" si="57"/>
        <v>0</v>
      </c>
      <c r="BQ206" s="190"/>
      <c r="BR206" s="190">
        <f t="shared" si="58"/>
        <v>0</v>
      </c>
      <c r="BS206" s="191"/>
    </row>
    <row r="207" spans="2:71" ht="15" thickBot="1" x14ac:dyDescent="0.4">
      <c r="B207" s="192"/>
      <c r="C207" s="193"/>
      <c r="D207" s="193"/>
      <c r="E207" s="194" t="s">
        <v>7103</v>
      </c>
      <c r="F207" s="194"/>
      <c r="G207" s="194"/>
      <c r="H207" s="194"/>
      <c r="I207" s="195" t="s">
        <v>6981</v>
      </c>
      <c r="J207" s="195"/>
      <c r="K207" s="195"/>
      <c r="L207" s="195"/>
      <c r="M207" s="196">
        <v>44410</v>
      </c>
      <c r="N207" s="196"/>
      <c r="O207" s="196"/>
      <c r="P207" s="196">
        <v>44440</v>
      </c>
      <c r="Q207" s="196"/>
      <c r="R207" s="196"/>
      <c r="S207" s="197" t="s">
        <v>6948</v>
      </c>
      <c r="T207" s="197"/>
      <c r="U207" s="197"/>
      <c r="V207" s="198" t="s">
        <v>6947</v>
      </c>
      <c r="W207" s="198"/>
      <c r="X207" s="198"/>
      <c r="Y207" s="185"/>
      <c r="Z207" s="185"/>
      <c r="AA207" s="185"/>
      <c r="AB207" s="186"/>
      <c r="AC207" s="186"/>
      <c r="AD207" s="186"/>
      <c r="AE207" s="182"/>
      <c r="AF207" s="182"/>
      <c r="AG207" s="182"/>
      <c r="AH207" s="187">
        <f>Totals!$E$81</f>
        <v>45811</v>
      </c>
      <c r="AI207" s="187"/>
      <c r="AJ207" s="187"/>
      <c r="AK207" s="246">
        <f t="shared" si="45"/>
        <v>0</v>
      </c>
      <c r="AL207" s="247"/>
      <c r="AM207" s="247"/>
      <c r="AN207" s="187" t="str">
        <f>IF($AQ207="","",$AQ207-1)</f>
        <v/>
      </c>
      <c r="AO207" s="187"/>
      <c r="AP207" s="187"/>
      <c r="AQ207" s="182"/>
      <c r="AR207" s="182"/>
      <c r="AS207" s="182"/>
      <c r="AT207" s="183">
        <f t="shared" si="59"/>
        <v>0</v>
      </c>
      <c r="AU207" s="183"/>
      <c r="AV207" s="183"/>
      <c r="AW207" s="184">
        <f t="shared" si="48"/>
        <v>0</v>
      </c>
      <c r="AX207" s="184"/>
      <c r="AY207" s="184"/>
      <c r="AZ207" s="180">
        <f t="shared" si="49"/>
        <v>0</v>
      </c>
      <c r="BA207" s="180"/>
      <c r="BB207" s="180">
        <f t="shared" si="50"/>
        <v>0</v>
      </c>
      <c r="BC207" s="180"/>
      <c r="BD207" s="180">
        <f t="shared" si="51"/>
        <v>0</v>
      </c>
      <c r="BE207" s="180"/>
      <c r="BF207" s="180">
        <f t="shared" si="52"/>
        <v>0</v>
      </c>
      <c r="BG207" s="180"/>
      <c r="BH207" s="180">
        <f t="shared" si="53"/>
        <v>0</v>
      </c>
      <c r="BI207" s="180"/>
      <c r="BJ207" s="180">
        <f t="shared" si="54"/>
        <v>0</v>
      </c>
      <c r="BK207" s="180"/>
      <c r="BL207" s="180">
        <f t="shared" si="55"/>
        <v>0</v>
      </c>
      <c r="BM207" s="181"/>
      <c r="BN207" s="180">
        <f t="shared" si="56"/>
        <v>0</v>
      </c>
      <c r="BO207" s="180"/>
      <c r="BP207" s="180">
        <f t="shared" si="57"/>
        <v>0</v>
      </c>
      <c r="BQ207" s="180"/>
      <c r="BR207" s="175">
        <f t="shared" si="58"/>
        <v>0</v>
      </c>
      <c r="BS207" s="176"/>
    </row>
    <row r="208" spans="2:71" ht="15.5" thickTop="1" thickBot="1" x14ac:dyDescent="0.4">
      <c r="B208" s="177" t="s">
        <v>15</v>
      </c>
      <c r="C208" s="177"/>
      <c r="D208" s="177"/>
      <c r="E208" s="177"/>
      <c r="F208" s="177"/>
      <c r="G208" s="177"/>
      <c r="H208" s="177"/>
      <c r="I208" s="177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4"/>
      <c r="AA208" s="174"/>
      <c r="AB208" s="177"/>
      <c r="AC208" s="174"/>
      <c r="AD208" s="174"/>
      <c r="AE208" s="177"/>
      <c r="AF208" s="174"/>
      <c r="AG208" s="174"/>
      <c r="AH208" s="177"/>
      <c r="AI208" s="174"/>
      <c r="AJ208" s="174"/>
      <c r="AK208" s="244">
        <f>SUM(AK168:AM207)</f>
        <v>261.48280657395702</v>
      </c>
      <c r="AL208" s="245"/>
      <c r="AM208" s="245"/>
      <c r="AN208" s="177"/>
      <c r="AO208" s="174"/>
      <c r="AP208" s="174"/>
      <c r="AQ208" s="177"/>
      <c r="AR208" s="174"/>
      <c r="AS208" s="174"/>
      <c r="AT208" s="177"/>
      <c r="AU208" s="174"/>
      <c r="AV208" s="174"/>
      <c r="AW208" s="173"/>
      <c r="AX208" s="174"/>
      <c r="AY208" s="174"/>
      <c r="AZ208" s="172">
        <f>SUM(AZ168:AZ207)</f>
        <v>-8.7160935524652334</v>
      </c>
      <c r="BA208" s="172"/>
      <c r="BB208" s="172">
        <f>SUM(BB168:BB207)</f>
        <v>-61.012654867256643</v>
      </c>
      <c r="BC208" s="172"/>
      <c r="BD208" s="172">
        <f>SUM(BD168:BD207)</f>
        <v>-122.02530973451329</v>
      </c>
      <c r="BE208" s="172"/>
      <c r="BF208" s="172">
        <f>SUM(BF168:BF207)</f>
        <v>-265.29609750316058</v>
      </c>
      <c r="BG208" s="172"/>
      <c r="BH208" s="172">
        <f>SUM(BH168:BH207)</f>
        <v>-795.88829250948163</v>
      </c>
      <c r="BI208" s="172"/>
      <c r="BJ208" s="172">
        <f>SUM(BJ168:BJ207)</f>
        <v>-1591.7765850189633</v>
      </c>
      <c r="BK208" s="172"/>
      <c r="BL208" s="172">
        <f>SUM(BL168:BL207)</f>
        <v>-3183.5531700379265</v>
      </c>
      <c r="BM208" s="172"/>
      <c r="BN208" s="172">
        <f>SUM(BN168:BN207)</f>
        <v>-6367.106340075853</v>
      </c>
      <c r="BO208" s="172"/>
      <c r="BP208" s="172">
        <f>SUM(BP168:BP207)</f>
        <v>-15917.765850189635</v>
      </c>
      <c r="BQ208" s="172"/>
      <c r="BR208" s="172">
        <f>SUM(BR168:BR207)</f>
        <v>-31835.53170037927</v>
      </c>
      <c r="BS208" s="172"/>
    </row>
    <row r="209" spans="2:71" ht="15" thickTop="1" x14ac:dyDescent="0.35"/>
    <row r="211" spans="2:71" ht="15" thickBot="1" x14ac:dyDescent="0.4"/>
    <row r="212" spans="2:71" ht="15.5" thickTop="1" thickBot="1" x14ac:dyDescent="0.4">
      <c r="B212" s="250" t="s">
        <v>7099</v>
      </c>
      <c r="C212" s="250"/>
      <c r="D212" s="250"/>
      <c r="E212" s="250"/>
      <c r="F212" s="250"/>
      <c r="G212" s="250"/>
      <c r="H212" s="250"/>
      <c r="I212" s="250"/>
      <c r="J212" s="250"/>
      <c r="K212" s="250"/>
      <c r="L212" s="250"/>
      <c r="M212" s="250"/>
      <c r="N212" s="250"/>
      <c r="O212" s="250"/>
      <c r="P212" s="250"/>
      <c r="Q212" s="250"/>
      <c r="R212" s="250"/>
      <c r="S212" s="250"/>
      <c r="T212" s="250"/>
      <c r="U212" s="250"/>
      <c r="V212" s="250"/>
      <c r="W212" s="250"/>
      <c r="X212" s="250"/>
      <c r="Y212" s="250"/>
      <c r="Z212" s="250"/>
      <c r="AA212" s="250"/>
      <c r="AB212" s="250"/>
      <c r="AC212" s="250"/>
      <c r="AD212" s="250"/>
      <c r="AE212" s="250"/>
      <c r="AF212" s="250"/>
      <c r="AG212" s="250"/>
      <c r="AH212" s="250"/>
      <c r="AI212" s="250"/>
      <c r="AJ212" s="250"/>
      <c r="AK212" s="250"/>
      <c r="AL212" s="250"/>
      <c r="AM212" s="250"/>
      <c r="AN212" s="250"/>
      <c r="AO212" s="250"/>
      <c r="AP212" s="250"/>
      <c r="AQ212" s="250"/>
      <c r="AR212" s="250"/>
      <c r="AS212" s="250"/>
      <c r="AT212" s="250"/>
      <c r="AU212" s="250"/>
      <c r="AV212" s="250"/>
      <c r="AW212" s="250"/>
      <c r="AX212" s="250"/>
      <c r="AY212" s="250"/>
      <c r="AZ212" s="250"/>
      <c r="BA212" s="250"/>
      <c r="BB212" s="250"/>
      <c r="BC212" s="250"/>
      <c r="BD212" s="250"/>
      <c r="BE212" s="250"/>
      <c r="BF212" s="250"/>
      <c r="BG212" s="250"/>
      <c r="BH212" s="250"/>
      <c r="BI212" s="250"/>
      <c r="BJ212" s="250"/>
      <c r="BK212" s="250"/>
      <c r="BL212" s="250"/>
      <c r="BM212" s="250"/>
      <c r="BN212" s="250"/>
      <c r="BO212" s="250"/>
      <c r="BP212" s="250"/>
      <c r="BQ212" s="250"/>
      <c r="BR212" s="250"/>
      <c r="BS212" s="250"/>
    </row>
    <row r="213" spans="2:71" ht="15.5" thickTop="1" thickBot="1" x14ac:dyDescent="0.4">
      <c r="B213" s="250"/>
      <c r="C213" s="250"/>
      <c r="D213" s="250"/>
      <c r="E213" s="250"/>
      <c r="F213" s="250"/>
      <c r="G213" s="250"/>
      <c r="H213" s="250"/>
      <c r="I213" s="250"/>
      <c r="J213" s="250"/>
      <c r="K213" s="250"/>
      <c r="L213" s="250"/>
      <c r="M213" s="250"/>
      <c r="N213" s="250"/>
      <c r="O213" s="250"/>
      <c r="P213" s="250"/>
      <c r="Q213" s="250"/>
      <c r="R213" s="250"/>
      <c r="S213" s="250"/>
      <c r="T213" s="250"/>
      <c r="U213" s="250"/>
      <c r="V213" s="250"/>
      <c r="W213" s="250"/>
      <c r="X213" s="250"/>
      <c r="Y213" s="250"/>
      <c r="Z213" s="250"/>
      <c r="AA213" s="250"/>
      <c r="AB213" s="250"/>
      <c r="AC213" s="250"/>
      <c r="AD213" s="250"/>
      <c r="AE213" s="250"/>
      <c r="AF213" s="250"/>
      <c r="AG213" s="250"/>
      <c r="AH213" s="250"/>
      <c r="AI213" s="250"/>
      <c r="AJ213" s="250"/>
      <c r="AK213" s="250"/>
      <c r="AL213" s="250"/>
      <c r="AM213" s="250"/>
      <c r="AN213" s="250"/>
      <c r="AO213" s="250"/>
      <c r="AP213" s="250"/>
      <c r="AQ213" s="250"/>
      <c r="AR213" s="250"/>
      <c r="AS213" s="250"/>
      <c r="AT213" s="250"/>
      <c r="AU213" s="250"/>
      <c r="AV213" s="250"/>
      <c r="AW213" s="250"/>
      <c r="AX213" s="250"/>
      <c r="AY213" s="250"/>
      <c r="AZ213" s="250"/>
      <c r="BA213" s="250"/>
      <c r="BB213" s="250"/>
      <c r="BC213" s="250"/>
      <c r="BD213" s="250"/>
      <c r="BE213" s="250"/>
      <c r="BF213" s="250"/>
      <c r="BG213" s="250"/>
      <c r="BH213" s="250"/>
      <c r="BI213" s="250"/>
      <c r="BJ213" s="250"/>
      <c r="BK213" s="250"/>
      <c r="BL213" s="250"/>
      <c r="BM213" s="250"/>
      <c r="BN213" s="250"/>
      <c r="BO213" s="250"/>
      <c r="BP213" s="250"/>
      <c r="BQ213" s="250"/>
      <c r="BR213" s="250"/>
      <c r="BS213" s="250"/>
    </row>
    <row r="214" spans="2:71" ht="15.5" thickTop="1" thickBot="1" x14ac:dyDescent="0.4">
      <c r="B214" s="250"/>
      <c r="C214" s="250"/>
      <c r="D214" s="250"/>
      <c r="E214" s="250"/>
      <c r="F214" s="250"/>
      <c r="G214" s="250"/>
      <c r="H214" s="250"/>
      <c r="I214" s="250"/>
      <c r="J214" s="250"/>
      <c r="K214" s="250"/>
      <c r="L214" s="250"/>
      <c r="M214" s="250"/>
      <c r="N214" s="250"/>
      <c r="O214" s="250"/>
      <c r="P214" s="250"/>
      <c r="Q214" s="250"/>
      <c r="R214" s="250"/>
      <c r="S214" s="250"/>
      <c r="T214" s="250"/>
      <c r="U214" s="250"/>
      <c r="V214" s="250"/>
      <c r="W214" s="250"/>
      <c r="X214" s="250"/>
      <c r="Y214" s="250"/>
      <c r="Z214" s="250"/>
      <c r="AA214" s="250"/>
      <c r="AB214" s="250"/>
      <c r="AC214" s="250"/>
      <c r="AD214" s="250"/>
      <c r="AE214" s="250"/>
      <c r="AF214" s="250"/>
      <c r="AG214" s="250"/>
      <c r="AH214" s="250"/>
      <c r="AI214" s="250"/>
      <c r="AJ214" s="250"/>
      <c r="AK214" s="250"/>
      <c r="AL214" s="250"/>
      <c r="AM214" s="250"/>
      <c r="AN214" s="250"/>
      <c r="AO214" s="250"/>
      <c r="AP214" s="250"/>
      <c r="AQ214" s="250"/>
      <c r="AR214" s="250"/>
      <c r="AS214" s="250"/>
      <c r="AT214" s="250"/>
      <c r="AU214" s="250"/>
      <c r="AV214" s="250"/>
      <c r="AW214" s="250"/>
      <c r="AX214" s="250"/>
      <c r="AY214" s="250"/>
      <c r="AZ214" s="250"/>
      <c r="BA214" s="250"/>
      <c r="BB214" s="250"/>
      <c r="BC214" s="250"/>
      <c r="BD214" s="250"/>
      <c r="BE214" s="250"/>
      <c r="BF214" s="250"/>
      <c r="BG214" s="250"/>
      <c r="BH214" s="250"/>
      <c r="BI214" s="250"/>
      <c r="BJ214" s="250"/>
      <c r="BK214" s="250"/>
      <c r="BL214" s="250"/>
      <c r="BM214" s="250"/>
      <c r="BN214" s="250"/>
      <c r="BO214" s="250"/>
      <c r="BP214" s="250"/>
      <c r="BQ214" s="250"/>
      <c r="BR214" s="250"/>
      <c r="BS214" s="250"/>
    </row>
    <row r="215" spans="2:71" ht="15.5" thickTop="1" thickBot="1" x14ac:dyDescent="0.4">
      <c r="B215" s="250"/>
      <c r="C215" s="250"/>
      <c r="D215" s="250"/>
      <c r="E215" s="250"/>
      <c r="F215" s="250"/>
      <c r="G215" s="250"/>
      <c r="H215" s="250"/>
      <c r="I215" s="250"/>
      <c r="J215" s="250"/>
      <c r="K215" s="250"/>
      <c r="L215" s="250"/>
      <c r="M215" s="250"/>
      <c r="N215" s="250"/>
      <c r="O215" s="250"/>
      <c r="P215" s="250"/>
      <c r="Q215" s="250"/>
      <c r="R215" s="250"/>
      <c r="S215" s="250"/>
      <c r="T215" s="250"/>
      <c r="U215" s="250"/>
      <c r="V215" s="250"/>
      <c r="W215" s="250"/>
      <c r="X215" s="250"/>
      <c r="Y215" s="250"/>
      <c r="Z215" s="250"/>
      <c r="AA215" s="250"/>
      <c r="AB215" s="250"/>
      <c r="AC215" s="250"/>
      <c r="AD215" s="250"/>
      <c r="AE215" s="250"/>
      <c r="AF215" s="250"/>
      <c r="AG215" s="250"/>
      <c r="AH215" s="250"/>
      <c r="AI215" s="250"/>
      <c r="AJ215" s="250"/>
      <c r="AK215" s="250"/>
      <c r="AL215" s="250"/>
      <c r="AM215" s="250"/>
      <c r="AN215" s="250"/>
      <c r="AO215" s="250"/>
      <c r="AP215" s="250"/>
      <c r="AQ215" s="250"/>
      <c r="AR215" s="250"/>
      <c r="AS215" s="250"/>
      <c r="AT215" s="250"/>
      <c r="AU215" s="250"/>
      <c r="AV215" s="250"/>
      <c r="AW215" s="250"/>
      <c r="AX215" s="250"/>
      <c r="AY215" s="250"/>
      <c r="AZ215" s="250"/>
      <c r="BA215" s="250"/>
      <c r="BB215" s="250"/>
      <c r="BC215" s="250"/>
      <c r="BD215" s="250"/>
      <c r="BE215" s="250"/>
      <c r="BF215" s="250"/>
      <c r="BG215" s="250"/>
      <c r="BH215" s="250"/>
      <c r="BI215" s="250"/>
      <c r="BJ215" s="250"/>
      <c r="BK215" s="250"/>
      <c r="BL215" s="250"/>
      <c r="BM215" s="250"/>
      <c r="BN215" s="250"/>
      <c r="BO215" s="250"/>
      <c r="BP215" s="250"/>
      <c r="BQ215" s="250"/>
      <c r="BR215" s="250"/>
      <c r="BS215" s="250"/>
    </row>
    <row r="216" spans="2:71" ht="15.5" thickTop="1" thickBot="1" x14ac:dyDescent="0.4">
      <c r="B216" s="238" t="s">
        <v>13</v>
      </c>
      <c r="C216" s="238"/>
      <c r="D216" s="238"/>
      <c r="E216" s="238" t="s">
        <v>59</v>
      </c>
      <c r="F216" s="238"/>
      <c r="G216" s="238"/>
      <c r="H216" s="238"/>
      <c r="I216" s="238" t="s">
        <v>12</v>
      </c>
      <c r="J216" s="238"/>
      <c r="K216" s="238"/>
      <c r="L216" s="238"/>
      <c r="M216" s="238" t="s">
        <v>7019</v>
      </c>
      <c r="N216" s="238"/>
      <c r="O216" s="238"/>
      <c r="P216" s="238" t="s">
        <v>7020</v>
      </c>
      <c r="Q216" s="238"/>
      <c r="R216" s="238"/>
      <c r="S216" s="238" t="s">
        <v>57</v>
      </c>
      <c r="T216" s="238"/>
      <c r="U216" s="238"/>
      <c r="V216" s="238" t="s">
        <v>7021</v>
      </c>
      <c r="W216" s="238"/>
      <c r="X216" s="238"/>
      <c r="Y216" s="238" t="s">
        <v>7036</v>
      </c>
      <c r="Z216" s="238"/>
      <c r="AA216" s="238"/>
      <c r="AB216" s="238" t="s">
        <v>57</v>
      </c>
      <c r="AC216" s="238"/>
      <c r="AD216" s="238"/>
      <c r="AE216" s="238" t="s">
        <v>7037</v>
      </c>
      <c r="AF216" s="238"/>
      <c r="AG216" s="238"/>
      <c r="AH216" s="238" t="s">
        <v>7032</v>
      </c>
      <c r="AI216" s="238"/>
      <c r="AJ216" s="238"/>
      <c r="AK216" s="238" t="s">
        <v>7033</v>
      </c>
      <c r="AL216" s="238"/>
      <c r="AM216" s="238"/>
      <c r="AN216" s="238" t="s">
        <v>7038</v>
      </c>
      <c r="AO216" s="238"/>
      <c r="AP216" s="238"/>
      <c r="AQ216" s="238" t="s">
        <v>7039</v>
      </c>
      <c r="AR216" s="238"/>
      <c r="AS216" s="238"/>
      <c r="AT216" s="238" t="s">
        <v>7035</v>
      </c>
      <c r="AU216" s="238"/>
      <c r="AV216" s="238"/>
      <c r="AW216" s="238" t="s">
        <v>7034</v>
      </c>
      <c r="AX216" s="238"/>
      <c r="AY216" s="238"/>
      <c r="AZ216" s="238" t="s">
        <v>10</v>
      </c>
      <c r="BA216" s="238"/>
      <c r="BB216" s="238" t="s">
        <v>9</v>
      </c>
      <c r="BC216" s="238"/>
      <c r="BD216" s="238" t="s">
        <v>8</v>
      </c>
      <c r="BE216" s="238"/>
      <c r="BF216" s="238" t="s">
        <v>7</v>
      </c>
      <c r="BG216" s="238"/>
      <c r="BH216" s="238" t="s">
        <v>6</v>
      </c>
      <c r="BI216" s="238"/>
      <c r="BJ216" s="238" t="s">
        <v>55</v>
      </c>
      <c r="BK216" s="238"/>
      <c r="BL216" s="238" t="s">
        <v>4</v>
      </c>
      <c r="BM216" s="238"/>
      <c r="BN216" s="238" t="s">
        <v>3</v>
      </c>
      <c r="BO216" s="238"/>
      <c r="BP216" s="238" t="s">
        <v>2</v>
      </c>
      <c r="BQ216" s="238"/>
      <c r="BR216" s="238" t="s">
        <v>1</v>
      </c>
      <c r="BS216" s="238"/>
    </row>
    <row r="217" spans="2:71" ht="15.5" hidden="1" customHeight="1" thickTop="1" thickBot="1" x14ac:dyDescent="0.4">
      <c r="B217" s="239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240"/>
      <c r="BR217" s="240"/>
      <c r="BS217" s="240"/>
    </row>
    <row r="218" spans="2:71" ht="15.5" hidden="1" customHeight="1" thickTop="1" thickBot="1" x14ac:dyDescent="0.4">
      <c r="B218" s="232" t="s">
        <v>54</v>
      </c>
      <c r="C218" s="232"/>
      <c r="D218" s="232"/>
      <c r="E218" s="232" t="s">
        <v>53</v>
      </c>
      <c r="F218" s="232"/>
      <c r="G218" s="232"/>
      <c r="H218" s="232"/>
      <c r="I218" s="232" t="s">
        <v>7010</v>
      </c>
      <c r="J218" s="232"/>
      <c r="K218" s="232"/>
      <c r="L218" s="232"/>
      <c r="M218" s="234"/>
      <c r="N218" s="234"/>
      <c r="O218" s="234"/>
      <c r="P218" s="234"/>
      <c r="Q218" s="234"/>
      <c r="R218" s="234"/>
      <c r="S218" s="237"/>
      <c r="T218" s="237"/>
      <c r="U218" s="237"/>
      <c r="V218" s="233"/>
      <c r="W218" s="233"/>
      <c r="X218" s="233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  <c r="AK218" s="232"/>
      <c r="AL218" s="232"/>
      <c r="AM218" s="232"/>
      <c r="AN218" s="232"/>
      <c r="AO218" s="232"/>
      <c r="AP218" s="232"/>
      <c r="AQ218" s="232"/>
      <c r="AR218" s="232"/>
      <c r="AS218" s="232"/>
      <c r="AT218" s="232"/>
      <c r="AU218" s="232"/>
      <c r="AV218" s="232"/>
      <c r="AW218" s="232"/>
      <c r="AX218" s="232"/>
      <c r="AY218" s="232"/>
      <c r="AZ218" s="231">
        <f>-1*AZ260</f>
        <v>0</v>
      </c>
      <c r="BA218" s="231"/>
      <c r="BB218" s="231">
        <f>-1*BB260</f>
        <v>0</v>
      </c>
      <c r="BC218" s="231"/>
      <c r="BD218" s="231">
        <f>-1*BD260</f>
        <v>0</v>
      </c>
      <c r="BE218" s="231"/>
      <c r="BF218" s="231">
        <f>-1*BF260</f>
        <v>0</v>
      </c>
      <c r="BG218" s="231"/>
      <c r="BH218" s="231">
        <f>-1*BH260</f>
        <v>0</v>
      </c>
      <c r="BI218" s="231"/>
      <c r="BJ218" s="231">
        <f>-1*BJ260</f>
        <v>0</v>
      </c>
      <c r="BK218" s="231"/>
      <c r="BL218" s="231">
        <f>-1*BL260</f>
        <v>0</v>
      </c>
      <c r="BM218" s="231"/>
      <c r="BN218" s="231">
        <f>-1*BN260</f>
        <v>0</v>
      </c>
      <c r="BO218" s="231"/>
      <c r="BP218" s="231">
        <f>-1*BP260</f>
        <v>0</v>
      </c>
      <c r="BQ218" s="231"/>
      <c r="BR218" s="231">
        <f>-1*BR260</f>
        <v>0</v>
      </c>
      <c r="BS218" s="231"/>
    </row>
    <row r="219" spans="2:71" ht="15.5" hidden="1" customHeight="1" thickTop="1" thickBot="1" x14ac:dyDescent="0.4">
      <c r="B219" s="222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  <c r="AN219" s="223"/>
      <c r="AO219" s="223"/>
      <c r="AP219" s="223"/>
      <c r="AQ219" s="223"/>
      <c r="AR219" s="223"/>
      <c r="AS219" s="223"/>
      <c r="AT219" s="223"/>
      <c r="AU219" s="223"/>
      <c r="AV219" s="223"/>
      <c r="AW219" s="223"/>
      <c r="AX219" s="223"/>
      <c r="AY219" s="223"/>
      <c r="AZ219" s="223"/>
      <c r="BA219" s="223"/>
      <c r="BB219" s="223"/>
      <c r="BC219" s="223"/>
      <c r="BD219" s="223"/>
      <c r="BE219" s="223"/>
      <c r="BF219" s="223"/>
      <c r="BG219" s="223"/>
      <c r="BH219" s="223"/>
      <c r="BI219" s="223"/>
      <c r="BJ219" s="223"/>
      <c r="BK219" s="223"/>
      <c r="BL219" s="223"/>
      <c r="BM219" s="223"/>
      <c r="BN219" s="223"/>
      <c r="BO219" s="223"/>
      <c r="BP219" s="223"/>
      <c r="BQ219" s="223"/>
      <c r="BR219" s="223"/>
      <c r="BS219" s="223"/>
    </row>
    <row r="220" spans="2:71" ht="15.5" thickTop="1" thickBot="1" x14ac:dyDescent="0.4">
      <c r="B220" s="224" t="s">
        <v>52</v>
      </c>
      <c r="C220" s="225"/>
      <c r="D220" s="225"/>
      <c r="E220" s="226" t="s">
        <v>7092</v>
      </c>
      <c r="F220" s="226"/>
      <c r="G220" s="226"/>
      <c r="H220" s="227"/>
      <c r="I220" s="228" t="s">
        <v>7093</v>
      </c>
      <c r="J220" s="229"/>
      <c r="K220" s="229"/>
      <c r="L220" s="229"/>
      <c r="M220" s="230">
        <v>44144</v>
      </c>
      <c r="N220" s="230"/>
      <c r="O220" s="230"/>
      <c r="P220" s="230">
        <v>44508</v>
      </c>
      <c r="Q220" s="230"/>
      <c r="R220" s="230"/>
      <c r="S220" s="228" t="s">
        <v>6638</v>
      </c>
      <c r="T220" s="228"/>
      <c r="U220" s="228"/>
      <c r="V220" s="229" t="s">
        <v>6325</v>
      </c>
      <c r="W220" s="229"/>
      <c r="X220" s="229"/>
      <c r="Y220" s="217"/>
      <c r="Z220" s="217"/>
      <c r="AA220" s="217"/>
      <c r="AB220" s="218"/>
      <c r="AC220" s="218"/>
      <c r="AD220" s="218"/>
      <c r="AE220" s="219"/>
      <c r="AF220" s="219"/>
      <c r="AG220" s="219"/>
      <c r="AH220" s="220">
        <f>Totals!$E$81</f>
        <v>45811</v>
      </c>
      <c r="AI220" s="220"/>
      <c r="AJ220" s="220"/>
      <c r="AK220" s="249">
        <f t="shared" ref="AK220:AK259" si="60">IF($AE220&gt;0,IF($AN220&gt;0,IF(OR($AH220&gt;"",$AH220&gt;0),(1+($AH220-$AE220))*-($AZ220),""),0),0)</f>
        <v>0</v>
      </c>
      <c r="AL220" s="249"/>
      <c r="AM220" s="249"/>
      <c r="AN220" s="220" t="str">
        <f t="shared" ref="AN220:AN257" si="61">IF($AQ220="","",$AQ220-1)</f>
        <v/>
      </c>
      <c r="AO220" s="220"/>
      <c r="AP220" s="220"/>
      <c r="AQ220" s="219"/>
      <c r="AR220" s="219"/>
      <c r="AS220" s="219"/>
      <c r="AT220" s="241">
        <f t="shared" ref="AT220:AT230" si="62">IF($AE220&gt;0,IF($AN220&gt;0,IF(OR($AH220&gt;"",$AH220&gt;0),$AN220-$AH220,""),0),0)</f>
        <v>0</v>
      </c>
      <c r="AU220" s="241"/>
      <c r="AV220" s="241"/>
      <c r="AW220" s="242">
        <f t="shared" ref="AW220:AW259" si="63">IF($AE220&gt;0,IF($AN220&gt;0,IF(OR($AH220&gt;"",$AH220&gt;0),$AT220*$AZ220,""),0),0)</f>
        <v>0</v>
      </c>
      <c r="AX220" s="242"/>
      <c r="AY220" s="242"/>
      <c r="AZ220" s="216">
        <f t="shared" ref="AZ220:AZ259" si="64">IF(AE220&gt;0,IF(AN220&gt;0,$Y220/(1+($AN220-$AE220)),0),0)</f>
        <v>0</v>
      </c>
      <c r="BA220" s="216"/>
      <c r="BB220" s="216">
        <f t="shared" ref="BB220:BB259" si="65">IF(AE220&gt;0,IF(AN220&gt;0,$Y220/((1+($AN220-$AE220))/7),0),0)</f>
        <v>0</v>
      </c>
      <c r="BC220" s="216"/>
      <c r="BD220" s="216">
        <f t="shared" ref="BD220:BD259" si="66">IF(AE220&gt;0,IF(AN220&gt;0,$Y220/((1+($AN220-$AE220))/14),0),0)</f>
        <v>0</v>
      </c>
      <c r="BE220" s="216"/>
      <c r="BF220" s="216">
        <f t="shared" ref="BF220:BF259" si="67">IF(AE220&gt;0,IF(AN220&gt;0,$Y220/((1+($AN220-$AE220))/(365.25/12)),0),0)</f>
        <v>0</v>
      </c>
      <c r="BG220" s="216"/>
      <c r="BH220" s="216">
        <f t="shared" ref="BH220:BH259" si="68">IF(AE220&gt;0,IF(AN220&gt;0,$Y220/((1+($AN220-$AE220))/(365.25/4)),0),0)</f>
        <v>0</v>
      </c>
      <c r="BI220" s="216"/>
      <c r="BJ220" s="216">
        <f t="shared" ref="BJ220:BJ259" si="69">IF(AE220&gt;0,IF(AN220&gt;0,$Y220/((1+($AN220-$AE220))/(365.25/2)),0),0)</f>
        <v>0</v>
      </c>
      <c r="BK220" s="216"/>
      <c r="BL220" s="216">
        <f t="shared" ref="BL220:BL259" si="70">IF(AE220&gt;0,IF(AN220&gt;0,$Y220/((1+($AN220-$AE220))/365.25),0),0)</f>
        <v>0</v>
      </c>
      <c r="BM220" s="216"/>
      <c r="BN220" s="216">
        <f t="shared" ref="BN220:BN259" si="71">IF(AE220&gt;0,IF(AN220&gt;0,$Y220/((1+($AN220-$AE220))/(365.25*2)),0),0)</f>
        <v>0</v>
      </c>
      <c r="BO220" s="216"/>
      <c r="BP220" s="216">
        <f t="shared" ref="BP220:BP259" si="72">IF(AE220&gt;0,IF(AN220&gt;0,$Y220/((1+($AN220-$AE220))/(365.25*5)),0),0)</f>
        <v>0</v>
      </c>
      <c r="BQ220" s="216"/>
      <c r="BR220" s="235">
        <f t="shared" ref="BR220:BR259" si="73">IF(AE220&gt;0,IF(AN220&gt;0,$Y220/((1+($AN220-$AE220))/(365.25*10)),0),0)</f>
        <v>0</v>
      </c>
      <c r="BS220" s="236"/>
    </row>
    <row r="221" spans="2:71" ht="15" thickBot="1" x14ac:dyDescent="0.4">
      <c r="B221" s="209"/>
      <c r="C221" s="210"/>
      <c r="D221" s="210"/>
      <c r="E221" s="214"/>
      <c r="F221" s="214"/>
      <c r="G221" s="214"/>
      <c r="H221" s="215"/>
      <c r="I221" s="205"/>
      <c r="J221" s="206"/>
      <c r="K221" s="206"/>
      <c r="L221" s="206"/>
      <c r="M221" s="213">
        <v>44144</v>
      </c>
      <c r="N221" s="213"/>
      <c r="O221" s="213"/>
      <c r="P221" s="213">
        <v>44508</v>
      </c>
      <c r="Q221" s="213"/>
      <c r="R221" s="213"/>
      <c r="S221" s="205" t="s">
        <v>6638</v>
      </c>
      <c r="T221" s="205"/>
      <c r="U221" s="205"/>
      <c r="V221" s="206" t="s">
        <v>6325</v>
      </c>
      <c r="W221" s="206"/>
      <c r="X221" s="206"/>
      <c r="Y221" s="207"/>
      <c r="Z221" s="207"/>
      <c r="AA221" s="207"/>
      <c r="AB221" s="208"/>
      <c r="AC221" s="208"/>
      <c r="AD221" s="208"/>
      <c r="AE221" s="202"/>
      <c r="AF221" s="202"/>
      <c r="AG221" s="202"/>
      <c r="AH221" s="201">
        <f>Totals!$E$81</f>
        <v>45811</v>
      </c>
      <c r="AI221" s="201"/>
      <c r="AJ221" s="201"/>
      <c r="AK221" s="248">
        <f t="shared" si="60"/>
        <v>0</v>
      </c>
      <c r="AL221" s="248"/>
      <c r="AM221" s="248"/>
      <c r="AN221" s="201" t="str">
        <f t="shared" si="61"/>
        <v/>
      </c>
      <c r="AO221" s="201"/>
      <c r="AP221" s="201"/>
      <c r="AQ221" s="202"/>
      <c r="AR221" s="202"/>
      <c r="AS221" s="202"/>
      <c r="AT221" s="203">
        <f t="shared" si="62"/>
        <v>0</v>
      </c>
      <c r="AU221" s="203"/>
      <c r="AV221" s="203"/>
      <c r="AW221" s="204">
        <f t="shared" si="63"/>
        <v>0</v>
      </c>
      <c r="AX221" s="204"/>
      <c r="AY221" s="204"/>
      <c r="AZ221" s="190">
        <f t="shared" si="64"/>
        <v>0</v>
      </c>
      <c r="BA221" s="190"/>
      <c r="BB221" s="190">
        <f t="shared" si="65"/>
        <v>0</v>
      </c>
      <c r="BC221" s="190"/>
      <c r="BD221" s="190">
        <f t="shared" si="66"/>
        <v>0</v>
      </c>
      <c r="BE221" s="190"/>
      <c r="BF221" s="190">
        <f t="shared" si="67"/>
        <v>0</v>
      </c>
      <c r="BG221" s="190"/>
      <c r="BH221" s="190">
        <f t="shared" si="68"/>
        <v>0</v>
      </c>
      <c r="BI221" s="190"/>
      <c r="BJ221" s="190">
        <f t="shared" si="69"/>
        <v>0</v>
      </c>
      <c r="BK221" s="190"/>
      <c r="BL221" s="190">
        <f t="shared" si="70"/>
        <v>0</v>
      </c>
      <c r="BM221" s="190"/>
      <c r="BN221" s="190">
        <f t="shared" si="71"/>
        <v>0</v>
      </c>
      <c r="BO221" s="190"/>
      <c r="BP221" s="190">
        <f t="shared" si="72"/>
        <v>0</v>
      </c>
      <c r="BQ221" s="190"/>
      <c r="BR221" s="190">
        <f t="shared" si="73"/>
        <v>0</v>
      </c>
      <c r="BS221" s="191"/>
    </row>
    <row r="222" spans="2:71" ht="15" thickBot="1" x14ac:dyDescent="0.4">
      <c r="B222" s="209"/>
      <c r="C222" s="210"/>
      <c r="D222" s="210"/>
      <c r="E222" s="214"/>
      <c r="F222" s="214"/>
      <c r="G222" s="214"/>
      <c r="H222" s="215"/>
      <c r="I222" s="205"/>
      <c r="J222" s="206"/>
      <c r="K222" s="206"/>
      <c r="L222" s="206"/>
      <c r="M222" s="213">
        <v>44144</v>
      </c>
      <c r="N222" s="213"/>
      <c r="O222" s="213"/>
      <c r="P222" s="213">
        <v>44508</v>
      </c>
      <c r="Q222" s="213"/>
      <c r="R222" s="213"/>
      <c r="S222" s="205" t="s">
        <v>6638</v>
      </c>
      <c r="T222" s="205"/>
      <c r="U222" s="205"/>
      <c r="V222" s="206" t="s">
        <v>6325</v>
      </c>
      <c r="W222" s="206"/>
      <c r="X222" s="206"/>
      <c r="Y222" s="207"/>
      <c r="Z222" s="207"/>
      <c r="AA222" s="207"/>
      <c r="AB222" s="208"/>
      <c r="AC222" s="208"/>
      <c r="AD222" s="208"/>
      <c r="AE222" s="202"/>
      <c r="AF222" s="202"/>
      <c r="AG222" s="202"/>
      <c r="AH222" s="201">
        <f>Totals!$E$81</f>
        <v>45811</v>
      </c>
      <c r="AI222" s="201"/>
      <c r="AJ222" s="201"/>
      <c r="AK222" s="248">
        <f t="shared" si="60"/>
        <v>0</v>
      </c>
      <c r="AL222" s="248"/>
      <c r="AM222" s="248"/>
      <c r="AN222" s="201" t="str">
        <f t="shared" si="61"/>
        <v/>
      </c>
      <c r="AO222" s="201"/>
      <c r="AP222" s="201"/>
      <c r="AQ222" s="202"/>
      <c r="AR222" s="202"/>
      <c r="AS222" s="202"/>
      <c r="AT222" s="203">
        <f t="shared" si="62"/>
        <v>0</v>
      </c>
      <c r="AU222" s="203"/>
      <c r="AV222" s="203"/>
      <c r="AW222" s="204">
        <f t="shared" si="63"/>
        <v>0</v>
      </c>
      <c r="AX222" s="204"/>
      <c r="AY222" s="204"/>
      <c r="AZ222" s="190">
        <f t="shared" si="64"/>
        <v>0</v>
      </c>
      <c r="BA222" s="190"/>
      <c r="BB222" s="190">
        <f t="shared" si="65"/>
        <v>0</v>
      </c>
      <c r="BC222" s="190"/>
      <c r="BD222" s="190">
        <f t="shared" si="66"/>
        <v>0</v>
      </c>
      <c r="BE222" s="190"/>
      <c r="BF222" s="190">
        <f t="shared" si="67"/>
        <v>0</v>
      </c>
      <c r="BG222" s="190"/>
      <c r="BH222" s="190">
        <f t="shared" si="68"/>
        <v>0</v>
      </c>
      <c r="BI222" s="190"/>
      <c r="BJ222" s="190">
        <f t="shared" si="69"/>
        <v>0</v>
      </c>
      <c r="BK222" s="190"/>
      <c r="BL222" s="190">
        <f t="shared" si="70"/>
        <v>0</v>
      </c>
      <c r="BM222" s="199"/>
      <c r="BN222" s="190">
        <f t="shared" si="71"/>
        <v>0</v>
      </c>
      <c r="BO222" s="190"/>
      <c r="BP222" s="190">
        <f t="shared" si="72"/>
        <v>0</v>
      </c>
      <c r="BQ222" s="190"/>
      <c r="BR222" s="190">
        <f t="shared" si="73"/>
        <v>0</v>
      </c>
      <c r="BS222" s="191"/>
    </row>
    <row r="223" spans="2:71" ht="15" thickBot="1" x14ac:dyDescent="0.4">
      <c r="B223" s="209"/>
      <c r="C223" s="210"/>
      <c r="D223" s="210"/>
      <c r="E223" s="214"/>
      <c r="F223" s="214"/>
      <c r="G223" s="214"/>
      <c r="H223" s="215"/>
      <c r="I223" s="205"/>
      <c r="J223" s="206"/>
      <c r="K223" s="206"/>
      <c r="L223" s="206"/>
      <c r="M223" s="213">
        <v>44145</v>
      </c>
      <c r="N223" s="213"/>
      <c r="O223" s="213"/>
      <c r="P223" s="213">
        <v>44509</v>
      </c>
      <c r="Q223" s="213"/>
      <c r="R223" s="213"/>
      <c r="S223" s="205" t="s">
        <v>6638</v>
      </c>
      <c r="T223" s="205"/>
      <c r="U223" s="205"/>
      <c r="V223" s="206" t="s">
        <v>6324</v>
      </c>
      <c r="W223" s="206"/>
      <c r="X223" s="206"/>
      <c r="Y223" s="207"/>
      <c r="Z223" s="207"/>
      <c r="AA223" s="207"/>
      <c r="AB223" s="208"/>
      <c r="AC223" s="208"/>
      <c r="AD223" s="208"/>
      <c r="AE223" s="202"/>
      <c r="AF223" s="202"/>
      <c r="AG223" s="202"/>
      <c r="AH223" s="201">
        <f>Totals!$E$81</f>
        <v>45811</v>
      </c>
      <c r="AI223" s="201"/>
      <c r="AJ223" s="201"/>
      <c r="AK223" s="248">
        <f t="shared" si="60"/>
        <v>0</v>
      </c>
      <c r="AL223" s="248"/>
      <c r="AM223" s="248"/>
      <c r="AN223" s="201" t="str">
        <f t="shared" si="61"/>
        <v/>
      </c>
      <c r="AO223" s="201"/>
      <c r="AP223" s="201"/>
      <c r="AQ223" s="202"/>
      <c r="AR223" s="202"/>
      <c r="AS223" s="202"/>
      <c r="AT223" s="203">
        <f t="shared" si="62"/>
        <v>0</v>
      </c>
      <c r="AU223" s="203"/>
      <c r="AV223" s="203"/>
      <c r="AW223" s="204">
        <f t="shared" si="63"/>
        <v>0</v>
      </c>
      <c r="AX223" s="204"/>
      <c r="AY223" s="204"/>
      <c r="AZ223" s="190">
        <f t="shared" si="64"/>
        <v>0</v>
      </c>
      <c r="BA223" s="190"/>
      <c r="BB223" s="190">
        <f t="shared" si="65"/>
        <v>0</v>
      </c>
      <c r="BC223" s="190"/>
      <c r="BD223" s="190">
        <f t="shared" si="66"/>
        <v>0</v>
      </c>
      <c r="BE223" s="190"/>
      <c r="BF223" s="190">
        <f t="shared" si="67"/>
        <v>0</v>
      </c>
      <c r="BG223" s="190"/>
      <c r="BH223" s="190">
        <f t="shared" si="68"/>
        <v>0</v>
      </c>
      <c r="BI223" s="190"/>
      <c r="BJ223" s="190">
        <f t="shared" si="69"/>
        <v>0</v>
      </c>
      <c r="BK223" s="190"/>
      <c r="BL223" s="190">
        <f t="shared" si="70"/>
        <v>0</v>
      </c>
      <c r="BM223" s="199"/>
      <c r="BN223" s="190">
        <f t="shared" si="71"/>
        <v>0</v>
      </c>
      <c r="BO223" s="190"/>
      <c r="BP223" s="190">
        <f t="shared" si="72"/>
        <v>0</v>
      </c>
      <c r="BQ223" s="190"/>
      <c r="BR223" s="190">
        <f t="shared" si="73"/>
        <v>0</v>
      </c>
      <c r="BS223" s="191"/>
    </row>
    <row r="224" spans="2:71" ht="15" thickBot="1" x14ac:dyDescent="0.4">
      <c r="B224" s="209"/>
      <c r="C224" s="210"/>
      <c r="D224" s="210"/>
      <c r="E224" s="214"/>
      <c r="F224" s="214"/>
      <c r="G224" s="214"/>
      <c r="H224" s="215"/>
      <c r="I224" s="205"/>
      <c r="J224" s="206"/>
      <c r="K224" s="206"/>
      <c r="L224" s="206"/>
      <c r="M224" s="213">
        <v>44297</v>
      </c>
      <c r="N224" s="213"/>
      <c r="O224" s="213"/>
      <c r="P224" s="213">
        <v>44660</v>
      </c>
      <c r="Q224" s="213"/>
      <c r="R224" s="213"/>
      <c r="S224" s="205" t="s">
        <v>6638</v>
      </c>
      <c r="T224" s="205"/>
      <c r="U224" s="205"/>
      <c r="V224" s="206" t="s">
        <v>6324</v>
      </c>
      <c r="W224" s="206"/>
      <c r="X224" s="206"/>
      <c r="Y224" s="207"/>
      <c r="Z224" s="207"/>
      <c r="AA224" s="207"/>
      <c r="AB224" s="208"/>
      <c r="AC224" s="208"/>
      <c r="AD224" s="208"/>
      <c r="AE224" s="202"/>
      <c r="AF224" s="202"/>
      <c r="AG224" s="202"/>
      <c r="AH224" s="201">
        <f>Totals!$E$81</f>
        <v>45811</v>
      </c>
      <c r="AI224" s="201"/>
      <c r="AJ224" s="201"/>
      <c r="AK224" s="248">
        <f t="shared" si="60"/>
        <v>0</v>
      </c>
      <c r="AL224" s="248"/>
      <c r="AM224" s="248"/>
      <c r="AN224" s="201" t="str">
        <f t="shared" si="61"/>
        <v/>
      </c>
      <c r="AO224" s="201"/>
      <c r="AP224" s="201"/>
      <c r="AQ224" s="202"/>
      <c r="AR224" s="202"/>
      <c r="AS224" s="202"/>
      <c r="AT224" s="203">
        <f t="shared" si="62"/>
        <v>0</v>
      </c>
      <c r="AU224" s="203"/>
      <c r="AV224" s="203"/>
      <c r="AW224" s="204">
        <f t="shared" si="63"/>
        <v>0</v>
      </c>
      <c r="AX224" s="204"/>
      <c r="AY224" s="204"/>
      <c r="AZ224" s="190">
        <f t="shared" si="64"/>
        <v>0</v>
      </c>
      <c r="BA224" s="190"/>
      <c r="BB224" s="190">
        <f t="shared" si="65"/>
        <v>0</v>
      </c>
      <c r="BC224" s="190"/>
      <c r="BD224" s="190">
        <f t="shared" si="66"/>
        <v>0</v>
      </c>
      <c r="BE224" s="190"/>
      <c r="BF224" s="190">
        <f t="shared" si="67"/>
        <v>0</v>
      </c>
      <c r="BG224" s="190"/>
      <c r="BH224" s="190">
        <f t="shared" si="68"/>
        <v>0</v>
      </c>
      <c r="BI224" s="190"/>
      <c r="BJ224" s="190">
        <f t="shared" si="69"/>
        <v>0</v>
      </c>
      <c r="BK224" s="190"/>
      <c r="BL224" s="190">
        <f t="shared" si="70"/>
        <v>0</v>
      </c>
      <c r="BM224" s="199"/>
      <c r="BN224" s="190">
        <f t="shared" si="71"/>
        <v>0</v>
      </c>
      <c r="BO224" s="190"/>
      <c r="BP224" s="190">
        <f t="shared" si="72"/>
        <v>0</v>
      </c>
      <c r="BQ224" s="190"/>
      <c r="BR224" s="190">
        <f t="shared" si="73"/>
        <v>0</v>
      </c>
      <c r="BS224" s="191"/>
    </row>
    <row r="225" spans="2:71" ht="15" thickBot="1" x14ac:dyDescent="0.4">
      <c r="B225" s="209"/>
      <c r="C225" s="210"/>
      <c r="D225" s="210"/>
      <c r="E225" s="214"/>
      <c r="F225" s="214"/>
      <c r="G225" s="214"/>
      <c r="H225" s="215"/>
      <c r="I225" s="205"/>
      <c r="J225" s="206"/>
      <c r="K225" s="206"/>
      <c r="L225" s="206"/>
      <c r="M225" s="213">
        <v>44330</v>
      </c>
      <c r="N225" s="213"/>
      <c r="O225" s="213"/>
      <c r="P225" s="213">
        <v>44694</v>
      </c>
      <c r="Q225" s="213"/>
      <c r="R225" s="213"/>
      <c r="S225" s="205" t="s">
        <v>6638</v>
      </c>
      <c r="T225" s="205"/>
      <c r="U225" s="205"/>
      <c r="V225" s="206"/>
      <c r="W225" s="206"/>
      <c r="X225" s="206"/>
      <c r="Y225" s="207"/>
      <c r="Z225" s="207"/>
      <c r="AA225" s="207"/>
      <c r="AB225" s="208"/>
      <c r="AC225" s="208"/>
      <c r="AD225" s="208"/>
      <c r="AE225" s="202"/>
      <c r="AF225" s="202"/>
      <c r="AG225" s="202"/>
      <c r="AH225" s="201">
        <f>Totals!$E$81</f>
        <v>45811</v>
      </c>
      <c r="AI225" s="201"/>
      <c r="AJ225" s="201"/>
      <c r="AK225" s="248">
        <f t="shared" si="60"/>
        <v>0</v>
      </c>
      <c r="AL225" s="248"/>
      <c r="AM225" s="248"/>
      <c r="AN225" s="201" t="str">
        <f t="shared" si="61"/>
        <v/>
      </c>
      <c r="AO225" s="201"/>
      <c r="AP225" s="201"/>
      <c r="AQ225" s="202"/>
      <c r="AR225" s="202"/>
      <c r="AS225" s="202"/>
      <c r="AT225" s="203">
        <f t="shared" si="62"/>
        <v>0</v>
      </c>
      <c r="AU225" s="203"/>
      <c r="AV225" s="203"/>
      <c r="AW225" s="204">
        <f t="shared" si="63"/>
        <v>0</v>
      </c>
      <c r="AX225" s="204"/>
      <c r="AY225" s="204"/>
      <c r="AZ225" s="190">
        <f t="shared" si="64"/>
        <v>0</v>
      </c>
      <c r="BA225" s="190"/>
      <c r="BB225" s="190">
        <f t="shared" si="65"/>
        <v>0</v>
      </c>
      <c r="BC225" s="190"/>
      <c r="BD225" s="190">
        <f t="shared" si="66"/>
        <v>0</v>
      </c>
      <c r="BE225" s="190"/>
      <c r="BF225" s="190">
        <f t="shared" si="67"/>
        <v>0</v>
      </c>
      <c r="BG225" s="190"/>
      <c r="BH225" s="190">
        <f t="shared" si="68"/>
        <v>0</v>
      </c>
      <c r="BI225" s="190"/>
      <c r="BJ225" s="190">
        <f t="shared" si="69"/>
        <v>0</v>
      </c>
      <c r="BK225" s="190"/>
      <c r="BL225" s="190">
        <f t="shared" si="70"/>
        <v>0</v>
      </c>
      <c r="BM225" s="199"/>
      <c r="BN225" s="190">
        <f t="shared" si="71"/>
        <v>0</v>
      </c>
      <c r="BO225" s="190"/>
      <c r="BP225" s="190">
        <f t="shared" si="72"/>
        <v>0</v>
      </c>
      <c r="BQ225" s="190"/>
      <c r="BR225" s="190">
        <f t="shared" si="73"/>
        <v>0</v>
      </c>
      <c r="BS225" s="191"/>
    </row>
    <row r="226" spans="2:71" ht="15" thickBot="1" x14ac:dyDescent="0.4">
      <c r="B226" s="209"/>
      <c r="C226" s="210"/>
      <c r="D226" s="210"/>
      <c r="E226" s="214"/>
      <c r="F226" s="214"/>
      <c r="G226" s="214"/>
      <c r="H226" s="215"/>
      <c r="I226" s="205"/>
      <c r="J226" s="206"/>
      <c r="K226" s="206"/>
      <c r="L226" s="206"/>
      <c r="M226" s="213"/>
      <c r="N226" s="213"/>
      <c r="O226" s="213"/>
      <c r="P226" s="213"/>
      <c r="Q226" s="213"/>
      <c r="R226" s="213"/>
      <c r="S226" s="205"/>
      <c r="T226" s="205"/>
      <c r="U226" s="205"/>
      <c r="V226" s="206"/>
      <c r="W226" s="206"/>
      <c r="X226" s="206"/>
      <c r="Y226" s="207"/>
      <c r="Z226" s="207"/>
      <c r="AA226" s="207"/>
      <c r="AB226" s="208"/>
      <c r="AC226" s="208"/>
      <c r="AD226" s="208"/>
      <c r="AE226" s="202"/>
      <c r="AF226" s="202"/>
      <c r="AG226" s="202"/>
      <c r="AH226" s="201">
        <f>Totals!$E$81</f>
        <v>45811</v>
      </c>
      <c r="AI226" s="201"/>
      <c r="AJ226" s="201"/>
      <c r="AK226" s="248">
        <f t="shared" si="60"/>
        <v>0</v>
      </c>
      <c r="AL226" s="248"/>
      <c r="AM226" s="248"/>
      <c r="AN226" s="201" t="str">
        <f t="shared" si="61"/>
        <v/>
      </c>
      <c r="AO226" s="201"/>
      <c r="AP226" s="201"/>
      <c r="AQ226" s="202"/>
      <c r="AR226" s="202"/>
      <c r="AS226" s="202"/>
      <c r="AT226" s="203">
        <f t="shared" si="62"/>
        <v>0</v>
      </c>
      <c r="AU226" s="203"/>
      <c r="AV226" s="203"/>
      <c r="AW226" s="204">
        <f t="shared" si="63"/>
        <v>0</v>
      </c>
      <c r="AX226" s="204"/>
      <c r="AY226" s="204"/>
      <c r="AZ226" s="190">
        <f t="shared" si="64"/>
        <v>0</v>
      </c>
      <c r="BA226" s="190"/>
      <c r="BB226" s="190">
        <f t="shared" si="65"/>
        <v>0</v>
      </c>
      <c r="BC226" s="190"/>
      <c r="BD226" s="190">
        <f t="shared" si="66"/>
        <v>0</v>
      </c>
      <c r="BE226" s="190"/>
      <c r="BF226" s="190">
        <f t="shared" si="67"/>
        <v>0</v>
      </c>
      <c r="BG226" s="190"/>
      <c r="BH226" s="190">
        <f t="shared" si="68"/>
        <v>0</v>
      </c>
      <c r="BI226" s="190"/>
      <c r="BJ226" s="190">
        <f t="shared" si="69"/>
        <v>0</v>
      </c>
      <c r="BK226" s="190"/>
      <c r="BL226" s="190">
        <f t="shared" si="70"/>
        <v>0</v>
      </c>
      <c r="BM226" s="199"/>
      <c r="BN226" s="190">
        <f t="shared" si="71"/>
        <v>0</v>
      </c>
      <c r="BO226" s="190"/>
      <c r="BP226" s="190">
        <f t="shared" si="72"/>
        <v>0</v>
      </c>
      <c r="BQ226" s="190"/>
      <c r="BR226" s="190">
        <f t="shared" si="73"/>
        <v>0</v>
      </c>
      <c r="BS226" s="191"/>
    </row>
    <row r="227" spans="2:71" ht="15" thickBot="1" x14ac:dyDescent="0.4">
      <c r="B227" s="209"/>
      <c r="C227" s="210"/>
      <c r="D227" s="210"/>
      <c r="E227" s="214"/>
      <c r="F227" s="214"/>
      <c r="G227" s="214"/>
      <c r="H227" s="215"/>
      <c r="I227" s="205"/>
      <c r="J227" s="206"/>
      <c r="K227" s="206"/>
      <c r="L227" s="206"/>
      <c r="M227" s="213">
        <v>44323</v>
      </c>
      <c r="N227" s="213"/>
      <c r="O227" s="213"/>
      <c r="P227" s="213">
        <v>44687</v>
      </c>
      <c r="Q227" s="213"/>
      <c r="R227" s="213"/>
      <c r="S227" s="205" t="s">
        <v>6638</v>
      </c>
      <c r="T227" s="205"/>
      <c r="U227" s="205"/>
      <c r="V227" s="206"/>
      <c r="W227" s="206"/>
      <c r="X227" s="206"/>
      <c r="Y227" s="207"/>
      <c r="Z227" s="207"/>
      <c r="AA227" s="207"/>
      <c r="AB227" s="208"/>
      <c r="AC227" s="208"/>
      <c r="AD227" s="208"/>
      <c r="AE227" s="202"/>
      <c r="AF227" s="202"/>
      <c r="AG227" s="202"/>
      <c r="AH227" s="201">
        <f>Totals!$E$81</f>
        <v>45811</v>
      </c>
      <c r="AI227" s="201"/>
      <c r="AJ227" s="201"/>
      <c r="AK227" s="248">
        <f t="shared" si="60"/>
        <v>0</v>
      </c>
      <c r="AL227" s="248"/>
      <c r="AM227" s="248"/>
      <c r="AN227" s="201" t="str">
        <f t="shared" si="61"/>
        <v/>
      </c>
      <c r="AO227" s="201"/>
      <c r="AP227" s="201"/>
      <c r="AQ227" s="202"/>
      <c r="AR227" s="202"/>
      <c r="AS227" s="202"/>
      <c r="AT227" s="203">
        <f t="shared" si="62"/>
        <v>0</v>
      </c>
      <c r="AU227" s="203"/>
      <c r="AV227" s="203"/>
      <c r="AW227" s="204">
        <f t="shared" si="63"/>
        <v>0</v>
      </c>
      <c r="AX227" s="204"/>
      <c r="AY227" s="204"/>
      <c r="AZ227" s="190">
        <f t="shared" si="64"/>
        <v>0</v>
      </c>
      <c r="BA227" s="190"/>
      <c r="BB227" s="190">
        <f t="shared" si="65"/>
        <v>0</v>
      </c>
      <c r="BC227" s="190"/>
      <c r="BD227" s="190">
        <f t="shared" si="66"/>
        <v>0</v>
      </c>
      <c r="BE227" s="190"/>
      <c r="BF227" s="190">
        <f t="shared" si="67"/>
        <v>0</v>
      </c>
      <c r="BG227" s="190"/>
      <c r="BH227" s="190">
        <f t="shared" si="68"/>
        <v>0</v>
      </c>
      <c r="BI227" s="190"/>
      <c r="BJ227" s="190">
        <f t="shared" si="69"/>
        <v>0</v>
      </c>
      <c r="BK227" s="190"/>
      <c r="BL227" s="190">
        <f t="shared" si="70"/>
        <v>0</v>
      </c>
      <c r="BM227" s="199"/>
      <c r="BN227" s="190">
        <f t="shared" si="71"/>
        <v>0</v>
      </c>
      <c r="BO227" s="190"/>
      <c r="BP227" s="190">
        <f t="shared" si="72"/>
        <v>0</v>
      </c>
      <c r="BQ227" s="190"/>
      <c r="BR227" s="190">
        <f t="shared" si="73"/>
        <v>0</v>
      </c>
      <c r="BS227" s="191"/>
    </row>
    <row r="228" spans="2:71" ht="15" thickBot="1" x14ac:dyDescent="0.4">
      <c r="B228" s="209"/>
      <c r="C228" s="210"/>
      <c r="D228" s="210"/>
      <c r="E228" s="214"/>
      <c r="F228" s="214"/>
      <c r="G228" s="214"/>
      <c r="H228" s="215"/>
      <c r="I228" s="205"/>
      <c r="J228" s="206"/>
      <c r="K228" s="206"/>
      <c r="L228" s="206"/>
      <c r="M228" s="213"/>
      <c r="N228" s="213"/>
      <c r="O228" s="213"/>
      <c r="P228" s="213"/>
      <c r="Q228" s="213"/>
      <c r="R228" s="213"/>
      <c r="S228" s="205"/>
      <c r="T228" s="205"/>
      <c r="U228" s="205"/>
      <c r="V228" s="206"/>
      <c r="W228" s="206"/>
      <c r="X228" s="206"/>
      <c r="Y228" s="207"/>
      <c r="Z228" s="207"/>
      <c r="AA228" s="207"/>
      <c r="AB228" s="208"/>
      <c r="AC228" s="208"/>
      <c r="AD228" s="208"/>
      <c r="AE228" s="202"/>
      <c r="AF228" s="202"/>
      <c r="AG228" s="202"/>
      <c r="AH228" s="201">
        <f>Totals!$E$81</f>
        <v>45811</v>
      </c>
      <c r="AI228" s="201"/>
      <c r="AJ228" s="201"/>
      <c r="AK228" s="248">
        <f t="shared" si="60"/>
        <v>0</v>
      </c>
      <c r="AL228" s="248"/>
      <c r="AM228" s="248"/>
      <c r="AN228" s="201" t="str">
        <f t="shared" si="61"/>
        <v/>
      </c>
      <c r="AO228" s="201"/>
      <c r="AP228" s="201"/>
      <c r="AQ228" s="202"/>
      <c r="AR228" s="202"/>
      <c r="AS228" s="202"/>
      <c r="AT228" s="203">
        <f t="shared" si="62"/>
        <v>0</v>
      </c>
      <c r="AU228" s="203"/>
      <c r="AV228" s="203"/>
      <c r="AW228" s="204">
        <f t="shared" si="63"/>
        <v>0</v>
      </c>
      <c r="AX228" s="204"/>
      <c r="AY228" s="204"/>
      <c r="AZ228" s="190">
        <f t="shared" si="64"/>
        <v>0</v>
      </c>
      <c r="BA228" s="190"/>
      <c r="BB228" s="190">
        <f t="shared" si="65"/>
        <v>0</v>
      </c>
      <c r="BC228" s="190"/>
      <c r="BD228" s="190">
        <f t="shared" si="66"/>
        <v>0</v>
      </c>
      <c r="BE228" s="190"/>
      <c r="BF228" s="190">
        <f t="shared" si="67"/>
        <v>0</v>
      </c>
      <c r="BG228" s="190"/>
      <c r="BH228" s="190">
        <f t="shared" si="68"/>
        <v>0</v>
      </c>
      <c r="BI228" s="190"/>
      <c r="BJ228" s="190">
        <f t="shared" si="69"/>
        <v>0</v>
      </c>
      <c r="BK228" s="190"/>
      <c r="BL228" s="190">
        <f t="shared" si="70"/>
        <v>0</v>
      </c>
      <c r="BM228" s="199"/>
      <c r="BN228" s="190">
        <f t="shared" si="71"/>
        <v>0</v>
      </c>
      <c r="BO228" s="190"/>
      <c r="BP228" s="190">
        <f t="shared" si="72"/>
        <v>0</v>
      </c>
      <c r="BQ228" s="190"/>
      <c r="BR228" s="190">
        <f t="shared" si="73"/>
        <v>0</v>
      </c>
      <c r="BS228" s="191"/>
    </row>
    <row r="229" spans="2:71" ht="15" thickBot="1" x14ac:dyDescent="0.4">
      <c r="B229" s="209"/>
      <c r="C229" s="210"/>
      <c r="D229" s="210"/>
      <c r="E229" s="214"/>
      <c r="F229" s="214"/>
      <c r="G229" s="214"/>
      <c r="H229" s="215"/>
      <c r="I229" s="205"/>
      <c r="J229" s="206"/>
      <c r="K229" s="206"/>
      <c r="L229" s="206"/>
      <c r="M229" s="213"/>
      <c r="N229" s="213"/>
      <c r="O229" s="213"/>
      <c r="P229" s="213"/>
      <c r="Q229" s="213"/>
      <c r="R229" s="213"/>
      <c r="S229" s="205"/>
      <c r="T229" s="205"/>
      <c r="U229" s="205"/>
      <c r="V229" s="206"/>
      <c r="W229" s="206"/>
      <c r="X229" s="206"/>
      <c r="Y229" s="207"/>
      <c r="Z229" s="207"/>
      <c r="AA229" s="207"/>
      <c r="AB229" s="208"/>
      <c r="AC229" s="208"/>
      <c r="AD229" s="208"/>
      <c r="AE229" s="202"/>
      <c r="AF229" s="202"/>
      <c r="AG229" s="202"/>
      <c r="AH229" s="201">
        <f>Totals!$E$81</f>
        <v>45811</v>
      </c>
      <c r="AI229" s="201"/>
      <c r="AJ229" s="201"/>
      <c r="AK229" s="248">
        <f t="shared" si="60"/>
        <v>0</v>
      </c>
      <c r="AL229" s="248"/>
      <c r="AM229" s="248"/>
      <c r="AN229" s="201" t="str">
        <f t="shared" si="61"/>
        <v/>
      </c>
      <c r="AO229" s="201"/>
      <c r="AP229" s="201"/>
      <c r="AQ229" s="202"/>
      <c r="AR229" s="202"/>
      <c r="AS229" s="202"/>
      <c r="AT229" s="203">
        <f t="shared" si="62"/>
        <v>0</v>
      </c>
      <c r="AU229" s="203"/>
      <c r="AV229" s="203"/>
      <c r="AW229" s="204">
        <f t="shared" si="63"/>
        <v>0</v>
      </c>
      <c r="AX229" s="204"/>
      <c r="AY229" s="204"/>
      <c r="AZ229" s="190">
        <f t="shared" si="64"/>
        <v>0</v>
      </c>
      <c r="BA229" s="190"/>
      <c r="BB229" s="190">
        <f t="shared" si="65"/>
        <v>0</v>
      </c>
      <c r="BC229" s="190"/>
      <c r="BD229" s="190">
        <f t="shared" si="66"/>
        <v>0</v>
      </c>
      <c r="BE229" s="190"/>
      <c r="BF229" s="190">
        <f t="shared" si="67"/>
        <v>0</v>
      </c>
      <c r="BG229" s="190"/>
      <c r="BH229" s="190">
        <f t="shared" si="68"/>
        <v>0</v>
      </c>
      <c r="BI229" s="190"/>
      <c r="BJ229" s="190">
        <f t="shared" si="69"/>
        <v>0</v>
      </c>
      <c r="BK229" s="190"/>
      <c r="BL229" s="190">
        <f t="shared" si="70"/>
        <v>0</v>
      </c>
      <c r="BM229" s="199"/>
      <c r="BN229" s="190">
        <f t="shared" si="71"/>
        <v>0</v>
      </c>
      <c r="BO229" s="190"/>
      <c r="BP229" s="190">
        <f t="shared" si="72"/>
        <v>0</v>
      </c>
      <c r="BQ229" s="190"/>
      <c r="BR229" s="190">
        <f t="shared" si="73"/>
        <v>0</v>
      </c>
      <c r="BS229" s="191"/>
    </row>
    <row r="230" spans="2:71" ht="15" thickBot="1" x14ac:dyDescent="0.4">
      <c r="B230" s="209"/>
      <c r="C230" s="210"/>
      <c r="D230" s="210"/>
      <c r="E230" s="214"/>
      <c r="F230" s="214"/>
      <c r="G230" s="214"/>
      <c r="H230" s="215"/>
      <c r="I230" s="205"/>
      <c r="J230" s="206"/>
      <c r="K230" s="206"/>
      <c r="L230" s="206"/>
      <c r="M230" s="213"/>
      <c r="N230" s="213"/>
      <c r="O230" s="213"/>
      <c r="P230" s="213"/>
      <c r="Q230" s="213"/>
      <c r="R230" s="213"/>
      <c r="S230" s="205"/>
      <c r="T230" s="205"/>
      <c r="U230" s="205"/>
      <c r="V230" s="206"/>
      <c r="W230" s="206"/>
      <c r="X230" s="206"/>
      <c r="Y230" s="207"/>
      <c r="Z230" s="207"/>
      <c r="AA230" s="207"/>
      <c r="AB230" s="208"/>
      <c r="AC230" s="208"/>
      <c r="AD230" s="208"/>
      <c r="AE230" s="202"/>
      <c r="AF230" s="202"/>
      <c r="AG230" s="202"/>
      <c r="AH230" s="201">
        <f>Totals!$E$81</f>
        <v>45811</v>
      </c>
      <c r="AI230" s="201"/>
      <c r="AJ230" s="201"/>
      <c r="AK230" s="248">
        <f t="shared" si="60"/>
        <v>0</v>
      </c>
      <c r="AL230" s="248"/>
      <c r="AM230" s="248"/>
      <c r="AN230" s="201" t="str">
        <f t="shared" si="61"/>
        <v/>
      </c>
      <c r="AO230" s="201"/>
      <c r="AP230" s="201"/>
      <c r="AQ230" s="202"/>
      <c r="AR230" s="202"/>
      <c r="AS230" s="202"/>
      <c r="AT230" s="203">
        <f t="shared" si="62"/>
        <v>0</v>
      </c>
      <c r="AU230" s="203"/>
      <c r="AV230" s="203"/>
      <c r="AW230" s="204">
        <f t="shared" si="63"/>
        <v>0</v>
      </c>
      <c r="AX230" s="204"/>
      <c r="AY230" s="204"/>
      <c r="AZ230" s="190">
        <f t="shared" si="64"/>
        <v>0</v>
      </c>
      <c r="BA230" s="190"/>
      <c r="BB230" s="190">
        <f t="shared" si="65"/>
        <v>0</v>
      </c>
      <c r="BC230" s="190"/>
      <c r="BD230" s="190">
        <f t="shared" si="66"/>
        <v>0</v>
      </c>
      <c r="BE230" s="190"/>
      <c r="BF230" s="190">
        <f t="shared" si="67"/>
        <v>0</v>
      </c>
      <c r="BG230" s="190"/>
      <c r="BH230" s="190">
        <f t="shared" si="68"/>
        <v>0</v>
      </c>
      <c r="BI230" s="190"/>
      <c r="BJ230" s="190">
        <f t="shared" si="69"/>
        <v>0</v>
      </c>
      <c r="BK230" s="190"/>
      <c r="BL230" s="190">
        <f t="shared" si="70"/>
        <v>0</v>
      </c>
      <c r="BM230" s="199"/>
      <c r="BN230" s="190">
        <f t="shared" si="71"/>
        <v>0</v>
      </c>
      <c r="BO230" s="190"/>
      <c r="BP230" s="190">
        <f t="shared" si="72"/>
        <v>0</v>
      </c>
      <c r="BQ230" s="190"/>
      <c r="BR230" s="190">
        <f t="shared" si="73"/>
        <v>0</v>
      </c>
      <c r="BS230" s="191"/>
    </row>
    <row r="231" spans="2:71" ht="15" thickBot="1" x14ac:dyDescent="0.4">
      <c r="B231" s="209"/>
      <c r="C231" s="210"/>
      <c r="D231" s="210"/>
      <c r="E231" s="214"/>
      <c r="F231" s="214"/>
      <c r="G231" s="214"/>
      <c r="H231" s="215"/>
      <c r="I231" s="205"/>
      <c r="J231" s="206"/>
      <c r="K231" s="206"/>
      <c r="L231" s="206"/>
      <c r="M231" s="213">
        <v>43148</v>
      </c>
      <c r="N231" s="213"/>
      <c r="O231" s="213"/>
      <c r="P231" s="213">
        <v>46799</v>
      </c>
      <c r="Q231" s="213"/>
      <c r="R231" s="213"/>
      <c r="S231" s="205" t="s">
        <v>3712</v>
      </c>
      <c r="T231" s="205"/>
      <c r="U231" s="205"/>
      <c r="V231" s="206" t="s">
        <v>3299</v>
      </c>
      <c r="W231" s="206"/>
      <c r="X231" s="206"/>
      <c r="Y231" s="207"/>
      <c r="Z231" s="207"/>
      <c r="AA231" s="207"/>
      <c r="AB231" s="208"/>
      <c r="AC231" s="208"/>
      <c r="AD231" s="208"/>
      <c r="AE231" s="202"/>
      <c r="AF231" s="202"/>
      <c r="AG231" s="202"/>
      <c r="AH231" s="201">
        <f>Totals!$E$81</f>
        <v>45811</v>
      </c>
      <c r="AI231" s="201"/>
      <c r="AJ231" s="201"/>
      <c r="AK231" s="248">
        <f t="shared" si="60"/>
        <v>0</v>
      </c>
      <c r="AL231" s="248"/>
      <c r="AM231" s="248"/>
      <c r="AN231" s="201" t="str">
        <f>IF($AQ231="","",$AQ231-1)</f>
        <v/>
      </c>
      <c r="AO231" s="201"/>
      <c r="AP231" s="201"/>
      <c r="AQ231" s="202"/>
      <c r="AR231" s="202"/>
      <c r="AS231" s="202"/>
      <c r="AT231" s="203">
        <f>IF($AE231&gt;0,IF($AN231&gt;0,IF(OR($AH231&gt;"",$AH231&gt;0),$AN231-$AH231,""),0),0)</f>
        <v>0</v>
      </c>
      <c r="AU231" s="203"/>
      <c r="AV231" s="203"/>
      <c r="AW231" s="204">
        <f t="shared" si="63"/>
        <v>0</v>
      </c>
      <c r="AX231" s="204"/>
      <c r="AY231" s="204"/>
      <c r="AZ231" s="190">
        <f t="shared" si="64"/>
        <v>0</v>
      </c>
      <c r="BA231" s="190"/>
      <c r="BB231" s="190">
        <f t="shared" si="65"/>
        <v>0</v>
      </c>
      <c r="BC231" s="190"/>
      <c r="BD231" s="190">
        <f t="shared" si="66"/>
        <v>0</v>
      </c>
      <c r="BE231" s="190"/>
      <c r="BF231" s="190">
        <f t="shared" si="67"/>
        <v>0</v>
      </c>
      <c r="BG231" s="190"/>
      <c r="BH231" s="190">
        <f t="shared" si="68"/>
        <v>0</v>
      </c>
      <c r="BI231" s="190"/>
      <c r="BJ231" s="190">
        <f t="shared" si="69"/>
        <v>0</v>
      </c>
      <c r="BK231" s="190"/>
      <c r="BL231" s="190">
        <f t="shared" si="70"/>
        <v>0</v>
      </c>
      <c r="BM231" s="199"/>
      <c r="BN231" s="190">
        <f t="shared" si="71"/>
        <v>0</v>
      </c>
      <c r="BO231" s="190"/>
      <c r="BP231" s="190">
        <f t="shared" si="72"/>
        <v>0</v>
      </c>
      <c r="BQ231" s="190"/>
      <c r="BR231" s="190">
        <f t="shared" si="73"/>
        <v>0</v>
      </c>
      <c r="BS231" s="191"/>
    </row>
    <row r="232" spans="2:71" ht="15" thickBot="1" x14ac:dyDescent="0.4">
      <c r="B232" s="209"/>
      <c r="C232" s="210"/>
      <c r="D232" s="210"/>
      <c r="E232" s="214"/>
      <c r="F232" s="214"/>
      <c r="G232" s="214"/>
      <c r="H232" s="215"/>
      <c r="I232" s="205"/>
      <c r="J232" s="206"/>
      <c r="K232" s="206"/>
      <c r="L232" s="206"/>
      <c r="M232" s="213">
        <v>44428</v>
      </c>
      <c r="N232" s="213"/>
      <c r="O232" s="213"/>
      <c r="P232" s="213">
        <v>44792</v>
      </c>
      <c r="Q232" s="213"/>
      <c r="R232" s="213"/>
      <c r="S232" s="205" t="s">
        <v>6638</v>
      </c>
      <c r="T232" s="205"/>
      <c r="U232" s="205"/>
      <c r="V232" s="206" t="s">
        <v>6406</v>
      </c>
      <c r="W232" s="206"/>
      <c r="X232" s="206"/>
      <c r="Y232" s="207"/>
      <c r="Z232" s="207"/>
      <c r="AA232" s="207"/>
      <c r="AB232" s="208"/>
      <c r="AC232" s="208"/>
      <c r="AD232" s="208"/>
      <c r="AE232" s="202"/>
      <c r="AF232" s="202"/>
      <c r="AG232" s="202"/>
      <c r="AH232" s="201">
        <f>Totals!$E$81</f>
        <v>45811</v>
      </c>
      <c r="AI232" s="201"/>
      <c r="AJ232" s="201"/>
      <c r="AK232" s="248">
        <f t="shared" si="60"/>
        <v>0</v>
      </c>
      <c r="AL232" s="248"/>
      <c r="AM232" s="248"/>
      <c r="AN232" s="201" t="str">
        <f t="shared" si="61"/>
        <v/>
      </c>
      <c r="AO232" s="201"/>
      <c r="AP232" s="201"/>
      <c r="AQ232" s="202"/>
      <c r="AR232" s="202"/>
      <c r="AS232" s="202"/>
      <c r="AT232" s="203">
        <f t="shared" ref="AT232:AT259" si="74">IF($AE232&gt;0,IF($AN232&gt;0,IF(OR($AH232&gt;"",$AH232&gt;0),$AN232-$AH232,""),0),0)</f>
        <v>0</v>
      </c>
      <c r="AU232" s="203"/>
      <c r="AV232" s="203"/>
      <c r="AW232" s="204">
        <f t="shared" si="63"/>
        <v>0</v>
      </c>
      <c r="AX232" s="204"/>
      <c r="AY232" s="204"/>
      <c r="AZ232" s="190">
        <f t="shared" si="64"/>
        <v>0</v>
      </c>
      <c r="BA232" s="190"/>
      <c r="BB232" s="190">
        <f t="shared" si="65"/>
        <v>0</v>
      </c>
      <c r="BC232" s="190"/>
      <c r="BD232" s="190">
        <f t="shared" si="66"/>
        <v>0</v>
      </c>
      <c r="BE232" s="190"/>
      <c r="BF232" s="190">
        <f t="shared" si="67"/>
        <v>0</v>
      </c>
      <c r="BG232" s="190"/>
      <c r="BH232" s="190">
        <f t="shared" si="68"/>
        <v>0</v>
      </c>
      <c r="BI232" s="190"/>
      <c r="BJ232" s="190">
        <f t="shared" si="69"/>
        <v>0</v>
      </c>
      <c r="BK232" s="190"/>
      <c r="BL232" s="190">
        <f t="shared" si="70"/>
        <v>0</v>
      </c>
      <c r="BM232" s="199"/>
      <c r="BN232" s="190">
        <f t="shared" si="71"/>
        <v>0</v>
      </c>
      <c r="BO232" s="190"/>
      <c r="BP232" s="190">
        <f t="shared" si="72"/>
        <v>0</v>
      </c>
      <c r="BQ232" s="190"/>
      <c r="BR232" s="190">
        <f t="shared" si="73"/>
        <v>0</v>
      </c>
      <c r="BS232" s="191"/>
    </row>
    <row r="233" spans="2:71" ht="15" thickBot="1" x14ac:dyDescent="0.4">
      <c r="B233" s="209"/>
      <c r="C233" s="210"/>
      <c r="D233" s="210"/>
      <c r="E233" s="214"/>
      <c r="F233" s="214"/>
      <c r="G233" s="214"/>
      <c r="H233" s="215"/>
      <c r="I233" s="205"/>
      <c r="J233" s="206"/>
      <c r="K233" s="206"/>
      <c r="L233" s="206"/>
      <c r="M233" s="213">
        <v>44428</v>
      </c>
      <c r="N233" s="213"/>
      <c r="O233" s="213"/>
      <c r="P233" s="213">
        <v>44792</v>
      </c>
      <c r="Q233" s="213"/>
      <c r="R233" s="213"/>
      <c r="S233" s="205" t="s">
        <v>6638</v>
      </c>
      <c r="T233" s="205"/>
      <c r="U233" s="205"/>
      <c r="V233" s="206" t="s">
        <v>6406</v>
      </c>
      <c r="W233" s="206"/>
      <c r="X233" s="206"/>
      <c r="Y233" s="207"/>
      <c r="Z233" s="207"/>
      <c r="AA233" s="207"/>
      <c r="AB233" s="208"/>
      <c r="AC233" s="208"/>
      <c r="AD233" s="208"/>
      <c r="AE233" s="202"/>
      <c r="AF233" s="202"/>
      <c r="AG233" s="202"/>
      <c r="AH233" s="201">
        <f>Totals!$E$81</f>
        <v>45811</v>
      </c>
      <c r="AI233" s="201"/>
      <c r="AJ233" s="201"/>
      <c r="AK233" s="248">
        <f t="shared" si="60"/>
        <v>0</v>
      </c>
      <c r="AL233" s="248"/>
      <c r="AM233" s="248"/>
      <c r="AN233" s="201" t="str">
        <f t="shared" si="61"/>
        <v/>
      </c>
      <c r="AO233" s="201"/>
      <c r="AP233" s="201"/>
      <c r="AQ233" s="202"/>
      <c r="AR233" s="202"/>
      <c r="AS233" s="202"/>
      <c r="AT233" s="203">
        <f t="shared" si="74"/>
        <v>0</v>
      </c>
      <c r="AU233" s="203"/>
      <c r="AV233" s="203"/>
      <c r="AW233" s="204">
        <f t="shared" si="63"/>
        <v>0</v>
      </c>
      <c r="AX233" s="204"/>
      <c r="AY233" s="204"/>
      <c r="AZ233" s="190">
        <f t="shared" si="64"/>
        <v>0</v>
      </c>
      <c r="BA233" s="190"/>
      <c r="BB233" s="190">
        <f t="shared" si="65"/>
        <v>0</v>
      </c>
      <c r="BC233" s="190"/>
      <c r="BD233" s="190">
        <f t="shared" si="66"/>
        <v>0</v>
      </c>
      <c r="BE233" s="190"/>
      <c r="BF233" s="190">
        <f t="shared" si="67"/>
        <v>0</v>
      </c>
      <c r="BG233" s="190"/>
      <c r="BH233" s="190">
        <f t="shared" si="68"/>
        <v>0</v>
      </c>
      <c r="BI233" s="190"/>
      <c r="BJ233" s="190">
        <f t="shared" si="69"/>
        <v>0</v>
      </c>
      <c r="BK233" s="190"/>
      <c r="BL233" s="190">
        <f t="shared" si="70"/>
        <v>0</v>
      </c>
      <c r="BM233" s="199"/>
      <c r="BN233" s="190">
        <f t="shared" si="71"/>
        <v>0</v>
      </c>
      <c r="BO233" s="190"/>
      <c r="BP233" s="190">
        <f t="shared" si="72"/>
        <v>0</v>
      </c>
      <c r="BQ233" s="190"/>
      <c r="BR233" s="190">
        <f t="shared" si="73"/>
        <v>0</v>
      </c>
      <c r="BS233" s="191"/>
    </row>
    <row r="234" spans="2:71" ht="15" thickBot="1" x14ac:dyDescent="0.4">
      <c r="B234" s="209"/>
      <c r="C234" s="210"/>
      <c r="D234" s="210"/>
      <c r="E234" s="214"/>
      <c r="F234" s="214"/>
      <c r="G234" s="214"/>
      <c r="H234" s="215"/>
      <c r="I234" s="205"/>
      <c r="J234" s="206"/>
      <c r="K234" s="206"/>
      <c r="L234" s="206"/>
      <c r="M234" s="213"/>
      <c r="N234" s="213"/>
      <c r="O234" s="213"/>
      <c r="P234" s="213"/>
      <c r="Q234" s="213"/>
      <c r="R234" s="213"/>
      <c r="S234" s="205"/>
      <c r="T234" s="205"/>
      <c r="U234" s="205"/>
      <c r="V234" s="206"/>
      <c r="W234" s="206"/>
      <c r="X234" s="206"/>
      <c r="Y234" s="207"/>
      <c r="Z234" s="207"/>
      <c r="AA234" s="207"/>
      <c r="AB234" s="208"/>
      <c r="AC234" s="208"/>
      <c r="AD234" s="208"/>
      <c r="AE234" s="202"/>
      <c r="AF234" s="202"/>
      <c r="AG234" s="202"/>
      <c r="AH234" s="201">
        <f>Totals!$E$81</f>
        <v>45811</v>
      </c>
      <c r="AI234" s="201"/>
      <c r="AJ234" s="201"/>
      <c r="AK234" s="248">
        <f t="shared" si="60"/>
        <v>0</v>
      </c>
      <c r="AL234" s="248"/>
      <c r="AM234" s="248"/>
      <c r="AN234" s="201" t="str">
        <f t="shared" si="61"/>
        <v/>
      </c>
      <c r="AO234" s="201"/>
      <c r="AP234" s="201"/>
      <c r="AQ234" s="202"/>
      <c r="AR234" s="202"/>
      <c r="AS234" s="202"/>
      <c r="AT234" s="203">
        <f t="shared" si="74"/>
        <v>0</v>
      </c>
      <c r="AU234" s="203"/>
      <c r="AV234" s="203"/>
      <c r="AW234" s="204">
        <f t="shared" si="63"/>
        <v>0</v>
      </c>
      <c r="AX234" s="204"/>
      <c r="AY234" s="204"/>
      <c r="AZ234" s="190">
        <f t="shared" si="64"/>
        <v>0</v>
      </c>
      <c r="BA234" s="190"/>
      <c r="BB234" s="190">
        <f t="shared" si="65"/>
        <v>0</v>
      </c>
      <c r="BC234" s="190"/>
      <c r="BD234" s="190">
        <f t="shared" si="66"/>
        <v>0</v>
      </c>
      <c r="BE234" s="190"/>
      <c r="BF234" s="190">
        <f t="shared" si="67"/>
        <v>0</v>
      </c>
      <c r="BG234" s="190"/>
      <c r="BH234" s="190">
        <f t="shared" si="68"/>
        <v>0</v>
      </c>
      <c r="BI234" s="190"/>
      <c r="BJ234" s="190">
        <f t="shared" si="69"/>
        <v>0</v>
      </c>
      <c r="BK234" s="190"/>
      <c r="BL234" s="190">
        <f t="shared" si="70"/>
        <v>0</v>
      </c>
      <c r="BM234" s="199"/>
      <c r="BN234" s="190">
        <f t="shared" si="71"/>
        <v>0</v>
      </c>
      <c r="BO234" s="190"/>
      <c r="BP234" s="190">
        <f t="shared" si="72"/>
        <v>0</v>
      </c>
      <c r="BQ234" s="190"/>
      <c r="BR234" s="190">
        <f t="shared" si="73"/>
        <v>0</v>
      </c>
      <c r="BS234" s="191"/>
    </row>
    <row r="235" spans="2:71" ht="15" thickBot="1" x14ac:dyDescent="0.4">
      <c r="B235" s="209"/>
      <c r="C235" s="210"/>
      <c r="D235" s="210"/>
      <c r="E235" s="214"/>
      <c r="F235" s="214"/>
      <c r="G235" s="214"/>
      <c r="H235" s="215"/>
      <c r="I235" s="205"/>
      <c r="J235" s="206"/>
      <c r="K235" s="206"/>
      <c r="L235" s="206"/>
      <c r="M235" s="213">
        <v>43246</v>
      </c>
      <c r="N235" s="213"/>
      <c r="O235" s="213"/>
      <c r="P235" s="213">
        <v>45071</v>
      </c>
      <c r="Q235" s="213"/>
      <c r="R235" s="213"/>
      <c r="S235" s="205" t="s">
        <v>5539</v>
      </c>
      <c r="T235" s="205"/>
      <c r="U235" s="205"/>
      <c r="V235" s="206" t="s">
        <v>5027</v>
      </c>
      <c r="W235" s="206"/>
      <c r="X235" s="206"/>
      <c r="Y235" s="207"/>
      <c r="Z235" s="207"/>
      <c r="AA235" s="207"/>
      <c r="AB235" s="208"/>
      <c r="AC235" s="208"/>
      <c r="AD235" s="208"/>
      <c r="AE235" s="202"/>
      <c r="AF235" s="202"/>
      <c r="AG235" s="202"/>
      <c r="AH235" s="201">
        <f>Totals!$E$81</f>
        <v>45811</v>
      </c>
      <c r="AI235" s="201"/>
      <c r="AJ235" s="201"/>
      <c r="AK235" s="248">
        <f t="shared" si="60"/>
        <v>0</v>
      </c>
      <c r="AL235" s="248"/>
      <c r="AM235" s="248"/>
      <c r="AN235" s="201" t="str">
        <f t="shared" si="61"/>
        <v/>
      </c>
      <c r="AO235" s="201"/>
      <c r="AP235" s="201"/>
      <c r="AQ235" s="202"/>
      <c r="AR235" s="202"/>
      <c r="AS235" s="202"/>
      <c r="AT235" s="203">
        <f t="shared" si="74"/>
        <v>0</v>
      </c>
      <c r="AU235" s="203"/>
      <c r="AV235" s="203"/>
      <c r="AW235" s="204">
        <f t="shared" si="63"/>
        <v>0</v>
      </c>
      <c r="AX235" s="204"/>
      <c r="AY235" s="204"/>
      <c r="AZ235" s="190">
        <f t="shared" si="64"/>
        <v>0</v>
      </c>
      <c r="BA235" s="190"/>
      <c r="BB235" s="190">
        <f t="shared" si="65"/>
        <v>0</v>
      </c>
      <c r="BC235" s="190"/>
      <c r="BD235" s="190">
        <f t="shared" si="66"/>
        <v>0</v>
      </c>
      <c r="BE235" s="190"/>
      <c r="BF235" s="190">
        <f t="shared" si="67"/>
        <v>0</v>
      </c>
      <c r="BG235" s="190"/>
      <c r="BH235" s="190">
        <f t="shared" si="68"/>
        <v>0</v>
      </c>
      <c r="BI235" s="190"/>
      <c r="BJ235" s="190">
        <f t="shared" si="69"/>
        <v>0</v>
      </c>
      <c r="BK235" s="190"/>
      <c r="BL235" s="190">
        <f t="shared" si="70"/>
        <v>0</v>
      </c>
      <c r="BM235" s="199"/>
      <c r="BN235" s="190">
        <f t="shared" si="71"/>
        <v>0</v>
      </c>
      <c r="BO235" s="190"/>
      <c r="BP235" s="190">
        <f t="shared" si="72"/>
        <v>0</v>
      </c>
      <c r="BQ235" s="190"/>
      <c r="BR235" s="190">
        <f t="shared" si="73"/>
        <v>0</v>
      </c>
      <c r="BS235" s="191"/>
    </row>
    <row r="236" spans="2:71" ht="15" thickBot="1" x14ac:dyDescent="0.4">
      <c r="B236" s="209"/>
      <c r="C236" s="210"/>
      <c r="D236" s="210"/>
      <c r="E236" s="214"/>
      <c r="F236" s="214"/>
      <c r="G236" s="214"/>
      <c r="H236" s="215"/>
      <c r="I236" s="205"/>
      <c r="J236" s="206"/>
      <c r="K236" s="206"/>
      <c r="L236" s="206"/>
      <c r="M236" s="213">
        <v>44442</v>
      </c>
      <c r="N236" s="213"/>
      <c r="O236" s="213"/>
      <c r="P236" s="213">
        <v>46267</v>
      </c>
      <c r="Q236" s="213"/>
      <c r="R236" s="213"/>
      <c r="S236" s="205" t="s">
        <v>5539</v>
      </c>
      <c r="T236" s="205"/>
      <c r="U236" s="205"/>
      <c r="V236" s="206" t="s">
        <v>3830</v>
      </c>
      <c r="W236" s="206"/>
      <c r="X236" s="206"/>
      <c r="Y236" s="207"/>
      <c r="Z236" s="207"/>
      <c r="AA236" s="207"/>
      <c r="AB236" s="208"/>
      <c r="AC236" s="208"/>
      <c r="AD236" s="208"/>
      <c r="AE236" s="202"/>
      <c r="AF236" s="202"/>
      <c r="AG236" s="202"/>
      <c r="AH236" s="201">
        <f>Totals!$E$81</f>
        <v>45811</v>
      </c>
      <c r="AI236" s="201"/>
      <c r="AJ236" s="201"/>
      <c r="AK236" s="248">
        <f t="shared" si="60"/>
        <v>0</v>
      </c>
      <c r="AL236" s="248"/>
      <c r="AM236" s="248"/>
      <c r="AN236" s="201" t="str">
        <f t="shared" si="61"/>
        <v/>
      </c>
      <c r="AO236" s="201"/>
      <c r="AP236" s="201"/>
      <c r="AQ236" s="202"/>
      <c r="AR236" s="202"/>
      <c r="AS236" s="202"/>
      <c r="AT236" s="203">
        <f t="shared" si="74"/>
        <v>0</v>
      </c>
      <c r="AU236" s="203"/>
      <c r="AV236" s="203"/>
      <c r="AW236" s="204">
        <f t="shared" si="63"/>
        <v>0</v>
      </c>
      <c r="AX236" s="204"/>
      <c r="AY236" s="204"/>
      <c r="AZ236" s="190">
        <f t="shared" si="64"/>
        <v>0</v>
      </c>
      <c r="BA236" s="190"/>
      <c r="BB236" s="190">
        <f t="shared" si="65"/>
        <v>0</v>
      </c>
      <c r="BC236" s="190"/>
      <c r="BD236" s="190">
        <f t="shared" si="66"/>
        <v>0</v>
      </c>
      <c r="BE236" s="190"/>
      <c r="BF236" s="190">
        <f t="shared" si="67"/>
        <v>0</v>
      </c>
      <c r="BG236" s="190"/>
      <c r="BH236" s="190">
        <f t="shared" si="68"/>
        <v>0</v>
      </c>
      <c r="BI236" s="190"/>
      <c r="BJ236" s="190">
        <f t="shared" si="69"/>
        <v>0</v>
      </c>
      <c r="BK236" s="190"/>
      <c r="BL236" s="190">
        <f t="shared" si="70"/>
        <v>0</v>
      </c>
      <c r="BM236" s="199"/>
      <c r="BN236" s="190">
        <f t="shared" si="71"/>
        <v>0</v>
      </c>
      <c r="BO236" s="190"/>
      <c r="BP236" s="190">
        <f t="shared" si="72"/>
        <v>0</v>
      </c>
      <c r="BQ236" s="190"/>
      <c r="BR236" s="190">
        <f t="shared" si="73"/>
        <v>0</v>
      </c>
      <c r="BS236" s="191"/>
    </row>
    <row r="237" spans="2:71" ht="15" thickBot="1" x14ac:dyDescent="0.4">
      <c r="B237" s="209"/>
      <c r="C237" s="210"/>
      <c r="D237" s="210"/>
      <c r="E237" s="214"/>
      <c r="F237" s="214"/>
      <c r="G237" s="214"/>
      <c r="H237" s="215"/>
      <c r="I237" s="205"/>
      <c r="J237" s="206"/>
      <c r="K237" s="206"/>
      <c r="L237" s="206"/>
      <c r="M237" s="213">
        <v>44229</v>
      </c>
      <c r="N237" s="213"/>
      <c r="O237" s="213"/>
      <c r="P237" s="213">
        <v>44593</v>
      </c>
      <c r="Q237" s="213"/>
      <c r="R237" s="213"/>
      <c r="S237" s="205" t="s">
        <v>6638</v>
      </c>
      <c r="T237" s="205"/>
      <c r="U237" s="205"/>
      <c r="V237" s="206" t="s">
        <v>6606</v>
      </c>
      <c r="W237" s="206"/>
      <c r="X237" s="206"/>
      <c r="Y237" s="207"/>
      <c r="Z237" s="207"/>
      <c r="AA237" s="207"/>
      <c r="AB237" s="208"/>
      <c r="AC237" s="208"/>
      <c r="AD237" s="208"/>
      <c r="AE237" s="202"/>
      <c r="AF237" s="202"/>
      <c r="AG237" s="202"/>
      <c r="AH237" s="201">
        <f>Totals!$E$81</f>
        <v>45811</v>
      </c>
      <c r="AI237" s="201"/>
      <c r="AJ237" s="201"/>
      <c r="AK237" s="248">
        <f t="shared" si="60"/>
        <v>0</v>
      </c>
      <c r="AL237" s="248"/>
      <c r="AM237" s="248"/>
      <c r="AN237" s="201" t="str">
        <f t="shared" si="61"/>
        <v/>
      </c>
      <c r="AO237" s="201"/>
      <c r="AP237" s="201"/>
      <c r="AQ237" s="202"/>
      <c r="AR237" s="202"/>
      <c r="AS237" s="202"/>
      <c r="AT237" s="203">
        <f t="shared" si="74"/>
        <v>0</v>
      </c>
      <c r="AU237" s="203"/>
      <c r="AV237" s="203"/>
      <c r="AW237" s="204">
        <f t="shared" si="63"/>
        <v>0</v>
      </c>
      <c r="AX237" s="204"/>
      <c r="AY237" s="204"/>
      <c r="AZ237" s="190">
        <f t="shared" si="64"/>
        <v>0</v>
      </c>
      <c r="BA237" s="190"/>
      <c r="BB237" s="190">
        <f t="shared" si="65"/>
        <v>0</v>
      </c>
      <c r="BC237" s="190"/>
      <c r="BD237" s="190">
        <f t="shared" si="66"/>
        <v>0</v>
      </c>
      <c r="BE237" s="190"/>
      <c r="BF237" s="190">
        <f t="shared" si="67"/>
        <v>0</v>
      </c>
      <c r="BG237" s="190"/>
      <c r="BH237" s="190">
        <f t="shared" si="68"/>
        <v>0</v>
      </c>
      <c r="BI237" s="190"/>
      <c r="BJ237" s="190">
        <f t="shared" si="69"/>
        <v>0</v>
      </c>
      <c r="BK237" s="190"/>
      <c r="BL237" s="190">
        <f t="shared" si="70"/>
        <v>0</v>
      </c>
      <c r="BM237" s="199"/>
      <c r="BN237" s="190">
        <f t="shared" si="71"/>
        <v>0</v>
      </c>
      <c r="BO237" s="190"/>
      <c r="BP237" s="190">
        <f t="shared" si="72"/>
        <v>0</v>
      </c>
      <c r="BQ237" s="190"/>
      <c r="BR237" s="190">
        <f t="shared" si="73"/>
        <v>0</v>
      </c>
      <c r="BS237" s="191"/>
    </row>
    <row r="238" spans="2:71" ht="15" thickBot="1" x14ac:dyDescent="0.4">
      <c r="B238" s="209"/>
      <c r="C238" s="210"/>
      <c r="D238" s="210"/>
      <c r="E238" s="214"/>
      <c r="F238" s="214"/>
      <c r="G238" s="214"/>
      <c r="H238" s="215"/>
      <c r="I238" s="205"/>
      <c r="J238" s="206"/>
      <c r="K238" s="206"/>
      <c r="L238" s="206"/>
      <c r="M238" s="213">
        <v>44105</v>
      </c>
      <c r="N238" s="213"/>
      <c r="O238" s="213"/>
      <c r="P238" s="213">
        <v>44469</v>
      </c>
      <c r="Q238" s="213"/>
      <c r="R238" s="213"/>
      <c r="S238" s="205" t="s">
        <v>6638</v>
      </c>
      <c r="T238" s="205"/>
      <c r="U238" s="205"/>
      <c r="V238" s="206" t="s">
        <v>6364</v>
      </c>
      <c r="W238" s="206"/>
      <c r="X238" s="206"/>
      <c r="Y238" s="207"/>
      <c r="Z238" s="207"/>
      <c r="AA238" s="207"/>
      <c r="AB238" s="208"/>
      <c r="AC238" s="208"/>
      <c r="AD238" s="208"/>
      <c r="AE238" s="202"/>
      <c r="AF238" s="202"/>
      <c r="AG238" s="202"/>
      <c r="AH238" s="201">
        <f>Totals!$E$81</f>
        <v>45811</v>
      </c>
      <c r="AI238" s="201"/>
      <c r="AJ238" s="201"/>
      <c r="AK238" s="248">
        <f t="shared" si="60"/>
        <v>0</v>
      </c>
      <c r="AL238" s="248"/>
      <c r="AM238" s="248"/>
      <c r="AN238" s="201" t="str">
        <f t="shared" si="61"/>
        <v/>
      </c>
      <c r="AO238" s="201"/>
      <c r="AP238" s="201"/>
      <c r="AQ238" s="202"/>
      <c r="AR238" s="202"/>
      <c r="AS238" s="202"/>
      <c r="AT238" s="203">
        <f t="shared" si="74"/>
        <v>0</v>
      </c>
      <c r="AU238" s="203"/>
      <c r="AV238" s="203"/>
      <c r="AW238" s="204">
        <f t="shared" si="63"/>
        <v>0</v>
      </c>
      <c r="AX238" s="204"/>
      <c r="AY238" s="204"/>
      <c r="AZ238" s="190">
        <f t="shared" si="64"/>
        <v>0</v>
      </c>
      <c r="BA238" s="190"/>
      <c r="BB238" s="190">
        <f t="shared" si="65"/>
        <v>0</v>
      </c>
      <c r="BC238" s="190"/>
      <c r="BD238" s="190">
        <f t="shared" si="66"/>
        <v>0</v>
      </c>
      <c r="BE238" s="190"/>
      <c r="BF238" s="190">
        <f t="shared" si="67"/>
        <v>0</v>
      </c>
      <c r="BG238" s="190"/>
      <c r="BH238" s="190">
        <f t="shared" si="68"/>
        <v>0</v>
      </c>
      <c r="BI238" s="190"/>
      <c r="BJ238" s="190">
        <f t="shared" si="69"/>
        <v>0</v>
      </c>
      <c r="BK238" s="190"/>
      <c r="BL238" s="190">
        <f t="shared" si="70"/>
        <v>0</v>
      </c>
      <c r="BM238" s="199"/>
      <c r="BN238" s="190">
        <f t="shared" si="71"/>
        <v>0</v>
      </c>
      <c r="BO238" s="190"/>
      <c r="BP238" s="190">
        <f t="shared" si="72"/>
        <v>0</v>
      </c>
      <c r="BQ238" s="190"/>
      <c r="BR238" s="190">
        <f t="shared" si="73"/>
        <v>0</v>
      </c>
      <c r="BS238" s="191"/>
    </row>
    <row r="239" spans="2:71" ht="15" thickBot="1" x14ac:dyDescent="0.4">
      <c r="B239" s="209"/>
      <c r="C239" s="210"/>
      <c r="D239" s="210"/>
      <c r="E239" s="214"/>
      <c r="F239" s="214"/>
      <c r="G239" s="214"/>
      <c r="H239" s="215"/>
      <c r="I239" s="205"/>
      <c r="J239" s="206"/>
      <c r="K239" s="206"/>
      <c r="L239" s="206"/>
      <c r="M239" s="213"/>
      <c r="N239" s="213"/>
      <c r="O239" s="213"/>
      <c r="P239" s="213"/>
      <c r="Q239" s="213"/>
      <c r="R239" s="213"/>
      <c r="S239" s="205"/>
      <c r="T239" s="205"/>
      <c r="U239" s="205"/>
      <c r="V239" s="206"/>
      <c r="W239" s="206"/>
      <c r="X239" s="206"/>
      <c r="Y239" s="207"/>
      <c r="Z239" s="207"/>
      <c r="AA239" s="207"/>
      <c r="AB239" s="208"/>
      <c r="AC239" s="208"/>
      <c r="AD239" s="208"/>
      <c r="AE239" s="202"/>
      <c r="AF239" s="202"/>
      <c r="AG239" s="202"/>
      <c r="AH239" s="201">
        <f>Totals!$E$81</f>
        <v>45811</v>
      </c>
      <c r="AI239" s="201"/>
      <c r="AJ239" s="201"/>
      <c r="AK239" s="248">
        <f t="shared" si="60"/>
        <v>0</v>
      </c>
      <c r="AL239" s="248"/>
      <c r="AM239" s="248"/>
      <c r="AN239" s="201" t="str">
        <f t="shared" si="61"/>
        <v/>
      </c>
      <c r="AO239" s="201"/>
      <c r="AP239" s="201"/>
      <c r="AQ239" s="202"/>
      <c r="AR239" s="202"/>
      <c r="AS239" s="202"/>
      <c r="AT239" s="203">
        <f t="shared" si="74"/>
        <v>0</v>
      </c>
      <c r="AU239" s="203"/>
      <c r="AV239" s="203"/>
      <c r="AW239" s="204">
        <f t="shared" si="63"/>
        <v>0</v>
      </c>
      <c r="AX239" s="204"/>
      <c r="AY239" s="204"/>
      <c r="AZ239" s="190">
        <f t="shared" si="64"/>
        <v>0</v>
      </c>
      <c r="BA239" s="190"/>
      <c r="BB239" s="190">
        <f t="shared" si="65"/>
        <v>0</v>
      </c>
      <c r="BC239" s="190"/>
      <c r="BD239" s="190">
        <f t="shared" si="66"/>
        <v>0</v>
      </c>
      <c r="BE239" s="190"/>
      <c r="BF239" s="190">
        <f t="shared" si="67"/>
        <v>0</v>
      </c>
      <c r="BG239" s="190"/>
      <c r="BH239" s="190">
        <f t="shared" si="68"/>
        <v>0</v>
      </c>
      <c r="BI239" s="190"/>
      <c r="BJ239" s="190">
        <f t="shared" si="69"/>
        <v>0</v>
      </c>
      <c r="BK239" s="190"/>
      <c r="BL239" s="190">
        <f t="shared" si="70"/>
        <v>0</v>
      </c>
      <c r="BM239" s="199"/>
      <c r="BN239" s="190">
        <f t="shared" si="71"/>
        <v>0</v>
      </c>
      <c r="BO239" s="190"/>
      <c r="BP239" s="190">
        <f t="shared" si="72"/>
        <v>0</v>
      </c>
      <c r="BQ239" s="190"/>
      <c r="BR239" s="190">
        <f t="shared" si="73"/>
        <v>0</v>
      </c>
      <c r="BS239" s="191"/>
    </row>
    <row r="240" spans="2:71" ht="15" thickBot="1" x14ac:dyDescent="0.4">
      <c r="B240" s="209"/>
      <c r="C240" s="210"/>
      <c r="D240" s="210"/>
      <c r="E240" s="214"/>
      <c r="F240" s="214"/>
      <c r="G240" s="214"/>
      <c r="H240" s="215"/>
      <c r="I240" s="205"/>
      <c r="J240" s="206"/>
      <c r="K240" s="206"/>
      <c r="L240" s="206"/>
      <c r="M240" s="213"/>
      <c r="N240" s="213"/>
      <c r="O240" s="213"/>
      <c r="P240" s="213"/>
      <c r="Q240" s="213"/>
      <c r="R240" s="213"/>
      <c r="S240" s="205"/>
      <c r="T240" s="205"/>
      <c r="U240" s="205"/>
      <c r="V240" s="206"/>
      <c r="W240" s="206"/>
      <c r="X240" s="206"/>
      <c r="Y240" s="207"/>
      <c r="Z240" s="207"/>
      <c r="AA240" s="207"/>
      <c r="AB240" s="208"/>
      <c r="AC240" s="208"/>
      <c r="AD240" s="208"/>
      <c r="AE240" s="202"/>
      <c r="AF240" s="202"/>
      <c r="AG240" s="202"/>
      <c r="AH240" s="201">
        <f>Totals!$E$81</f>
        <v>45811</v>
      </c>
      <c r="AI240" s="201"/>
      <c r="AJ240" s="201"/>
      <c r="AK240" s="248">
        <f t="shared" si="60"/>
        <v>0</v>
      </c>
      <c r="AL240" s="248"/>
      <c r="AM240" s="248"/>
      <c r="AN240" s="201" t="str">
        <f t="shared" si="61"/>
        <v/>
      </c>
      <c r="AO240" s="201"/>
      <c r="AP240" s="201"/>
      <c r="AQ240" s="202"/>
      <c r="AR240" s="202"/>
      <c r="AS240" s="202"/>
      <c r="AT240" s="203">
        <f t="shared" si="74"/>
        <v>0</v>
      </c>
      <c r="AU240" s="203"/>
      <c r="AV240" s="203"/>
      <c r="AW240" s="204">
        <f t="shared" si="63"/>
        <v>0</v>
      </c>
      <c r="AX240" s="204"/>
      <c r="AY240" s="204"/>
      <c r="AZ240" s="190">
        <f t="shared" si="64"/>
        <v>0</v>
      </c>
      <c r="BA240" s="190"/>
      <c r="BB240" s="190">
        <f t="shared" si="65"/>
        <v>0</v>
      </c>
      <c r="BC240" s="190"/>
      <c r="BD240" s="190">
        <f t="shared" si="66"/>
        <v>0</v>
      </c>
      <c r="BE240" s="190"/>
      <c r="BF240" s="190">
        <f t="shared" si="67"/>
        <v>0</v>
      </c>
      <c r="BG240" s="190"/>
      <c r="BH240" s="190">
        <f t="shared" si="68"/>
        <v>0</v>
      </c>
      <c r="BI240" s="190"/>
      <c r="BJ240" s="190">
        <f t="shared" si="69"/>
        <v>0</v>
      </c>
      <c r="BK240" s="190"/>
      <c r="BL240" s="190">
        <f t="shared" si="70"/>
        <v>0</v>
      </c>
      <c r="BM240" s="199"/>
      <c r="BN240" s="190">
        <f t="shared" si="71"/>
        <v>0</v>
      </c>
      <c r="BO240" s="190"/>
      <c r="BP240" s="190">
        <f t="shared" si="72"/>
        <v>0</v>
      </c>
      <c r="BQ240" s="190"/>
      <c r="BR240" s="190">
        <f t="shared" si="73"/>
        <v>0</v>
      </c>
      <c r="BS240" s="191"/>
    </row>
    <row r="241" spans="2:71" ht="15" thickBot="1" x14ac:dyDescent="0.4">
      <c r="B241" s="209"/>
      <c r="C241" s="210"/>
      <c r="D241" s="210"/>
      <c r="E241" s="214"/>
      <c r="F241" s="214"/>
      <c r="G241" s="214"/>
      <c r="H241" s="215"/>
      <c r="I241" s="205"/>
      <c r="J241" s="206"/>
      <c r="K241" s="206"/>
      <c r="L241" s="206"/>
      <c r="M241" s="213">
        <v>44401</v>
      </c>
      <c r="N241" s="213"/>
      <c r="O241" s="213"/>
      <c r="P241" s="213">
        <v>44431</v>
      </c>
      <c r="Q241" s="213"/>
      <c r="R241" s="213"/>
      <c r="S241" s="205" t="s">
        <v>6948</v>
      </c>
      <c r="T241" s="205"/>
      <c r="U241" s="205"/>
      <c r="V241" s="206" t="s">
        <v>6925</v>
      </c>
      <c r="W241" s="206"/>
      <c r="X241" s="206"/>
      <c r="Y241" s="207"/>
      <c r="Z241" s="207"/>
      <c r="AA241" s="207"/>
      <c r="AB241" s="208"/>
      <c r="AC241" s="208"/>
      <c r="AD241" s="208"/>
      <c r="AE241" s="202"/>
      <c r="AF241" s="202"/>
      <c r="AG241" s="202"/>
      <c r="AH241" s="201">
        <f>Totals!$E$81</f>
        <v>45811</v>
      </c>
      <c r="AI241" s="201"/>
      <c r="AJ241" s="201"/>
      <c r="AK241" s="248">
        <f t="shared" si="60"/>
        <v>0</v>
      </c>
      <c r="AL241" s="248"/>
      <c r="AM241" s="248"/>
      <c r="AN241" s="201" t="str">
        <f t="shared" si="61"/>
        <v/>
      </c>
      <c r="AO241" s="201"/>
      <c r="AP241" s="201"/>
      <c r="AQ241" s="202"/>
      <c r="AR241" s="202"/>
      <c r="AS241" s="202"/>
      <c r="AT241" s="203">
        <f t="shared" si="74"/>
        <v>0</v>
      </c>
      <c r="AU241" s="203"/>
      <c r="AV241" s="203"/>
      <c r="AW241" s="204">
        <f t="shared" si="63"/>
        <v>0</v>
      </c>
      <c r="AX241" s="204"/>
      <c r="AY241" s="204"/>
      <c r="AZ241" s="190">
        <f t="shared" si="64"/>
        <v>0</v>
      </c>
      <c r="BA241" s="190"/>
      <c r="BB241" s="190">
        <f t="shared" si="65"/>
        <v>0</v>
      </c>
      <c r="BC241" s="190"/>
      <c r="BD241" s="190">
        <f t="shared" si="66"/>
        <v>0</v>
      </c>
      <c r="BE241" s="190"/>
      <c r="BF241" s="190">
        <f t="shared" si="67"/>
        <v>0</v>
      </c>
      <c r="BG241" s="190"/>
      <c r="BH241" s="190">
        <f t="shared" si="68"/>
        <v>0</v>
      </c>
      <c r="BI241" s="190"/>
      <c r="BJ241" s="190">
        <f t="shared" si="69"/>
        <v>0</v>
      </c>
      <c r="BK241" s="190"/>
      <c r="BL241" s="190">
        <f t="shared" si="70"/>
        <v>0</v>
      </c>
      <c r="BM241" s="199"/>
      <c r="BN241" s="190">
        <f t="shared" si="71"/>
        <v>0</v>
      </c>
      <c r="BO241" s="190"/>
      <c r="BP241" s="190">
        <f t="shared" si="72"/>
        <v>0</v>
      </c>
      <c r="BQ241" s="190"/>
      <c r="BR241" s="190">
        <f t="shared" si="73"/>
        <v>0</v>
      </c>
      <c r="BS241" s="191"/>
    </row>
    <row r="242" spans="2:71" ht="15" thickBot="1" x14ac:dyDescent="0.4">
      <c r="B242" s="209"/>
      <c r="C242" s="210"/>
      <c r="D242" s="210"/>
      <c r="E242" s="214"/>
      <c r="F242" s="214"/>
      <c r="G242" s="214"/>
      <c r="H242" s="215"/>
      <c r="I242" s="205"/>
      <c r="J242" s="206"/>
      <c r="K242" s="206"/>
      <c r="L242" s="206"/>
      <c r="M242" s="213"/>
      <c r="N242" s="213"/>
      <c r="O242" s="213"/>
      <c r="P242" s="213"/>
      <c r="Q242" s="213"/>
      <c r="R242" s="213"/>
      <c r="S242" s="205" t="s">
        <v>6948</v>
      </c>
      <c r="T242" s="205"/>
      <c r="U242" s="205"/>
      <c r="V242" s="206"/>
      <c r="W242" s="206"/>
      <c r="X242" s="206"/>
      <c r="Y242" s="207"/>
      <c r="Z242" s="207"/>
      <c r="AA242" s="207"/>
      <c r="AB242" s="208"/>
      <c r="AC242" s="208"/>
      <c r="AD242" s="208"/>
      <c r="AE242" s="202"/>
      <c r="AF242" s="202"/>
      <c r="AG242" s="202"/>
      <c r="AH242" s="201">
        <f>Totals!$E$81</f>
        <v>45811</v>
      </c>
      <c r="AI242" s="201"/>
      <c r="AJ242" s="201"/>
      <c r="AK242" s="248">
        <f t="shared" si="60"/>
        <v>0</v>
      </c>
      <c r="AL242" s="248"/>
      <c r="AM242" s="248"/>
      <c r="AN242" s="201" t="str">
        <f t="shared" si="61"/>
        <v/>
      </c>
      <c r="AO242" s="201"/>
      <c r="AP242" s="201"/>
      <c r="AQ242" s="202"/>
      <c r="AR242" s="202"/>
      <c r="AS242" s="202"/>
      <c r="AT242" s="203">
        <f t="shared" si="74"/>
        <v>0</v>
      </c>
      <c r="AU242" s="203"/>
      <c r="AV242" s="203"/>
      <c r="AW242" s="204">
        <f t="shared" si="63"/>
        <v>0</v>
      </c>
      <c r="AX242" s="204"/>
      <c r="AY242" s="204"/>
      <c r="AZ242" s="190">
        <f t="shared" si="64"/>
        <v>0</v>
      </c>
      <c r="BA242" s="190"/>
      <c r="BB242" s="190">
        <f t="shared" si="65"/>
        <v>0</v>
      </c>
      <c r="BC242" s="190"/>
      <c r="BD242" s="190">
        <f t="shared" si="66"/>
        <v>0</v>
      </c>
      <c r="BE242" s="190"/>
      <c r="BF242" s="190">
        <f t="shared" si="67"/>
        <v>0</v>
      </c>
      <c r="BG242" s="190"/>
      <c r="BH242" s="190">
        <f t="shared" si="68"/>
        <v>0</v>
      </c>
      <c r="BI242" s="190"/>
      <c r="BJ242" s="190">
        <f t="shared" si="69"/>
        <v>0</v>
      </c>
      <c r="BK242" s="190"/>
      <c r="BL242" s="190">
        <f t="shared" si="70"/>
        <v>0</v>
      </c>
      <c r="BM242" s="199"/>
      <c r="BN242" s="190">
        <f t="shared" si="71"/>
        <v>0</v>
      </c>
      <c r="BO242" s="190"/>
      <c r="BP242" s="190">
        <f t="shared" si="72"/>
        <v>0</v>
      </c>
      <c r="BQ242" s="190"/>
      <c r="BR242" s="190">
        <f t="shared" si="73"/>
        <v>0</v>
      </c>
      <c r="BS242" s="191"/>
    </row>
    <row r="243" spans="2:71" ht="15" thickBot="1" x14ac:dyDescent="0.4">
      <c r="B243" s="209"/>
      <c r="C243" s="210"/>
      <c r="D243" s="210"/>
      <c r="E243" s="214"/>
      <c r="F243" s="214"/>
      <c r="G243" s="214"/>
      <c r="H243" s="215"/>
      <c r="I243" s="205"/>
      <c r="J243" s="206"/>
      <c r="K243" s="206"/>
      <c r="L243" s="206"/>
      <c r="M243" s="213"/>
      <c r="N243" s="213"/>
      <c r="O243" s="213"/>
      <c r="P243" s="213"/>
      <c r="Q243" s="213"/>
      <c r="R243" s="213"/>
      <c r="S243" s="205" t="s">
        <v>6948</v>
      </c>
      <c r="T243" s="205"/>
      <c r="U243" s="205"/>
      <c r="V243" s="206"/>
      <c r="W243" s="206"/>
      <c r="X243" s="206"/>
      <c r="Y243" s="207"/>
      <c r="Z243" s="207"/>
      <c r="AA243" s="207"/>
      <c r="AB243" s="208"/>
      <c r="AC243" s="208"/>
      <c r="AD243" s="208"/>
      <c r="AE243" s="202"/>
      <c r="AF243" s="202"/>
      <c r="AG243" s="202"/>
      <c r="AH243" s="201">
        <f>Totals!$E$81</f>
        <v>45811</v>
      </c>
      <c r="AI243" s="201"/>
      <c r="AJ243" s="201"/>
      <c r="AK243" s="248">
        <f t="shared" si="60"/>
        <v>0</v>
      </c>
      <c r="AL243" s="248"/>
      <c r="AM243" s="248"/>
      <c r="AN243" s="201" t="str">
        <f t="shared" si="61"/>
        <v/>
      </c>
      <c r="AO243" s="201"/>
      <c r="AP243" s="201"/>
      <c r="AQ243" s="202"/>
      <c r="AR243" s="202"/>
      <c r="AS243" s="202"/>
      <c r="AT243" s="203">
        <f t="shared" si="74"/>
        <v>0</v>
      </c>
      <c r="AU243" s="203"/>
      <c r="AV243" s="203"/>
      <c r="AW243" s="204">
        <f t="shared" si="63"/>
        <v>0</v>
      </c>
      <c r="AX243" s="204"/>
      <c r="AY243" s="204"/>
      <c r="AZ243" s="190">
        <f t="shared" si="64"/>
        <v>0</v>
      </c>
      <c r="BA243" s="190"/>
      <c r="BB243" s="190">
        <f t="shared" si="65"/>
        <v>0</v>
      </c>
      <c r="BC243" s="190"/>
      <c r="BD243" s="190">
        <f t="shared" si="66"/>
        <v>0</v>
      </c>
      <c r="BE243" s="190"/>
      <c r="BF243" s="190">
        <f t="shared" si="67"/>
        <v>0</v>
      </c>
      <c r="BG243" s="190"/>
      <c r="BH243" s="190">
        <f t="shared" si="68"/>
        <v>0</v>
      </c>
      <c r="BI243" s="190"/>
      <c r="BJ243" s="190">
        <f t="shared" si="69"/>
        <v>0</v>
      </c>
      <c r="BK243" s="190"/>
      <c r="BL243" s="190">
        <f t="shared" si="70"/>
        <v>0</v>
      </c>
      <c r="BM243" s="199"/>
      <c r="BN243" s="190">
        <f t="shared" si="71"/>
        <v>0</v>
      </c>
      <c r="BO243" s="190"/>
      <c r="BP243" s="190">
        <f t="shared" si="72"/>
        <v>0</v>
      </c>
      <c r="BQ243" s="190"/>
      <c r="BR243" s="190">
        <f t="shared" si="73"/>
        <v>0</v>
      </c>
      <c r="BS243" s="191"/>
    </row>
    <row r="244" spans="2:71" ht="15" thickBot="1" x14ac:dyDescent="0.4">
      <c r="B244" s="209"/>
      <c r="C244" s="210"/>
      <c r="D244" s="210"/>
      <c r="E244" s="214"/>
      <c r="F244" s="214"/>
      <c r="G244" s="214"/>
      <c r="H244" s="215"/>
      <c r="I244" s="205"/>
      <c r="J244" s="206"/>
      <c r="K244" s="206"/>
      <c r="L244" s="206"/>
      <c r="M244" s="213"/>
      <c r="N244" s="213"/>
      <c r="O244" s="213"/>
      <c r="P244" s="213"/>
      <c r="Q244" s="213"/>
      <c r="R244" s="213"/>
      <c r="S244" s="205" t="s">
        <v>6948</v>
      </c>
      <c r="T244" s="205"/>
      <c r="U244" s="205"/>
      <c r="V244" s="206"/>
      <c r="W244" s="206"/>
      <c r="X244" s="206"/>
      <c r="Y244" s="207"/>
      <c r="Z244" s="207"/>
      <c r="AA244" s="207"/>
      <c r="AB244" s="208"/>
      <c r="AC244" s="208"/>
      <c r="AD244" s="208"/>
      <c r="AE244" s="202"/>
      <c r="AF244" s="202"/>
      <c r="AG244" s="202"/>
      <c r="AH244" s="201">
        <f>Totals!$E$81</f>
        <v>45811</v>
      </c>
      <c r="AI244" s="201"/>
      <c r="AJ244" s="201"/>
      <c r="AK244" s="248">
        <f t="shared" si="60"/>
        <v>0</v>
      </c>
      <c r="AL244" s="248"/>
      <c r="AM244" s="248"/>
      <c r="AN244" s="201" t="str">
        <f t="shared" si="61"/>
        <v/>
      </c>
      <c r="AO244" s="201"/>
      <c r="AP244" s="201"/>
      <c r="AQ244" s="202"/>
      <c r="AR244" s="202"/>
      <c r="AS244" s="202"/>
      <c r="AT244" s="203">
        <f t="shared" si="74"/>
        <v>0</v>
      </c>
      <c r="AU244" s="203"/>
      <c r="AV244" s="203"/>
      <c r="AW244" s="204">
        <f t="shared" si="63"/>
        <v>0</v>
      </c>
      <c r="AX244" s="204"/>
      <c r="AY244" s="204"/>
      <c r="AZ244" s="190">
        <f t="shared" si="64"/>
        <v>0</v>
      </c>
      <c r="BA244" s="190"/>
      <c r="BB244" s="190">
        <f t="shared" si="65"/>
        <v>0</v>
      </c>
      <c r="BC244" s="190"/>
      <c r="BD244" s="190">
        <f t="shared" si="66"/>
        <v>0</v>
      </c>
      <c r="BE244" s="190"/>
      <c r="BF244" s="190">
        <f t="shared" si="67"/>
        <v>0</v>
      </c>
      <c r="BG244" s="190"/>
      <c r="BH244" s="190">
        <f t="shared" si="68"/>
        <v>0</v>
      </c>
      <c r="BI244" s="190"/>
      <c r="BJ244" s="190">
        <f t="shared" si="69"/>
        <v>0</v>
      </c>
      <c r="BK244" s="190"/>
      <c r="BL244" s="190">
        <f t="shared" si="70"/>
        <v>0</v>
      </c>
      <c r="BM244" s="199"/>
      <c r="BN244" s="190">
        <f t="shared" si="71"/>
        <v>0</v>
      </c>
      <c r="BO244" s="190"/>
      <c r="BP244" s="190">
        <f t="shared" si="72"/>
        <v>0</v>
      </c>
      <c r="BQ244" s="190"/>
      <c r="BR244" s="190">
        <f t="shared" si="73"/>
        <v>0</v>
      </c>
      <c r="BS244" s="191"/>
    </row>
    <row r="245" spans="2:71" ht="15" thickBot="1" x14ac:dyDescent="0.4">
      <c r="B245" s="209"/>
      <c r="C245" s="210"/>
      <c r="D245" s="210"/>
      <c r="E245" s="214"/>
      <c r="F245" s="214"/>
      <c r="G245" s="214"/>
      <c r="H245" s="215"/>
      <c r="I245" s="205"/>
      <c r="J245" s="206"/>
      <c r="K245" s="206"/>
      <c r="L245" s="206"/>
      <c r="M245" s="213"/>
      <c r="N245" s="213"/>
      <c r="O245" s="213"/>
      <c r="P245" s="213"/>
      <c r="Q245" s="213"/>
      <c r="R245" s="213"/>
      <c r="S245" s="205"/>
      <c r="T245" s="205"/>
      <c r="U245" s="205"/>
      <c r="V245" s="206"/>
      <c r="W245" s="206"/>
      <c r="X245" s="206"/>
      <c r="Y245" s="207"/>
      <c r="Z245" s="207"/>
      <c r="AA245" s="207"/>
      <c r="AB245" s="208"/>
      <c r="AC245" s="208"/>
      <c r="AD245" s="208"/>
      <c r="AE245" s="202"/>
      <c r="AF245" s="202"/>
      <c r="AG245" s="202"/>
      <c r="AH245" s="201">
        <f>Totals!$E$81</f>
        <v>45811</v>
      </c>
      <c r="AI245" s="201"/>
      <c r="AJ245" s="201"/>
      <c r="AK245" s="248">
        <f t="shared" si="60"/>
        <v>0</v>
      </c>
      <c r="AL245" s="248"/>
      <c r="AM245" s="248"/>
      <c r="AN245" s="201" t="str">
        <f t="shared" si="61"/>
        <v/>
      </c>
      <c r="AO245" s="201"/>
      <c r="AP245" s="201"/>
      <c r="AQ245" s="202"/>
      <c r="AR245" s="202"/>
      <c r="AS245" s="202"/>
      <c r="AT245" s="203">
        <f t="shared" si="74"/>
        <v>0</v>
      </c>
      <c r="AU245" s="203"/>
      <c r="AV245" s="203"/>
      <c r="AW245" s="204">
        <f t="shared" si="63"/>
        <v>0</v>
      </c>
      <c r="AX245" s="204"/>
      <c r="AY245" s="204"/>
      <c r="AZ245" s="190">
        <f t="shared" si="64"/>
        <v>0</v>
      </c>
      <c r="BA245" s="190"/>
      <c r="BB245" s="190">
        <f t="shared" si="65"/>
        <v>0</v>
      </c>
      <c r="BC245" s="190"/>
      <c r="BD245" s="190">
        <f t="shared" si="66"/>
        <v>0</v>
      </c>
      <c r="BE245" s="190"/>
      <c r="BF245" s="190">
        <f t="shared" si="67"/>
        <v>0</v>
      </c>
      <c r="BG245" s="190"/>
      <c r="BH245" s="190">
        <f t="shared" si="68"/>
        <v>0</v>
      </c>
      <c r="BI245" s="190"/>
      <c r="BJ245" s="190">
        <f t="shared" si="69"/>
        <v>0</v>
      </c>
      <c r="BK245" s="190"/>
      <c r="BL245" s="190">
        <f t="shared" si="70"/>
        <v>0</v>
      </c>
      <c r="BM245" s="199"/>
      <c r="BN245" s="190">
        <f t="shared" si="71"/>
        <v>0</v>
      </c>
      <c r="BO245" s="190"/>
      <c r="BP245" s="190">
        <f t="shared" si="72"/>
        <v>0</v>
      </c>
      <c r="BQ245" s="190"/>
      <c r="BR245" s="190">
        <f t="shared" si="73"/>
        <v>0</v>
      </c>
      <c r="BS245" s="191"/>
    </row>
    <row r="246" spans="2:71" ht="15" thickBot="1" x14ac:dyDescent="0.4">
      <c r="B246" s="209"/>
      <c r="C246" s="210"/>
      <c r="D246" s="210"/>
      <c r="E246" s="214"/>
      <c r="F246" s="214"/>
      <c r="G246" s="214"/>
      <c r="H246" s="215"/>
      <c r="I246" s="205"/>
      <c r="J246" s="206"/>
      <c r="K246" s="206"/>
      <c r="L246" s="206"/>
      <c r="M246" s="213"/>
      <c r="N246" s="213"/>
      <c r="O246" s="213"/>
      <c r="P246" s="213"/>
      <c r="Q246" s="213"/>
      <c r="R246" s="213"/>
      <c r="S246" s="205"/>
      <c r="T246" s="205"/>
      <c r="U246" s="205"/>
      <c r="V246" s="206"/>
      <c r="W246" s="206"/>
      <c r="X246" s="206"/>
      <c r="Y246" s="207"/>
      <c r="Z246" s="207"/>
      <c r="AA246" s="207"/>
      <c r="AB246" s="208"/>
      <c r="AC246" s="208"/>
      <c r="AD246" s="208"/>
      <c r="AE246" s="202"/>
      <c r="AF246" s="202"/>
      <c r="AG246" s="202"/>
      <c r="AH246" s="201">
        <f>Totals!$E$81</f>
        <v>45811</v>
      </c>
      <c r="AI246" s="201"/>
      <c r="AJ246" s="201"/>
      <c r="AK246" s="248">
        <f t="shared" si="60"/>
        <v>0</v>
      </c>
      <c r="AL246" s="248"/>
      <c r="AM246" s="248"/>
      <c r="AN246" s="201" t="str">
        <f t="shared" si="61"/>
        <v/>
      </c>
      <c r="AO246" s="201"/>
      <c r="AP246" s="201"/>
      <c r="AQ246" s="202"/>
      <c r="AR246" s="202"/>
      <c r="AS246" s="202"/>
      <c r="AT246" s="203">
        <f t="shared" si="74"/>
        <v>0</v>
      </c>
      <c r="AU246" s="203"/>
      <c r="AV246" s="203"/>
      <c r="AW246" s="204">
        <f t="shared" si="63"/>
        <v>0</v>
      </c>
      <c r="AX246" s="204"/>
      <c r="AY246" s="204"/>
      <c r="AZ246" s="190">
        <f t="shared" si="64"/>
        <v>0</v>
      </c>
      <c r="BA246" s="190"/>
      <c r="BB246" s="190">
        <f t="shared" si="65"/>
        <v>0</v>
      </c>
      <c r="BC246" s="190"/>
      <c r="BD246" s="190">
        <f t="shared" si="66"/>
        <v>0</v>
      </c>
      <c r="BE246" s="190"/>
      <c r="BF246" s="190">
        <f t="shared" si="67"/>
        <v>0</v>
      </c>
      <c r="BG246" s="190"/>
      <c r="BH246" s="190">
        <f t="shared" si="68"/>
        <v>0</v>
      </c>
      <c r="BI246" s="190"/>
      <c r="BJ246" s="190">
        <f t="shared" si="69"/>
        <v>0</v>
      </c>
      <c r="BK246" s="190"/>
      <c r="BL246" s="190">
        <f t="shared" si="70"/>
        <v>0</v>
      </c>
      <c r="BM246" s="199"/>
      <c r="BN246" s="190">
        <f t="shared" si="71"/>
        <v>0</v>
      </c>
      <c r="BO246" s="190"/>
      <c r="BP246" s="190">
        <f t="shared" si="72"/>
        <v>0</v>
      </c>
      <c r="BQ246" s="190"/>
      <c r="BR246" s="190">
        <f t="shared" si="73"/>
        <v>0</v>
      </c>
      <c r="BS246" s="191"/>
    </row>
    <row r="247" spans="2:71" ht="15" thickBot="1" x14ac:dyDescent="0.4">
      <c r="B247" s="209"/>
      <c r="C247" s="210"/>
      <c r="D247" s="210"/>
      <c r="E247" s="214"/>
      <c r="F247" s="214"/>
      <c r="G247" s="214"/>
      <c r="H247" s="215"/>
      <c r="I247" s="205"/>
      <c r="J247" s="206"/>
      <c r="K247" s="206"/>
      <c r="L247" s="206"/>
      <c r="M247" s="213"/>
      <c r="N247" s="213"/>
      <c r="O247" s="213"/>
      <c r="P247" s="213"/>
      <c r="Q247" s="213"/>
      <c r="R247" s="213"/>
      <c r="S247" s="205" t="s">
        <v>6948</v>
      </c>
      <c r="T247" s="205"/>
      <c r="U247" s="205"/>
      <c r="V247" s="206"/>
      <c r="W247" s="206"/>
      <c r="X247" s="206"/>
      <c r="Y247" s="207"/>
      <c r="Z247" s="207"/>
      <c r="AA247" s="207"/>
      <c r="AB247" s="208"/>
      <c r="AC247" s="208"/>
      <c r="AD247" s="208"/>
      <c r="AE247" s="202"/>
      <c r="AF247" s="202"/>
      <c r="AG247" s="202"/>
      <c r="AH247" s="201">
        <f>Totals!$E$81</f>
        <v>45811</v>
      </c>
      <c r="AI247" s="201"/>
      <c r="AJ247" s="201"/>
      <c r="AK247" s="248">
        <f t="shared" si="60"/>
        <v>0</v>
      </c>
      <c r="AL247" s="248"/>
      <c r="AM247" s="248"/>
      <c r="AN247" s="201" t="str">
        <f t="shared" si="61"/>
        <v/>
      </c>
      <c r="AO247" s="201"/>
      <c r="AP247" s="201"/>
      <c r="AQ247" s="202"/>
      <c r="AR247" s="202"/>
      <c r="AS247" s="202"/>
      <c r="AT247" s="203">
        <f t="shared" si="74"/>
        <v>0</v>
      </c>
      <c r="AU247" s="203"/>
      <c r="AV247" s="203"/>
      <c r="AW247" s="204">
        <f t="shared" si="63"/>
        <v>0</v>
      </c>
      <c r="AX247" s="204"/>
      <c r="AY247" s="204"/>
      <c r="AZ247" s="190">
        <f t="shared" si="64"/>
        <v>0</v>
      </c>
      <c r="BA247" s="190"/>
      <c r="BB247" s="190">
        <f t="shared" si="65"/>
        <v>0</v>
      </c>
      <c r="BC247" s="190"/>
      <c r="BD247" s="190">
        <f t="shared" si="66"/>
        <v>0</v>
      </c>
      <c r="BE247" s="190"/>
      <c r="BF247" s="190">
        <f t="shared" si="67"/>
        <v>0</v>
      </c>
      <c r="BG247" s="190"/>
      <c r="BH247" s="190">
        <f t="shared" si="68"/>
        <v>0</v>
      </c>
      <c r="BI247" s="190"/>
      <c r="BJ247" s="190">
        <f t="shared" si="69"/>
        <v>0</v>
      </c>
      <c r="BK247" s="190"/>
      <c r="BL247" s="190">
        <f t="shared" si="70"/>
        <v>0</v>
      </c>
      <c r="BM247" s="199"/>
      <c r="BN247" s="190">
        <f t="shared" si="71"/>
        <v>0</v>
      </c>
      <c r="BO247" s="190"/>
      <c r="BP247" s="190">
        <f t="shared" si="72"/>
        <v>0</v>
      </c>
      <c r="BQ247" s="190"/>
      <c r="BR247" s="190">
        <f t="shared" si="73"/>
        <v>0</v>
      </c>
      <c r="BS247" s="191"/>
    </row>
    <row r="248" spans="2:71" ht="15" thickBot="1" x14ac:dyDescent="0.4">
      <c r="B248" s="209"/>
      <c r="C248" s="210"/>
      <c r="D248" s="210"/>
      <c r="E248" s="214"/>
      <c r="F248" s="214"/>
      <c r="G248" s="214"/>
      <c r="H248" s="215"/>
      <c r="I248" s="205"/>
      <c r="J248" s="206"/>
      <c r="K248" s="206"/>
      <c r="L248" s="206"/>
      <c r="M248" s="213"/>
      <c r="N248" s="213"/>
      <c r="O248" s="213"/>
      <c r="P248" s="213"/>
      <c r="Q248" s="213"/>
      <c r="R248" s="213"/>
      <c r="S248" s="205"/>
      <c r="T248" s="205"/>
      <c r="U248" s="205"/>
      <c r="V248" s="206"/>
      <c r="W248" s="206"/>
      <c r="X248" s="206"/>
      <c r="Y248" s="207"/>
      <c r="Z248" s="207"/>
      <c r="AA248" s="207"/>
      <c r="AB248" s="208"/>
      <c r="AC248" s="208"/>
      <c r="AD248" s="208"/>
      <c r="AE248" s="202"/>
      <c r="AF248" s="202"/>
      <c r="AG248" s="202"/>
      <c r="AH248" s="201">
        <f>Totals!$E$81</f>
        <v>45811</v>
      </c>
      <c r="AI248" s="201"/>
      <c r="AJ248" s="201"/>
      <c r="AK248" s="248">
        <f t="shared" si="60"/>
        <v>0</v>
      </c>
      <c r="AL248" s="248"/>
      <c r="AM248" s="248"/>
      <c r="AN248" s="201" t="str">
        <f t="shared" si="61"/>
        <v/>
      </c>
      <c r="AO248" s="201"/>
      <c r="AP248" s="201"/>
      <c r="AQ248" s="202"/>
      <c r="AR248" s="202"/>
      <c r="AS248" s="202"/>
      <c r="AT248" s="203">
        <f t="shared" si="74"/>
        <v>0</v>
      </c>
      <c r="AU248" s="203"/>
      <c r="AV248" s="203"/>
      <c r="AW248" s="204">
        <f t="shared" si="63"/>
        <v>0</v>
      </c>
      <c r="AX248" s="204"/>
      <c r="AY248" s="204"/>
      <c r="AZ248" s="190">
        <f t="shared" si="64"/>
        <v>0</v>
      </c>
      <c r="BA248" s="190"/>
      <c r="BB248" s="190">
        <f t="shared" si="65"/>
        <v>0</v>
      </c>
      <c r="BC248" s="190"/>
      <c r="BD248" s="190">
        <f t="shared" si="66"/>
        <v>0</v>
      </c>
      <c r="BE248" s="190"/>
      <c r="BF248" s="190">
        <f t="shared" si="67"/>
        <v>0</v>
      </c>
      <c r="BG248" s="190"/>
      <c r="BH248" s="190">
        <f t="shared" si="68"/>
        <v>0</v>
      </c>
      <c r="BI248" s="190"/>
      <c r="BJ248" s="190">
        <f t="shared" si="69"/>
        <v>0</v>
      </c>
      <c r="BK248" s="190"/>
      <c r="BL248" s="190">
        <f t="shared" si="70"/>
        <v>0</v>
      </c>
      <c r="BM248" s="199"/>
      <c r="BN248" s="190">
        <f t="shared" si="71"/>
        <v>0</v>
      </c>
      <c r="BO248" s="190"/>
      <c r="BP248" s="190">
        <f t="shared" si="72"/>
        <v>0</v>
      </c>
      <c r="BQ248" s="190"/>
      <c r="BR248" s="190">
        <f t="shared" si="73"/>
        <v>0</v>
      </c>
      <c r="BS248" s="191"/>
    </row>
    <row r="249" spans="2:71" ht="15" thickBot="1" x14ac:dyDescent="0.4">
      <c r="B249" s="209"/>
      <c r="C249" s="210"/>
      <c r="D249" s="210"/>
      <c r="E249" s="214"/>
      <c r="F249" s="214"/>
      <c r="G249" s="214"/>
      <c r="H249" s="215"/>
      <c r="I249" s="205"/>
      <c r="J249" s="206"/>
      <c r="K249" s="206"/>
      <c r="L249" s="206"/>
      <c r="M249" s="213"/>
      <c r="N249" s="213"/>
      <c r="O249" s="213"/>
      <c r="P249" s="213"/>
      <c r="Q249" s="213"/>
      <c r="R249" s="213"/>
      <c r="S249" s="205"/>
      <c r="T249" s="205"/>
      <c r="U249" s="205"/>
      <c r="V249" s="206"/>
      <c r="W249" s="206"/>
      <c r="X249" s="206"/>
      <c r="Y249" s="207"/>
      <c r="Z249" s="207"/>
      <c r="AA249" s="207"/>
      <c r="AB249" s="208"/>
      <c r="AC249" s="208"/>
      <c r="AD249" s="208"/>
      <c r="AE249" s="202"/>
      <c r="AF249" s="202"/>
      <c r="AG249" s="202"/>
      <c r="AH249" s="201">
        <f>Totals!$E$81</f>
        <v>45811</v>
      </c>
      <c r="AI249" s="201"/>
      <c r="AJ249" s="201"/>
      <c r="AK249" s="248">
        <f t="shared" si="60"/>
        <v>0</v>
      </c>
      <c r="AL249" s="248"/>
      <c r="AM249" s="248"/>
      <c r="AN249" s="201" t="str">
        <f t="shared" si="61"/>
        <v/>
      </c>
      <c r="AO249" s="201"/>
      <c r="AP249" s="201"/>
      <c r="AQ249" s="202"/>
      <c r="AR249" s="202"/>
      <c r="AS249" s="202"/>
      <c r="AT249" s="203">
        <f t="shared" si="74"/>
        <v>0</v>
      </c>
      <c r="AU249" s="203"/>
      <c r="AV249" s="203"/>
      <c r="AW249" s="204">
        <f t="shared" si="63"/>
        <v>0</v>
      </c>
      <c r="AX249" s="204"/>
      <c r="AY249" s="204"/>
      <c r="AZ249" s="190">
        <f t="shared" si="64"/>
        <v>0</v>
      </c>
      <c r="BA249" s="190"/>
      <c r="BB249" s="190">
        <f t="shared" si="65"/>
        <v>0</v>
      </c>
      <c r="BC249" s="190"/>
      <c r="BD249" s="190">
        <f t="shared" si="66"/>
        <v>0</v>
      </c>
      <c r="BE249" s="190"/>
      <c r="BF249" s="190">
        <f t="shared" si="67"/>
        <v>0</v>
      </c>
      <c r="BG249" s="190"/>
      <c r="BH249" s="190">
        <f t="shared" si="68"/>
        <v>0</v>
      </c>
      <c r="BI249" s="190"/>
      <c r="BJ249" s="190">
        <f t="shared" si="69"/>
        <v>0</v>
      </c>
      <c r="BK249" s="190"/>
      <c r="BL249" s="190">
        <f t="shared" si="70"/>
        <v>0</v>
      </c>
      <c r="BM249" s="199"/>
      <c r="BN249" s="190">
        <f t="shared" si="71"/>
        <v>0</v>
      </c>
      <c r="BO249" s="190"/>
      <c r="BP249" s="190">
        <f t="shared" si="72"/>
        <v>0</v>
      </c>
      <c r="BQ249" s="190"/>
      <c r="BR249" s="190">
        <f t="shared" si="73"/>
        <v>0</v>
      </c>
      <c r="BS249" s="191"/>
    </row>
    <row r="250" spans="2:71" ht="15" thickBot="1" x14ac:dyDescent="0.4">
      <c r="B250" s="209"/>
      <c r="C250" s="210"/>
      <c r="D250" s="210"/>
      <c r="E250" s="214"/>
      <c r="F250" s="214"/>
      <c r="G250" s="214"/>
      <c r="H250" s="215"/>
      <c r="I250" s="205"/>
      <c r="J250" s="206"/>
      <c r="K250" s="206"/>
      <c r="L250" s="206"/>
      <c r="M250" s="213"/>
      <c r="N250" s="213"/>
      <c r="O250" s="213"/>
      <c r="P250" s="213"/>
      <c r="Q250" s="213"/>
      <c r="R250" s="213"/>
      <c r="S250" s="205"/>
      <c r="T250" s="205"/>
      <c r="U250" s="205"/>
      <c r="V250" s="206"/>
      <c r="W250" s="206"/>
      <c r="X250" s="206"/>
      <c r="Y250" s="207"/>
      <c r="Z250" s="207"/>
      <c r="AA250" s="207"/>
      <c r="AB250" s="208"/>
      <c r="AC250" s="208"/>
      <c r="AD250" s="208"/>
      <c r="AE250" s="202"/>
      <c r="AF250" s="202"/>
      <c r="AG250" s="202"/>
      <c r="AH250" s="201">
        <f>Totals!$E$81</f>
        <v>45811</v>
      </c>
      <c r="AI250" s="201"/>
      <c r="AJ250" s="201"/>
      <c r="AK250" s="248">
        <f t="shared" si="60"/>
        <v>0</v>
      </c>
      <c r="AL250" s="248"/>
      <c r="AM250" s="248"/>
      <c r="AN250" s="201" t="str">
        <f t="shared" si="61"/>
        <v/>
      </c>
      <c r="AO250" s="201"/>
      <c r="AP250" s="201"/>
      <c r="AQ250" s="202"/>
      <c r="AR250" s="202"/>
      <c r="AS250" s="202"/>
      <c r="AT250" s="203">
        <f t="shared" si="74"/>
        <v>0</v>
      </c>
      <c r="AU250" s="203"/>
      <c r="AV250" s="203"/>
      <c r="AW250" s="204">
        <f t="shared" si="63"/>
        <v>0</v>
      </c>
      <c r="AX250" s="204"/>
      <c r="AY250" s="204"/>
      <c r="AZ250" s="190">
        <f t="shared" si="64"/>
        <v>0</v>
      </c>
      <c r="BA250" s="190"/>
      <c r="BB250" s="190">
        <f t="shared" si="65"/>
        <v>0</v>
      </c>
      <c r="BC250" s="190"/>
      <c r="BD250" s="190">
        <f t="shared" si="66"/>
        <v>0</v>
      </c>
      <c r="BE250" s="190"/>
      <c r="BF250" s="190">
        <f t="shared" si="67"/>
        <v>0</v>
      </c>
      <c r="BG250" s="190"/>
      <c r="BH250" s="190">
        <f t="shared" si="68"/>
        <v>0</v>
      </c>
      <c r="BI250" s="190"/>
      <c r="BJ250" s="190">
        <f t="shared" si="69"/>
        <v>0</v>
      </c>
      <c r="BK250" s="190"/>
      <c r="BL250" s="190">
        <f t="shared" si="70"/>
        <v>0</v>
      </c>
      <c r="BM250" s="199"/>
      <c r="BN250" s="190">
        <f t="shared" si="71"/>
        <v>0</v>
      </c>
      <c r="BO250" s="190"/>
      <c r="BP250" s="190">
        <f t="shared" si="72"/>
        <v>0</v>
      </c>
      <c r="BQ250" s="190"/>
      <c r="BR250" s="190">
        <f t="shared" si="73"/>
        <v>0</v>
      </c>
      <c r="BS250" s="191"/>
    </row>
    <row r="251" spans="2:71" ht="15" thickBot="1" x14ac:dyDescent="0.4">
      <c r="B251" s="209"/>
      <c r="C251" s="210"/>
      <c r="D251" s="210"/>
      <c r="E251" s="214"/>
      <c r="F251" s="214"/>
      <c r="G251" s="214"/>
      <c r="H251" s="215"/>
      <c r="I251" s="205"/>
      <c r="J251" s="206"/>
      <c r="K251" s="206"/>
      <c r="L251" s="206"/>
      <c r="M251" s="207">
        <f>(P231-M231)*-(AZ231)</f>
        <v>0</v>
      </c>
      <c r="N251" s="207"/>
      <c r="O251" s="207"/>
      <c r="P251" s="213"/>
      <c r="Q251" s="213"/>
      <c r="R251" s="213"/>
      <c r="S251" s="205"/>
      <c r="T251" s="205"/>
      <c r="U251" s="205"/>
      <c r="V251" s="206"/>
      <c r="W251" s="206"/>
      <c r="X251" s="206"/>
      <c r="Y251" s="207"/>
      <c r="Z251" s="207"/>
      <c r="AA251" s="207"/>
      <c r="AB251" s="208"/>
      <c r="AC251" s="208"/>
      <c r="AD251" s="208"/>
      <c r="AE251" s="202"/>
      <c r="AF251" s="202"/>
      <c r="AG251" s="202"/>
      <c r="AH251" s="201">
        <f>Totals!$E$81</f>
        <v>45811</v>
      </c>
      <c r="AI251" s="201"/>
      <c r="AJ251" s="201"/>
      <c r="AK251" s="248">
        <f t="shared" si="60"/>
        <v>0</v>
      </c>
      <c r="AL251" s="248"/>
      <c r="AM251" s="248"/>
      <c r="AN251" s="201" t="str">
        <f t="shared" si="61"/>
        <v/>
      </c>
      <c r="AO251" s="201"/>
      <c r="AP251" s="201"/>
      <c r="AQ251" s="202"/>
      <c r="AR251" s="202"/>
      <c r="AS251" s="202"/>
      <c r="AT251" s="203">
        <f t="shared" si="74"/>
        <v>0</v>
      </c>
      <c r="AU251" s="203"/>
      <c r="AV251" s="203"/>
      <c r="AW251" s="204">
        <f t="shared" si="63"/>
        <v>0</v>
      </c>
      <c r="AX251" s="204"/>
      <c r="AY251" s="204"/>
      <c r="AZ251" s="190">
        <f t="shared" si="64"/>
        <v>0</v>
      </c>
      <c r="BA251" s="190"/>
      <c r="BB251" s="190">
        <f t="shared" si="65"/>
        <v>0</v>
      </c>
      <c r="BC251" s="190"/>
      <c r="BD251" s="190">
        <f t="shared" si="66"/>
        <v>0</v>
      </c>
      <c r="BE251" s="190"/>
      <c r="BF251" s="190">
        <f t="shared" si="67"/>
        <v>0</v>
      </c>
      <c r="BG251" s="190"/>
      <c r="BH251" s="190">
        <f t="shared" si="68"/>
        <v>0</v>
      </c>
      <c r="BI251" s="190"/>
      <c r="BJ251" s="190">
        <f t="shared" si="69"/>
        <v>0</v>
      </c>
      <c r="BK251" s="190"/>
      <c r="BL251" s="190">
        <f t="shared" si="70"/>
        <v>0</v>
      </c>
      <c r="BM251" s="199"/>
      <c r="BN251" s="190">
        <f t="shared" si="71"/>
        <v>0</v>
      </c>
      <c r="BO251" s="190"/>
      <c r="BP251" s="190">
        <f t="shared" si="72"/>
        <v>0</v>
      </c>
      <c r="BQ251" s="190"/>
      <c r="BR251" s="190">
        <f t="shared" si="73"/>
        <v>0</v>
      </c>
      <c r="BS251" s="191"/>
    </row>
    <row r="252" spans="2:71" ht="15" thickBot="1" x14ac:dyDescent="0.4">
      <c r="B252" s="209"/>
      <c r="C252" s="210"/>
      <c r="D252" s="210"/>
      <c r="E252" s="214"/>
      <c r="F252" s="214"/>
      <c r="G252" s="214"/>
      <c r="H252" s="215"/>
      <c r="I252" s="205"/>
      <c r="J252" s="206"/>
      <c r="K252" s="206"/>
      <c r="L252" s="206"/>
      <c r="M252" s="213"/>
      <c r="N252" s="213"/>
      <c r="O252" s="213"/>
      <c r="P252" s="213"/>
      <c r="Q252" s="213"/>
      <c r="R252" s="213"/>
      <c r="S252" s="205"/>
      <c r="T252" s="205"/>
      <c r="U252" s="205"/>
      <c r="V252" s="206"/>
      <c r="W252" s="206"/>
      <c r="X252" s="206"/>
      <c r="Y252" s="207"/>
      <c r="Z252" s="207"/>
      <c r="AA252" s="207"/>
      <c r="AB252" s="208"/>
      <c r="AC252" s="208"/>
      <c r="AD252" s="208"/>
      <c r="AE252" s="202"/>
      <c r="AF252" s="202"/>
      <c r="AG252" s="202"/>
      <c r="AH252" s="201">
        <f>Totals!$E$81</f>
        <v>45811</v>
      </c>
      <c r="AI252" s="201"/>
      <c r="AJ252" s="201"/>
      <c r="AK252" s="248">
        <f t="shared" si="60"/>
        <v>0</v>
      </c>
      <c r="AL252" s="248"/>
      <c r="AM252" s="248"/>
      <c r="AN252" s="201" t="str">
        <f t="shared" si="61"/>
        <v/>
      </c>
      <c r="AO252" s="201"/>
      <c r="AP252" s="201"/>
      <c r="AQ252" s="202"/>
      <c r="AR252" s="202"/>
      <c r="AS252" s="202"/>
      <c r="AT252" s="203">
        <f t="shared" si="74"/>
        <v>0</v>
      </c>
      <c r="AU252" s="203"/>
      <c r="AV252" s="203"/>
      <c r="AW252" s="204">
        <f t="shared" si="63"/>
        <v>0</v>
      </c>
      <c r="AX252" s="204"/>
      <c r="AY252" s="204"/>
      <c r="AZ252" s="190">
        <f t="shared" si="64"/>
        <v>0</v>
      </c>
      <c r="BA252" s="190"/>
      <c r="BB252" s="190">
        <f t="shared" si="65"/>
        <v>0</v>
      </c>
      <c r="BC252" s="190"/>
      <c r="BD252" s="190">
        <f t="shared" si="66"/>
        <v>0</v>
      </c>
      <c r="BE252" s="190"/>
      <c r="BF252" s="190">
        <f t="shared" si="67"/>
        <v>0</v>
      </c>
      <c r="BG252" s="190"/>
      <c r="BH252" s="190">
        <f t="shared" si="68"/>
        <v>0</v>
      </c>
      <c r="BI252" s="190"/>
      <c r="BJ252" s="190">
        <f t="shared" si="69"/>
        <v>0</v>
      </c>
      <c r="BK252" s="190"/>
      <c r="BL252" s="190">
        <f t="shared" si="70"/>
        <v>0</v>
      </c>
      <c r="BM252" s="199"/>
      <c r="BN252" s="190">
        <f t="shared" si="71"/>
        <v>0</v>
      </c>
      <c r="BO252" s="190"/>
      <c r="BP252" s="190">
        <f t="shared" si="72"/>
        <v>0</v>
      </c>
      <c r="BQ252" s="190"/>
      <c r="BR252" s="190">
        <f t="shared" si="73"/>
        <v>0</v>
      </c>
      <c r="BS252" s="191"/>
    </row>
    <row r="253" spans="2:71" ht="15" thickBot="1" x14ac:dyDescent="0.4">
      <c r="B253" s="209"/>
      <c r="C253" s="210"/>
      <c r="D253" s="210"/>
      <c r="E253" s="214"/>
      <c r="F253" s="214"/>
      <c r="G253" s="214"/>
      <c r="H253" s="215"/>
      <c r="I253" s="205"/>
      <c r="J253" s="206"/>
      <c r="K253" s="206"/>
      <c r="L253" s="206"/>
      <c r="M253" s="214"/>
      <c r="N253" s="214"/>
      <c r="O253" s="214"/>
      <c r="P253" s="213"/>
      <c r="Q253" s="213"/>
      <c r="R253" s="213"/>
      <c r="S253" s="205"/>
      <c r="T253" s="205"/>
      <c r="U253" s="205"/>
      <c r="V253" s="206"/>
      <c r="W253" s="206"/>
      <c r="X253" s="206"/>
      <c r="Y253" s="207"/>
      <c r="Z253" s="207"/>
      <c r="AA253" s="207"/>
      <c r="AB253" s="208"/>
      <c r="AC253" s="208"/>
      <c r="AD253" s="208"/>
      <c r="AE253" s="202"/>
      <c r="AF253" s="202"/>
      <c r="AG253" s="202"/>
      <c r="AH253" s="201">
        <f>Totals!$E$81</f>
        <v>45811</v>
      </c>
      <c r="AI253" s="201"/>
      <c r="AJ253" s="201"/>
      <c r="AK253" s="248">
        <f t="shared" si="60"/>
        <v>0</v>
      </c>
      <c r="AL253" s="248"/>
      <c r="AM253" s="248"/>
      <c r="AN253" s="201" t="str">
        <f t="shared" si="61"/>
        <v/>
      </c>
      <c r="AO253" s="201"/>
      <c r="AP253" s="201"/>
      <c r="AQ253" s="202"/>
      <c r="AR253" s="202"/>
      <c r="AS253" s="202"/>
      <c r="AT253" s="203">
        <f t="shared" si="74"/>
        <v>0</v>
      </c>
      <c r="AU253" s="203"/>
      <c r="AV253" s="203"/>
      <c r="AW253" s="204">
        <f t="shared" si="63"/>
        <v>0</v>
      </c>
      <c r="AX253" s="204"/>
      <c r="AY253" s="204"/>
      <c r="AZ253" s="190">
        <f t="shared" si="64"/>
        <v>0</v>
      </c>
      <c r="BA253" s="190"/>
      <c r="BB253" s="190">
        <f t="shared" si="65"/>
        <v>0</v>
      </c>
      <c r="BC253" s="190"/>
      <c r="BD253" s="190">
        <f t="shared" si="66"/>
        <v>0</v>
      </c>
      <c r="BE253" s="190"/>
      <c r="BF253" s="190">
        <f t="shared" si="67"/>
        <v>0</v>
      </c>
      <c r="BG253" s="190"/>
      <c r="BH253" s="190">
        <f t="shared" si="68"/>
        <v>0</v>
      </c>
      <c r="BI253" s="190"/>
      <c r="BJ253" s="190">
        <f t="shared" si="69"/>
        <v>0</v>
      </c>
      <c r="BK253" s="190"/>
      <c r="BL253" s="190">
        <f t="shared" si="70"/>
        <v>0</v>
      </c>
      <c r="BM253" s="199"/>
      <c r="BN253" s="190">
        <f t="shared" si="71"/>
        <v>0</v>
      </c>
      <c r="BO253" s="190"/>
      <c r="BP253" s="190">
        <f t="shared" si="72"/>
        <v>0</v>
      </c>
      <c r="BQ253" s="190"/>
      <c r="BR253" s="190">
        <f t="shared" si="73"/>
        <v>0</v>
      </c>
      <c r="BS253" s="191"/>
    </row>
    <row r="254" spans="2:71" ht="15" thickBot="1" x14ac:dyDescent="0.4">
      <c r="B254" s="209"/>
      <c r="C254" s="210"/>
      <c r="D254" s="210"/>
      <c r="E254" s="214"/>
      <c r="F254" s="214"/>
      <c r="G254" s="214"/>
      <c r="H254" s="215"/>
      <c r="I254" s="205"/>
      <c r="J254" s="206"/>
      <c r="K254" s="206"/>
      <c r="L254" s="206"/>
      <c r="M254" s="213"/>
      <c r="N254" s="213"/>
      <c r="O254" s="213"/>
      <c r="P254" s="213"/>
      <c r="Q254" s="213"/>
      <c r="R254" s="213"/>
      <c r="S254" s="205"/>
      <c r="T254" s="205"/>
      <c r="U254" s="205"/>
      <c r="V254" s="206"/>
      <c r="W254" s="206"/>
      <c r="X254" s="206"/>
      <c r="Y254" s="207"/>
      <c r="Z254" s="207"/>
      <c r="AA254" s="207"/>
      <c r="AB254" s="208"/>
      <c r="AC254" s="208"/>
      <c r="AD254" s="208"/>
      <c r="AE254" s="202"/>
      <c r="AF254" s="202"/>
      <c r="AG254" s="202"/>
      <c r="AH254" s="201">
        <f>Totals!$E$81</f>
        <v>45811</v>
      </c>
      <c r="AI254" s="201"/>
      <c r="AJ254" s="201"/>
      <c r="AK254" s="248">
        <f t="shared" si="60"/>
        <v>0</v>
      </c>
      <c r="AL254" s="248"/>
      <c r="AM254" s="248"/>
      <c r="AN254" s="201" t="str">
        <f t="shared" si="61"/>
        <v/>
      </c>
      <c r="AO254" s="201"/>
      <c r="AP254" s="201"/>
      <c r="AQ254" s="202"/>
      <c r="AR254" s="202"/>
      <c r="AS254" s="202"/>
      <c r="AT254" s="203">
        <f t="shared" si="74"/>
        <v>0</v>
      </c>
      <c r="AU254" s="203"/>
      <c r="AV254" s="203"/>
      <c r="AW254" s="204">
        <f t="shared" si="63"/>
        <v>0</v>
      </c>
      <c r="AX254" s="204"/>
      <c r="AY254" s="204"/>
      <c r="AZ254" s="190">
        <f t="shared" si="64"/>
        <v>0</v>
      </c>
      <c r="BA254" s="190"/>
      <c r="BB254" s="190">
        <f t="shared" si="65"/>
        <v>0</v>
      </c>
      <c r="BC254" s="190"/>
      <c r="BD254" s="190">
        <f t="shared" si="66"/>
        <v>0</v>
      </c>
      <c r="BE254" s="190"/>
      <c r="BF254" s="190">
        <f t="shared" si="67"/>
        <v>0</v>
      </c>
      <c r="BG254" s="190"/>
      <c r="BH254" s="190">
        <f t="shared" si="68"/>
        <v>0</v>
      </c>
      <c r="BI254" s="190"/>
      <c r="BJ254" s="190">
        <f t="shared" si="69"/>
        <v>0</v>
      </c>
      <c r="BK254" s="190"/>
      <c r="BL254" s="190">
        <f t="shared" si="70"/>
        <v>0</v>
      </c>
      <c r="BM254" s="199"/>
      <c r="BN254" s="190">
        <f t="shared" si="71"/>
        <v>0</v>
      </c>
      <c r="BO254" s="190"/>
      <c r="BP254" s="190">
        <f t="shared" si="72"/>
        <v>0</v>
      </c>
      <c r="BQ254" s="190"/>
      <c r="BR254" s="190">
        <f t="shared" si="73"/>
        <v>0</v>
      </c>
      <c r="BS254" s="191"/>
    </row>
    <row r="255" spans="2:71" ht="15" thickBot="1" x14ac:dyDescent="0.4">
      <c r="B255" s="209"/>
      <c r="C255" s="210"/>
      <c r="D255" s="210"/>
      <c r="E255" s="214"/>
      <c r="F255" s="214"/>
      <c r="G255" s="214"/>
      <c r="H255" s="215"/>
      <c r="I255" s="205"/>
      <c r="J255" s="206"/>
      <c r="K255" s="206"/>
      <c r="L255" s="206"/>
      <c r="M255" s="213"/>
      <c r="N255" s="213"/>
      <c r="O255" s="213"/>
      <c r="P255" s="213"/>
      <c r="Q255" s="213"/>
      <c r="R255" s="213"/>
      <c r="S255" s="205"/>
      <c r="T255" s="205"/>
      <c r="U255" s="205"/>
      <c r="V255" s="206"/>
      <c r="W255" s="206"/>
      <c r="X255" s="206"/>
      <c r="Y255" s="207"/>
      <c r="Z255" s="207"/>
      <c r="AA255" s="207"/>
      <c r="AB255" s="208"/>
      <c r="AC255" s="208"/>
      <c r="AD255" s="208"/>
      <c r="AE255" s="202"/>
      <c r="AF255" s="202"/>
      <c r="AG255" s="202"/>
      <c r="AH255" s="201">
        <f>Totals!$E$81</f>
        <v>45811</v>
      </c>
      <c r="AI255" s="201"/>
      <c r="AJ255" s="201"/>
      <c r="AK255" s="248">
        <f t="shared" si="60"/>
        <v>0</v>
      </c>
      <c r="AL255" s="248"/>
      <c r="AM255" s="248"/>
      <c r="AN255" s="201" t="str">
        <f t="shared" si="61"/>
        <v/>
      </c>
      <c r="AO255" s="201"/>
      <c r="AP255" s="201"/>
      <c r="AQ255" s="202"/>
      <c r="AR255" s="202"/>
      <c r="AS255" s="202"/>
      <c r="AT255" s="203">
        <f t="shared" si="74"/>
        <v>0</v>
      </c>
      <c r="AU255" s="203"/>
      <c r="AV255" s="203"/>
      <c r="AW255" s="204">
        <f t="shared" si="63"/>
        <v>0</v>
      </c>
      <c r="AX255" s="204"/>
      <c r="AY255" s="204"/>
      <c r="AZ255" s="190">
        <f t="shared" si="64"/>
        <v>0</v>
      </c>
      <c r="BA255" s="190"/>
      <c r="BB255" s="190">
        <f t="shared" si="65"/>
        <v>0</v>
      </c>
      <c r="BC255" s="190"/>
      <c r="BD255" s="190">
        <f t="shared" si="66"/>
        <v>0</v>
      </c>
      <c r="BE255" s="190"/>
      <c r="BF255" s="190">
        <f t="shared" si="67"/>
        <v>0</v>
      </c>
      <c r="BG255" s="190"/>
      <c r="BH255" s="190">
        <f t="shared" si="68"/>
        <v>0</v>
      </c>
      <c r="BI255" s="190"/>
      <c r="BJ255" s="190">
        <f t="shared" si="69"/>
        <v>0</v>
      </c>
      <c r="BK255" s="190"/>
      <c r="BL255" s="190">
        <f t="shared" si="70"/>
        <v>0</v>
      </c>
      <c r="BM255" s="199"/>
      <c r="BN255" s="190">
        <f t="shared" si="71"/>
        <v>0</v>
      </c>
      <c r="BO255" s="190"/>
      <c r="BP255" s="190">
        <f t="shared" si="72"/>
        <v>0</v>
      </c>
      <c r="BQ255" s="190"/>
      <c r="BR255" s="190">
        <f t="shared" si="73"/>
        <v>0</v>
      </c>
      <c r="BS255" s="191"/>
    </row>
    <row r="256" spans="2:71" ht="15" thickBot="1" x14ac:dyDescent="0.4">
      <c r="B256" s="209"/>
      <c r="C256" s="210"/>
      <c r="D256" s="210"/>
      <c r="E256" s="214"/>
      <c r="F256" s="214"/>
      <c r="G256" s="214"/>
      <c r="H256" s="215"/>
      <c r="I256" s="205"/>
      <c r="J256" s="206"/>
      <c r="K256" s="206"/>
      <c r="L256" s="206"/>
      <c r="M256" s="213"/>
      <c r="N256" s="213"/>
      <c r="O256" s="213"/>
      <c r="P256" s="213"/>
      <c r="Q256" s="213"/>
      <c r="R256" s="213"/>
      <c r="S256" s="205"/>
      <c r="T256" s="205"/>
      <c r="U256" s="205"/>
      <c r="V256" s="206"/>
      <c r="W256" s="206"/>
      <c r="X256" s="206"/>
      <c r="Y256" s="207"/>
      <c r="Z256" s="207"/>
      <c r="AA256" s="207"/>
      <c r="AB256" s="208"/>
      <c r="AC256" s="208"/>
      <c r="AD256" s="208"/>
      <c r="AE256" s="202"/>
      <c r="AF256" s="202"/>
      <c r="AG256" s="202"/>
      <c r="AH256" s="201">
        <f>Totals!$E$81</f>
        <v>45811</v>
      </c>
      <c r="AI256" s="201"/>
      <c r="AJ256" s="201"/>
      <c r="AK256" s="248">
        <f t="shared" si="60"/>
        <v>0</v>
      </c>
      <c r="AL256" s="248"/>
      <c r="AM256" s="248"/>
      <c r="AN256" s="201" t="str">
        <f t="shared" si="61"/>
        <v/>
      </c>
      <c r="AO256" s="201"/>
      <c r="AP256" s="201"/>
      <c r="AQ256" s="202"/>
      <c r="AR256" s="202"/>
      <c r="AS256" s="202"/>
      <c r="AT256" s="203">
        <f t="shared" si="74"/>
        <v>0</v>
      </c>
      <c r="AU256" s="203"/>
      <c r="AV256" s="203"/>
      <c r="AW256" s="204">
        <f t="shared" si="63"/>
        <v>0</v>
      </c>
      <c r="AX256" s="204"/>
      <c r="AY256" s="204"/>
      <c r="AZ256" s="190">
        <f t="shared" si="64"/>
        <v>0</v>
      </c>
      <c r="BA256" s="190"/>
      <c r="BB256" s="190">
        <f t="shared" si="65"/>
        <v>0</v>
      </c>
      <c r="BC256" s="190"/>
      <c r="BD256" s="190">
        <f t="shared" si="66"/>
        <v>0</v>
      </c>
      <c r="BE256" s="190"/>
      <c r="BF256" s="190">
        <f t="shared" si="67"/>
        <v>0</v>
      </c>
      <c r="BG256" s="190"/>
      <c r="BH256" s="190">
        <f t="shared" si="68"/>
        <v>0</v>
      </c>
      <c r="BI256" s="190"/>
      <c r="BJ256" s="190">
        <f t="shared" si="69"/>
        <v>0</v>
      </c>
      <c r="BK256" s="190"/>
      <c r="BL256" s="190">
        <f t="shared" si="70"/>
        <v>0</v>
      </c>
      <c r="BM256" s="199"/>
      <c r="BN256" s="190">
        <f t="shared" si="71"/>
        <v>0</v>
      </c>
      <c r="BO256" s="190"/>
      <c r="BP256" s="190">
        <f t="shared" si="72"/>
        <v>0</v>
      </c>
      <c r="BQ256" s="190"/>
      <c r="BR256" s="190">
        <f t="shared" si="73"/>
        <v>0</v>
      </c>
      <c r="BS256" s="191"/>
    </row>
    <row r="257" spans="2:71" ht="15" thickBot="1" x14ac:dyDescent="0.4">
      <c r="B257" s="209"/>
      <c r="C257" s="210"/>
      <c r="D257" s="210"/>
      <c r="E257" s="211"/>
      <c r="F257" s="211"/>
      <c r="G257" s="211"/>
      <c r="H257" s="211"/>
      <c r="I257" s="205"/>
      <c r="J257" s="206"/>
      <c r="K257" s="206"/>
      <c r="L257" s="206"/>
      <c r="M257" s="213"/>
      <c r="N257" s="213"/>
      <c r="O257" s="213"/>
      <c r="P257" s="213"/>
      <c r="Q257" s="213"/>
      <c r="R257" s="213"/>
      <c r="S257" s="205"/>
      <c r="T257" s="205"/>
      <c r="U257" s="205"/>
      <c r="V257" s="206"/>
      <c r="W257" s="206"/>
      <c r="X257" s="206"/>
      <c r="Y257" s="207"/>
      <c r="Z257" s="207"/>
      <c r="AA257" s="207"/>
      <c r="AB257" s="208"/>
      <c r="AC257" s="208"/>
      <c r="AD257" s="208"/>
      <c r="AE257" s="202"/>
      <c r="AF257" s="202"/>
      <c r="AG257" s="202"/>
      <c r="AH257" s="201">
        <f>Totals!$E$81</f>
        <v>45811</v>
      </c>
      <c r="AI257" s="201"/>
      <c r="AJ257" s="201"/>
      <c r="AK257" s="248">
        <f t="shared" si="60"/>
        <v>0</v>
      </c>
      <c r="AL257" s="248"/>
      <c r="AM257" s="248"/>
      <c r="AN257" s="201" t="str">
        <f t="shared" si="61"/>
        <v/>
      </c>
      <c r="AO257" s="201"/>
      <c r="AP257" s="201"/>
      <c r="AQ257" s="202"/>
      <c r="AR257" s="202"/>
      <c r="AS257" s="202"/>
      <c r="AT257" s="203">
        <f t="shared" si="74"/>
        <v>0</v>
      </c>
      <c r="AU257" s="203"/>
      <c r="AV257" s="203"/>
      <c r="AW257" s="204">
        <f t="shared" si="63"/>
        <v>0</v>
      </c>
      <c r="AX257" s="204"/>
      <c r="AY257" s="204"/>
      <c r="AZ257" s="190">
        <f t="shared" si="64"/>
        <v>0</v>
      </c>
      <c r="BA257" s="190"/>
      <c r="BB257" s="190">
        <f t="shared" si="65"/>
        <v>0</v>
      </c>
      <c r="BC257" s="190"/>
      <c r="BD257" s="190">
        <f t="shared" si="66"/>
        <v>0</v>
      </c>
      <c r="BE257" s="190"/>
      <c r="BF257" s="190">
        <f t="shared" si="67"/>
        <v>0</v>
      </c>
      <c r="BG257" s="190"/>
      <c r="BH257" s="190">
        <f t="shared" si="68"/>
        <v>0</v>
      </c>
      <c r="BI257" s="190"/>
      <c r="BJ257" s="190">
        <f t="shared" si="69"/>
        <v>0</v>
      </c>
      <c r="BK257" s="190"/>
      <c r="BL257" s="190">
        <f t="shared" si="70"/>
        <v>0</v>
      </c>
      <c r="BM257" s="199"/>
      <c r="BN257" s="190">
        <f t="shared" si="71"/>
        <v>0</v>
      </c>
      <c r="BO257" s="190"/>
      <c r="BP257" s="190">
        <f t="shared" si="72"/>
        <v>0</v>
      </c>
      <c r="BQ257" s="190"/>
      <c r="BR257" s="190">
        <f t="shared" si="73"/>
        <v>0</v>
      </c>
      <c r="BS257" s="191"/>
    </row>
    <row r="258" spans="2:71" ht="15" thickBot="1" x14ac:dyDescent="0.4">
      <c r="B258" s="209"/>
      <c r="C258" s="210"/>
      <c r="D258" s="210"/>
      <c r="E258" s="211"/>
      <c r="F258" s="211"/>
      <c r="G258" s="211"/>
      <c r="H258" s="211"/>
      <c r="I258" s="212"/>
      <c r="J258" s="212"/>
      <c r="K258" s="212"/>
      <c r="L258" s="212"/>
      <c r="M258" s="213"/>
      <c r="N258" s="213"/>
      <c r="O258" s="213"/>
      <c r="P258" s="213"/>
      <c r="Q258" s="213"/>
      <c r="R258" s="213"/>
      <c r="S258" s="205"/>
      <c r="T258" s="205"/>
      <c r="U258" s="205"/>
      <c r="V258" s="206"/>
      <c r="W258" s="206"/>
      <c r="X258" s="206"/>
      <c r="Y258" s="207"/>
      <c r="Z258" s="207"/>
      <c r="AA258" s="207"/>
      <c r="AB258" s="208"/>
      <c r="AC258" s="208"/>
      <c r="AD258" s="208"/>
      <c r="AE258" s="202"/>
      <c r="AF258" s="202"/>
      <c r="AG258" s="202"/>
      <c r="AH258" s="201">
        <f>Totals!$E$81</f>
        <v>45811</v>
      </c>
      <c r="AI258" s="201"/>
      <c r="AJ258" s="201"/>
      <c r="AK258" s="248">
        <f t="shared" si="60"/>
        <v>0</v>
      </c>
      <c r="AL258" s="248"/>
      <c r="AM258" s="248"/>
      <c r="AN258" s="201" t="str">
        <f>IF($AQ258="","",$AQ258-1)</f>
        <v/>
      </c>
      <c r="AO258" s="201"/>
      <c r="AP258" s="201"/>
      <c r="AQ258" s="202"/>
      <c r="AR258" s="202"/>
      <c r="AS258" s="202"/>
      <c r="AT258" s="203">
        <f t="shared" si="74"/>
        <v>0</v>
      </c>
      <c r="AU258" s="203"/>
      <c r="AV258" s="203"/>
      <c r="AW258" s="204">
        <f t="shared" si="63"/>
        <v>0</v>
      </c>
      <c r="AX258" s="204"/>
      <c r="AY258" s="204"/>
      <c r="AZ258" s="190">
        <f t="shared" si="64"/>
        <v>0</v>
      </c>
      <c r="BA258" s="190"/>
      <c r="BB258" s="190">
        <f t="shared" si="65"/>
        <v>0</v>
      </c>
      <c r="BC258" s="190"/>
      <c r="BD258" s="190">
        <f t="shared" si="66"/>
        <v>0</v>
      </c>
      <c r="BE258" s="190"/>
      <c r="BF258" s="190">
        <f t="shared" si="67"/>
        <v>0</v>
      </c>
      <c r="BG258" s="190"/>
      <c r="BH258" s="190">
        <f t="shared" si="68"/>
        <v>0</v>
      </c>
      <c r="BI258" s="190"/>
      <c r="BJ258" s="190">
        <f t="shared" si="69"/>
        <v>0</v>
      </c>
      <c r="BK258" s="190"/>
      <c r="BL258" s="190">
        <f t="shared" si="70"/>
        <v>0</v>
      </c>
      <c r="BM258" s="199"/>
      <c r="BN258" s="190">
        <f t="shared" si="71"/>
        <v>0</v>
      </c>
      <c r="BO258" s="190"/>
      <c r="BP258" s="190">
        <f t="shared" si="72"/>
        <v>0</v>
      </c>
      <c r="BQ258" s="190"/>
      <c r="BR258" s="190">
        <f t="shared" si="73"/>
        <v>0</v>
      </c>
      <c r="BS258" s="191"/>
    </row>
    <row r="259" spans="2:71" ht="15" thickBot="1" x14ac:dyDescent="0.4">
      <c r="B259" s="192"/>
      <c r="C259" s="193"/>
      <c r="D259" s="193"/>
      <c r="E259" s="194" t="s">
        <v>7103</v>
      </c>
      <c r="F259" s="194"/>
      <c r="G259" s="194"/>
      <c r="H259" s="194"/>
      <c r="I259" s="195" t="s">
        <v>6981</v>
      </c>
      <c r="J259" s="195"/>
      <c r="K259" s="195"/>
      <c r="L259" s="195"/>
      <c r="M259" s="196">
        <v>44410</v>
      </c>
      <c r="N259" s="196"/>
      <c r="O259" s="196"/>
      <c r="P259" s="196">
        <v>44440</v>
      </c>
      <c r="Q259" s="196"/>
      <c r="R259" s="196"/>
      <c r="S259" s="197" t="s">
        <v>6948</v>
      </c>
      <c r="T259" s="197"/>
      <c r="U259" s="197"/>
      <c r="V259" s="198" t="s">
        <v>6947</v>
      </c>
      <c r="W259" s="198"/>
      <c r="X259" s="198"/>
      <c r="Y259" s="185"/>
      <c r="Z259" s="185"/>
      <c r="AA259" s="185"/>
      <c r="AB259" s="186"/>
      <c r="AC259" s="186"/>
      <c r="AD259" s="186"/>
      <c r="AE259" s="182"/>
      <c r="AF259" s="182"/>
      <c r="AG259" s="182"/>
      <c r="AH259" s="187">
        <f>Totals!$E$81</f>
        <v>45811</v>
      </c>
      <c r="AI259" s="187"/>
      <c r="AJ259" s="187"/>
      <c r="AK259" s="246">
        <f t="shared" si="60"/>
        <v>0</v>
      </c>
      <c r="AL259" s="247"/>
      <c r="AM259" s="247"/>
      <c r="AN259" s="187" t="str">
        <f>IF($AQ259="","",$AQ259-1)</f>
        <v/>
      </c>
      <c r="AO259" s="187"/>
      <c r="AP259" s="187"/>
      <c r="AQ259" s="182"/>
      <c r="AR259" s="182"/>
      <c r="AS259" s="182"/>
      <c r="AT259" s="183">
        <f t="shared" si="74"/>
        <v>0</v>
      </c>
      <c r="AU259" s="183"/>
      <c r="AV259" s="183"/>
      <c r="AW259" s="184">
        <f t="shared" si="63"/>
        <v>0</v>
      </c>
      <c r="AX259" s="184"/>
      <c r="AY259" s="184"/>
      <c r="AZ259" s="180">
        <f t="shared" si="64"/>
        <v>0</v>
      </c>
      <c r="BA259" s="180"/>
      <c r="BB259" s="180">
        <f t="shared" si="65"/>
        <v>0</v>
      </c>
      <c r="BC259" s="180"/>
      <c r="BD259" s="180">
        <f t="shared" si="66"/>
        <v>0</v>
      </c>
      <c r="BE259" s="180"/>
      <c r="BF259" s="180">
        <f t="shared" si="67"/>
        <v>0</v>
      </c>
      <c r="BG259" s="180"/>
      <c r="BH259" s="180">
        <f t="shared" si="68"/>
        <v>0</v>
      </c>
      <c r="BI259" s="180"/>
      <c r="BJ259" s="180">
        <f t="shared" si="69"/>
        <v>0</v>
      </c>
      <c r="BK259" s="180"/>
      <c r="BL259" s="180">
        <f t="shared" si="70"/>
        <v>0</v>
      </c>
      <c r="BM259" s="181"/>
      <c r="BN259" s="180">
        <f t="shared" si="71"/>
        <v>0</v>
      </c>
      <c r="BO259" s="180"/>
      <c r="BP259" s="180">
        <f t="shared" si="72"/>
        <v>0</v>
      </c>
      <c r="BQ259" s="180"/>
      <c r="BR259" s="175">
        <f t="shared" si="73"/>
        <v>0</v>
      </c>
      <c r="BS259" s="176"/>
    </row>
    <row r="260" spans="2:71" ht="15.5" thickTop="1" thickBot="1" x14ac:dyDescent="0.4">
      <c r="B260" s="177" t="s">
        <v>15</v>
      </c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4"/>
      <c r="AA260" s="174"/>
      <c r="AB260" s="177"/>
      <c r="AC260" s="174"/>
      <c r="AD260" s="174"/>
      <c r="AE260" s="177"/>
      <c r="AF260" s="174"/>
      <c r="AG260" s="174"/>
      <c r="AH260" s="177"/>
      <c r="AI260" s="174"/>
      <c r="AJ260" s="174"/>
      <c r="AK260" s="244">
        <f>SUM(AK220:AM259)</f>
        <v>0</v>
      </c>
      <c r="AL260" s="245"/>
      <c r="AM260" s="245"/>
      <c r="AN260" s="177"/>
      <c r="AO260" s="174"/>
      <c r="AP260" s="174"/>
      <c r="AQ260" s="177"/>
      <c r="AR260" s="174"/>
      <c r="AS260" s="174"/>
      <c r="AT260" s="177"/>
      <c r="AU260" s="174"/>
      <c r="AV260" s="174"/>
      <c r="AW260" s="173"/>
      <c r="AX260" s="174"/>
      <c r="AY260" s="174"/>
      <c r="AZ260" s="172">
        <f>SUM(AZ220:AZ259)</f>
        <v>0</v>
      </c>
      <c r="BA260" s="172"/>
      <c r="BB260" s="172">
        <f>SUM(BB220:BB259)</f>
        <v>0</v>
      </c>
      <c r="BC260" s="172"/>
      <c r="BD260" s="172">
        <f>SUM(BD220:BD259)</f>
        <v>0</v>
      </c>
      <c r="BE260" s="172"/>
      <c r="BF260" s="172">
        <f>SUM(BF220:BF259)</f>
        <v>0</v>
      </c>
      <c r="BG260" s="172"/>
      <c r="BH260" s="172">
        <f>SUM(BH220:BH259)</f>
        <v>0</v>
      </c>
      <c r="BI260" s="172"/>
      <c r="BJ260" s="172">
        <f>SUM(BJ220:BJ259)</f>
        <v>0</v>
      </c>
      <c r="BK260" s="172"/>
      <c r="BL260" s="172">
        <f>SUM(BL220:BL259)</f>
        <v>0</v>
      </c>
      <c r="BM260" s="172"/>
      <c r="BN260" s="172">
        <f>SUM(BN220:BN259)</f>
        <v>0</v>
      </c>
      <c r="BO260" s="172"/>
      <c r="BP260" s="172">
        <f>SUM(BP220:BP259)</f>
        <v>0</v>
      </c>
      <c r="BQ260" s="172"/>
      <c r="BR260" s="172">
        <f>SUM(BR220:BR259)</f>
        <v>0</v>
      </c>
      <c r="BS260" s="172"/>
    </row>
    <row r="261" spans="2:71" ht="15" thickTop="1" x14ac:dyDescent="0.35"/>
  </sheetData>
  <sheetProtection algorithmName="SHA-512" hashValue="pDZtt94r9Q8KPtKK/x7eN7DG4maJMQrGNJgj98sfoT0PG0EplhXTfoXkC1lKH4CKzMnThh4/090p9gibAVCZoA==" saltValue="H/OumjEr4Q+SPKKMkK2McA==" spinCount="100000" sheet="1" objects="1" scenarios="1"/>
  <mergeCells count="5575">
    <mergeCell ref="BR12:BS12"/>
    <mergeCell ref="B4:BS7"/>
    <mergeCell ref="B8:D8"/>
    <mergeCell ref="E8:H8"/>
    <mergeCell ref="I8:L8"/>
    <mergeCell ref="M8:O8"/>
    <mergeCell ref="P8:R8"/>
    <mergeCell ref="S8:U8"/>
    <mergeCell ref="V8:X8"/>
    <mergeCell ref="Y8:AA8"/>
    <mergeCell ref="AB8:AD8"/>
    <mergeCell ref="P10:R10"/>
    <mergeCell ref="S10:U10"/>
    <mergeCell ref="BJ8:BK8"/>
    <mergeCell ref="BL8:BM8"/>
    <mergeCell ref="BN8:BO8"/>
    <mergeCell ref="BP8:BQ8"/>
    <mergeCell ref="BR8:BS8"/>
    <mergeCell ref="B9:BS9"/>
    <mergeCell ref="AW8:AY8"/>
    <mergeCell ref="AZ8:BA8"/>
    <mergeCell ref="BB8:BC8"/>
    <mergeCell ref="BD8:BE8"/>
    <mergeCell ref="BF8:BG8"/>
    <mergeCell ref="BH8:BI8"/>
    <mergeCell ref="AE8:AG8"/>
    <mergeCell ref="AH8:AJ8"/>
    <mergeCell ref="AK8:AM8"/>
    <mergeCell ref="AN8:AP8"/>
    <mergeCell ref="AQ8:AS8"/>
    <mergeCell ref="AT8:AV8"/>
    <mergeCell ref="BN13:BO13"/>
    <mergeCell ref="BP13:BQ13"/>
    <mergeCell ref="B11:BS11"/>
    <mergeCell ref="B12:D12"/>
    <mergeCell ref="E12:H12"/>
    <mergeCell ref="I12:L12"/>
    <mergeCell ref="M12:O12"/>
    <mergeCell ref="P12:R12"/>
    <mergeCell ref="S12:U12"/>
    <mergeCell ref="V12:X12"/>
    <mergeCell ref="BD10:BE10"/>
    <mergeCell ref="BF10:BG10"/>
    <mergeCell ref="BH10:BI10"/>
    <mergeCell ref="BJ10:BK10"/>
    <mergeCell ref="BL10:BM10"/>
    <mergeCell ref="BN10:BO10"/>
    <mergeCell ref="AN10:AP10"/>
    <mergeCell ref="AQ10:AS10"/>
    <mergeCell ref="AT10:AV10"/>
    <mergeCell ref="AW10:AY10"/>
    <mergeCell ref="AZ10:BA10"/>
    <mergeCell ref="BB10:BC10"/>
    <mergeCell ref="V10:X10"/>
    <mergeCell ref="Y10:AA10"/>
    <mergeCell ref="AB10:AD10"/>
    <mergeCell ref="AE10:AG10"/>
    <mergeCell ref="AH10:AJ10"/>
    <mergeCell ref="AK10:AM10"/>
    <mergeCell ref="B10:D10"/>
    <mergeCell ref="E10:H10"/>
    <mergeCell ref="I10:L10"/>
    <mergeCell ref="BR10:BS10"/>
    <mergeCell ref="M10:O10"/>
    <mergeCell ref="BF12:BG12"/>
    <mergeCell ref="BH12:BI12"/>
    <mergeCell ref="BJ12:BK12"/>
    <mergeCell ref="BL12:BM12"/>
    <mergeCell ref="BN12:BO12"/>
    <mergeCell ref="BP12:BQ12"/>
    <mergeCell ref="AQ12:AS12"/>
    <mergeCell ref="AT12:AV12"/>
    <mergeCell ref="AW12:AY12"/>
    <mergeCell ref="AZ12:BA12"/>
    <mergeCell ref="BB12:BC12"/>
    <mergeCell ref="BD12:BE12"/>
    <mergeCell ref="Y12:AA12"/>
    <mergeCell ref="AB12:AD12"/>
    <mergeCell ref="AE12:AG12"/>
    <mergeCell ref="AH12:AJ12"/>
    <mergeCell ref="AK12:AM12"/>
    <mergeCell ref="AN12:AP12"/>
    <mergeCell ref="BP10:BQ10"/>
    <mergeCell ref="BR13:BS13"/>
    <mergeCell ref="B14:D14"/>
    <mergeCell ref="E14:H14"/>
    <mergeCell ref="I14:L14"/>
    <mergeCell ref="M14:O14"/>
    <mergeCell ref="P14:R14"/>
    <mergeCell ref="AW13:AY13"/>
    <mergeCell ref="AZ13:BA13"/>
    <mergeCell ref="BB13:BC13"/>
    <mergeCell ref="BD13:BE13"/>
    <mergeCell ref="BF13:BG13"/>
    <mergeCell ref="BH13:BI13"/>
    <mergeCell ref="AE13:AG13"/>
    <mergeCell ref="AH13:AJ13"/>
    <mergeCell ref="AK13:AM13"/>
    <mergeCell ref="AN13:AP13"/>
    <mergeCell ref="AQ13:AS13"/>
    <mergeCell ref="AT13:AV13"/>
    <mergeCell ref="BN14:BO14"/>
    <mergeCell ref="BP14:BQ14"/>
    <mergeCell ref="BR14:BS14"/>
    <mergeCell ref="B13:D13"/>
    <mergeCell ref="E13:H13"/>
    <mergeCell ref="I13:L13"/>
    <mergeCell ref="M13:O13"/>
    <mergeCell ref="P13:R13"/>
    <mergeCell ref="S13:U13"/>
    <mergeCell ref="V13:X13"/>
    <mergeCell ref="Y13:AA13"/>
    <mergeCell ref="AB13:AD13"/>
    <mergeCell ref="BJ13:BK13"/>
    <mergeCell ref="BL13:BM13"/>
    <mergeCell ref="B15:D15"/>
    <mergeCell ref="E15:H15"/>
    <mergeCell ref="I15:L15"/>
    <mergeCell ref="M15:O15"/>
    <mergeCell ref="P15:R15"/>
    <mergeCell ref="S15:U15"/>
    <mergeCell ref="V15:X15"/>
    <mergeCell ref="BB14:BC14"/>
    <mergeCell ref="BD14:BE14"/>
    <mergeCell ref="BF14:BG14"/>
    <mergeCell ref="BH14:BI14"/>
    <mergeCell ref="BJ14:BK14"/>
    <mergeCell ref="BL14:BM14"/>
    <mergeCell ref="AK14:AM14"/>
    <mergeCell ref="AN14:AP14"/>
    <mergeCell ref="AQ14:AS14"/>
    <mergeCell ref="AT14:AV14"/>
    <mergeCell ref="AW14:AY14"/>
    <mergeCell ref="AZ14:BA14"/>
    <mergeCell ref="S14:U14"/>
    <mergeCell ref="V14:X14"/>
    <mergeCell ref="Y14:AA14"/>
    <mergeCell ref="AB14:AD14"/>
    <mergeCell ref="AE14:AG14"/>
    <mergeCell ref="AH14:AJ14"/>
    <mergeCell ref="BR15:BS15"/>
    <mergeCell ref="B16:D16"/>
    <mergeCell ref="E16:H16"/>
    <mergeCell ref="I16:L16"/>
    <mergeCell ref="M16:O16"/>
    <mergeCell ref="P16:R16"/>
    <mergeCell ref="S16:U16"/>
    <mergeCell ref="V16:X16"/>
    <mergeCell ref="Y16:AA16"/>
    <mergeCell ref="AB16:AD16"/>
    <mergeCell ref="BF15:BG15"/>
    <mergeCell ref="BH15:BI15"/>
    <mergeCell ref="BJ15:BK15"/>
    <mergeCell ref="BL15:BM15"/>
    <mergeCell ref="BN15:BO15"/>
    <mergeCell ref="BP15:BQ15"/>
    <mergeCell ref="AQ15:AS15"/>
    <mergeCell ref="AT15:AV15"/>
    <mergeCell ref="AW15:AY15"/>
    <mergeCell ref="AZ15:BA15"/>
    <mergeCell ref="BB15:BC15"/>
    <mergeCell ref="BD15:BE15"/>
    <mergeCell ref="Y15:AA15"/>
    <mergeCell ref="AB15:AD15"/>
    <mergeCell ref="AE15:AG15"/>
    <mergeCell ref="AH15:AJ15"/>
    <mergeCell ref="AK15:AM15"/>
    <mergeCell ref="AN15:AP15"/>
    <mergeCell ref="BJ16:BK16"/>
    <mergeCell ref="BL16:BM16"/>
    <mergeCell ref="BN16:BO16"/>
    <mergeCell ref="BP16:BQ16"/>
    <mergeCell ref="BR16:BS16"/>
    <mergeCell ref="B17:D17"/>
    <mergeCell ref="E17:H17"/>
    <mergeCell ref="I17:L17"/>
    <mergeCell ref="M17:O17"/>
    <mergeCell ref="P17:R17"/>
    <mergeCell ref="AW16:AY16"/>
    <mergeCell ref="AZ16:BA16"/>
    <mergeCell ref="BB16:BC16"/>
    <mergeCell ref="BD16:BE16"/>
    <mergeCell ref="BF16:BG16"/>
    <mergeCell ref="BH16:BI16"/>
    <mergeCell ref="AE16:AG16"/>
    <mergeCell ref="AH16:AJ16"/>
    <mergeCell ref="AK16:AM16"/>
    <mergeCell ref="AN16:AP16"/>
    <mergeCell ref="AQ16:AS16"/>
    <mergeCell ref="AT16:AV16"/>
    <mergeCell ref="BN17:BO17"/>
    <mergeCell ref="BP17:BQ17"/>
    <mergeCell ref="BR17:BS17"/>
    <mergeCell ref="B18:D18"/>
    <mergeCell ref="E18:H18"/>
    <mergeCell ref="I18:L18"/>
    <mergeCell ref="M18:O18"/>
    <mergeCell ref="P18:R18"/>
    <mergeCell ref="S18:U18"/>
    <mergeCell ref="V18:X18"/>
    <mergeCell ref="BB17:BC17"/>
    <mergeCell ref="BD17:BE17"/>
    <mergeCell ref="BF17:BG17"/>
    <mergeCell ref="BH17:BI17"/>
    <mergeCell ref="BJ17:BK17"/>
    <mergeCell ref="BL17:BM17"/>
    <mergeCell ref="AK17:AM17"/>
    <mergeCell ref="AN17:AP17"/>
    <mergeCell ref="AQ17:AS17"/>
    <mergeCell ref="AT17:AV17"/>
    <mergeCell ref="AW17:AY17"/>
    <mergeCell ref="AZ17:BA17"/>
    <mergeCell ref="S17:U17"/>
    <mergeCell ref="V17:X17"/>
    <mergeCell ref="Y17:AA17"/>
    <mergeCell ref="AB17:AD17"/>
    <mergeCell ref="AE17:AG17"/>
    <mergeCell ref="AH17:AJ17"/>
    <mergeCell ref="BR18:BS18"/>
    <mergeCell ref="B19:D19"/>
    <mergeCell ref="E19:H19"/>
    <mergeCell ref="I19:L19"/>
    <mergeCell ref="M19:O19"/>
    <mergeCell ref="P19:R19"/>
    <mergeCell ref="S19:U19"/>
    <mergeCell ref="V19:X19"/>
    <mergeCell ref="Y19:AA19"/>
    <mergeCell ref="AB19:AD19"/>
    <mergeCell ref="BF18:BG18"/>
    <mergeCell ref="BH18:BI18"/>
    <mergeCell ref="BJ18:BK18"/>
    <mergeCell ref="BL18:BM18"/>
    <mergeCell ref="BN18:BO18"/>
    <mergeCell ref="BP18:BQ18"/>
    <mergeCell ref="AQ18:AS18"/>
    <mergeCell ref="AT18:AV18"/>
    <mergeCell ref="AW18:AY18"/>
    <mergeCell ref="AZ18:BA18"/>
    <mergeCell ref="BB18:BC18"/>
    <mergeCell ref="BD18:BE18"/>
    <mergeCell ref="Y18:AA18"/>
    <mergeCell ref="AB18:AD18"/>
    <mergeCell ref="AE18:AG18"/>
    <mergeCell ref="AH18:AJ18"/>
    <mergeCell ref="AK18:AM18"/>
    <mergeCell ref="AN18:AP18"/>
    <mergeCell ref="BJ19:BK19"/>
    <mergeCell ref="BL19:BM19"/>
    <mergeCell ref="BN19:BO19"/>
    <mergeCell ref="BP19:BQ19"/>
    <mergeCell ref="BR19:BS19"/>
    <mergeCell ref="B20:D20"/>
    <mergeCell ref="E20:H20"/>
    <mergeCell ref="I20:L20"/>
    <mergeCell ref="M20:O20"/>
    <mergeCell ref="P20:R20"/>
    <mergeCell ref="AW19:AY19"/>
    <mergeCell ref="AZ19:BA19"/>
    <mergeCell ref="BB19:BC19"/>
    <mergeCell ref="BD19:BE19"/>
    <mergeCell ref="BF19:BG19"/>
    <mergeCell ref="BH19:BI19"/>
    <mergeCell ref="AE19:AG19"/>
    <mergeCell ref="AH19:AJ19"/>
    <mergeCell ref="AK19:AM19"/>
    <mergeCell ref="AN19:AP19"/>
    <mergeCell ref="AQ19:AS19"/>
    <mergeCell ref="AT19:AV19"/>
    <mergeCell ref="BN20:BO20"/>
    <mergeCell ref="BP20:BQ20"/>
    <mergeCell ref="BR20:BS20"/>
    <mergeCell ref="B21:D21"/>
    <mergeCell ref="E21:H21"/>
    <mergeCell ref="I21:L21"/>
    <mergeCell ref="M21:O21"/>
    <mergeCell ref="P21:R21"/>
    <mergeCell ref="S21:U21"/>
    <mergeCell ref="V21:X21"/>
    <mergeCell ref="BB20:BC20"/>
    <mergeCell ref="BD20:BE20"/>
    <mergeCell ref="BF20:BG20"/>
    <mergeCell ref="BH20:BI20"/>
    <mergeCell ref="BJ20:BK20"/>
    <mergeCell ref="BL20:BM20"/>
    <mergeCell ref="AK20:AM20"/>
    <mergeCell ref="AN20:AP20"/>
    <mergeCell ref="AQ20:AS20"/>
    <mergeCell ref="AT20:AV20"/>
    <mergeCell ref="AW20:AY20"/>
    <mergeCell ref="AZ20:BA20"/>
    <mergeCell ref="S20:U20"/>
    <mergeCell ref="V20:X20"/>
    <mergeCell ref="Y20:AA20"/>
    <mergeCell ref="AB20:AD20"/>
    <mergeCell ref="AE20:AG20"/>
    <mergeCell ref="AH20:AJ20"/>
    <mergeCell ref="BR21:BS21"/>
    <mergeCell ref="B22:D22"/>
    <mergeCell ref="E22:H22"/>
    <mergeCell ref="I22:L22"/>
    <mergeCell ref="M22:O22"/>
    <mergeCell ref="P22:R22"/>
    <mergeCell ref="S22:U22"/>
    <mergeCell ref="V22:X22"/>
    <mergeCell ref="Y22:AA22"/>
    <mergeCell ref="AB22:AD22"/>
    <mergeCell ref="BF21:BG21"/>
    <mergeCell ref="BH21:BI21"/>
    <mergeCell ref="BJ21:BK21"/>
    <mergeCell ref="BL21:BM21"/>
    <mergeCell ref="BN21:BO21"/>
    <mergeCell ref="BP21:BQ21"/>
    <mergeCell ref="AQ21:AS21"/>
    <mergeCell ref="AT21:AV21"/>
    <mergeCell ref="AW21:AY21"/>
    <mergeCell ref="AZ21:BA21"/>
    <mergeCell ref="BB21:BC21"/>
    <mergeCell ref="BD21:BE21"/>
    <mergeCell ref="Y21:AA21"/>
    <mergeCell ref="AB21:AD21"/>
    <mergeCell ref="AE21:AG21"/>
    <mergeCell ref="AH21:AJ21"/>
    <mergeCell ref="AK21:AM21"/>
    <mergeCell ref="AN21:AP21"/>
    <mergeCell ref="BJ22:BK22"/>
    <mergeCell ref="BL22:BM22"/>
    <mergeCell ref="BN22:BO22"/>
    <mergeCell ref="BP22:BQ22"/>
    <mergeCell ref="BR22:BS22"/>
    <mergeCell ref="B23:D23"/>
    <mergeCell ref="E23:H23"/>
    <mergeCell ref="I23:L23"/>
    <mergeCell ref="M23:O23"/>
    <mergeCell ref="P23:R23"/>
    <mergeCell ref="AW22:AY22"/>
    <mergeCell ref="AZ22:BA22"/>
    <mergeCell ref="BB22:BC22"/>
    <mergeCell ref="BD22:BE22"/>
    <mergeCell ref="BF22:BG22"/>
    <mergeCell ref="BH22:BI22"/>
    <mergeCell ref="AE22:AG22"/>
    <mergeCell ref="AH22:AJ22"/>
    <mergeCell ref="AK22:AM22"/>
    <mergeCell ref="AN22:AP22"/>
    <mergeCell ref="AQ22:AS22"/>
    <mergeCell ref="AT22:AV22"/>
    <mergeCell ref="BN23:BO23"/>
    <mergeCell ref="BP23:BQ23"/>
    <mergeCell ref="BR23:BS23"/>
    <mergeCell ref="B24:D24"/>
    <mergeCell ref="E24:H24"/>
    <mergeCell ref="I24:L24"/>
    <mergeCell ref="M24:O24"/>
    <mergeCell ref="P24:R24"/>
    <mergeCell ref="S24:U24"/>
    <mergeCell ref="V24:X24"/>
    <mergeCell ref="BB23:BC23"/>
    <mergeCell ref="BD23:BE23"/>
    <mergeCell ref="BF23:BG23"/>
    <mergeCell ref="BH23:BI23"/>
    <mergeCell ref="BJ23:BK23"/>
    <mergeCell ref="BL23:BM23"/>
    <mergeCell ref="AK23:AM23"/>
    <mergeCell ref="AN23:AP23"/>
    <mergeCell ref="AQ23:AS23"/>
    <mergeCell ref="AT23:AV23"/>
    <mergeCell ref="AW23:AY23"/>
    <mergeCell ref="AZ23:BA23"/>
    <mergeCell ref="S23:U23"/>
    <mergeCell ref="V23:X23"/>
    <mergeCell ref="Y23:AA23"/>
    <mergeCell ref="AB23:AD23"/>
    <mergeCell ref="AE23:AG23"/>
    <mergeCell ref="AH23:AJ23"/>
    <mergeCell ref="BR24:BS24"/>
    <mergeCell ref="B25:D25"/>
    <mergeCell ref="E25:H25"/>
    <mergeCell ref="I25:L25"/>
    <mergeCell ref="M25:O25"/>
    <mergeCell ref="P25:R25"/>
    <mergeCell ref="S25:U25"/>
    <mergeCell ref="V25:X25"/>
    <mergeCell ref="Y25:AA25"/>
    <mergeCell ref="AB25:AD25"/>
    <mergeCell ref="BF24:BG24"/>
    <mergeCell ref="BH24:BI24"/>
    <mergeCell ref="BJ24:BK24"/>
    <mergeCell ref="BL24:BM24"/>
    <mergeCell ref="BN24:BO24"/>
    <mergeCell ref="BP24:BQ24"/>
    <mergeCell ref="AQ24:AS24"/>
    <mergeCell ref="AT24:AV24"/>
    <mergeCell ref="AW24:AY24"/>
    <mergeCell ref="AZ24:BA24"/>
    <mergeCell ref="BB24:BC24"/>
    <mergeCell ref="BD24:BE24"/>
    <mergeCell ref="Y24:AA24"/>
    <mergeCell ref="AB24:AD24"/>
    <mergeCell ref="AE24:AG24"/>
    <mergeCell ref="AH24:AJ24"/>
    <mergeCell ref="AK24:AM24"/>
    <mergeCell ref="AN24:AP24"/>
    <mergeCell ref="BJ25:BK25"/>
    <mergeCell ref="BL25:BM25"/>
    <mergeCell ref="BN25:BO25"/>
    <mergeCell ref="BP25:BQ25"/>
    <mergeCell ref="BR25:BS25"/>
    <mergeCell ref="B26:D26"/>
    <mergeCell ref="E26:H26"/>
    <mergeCell ref="I26:L26"/>
    <mergeCell ref="M26:O26"/>
    <mergeCell ref="P26:R26"/>
    <mergeCell ref="AW25:AY25"/>
    <mergeCell ref="AZ25:BA25"/>
    <mergeCell ref="BB25:BC25"/>
    <mergeCell ref="BD25:BE25"/>
    <mergeCell ref="BF25:BG25"/>
    <mergeCell ref="BH25:BI25"/>
    <mergeCell ref="AE25:AG25"/>
    <mergeCell ref="AH25:AJ25"/>
    <mergeCell ref="AK25:AM25"/>
    <mergeCell ref="AN25:AP25"/>
    <mergeCell ref="AQ25:AS25"/>
    <mergeCell ref="AT25:AV25"/>
    <mergeCell ref="BN26:BO26"/>
    <mergeCell ref="BP26:BQ26"/>
    <mergeCell ref="BR26:BS26"/>
    <mergeCell ref="B27:D27"/>
    <mergeCell ref="E27:H27"/>
    <mergeCell ref="I27:L27"/>
    <mergeCell ref="M27:O27"/>
    <mergeCell ref="P27:R27"/>
    <mergeCell ref="S27:U27"/>
    <mergeCell ref="V27:X27"/>
    <mergeCell ref="BB26:BC26"/>
    <mergeCell ref="BD26:BE26"/>
    <mergeCell ref="BF26:BG26"/>
    <mergeCell ref="BH26:BI26"/>
    <mergeCell ref="BJ26:BK26"/>
    <mergeCell ref="BL26:BM26"/>
    <mergeCell ref="AK26:AM26"/>
    <mergeCell ref="AN26:AP26"/>
    <mergeCell ref="AQ26:AS26"/>
    <mergeCell ref="AT26:AV26"/>
    <mergeCell ref="AW26:AY26"/>
    <mergeCell ref="AZ26:BA26"/>
    <mergeCell ref="S26:U26"/>
    <mergeCell ref="V26:X26"/>
    <mergeCell ref="Y26:AA26"/>
    <mergeCell ref="AB26:AD26"/>
    <mergeCell ref="AE26:AG26"/>
    <mergeCell ref="AH26:AJ26"/>
    <mergeCell ref="BR27:BS27"/>
    <mergeCell ref="B28:D28"/>
    <mergeCell ref="E28:H28"/>
    <mergeCell ref="I28:L28"/>
    <mergeCell ref="M28:O28"/>
    <mergeCell ref="P28:R28"/>
    <mergeCell ref="S28:U28"/>
    <mergeCell ref="V28:X28"/>
    <mergeCell ref="Y28:AA28"/>
    <mergeCell ref="AB28:AD28"/>
    <mergeCell ref="BF27:BG27"/>
    <mergeCell ref="BH27:BI27"/>
    <mergeCell ref="BJ27:BK27"/>
    <mergeCell ref="BL27:BM27"/>
    <mergeCell ref="BN27:BO27"/>
    <mergeCell ref="BP27:BQ27"/>
    <mergeCell ref="AQ27:AS27"/>
    <mergeCell ref="AT27:AV27"/>
    <mergeCell ref="AW27:AY27"/>
    <mergeCell ref="AZ27:BA27"/>
    <mergeCell ref="BB27:BC27"/>
    <mergeCell ref="BD27:BE27"/>
    <mergeCell ref="Y27:AA27"/>
    <mergeCell ref="AB27:AD27"/>
    <mergeCell ref="AE27:AG27"/>
    <mergeCell ref="AH27:AJ27"/>
    <mergeCell ref="AK27:AM27"/>
    <mergeCell ref="AN27:AP27"/>
    <mergeCell ref="BJ28:BK28"/>
    <mergeCell ref="BL28:BM28"/>
    <mergeCell ref="BN28:BO28"/>
    <mergeCell ref="BP28:BQ28"/>
    <mergeCell ref="BR28:BS28"/>
    <mergeCell ref="B29:D29"/>
    <mergeCell ref="E29:H29"/>
    <mergeCell ref="I29:L29"/>
    <mergeCell ref="M29:O29"/>
    <mergeCell ref="P29:R29"/>
    <mergeCell ref="AW28:AY28"/>
    <mergeCell ref="AZ28:BA28"/>
    <mergeCell ref="BB28:BC28"/>
    <mergeCell ref="BD28:BE28"/>
    <mergeCell ref="BF28:BG28"/>
    <mergeCell ref="BH28:BI28"/>
    <mergeCell ref="AE28:AG28"/>
    <mergeCell ref="AH28:AJ28"/>
    <mergeCell ref="AK28:AM28"/>
    <mergeCell ref="AN28:AP28"/>
    <mergeCell ref="AQ28:AS28"/>
    <mergeCell ref="AT28:AV28"/>
    <mergeCell ref="BN29:BO29"/>
    <mergeCell ref="BP29:BQ29"/>
    <mergeCell ref="BR29:BS29"/>
    <mergeCell ref="B30:D30"/>
    <mergeCell ref="E30:H30"/>
    <mergeCell ref="I30:L30"/>
    <mergeCell ref="M30:O30"/>
    <mergeCell ref="P30:R30"/>
    <mergeCell ref="S30:U30"/>
    <mergeCell ref="V30:X30"/>
    <mergeCell ref="BB29:BC29"/>
    <mergeCell ref="BD29:BE29"/>
    <mergeCell ref="BF29:BG29"/>
    <mergeCell ref="BH29:BI29"/>
    <mergeCell ref="BJ29:BK29"/>
    <mergeCell ref="BL29:BM29"/>
    <mergeCell ref="AK29:AM29"/>
    <mergeCell ref="AN29:AP29"/>
    <mergeCell ref="AQ29:AS29"/>
    <mergeCell ref="AT29:AV29"/>
    <mergeCell ref="AW29:AY29"/>
    <mergeCell ref="AZ29:BA29"/>
    <mergeCell ref="S29:U29"/>
    <mergeCell ref="V29:X29"/>
    <mergeCell ref="Y29:AA29"/>
    <mergeCell ref="AB29:AD29"/>
    <mergeCell ref="AE29:AG29"/>
    <mergeCell ref="AH29:AJ29"/>
    <mergeCell ref="BR30:BS30"/>
    <mergeCell ref="B31:D31"/>
    <mergeCell ref="E31:H31"/>
    <mergeCell ref="I31:L31"/>
    <mergeCell ref="M31:O31"/>
    <mergeCell ref="P31:R31"/>
    <mergeCell ref="S31:U31"/>
    <mergeCell ref="V31:X31"/>
    <mergeCell ref="Y31:AA31"/>
    <mergeCell ref="AB31:AD31"/>
    <mergeCell ref="BF30:BG30"/>
    <mergeCell ref="BH30:BI30"/>
    <mergeCell ref="BJ30:BK30"/>
    <mergeCell ref="BL30:BM30"/>
    <mergeCell ref="BN30:BO30"/>
    <mergeCell ref="BP30:BQ30"/>
    <mergeCell ref="AQ30:AS30"/>
    <mergeCell ref="AT30:AV30"/>
    <mergeCell ref="AW30:AY30"/>
    <mergeCell ref="AZ30:BA30"/>
    <mergeCell ref="BB30:BC30"/>
    <mergeCell ref="BD30:BE30"/>
    <mergeCell ref="Y30:AA30"/>
    <mergeCell ref="AB30:AD30"/>
    <mergeCell ref="AE30:AG30"/>
    <mergeCell ref="AH30:AJ30"/>
    <mergeCell ref="AK30:AM30"/>
    <mergeCell ref="AN30:AP30"/>
    <mergeCell ref="BJ31:BK31"/>
    <mergeCell ref="BL31:BM31"/>
    <mergeCell ref="BN31:BO31"/>
    <mergeCell ref="BP31:BQ31"/>
    <mergeCell ref="BR31:BS31"/>
    <mergeCell ref="B32:D32"/>
    <mergeCell ref="E32:H32"/>
    <mergeCell ref="I32:L32"/>
    <mergeCell ref="M32:O32"/>
    <mergeCell ref="P32:R32"/>
    <mergeCell ref="AW31:AY31"/>
    <mergeCell ref="AZ31:BA31"/>
    <mergeCell ref="BB31:BC31"/>
    <mergeCell ref="BD31:BE31"/>
    <mergeCell ref="BF31:BG31"/>
    <mergeCell ref="BH31:BI31"/>
    <mergeCell ref="AE31:AG31"/>
    <mergeCell ref="AH31:AJ31"/>
    <mergeCell ref="AK31:AM31"/>
    <mergeCell ref="AN31:AP31"/>
    <mergeCell ref="AQ31:AS31"/>
    <mergeCell ref="AT31:AV31"/>
    <mergeCell ref="BN32:BO32"/>
    <mergeCell ref="BP32:BQ32"/>
    <mergeCell ref="BR32:BS32"/>
    <mergeCell ref="B33:D33"/>
    <mergeCell ref="E33:H33"/>
    <mergeCell ref="I33:L33"/>
    <mergeCell ref="M33:O33"/>
    <mergeCell ref="P33:R33"/>
    <mergeCell ref="S33:U33"/>
    <mergeCell ref="V33:X33"/>
    <mergeCell ref="BB32:BC32"/>
    <mergeCell ref="BD32:BE32"/>
    <mergeCell ref="BF32:BG32"/>
    <mergeCell ref="BH32:BI32"/>
    <mergeCell ref="BJ32:BK32"/>
    <mergeCell ref="BL32:BM32"/>
    <mergeCell ref="AK32:AM32"/>
    <mergeCell ref="AN32:AP32"/>
    <mergeCell ref="AQ32:AS32"/>
    <mergeCell ref="AT32:AV32"/>
    <mergeCell ref="AW32:AY32"/>
    <mergeCell ref="AZ32:BA32"/>
    <mergeCell ref="S32:U32"/>
    <mergeCell ref="V32:X32"/>
    <mergeCell ref="Y32:AA32"/>
    <mergeCell ref="AB32:AD32"/>
    <mergeCell ref="AE32:AG32"/>
    <mergeCell ref="AH32:AJ32"/>
    <mergeCell ref="BR33:BS33"/>
    <mergeCell ref="B34:D34"/>
    <mergeCell ref="E34:H34"/>
    <mergeCell ref="I34:L34"/>
    <mergeCell ref="M34:O34"/>
    <mergeCell ref="P34:R34"/>
    <mergeCell ref="S34:U34"/>
    <mergeCell ref="V34:X34"/>
    <mergeCell ref="Y34:AA34"/>
    <mergeCell ref="AB34:AD34"/>
    <mergeCell ref="BF33:BG33"/>
    <mergeCell ref="BH33:BI33"/>
    <mergeCell ref="BJ33:BK33"/>
    <mergeCell ref="BL33:BM33"/>
    <mergeCell ref="BN33:BO33"/>
    <mergeCell ref="BP33:BQ33"/>
    <mergeCell ref="AQ33:AS33"/>
    <mergeCell ref="AT33:AV33"/>
    <mergeCell ref="AW33:AY33"/>
    <mergeCell ref="AZ33:BA33"/>
    <mergeCell ref="BB33:BC33"/>
    <mergeCell ref="BD33:BE33"/>
    <mergeCell ref="Y33:AA33"/>
    <mergeCell ref="AB33:AD33"/>
    <mergeCell ref="AE33:AG33"/>
    <mergeCell ref="AH33:AJ33"/>
    <mergeCell ref="AK33:AM33"/>
    <mergeCell ref="AN33:AP33"/>
    <mergeCell ref="BJ34:BK34"/>
    <mergeCell ref="BL34:BM34"/>
    <mergeCell ref="BN34:BO34"/>
    <mergeCell ref="BP34:BQ34"/>
    <mergeCell ref="BR34:BS34"/>
    <mergeCell ref="B35:D35"/>
    <mergeCell ref="E35:H35"/>
    <mergeCell ref="I35:L35"/>
    <mergeCell ref="M35:O35"/>
    <mergeCell ref="P35:R35"/>
    <mergeCell ref="AW34:AY34"/>
    <mergeCell ref="AZ34:BA34"/>
    <mergeCell ref="BB34:BC34"/>
    <mergeCell ref="BD34:BE34"/>
    <mergeCell ref="BF34:BG34"/>
    <mergeCell ref="BH34:BI34"/>
    <mergeCell ref="AE34:AG34"/>
    <mergeCell ref="AH34:AJ34"/>
    <mergeCell ref="AK34:AM34"/>
    <mergeCell ref="AN34:AP34"/>
    <mergeCell ref="AQ34:AS34"/>
    <mergeCell ref="AT34:AV34"/>
    <mergeCell ref="BN35:BO35"/>
    <mergeCell ref="BP35:BQ35"/>
    <mergeCell ref="BR35:BS35"/>
    <mergeCell ref="B36:D36"/>
    <mergeCell ref="E36:H36"/>
    <mergeCell ref="I36:L36"/>
    <mergeCell ref="M36:O36"/>
    <mergeCell ref="P36:R36"/>
    <mergeCell ref="S36:U36"/>
    <mergeCell ref="V36:X36"/>
    <mergeCell ref="BB35:BC35"/>
    <mergeCell ref="BD35:BE35"/>
    <mergeCell ref="BF35:BG35"/>
    <mergeCell ref="BH35:BI35"/>
    <mergeCell ref="BJ35:BK35"/>
    <mergeCell ref="BL35:BM35"/>
    <mergeCell ref="AK35:AM35"/>
    <mergeCell ref="AN35:AP35"/>
    <mergeCell ref="AQ35:AS35"/>
    <mergeCell ref="AT35:AV35"/>
    <mergeCell ref="AW35:AY35"/>
    <mergeCell ref="AZ35:BA35"/>
    <mergeCell ref="S35:U35"/>
    <mergeCell ref="V35:X35"/>
    <mergeCell ref="Y35:AA35"/>
    <mergeCell ref="AB35:AD35"/>
    <mergeCell ref="AE35:AG35"/>
    <mergeCell ref="AH35:AJ35"/>
    <mergeCell ref="BR36:BS36"/>
    <mergeCell ref="B37:D37"/>
    <mergeCell ref="E37:H37"/>
    <mergeCell ref="I37:L37"/>
    <mergeCell ref="M37:O37"/>
    <mergeCell ref="P37:R37"/>
    <mergeCell ref="S37:U37"/>
    <mergeCell ref="V37:X37"/>
    <mergeCell ref="Y37:AA37"/>
    <mergeCell ref="AB37:AD37"/>
    <mergeCell ref="BF36:BG36"/>
    <mergeCell ref="BH36:BI36"/>
    <mergeCell ref="BJ36:BK36"/>
    <mergeCell ref="BL36:BM36"/>
    <mergeCell ref="BN36:BO36"/>
    <mergeCell ref="BP36:BQ36"/>
    <mergeCell ref="AQ36:AS36"/>
    <mergeCell ref="AT36:AV36"/>
    <mergeCell ref="AW36:AY36"/>
    <mergeCell ref="AZ36:BA36"/>
    <mergeCell ref="BB36:BC36"/>
    <mergeCell ref="BD36:BE36"/>
    <mergeCell ref="Y36:AA36"/>
    <mergeCell ref="AB36:AD36"/>
    <mergeCell ref="AE36:AG36"/>
    <mergeCell ref="AH36:AJ36"/>
    <mergeCell ref="AK36:AM36"/>
    <mergeCell ref="AN36:AP36"/>
    <mergeCell ref="BJ37:BK37"/>
    <mergeCell ref="BL37:BM37"/>
    <mergeCell ref="BN37:BO37"/>
    <mergeCell ref="BP37:BQ37"/>
    <mergeCell ref="BR37:BS37"/>
    <mergeCell ref="B38:D38"/>
    <mergeCell ref="E38:H38"/>
    <mergeCell ref="I38:L38"/>
    <mergeCell ref="M38:O38"/>
    <mergeCell ref="P38:R38"/>
    <mergeCell ref="AW37:AY37"/>
    <mergeCell ref="AZ37:BA37"/>
    <mergeCell ref="BB37:BC37"/>
    <mergeCell ref="BD37:BE37"/>
    <mergeCell ref="BF37:BG37"/>
    <mergeCell ref="BH37:BI37"/>
    <mergeCell ref="AE37:AG37"/>
    <mergeCell ref="AH37:AJ37"/>
    <mergeCell ref="AK37:AM37"/>
    <mergeCell ref="AN37:AP37"/>
    <mergeCell ref="AQ37:AS37"/>
    <mergeCell ref="AT37:AV37"/>
    <mergeCell ref="BN38:BO38"/>
    <mergeCell ref="BP38:BQ38"/>
    <mergeCell ref="BR38:BS38"/>
    <mergeCell ref="B39:D39"/>
    <mergeCell ref="E39:H39"/>
    <mergeCell ref="I39:L39"/>
    <mergeCell ref="M39:O39"/>
    <mergeCell ref="P39:R39"/>
    <mergeCell ref="S39:U39"/>
    <mergeCell ref="V39:X39"/>
    <mergeCell ref="BB38:BC38"/>
    <mergeCell ref="BD38:BE38"/>
    <mergeCell ref="BF38:BG38"/>
    <mergeCell ref="BH38:BI38"/>
    <mergeCell ref="BJ38:BK38"/>
    <mergeCell ref="BL38:BM38"/>
    <mergeCell ref="AK38:AM38"/>
    <mergeCell ref="AN38:AP38"/>
    <mergeCell ref="AQ38:AS38"/>
    <mergeCell ref="AT38:AV38"/>
    <mergeCell ref="AW38:AY38"/>
    <mergeCell ref="AZ38:BA38"/>
    <mergeCell ref="S38:U38"/>
    <mergeCell ref="V38:X38"/>
    <mergeCell ref="Y38:AA38"/>
    <mergeCell ref="AB38:AD38"/>
    <mergeCell ref="AE38:AG38"/>
    <mergeCell ref="AH38:AJ38"/>
    <mergeCell ref="BR39:BS39"/>
    <mergeCell ref="B40:D40"/>
    <mergeCell ref="E40:H40"/>
    <mergeCell ref="I40:L40"/>
    <mergeCell ref="M40:O40"/>
    <mergeCell ref="P40:R40"/>
    <mergeCell ref="S40:U40"/>
    <mergeCell ref="V40:X40"/>
    <mergeCell ref="Y40:AA40"/>
    <mergeCell ref="AB40:AD40"/>
    <mergeCell ref="BF39:BG39"/>
    <mergeCell ref="BH39:BI39"/>
    <mergeCell ref="BJ39:BK39"/>
    <mergeCell ref="BL39:BM39"/>
    <mergeCell ref="BN39:BO39"/>
    <mergeCell ref="BP39:BQ39"/>
    <mergeCell ref="AQ39:AS39"/>
    <mergeCell ref="AT39:AV39"/>
    <mergeCell ref="AW39:AY39"/>
    <mergeCell ref="AZ39:BA39"/>
    <mergeCell ref="BB39:BC39"/>
    <mergeCell ref="BD39:BE39"/>
    <mergeCell ref="Y39:AA39"/>
    <mergeCell ref="AB39:AD39"/>
    <mergeCell ref="AE39:AG39"/>
    <mergeCell ref="AH39:AJ39"/>
    <mergeCell ref="AK39:AM39"/>
    <mergeCell ref="AN39:AP39"/>
    <mergeCell ref="BJ40:BK40"/>
    <mergeCell ref="BL40:BM40"/>
    <mergeCell ref="BN40:BO40"/>
    <mergeCell ref="BP40:BQ40"/>
    <mergeCell ref="BR40:BS40"/>
    <mergeCell ref="B41:D41"/>
    <mergeCell ref="E41:H41"/>
    <mergeCell ref="I41:L41"/>
    <mergeCell ref="M41:O41"/>
    <mergeCell ref="P41:R41"/>
    <mergeCell ref="AW40:AY40"/>
    <mergeCell ref="AZ40:BA40"/>
    <mergeCell ref="BB40:BC40"/>
    <mergeCell ref="BD40:BE40"/>
    <mergeCell ref="BF40:BG40"/>
    <mergeCell ref="BH40:BI40"/>
    <mergeCell ref="AE40:AG40"/>
    <mergeCell ref="AH40:AJ40"/>
    <mergeCell ref="AK40:AM40"/>
    <mergeCell ref="AN40:AP40"/>
    <mergeCell ref="AQ40:AS40"/>
    <mergeCell ref="AT40:AV40"/>
    <mergeCell ref="BN41:BO41"/>
    <mergeCell ref="BP41:BQ41"/>
    <mergeCell ref="BR41:BS41"/>
    <mergeCell ref="B42:D42"/>
    <mergeCell ref="E42:H42"/>
    <mergeCell ref="I42:L42"/>
    <mergeCell ref="M42:O42"/>
    <mergeCell ref="P42:R42"/>
    <mergeCell ref="S42:U42"/>
    <mergeCell ref="V42:X42"/>
    <mergeCell ref="BB41:BC41"/>
    <mergeCell ref="BD41:BE41"/>
    <mergeCell ref="BF41:BG41"/>
    <mergeCell ref="BH41:BI41"/>
    <mergeCell ref="BJ41:BK41"/>
    <mergeCell ref="BL41:BM41"/>
    <mergeCell ref="AK41:AM41"/>
    <mergeCell ref="AN41:AP41"/>
    <mergeCell ref="AQ41:AS41"/>
    <mergeCell ref="AT41:AV41"/>
    <mergeCell ref="AW41:AY41"/>
    <mergeCell ref="AZ41:BA41"/>
    <mergeCell ref="S41:U41"/>
    <mergeCell ref="V41:X41"/>
    <mergeCell ref="Y41:AA41"/>
    <mergeCell ref="AB41:AD41"/>
    <mergeCell ref="AE41:AG41"/>
    <mergeCell ref="AH41:AJ41"/>
    <mergeCell ref="BR42:BS42"/>
    <mergeCell ref="B43:D43"/>
    <mergeCell ref="E43:H43"/>
    <mergeCell ref="I43:L43"/>
    <mergeCell ref="M43:O43"/>
    <mergeCell ref="P43:R43"/>
    <mergeCell ref="S43:U43"/>
    <mergeCell ref="V43:X43"/>
    <mergeCell ref="Y43:AA43"/>
    <mergeCell ref="AB43:AD43"/>
    <mergeCell ref="BF42:BG42"/>
    <mergeCell ref="BH42:BI42"/>
    <mergeCell ref="BJ42:BK42"/>
    <mergeCell ref="BL42:BM42"/>
    <mergeCell ref="BN42:BO42"/>
    <mergeCell ref="BP42:BQ42"/>
    <mergeCell ref="AQ42:AS42"/>
    <mergeCell ref="AT42:AV42"/>
    <mergeCell ref="AW42:AY42"/>
    <mergeCell ref="AZ42:BA42"/>
    <mergeCell ref="BB42:BC42"/>
    <mergeCell ref="BD42:BE42"/>
    <mergeCell ref="Y42:AA42"/>
    <mergeCell ref="AB42:AD42"/>
    <mergeCell ref="AE42:AG42"/>
    <mergeCell ref="AH42:AJ42"/>
    <mergeCell ref="AK42:AM42"/>
    <mergeCell ref="AN42:AP42"/>
    <mergeCell ref="BJ43:BK43"/>
    <mergeCell ref="BL43:BM43"/>
    <mergeCell ref="BN43:BO43"/>
    <mergeCell ref="BP43:BQ43"/>
    <mergeCell ref="BR43:BS43"/>
    <mergeCell ref="B44:D44"/>
    <mergeCell ref="E44:H44"/>
    <mergeCell ref="I44:L44"/>
    <mergeCell ref="M44:O44"/>
    <mergeCell ref="P44:R44"/>
    <mergeCell ref="AW43:AY43"/>
    <mergeCell ref="AZ43:BA43"/>
    <mergeCell ref="BB43:BC43"/>
    <mergeCell ref="BD43:BE43"/>
    <mergeCell ref="BF43:BG43"/>
    <mergeCell ref="BH43:BI43"/>
    <mergeCell ref="AE43:AG43"/>
    <mergeCell ref="AH43:AJ43"/>
    <mergeCell ref="AK43:AM43"/>
    <mergeCell ref="AN43:AP43"/>
    <mergeCell ref="AQ43:AS43"/>
    <mergeCell ref="AT43:AV43"/>
    <mergeCell ref="BN44:BO44"/>
    <mergeCell ref="BP44:BQ44"/>
    <mergeCell ref="BR44:BS44"/>
    <mergeCell ref="B45:D45"/>
    <mergeCell ref="E45:H45"/>
    <mergeCell ref="I45:L45"/>
    <mergeCell ref="M45:O45"/>
    <mergeCell ref="P45:R45"/>
    <mergeCell ref="S45:U45"/>
    <mergeCell ref="V45:X45"/>
    <mergeCell ref="BB44:BC44"/>
    <mergeCell ref="BD44:BE44"/>
    <mergeCell ref="BF44:BG44"/>
    <mergeCell ref="BH44:BI44"/>
    <mergeCell ref="BJ44:BK44"/>
    <mergeCell ref="BL44:BM44"/>
    <mergeCell ref="AK44:AM44"/>
    <mergeCell ref="AN44:AP44"/>
    <mergeCell ref="AQ44:AS44"/>
    <mergeCell ref="AT44:AV44"/>
    <mergeCell ref="AW44:AY44"/>
    <mergeCell ref="AZ44:BA44"/>
    <mergeCell ref="S44:U44"/>
    <mergeCell ref="V44:X44"/>
    <mergeCell ref="Y44:AA44"/>
    <mergeCell ref="AB44:AD44"/>
    <mergeCell ref="AE44:AG44"/>
    <mergeCell ref="AH44:AJ44"/>
    <mergeCell ref="BR45:BS45"/>
    <mergeCell ref="B46:D46"/>
    <mergeCell ref="E46:H46"/>
    <mergeCell ref="I46:L46"/>
    <mergeCell ref="M46:O46"/>
    <mergeCell ref="P46:R46"/>
    <mergeCell ref="S46:U46"/>
    <mergeCell ref="V46:X46"/>
    <mergeCell ref="Y46:AA46"/>
    <mergeCell ref="AB46:AD46"/>
    <mergeCell ref="BF45:BG45"/>
    <mergeCell ref="BH45:BI45"/>
    <mergeCell ref="BJ45:BK45"/>
    <mergeCell ref="BL45:BM45"/>
    <mergeCell ref="BN45:BO45"/>
    <mergeCell ref="BP45:BQ45"/>
    <mergeCell ref="AQ45:AS45"/>
    <mergeCell ref="AT45:AV45"/>
    <mergeCell ref="AW45:AY45"/>
    <mergeCell ref="AZ45:BA45"/>
    <mergeCell ref="BB45:BC45"/>
    <mergeCell ref="BD45:BE45"/>
    <mergeCell ref="Y45:AA45"/>
    <mergeCell ref="AB45:AD45"/>
    <mergeCell ref="AE45:AG45"/>
    <mergeCell ref="AH45:AJ45"/>
    <mergeCell ref="AK45:AM45"/>
    <mergeCell ref="AN45:AP45"/>
    <mergeCell ref="BJ46:BK46"/>
    <mergeCell ref="BL46:BM46"/>
    <mergeCell ref="BN46:BO46"/>
    <mergeCell ref="BP46:BQ46"/>
    <mergeCell ref="BR46:BS46"/>
    <mergeCell ref="B47:D47"/>
    <mergeCell ref="E47:H47"/>
    <mergeCell ref="I47:L47"/>
    <mergeCell ref="M47:O47"/>
    <mergeCell ref="P47:R47"/>
    <mergeCell ref="AW46:AY46"/>
    <mergeCell ref="AZ46:BA46"/>
    <mergeCell ref="BB46:BC46"/>
    <mergeCell ref="BD46:BE46"/>
    <mergeCell ref="BF46:BG46"/>
    <mergeCell ref="BH46:BI46"/>
    <mergeCell ref="AE46:AG46"/>
    <mergeCell ref="AH46:AJ46"/>
    <mergeCell ref="AK46:AM46"/>
    <mergeCell ref="AN46:AP46"/>
    <mergeCell ref="AQ46:AS46"/>
    <mergeCell ref="AT46:AV46"/>
    <mergeCell ref="BN47:BO47"/>
    <mergeCell ref="BP47:BQ47"/>
    <mergeCell ref="BR47:BS47"/>
    <mergeCell ref="P48:R48"/>
    <mergeCell ref="S48:U48"/>
    <mergeCell ref="V48:X48"/>
    <mergeCell ref="BB47:BC47"/>
    <mergeCell ref="BD47:BE47"/>
    <mergeCell ref="BF47:BG47"/>
    <mergeCell ref="BH47:BI47"/>
    <mergeCell ref="BJ47:BK47"/>
    <mergeCell ref="BL47:BM47"/>
    <mergeCell ref="AK47:AM47"/>
    <mergeCell ref="AN47:AP47"/>
    <mergeCell ref="AQ47:AS47"/>
    <mergeCell ref="AT47:AV47"/>
    <mergeCell ref="AW47:AY47"/>
    <mergeCell ref="AZ47:BA47"/>
    <mergeCell ref="S47:U47"/>
    <mergeCell ref="V47:X47"/>
    <mergeCell ref="Y47:AA47"/>
    <mergeCell ref="AB47:AD47"/>
    <mergeCell ref="AE47:AG47"/>
    <mergeCell ref="AH47:AJ47"/>
    <mergeCell ref="BR48:BS48"/>
    <mergeCell ref="B49:D49"/>
    <mergeCell ref="E49:H49"/>
    <mergeCell ref="I49:L49"/>
    <mergeCell ref="M49:O49"/>
    <mergeCell ref="P49:R49"/>
    <mergeCell ref="S49:U49"/>
    <mergeCell ref="V49:X49"/>
    <mergeCell ref="Y49:AA49"/>
    <mergeCell ref="AB49:AD49"/>
    <mergeCell ref="BF48:BG48"/>
    <mergeCell ref="BH48:BI48"/>
    <mergeCell ref="BJ48:BK48"/>
    <mergeCell ref="BL48:BM48"/>
    <mergeCell ref="BN48:BO48"/>
    <mergeCell ref="BP48:BQ48"/>
    <mergeCell ref="AQ48:AS48"/>
    <mergeCell ref="AT48:AV48"/>
    <mergeCell ref="AW48:AY48"/>
    <mergeCell ref="AZ48:BA48"/>
    <mergeCell ref="BB48:BC48"/>
    <mergeCell ref="BD48:BE48"/>
    <mergeCell ref="Y48:AA48"/>
    <mergeCell ref="AB48:AD48"/>
    <mergeCell ref="AE48:AG48"/>
    <mergeCell ref="AH48:AJ48"/>
    <mergeCell ref="AK48:AM48"/>
    <mergeCell ref="AN48:AP48"/>
    <mergeCell ref="B48:D48"/>
    <mergeCell ref="E48:H48"/>
    <mergeCell ref="I48:L48"/>
    <mergeCell ref="M48:O48"/>
    <mergeCell ref="S50:U50"/>
    <mergeCell ref="V50:X50"/>
    <mergeCell ref="Y50:AA50"/>
    <mergeCell ref="AB50:AD50"/>
    <mergeCell ref="AE50:AG50"/>
    <mergeCell ref="AH50:AJ50"/>
    <mergeCell ref="BJ49:BK49"/>
    <mergeCell ref="BL49:BM49"/>
    <mergeCell ref="BN49:BO49"/>
    <mergeCell ref="BP49:BQ49"/>
    <mergeCell ref="BR49:BS49"/>
    <mergeCell ref="B50:D50"/>
    <mergeCell ref="E50:H50"/>
    <mergeCell ref="I50:L50"/>
    <mergeCell ref="M50:O50"/>
    <mergeCell ref="P50:R50"/>
    <mergeCell ref="AW49:AY49"/>
    <mergeCell ref="AZ49:BA49"/>
    <mergeCell ref="BB49:BC49"/>
    <mergeCell ref="BD49:BE49"/>
    <mergeCell ref="BF49:BG49"/>
    <mergeCell ref="BH49:BI49"/>
    <mergeCell ref="AE49:AG49"/>
    <mergeCell ref="AH49:AJ49"/>
    <mergeCell ref="AK49:AM49"/>
    <mergeCell ref="AN49:AP49"/>
    <mergeCell ref="AQ49:AS49"/>
    <mergeCell ref="AT49:AV49"/>
    <mergeCell ref="AW51:AY51"/>
    <mergeCell ref="AZ51:BA51"/>
    <mergeCell ref="BB51:BC51"/>
    <mergeCell ref="BD51:BE51"/>
    <mergeCell ref="Y51:AA51"/>
    <mergeCell ref="AB51:AD51"/>
    <mergeCell ref="AE51:AG51"/>
    <mergeCell ref="AH51:AJ51"/>
    <mergeCell ref="AK51:AM51"/>
    <mergeCell ref="AN51:AP51"/>
    <mergeCell ref="BN50:BO50"/>
    <mergeCell ref="BP50:BQ50"/>
    <mergeCell ref="BR50:BS50"/>
    <mergeCell ref="B51:D51"/>
    <mergeCell ref="E51:H51"/>
    <mergeCell ref="I51:L51"/>
    <mergeCell ref="M51:O51"/>
    <mergeCell ref="P51:R51"/>
    <mergeCell ref="S51:U51"/>
    <mergeCell ref="V51:X51"/>
    <mergeCell ref="BB50:BC50"/>
    <mergeCell ref="BD50:BE50"/>
    <mergeCell ref="BF50:BG50"/>
    <mergeCell ref="BH50:BI50"/>
    <mergeCell ref="BJ50:BK50"/>
    <mergeCell ref="BL50:BM50"/>
    <mergeCell ref="AK50:AM50"/>
    <mergeCell ref="AN50:AP50"/>
    <mergeCell ref="AQ50:AS50"/>
    <mergeCell ref="AT50:AV50"/>
    <mergeCell ref="AW50:AY50"/>
    <mergeCell ref="AZ50:BA50"/>
    <mergeCell ref="P60:R60"/>
    <mergeCell ref="S60:U60"/>
    <mergeCell ref="BJ52:BK52"/>
    <mergeCell ref="BL52:BM52"/>
    <mergeCell ref="BN52:BO52"/>
    <mergeCell ref="BP52:BQ52"/>
    <mergeCell ref="BR52:BS52"/>
    <mergeCell ref="B56:BS59"/>
    <mergeCell ref="AW52:AY52"/>
    <mergeCell ref="AZ52:BA52"/>
    <mergeCell ref="BB52:BC52"/>
    <mergeCell ref="BD52:BE52"/>
    <mergeCell ref="BF52:BG52"/>
    <mergeCell ref="BH52:BI52"/>
    <mergeCell ref="BR51:BS51"/>
    <mergeCell ref="B52:X52"/>
    <mergeCell ref="Y52:AA52"/>
    <mergeCell ref="AB52:AD52"/>
    <mergeCell ref="AE52:AG52"/>
    <mergeCell ref="AH52:AJ52"/>
    <mergeCell ref="AK52:AM52"/>
    <mergeCell ref="AN52:AP52"/>
    <mergeCell ref="AQ52:AS52"/>
    <mergeCell ref="AT52:AV52"/>
    <mergeCell ref="BF51:BG51"/>
    <mergeCell ref="BH51:BI51"/>
    <mergeCell ref="BJ51:BK51"/>
    <mergeCell ref="BL51:BM51"/>
    <mergeCell ref="BN51:BO51"/>
    <mergeCell ref="BP51:BQ51"/>
    <mergeCell ref="AQ51:AS51"/>
    <mergeCell ref="AT51:AV51"/>
    <mergeCell ref="BP60:BQ60"/>
    <mergeCell ref="BR60:BS60"/>
    <mergeCell ref="B61:BS61"/>
    <mergeCell ref="B62:D62"/>
    <mergeCell ref="E62:H62"/>
    <mergeCell ref="I62:L62"/>
    <mergeCell ref="M62:O62"/>
    <mergeCell ref="P62:R62"/>
    <mergeCell ref="S62:U62"/>
    <mergeCell ref="V62:X62"/>
    <mergeCell ref="BD60:BE60"/>
    <mergeCell ref="BF60:BG60"/>
    <mergeCell ref="BH60:BI60"/>
    <mergeCell ref="BJ60:BK60"/>
    <mergeCell ref="BL60:BM60"/>
    <mergeCell ref="BN60:BO60"/>
    <mergeCell ref="AN60:AP60"/>
    <mergeCell ref="AQ60:AS60"/>
    <mergeCell ref="AT60:AV60"/>
    <mergeCell ref="AW60:AY60"/>
    <mergeCell ref="AZ60:BA60"/>
    <mergeCell ref="BB60:BC60"/>
    <mergeCell ref="V60:X60"/>
    <mergeCell ref="Y60:AA60"/>
    <mergeCell ref="AB60:AD60"/>
    <mergeCell ref="AE60:AG60"/>
    <mergeCell ref="AH60:AJ60"/>
    <mergeCell ref="AK60:AM60"/>
    <mergeCell ref="B60:D60"/>
    <mergeCell ref="E60:H60"/>
    <mergeCell ref="I60:L60"/>
    <mergeCell ref="M60:O60"/>
    <mergeCell ref="BR62:BS62"/>
    <mergeCell ref="B63:BS63"/>
    <mergeCell ref="B64:D64"/>
    <mergeCell ref="E64:H64"/>
    <mergeCell ref="I64:L64"/>
    <mergeCell ref="M64:O64"/>
    <mergeCell ref="P64:R64"/>
    <mergeCell ref="S64:U64"/>
    <mergeCell ref="V64:X64"/>
    <mergeCell ref="Y64:AA64"/>
    <mergeCell ref="BF62:BG62"/>
    <mergeCell ref="BH62:BI62"/>
    <mergeCell ref="BJ62:BK62"/>
    <mergeCell ref="BL62:BM62"/>
    <mergeCell ref="BN62:BO62"/>
    <mergeCell ref="BP62:BQ62"/>
    <mergeCell ref="AQ62:AS62"/>
    <mergeCell ref="AT62:AV62"/>
    <mergeCell ref="AW62:AY62"/>
    <mergeCell ref="AZ62:BA62"/>
    <mergeCell ref="BB62:BC62"/>
    <mergeCell ref="BD62:BE62"/>
    <mergeCell ref="Y62:AA62"/>
    <mergeCell ref="AB62:AD62"/>
    <mergeCell ref="AE62:AG62"/>
    <mergeCell ref="AH62:AJ62"/>
    <mergeCell ref="AK62:AM62"/>
    <mergeCell ref="AN62:AP62"/>
    <mergeCell ref="B65:D65"/>
    <mergeCell ref="E65:H65"/>
    <mergeCell ref="I65:L65"/>
    <mergeCell ref="M65:O65"/>
    <mergeCell ref="P65:R65"/>
    <mergeCell ref="S65:U65"/>
    <mergeCell ref="BH64:BI64"/>
    <mergeCell ref="BJ64:BK64"/>
    <mergeCell ref="BL64:BM64"/>
    <mergeCell ref="BN64:BO64"/>
    <mergeCell ref="BP64:BQ64"/>
    <mergeCell ref="BR64:BS64"/>
    <mergeCell ref="AT64:AV64"/>
    <mergeCell ref="AW64:AY64"/>
    <mergeCell ref="AZ64:BA64"/>
    <mergeCell ref="BB64:BC64"/>
    <mergeCell ref="BD64:BE64"/>
    <mergeCell ref="BF64:BG64"/>
    <mergeCell ref="AB64:AD64"/>
    <mergeCell ref="AE64:AG64"/>
    <mergeCell ref="AH64:AJ64"/>
    <mergeCell ref="AK64:AM64"/>
    <mergeCell ref="AN64:AP64"/>
    <mergeCell ref="AQ64:AS64"/>
    <mergeCell ref="BP65:BQ65"/>
    <mergeCell ref="BR65:BS65"/>
    <mergeCell ref="V66:X66"/>
    <mergeCell ref="Y66:AA66"/>
    <mergeCell ref="BD65:BE65"/>
    <mergeCell ref="BF65:BG65"/>
    <mergeCell ref="BH65:BI65"/>
    <mergeCell ref="BJ65:BK65"/>
    <mergeCell ref="BL65:BM65"/>
    <mergeCell ref="BN65:BO65"/>
    <mergeCell ref="AN65:AP65"/>
    <mergeCell ref="AQ65:AS65"/>
    <mergeCell ref="AT65:AV65"/>
    <mergeCell ref="AW65:AY65"/>
    <mergeCell ref="AZ65:BA65"/>
    <mergeCell ref="BB65:BC65"/>
    <mergeCell ref="V65:X65"/>
    <mergeCell ref="Y65:AA65"/>
    <mergeCell ref="AB65:AD65"/>
    <mergeCell ref="AE65:AG65"/>
    <mergeCell ref="AH65:AJ65"/>
    <mergeCell ref="AK65:AM65"/>
    <mergeCell ref="B67:D67"/>
    <mergeCell ref="E67:H67"/>
    <mergeCell ref="I67:L67"/>
    <mergeCell ref="M67:O67"/>
    <mergeCell ref="P67:R67"/>
    <mergeCell ref="S67:U67"/>
    <mergeCell ref="BH66:BI66"/>
    <mergeCell ref="BJ66:BK66"/>
    <mergeCell ref="BL66:BM66"/>
    <mergeCell ref="BN66:BO66"/>
    <mergeCell ref="BP66:BQ66"/>
    <mergeCell ref="BR66:BS66"/>
    <mergeCell ref="AT66:AV66"/>
    <mergeCell ref="AW66:AY66"/>
    <mergeCell ref="AZ66:BA66"/>
    <mergeCell ref="BB66:BC66"/>
    <mergeCell ref="BD66:BE66"/>
    <mergeCell ref="BF66:BG66"/>
    <mergeCell ref="AB66:AD66"/>
    <mergeCell ref="AE66:AG66"/>
    <mergeCell ref="AH66:AJ66"/>
    <mergeCell ref="AK66:AM66"/>
    <mergeCell ref="AN66:AP66"/>
    <mergeCell ref="AQ66:AS66"/>
    <mergeCell ref="BP67:BQ67"/>
    <mergeCell ref="BR67:BS67"/>
    <mergeCell ref="B66:D66"/>
    <mergeCell ref="E66:H66"/>
    <mergeCell ref="I66:L66"/>
    <mergeCell ref="M66:O66"/>
    <mergeCell ref="P66:R66"/>
    <mergeCell ref="S66:U66"/>
    <mergeCell ref="V68:X68"/>
    <mergeCell ref="Y68:AA68"/>
    <mergeCell ref="BD67:BE67"/>
    <mergeCell ref="BF67:BG67"/>
    <mergeCell ref="BH67:BI67"/>
    <mergeCell ref="BJ67:BK67"/>
    <mergeCell ref="BL67:BM67"/>
    <mergeCell ref="BN67:BO67"/>
    <mergeCell ref="AN67:AP67"/>
    <mergeCell ref="AQ67:AS67"/>
    <mergeCell ref="AT67:AV67"/>
    <mergeCell ref="AW67:AY67"/>
    <mergeCell ref="AZ67:BA67"/>
    <mergeCell ref="BB67:BC67"/>
    <mergeCell ref="V67:X67"/>
    <mergeCell ref="Y67:AA67"/>
    <mergeCell ref="AB67:AD67"/>
    <mergeCell ref="AE67:AG67"/>
    <mergeCell ref="AH67:AJ67"/>
    <mergeCell ref="AK67:AM67"/>
    <mergeCell ref="B69:D69"/>
    <mergeCell ref="E69:H69"/>
    <mergeCell ref="I69:L69"/>
    <mergeCell ref="M69:O69"/>
    <mergeCell ref="P69:R69"/>
    <mergeCell ref="S69:U69"/>
    <mergeCell ref="BH68:BI68"/>
    <mergeCell ref="BJ68:BK68"/>
    <mergeCell ref="BL68:BM68"/>
    <mergeCell ref="BN68:BO68"/>
    <mergeCell ref="BP68:BQ68"/>
    <mergeCell ref="BR68:BS68"/>
    <mergeCell ref="AT68:AV68"/>
    <mergeCell ref="AW68:AY68"/>
    <mergeCell ref="AZ68:BA68"/>
    <mergeCell ref="BB68:BC68"/>
    <mergeCell ref="BD68:BE68"/>
    <mergeCell ref="BF68:BG68"/>
    <mergeCell ref="AB68:AD68"/>
    <mergeCell ref="AE68:AG68"/>
    <mergeCell ref="AH68:AJ68"/>
    <mergeCell ref="AK68:AM68"/>
    <mergeCell ref="AN68:AP68"/>
    <mergeCell ref="AQ68:AS68"/>
    <mergeCell ref="BP69:BQ69"/>
    <mergeCell ref="BR69:BS69"/>
    <mergeCell ref="B68:D68"/>
    <mergeCell ref="E68:H68"/>
    <mergeCell ref="I68:L68"/>
    <mergeCell ref="M68:O68"/>
    <mergeCell ref="P68:R68"/>
    <mergeCell ref="S68:U68"/>
    <mergeCell ref="V70:X70"/>
    <mergeCell ref="Y70:AA70"/>
    <mergeCell ref="BD69:BE69"/>
    <mergeCell ref="BF69:BG69"/>
    <mergeCell ref="BH69:BI69"/>
    <mergeCell ref="BJ69:BK69"/>
    <mergeCell ref="BL69:BM69"/>
    <mergeCell ref="BN69:BO69"/>
    <mergeCell ref="AN69:AP69"/>
    <mergeCell ref="AQ69:AS69"/>
    <mergeCell ref="AT69:AV69"/>
    <mergeCell ref="AW69:AY69"/>
    <mergeCell ref="AZ69:BA69"/>
    <mergeCell ref="BB69:BC69"/>
    <mergeCell ref="V69:X69"/>
    <mergeCell ref="Y69:AA69"/>
    <mergeCell ref="AB69:AD69"/>
    <mergeCell ref="AE69:AG69"/>
    <mergeCell ref="AH69:AJ69"/>
    <mergeCell ref="AK69:AM69"/>
    <mergeCell ref="B71:D71"/>
    <mergeCell ref="E71:H71"/>
    <mergeCell ref="I71:L71"/>
    <mergeCell ref="M71:O71"/>
    <mergeCell ref="P71:R71"/>
    <mergeCell ref="S71:U71"/>
    <mergeCell ref="BH70:BI70"/>
    <mergeCell ref="BJ70:BK70"/>
    <mergeCell ref="BL70:BM70"/>
    <mergeCell ref="BN70:BO70"/>
    <mergeCell ref="BP70:BQ70"/>
    <mergeCell ref="BR70:BS70"/>
    <mergeCell ref="AT70:AV70"/>
    <mergeCell ref="AW70:AY70"/>
    <mergeCell ref="AZ70:BA70"/>
    <mergeCell ref="BB70:BC70"/>
    <mergeCell ref="BD70:BE70"/>
    <mergeCell ref="BF70:BG70"/>
    <mergeCell ref="AB70:AD70"/>
    <mergeCell ref="AE70:AG70"/>
    <mergeCell ref="AH70:AJ70"/>
    <mergeCell ref="AK70:AM70"/>
    <mergeCell ref="AN70:AP70"/>
    <mergeCell ref="AQ70:AS70"/>
    <mergeCell ref="BP71:BQ71"/>
    <mergeCell ref="BR71:BS71"/>
    <mergeCell ref="B70:D70"/>
    <mergeCell ref="E70:H70"/>
    <mergeCell ref="I70:L70"/>
    <mergeCell ref="M70:O70"/>
    <mergeCell ref="P70:R70"/>
    <mergeCell ref="S70:U70"/>
    <mergeCell ref="V72:X72"/>
    <mergeCell ref="Y72:AA72"/>
    <mergeCell ref="BD71:BE71"/>
    <mergeCell ref="BF71:BG71"/>
    <mergeCell ref="BH71:BI71"/>
    <mergeCell ref="BJ71:BK71"/>
    <mergeCell ref="BL71:BM71"/>
    <mergeCell ref="BN71:BO71"/>
    <mergeCell ref="AN71:AP71"/>
    <mergeCell ref="AQ71:AS71"/>
    <mergeCell ref="AT71:AV71"/>
    <mergeCell ref="AW71:AY71"/>
    <mergeCell ref="AZ71:BA71"/>
    <mergeCell ref="BB71:BC71"/>
    <mergeCell ref="V71:X71"/>
    <mergeCell ref="Y71:AA71"/>
    <mergeCell ref="AB71:AD71"/>
    <mergeCell ref="AE71:AG71"/>
    <mergeCell ref="AH71:AJ71"/>
    <mergeCell ref="AK71:AM71"/>
    <mergeCell ref="B73:D73"/>
    <mergeCell ref="E73:H73"/>
    <mergeCell ref="I73:L73"/>
    <mergeCell ref="M73:O73"/>
    <mergeCell ref="P73:R73"/>
    <mergeCell ref="S73:U73"/>
    <mergeCell ref="BH72:BI72"/>
    <mergeCell ref="BJ72:BK72"/>
    <mergeCell ref="BL72:BM72"/>
    <mergeCell ref="BN72:BO72"/>
    <mergeCell ref="BP72:BQ72"/>
    <mergeCell ref="BR72:BS72"/>
    <mergeCell ref="AT72:AV72"/>
    <mergeCell ref="AW72:AY72"/>
    <mergeCell ref="AZ72:BA72"/>
    <mergeCell ref="BB72:BC72"/>
    <mergeCell ref="BD72:BE72"/>
    <mergeCell ref="BF72:BG72"/>
    <mergeCell ref="AB72:AD72"/>
    <mergeCell ref="AE72:AG72"/>
    <mergeCell ref="AH72:AJ72"/>
    <mergeCell ref="AK72:AM72"/>
    <mergeCell ref="AN72:AP72"/>
    <mergeCell ref="AQ72:AS72"/>
    <mergeCell ref="BP73:BQ73"/>
    <mergeCell ref="BR73:BS73"/>
    <mergeCell ref="B72:D72"/>
    <mergeCell ref="E72:H72"/>
    <mergeCell ref="I72:L72"/>
    <mergeCell ref="M72:O72"/>
    <mergeCell ref="P72:R72"/>
    <mergeCell ref="S72:U72"/>
    <mergeCell ref="V74:X74"/>
    <mergeCell ref="Y74:AA74"/>
    <mergeCell ref="BD73:BE73"/>
    <mergeCell ref="BF73:BG73"/>
    <mergeCell ref="BH73:BI73"/>
    <mergeCell ref="BJ73:BK73"/>
    <mergeCell ref="BL73:BM73"/>
    <mergeCell ref="BN73:BO73"/>
    <mergeCell ref="AN73:AP73"/>
    <mergeCell ref="AQ73:AS73"/>
    <mergeCell ref="AT73:AV73"/>
    <mergeCell ref="AW73:AY73"/>
    <mergeCell ref="AZ73:BA73"/>
    <mergeCell ref="BB73:BC73"/>
    <mergeCell ref="V73:X73"/>
    <mergeCell ref="Y73:AA73"/>
    <mergeCell ref="AB73:AD73"/>
    <mergeCell ref="AE73:AG73"/>
    <mergeCell ref="AH73:AJ73"/>
    <mergeCell ref="AK73:AM73"/>
    <mergeCell ref="B75:D75"/>
    <mergeCell ref="E75:H75"/>
    <mergeCell ref="I75:L75"/>
    <mergeCell ref="M75:O75"/>
    <mergeCell ref="P75:R75"/>
    <mergeCell ref="S75:U75"/>
    <mergeCell ref="BH74:BI74"/>
    <mergeCell ref="BJ74:BK74"/>
    <mergeCell ref="BL74:BM74"/>
    <mergeCell ref="BN74:BO74"/>
    <mergeCell ref="BP74:BQ74"/>
    <mergeCell ref="BR74:BS74"/>
    <mergeCell ref="AT74:AV74"/>
    <mergeCell ref="AW74:AY74"/>
    <mergeCell ref="AZ74:BA74"/>
    <mergeCell ref="BB74:BC74"/>
    <mergeCell ref="BD74:BE74"/>
    <mergeCell ref="BF74:BG74"/>
    <mergeCell ref="AB74:AD74"/>
    <mergeCell ref="AE74:AG74"/>
    <mergeCell ref="AH74:AJ74"/>
    <mergeCell ref="AK74:AM74"/>
    <mergeCell ref="AN74:AP74"/>
    <mergeCell ref="AQ74:AS74"/>
    <mergeCell ref="BP75:BQ75"/>
    <mergeCell ref="BR75:BS75"/>
    <mergeCell ref="B74:D74"/>
    <mergeCell ref="E74:H74"/>
    <mergeCell ref="I74:L74"/>
    <mergeCell ref="M74:O74"/>
    <mergeCell ref="P74:R74"/>
    <mergeCell ref="S74:U74"/>
    <mergeCell ref="V76:X76"/>
    <mergeCell ref="Y76:AA76"/>
    <mergeCell ref="BD75:BE75"/>
    <mergeCell ref="BF75:BG75"/>
    <mergeCell ref="BH75:BI75"/>
    <mergeCell ref="BJ75:BK75"/>
    <mergeCell ref="BL75:BM75"/>
    <mergeCell ref="BN75:BO75"/>
    <mergeCell ref="AN75:AP75"/>
    <mergeCell ref="AQ75:AS75"/>
    <mergeCell ref="AT75:AV75"/>
    <mergeCell ref="AW75:AY75"/>
    <mergeCell ref="AZ75:BA75"/>
    <mergeCell ref="BB75:BC75"/>
    <mergeCell ref="V75:X75"/>
    <mergeCell ref="Y75:AA75"/>
    <mergeCell ref="AB75:AD75"/>
    <mergeCell ref="AE75:AG75"/>
    <mergeCell ref="AH75:AJ75"/>
    <mergeCell ref="AK75:AM75"/>
    <mergeCell ref="B77:D77"/>
    <mergeCell ref="E77:H77"/>
    <mergeCell ref="I77:L77"/>
    <mergeCell ref="M77:O77"/>
    <mergeCell ref="P77:R77"/>
    <mergeCell ref="S77:U77"/>
    <mergeCell ref="BH76:BI76"/>
    <mergeCell ref="BJ76:BK76"/>
    <mergeCell ref="BL76:BM76"/>
    <mergeCell ref="BN76:BO76"/>
    <mergeCell ref="BP76:BQ76"/>
    <mergeCell ref="BR76:BS76"/>
    <mergeCell ref="AT76:AV76"/>
    <mergeCell ref="AW76:AY76"/>
    <mergeCell ref="AZ76:BA76"/>
    <mergeCell ref="BB76:BC76"/>
    <mergeCell ref="BD76:BE76"/>
    <mergeCell ref="BF76:BG76"/>
    <mergeCell ref="AB76:AD76"/>
    <mergeCell ref="AE76:AG76"/>
    <mergeCell ref="AH76:AJ76"/>
    <mergeCell ref="AK76:AM76"/>
    <mergeCell ref="AN76:AP76"/>
    <mergeCell ref="AQ76:AS76"/>
    <mergeCell ref="BP77:BQ77"/>
    <mergeCell ref="BR77:BS77"/>
    <mergeCell ref="B76:D76"/>
    <mergeCell ref="E76:H76"/>
    <mergeCell ref="I76:L76"/>
    <mergeCell ref="M76:O76"/>
    <mergeCell ref="P76:R76"/>
    <mergeCell ref="S76:U76"/>
    <mergeCell ref="V78:X78"/>
    <mergeCell ref="Y78:AA78"/>
    <mergeCell ref="BD77:BE77"/>
    <mergeCell ref="BF77:BG77"/>
    <mergeCell ref="BH77:BI77"/>
    <mergeCell ref="BJ77:BK77"/>
    <mergeCell ref="BL77:BM77"/>
    <mergeCell ref="BN77:BO77"/>
    <mergeCell ref="AN77:AP77"/>
    <mergeCell ref="AQ77:AS77"/>
    <mergeCell ref="AT77:AV77"/>
    <mergeCell ref="AW77:AY77"/>
    <mergeCell ref="AZ77:BA77"/>
    <mergeCell ref="BB77:BC77"/>
    <mergeCell ref="V77:X77"/>
    <mergeCell ref="Y77:AA77"/>
    <mergeCell ref="AB77:AD77"/>
    <mergeCell ref="AE77:AG77"/>
    <mergeCell ref="AH77:AJ77"/>
    <mergeCell ref="AK77:AM77"/>
    <mergeCell ref="B79:D79"/>
    <mergeCell ref="E79:H79"/>
    <mergeCell ref="I79:L79"/>
    <mergeCell ref="M79:O79"/>
    <mergeCell ref="P79:R79"/>
    <mergeCell ref="S79:U79"/>
    <mergeCell ref="BH78:BI78"/>
    <mergeCell ref="BJ78:BK78"/>
    <mergeCell ref="BL78:BM78"/>
    <mergeCell ref="BN78:BO78"/>
    <mergeCell ref="BP78:BQ78"/>
    <mergeCell ref="BR78:BS78"/>
    <mergeCell ref="AT78:AV78"/>
    <mergeCell ref="AW78:AY78"/>
    <mergeCell ref="AZ78:BA78"/>
    <mergeCell ref="BB78:BC78"/>
    <mergeCell ref="BD78:BE78"/>
    <mergeCell ref="BF78:BG78"/>
    <mergeCell ref="AB78:AD78"/>
    <mergeCell ref="AE78:AG78"/>
    <mergeCell ref="AH78:AJ78"/>
    <mergeCell ref="AK78:AM78"/>
    <mergeCell ref="AN78:AP78"/>
    <mergeCell ref="AQ78:AS78"/>
    <mergeCell ref="BP79:BQ79"/>
    <mergeCell ref="BR79:BS79"/>
    <mergeCell ref="B78:D78"/>
    <mergeCell ref="E78:H78"/>
    <mergeCell ref="I78:L78"/>
    <mergeCell ref="M78:O78"/>
    <mergeCell ref="P78:R78"/>
    <mergeCell ref="S78:U78"/>
    <mergeCell ref="V80:X80"/>
    <mergeCell ref="Y80:AA80"/>
    <mergeCell ref="BD79:BE79"/>
    <mergeCell ref="BF79:BG79"/>
    <mergeCell ref="BH79:BI79"/>
    <mergeCell ref="BJ79:BK79"/>
    <mergeCell ref="BL79:BM79"/>
    <mergeCell ref="BN79:BO79"/>
    <mergeCell ref="AN79:AP79"/>
    <mergeCell ref="AQ79:AS79"/>
    <mergeCell ref="AT79:AV79"/>
    <mergeCell ref="AW79:AY79"/>
    <mergeCell ref="AZ79:BA79"/>
    <mergeCell ref="BB79:BC79"/>
    <mergeCell ref="V79:X79"/>
    <mergeCell ref="Y79:AA79"/>
    <mergeCell ref="AB79:AD79"/>
    <mergeCell ref="AE79:AG79"/>
    <mergeCell ref="AH79:AJ79"/>
    <mergeCell ref="AK79:AM79"/>
    <mergeCell ref="B81:D81"/>
    <mergeCell ref="E81:H81"/>
    <mergeCell ref="I81:L81"/>
    <mergeCell ref="M81:O81"/>
    <mergeCell ref="P81:R81"/>
    <mergeCell ref="S81:U81"/>
    <mergeCell ref="BH80:BI80"/>
    <mergeCell ref="BJ80:BK80"/>
    <mergeCell ref="BL80:BM80"/>
    <mergeCell ref="BN80:BO80"/>
    <mergeCell ref="BP80:BQ80"/>
    <mergeCell ref="BR80:BS80"/>
    <mergeCell ref="AT80:AV80"/>
    <mergeCell ref="AW80:AY80"/>
    <mergeCell ref="AZ80:BA80"/>
    <mergeCell ref="BB80:BC80"/>
    <mergeCell ref="BD80:BE80"/>
    <mergeCell ref="BF80:BG80"/>
    <mergeCell ref="AB80:AD80"/>
    <mergeCell ref="AE80:AG80"/>
    <mergeCell ref="AH80:AJ80"/>
    <mergeCell ref="AK80:AM80"/>
    <mergeCell ref="AN80:AP80"/>
    <mergeCell ref="AQ80:AS80"/>
    <mergeCell ref="BP81:BQ81"/>
    <mergeCell ref="BR81:BS81"/>
    <mergeCell ref="B80:D80"/>
    <mergeCell ref="E80:H80"/>
    <mergeCell ref="I80:L80"/>
    <mergeCell ref="M80:O80"/>
    <mergeCell ref="P80:R80"/>
    <mergeCell ref="S80:U80"/>
    <mergeCell ref="V82:X82"/>
    <mergeCell ref="Y82:AA82"/>
    <mergeCell ref="BD81:BE81"/>
    <mergeCell ref="BF81:BG81"/>
    <mergeCell ref="BH81:BI81"/>
    <mergeCell ref="BJ81:BK81"/>
    <mergeCell ref="BL81:BM81"/>
    <mergeCell ref="BN81:BO81"/>
    <mergeCell ref="AN81:AP81"/>
    <mergeCell ref="AQ81:AS81"/>
    <mergeCell ref="AT81:AV81"/>
    <mergeCell ref="AW81:AY81"/>
    <mergeCell ref="AZ81:BA81"/>
    <mergeCell ref="BB81:BC81"/>
    <mergeCell ref="V81:X81"/>
    <mergeCell ref="Y81:AA81"/>
    <mergeCell ref="AB81:AD81"/>
    <mergeCell ref="AE81:AG81"/>
    <mergeCell ref="AH81:AJ81"/>
    <mergeCell ref="AK81:AM81"/>
    <mergeCell ref="B83:D83"/>
    <mergeCell ref="E83:H83"/>
    <mergeCell ref="I83:L83"/>
    <mergeCell ref="M83:O83"/>
    <mergeCell ref="P83:R83"/>
    <mergeCell ref="S83:U83"/>
    <mergeCell ref="BH82:BI82"/>
    <mergeCell ref="BJ82:BK82"/>
    <mergeCell ref="BL82:BM82"/>
    <mergeCell ref="BN82:BO82"/>
    <mergeCell ref="BP82:BQ82"/>
    <mergeCell ref="BR82:BS82"/>
    <mergeCell ref="AT82:AV82"/>
    <mergeCell ref="AW82:AY82"/>
    <mergeCell ref="AZ82:BA82"/>
    <mergeCell ref="BB82:BC82"/>
    <mergeCell ref="BD82:BE82"/>
    <mergeCell ref="BF82:BG82"/>
    <mergeCell ref="AB82:AD82"/>
    <mergeCell ref="AE82:AG82"/>
    <mergeCell ref="AH82:AJ82"/>
    <mergeCell ref="AK82:AM82"/>
    <mergeCell ref="AN82:AP82"/>
    <mergeCell ref="AQ82:AS82"/>
    <mergeCell ref="BP83:BQ83"/>
    <mergeCell ref="BR83:BS83"/>
    <mergeCell ref="B82:D82"/>
    <mergeCell ref="E82:H82"/>
    <mergeCell ref="I82:L82"/>
    <mergeCell ref="M82:O82"/>
    <mergeCell ref="P82:R82"/>
    <mergeCell ref="S82:U82"/>
    <mergeCell ref="V84:X84"/>
    <mergeCell ref="Y84:AA84"/>
    <mergeCell ref="BD83:BE83"/>
    <mergeCell ref="BF83:BG83"/>
    <mergeCell ref="BH83:BI83"/>
    <mergeCell ref="BJ83:BK83"/>
    <mergeCell ref="BL83:BM83"/>
    <mergeCell ref="BN83:BO83"/>
    <mergeCell ref="AN83:AP83"/>
    <mergeCell ref="AQ83:AS83"/>
    <mergeCell ref="AT83:AV83"/>
    <mergeCell ref="AW83:AY83"/>
    <mergeCell ref="AZ83:BA83"/>
    <mergeCell ref="BB83:BC83"/>
    <mergeCell ref="V83:X83"/>
    <mergeCell ref="Y83:AA83"/>
    <mergeCell ref="AB83:AD83"/>
    <mergeCell ref="AE83:AG83"/>
    <mergeCell ref="AH83:AJ83"/>
    <mergeCell ref="AK83:AM83"/>
    <mergeCell ref="B85:D85"/>
    <mergeCell ref="E85:H85"/>
    <mergeCell ref="I85:L85"/>
    <mergeCell ref="M85:O85"/>
    <mergeCell ref="P85:R85"/>
    <mergeCell ref="S85:U85"/>
    <mergeCell ref="BH84:BI84"/>
    <mergeCell ref="BJ84:BK84"/>
    <mergeCell ref="BL84:BM84"/>
    <mergeCell ref="BN84:BO84"/>
    <mergeCell ref="BP84:BQ84"/>
    <mergeCell ref="BR84:BS84"/>
    <mergeCell ref="AT84:AV84"/>
    <mergeCell ref="AW84:AY84"/>
    <mergeCell ref="AZ84:BA84"/>
    <mergeCell ref="BB84:BC84"/>
    <mergeCell ref="BD84:BE84"/>
    <mergeCell ref="BF84:BG84"/>
    <mergeCell ref="AB84:AD84"/>
    <mergeCell ref="AE84:AG84"/>
    <mergeCell ref="AH84:AJ84"/>
    <mergeCell ref="AK84:AM84"/>
    <mergeCell ref="AN84:AP84"/>
    <mergeCell ref="AQ84:AS84"/>
    <mergeCell ref="BP85:BQ85"/>
    <mergeCell ref="BR85:BS85"/>
    <mergeCell ref="B84:D84"/>
    <mergeCell ref="E84:H84"/>
    <mergeCell ref="I84:L84"/>
    <mergeCell ref="M84:O84"/>
    <mergeCell ref="P84:R84"/>
    <mergeCell ref="S84:U84"/>
    <mergeCell ref="V86:X86"/>
    <mergeCell ref="Y86:AA86"/>
    <mergeCell ref="BD85:BE85"/>
    <mergeCell ref="BF85:BG85"/>
    <mergeCell ref="BH85:BI85"/>
    <mergeCell ref="BJ85:BK85"/>
    <mergeCell ref="BL85:BM85"/>
    <mergeCell ref="BN85:BO85"/>
    <mergeCell ref="AN85:AP85"/>
    <mergeCell ref="AQ85:AS85"/>
    <mergeCell ref="AT85:AV85"/>
    <mergeCell ref="AW85:AY85"/>
    <mergeCell ref="AZ85:BA85"/>
    <mergeCell ref="BB85:BC85"/>
    <mergeCell ref="V85:X85"/>
    <mergeCell ref="Y85:AA85"/>
    <mergeCell ref="AB85:AD85"/>
    <mergeCell ref="AE85:AG85"/>
    <mergeCell ref="AH85:AJ85"/>
    <mergeCell ref="AK85:AM85"/>
    <mergeCell ref="B87:D87"/>
    <mergeCell ref="E87:H87"/>
    <mergeCell ref="I87:L87"/>
    <mergeCell ref="M87:O87"/>
    <mergeCell ref="P87:R87"/>
    <mergeCell ref="S87:U87"/>
    <mergeCell ref="BH86:BI86"/>
    <mergeCell ref="BJ86:BK86"/>
    <mergeCell ref="BL86:BM86"/>
    <mergeCell ref="BN86:BO86"/>
    <mergeCell ref="BP86:BQ86"/>
    <mergeCell ref="BR86:BS86"/>
    <mergeCell ref="AT86:AV86"/>
    <mergeCell ref="AW86:AY86"/>
    <mergeCell ref="AZ86:BA86"/>
    <mergeCell ref="BB86:BC86"/>
    <mergeCell ref="BD86:BE86"/>
    <mergeCell ref="BF86:BG86"/>
    <mergeCell ref="AB86:AD86"/>
    <mergeCell ref="AE86:AG86"/>
    <mergeCell ref="AH86:AJ86"/>
    <mergeCell ref="AK86:AM86"/>
    <mergeCell ref="AN86:AP86"/>
    <mergeCell ref="AQ86:AS86"/>
    <mergeCell ref="BP87:BQ87"/>
    <mergeCell ref="BR87:BS87"/>
    <mergeCell ref="B86:D86"/>
    <mergeCell ref="E86:H86"/>
    <mergeCell ref="I86:L86"/>
    <mergeCell ref="M86:O86"/>
    <mergeCell ref="P86:R86"/>
    <mergeCell ref="S86:U86"/>
    <mergeCell ref="V88:X88"/>
    <mergeCell ref="Y88:AA88"/>
    <mergeCell ref="BD87:BE87"/>
    <mergeCell ref="BF87:BG87"/>
    <mergeCell ref="BH87:BI87"/>
    <mergeCell ref="BJ87:BK87"/>
    <mergeCell ref="BL87:BM87"/>
    <mergeCell ref="BN87:BO87"/>
    <mergeCell ref="AN87:AP87"/>
    <mergeCell ref="AQ87:AS87"/>
    <mergeCell ref="AT87:AV87"/>
    <mergeCell ref="AW87:AY87"/>
    <mergeCell ref="AZ87:BA87"/>
    <mergeCell ref="BB87:BC87"/>
    <mergeCell ref="V87:X87"/>
    <mergeCell ref="Y87:AA87"/>
    <mergeCell ref="AB87:AD87"/>
    <mergeCell ref="AE87:AG87"/>
    <mergeCell ref="AH87:AJ87"/>
    <mergeCell ref="AK87:AM87"/>
    <mergeCell ref="B89:D89"/>
    <mergeCell ref="E89:H89"/>
    <mergeCell ref="I89:L89"/>
    <mergeCell ref="M89:O89"/>
    <mergeCell ref="P89:R89"/>
    <mergeCell ref="S89:U89"/>
    <mergeCell ref="BH88:BI88"/>
    <mergeCell ref="BJ88:BK88"/>
    <mergeCell ref="BL88:BM88"/>
    <mergeCell ref="BN88:BO88"/>
    <mergeCell ref="BP88:BQ88"/>
    <mergeCell ref="BR88:BS88"/>
    <mergeCell ref="AT88:AV88"/>
    <mergeCell ref="AW88:AY88"/>
    <mergeCell ref="AZ88:BA88"/>
    <mergeCell ref="BB88:BC88"/>
    <mergeCell ref="BD88:BE88"/>
    <mergeCell ref="BF88:BG88"/>
    <mergeCell ref="AB88:AD88"/>
    <mergeCell ref="AE88:AG88"/>
    <mergeCell ref="AH88:AJ88"/>
    <mergeCell ref="AK88:AM88"/>
    <mergeCell ref="AN88:AP88"/>
    <mergeCell ref="AQ88:AS88"/>
    <mergeCell ref="BP89:BQ89"/>
    <mergeCell ref="BR89:BS89"/>
    <mergeCell ref="B88:D88"/>
    <mergeCell ref="E88:H88"/>
    <mergeCell ref="I88:L88"/>
    <mergeCell ref="M88:O88"/>
    <mergeCell ref="P88:R88"/>
    <mergeCell ref="S88:U88"/>
    <mergeCell ref="V90:X90"/>
    <mergeCell ref="Y90:AA90"/>
    <mergeCell ref="BD89:BE89"/>
    <mergeCell ref="BF89:BG89"/>
    <mergeCell ref="BH89:BI89"/>
    <mergeCell ref="BJ89:BK89"/>
    <mergeCell ref="BL89:BM89"/>
    <mergeCell ref="BN89:BO89"/>
    <mergeCell ref="AN89:AP89"/>
    <mergeCell ref="AQ89:AS89"/>
    <mergeCell ref="AT89:AV89"/>
    <mergeCell ref="AW89:AY89"/>
    <mergeCell ref="AZ89:BA89"/>
    <mergeCell ref="BB89:BC89"/>
    <mergeCell ref="V89:X89"/>
    <mergeCell ref="Y89:AA89"/>
    <mergeCell ref="AB89:AD89"/>
    <mergeCell ref="AE89:AG89"/>
    <mergeCell ref="AH89:AJ89"/>
    <mergeCell ref="AK89:AM89"/>
    <mergeCell ref="B91:D91"/>
    <mergeCell ref="E91:H91"/>
    <mergeCell ref="I91:L91"/>
    <mergeCell ref="M91:O91"/>
    <mergeCell ref="P91:R91"/>
    <mergeCell ref="S91:U91"/>
    <mergeCell ref="BH90:BI90"/>
    <mergeCell ref="BJ90:BK90"/>
    <mergeCell ref="BL90:BM90"/>
    <mergeCell ref="BN90:BO90"/>
    <mergeCell ref="BP90:BQ90"/>
    <mergeCell ref="BR90:BS90"/>
    <mergeCell ref="AT90:AV90"/>
    <mergeCell ref="AW90:AY90"/>
    <mergeCell ref="AZ90:BA90"/>
    <mergeCell ref="BB90:BC90"/>
    <mergeCell ref="BD90:BE90"/>
    <mergeCell ref="BF90:BG90"/>
    <mergeCell ref="AB90:AD90"/>
    <mergeCell ref="AE90:AG90"/>
    <mergeCell ref="AH90:AJ90"/>
    <mergeCell ref="AK90:AM90"/>
    <mergeCell ref="AN90:AP90"/>
    <mergeCell ref="AQ90:AS90"/>
    <mergeCell ref="BP91:BQ91"/>
    <mergeCell ref="BR91:BS91"/>
    <mergeCell ref="B90:D90"/>
    <mergeCell ref="E90:H90"/>
    <mergeCell ref="I90:L90"/>
    <mergeCell ref="M90:O90"/>
    <mergeCell ref="P90:R90"/>
    <mergeCell ref="S90:U90"/>
    <mergeCell ref="V92:X92"/>
    <mergeCell ref="Y92:AA92"/>
    <mergeCell ref="BD91:BE91"/>
    <mergeCell ref="BF91:BG91"/>
    <mergeCell ref="BH91:BI91"/>
    <mergeCell ref="BJ91:BK91"/>
    <mergeCell ref="BL91:BM91"/>
    <mergeCell ref="BN91:BO91"/>
    <mergeCell ref="AN91:AP91"/>
    <mergeCell ref="AQ91:AS91"/>
    <mergeCell ref="AT91:AV91"/>
    <mergeCell ref="AW91:AY91"/>
    <mergeCell ref="AZ91:BA91"/>
    <mergeCell ref="BB91:BC91"/>
    <mergeCell ref="V91:X91"/>
    <mergeCell ref="Y91:AA91"/>
    <mergeCell ref="AB91:AD91"/>
    <mergeCell ref="AE91:AG91"/>
    <mergeCell ref="AH91:AJ91"/>
    <mergeCell ref="AK91:AM91"/>
    <mergeCell ref="B93:D93"/>
    <mergeCell ref="E93:H93"/>
    <mergeCell ref="I93:L93"/>
    <mergeCell ref="M93:O93"/>
    <mergeCell ref="P93:R93"/>
    <mergeCell ref="S93:U93"/>
    <mergeCell ref="BH92:BI92"/>
    <mergeCell ref="BJ92:BK92"/>
    <mergeCell ref="BL92:BM92"/>
    <mergeCell ref="BN92:BO92"/>
    <mergeCell ref="BP92:BQ92"/>
    <mergeCell ref="BR92:BS92"/>
    <mergeCell ref="AT92:AV92"/>
    <mergeCell ref="AW92:AY92"/>
    <mergeCell ref="AZ92:BA92"/>
    <mergeCell ref="BB92:BC92"/>
    <mergeCell ref="BD92:BE92"/>
    <mergeCell ref="BF92:BG92"/>
    <mergeCell ref="AB92:AD92"/>
    <mergeCell ref="AE92:AG92"/>
    <mergeCell ref="AH92:AJ92"/>
    <mergeCell ref="AK92:AM92"/>
    <mergeCell ref="AN92:AP92"/>
    <mergeCell ref="AQ92:AS92"/>
    <mergeCell ref="BP93:BQ93"/>
    <mergeCell ref="BR93:BS93"/>
    <mergeCell ref="B92:D92"/>
    <mergeCell ref="E92:H92"/>
    <mergeCell ref="I92:L92"/>
    <mergeCell ref="M92:O92"/>
    <mergeCell ref="P92:R92"/>
    <mergeCell ref="S92:U92"/>
    <mergeCell ref="V94:X94"/>
    <mergeCell ref="Y94:AA94"/>
    <mergeCell ref="BD93:BE93"/>
    <mergeCell ref="BF93:BG93"/>
    <mergeCell ref="BH93:BI93"/>
    <mergeCell ref="BJ93:BK93"/>
    <mergeCell ref="BL93:BM93"/>
    <mergeCell ref="BN93:BO93"/>
    <mergeCell ref="AN93:AP93"/>
    <mergeCell ref="AQ93:AS93"/>
    <mergeCell ref="AT93:AV93"/>
    <mergeCell ref="AW93:AY93"/>
    <mergeCell ref="AZ93:BA93"/>
    <mergeCell ref="BB93:BC93"/>
    <mergeCell ref="V93:X93"/>
    <mergeCell ref="Y93:AA93"/>
    <mergeCell ref="AB93:AD93"/>
    <mergeCell ref="AE93:AG93"/>
    <mergeCell ref="AH93:AJ93"/>
    <mergeCell ref="AK93:AM93"/>
    <mergeCell ref="B95:D95"/>
    <mergeCell ref="E95:H95"/>
    <mergeCell ref="I95:L95"/>
    <mergeCell ref="M95:O95"/>
    <mergeCell ref="P95:R95"/>
    <mergeCell ref="S95:U95"/>
    <mergeCell ref="BH94:BI94"/>
    <mergeCell ref="BJ94:BK94"/>
    <mergeCell ref="BL94:BM94"/>
    <mergeCell ref="BN94:BO94"/>
    <mergeCell ref="BP94:BQ94"/>
    <mergeCell ref="BR94:BS94"/>
    <mergeCell ref="AT94:AV94"/>
    <mergeCell ref="AW94:AY94"/>
    <mergeCell ref="AZ94:BA94"/>
    <mergeCell ref="BB94:BC94"/>
    <mergeCell ref="BD94:BE94"/>
    <mergeCell ref="BF94:BG94"/>
    <mergeCell ref="AB94:AD94"/>
    <mergeCell ref="AE94:AG94"/>
    <mergeCell ref="AH94:AJ94"/>
    <mergeCell ref="AK94:AM94"/>
    <mergeCell ref="AN94:AP94"/>
    <mergeCell ref="AQ94:AS94"/>
    <mergeCell ref="BP95:BQ95"/>
    <mergeCell ref="BR95:BS95"/>
    <mergeCell ref="B94:D94"/>
    <mergeCell ref="E94:H94"/>
    <mergeCell ref="I94:L94"/>
    <mergeCell ref="M94:O94"/>
    <mergeCell ref="P94:R94"/>
    <mergeCell ref="S94:U94"/>
    <mergeCell ref="V96:X96"/>
    <mergeCell ref="Y96:AA96"/>
    <mergeCell ref="BD95:BE95"/>
    <mergeCell ref="BF95:BG95"/>
    <mergeCell ref="BH95:BI95"/>
    <mergeCell ref="BJ95:BK95"/>
    <mergeCell ref="BL95:BM95"/>
    <mergeCell ref="BN95:BO95"/>
    <mergeCell ref="AN95:AP95"/>
    <mergeCell ref="AQ95:AS95"/>
    <mergeCell ref="AT95:AV95"/>
    <mergeCell ref="AW95:AY95"/>
    <mergeCell ref="AZ95:BA95"/>
    <mergeCell ref="BB95:BC95"/>
    <mergeCell ref="V95:X95"/>
    <mergeCell ref="Y95:AA95"/>
    <mergeCell ref="AB95:AD95"/>
    <mergeCell ref="AE95:AG95"/>
    <mergeCell ref="AH95:AJ95"/>
    <mergeCell ref="AK95:AM95"/>
    <mergeCell ref="B97:D97"/>
    <mergeCell ref="E97:H97"/>
    <mergeCell ref="I97:L97"/>
    <mergeCell ref="M97:O97"/>
    <mergeCell ref="P97:R97"/>
    <mergeCell ref="S97:U97"/>
    <mergeCell ref="BH96:BI96"/>
    <mergeCell ref="BJ96:BK96"/>
    <mergeCell ref="BL96:BM96"/>
    <mergeCell ref="BN96:BO96"/>
    <mergeCell ref="BP96:BQ96"/>
    <mergeCell ref="BR96:BS96"/>
    <mergeCell ref="AT96:AV96"/>
    <mergeCell ref="AW96:AY96"/>
    <mergeCell ref="AZ96:BA96"/>
    <mergeCell ref="BB96:BC96"/>
    <mergeCell ref="BD96:BE96"/>
    <mergeCell ref="BF96:BG96"/>
    <mergeCell ref="AB96:AD96"/>
    <mergeCell ref="AE96:AG96"/>
    <mergeCell ref="AH96:AJ96"/>
    <mergeCell ref="AK96:AM96"/>
    <mergeCell ref="AN96:AP96"/>
    <mergeCell ref="AQ96:AS96"/>
    <mergeCell ref="BP97:BQ97"/>
    <mergeCell ref="BR97:BS97"/>
    <mergeCell ref="B96:D96"/>
    <mergeCell ref="E96:H96"/>
    <mergeCell ref="I96:L96"/>
    <mergeCell ref="M96:O96"/>
    <mergeCell ref="P96:R96"/>
    <mergeCell ref="S96:U96"/>
    <mergeCell ref="V98:X98"/>
    <mergeCell ref="Y98:AA98"/>
    <mergeCell ref="BD97:BE97"/>
    <mergeCell ref="BF97:BG97"/>
    <mergeCell ref="BH97:BI97"/>
    <mergeCell ref="BJ97:BK97"/>
    <mergeCell ref="BL97:BM97"/>
    <mergeCell ref="BN97:BO97"/>
    <mergeCell ref="AN97:AP97"/>
    <mergeCell ref="AQ97:AS97"/>
    <mergeCell ref="AT97:AV97"/>
    <mergeCell ref="AW97:AY97"/>
    <mergeCell ref="AZ97:BA97"/>
    <mergeCell ref="BB97:BC97"/>
    <mergeCell ref="V97:X97"/>
    <mergeCell ref="Y97:AA97"/>
    <mergeCell ref="AB97:AD97"/>
    <mergeCell ref="AE97:AG97"/>
    <mergeCell ref="AH97:AJ97"/>
    <mergeCell ref="AK97:AM97"/>
    <mergeCell ref="B99:D99"/>
    <mergeCell ref="E99:H99"/>
    <mergeCell ref="I99:L99"/>
    <mergeCell ref="M99:O99"/>
    <mergeCell ref="P99:R99"/>
    <mergeCell ref="S99:U99"/>
    <mergeCell ref="BH98:BI98"/>
    <mergeCell ref="BJ98:BK98"/>
    <mergeCell ref="BL98:BM98"/>
    <mergeCell ref="BN98:BO98"/>
    <mergeCell ref="BP98:BQ98"/>
    <mergeCell ref="BR98:BS98"/>
    <mergeCell ref="AT98:AV98"/>
    <mergeCell ref="AW98:AY98"/>
    <mergeCell ref="AZ98:BA98"/>
    <mergeCell ref="BB98:BC98"/>
    <mergeCell ref="BD98:BE98"/>
    <mergeCell ref="BF98:BG98"/>
    <mergeCell ref="AB98:AD98"/>
    <mergeCell ref="AE98:AG98"/>
    <mergeCell ref="AH98:AJ98"/>
    <mergeCell ref="AK98:AM98"/>
    <mergeCell ref="AN98:AP98"/>
    <mergeCell ref="AQ98:AS98"/>
    <mergeCell ref="BP99:BQ99"/>
    <mergeCell ref="BR99:BS99"/>
    <mergeCell ref="B98:D98"/>
    <mergeCell ref="E98:H98"/>
    <mergeCell ref="I98:L98"/>
    <mergeCell ref="M98:O98"/>
    <mergeCell ref="P98:R98"/>
    <mergeCell ref="S98:U98"/>
    <mergeCell ref="V100:X100"/>
    <mergeCell ref="Y100:AA100"/>
    <mergeCell ref="BD99:BE99"/>
    <mergeCell ref="BF99:BG99"/>
    <mergeCell ref="BH99:BI99"/>
    <mergeCell ref="BJ99:BK99"/>
    <mergeCell ref="BL99:BM99"/>
    <mergeCell ref="BN99:BO99"/>
    <mergeCell ref="AN99:AP99"/>
    <mergeCell ref="AQ99:AS99"/>
    <mergeCell ref="AT99:AV99"/>
    <mergeCell ref="AW99:AY99"/>
    <mergeCell ref="AZ99:BA99"/>
    <mergeCell ref="BB99:BC99"/>
    <mergeCell ref="V99:X99"/>
    <mergeCell ref="Y99:AA99"/>
    <mergeCell ref="AB99:AD99"/>
    <mergeCell ref="AE99:AG99"/>
    <mergeCell ref="AH99:AJ99"/>
    <mergeCell ref="AK99:AM99"/>
    <mergeCell ref="B101:D101"/>
    <mergeCell ref="E101:H101"/>
    <mergeCell ref="I101:L101"/>
    <mergeCell ref="M101:O101"/>
    <mergeCell ref="P101:R101"/>
    <mergeCell ref="S101:U101"/>
    <mergeCell ref="BH100:BI100"/>
    <mergeCell ref="BJ100:BK100"/>
    <mergeCell ref="BL100:BM100"/>
    <mergeCell ref="BN100:BO100"/>
    <mergeCell ref="BP100:BQ100"/>
    <mergeCell ref="BR100:BS100"/>
    <mergeCell ref="AT100:AV100"/>
    <mergeCell ref="AW100:AY100"/>
    <mergeCell ref="AZ100:BA100"/>
    <mergeCell ref="BB100:BC100"/>
    <mergeCell ref="BD100:BE100"/>
    <mergeCell ref="BF100:BG100"/>
    <mergeCell ref="AB100:AD100"/>
    <mergeCell ref="AE100:AG100"/>
    <mergeCell ref="AH100:AJ100"/>
    <mergeCell ref="AK100:AM100"/>
    <mergeCell ref="AN100:AP100"/>
    <mergeCell ref="AQ100:AS100"/>
    <mergeCell ref="BP101:BQ101"/>
    <mergeCell ref="BR101:BS101"/>
    <mergeCell ref="B100:D100"/>
    <mergeCell ref="E100:H100"/>
    <mergeCell ref="I100:L100"/>
    <mergeCell ref="M100:O100"/>
    <mergeCell ref="P100:R100"/>
    <mergeCell ref="S100:U100"/>
    <mergeCell ref="V102:X102"/>
    <mergeCell ref="Y102:AA102"/>
    <mergeCell ref="BD101:BE101"/>
    <mergeCell ref="BF101:BG101"/>
    <mergeCell ref="BH101:BI101"/>
    <mergeCell ref="BJ101:BK101"/>
    <mergeCell ref="BL101:BM101"/>
    <mergeCell ref="BN101:BO101"/>
    <mergeCell ref="AN101:AP101"/>
    <mergeCell ref="AQ101:AS101"/>
    <mergeCell ref="AT101:AV101"/>
    <mergeCell ref="AW101:AY101"/>
    <mergeCell ref="AZ101:BA101"/>
    <mergeCell ref="BB101:BC101"/>
    <mergeCell ref="V101:X101"/>
    <mergeCell ref="Y101:AA101"/>
    <mergeCell ref="AB101:AD101"/>
    <mergeCell ref="AE101:AG101"/>
    <mergeCell ref="AH101:AJ101"/>
    <mergeCell ref="AK101:AM101"/>
    <mergeCell ref="B103:D103"/>
    <mergeCell ref="E103:H103"/>
    <mergeCell ref="I103:L103"/>
    <mergeCell ref="M103:O103"/>
    <mergeCell ref="P103:R103"/>
    <mergeCell ref="S103:U103"/>
    <mergeCell ref="BH102:BI102"/>
    <mergeCell ref="BJ102:BK102"/>
    <mergeCell ref="BL102:BM102"/>
    <mergeCell ref="BN102:BO102"/>
    <mergeCell ref="BP102:BQ102"/>
    <mergeCell ref="BR102:BS102"/>
    <mergeCell ref="AT102:AV102"/>
    <mergeCell ref="AW102:AY102"/>
    <mergeCell ref="AZ102:BA102"/>
    <mergeCell ref="BB102:BC102"/>
    <mergeCell ref="BD102:BE102"/>
    <mergeCell ref="BF102:BG102"/>
    <mergeCell ref="AB102:AD102"/>
    <mergeCell ref="AE102:AG102"/>
    <mergeCell ref="AH102:AJ102"/>
    <mergeCell ref="AK102:AM102"/>
    <mergeCell ref="AN102:AP102"/>
    <mergeCell ref="AQ102:AS102"/>
    <mergeCell ref="BP103:BQ103"/>
    <mergeCell ref="BR103:BS103"/>
    <mergeCell ref="B102:D102"/>
    <mergeCell ref="E102:H102"/>
    <mergeCell ref="I102:L102"/>
    <mergeCell ref="M102:O102"/>
    <mergeCell ref="P102:R102"/>
    <mergeCell ref="S102:U102"/>
    <mergeCell ref="BD103:BE103"/>
    <mergeCell ref="BF103:BG103"/>
    <mergeCell ref="BH103:BI103"/>
    <mergeCell ref="BJ103:BK103"/>
    <mergeCell ref="BL103:BM103"/>
    <mergeCell ref="BN103:BO103"/>
    <mergeCell ref="AN103:AP103"/>
    <mergeCell ref="AQ103:AS103"/>
    <mergeCell ref="AT103:AV103"/>
    <mergeCell ref="AW103:AY103"/>
    <mergeCell ref="AZ103:BA103"/>
    <mergeCell ref="BB103:BC103"/>
    <mergeCell ref="V103:X103"/>
    <mergeCell ref="Y103:AA103"/>
    <mergeCell ref="AB103:AD103"/>
    <mergeCell ref="AE103:AG103"/>
    <mergeCell ref="AH103:AJ103"/>
    <mergeCell ref="AK103:AM103"/>
    <mergeCell ref="B108:BS111"/>
    <mergeCell ref="B112:D112"/>
    <mergeCell ref="E112:H112"/>
    <mergeCell ref="I112:L112"/>
    <mergeCell ref="M112:O112"/>
    <mergeCell ref="P112:R112"/>
    <mergeCell ref="S112:U112"/>
    <mergeCell ref="V112:X112"/>
    <mergeCell ref="Y112:AA112"/>
    <mergeCell ref="AB112:AD112"/>
    <mergeCell ref="BH104:BI104"/>
    <mergeCell ref="BJ104:BK104"/>
    <mergeCell ref="BL104:BM104"/>
    <mergeCell ref="BN104:BO104"/>
    <mergeCell ref="BP104:BQ104"/>
    <mergeCell ref="BR104:BS104"/>
    <mergeCell ref="AT104:AV104"/>
    <mergeCell ref="AW104:AY104"/>
    <mergeCell ref="AZ104:BA104"/>
    <mergeCell ref="BB104:BC104"/>
    <mergeCell ref="BD104:BE104"/>
    <mergeCell ref="BF104:BG104"/>
    <mergeCell ref="B104:X104"/>
    <mergeCell ref="Y104:AA104"/>
    <mergeCell ref="AB104:AD104"/>
    <mergeCell ref="AE104:AG104"/>
    <mergeCell ref="AH104:AJ104"/>
    <mergeCell ref="AK104:AM104"/>
    <mergeCell ref="AN104:AP104"/>
    <mergeCell ref="AQ104:AS104"/>
    <mergeCell ref="BR116:BS116"/>
    <mergeCell ref="P114:R114"/>
    <mergeCell ref="S114:U114"/>
    <mergeCell ref="BJ112:BK112"/>
    <mergeCell ref="BL112:BM112"/>
    <mergeCell ref="BN112:BO112"/>
    <mergeCell ref="BP112:BQ112"/>
    <mergeCell ref="BR112:BS112"/>
    <mergeCell ref="B113:BS113"/>
    <mergeCell ref="AW112:AY112"/>
    <mergeCell ref="AZ112:BA112"/>
    <mergeCell ref="BB112:BC112"/>
    <mergeCell ref="BD112:BE112"/>
    <mergeCell ref="BF112:BG112"/>
    <mergeCell ref="BH112:BI112"/>
    <mergeCell ref="AE112:AG112"/>
    <mergeCell ref="AH112:AJ112"/>
    <mergeCell ref="AK112:AM112"/>
    <mergeCell ref="AN112:AP112"/>
    <mergeCell ref="AQ112:AS112"/>
    <mergeCell ref="AT112:AV112"/>
    <mergeCell ref="BP114:BQ114"/>
    <mergeCell ref="BR114:BS114"/>
    <mergeCell ref="BF116:BG116"/>
    <mergeCell ref="BH116:BI116"/>
    <mergeCell ref="BJ116:BK116"/>
    <mergeCell ref="BL116:BM116"/>
    <mergeCell ref="BN116:BO116"/>
    <mergeCell ref="BP116:BQ116"/>
    <mergeCell ref="AQ116:AS116"/>
    <mergeCell ref="AT116:AV116"/>
    <mergeCell ref="AW116:AY116"/>
    <mergeCell ref="BN117:BO117"/>
    <mergeCell ref="BP117:BQ117"/>
    <mergeCell ref="B115:BS115"/>
    <mergeCell ref="B116:D116"/>
    <mergeCell ref="E116:H116"/>
    <mergeCell ref="I116:L116"/>
    <mergeCell ref="M116:O116"/>
    <mergeCell ref="P116:R116"/>
    <mergeCell ref="S116:U116"/>
    <mergeCell ref="V116:X116"/>
    <mergeCell ref="BD114:BE114"/>
    <mergeCell ref="BF114:BG114"/>
    <mergeCell ref="BH114:BI114"/>
    <mergeCell ref="BJ114:BK114"/>
    <mergeCell ref="BL114:BM114"/>
    <mergeCell ref="BN114:BO114"/>
    <mergeCell ref="AN114:AP114"/>
    <mergeCell ref="AQ114:AS114"/>
    <mergeCell ref="AT114:AV114"/>
    <mergeCell ref="AW114:AY114"/>
    <mergeCell ref="AZ114:BA114"/>
    <mergeCell ref="BB114:BC114"/>
    <mergeCell ref="V114:X114"/>
    <mergeCell ref="Y114:AA114"/>
    <mergeCell ref="AB114:AD114"/>
    <mergeCell ref="AE114:AG114"/>
    <mergeCell ref="AH114:AJ114"/>
    <mergeCell ref="AK114:AM114"/>
    <mergeCell ref="B114:D114"/>
    <mergeCell ref="E114:H114"/>
    <mergeCell ref="I114:L114"/>
    <mergeCell ref="M114:O114"/>
    <mergeCell ref="AZ116:BA116"/>
    <mergeCell ref="BB116:BC116"/>
    <mergeCell ref="BD116:BE116"/>
    <mergeCell ref="Y116:AA116"/>
    <mergeCell ref="AB116:AD116"/>
    <mergeCell ref="AE116:AG116"/>
    <mergeCell ref="AH116:AJ116"/>
    <mergeCell ref="AK116:AM116"/>
    <mergeCell ref="AN116:AP116"/>
    <mergeCell ref="BR117:BS117"/>
    <mergeCell ref="B118:D118"/>
    <mergeCell ref="E118:H118"/>
    <mergeCell ref="I118:L118"/>
    <mergeCell ref="M118:O118"/>
    <mergeCell ref="P118:R118"/>
    <mergeCell ref="AW117:AY117"/>
    <mergeCell ref="AZ117:BA117"/>
    <mergeCell ref="BB117:BC117"/>
    <mergeCell ref="BD117:BE117"/>
    <mergeCell ref="BF117:BG117"/>
    <mergeCell ref="BH117:BI117"/>
    <mergeCell ref="AE117:AG117"/>
    <mergeCell ref="AH117:AJ117"/>
    <mergeCell ref="AK117:AM117"/>
    <mergeCell ref="AN117:AP117"/>
    <mergeCell ref="AQ117:AS117"/>
    <mergeCell ref="AT117:AV117"/>
    <mergeCell ref="BN118:BO118"/>
    <mergeCell ref="BP118:BQ118"/>
    <mergeCell ref="BR118:BS118"/>
    <mergeCell ref="B117:D117"/>
    <mergeCell ref="E117:H117"/>
    <mergeCell ref="I117:L117"/>
    <mergeCell ref="M117:O117"/>
    <mergeCell ref="P117:R117"/>
    <mergeCell ref="S117:U117"/>
    <mergeCell ref="V117:X117"/>
    <mergeCell ref="Y117:AA117"/>
    <mergeCell ref="AB117:AD117"/>
    <mergeCell ref="BJ117:BK117"/>
    <mergeCell ref="BL117:BM117"/>
    <mergeCell ref="B119:D119"/>
    <mergeCell ref="E119:H119"/>
    <mergeCell ref="I119:L119"/>
    <mergeCell ref="M119:O119"/>
    <mergeCell ref="P119:R119"/>
    <mergeCell ref="S119:U119"/>
    <mergeCell ref="V119:X119"/>
    <mergeCell ref="BB118:BC118"/>
    <mergeCell ref="BD118:BE118"/>
    <mergeCell ref="BF118:BG118"/>
    <mergeCell ref="BH118:BI118"/>
    <mergeCell ref="BJ118:BK118"/>
    <mergeCell ref="BL118:BM118"/>
    <mergeCell ref="AK118:AM118"/>
    <mergeCell ref="AN118:AP118"/>
    <mergeCell ref="AQ118:AS118"/>
    <mergeCell ref="AT118:AV118"/>
    <mergeCell ref="AW118:AY118"/>
    <mergeCell ref="AZ118:BA118"/>
    <mergeCell ref="S118:U118"/>
    <mergeCell ref="V118:X118"/>
    <mergeCell ref="Y118:AA118"/>
    <mergeCell ref="AB118:AD118"/>
    <mergeCell ref="AE118:AG118"/>
    <mergeCell ref="AH118:AJ118"/>
    <mergeCell ref="BR119:BS119"/>
    <mergeCell ref="B120:D120"/>
    <mergeCell ref="E120:H120"/>
    <mergeCell ref="I120:L120"/>
    <mergeCell ref="M120:O120"/>
    <mergeCell ref="P120:R120"/>
    <mergeCell ref="S120:U120"/>
    <mergeCell ref="V120:X120"/>
    <mergeCell ref="Y120:AA120"/>
    <mergeCell ref="AB120:AD120"/>
    <mergeCell ref="BF119:BG119"/>
    <mergeCell ref="BH119:BI119"/>
    <mergeCell ref="BJ119:BK119"/>
    <mergeCell ref="BL119:BM119"/>
    <mergeCell ref="BN119:BO119"/>
    <mergeCell ref="BP119:BQ119"/>
    <mergeCell ref="AQ119:AS119"/>
    <mergeCell ref="AT119:AV119"/>
    <mergeCell ref="AW119:AY119"/>
    <mergeCell ref="AZ119:BA119"/>
    <mergeCell ref="BB119:BC119"/>
    <mergeCell ref="BD119:BE119"/>
    <mergeCell ref="Y119:AA119"/>
    <mergeCell ref="AB119:AD119"/>
    <mergeCell ref="AE119:AG119"/>
    <mergeCell ref="AH119:AJ119"/>
    <mergeCell ref="AK119:AM119"/>
    <mergeCell ref="AN119:AP119"/>
    <mergeCell ref="BJ120:BK120"/>
    <mergeCell ref="BL120:BM120"/>
    <mergeCell ref="BN120:BO120"/>
    <mergeCell ref="BP120:BQ120"/>
    <mergeCell ref="BR120:BS120"/>
    <mergeCell ref="B121:D121"/>
    <mergeCell ref="E121:H121"/>
    <mergeCell ref="I121:L121"/>
    <mergeCell ref="M121:O121"/>
    <mergeCell ref="P121:R121"/>
    <mergeCell ref="AW120:AY120"/>
    <mergeCell ref="AZ120:BA120"/>
    <mergeCell ref="BB120:BC120"/>
    <mergeCell ref="BD120:BE120"/>
    <mergeCell ref="BF120:BG120"/>
    <mergeCell ref="BH120:BI120"/>
    <mergeCell ref="AE120:AG120"/>
    <mergeCell ref="AH120:AJ120"/>
    <mergeCell ref="AK120:AM120"/>
    <mergeCell ref="AN120:AP120"/>
    <mergeCell ref="AQ120:AS120"/>
    <mergeCell ref="AT120:AV120"/>
    <mergeCell ref="BN121:BO121"/>
    <mergeCell ref="BP121:BQ121"/>
    <mergeCell ref="BR121:BS121"/>
    <mergeCell ref="B122:D122"/>
    <mergeCell ref="E122:H122"/>
    <mergeCell ref="I122:L122"/>
    <mergeCell ref="M122:O122"/>
    <mergeCell ref="P122:R122"/>
    <mergeCell ref="S122:U122"/>
    <mergeCell ref="V122:X122"/>
    <mergeCell ref="BB121:BC121"/>
    <mergeCell ref="BD121:BE121"/>
    <mergeCell ref="BF121:BG121"/>
    <mergeCell ref="BH121:BI121"/>
    <mergeCell ref="BJ121:BK121"/>
    <mergeCell ref="BL121:BM121"/>
    <mergeCell ref="AK121:AM121"/>
    <mergeCell ref="AN121:AP121"/>
    <mergeCell ref="AQ121:AS121"/>
    <mergeCell ref="AT121:AV121"/>
    <mergeCell ref="AW121:AY121"/>
    <mergeCell ref="AZ121:BA121"/>
    <mergeCell ref="S121:U121"/>
    <mergeCell ref="V121:X121"/>
    <mergeCell ref="Y121:AA121"/>
    <mergeCell ref="AB121:AD121"/>
    <mergeCell ref="AE121:AG121"/>
    <mergeCell ref="AH121:AJ121"/>
    <mergeCell ref="BR122:BS122"/>
    <mergeCell ref="B123:D123"/>
    <mergeCell ref="E123:H123"/>
    <mergeCell ref="I123:L123"/>
    <mergeCell ref="M123:O123"/>
    <mergeCell ref="P123:R123"/>
    <mergeCell ref="S123:U123"/>
    <mergeCell ref="V123:X123"/>
    <mergeCell ref="Y123:AA123"/>
    <mergeCell ref="AB123:AD123"/>
    <mergeCell ref="BF122:BG122"/>
    <mergeCell ref="BH122:BI122"/>
    <mergeCell ref="BJ122:BK122"/>
    <mergeCell ref="BL122:BM122"/>
    <mergeCell ref="BN122:BO122"/>
    <mergeCell ref="BP122:BQ122"/>
    <mergeCell ref="AQ122:AS122"/>
    <mergeCell ref="AT122:AV122"/>
    <mergeCell ref="AW122:AY122"/>
    <mergeCell ref="AZ122:BA122"/>
    <mergeCell ref="BB122:BC122"/>
    <mergeCell ref="BD122:BE122"/>
    <mergeCell ref="Y122:AA122"/>
    <mergeCell ref="AB122:AD122"/>
    <mergeCell ref="AE122:AG122"/>
    <mergeCell ref="AH122:AJ122"/>
    <mergeCell ref="AK122:AM122"/>
    <mergeCell ref="AN122:AP122"/>
    <mergeCell ref="BJ123:BK123"/>
    <mergeCell ref="BL123:BM123"/>
    <mergeCell ref="BN123:BO123"/>
    <mergeCell ref="BP123:BQ123"/>
    <mergeCell ref="BR123:BS123"/>
    <mergeCell ref="B124:D124"/>
    <mergeCell ref="E124:H124"/>
    <mergeCell ref="I124:L124"/>
    <mergeCell ref="M124:O124"/>
    <mergeCell ref="P124:R124"/>
    <mergeCell ref="AW123:AY123"/>
    <mergeCell ref="AZ123:BA123"/>
    <mergeCell ref="BB123:BC123"/>
    <mergeCell ref="BD123:BE123"/>
    <mergeCell ref="BF123:BG123"/>
    <mergeCell ref="BH123:BI123"/>
    <mergeCell ref="AE123:AG123"/>
    <mergeCell ref="AH123:AJ123"/>
    <mergeCell ref="AK123:AM123"/>
    <mergeCell ref="AN123:AP123"/>
    <mergeCell ref="AQ123:AS123"/>
    <mergeCell ref="AT123:AV123"/>
    <mergeCell ref="BN124:BO124"/>
    <mergeCell ref="BP124:BQ124"/>
    <mergeCell ref="BR124:BS124"/>
    <mergeCell ref="B125:D125"/>
    <mergeCell ref="E125:H125"/>
    <mergeCell ref="I125:L125"/>
    <mergeCell ref="M125:O125"/>
    <mergeCell ref="P125:R125"/>
    <mergeCell ref="S125:U125"/>
    <mergeCell ref="V125:X125"/>
    <mergeCell ref="BB124:BC124"/>
    <mergeCell ref="BD124:BE124"/>
    <mergeCell ref="BF124:BG124"/>
    <mergeCell ref="BH124:BI124"/>
    <mergeCell ref="BJ124:BK124"/>
    <mergeCell ref="BL124:BM124"/>
    <mergeCell ref="AK124:AM124"/>
    <mergeCell ref="AN124:AP124"/>
    <mergeCell ref="AQ124:AS124"/>
    <mergeCell ref="AT124:AV124"/>
    <mergeCell ref="AW124:AY124"/>
    <mergeCell ref="AZ124:BA124"/>
    <mergeCell ref="S124:U124"/>
    <mergeCell ref="V124:X124"/>
    <mergeCell ref="Y124:AA124"/>
    <mergeCell ref="AB124:AD124"/>
    <mergeCell ref="AE124:AG124"/>
    <mergeCell ref="AH124:AJ124"/>
    <mergeCell ref="BR125:BS125"/>
    <mergeCell ref="B126:D126"/>
    <mergeCell ref="E126:H126"/>
    <mergeCell ref="I126:L126"/>
    <mergeCell ref="M126:O126"/>
    <mergeCell ref="P126:R126"/>
    <mergeCell ref="S126:U126"/>
    <mergeCell ref="V126:X126"/>
    <mergeCell ref="Y126:AA126"/>
    <mergeCell ref="AB126:AD126"/>
    <mergeCell ref="BF125:BG125"/>
    <mergeCell ref="BH125:BI125"/>
    <mergeCell ref="BJ125:BK125"/>
    <mergeCell ref="BL125:BM125"/>
    <mergeCell ref="BN125:BO125"/>
    <mergeCell ref="BP125:BQ125"/>
    <mergeCell ref="AQ125:AS125"/>
    <mergeCell ref="AT125:AV125"/>
    <mergeCell ref="AW125:AY125"/>
    <mergeCell ref="AZ125:BA125"/>
    <mergeCell ref="BB125:BC125"/>
    <mergeCell ref="BD125:BE125"/>
    <mergeCell ref="Y125:AA125"/>
    <mergeCell ref="AB125:AD125"/>
    <mergeCell ref="AE125:AG125"/>
    <mergeCell ref="AH125:AJ125"/>
    <mergeCell ref="AK125:AM125"/>
    <mergeCell ref="AN125:AP125"/>
    <mergeCell ref="BJ126:BK126"/>
    <mergeCell ref="BL126:BM126"/>
    <mergeCell ref="BN126:BO126"/>
    <mergeCell ref="BP126:BQ126"/>
    <mergeCell ref="BR126:BS126"/>
    <mergeCell ref="B127:D127"/>
    <mergeCell ref="E127:H127"/>
    <mergeCell ref="I127:L127"/>
    <mergeCell ref="M127:O127"/>
    <mergeCell ref="P127:R127"/>
    <mergeCell ref="AW126:AY126"/>
    <mergeCell ref="AZ126:BA126"/>
    <mergeCell ref="BB126:BC126"/>
    <mergeCell ref="BD126:BE126"/>
    <mergeCell ref="BF126:BG126"/>
    <mergeCell ref="BH126:BI126"/>
    <mergeCell ref="AE126:AG126"/>
    <mergeCell ref="AH126:AJ126"/>
    <mergeCell ref="AK126:AM126"/>
    <mergeCell ref="AN126:AP126"/>
    <mergeCell ref="AQ126:AS126"/>
    <mergeCell ref="AT126:AV126"/>
    <mergeCell ref="BN127:BO127"/>
    <mergeCell ref="BP127:BQ127"/>
    <mergeCell ref="BR127:BS127"/>
    <mergeCell ref="B128:D128"/>
    <mergeCell ref="E128:H128"/>
    <mergeCell ref="I128:L128"/>
    <mergeCell ref="M128:O128"/>
    <mergeCell ref="P128:R128"/>
    <mergeCell ref="S128:U128"/>
    <mergeCell ref="V128:X128"/>
    <mergeCell ref="BB127:BC127"/>
    <mergeCell ref="BD127:BE127"/>
    <mergeCell ref="BF127:BG127"/>
    <mergeCell ref="BH127:BI127"/>
    <mergeCell ref="BJ127:BK127"/>
    <mergeCell ref="BL127:BM127"/>
    <mergeCell ref="AK127:AM127"/>
    <mergeCell ref="AN127:AP127"/>
    <mergeCell ref="AQ127:AS127"/>
    <mergeCell ref="AT127:AV127"/>
    <mergeCell ref="AW127:AY127"/>
    <mergeCell ref="AZ127:BA127"/>
    <mergeCell ref="S127:U127"/>
    <mergeCell ref="V127:X127"/>
    <mergeCell ref="Y127:AA127"/>
    <mergeCell ref="AB127:AD127"/>
    <mergeCell ref="AE127:AG127"/>
    <mergeCell ref="AH127:AJ127"/>
    <mergeCell ref="BR128:BS128"/>
    <mergeCell ref="B129:D129"/>
    <mergeCell ref="E129:H129"/>
    <mergeCell ref="I129:L129"/>
    <mergeCell ref="M129:O129"/>
    <mergeCell ref="P129:R129"/>
    <mergeCell ref="S129:U129"/>
    <mergeCell ref="V129:X129"/>
    <mergeCell ref="Y129:AA129"/>
    <mergeCell ref="AB129:AD129"/>
    <mergeCell ref="BF128:BG128"/>
    <mergeCell ref="BH128:BI128"/>
    <mergeCell ref="BJ128:BK128"/>
    <mergeCell ref="BL128:BM128"/>
    <mergeCell ref="BN128:BO128"/>
    <mergeCell ref="BP128:BQ128"/>
    <mergeCell ref="AQ128:AS128"/>
    <mergeCell ref="AT128:AV128"/>
    <mergeCell ref="AW128:AY128"/>
    <mergeCell ref="AZ128:BA128"/>
    <mergeCell ref="BB128:BC128"/>
    <mergeCell ref="BD128:BE128"/>
    <mergeCell ref="Y128:AA128"/>
    <mergeCell ref="AB128:AD128"/>
    <mergeCell ref="AE128:AG128"/>
    <mergeCell ref="AH128:AJ128"/>
    <mergeCell ref="AK128:AM128"/>
    <mergeCell ref="AN128:AP128"/>
    <mergeCell ref="BJ129:BK129"/>
    <mergeCell ref="BL129:BM129"/>
    <mergeCell ref="BN129:BO129"/>
    <mergeCell ref="BP129:BQ129"/>
    <mergeCell ref="BR129:BS129"/>
    <mergeCell ref="B130:D130"/>
    <mergeCell ref="E130:H130"/>
    <mergeCell ref="I130:L130"/>
    <mergeCell ref="M130:O130"/>
    <mergeCell ref="P130:R130"/>
    <mergeCell ref="AW129:AY129"/>
    <mergeCell ref="AZ129:BA129"/>
    <mergeCell ref="BB129:BC129"/>
    <mergeCell ref="BD129:BE129"/>
    <mergeCell ref="BF129:BG129"/>
    <mergeCell ref="BH129:BI129"/>
    <mergeCell ref="AE129:AG129"/>
    <mergeCell ref="AH129:AJ129"/>
    <mergeCell ref="AK129:AM129"/>
    <mergeCell ref="AN129:AP129"/>
    <mergeCell ref="AQ129:AS129"/>
    <mergeCell ref="AT129:AV129"/>
    <mergeCell ref="BN130:BO130"/>
    <mergeCell ref="BP130:BQ130"/>
    <mergeCell ref="BR130:BS130"/>
    <mergeCell ref="B131:D131"/>
    <mergeCell ref="E131:H131"/>
    <mergeCell ref="I131:L131"/>
    <mergeCell ref="M131:O131"/>
    <mergeCell ref="P131:R131"/>
    <mergeCell ref="S131:U131"/>
    <mergeCell ref="V131:X131"/>
    <mergeCell ref="BB130:BC130"/>
    <mergeCell ref="BD130:BE130"/>
    <mergeCell ref="BF130:BG130"/>
    <mergeCell ref="BH130:BI130"/>
    <mergeCell ref="BJ130:BK130"/>
    <mergeCell ref="BL130:BM130"/>
    <mergeCell ref="AK130:AM130"/>
    <mergeCell ref="AN130:AP130"/>
    <mergeCell ref="AQ130:AS130"/>
    <mergeCell ref="AT130:AV130"/>
    <mergeCell ref="AW130:AY130"/>
    <mergeCell ref="AZ130:BA130"/>
    <mergeCell ref="S130:U130"/>
    <mergeCell ref="V130:X130"/>
    <mergeCell ref="Y130:AA130"/>
    <mergeCell ref="AB130:AD130"/>
    <mergeCell ref="AE130:AG130"/>
    <mergeCell ref="AH130:AJ130"/>
    <mergeCell ref="BR131:BS131"/>
    <mergeCell ref="B132:D132"/>
    <mergeCell ref="E132:H132"/>
    <mergeCell ref="I132:L132"/>
    <mergeCell ref="M132:O132"/>
    <mergeCell ref="P132:R132"/>
    <mergeCell ref="S132:U132"/>
    <mergeCell ref="V132:X132"/>
    <mergeCell ref="Y132:AA132"/>
    <mergeCell ref="AB132:AD132"/>
    <mergeCell ref="BF131:BG131"/>
    <mergeCell ref="BH131:BI131"/>
    <mergeCell ref="BJ131:BK131"/>
    <mergeCell ref="BL131:BM131"/>
    <mergeCell ref="BN131:BO131"/>
    <mergeCell ref="BP131:BQ131"/>
    <mergeCell ref="AQ131:AS131"/>
    <mergeCell ref="AT131:AV131"/>
    <mergeCell ref="AW131:AY131"/>
    <mergeCell ref="AZ131:BA131"/>
    <mergeCell ref="BB131:BC131"/>
    <mergeCell ref="BD131:BE131"/>
    <mergeCell ref="Y131:AA131"/>
    <mergeCell ref="AB131:AD131"/>
    <mergeCell ref="AE131:AG131"/>
    <mergeCell ref="AH131:AJ131"/>
    <mergeCell ref="AK131:AM131"/>
    <mergeCell ref="AN131:AP131"/>
    <mergeCell ref="BJ132:BK132"/>
    <mergeCell ref="BL132:BM132"/>
    <mergeCell ref="BN132:BO132"/>
    <mergeCell ref="BP132:BQ132"/>
    <mergeCell ref="BR132:BS132"/>
    <mergeCell ref="B133:D133"/>
    <mergeCell ref="E133:H133"/>
    <mergeCell ref="I133:L133"/>
    <mergeCell ref="M133:O133"/>
    <mergeCell ref="P133:R133"/>
    <mergeCell ref="AW132:AY132"/>
    <mergeCell ref="AZ132:BA132"/>
    <mergeCell ref="BB132:BC132"/>
    <mergeCell ref="BD132:BE132"/>
    <mergeCell ref="BF132:BG132"/>
    <mergeCell ref="BH132:BI132"/>
    <mergeCell ref="AE132:AG132"/>
    <mergeCell ref="AH132:AJ132"/>
    <mergeCell ref="AK132:AM132"/>
    <mergeCell ref="AN132:AP132"/>
    <mergeCell ref="AQ132:AS132"/>
    <mergeCell ref="AT132:AV132"/>
    <mergeCell ref="BN133:BO133"/>
    <mergeCell ref="BP133:BQ133"/>
    <mergeCell ref="BR133:BS133"/>
    <mergeCell ref="B134:D134"/>
    <mergeCell ref="E134:H134"/>
    <mergeCell ref="I134:L134"/>
    <mergeCell ref="M134:O134"/>
    <mergeCell ref="P134:R134"/>
    <mergeCell ref="S134:U134"/>
    <mergeCell ref="V134:X134"/>
    <mergeCell ref="BB133:BC133"/>
    <mergeCell ref="BD133:BE133"/>
    <mergeCell ref="BF133:BG133"/>
    <mergeCell ref="BH133:BI133"/>
    <mergeCell ref="BJ133:BK133"/>
    <mergeCell ref="BL133:BM133"/>
    <mergeCell ref="AK133:AM133"/>
    <mergeCell ref="AN133:AP133"/>
    <mergeCell ref="AQ133:AS133"/>
    <mergeCell ref="AT133:AV133"/>
    <mergeCell ref="AW133:AY133"/>
    <mergeCell ref="AZ133:BA133"/>
    <mergeCell ref="S133:U133"/>
    <mergeCell ref="V133:X133"/>
    <mergeCell ref="Y133:AA133"/>
    <mergeCell ref="AB133:AD133"/>
    <mergeCell ref="AE133:AG133"/>
    <mergeCell ref="AH133:AJ133"/>
    <mergeCell ref="BR134:BS134"/>
    <mergeCell ref="B135:D135"/>
    <mergeCell ref="E135:H135"/>
    <mergeCell ref="I135:L135"/>
    <mergeCell ref="M135:O135"/>
    <mergeCell ref="P135:R135"/>
    <mergeCell ref="S135:U135"/>
    <mergeCell ref="V135:X135"/>
    <mergeCell ref="Y135:AA135"/>
    <mergeCell ref="AB135:AD135"/>
    <mergeCell ref="BF134:BG134"/>
    <mergeCell ref="BH134:BI134"/>
    <mergeCell ref="BJ134:BK134"/>
    <mergeCell ref="BL134:BM134"/>
    <mergeCell ref="BN134:BO134"/>
    <mergeCell ref="BP134:BQ134"/>
    <mergeCell ref="AQ134:AS134"/>
    <mergeCell ref="AT134:AV134"/>
    <mergeCell ref="AW134:AY134"/>
    <mergeCell ref="AZ134:BA134"/>
    <mergeCell ref="BB134:BC134"/>
    <mergeCell ref="BD134:BE134"/>
    <mergeCell ref="Y134:AA134"/>
    <mergeCell ref="AB134:AD134"/>
    <mergeCell ref="AE134:AG134"/>
    <mergeCell ref="AH134:AJ134"/>
    <mergeCell ref="AK134:AM134"/>
    <mergeCell ref="AN134:AP134"/>
    <mergeCell ref="BJ135:BK135"/>
    <mergeCell ref="BL135:BM135"/>
    <mergeCell ref="BN135:BO135"/>
    <mergeCell ref="BP135:BQ135"/>
    <mergeCell ref="BR135:BS135"/>
    <mergeCell ref="B136:D136"/>
    <mergeCell ref="E136:H136"/>
    <mergeCell ref="I136:L136"/>
    <mergeCell ref="M136:O136"/>
    <mergeCell ref="P136:R136"/>
    <mergeCell ref="AW135:AY135"/>
    <mergeCell ref="AZ135:BA135"/>
    <mergeCell ref="BB135:BC135"/>
    <mergeCell ref="BD135:BE135"/>
    <mergeCell ref="BF135:BG135"/>
    <mergeCell ref="BH135:BI135"/>
    <mergeCell ref="AE135:AG135"/>
    <mergeCell ref="AH135:AJ135"/>
    <mergeCell ref="AK135:AM135"/>
    <mergeCell ref="AN135:AP135"/>
    <mergeCell ref="AQ135:AS135"/>
    <mergeCell ref="AT135:AV135"/>
    <mergeCell ref="BN136:BO136"/>
    <mergeCell ref="BP136:BQ136"/>
    <mergeCell ref="BR136:BS136"/>
    <mergeCell ref="B137:D137"/>
    <mergeCell ref="E137:H137"/>
    <mergeCell ref="I137:L137"/>
    <mergeCell ref="M137:O137"/>
    <mergeCell ref="P137:R137"/>
    <mergeCell ref="S137:U137"/>
    <mergeCell ref="V137:X137"/>
    <mergeCell ref="BB136:BC136"/>
    <mergeCell ref="BD136:BE136"/>
    <mergeCell ref="BF136:BG136"/>
    <mergeCell ref="BH136:BI136"/>
    <mergeCell ref="BJ136:BK136"/>
    <mergeCell ref="BL136:BM136"/>
    <mergeCell ref="AK136:AM136"/>
    <mergeCell ref="AN136:AP136"/>
    <mergeCell ref="AQ136:AS136"/>
    <mergeCell ref="AT136:AV136"/>
    <mergeCell ref="AW136:AY136"/>
    <mergeCell ref="AZ136:BA136"/>
    <mergeCell ref="S136:U136"/>
    <mergeCell ref="V136:X136"/>
    <mergeCell ref="Y136:AA136"/>
    <mergeCell ref="AB136:AD136"/>
    <mergeCell ref="AE136:AG136"/>
    <mergeCell ref="AH136:AJ136"/>
    <mergeCell ref="BR137:BS137"/>
    <mergeCell ref="B138:D138"/>
    <mergeCell ref="E138:H138"/>
    <mergeCell ref="I138:L138"/>
    <mergeCell ref="M138:O138"/>
    <mergeCell ref="P138:R138"/>
    <mergeCell ref="S138:U138"/>
    <mergeCell ref="V138:X138"/>
    <mergeCell ref="Y138:AA138"/>
    <mergeCell ref="AB138:AD138"/>
    <mergeCell ref="BF137:BG137"/>
    <mergeCell ref="BH137:BI137"/>
    <mergeCell ref="BJ137:BK137"/>
    <mergeCell ref="BL137:BM137"/>
    <mergeCell ref="BN137:BO137"/>
    <mergeCell ref="BP137:BQ137"/>
    <mergeCell ref="AQ137:AS137"/>
    <mergeCell ref="AT137:AV137"/>
    <mergeCell ref="AW137:AY137"/>
    <mergeCell ref="AZ137:BA137"/>
    <mergeCell ref="BB137:BC137"/>
    <mergeCell ref="BD137:BE137"/>
    <mergeCell ref="Y137:AA137"/>
    <mergeCell ref="AB137:AD137"/>
    <mergeCell ref="AE137:AG137"/>
    <mergeCell ref="AH137:AJ137"/>
    <mergeCell ref="AK137:AM137"/>
    <mergeCell ref="AN137:AP137"/>
    <mergeCell ref="BJ138:BK138"/>
    <mergeCell ref="BL138:BM138"/>
    <mergeCell ref="BN138:BO138"/>
    <mergeCell ref="BP138:BQ138"/>
    <mergeCell ref="BR138:BS138"/>
    <mergeCell ref="B139:D139"/>
    <mergeCell ref="E139:H139"/>
    <mergeCell ref="I139:L139"/>
    <mergeCell ref="M139:O139"/>
    <mergeCell ref="P139:R139"/>
    <mergeCell ref="AW138:AY138"/>
    <mergeCell ref="AZ138:BA138"/>
    <mergeCell ref="BB138:BC138"/>
    <mergeCell ref="BD138:BE138"/>
    <mergeCell ref="BF138:BG138"/>
    <mergeCell ref="BH138:BI138"/>
    <mergeCell ref="AE138:AG138"/>
    <mergeCell ref="AH138:AJ138"/>
    <mergeCell ref="AK138:AM138"/>
    <mergeCell ref="AN138:AP138"/>
    <mergeCell ref="AQ138:AS138"/>
    <mergeCell ref="AT138:AV138"/>
    <mergeCell ref="BN139:BO139"/>
    <mergeCell ref="BP139:BQ139"/>
    <mergeCell ref="BR139:BS139"/>
    <mergeCell ref="B140:D140"/>
    <mergeCell ref="E140:H140"/>
    <mergeCell ref="I140:L140"/>
    <mergeCell ref="M140:O140"/>
    <mergeCell ref="P140:R140"/>
    <mergeCell ref="S140:U140"/>
    <mergeCell ref="V140:X140"/>
    <mergeCell ref="BB139:BC139"/>
    <mergeCell ref="BD139:BE139"/>
    <mergeCell ref="BF139:BG139"/>
    <mergeCell ref="BH139:BI139"/>
    <mergeCell ref="BJ139:BK139"/>
    <mergeCell ref="BL139:BM139"/>
    <mergeCell ref="AK139:AM139"/>
    <mergeCell ref="AN139:AP139"/>
    <mergeCell ref="AQ139:AS139"/>
    <mergeCell ref="AT139:AV139"/>
    <mergeCell ref="AW139:AY139"/>
    <mergeCell ref="AZ139:BA139"/>
    <mergeCell ref="S139:U139"/>
    <mergeCell ref="V139:X139"/>
    <mergeCell ref="Y139:AA139"/>
    <mergeCell ref="AB139:AD139"/>
    <mergeCell ref="AE139:AG139"/>
    <mergeCell ref="AH139:AJ139"/>
    <mergeCell ref="BR140:BS140"/>
    <mergeCell ref="B141:D141"/>
    <mergeCell ref="E141:H141"/>
    <mergeCell ref="I141:L141"/>
    <mergeCell ref="M141:O141"/>
    <mergeCell ref="P141:R141"/>
    <mergeCell ref="S141:U141"/>
    <mergeCell ref="V141:X141"/>
    <mergeCell ref="Y141:AA141"/>
    <mergeCell ref="AB141:AD141"/>
    <mergeCell ref="BF140:BG140"/>
    <mergeCell ref="BH140:BI140"/>
    <mergeCell ref="BJ140:BK140"/>
    <mergeCell ref="BL140:BM140"/>
    <mergeCell ref="BN140:BO140"/>
    <mergeCell ref="BP140:BQ140"/>
    <mergeCell ref="AQ140:AS140"/>
    <mergeCell ref="AT140:AV140"/>
    <mergeCell ref="AW140:AY140"/>
    <mergeCell ref="AZ140:BA140"/>
    <mergeCell ref="BB140:BC140"/>
    <mergeCell ref="BD140:BE140"/>
    <mergeCell ref="Y140:AA140"/>
    <mergeCell ref="AB140:AD140"/>
    <mergeCell ref="AE140:AG140"/>
    <mergeCell ref="AH140:AJ140"/>
    <mergeCell ref="AK140:AM140"/>
    <mergeCell ref="AN140:AP140"/>
    <mergeCell ref="BJ141:BK141"/>
    <mergeCell ref="BL141:BM141"/>
    <mergeCell ref="BN141:BO141"/>
    <mergeCell ref="BP141:BQ141"/>
    <mergeCell ref="BR141:BS141"/>
    <mergeCell ref="B142:D142"/>
    <mergeCell ref="E142:H142"/>
    <mergeCell ref="I142:L142"/>
    <mergeCell ref="M142:O142"/>
    <mergeCell ref="P142:R142"/>
    <mergeCell ref="AW141:AY141"/>
    <mergeCell ref="AZ141:BA141"/>
    <mergeCell ref="BB141:BC141"/>
    <mergeCell ref="BD141:BE141"/>
    <mergeCell ref="BF141:BG141"/>
    <mergeCell ref="BH141:BI141"/>
    <mergeCell ref="AE141:AG141"/>
    <mergeCell ref="AH141:AJ141"/>
    <mergeCell ref="AK141:AM141"/>
    <mergeCell ref="AN141:AP141"/>
    <mergeCell ref="AQ141:AS141"/>
    <mergeCell ref="AT141:AV141"/>
    <mergeCell ref="BN142:BO142"/>
    <mergeCell ref="BP142:BQ142"/>
    <mergeCell ref="BR142:BS142"/>
    <mergeCell ref="B143:D143"/>
    <mergeCell ref="E143:H143"/>
    <mergeCell ref="I143:L143"/>
    <mergeCell ref="M143:O143"/>
    <mergeCell ref="P143:R143"/>
    <mergeCell ref="S143:U143"/>
    <mergeCell ref="V143:X143"/>
    <mergeCell ref="BB142:BC142"/>
    <mergeCell ref="BD142:BE142"/>
    <mergeCell ref="BF142:BG142"/>
    <mergeCell ref="BH142:BI142"/>
    <mergeCell ref="BJ142:BK142"/>
    <mergeCell ref="BL142:BM142"/>
    <mergeCell ref="AK142:AM142"/>
    <mergeCell ref="AN142:AP142"/>
    <mergeCell ref="AQ142:AS142"/>
    <mergeCell ref="AT142:AV142"/>
    <mergeCell ref="AW142:AY142"/>
    <mergeCell ref="AZ142:BA142"/>
    <mergeCell ref="S142:U142"/>
    <mergeCell ref="V142:X142"/>
    <mergeCell ref="Y142:AA142"/>
    <mergeCell ref="AB142:AD142"/>
    <mergeCell ref="AE142:AG142"/>
    <mergeCell ref="AH142:AJ142"/>
    <mergeCell ref="BR143:BS143"/>
    <mergeCell ref="B144:D144"/>
    <mergeCell ref="E144:H144"/>
    <mergeCell ref="I144:L144"/>
    <mergeCell ref="M144:O144"/>
    <mergeCell ref="P144:R144"/>
    <mergeCell ref="S144:U144"/>
    <mergeCell ref="V144:X144"/>
    <mergeCell ref="Y144:AA144"/>
    <mergeCell ref="AB144:AD144"/>
    <mergeCell ref="BF143:BG143"/>
    <mergeCell ref="BH143:BI143"/>
    <mergeCell ref="BJ143:BK143"/>
    <mergeCell ref="BL143:BM143"/>
    <mergeCell ref="BN143:BO143"/>
    <mergeCell ref="BP143:BQ143"/>
    <mergeCell ref="AQ143:AS143"/>
    <mergeCell ref="AT143:AV143"/>
    <mergeCell ref="AW143:AY143"/>
    <mergeCell ref="AZ143:BA143"/>
    <mergeCell ref="BB143:BC143"/>
    <mergeCell ref="BD143:BE143"/>
    <mergeCell ref="Y143:AA143"/>
    <mergeCell ref="AB143:AD143"/>
    <mergeCell ref="AE143:AG143"/>
    <mergeCell ref="AH143:AJ143"/>
    <mergeCell ref="AK143:AM143"/>
    <mergeCell ref="AN143:AP143"/>
    <mergeCell ref="BJ144:BK144"/>
    <mergeCell ref="BL144:BM144"/>
    <mergeCell ref="BN144:BO144"/>
    <mergeCell ref="BP144:BQ144"/>
    <mergeCell ref="BR144:BS144"/>
    <mergeCell ref="B145:D145"/>
    <mergeCell ref="E145:H145"/>
    <mergeCell ref="I145:L145"/>
    <mergeCell ref="M145:O145"/>
    <mergeCell ref="P145:R145"/>
    <mergeCell ref="AW144:AY144"/>
    <mergeCell ref="AZ144:BA144"/>
    <mergeCell ref="BB144:BC144"/>
    <mergeCell ref="BD144:BE144"/>
    <mergeCell ref="BF144:BG144"/>
    <mergeCell ref="BH144:BI144"/>
    <mergeCell ref="AE144:AG144"/>
    <mergeCell ref="AH144:AJ144"/>
    <mergeCell ref="AK144:AM144"/>
    <mergeCell ref="AN144:AP144"/>
    <mergeCell ref="AQ144:AS144"/>
    <mergeCell ref="AT144:AV144"/>
    <mergeCell ref="BN145:BO145"/>
    <mergeCell ref="BP145:BQ145"/>
    <mergeCell ref="BR145:BS145"/>
    <mergeCell ref="B146:D146"/>
    <mergeCell ref="E146:H146"/>
    <mergeCell ref="I146:L146"/>
    <mergeCell ref="M146:O146"/>
    <mergeCell ref="P146:R146"/>
    <mergeCell ref="S146:U146"/>
    <mergeCell ref="V146:X146"/>
    <mergeCell ref="BB145:BC145"/>
    <mergeCell ref="BD145:BE145"/>
    <mergeCell ref="BF145:BG145"/>
    <mergeCell ref="BH145:BI145"/>
    <mergeCell ref="BJ145:BK145"/>
    <mergeCell ref="BL145:BM145"/>
    <mergeCell ref="AK145:AM145"/>
    <mergeCell ref="AN145:AP145"/>
    <mergeCell ref="AQ145:AS145"/>
    <mergeCell ref="AT145:AV145"/>
    <mergeCell ref="AW145:AY145"/>
    <mergeCell ref="AZ145:BA145"/>
    <mergeCell ref="S145:U145"/>
    <mergeCell ref="V145:X145"/>
    <mergeCell ref="Y145:AA145"/>
    <mergeCell ref="AB145:AD145"/>
    <mergeCell ref="AE145:AG145"/>
    <mergeCell ref="AH145:AJ145"/>
    <mergeCell ref="BR146:BS146"/>
    <mergeCell ref="B147:D147"/>
    <mergeCell ref="E147:H147"/>
    <mergeCell ref="I147:L147"/>
    <mergeCell ref="M147:O147"/>
    <mergeCell ref="P147:R147"/>
    <mergeCell ref="S147:U147"/>
    <mergeCell ref="V147:X147"/>
    <mergeCell ref="Y147:AA147"/>
    <mergeCell ref="AB147:AD147"/>
    <mergeCell ref="BF146:BG146"/>
    <mergeCell ref="BH146:BI146"/>
    <mergeCell ref="BJ146:BK146"/>
    <mergeCell ref="BL146:BM146"/>
    <mergeCell ref="BN146:BO146"/>
    <mergeCell ref="BP146:BQ146"/>
    <mergeCell ref="AQ146:AS146"/>
    <mergeCell ref="AT146:AV146"/>
    <mergeCell ref="AW146:AY146"/>
    <mergeCell ref="AZ146:BA146"/>
    <mergeCell ref="BB146:BC146"/>
    <mergeCell ref="BD146:BE146"/>
    <mergeCell ref="Y146:AA146"/>
    <mergeCell ref="AB146:AD146"/>
    <mergeCell ref="AE146:AG146"/>
    <mergeCell ref="AH146:AJ146"/>
    <mergeCell ref="AK146:AM146"/>
    <mergeCell ref="AN146:AP146"/>
    <mergeCell ref="BJ147:BK147"/>
    <mergeCell ref="BL147:BM147"/>
    <mergeCell ref="BN147:BO147"/>
    <mergeCell ref="BP147:BQ147"/>
    <mergeCell ref="BR147:BS147"/>
    <mergeCell ref="B148:D148"/>
    <mergeCell ref="E148:H148"/>
    <mergeCell ref="I148:L148"/>
    <mergeCell ref="M148:O148"/>
    <mergeCell ref="P148:R148"/>
    <mergeCell ref="AW147:AY147"/>
    <mergeCell ref="AZ147:BA147"/>
    <mergeCell ref="BB147:BC147"/>
    <mergeCell ref="BD147:BE147"/>
    <mergeCell ref="BF147:BG147"/>
    <mergeCell ref="BH147:BI147"/>
    <mergeCell ref="AE147:AG147"/>
    <mergeCell ref="AH147:AJ147"/>
    <mergeCell ref="AK147:AM147"/>
    <mergeCell ref="AN147:AP147"/>
    <mergeCell ref="AQ147:AS147"/>
    <mergeCell ref="AT147:AV147"/>
    <mergeCell ref="BN148:BO148"/>
    <mergeCell ref="BP148:BQ148"/>
    <mergeCell ref="BR148:BS148"/>
    <mergeCell ref="B149:D149"/>
    <mergeCell ref="E149:H149"/>
    <mergeCell ref="I149:L149"/>
    <mergeCell ref="M149:O149"/>
    <mergeCell ref="P149:R149"/>
    <mergeCell ref="S149:U149"/>
    <mergeCell ref="V149:X149"/>
    <mergeCell ref="BB148:BC148"/>
    <mergeCell ref="BD148:BE148"/>
    <mergeCell ref="BF148:BG148"/>
    <mergeCell ref="BH148:BI148"/>
    <mergeCell ref="BJ148:BK148"/>
    <mergeCell ref="BL148:BM148"/>
    <mergeCell ref="AK148:AM148"/>
    <mergeCell ref="AN148:AP148"/>
    <mergeCell ref="AQ148:AS148"/>
    <mergeCell ref="AT148:AV148"/>
    <mergeCell ref="AW148:AY148"/>
    <mergeCell ref="AZ148:BA148"/>
    <mergeCell ref="S148:U148"/>
    <mergeCell ref="V148:X148"/>
    <mergeCell ref="Y148:AA148"/>
    <mergeCell ref="AB148:AD148"/>
    <mergeCell ref="AE148:AG148"/>
    <mergeCell ref="AH148:AJ148"/>
    <mergeCell ref="BR149:BS149"/>
    <mergeCell ref="B150:D150"/>
    <mergeCell ref="E150:H150"/>
    <mergeCell ref="I150:L150"/>
    <mergeCell ref="M150:O150"/>
    <mergeCell ref="P150:R150"/>
    <mergeCell ref="S150:U150"/>
    <mergeCell ref="V150:X150"/>
    <mergeCell ref="Y150:AA150"/>
    <mergeCell ref="AB150:AD150"/>
    <mergeCell ref="BF149:BG149"/>
    <mergeCell ref="BH149:BI149"/>
    <mergeCell ref="BJ149:BK149"/>
    <mergeCell ref="BL149:BM149"/>
    <mergeCell ref="BN149:BO149"/>
    <mergeCell ref="BP149:BQ149"/>
    <mergeCell ref="AQ149:AS149"/>
    <mergeCell ref="AT149:AV149"/>
    <mergeCell ref="AW149:AY149"/>
    <mergeCell ref="AZ149:BA149"/>
    <mergeCell ref="BB149:BC149"/>
    <mergeCell ref="BD149:BE149"/>
    <mergeCell ref="Y149:AA149"/>
    <mergeCell ref="AB149:AD149"/>
    <mergeCell ref="AE149:AG149"/>
    <mergeCell ref="AH149:AJ149"/>
    <mergeCell ref="AK149:AM149"/>
    <mergeCell ref="AN149:AP149"/>
    <mergeCell ref="BJ150:BK150"/>
    <mergeCell ref="BL150:BM150"/>
    <mergeCell ref="BN150:BO150"/>
    <mergeCell ref="BP150:BQ150"/>
    <mergeCell ref="BR150:BS150"/>
    <mergeCell ref="B151:D151"/>
    <mergeCell ref="E151:H151"/>
    <mergeCell ref="I151:L151"/>
    <mergeCell ref="M151:O151"/>
    <mergeCell ref="P151:R151"/>
    <mergeCell ref="AW150:AY150"/>
    <mergeCell ref="AZ150:BA150"/>
    <mergeCell ref="BB150:BC150"/>
    <mergeCell ref="BD150:BE150"/>
    <mergeCell ref="BF150:BG150"/>
    <mergeCell ref="BH150:BI150"/>
    <mergeCell ref="AE150:AG150"/>
    <mergeCell ref="AH150:AJ150"/>
    <mergeCell ref="AK150:AM150"/>
    <mergeCell ref="AN150:AP150"/>
    <mergeCell ref="AQ150:AS150"/>
    <mergeCell ref="AT150:AV150"/>
    <mergeCell ref="BN151:BO151"/>
    <mergeCell ref="BP151:BQ151"/>
    <mergeCell ref="BR151:BS151"/>
    <mergeCell ref="P152:R152"/>
    <mergeCell ref="S152:U152"/>
    <mergeCell ref="V152:X152"/>
    <mergeCell ref="BB151:BC151"/>
    <mergeCell ref="BD151:BE151"/>
    <mergeCell ref="BF151:BG151"/>
    <mergeCell ref="BH151:BI151"/>
    <mergeCell ref="BJ151:BK151"/>
    <mergeCell ref="BL151:BM151"/>
    <mergeCell ref="AK151:AM151"/>
    <mergeCell ref="AN151:AP151"/>
    <mergeCell ref="AQ151:AS151"/>
    <mergeCell ref="AT151:AV151"/>
    <mergeCell ref="AW151:AY151"/>
    <mergeCell ref="AZ151:BA151"/>
    <mergeCell ref="S151:U151"/>
    <mergeCell ref="V151:X151"/>
    <mergeCell ref="Y151:AA151"/>
    <mergeCell ref="AB151:AD151"/>
    <mergeCell ref="AE151:AG151"/>
    <mergeCell ref="AH151:AJ151"/>
    <mergeCell ref="BR152:BS152"/>
    <mergeCell ref="B153:D153"/>
    <mergeCell ref="E153:H153"/>
    <mergeCell ref="I153:L153"/>
    <mergeCell ref="M153:O153"/>
    <mergeCell ref="P153:R153"/>
    <mergeCell ref="S153:U153"/>
    <mergeCell ref="V153:X153"/>
    <mergeCell ref="Y153:AA153"/>
    <mergeCell ref="AB153:AD153"/>
    <mergeCell ref="BF152:BG152"/>
    <mergeCell ref="BH152:BI152"/>
    <mergeCell ref="BJ152:BK152"/>
    <mergeCell ref="BL152:BM152"/>
    <mergeCell ref="BN152:BO152"/>
    <mergeCell ref="BP152:BQ152"/>
    <mergeCell ref="AQ152:AS152"/>
    <mergeCell ref="AT152:AV152"/>
    <mergeCell ref="AW152:AY152"/>
    <mergeCell ref="AZ152:BA152"/>
    <mergeCell ref="BB152:BC152"/>
    <mergeCell ref="BD152:BE152"/>
    <mergeCell ref="Y152:AA152"/>
    <mergeCell ref="AB152:AD152"/>
    <mergeCell ref="AE152:AG152"/>
    <mergeCell ref="AH152:AJ152"/>
    <mergeCell ref="AK152:AM152"/>
    <mergeCell ref="AN152:AP152"/>
    <mergeCell ref="B152:D152"/>
    <mergeCell ref="E152:H152"/>
    <mergeCell ref="I152:L152"/>
    <mergeCell ref="M152:O152"/>
    <mergeCell ref="S154:U154"/>
    <mergeCell ref="V154:X154"/>
    <mergeCell ref="Y154:AA154"/>
    <mergeCell ref="AB154:AD154"/>
    <mergeCell ref="AE154:AG154"/>
    <mergeCell ref="AH154:AJ154"/>
    <mergeCell ref="BJ153:BK153"/>
    <mergeCell ref="BL153:BM153"/>
    <mergeCell ref="BN153:BO153"/>
    <mergeCell ref="BP153:BQ153"/>
    <mergeCell ref="BR153:BS153"/>
    <mergeCell ref="B154:D154"/>
    <mergeCell ref="E154:H154"/>
    <mergeCell ref="I154:L154"/>
    <mergeCell ref="M154:O154"/>
    <mergeCell ref="P154:R154"/>
    <mergeCell ref="AW153:AY153"/>
    <mergeCell ref="AZ153:BA153"/>
    <mergeCell ref="BB153:BC153"/>
    <mergeCell ref="BD153:BE153"/>
    <mergeCell ref="BF153:BG153"/>
    <mergeCell ref="BH153:BI153"/>
    <mergeCell ref="AE153:AG153"/>
    <mergeCell ref="AH153:AJ153"/>
    <mergeCell ref="AK153:AM153"/>
    <mergeCell ref="AN153:AP153"/>
    <mergeCell ref="AQ153:AS153"/>
    <mergeCell ref="AT153:AV153"/>
    <mergeCell ref="AW155:AY155"/>
    <mergeCell ref="AZ155:BA155"/>
    <mergeCell ref="BB155:BC155"/>
    <mergeCell ref="BD155:BE155"/>
    <mergeCell ref="Y155:AA155"/>
    <mergeCell ref="AB155:AD155"/>
    <mergeCell ref="AE155:AG155"/>
    <mergeCell ref="AH155:AJ155"/>
    <mergeCell ref="AK155:AM155"/>
    <mergeCell ref="AN155:AP155"/>
    <mergeCell ref="BN154:BO154"/>
    <mergeCell ref="BP154:BQ154"/>
    <mergeCell ref="BR154:BS154"/>
    <mergeCell ref="B155:D155"/>
    <mergeCell ref="E155:H155"/>
    <mergeCell ref="I155:L155"/>
    <mergeCell ref="M155:O155"/>
    <mergeCell ref="P155:R155"/>
    <mergeCell ref="S155:U155"/>
    <mergeCell ref="V155:X155"/>
    <mergeCell ref="BB154:BC154"/>
    <mergeCell ref="BD154:BE154"/>
    <mergeCell ref="BF154:BG154"/>
    <mergeCell ref="BH154:BI154"/>
    <mergeCell ref="BJ154:BK154"/>
    <mergeCell ref="BL154:BM154"/>
    <mergeCell ref="AK154:AM154"/>
    <mergeCell ref="AN154:AP154"/>
    <mergeCell ref="AQ154:AS154"/>
    <mergeCell ref="AT154:AV154"/>
    <mergeCell ref="AW154:AY154"/>
    <mergeCell ref="AZ154:BA154"/>
    <mergeCell ref="P164:R164"/>
    <mergeCell ref="S164:U164"/>
    <mergeCell ref="BJ156:BK156"/>
    <mergeCell ref="BL156:BM156"/>
    <mergeCell ref="BN156:BO156"/>
    <mergeCell ref="BP156:BQ156"/>
    <mergeCell ref="BR156:BS156"/>
    <mergeCell ref="B160:BS163"/>
    <mergeCell ref="AW156:AY156"/>
    <mergeCell ref="AZ156:BA156"/>
    <mergeCell ref="BB156:BC156"/>
    <mergeCell ref="BD156:BE156"/>
    <mergeCell ref="BF156:BG156"/>
    <mergeCell ref="BH156:BI156"/>
    <mergeCell ref="BR155:BS155"/>
    <mergeCell ref="B156:X156"/>
    <mergeCell ref="Y156:AA156"/>
    <mergeCell ref="AB156:AD156"/>
    <mergeCell ref="AE156:AG156"/>
    <mergeCell ref="AH156:AJ156"/>
    <mergeCell ref="AK156:AM156"/>
    <mergeCell ref="AN156:AP156"/>
    <mergeCell ref="AQ156:AS156"/>
    <mergeCell ref="AT156:AV156"/>
    <mergeCell ref="BF155:BG155"/>
    <mergeCell ref="BH155:BI155"/>
    <mergeCell ref="BJ155:BK155"/>
    <mergeCell ref="BL155:BM155"/>
    <mergeCell ref="BN155:BO155"/>
    <mergeCell ref="BP155:BQ155"/>
    <mergeCell ref="AQ155:AS155"/>
    <mergeCell ref="AT155:AV155"/>
    <mergeCell ref="BP164:BQ164"/>
    <mergeCell ref="BR164:BS164"/>
    <mergeCell ref="B165:BS165"/>
    <mergeCell ref="B166:D166"/>
    <mergeCell ref="E166:H166"/>
    <mergeCell ref="I166:L166"/>
    <mergeCell ref="M166:O166"/>
    <mergeCell ref="P166:R166"/>
    <mergeCell ref="S166:U166"/>
    <mergeCell ref="V166:X166"/>
    <mergeCell ref="BD164:BE164"/>
    <mergeCell ref="BF164:BG164"/>
    <mergeCell ref="BH164:BI164"/>
    <mergeCell ref="BJ164:BK164"/>
    <mergeCell ref="BL164:BM164"/>
    <mergeCell ref="BN164:BO164"/>
    <mergeCell ref="AN164:AP164"/>
    <mergeCell ref="AQ164:AS164"/>
    <mergeCell ref="AT164:AV164"/>
    <mergeCell ref="AW164:AY164"/>
    <mergeCell ref="AZ164:BA164"/>
    <mergeCell ref="BB164:BC164"/>
    <mergeCell ref="V164:X164"/>
    <mergeCell ref="Y164:AA164"/>
    <mergeCell ref="AB164:AD164"/>
    <mergeCell ref="AE164:AG164"/>
    <mergeCell ref="AH164:AJ164"/>
    <mergeCell ref="AK164:AM164"/>
    <mergeCell ref="B164:D164"/>
    <mergeCell ref="E164:H164"/>
    <mergeCell ref="I164:L164"/>
    <mergeCell ref="M164:O164"/>
    <mergeCell ref="BR166:BS166"/>
    <mergeCell ref="B167:BS167"/>
    <mergeCell ref="B168:D168"/>
    <mergeCell ref="E168:H168"/>
    <mergeCell ref="I168:L168"/>
    <mergeCell ref="M168:O168"/>
    <mergeCell ref="P168:R168"/>
    <mergeCell ref="S168:U168"/>
    <mergeCell ref="V168:X168"/>
    <mergeCell ref="Y168:AA168"/>
    <mergeCell ref="BF166:BG166"/>
    <mergeCell ref="BH166:BI166"/>
    <mergeCell ref="BJ166:BK166"/>
    <mergeCell ref="BL166:BM166"/>
    <mergeCell ref="BN166:BO166"/>
    <mergeCell ref="BP166:BQ166"/>
    <mergeCell ref="AQ166:AS166"/>
    <mergeCell ref="AT166:AV166"/>
    <mergeCell ref="AW166:AY166"/>
    <mergeCell ref="AZ166:BA166"/>
    <mergeCell ref="BB166:BC166"/>
    <mergeCell ref="BD166:BE166"/>
    <mergeCell ref="Y166:AA166"/>
    <mergeCell ref="AB166:AD166"/>
    <mergeCell ref="AE166:AG166"/>
    <mergeCell ref="AH166:AJ166"/>
    <mergeCell ref="AK166:AM166"/>
    <mergeCell ref="AN166:AP166"/>
    <mergeCell ref="B169:D169"/>
    <mergeCell ref="E169:H169"/>
    <mergeCell ref="I169:L169"/>
    <mergeCell ref="M169:O169"/>
    <mergeCell ref="P169:R169"/>
    <mergeCell ref="S169:U169"/>
    <mergeCell ref="BH168:BI168"/>
    <mergeCell ref="BJ168:BK168"/>
    <mergeCell ref="BL168:BM168"/>
    <mergeCell ref="BN168:BO168"/>
    <mergeCell ref="BP168:BQ168"/>
    <mergeCell ref="BR168:BS168"/>
    <mergeCell ref="AT168:AV168"/>
    <mergeCell ref="AW168:AY168"/>
    <mergeCell ref="AZ168:BA168"/>
    <mergeCell ref="BB168:BC168"/>
    <mergeCell ref="BD168:BE168"/>
    <mergeCell ref="BF168:BG168"/>
    <mergeCell ref="AB168:AD168"/>
    <mergeCell ref="AE168:AG168"/>
    <mergeCell ref="AH168:AJ168"/>
    <mergeCell ref="AK168:AM168"/>
    <mergeCell ref="AN168:AP168"/>
    <mergeCell ref="AQ168:AS168"/>
    <mergeCell ref="BP169:BQ169"/>
    <mergeCell ref="BR169:BS169"/>
    <mergeCell ref="V170:X170"/>
    <mergeCell ref="Y170:AA170"/>
    <mergeCell ref="BD169:BE169"/>
    <mergeCell ref="BF169:BG169"/>
    <mergeCell ref="BH169:BI169"/>
    <mergeCell ref="BJ169:BK169"/>
    <mergeCell ref="BL169:BM169"/>
    <mergeCell ref="BN169:BO169"/>
    <mergeCell ref="AN169:AP169"/>
    <mergeCell ref="AQ169:AS169"/>
    <mergeCell ref="AT169:AV169"/>
    <mergeCell ref="AW169:AY169"/>
    <mergeCell ref="AZ169:BA169"/>
    <mergeCell ref="BB169:BC169"/>
    <mergeCell ref="V169:X169"/>
    <mergeCell ref="Y169:AA169"/>
    <mergeCell ref="AB169:AD169"/>
    <mergeCell ref="AE169:AG169"/>
    <mergeCell ref="AH169:AJ169"/>
    <mergeCell ref="AK169:AM169"/>
    <mergeCell ref="B171:D171"/>
    <mergeCell ref="E171:H171"/>
    <mergeCell ref="I171:L171"/>
    <mergeCell ref="M171:O171"/>
    <mergeCell ref="P171:R171"/>
    <mergeCell ref="S171:U171"/>
    <mergeCell ref="BH170:BI170"/>
    <mergeCell ref="BJ170:BK170"/>
    <mergeCell ref="BL170:BM170"/>
    <mergeCell ref="BN170:BO170"/>
    <mergeCell ref="BP170:BQ170"/>
    <mergeCell ref="BR170:BS170"/>
    <mergeCell ref="AT170:AV170"/>
    <mergeCell ref="AW170:AY170"/>
    <mergeCell ref="AZ170:BA170"/>
    <mergeCell ref="BB170:BC170"/>
    <mergeCell ref="BD170:BE170"/>
    <mergeCell ref="BF170:BG170"/>
    <mergeCell ref="AB170:AD170"/>
    <mergeCell ref="AE170:AG170"/>
    <mergeCell ref="AH170:AJ170"/>
    <mergeCell ref="AK170:AM170"/>
    <mergeCell ref="AN170:AP170"/>
    <mergeCell ref="AQ170:AS170"/>
    <mergeCell ref="BP171:BQ171"/>
    <mergeCell ref="BR171:BS171"/>
    <mergeCell ref="B170:D170"/>
    <mergeCell ref="E170:H170"/>
    <mergeCell ref="I170:L170"/>
    <mergeCell ref="M170:O170"/>
    <mergeCell ref="P170:R170"/>
    <mergeCell ref="S170:U170"/>
    <mergeCell ref="V172:X172"/>
    <mergeCell ref="Y172:AA172"/>
    <mergeCell ref="BD171:BE171"/>
    <mergeCell ref="BF171:BG171"/>
    <mergeCell ref="BH171:BI171"/>
    <mergeCell ref="BJ171:BK171"/>
    <mergeCell ref="BL171:BM171"/>
    <mergeCell ref="BN171:BO171"/>
    <mergeCell ref="AN171:AP171"/>
    <mergeCell ref="AQ171:AS171"/>
    <mergeCell ref="AT171:AV171"/>
    <mergeCell ref="AW171:AY171"/>
    <mergeCell ref="AZ171:BA171"/>
    <mergeCell ref="BB171:BC171"/>
    <mergeCell ref="V171:X171"/>
    <mergeCell ref="Y171:AA171"/>
    <mergeCell ref="AB171:AD171"/>
    <mergeCell ref="AE171:AG171"/>
    <mergeCell ref="AH171:AJ171"/>
    <mergeCell ref="AK171:AM171"/>
    <mergeCell ref="B173:D173"/>
    <mergeCell ref="E173:H173"/>
    <mergeCell ref="I173:L173"/>
    <mergeCell ref="M173:O173"/>
    <mergeCell ref="P173:R173"/>
    <mergeCell ref="S173:U173"/>
    <mergeCell ref="BH172:BI172"/>
    <mergeCell ref="BJ172:BK172"/>
    <mergeCell ref="BL172:BM172"/>
    <mergeCell ref="BN172:BO172"/>
    <mergeCell ref="BP172:BQ172"/>
    <mergeCell ref="BR172:BS172"/>
    <mergeCell ref="AT172:AV172"/>
    <mergeCell ref="AW172:AY172"/>
    <mergeCell ref="AZ172:BA172"/>
    <mergeCell ref="BB172:BC172"/>
    <mergeCell ref="BD172:BE172"/>
    <mergeCell ref="BF172:BG172"/>
    <mergeCell ref="AB172:AD172"/>
    <mergeCell ref="AE172:AG172"/>
    <mergeCell ref="AH172:AJ172"/>
    <mergeCell ref="AK172:AM172"/>
    <mergeCell ref="AN172:AP172"/>
    <mergeCell ref="AQ172:AS172"/>
    <mergeCell ref="BP173:BQ173"/>
    <mergeCell ref="BR173:BS173"/>
    <mergeCell ref="B172:D172"/>
    <mergeCell ref="E172:H172"/>
    <mergeCell ref="I172:L172"/>
    <mergeCell ref="M172:O172"/>
    <mergeCell ref="P172:R172"/>
    <mergeCell ref="S172:U172"/>
    <mergeCell ref="V174:X174"/>
    <mergeCell ref="Y174:AA174"/>
    <mergeCell ref="BD173:BE173"/>
    <mergeCell ref="BF173:BG173"/>
    <mergeCell ref="BH173:BI173"/>
    <mergeCell ref="BJ173:BK173"/>
    <mergeCell ref="BL173:BM173"/>
    <mergeCell ref="BN173:BO173"/>
    <mergeCell ref="AN173:AP173"/>
    <mergeCell ref="AQ173:AS173"/>
    <mergeCell ref="AT173:AV173"/>
    <mergeCell ref="AW173:AY173"/>
    <mergeCell ref="AZ173:BA173"/>
    <mergeCell ref="BB173:BC173"/>
    <mergeCell ref="V173:X173"/>
    <mergeCell ref="Y173:AA173"/>
    <mergeCell ref="AB173:AD173"/>
    <mergeCell ref="AE173:AG173"/>
    <mergeCell ref="AH173:AJ173"/>
    <mergeCell ref="AK173:AM173"/>
    <mergeCell ref="B175:D175"/>
    <mergeCell ref="E175:H175"/>
    <mergeCell ref="I175:L175"/>
    <mergeCell ref="M175:O175"/>
    <mergeCell ref="P175:R175"/>
    <mergeCell ref="S175:U175"/>
    <mergeCell ref="BH174:BI174"/>
    <mergeCell ref="BJ174:BK174"/>
    <mergeCell ref="BL174:BM174"/>
    <mergeCell ref="BN174:BO174"/>
    <mergeCell ref="BP174:BQ174"/>
    <mergeCell ref="BR174:BS174"/>
    <mergeCell ref="AT174:AV174"/>
    <mergeCell ref="AW174:AY174"/>
    <mergeCell ref="AZ174:BA174"/>
    <mergeCell ref="BB174:BC174"/>
    <mergeCell ref="BD174:BE174"/>
    <mergeCell ref="BF174:BG174"/>
    <mergeCell ref="AB174:AD174"/>
    <mergeCell ref="AE174:AG174"/>
    <mergeCell ref="AH174:AJ174"/>
    <mergeCell ref="AK174:AM174"/>
    <mergeCell ref="AN174:AP174"/>
    <mergeCell ref="AQ174:AS174"/>
    <mergeCell ref="BP175:BQ175"/>
    <mergeCell ref="BR175:BS175"/>
    <mergeCell ref="B174:D174"/>
    <mergeCell ref="E174:H174"/>
    <mergeCell ref="I174:L174"/>
    <mergeCell ref="M174:O174"/>
    <mergeCell ref="P174:R174"/>
    <mergeCell ref="S174:U174"/>
    <mergeCell ref="V176:X176"/>
    <mergeCell ref="Y176:AA176"/>
    <mergeCell ref="BD175:BE175"/>
    <mergeCell ref="BF175:BG175"/>
    <mergeCell ref="BH175:BI175"/>
    <mergeCell ref="BJ175:BK175"/>
    <mergeCell ref="BL175:BM175"/>
    <mergeCell ref="BN175:BO175"/>
    <mergeCell ref="AN175:AP175"/>
    <mergeCell ref="AQ175:AS175"/>
    <mergeCell ref="AT175:AV175"/>
    <mergeCell ref="AW175:AY175"/>
    <mergeCell ref="AZ175:BA175"/>
    <mergeCell ref="BB175:BC175"/>
    <mergeCell ref="V175:X175"/>
    <mergeCell ref="Y175:AA175"/>
    <mergeCell ref="AB175:AD175"/>
    <mergeCell ref="AE175:AG175"/>
    <mergeCell ref="AH175:AJ175"/>
    <mergeCell ref="AK175:AM175"/>
    <mergeCell ref="B177:D177"/>
    <mergeCell ref="E177:H177"/>
    <mergeCell ref="I177:L177"/>
    <mergeCell ref="M177:O177"/>
    <mergeCell ref="P177:R177"/>
    <mergeCell ref="S177:U177"/>
    <mergeCell ref="BH176:BI176"/>
    <mergeCell ref="BJ176:BK176"/>
    <mergeCell ref="BL176:BM176"/>
    <mergeCell ref="BN176:BO176"/>
    <mergeCell ref="BP176:BQ176"/>
    <mergeCell ref="BR176:BS176"/>
    <mergeCell ref="AT176:AV176"/>
    <mergeCell ref="AW176:AY176"/>
    <mergeCell ref="AZ176:BA176"/>
    <mergeCell ref="BB176:BC176"/>
    <mergeCell ref="BD176:BE176"/>
    <mergeCell ref="BF176:BG176"/>
    <mergeCell ref="AB176:AD176"/>
    <mergeCell ref="AE176:AG176"/>
    <mergeCell ref="AH176:AJ176"/>
    <mergeCell ref="AK176:AM176"/>
    <mergeCell ref="AN176:AP176"/>
    <mergeCell ref="AQ176:AS176"/>
    <mergeCell ref="BP177:BQ177"/>
    <mergeCell ref="BR177:BS177"/>
    <mergeCell ref="B176:D176"/>
    <mergeCell ref="E176:H176"/>
    <mergeCell ref="I176:L176"/>
    <mergeCell ref="M176:O176"/>
    <mergeCell ref="P176:R176"/>
    <mergeCell ref="S176:U176"/>
    <mergeCell ref="V178:X178"/>
    <mergeCell ref="Y178:AA178"/>
    <mergeCell ref="BD177:BE177"/>
    <mergeCell ref="BF177:BG177"/>
    <mergeCell ref="BH177:BI177"/>
    <mergeCell ref="BJ177:BK177"/>
    <mergeCell ref="BL177:BM177"/>
    <mergeCell ref="BN177:BO177"/>
    <mergeCell ref="AN177:AP177"/>
    <mergeCell ref="AQ177:AS177"/>
    <mergeCell ref="AT177:AV177"/>
    <mergeCell ref="AW177:AY177"/>
    <mergeCell ref="AZ177:BA177"/>
    <mergeCell ref="BB177:BC177"/>
    <mergeCell ref="V177:X177"/>
    <mergeCell ref="Y177:AA177"/>
    <mergeCell ref="AB177:AD177"/>
    <mergeCell ref="AE177:AG177"/>
    <mergeCell ref="AH177:AJ177"/>
    <mergeCell ref="AK177:AM177"/>
    <mergeCell ref="B179:D179"/>
    <mergeCell ref="E179:H179"/>
    <mergeCell ref="I179:L179"/>
    <mergeCell ref="M179:O179"/>
    <mergeCell ref="P179:R179"/>
    <mergeCell ref="S179:U179"/>
    <mergeCell ref="BH178:BI178"/>
    <mergeCell ref="BJ178:BK178"/>
    <mergeCell ref="BL178:BM178"/>
    <mergeCell ref="BN178:BO178"/>
    <mergeCell ref="BP178:BQ178"/>
    <mergeCell ref="BR178:BS178"/>
    <mergeCell ref="AT178:AV178"/>
    <mergeCell ref="AW178:AY178"/>
    <mergeCell ref="AZ178:BA178"/>
    <mergeCell ref="BB178:BC178"/>
    <mergeCell ref="BD178:BE178"/>
    <mergeCell ref="BF178:BG178"/>
    <mergeCell ref="AB178:AD178"/>
    <mergeCell ref="AE178:AG178"/>
    <mergeCell ref="AH178:AJ178"/>
    <mergeCell ref="AK178:AM178"/>
    <mergeCell ref="AN178:AP178"/>
    <mergeCell ref="AQ178:AS178"/>
    <mergeCell ref="BP179:BQ179"/>
    <mergeCell ref="BR179:BS179"/>
    <mergeCell ref="B178:D178"/>
    <mergeCell ref="E178:H178"/>
    <mergeCell ref="I178:L178"/>
    <mergeCell ref="M178:O178"/>
    <mergeCell ref="P178:R178"/>
    <mergeCell ref="S178:U178"/>
    <mergeCell ref="V180:X180"/>
    <mergeCell ref="Y180:AA180"/>
    <mergeCell ref="BD179:BE179"/>
    <mergeCell ref="BF179:BG179"/>
    <mergeCell ref="BH179:BI179"/>
    <mergeCell ref="BJ179:BK179"/>
    <mergeCell ref="BL179:BM179"/>
    <mergeCell ref="BN179:BO179"/>
    <mergeCell ref="AN179:AP179"/>
    <mergeCell ref="AQ179:AS179"/>
    <mergeCell ref="AT179:AV179"/>
    <mergeCell ref="AW179:AY179"/>
    <mergeCell ref="AZ179:BA179"/>
    <mergeCell ref="BB179:BC179"/>
    <mergeCell ref="V179:X179"/>
    <mergeCell ref="Y179:AA179"/>
    <mergeCell ref="AB179:AD179"/>
    <mergeCell ref="AE179:AG179"/>
    <mergeCell ref="AH179:AJ179"/>
    <mergeCell ref="AK179:AM179"/>
    <mergeCell ref="B181:D181"/>
    <mergeCell ref="E181:H181"/>
    <mergeCell ref="I181:L181"/>
    <mergeCell ref="M181:O181"/>
    <mergeCell ref="P181:R181"/>
    <mergeCell ref="S181:U181"/>
    <mergeCell ref="BH180:BI180"/>
    <mergeCell ref="BJ180:BK180"/>
    <mergeCell ref="BL180:BM180"/>
    <mergeCell ref="BN180:BO180"/>
    <mergeCell ref="BP180:BQ180"/>
    <mergeCell ref="BR180:BS180"/>
    <mergeCell ref="AT180:AV180"/>
    <mergeCell ref="AW180:AY180"/>
    <mergeCell ref="AZ180:BA180"/>
    <mergeCell ref="BB180:BC180"/>
    <mergeCell ref="BD180:BE180"/>
    <mergeCell ref="BF180:BG180"/>
    <mergeCell ref="AB180:AD180"/>
    <mergeCell ref="AE180:AG180"/>
    <mergeCell ref="AH180:AJ180"/>
    <mergeCell ref="AK180:AM180"/>
    <mergeCell ref="AN180:AP180"/>
    <mergeCell ref="AQ180:AS180"/>
    <mergeCell ref="BP181:BQ181"/>
    <mergeCell ref="BR181:BS181"/>
    <mergeCell ref="B180:D180"/>
    <mergeCell ref="E180:H180"/>
    <mergeCell ref="I180:L180"/>
    <mergeCell ref="M180:O180"/>
    <mergeCell ref="P180:R180"/>
    <mergeCell ref="S180:U180"/>
    <mergeCell ref="V182:X182"/>
    <mergeCell ref="Y182:AA182"/>
    <mergeCell ref="BD181:BE181"/>
    <mergeCell ref="BF181:BG181"/>
    <mergeCell ref="BH181:BI181"/>
    <mergeCell ref="BJ181:BK181"/>
    <mergeCell ref="BL181:BM181"/>
    <mergeCell ref="BN181:BO181"/>
    <mergeCell ref="AN181:AP181"/>
    <mergeCell ref="AQ181:AS181"/>
    <mergeCell ref="AT181:AV181"/>
    <mergeCell ref="AW181:AY181"/>
    <mergeCell ref="AZ181:BA181"/>
    <mergeCell ref="BB181:BC181"/>
    <mergeCell ref="V181:X181"/>
    <mergeCell ref="Y181:AA181"/>
    <mergeCell ref="AB181:AD181"/>
    <mergeCell ref="AE181:AG181"/>
    <mergeCell ref="AH181:AJ181"/>
    <mergeCell ref="AK181:AM181"/>
    <mergeCell ref="B183:D183"/>
    <mergeCell ref="E183:H183"/>
    <mergeCell ref="I183:L183"/>
    <mergeCell ref="M183:O183"/>
    <mergeCell ref="P183:R183"/>
    <mergeCell ref="S183:U183"/>
    <mergeCell ref="BH182:BI182"/>
    <mergeCell ref="BJ182:BK182"/>
    <mergeCell ref="BL182:BM182"/>
    <mergeCell ref="BN182:BO182"/>
    <mergeCell ref="BP182:BQ182"/>
    <mergeCell ref="BR182:BS182"/>
    <mergeCell ref="AT182:AV182"/>
    <mergeCell ref="AW182:AY182"/>
    <mergeCell ref="AZ182:BA182"/>
    <mergeCell ref="BB182:BC182"/>
    <mergeCell ref="BD182:BE182"/>
    <mergeCell ref="BF182:BG182"/>
    <mergeCell ref="AB182:AD182"/>
    <mergeCell ref="AE182:AG182"/>
    <mergeCell ref="AH182:AJ182"/>
    <mergeCell ref="AK182:AM182"/>
    <mergeCell ref="AN182:AP182"/>
    <mergeCell ref="AQ182:AS182"/>
    <mergeCell ref="BP183:BQ183"/>
    <mergeCell ref="BR183:BS183"/>
    <mergeCell ref="B182:D182"/>
    <mergeCell ref="E182:H182"/>
    <mergeCell ref="I182:L182"/>
    <mergeCell ref="M182:O182"/>
    <mergeCell ref="P182:R182"/>
    <mergeCell ref="S182:U182"/>
    <mergeCell ref="V184:X184"/>
    <mergeCell ref="Y184:AA184"/>
    <mergeCell ref="BD183:BE183"/>
    <mergeCell ref="BF183:BG183"/>
    <mergeCell ref="BH183:BI183"/>
    <mergeCell ref="BJ183:BK183"/>
    <mergeCell ref="BL183:BM183"/>
    <mergeCell ref="BN183:BO183"/>
    <mergeCell ref="AN183:AP183"/>
    <mergeCell ref="AQ183:AS183"/>
    <mergeCell ref="AT183:AV183"/>
    <mergeCell ref="AW183:AY183"/>
    <mergeCell ref="AZ183:BA183"/>
    <mergeCell ref="BB183:BC183"/>
    <mergeCell ref="V183:X183"/>
    <mergeCell ref="Y183:AA183"/>
    <mergeCell ref="AB183:AD183"/>
    <mergeCell ref="AE183:AG183"/>
    <mergeCell ref="AH183:AJ183"/>
    <mergeCell ref="AK183:AM183"/>
    <mergeCell ref="B185:D185"/>
    <mergeCell ref="E185:H185"/>
    <mergeCell ref="I185:L185"/>
    <mergeCell ref="M185:O185"/>
    <mergeCell ref="P185:R185"/>
    <mergeCell ref="S185:U185"/>
    <mergeCell ref="BH184:BI184"/>
    <mergeCell ref="BJ184:BK184"/>
    <mergeCell ref="BL184:BM184"/>
    <mergeCell ref="BN184:BO184"/>
    <mergeCell ref="BP184:BQ184"/>
    <mergeCell ref="BR184:BS184"/>
    <mergeCell ref="AT184:AV184"/>
    <mergeCell ref="AW184:AY184"/>
    <mergeCell ref="AZ184:BA184"/>
    <mergeCell ref="BB184:BC184"/>
    <mergeCell ref="BD184:BE184"/>
    <mergeCell ref="BF184:BG184"/>
    <mergeCell ref="AB184:AD184"/>
    <mergeCell ref="AE184:AG184"/>
    <mergeCell ref="AH184:AJ184"/>
    <mergeCell ref="AK184:AM184"/>
    <mergeCell ref="AN184:AP184"/>
    <mergeCell ref="AQ184:AS184"/>
    <mergeCell ref="BP185:BQ185"/>
    <mergeCell ref="BR185:BS185"/>
    <mergeCell ref="B184:D184"/>
    <mergeCell ref="E184:H184"/>
    <mergeCell ref="I184:L184"/>
    <mergeCell ref="M184:O184"/>
    <mergeCell ref="P184:R184"/>
    <mergeCell ref="S184:U184"/>
    <mergeCell ref="V186:X186"/>
    <mergeCell ref="Y186:AA186"/>
    <mergeCell ref="BD185:BE185"/>
    <mergeCell ref="BF185:BG185"/>
    <mergeCell ref="BH185:BI185"/>
    <mergeCell ref="BJ185:BK185"/>
    <mergeCell ref="BL185:BM185"/>
    <mergeCell ref="BN185:BO185"/>
    <mergeCell ref="AN185:AP185"/>
    <mergeCell ref="AQ185:AS185"/>
    <mergeCell ref="AT185:AV185"/>
    <mergeCell ref="AW185:AY185"/>
    <mergeCell ref="AZ185:BA185"/>
    <mergeCell ref="BB185:BC185"/>
    <mergeCell ref="V185:X185"/>
    <mergeCell ref="Y185:AA185"/>
    <mergeCell ref="AB185:AD185"/>
    <mergeCell ref="AE185:AG185"/>
    <mergeCell ref="AH185:AJ185"/>
    <mergeCell ref="AK185:AM185"/>
    <mergeCell ref="B187:D187"/>
    <mergeCell ref="E187:H187"/>
    <mergeCell ref="I187:L187"/>
    <mergeCell ref="M187:O187"/>
    <mergeCell ref="P187:R187"/>
    <mergeCell ref="S187:U187"/>
    <mergeCell ref="BH186:BI186"/>
    <mergeCell ref="BJ186:BK186"/>
    <mergeCell ref="BL186:BM186"/>
    <mergeCell ref="BN186:BO186"/>
    <mergeCell ref="BP186:BQ186"/>
    <mergeCell ref="BR186:BS186"/>
    <mergeCell ref="AT186:AV186"/>
    <mergeCell ref="AW186:AY186"/>
    <mergeCell ref="AZ186:BA186"/>
    <mergeCell ref="BB186:BC186"/>
    <mergeCell ref="BD186:BE186"/>
    <mergeCell ref="BF186:BG186"/>
    <mergeCell ref="AB186:AD186"/>
    <mergeCell ref="AE186:AG186"/>
    <mergeCell ref="AH186:AJ186"/>
    <mergeCell ref="AK186:AM186"/>
    <mergeCell ref="AN186:AP186"/>
    <mergeCell ref="AQ186:AS186"/>
    <mergeCell ref="BP187:BQ187"/>
    <mergeCell ref="BR187:BS187"/>
    <mergeCell ref="B186:D186"/>
    <mergeCell ref="E186:H186"/>
    <mergeCell ref="I186:L186"/>
    <mergeCell ref="M186:O186"/>
    <mergeCell ref="P186:R186"/>
    <mergeCell ref="S186:U186"/>
    <mergeCell ref="V188:X188"/>
    <mergeCell ref="Y188:AA188"/>
    <mergeCell ref="BD187:BE187"/>
    <mergeCell ref="BF187:BG187"/>
    <mergeCell ref="BH187:BI187"/>
    <mergeCell ref="BJ187:BK187"/>
    <mergeCell ref="BL187:BM187"/>
    <mergeCell ref="BN187:BO187"/>
    <mergeCell ref="AN187:AP187"/>
    <mergeCell ref="AQ187:AS187"/>
    <mergeCell ref="AT187:AV187"/>
    <mergeCell ref="AW187:AY187"/>
    <mergeCell ref="AZ187:BA187"/>
    <mergeCell ref="BB187:BC187"/>
    <mergeCell ref="V187:X187"/>
    <mergeCell ref="Y187:AA187"/>
    <mergeCell ref="AB187:AD187"/>
    <mergeCell ref="AE187:AG187"/>
    <mergeCell ref="AH187:AJ187"/>
    <mergeCell ref="AK187:AM187"/>
    <mergeCell ref="B189:D189"/>
    <mergeCell ref="E189:H189"/>
    <mergeCell ref="I189:L189"/>
    <mergeCell ref="M189:O189"/>
    <mergeCell ref="P189:R189"/>
    <mergeCell ref="S189:U189"/>
    <mergeCell ref="BH188:BI188"/>
    <mergeCell ref="BJ188:BK188"/>
    <mergeCell ref="BL188:BM188"/>
    <mergeCell ref="BN188:BO188"/>
    <mergeCell ref="BP188:BQ188"/>
    <mergeCell ref="BR188:BS188"/>
    <mergeCell ref="AT188:AV188"/>
    <mergeCell ref="AW188:AY188"/>
    <mergeCell ref="AZ188:BA188"/>
    <mergeCell ref="BB188:BC188"/>
    <mergeCell ref="BD188:BE188"/>
    <mergeCell ref="BF188:BG188"/>
    <mergeCell ref="AB188:AD188"/>
    <mergeCell ref="AE188:AG188"/>
    <mergeCell ref="AH188:AJ188"/>
    <mergeCell ref="AK188:AM188"/>
    <mergeCell ref="AN188:AP188"/>
    <mergeCell ref="AQ188:AS188"/>
    <mergeCell ref="BP189:BQ189"/>
    <mergeCell ref="BR189:BS189"/>
    <mergeCell ref="B188:D188"/>
    <mergeCell ref="E188:H188"/>
    <mergeCell ref="I188:L188"/>
    <mergeCell ref="M188:O188"/>
    <mergeCell ref="P188:R188"/>
    <mergeCell ref="S188:U188"/>
    <mergeCell ref="V190:X190"/>
    <mergeCell ref="Y190:AA190"/>
    <mergeCell ref="BD189:BE189"/>
    <mergeCell ref="BF189:BG189"/>
    <mergeCell ref="BH189:BI189"/>
    <mergeCell ref="BJ189:BK189"/>
    <mergeCell ref="BL189:BM189"/>
    <mergeCell ref="BN189:BO189"/>
    <mergeCell ref="AN189:AP189"/>
    <mergeCell ref="AQ189:AS189"/>
    <mergeCell ref="AT189:AV189"/>
    <mergeCell ref="AW189:AY189"/>
    <mergeCell ref="AZ189:BA189"/>
    <mergeCell ref="BB189:BC189"/>
    <mergeCell ref="V189:X189"/>
    <mergeCell ref="Y189:AA189"/>
    <mergeCell ref="AB189:AD189"/>
    <mergeCell ref="AE189:AG189"/>
    <mergeCell ref="AH189:AJ189"/>
    <mergeCell ref="AK189:AM189"/>
    <mergeCell ref="B191:D191"/>
    <mergeCell ref="E191:H191"/>
    <mergeCell ref="I191:L191"/>
    <mergeCell ref="M191:O191"/>
    <mergeCell ref="P191:R191"/>
    <mergeCell ref="S191:U191"/>
    <mergeCell ref="BH190:BI190"/>
    <mergeCell ref="BJ190:BK190"/>
    <mergeCell ref="BL190:BM190"/>
    <mergeCell ref="BN190:BO190"/>
    <mergeCell ref="BP190:BQ190"/>
    <mergeCell ref="BR190:BS190"/>
    <mergeCell ref="AT190:AV190"/>
    <mergeCell ref="AW190:AY190"/>
    <mergeCell ref="AZ190:BA190"/>
    <mergeCell ref="BB190:BC190"/>
    <mergeCell ref="BD190:BE190"/>
    <mergeCell ref="BF190:BG190"/>
    <mergeCell ref="AB190:AD190"/>
    <mergeCell ref="AE190:AG190"/>
    <mergeCell ref="AH190:AJ190"/>
    <mergeCell ref="AK190:AM190"/>
    <mergeCell ref="AN190:AP190"/>
    <mergeCell ref="AQ190:AS190"/>
    <mergeCell ref="BP191:BQ191"/>
    <mergeCell ref="BR191:BS191"/>
    <mergeCell ref="B190:D190"/>
    <mergeCell ref="E190:H190"/>
    <mergeCell ref="I190:L190"/>
    <mergeCell ref="M190:O190"/>
    <mergeCell ref="P190:R190"/>
    <mergeCell ref="S190:U190"/>
    <mergeCell ref="V192:X192"/>
    <mergeCell ref="Y192:AA192"/>
    <mergeCell ref="BD191:BE191"/>
    <mergeCell ref="BF191:BG191"/>
    <mergeCell ref="BH191:BI191"/>
    <mergeCell ref="BJ191:BK191"/>
    <mergeCell ref="BL191:BM191"/>
    <mergeCell ref="BN191:BO191"/>
    <mergeCell ref="AN191:AP191"/>
    <mergeCell ref="AQ191:AS191"/>
    <mergeCell ref="AT191:AV191"/>
    <mergeCell ref="AW191:AY191"/>
    <mergeCell ref="AZ191:BA191"/>
    <mergeCell ref="BB191:BC191"/>
    <mergeCell ref="V191:X191"/>
    <mergeCell ref="Y191:AA191"/>
    <mergeCell ref="AB191:AD191"/>
    <mergeCell ref="AE191:AG191"/>
    <mergeCell ref="AH191:AJ191"/>
    <mergeCell ref="AK191:AM191"/>
    <mergeCell ref="B193:D193"/>
    <mergeCell ref="E193:H193"/>
    <mergeCell ref="I193:L193"/>
    <mergeCell ref="M193:O193"/>
    <mergeCell ref="P193:R193"/>
    <mergeCell ref="S193:U193"/>
    <mergeCell ref="BH192:BI192"/>
    <mergeCell ref="BJ192:BK192"/>
    <mergeCell ref="BL192:BM192"/>
    <mergeCell ref="BN192:BO192"/>
    <mergeCell ref="BP192:BQ192"/>
    <mergeCell ref="BR192:BS192"/>
    <mergeCell ref="AT192:AV192"/>
    <mergeCell ref="AW192:AY192"/>
    <mergeCell ref="AZ192:BA192"/>
    <mergeCell ref="BB192:BC192"/>
    <mergeCell ref="BD192:BE192"/>
    <mergeCell ref="BF192:BG192"/>
    <mergeCell ref="AB192:AD192"/>
    <mergeCell ref="AE192:AG192"/>
    <mergeCell ref="AH192:AJ192"/>
    <mergeCell ref="AK192:AM192"/>
    <mergeCell ref="AN192:AP192"/>
    <mergeCell ref="AQ192:AS192"/>
    <mergeCell ref="BP193:BQ193"/>
    <mergeCell ref="BR193:BS193"/>
    <mergeCell ref="B192:D192"/>
    <mergeCell ref="E192:H192"/>
    <mergeCell ref="I192:L192"/>
    <mergeCell ref="M192:O192"/>
    <mergeCell ref="P192:R192"/>
    <mergeCell ref="S192:U192"/>
    <mergeCell ref="V194:X194"/>
    <mergeCell ref="Y194:AA194"/>
    <mergeCell ref="BD193:BE193"/>
    <mergeCell ref="BF193:BG193"/>
    <mergeCell ref="BH193:BI193"/>
    <mergeCell ref="BJ193:BK193"/>
    <mergeCell ref="BL193:BM193"/>
    <mergeCell ref="BN193:BO193"/>
    <mergeCell ref="AN193:AP193"/>
    <mergeCell ref="AQ193:AS193"/>
    <mergeCell ref="AT193:AV193"/>
    <mergeCell ref="AW193:AY193"/>
    <mergeCell ref="AZ193:BA193"/>
    <mergeCell ref="BB193:BC193"/>
    <mergeCell ref="V193:X193"/>
    <mergeCell ref="Y193:AA193"/>
    <mergeCell ref="AB193:AD193"/>
    <mergeCell ref="AE193:AG193"/>
    <mergeCell ref="AH193:AJ193"/>
    <mergeCell ref="AK193:AM193"/>
    <mergeCell ref="B195:D195"/>
    <mergeCell ref="E195:H195"/>
    <mergeCell ref="I195:L195"/>
    <mergeCell ref="M195:O195"/>
    <mergeCell ref="P195:R195"/>
    <mergeCell ref="S195:U195"/>
    <mergeCell ref="BH194:BI194"/>
    <mergeCell ref="BJ194:BK194"/>
    <mergeCell ref="BL194:BM194"/>
    <mergeCell ref="BN194:BO194"/>
    <mergeCell ref="BP194:BQ194"/>
    <mergeCell ref="BR194:BS194"/>
    <mergeCell ref="AT194:AV194"/>
    <mergeCell ref="AW194:AY194"/>
    <mergeCell ref="AZ194:BA194"/>
    <mergeCell ref="BB194:BC194"/>
    <mergeCell ref="BD194:BE194"/>
    <mergeCell ref="BF194:BG194"/>
    <mergeCell ref="AB194:AD194"/>
    <mergeCell ref="AE194:AG194"/>
    <mergeCell ref="AH194:AJ194"/>
    <mergeCell ref="AK194:AM194"/>
    <mergeCell ref="AN194:AP194"/>
    <mergeCell ref="AQ194:AS194"/>
    <mergeCell ref="BP195:BQ195"/>
    <mergeCell ref="BR195:BS195"/>
    <mergeCell ref="B194:D194"/>
    <mergeCell ref="E194:H194"/>
    <mergeCell ref="I194:L194"/>
    <mergeCell ref="M194:O194"/>
    <mergeCell ref="P194:R194"/>
    <mergeCell ref="S194:U194"/>
    <mergeCell ref="V196:X196"/>
    <mergeCell ref="Y196:AA196"/>
    <mergeCell ref="BD195:BE195"/>
    <mergeCell ref="BF195:BG195"/>
    <mergeCell ref="BH195:BI195"/>
    <mergeCell ref="BJ195:BK195"/>
    <mergeCell ref="BL195:BM195"/>
    <mergeCell ref="BN195:BO195"/>
    <mergeCell ref="AN195:AP195"/>
    <mergeCell ref="AQ195:AS195"/>
    <mergeCell ref="AT195:AV195"/>
    <mergeCell ref="AW195:AY195"/>
    <mergeCell ref="AZ195:BA195"/>
    <mergeCell ref="BB195:BC195"/>
    <mergeCell ref="V195:X195"/>
    <mergeCell ref="Y195:AA195"/>
    <mergeCell ref="AB195:AD195"/>
    <mergeCell ref="AE195:AG195"/>
    <mergeCell ref="AH195:AJ195"/>
    <mergeCell ref="AK195:AM195"/>
    <mergeCell ref="B197:D197"/>
    <mergeCell ref="E197:H197"/>
    <mergeCell ref="I197:L197"/>
    <mergeCell ref="M197:O197"/>
    <mergeCell ref="P197:R197"/>
    <mergeCell ref="S197:U197"/>
    <mergeCell ref="BH196:BI196"/>
    <mergeCell ref="BJ196:BK196"/>
    <mergeCell ref="BL196:BM196"/>
    <mergeCell ref="BN196:BO196"/>
    <mergeCell ref="BP196:BQ196"/>
    <mergeCell ref="BR196:BS196"/>
    <mergeCell ref="AT196:AV196"/>
    <mergeCell ref="AW196:AY196"/>
    <mergeCell ref="AZ196:BA196"/>
    <mergeCell ref="BB196:BC196"/>
    <mergeCell ref="BD196:BE196"/>
    <mergeCell ref="BF196:BG196"/>
    <mergeCell ref="AB196:AD196"/>
    <mergeCell ref="AE196:AG196"/>
    <mergeCell ref="AH196:AJ196"/>
    <mergeCell ref="AK196:AM196"/>
    <mergeCell ref="AN196:AP196"/>
    <mergeCell ref="AQ196:AS196"/>
    <mergeCell ref="BP197:BQ197"/>
    <mergeCell ref="BR197:BS197"/>
    <mergeCell ref="B196:D196"/>
    <mergeCell ref="E196:H196"/>
    <mergeCell ref="I196:L196"/>
    <mergeCell ref="M196:O196"/>
    <mergeCell ref="P196:R196"/>
    <mergeCell ref="S196:U196"/>
    <mergeCell ref="V198:X198"/>
    <mergeCell ref="Y198:AA198"/>
    <mergeCell ref="BD197:BE197"/>
    <mergeCell ref="BF197:BG197"/>
    <mergeCell ref="BH197:BI197"/>
    <mergeCell ref="BJ197:BK197"/>
    <mergeCell ref="BL197:BM197"/>
    <mergeCell ref="BN197:BO197"/>
    <mergeCell ref="AN197:AP197"/>
    <mergeCell ref="AQ197:AS197"/>
    <mergeCell ref="AT197:AV197"/>
    <mergeCell ref="AW197:AY197"/>
    <mergeCell ref="AZ197:BA197"/>
    <mergeCell ref="BB197:BC197"/>
    <mergeCell ref="V197:X197"/>
    <mergeCell ref="Y197:AA197"/>
    <mergeCell ref="AB197:AD197"/>
    <mergeCell ref="AE197:AG197"/>
    <mergeCell ref="AH197:AJ197"/>
    <mergeCell ref="AK197:AM197"/>
    <mergeCell ref="B199:D199"/>
    <mergeCell ref="E199:H199"/>
    <mergeCell ref="I199:L199"/>
    <mergeCell ref="M199:O199"/>
    <mergeCell ref="P199:R199"/>
    <mergeCell ref="S199:U199"/>
    <mergeCell ref="BH198:BI198"/>
    <mergeCell ref="BJ198:BK198"/>
    <mergeCell ref="BL198:BM198"/>
    <mergeCell ref="BN198:BO198"/>
    <mergeCell ref="BP198:BQ198"/>
    <mergeCell ref="BR198:BS198"/>
    <mergeCell ref="AT198:AV198"/>
    <mergeCell ref="AW198:AY198"/>
    <mergeCell ref="AZ198:BA198"/>
    <mergeCell ref="BB198:BC198"/>
    <mergeCell ref="BD198:BE198"/>
    <mergeCell ref="BF198:BG198"/>
    <mergeCell ref="AB198:AD198"/>
    <mergeCell ref="AE198:AG198"/>
    <mergeCell ref="AH198:AJ198"/>
    <mergeCell ref="AK198:AM198"/>
    <mergeCell ref="AN198:AP198"/>
    <mergeCell ref="AQ198:AS198"/>
    <mergeCell ref="BP199:BQ199"/>
    <mergeCell ref="BR199:BS199"/>
    <mergeCell ref="B198:D198"/>
    <mergeCell ref="E198:H198"/>
    <mergeCell ref="I198:L198"/>
    <mergeCell ref="M198:O198"/>
    <mergeCell ref="P198:R198"/>
    <mergeCell ref="S198:U198"/>
    <mergeCell ref="V200:X200"/>
    <mergeCell ref="Y200:AA200"/>
    <mergeCell ref="BD199:BE199"/>
    <mergeCell ref="BF199:BG199"/>
    <mergeCell ref="BH199:BI199"/>
    <mergeCell ref="BJ199:BK199"/>
    <mergeCell ref="BL199:BM199"/>
    <mergeCell ref="BN199:BO199"/>
    <mergeCell ref="AN199:AP199"/>
    <mergeCell ref="AQ199:AS199"/>
    <mergeCell ref="AT199:AV199"/>
    <mergeCell ref="AW199:AY199"/>
    <mergeCell ref="AZ199:BA199"/>
    <mergeCell ref="BB199:BC199"/>
    <mergeCell ref="V199:X199"/>
    <mergeCell ref="Y199:AA199"/>
    <mergeCell ref="AB199:AD199"/>
    <mergeCell ref="AE199:AG199"/>
    <mergeCell ref="AH199:AJ199"/>
    <mergeCell ref="AK199:AM199"/>
    <mergeCell ref="B201:D201"/>
    <mergeCell ref="E201:H201"/>
    <mergeCell ref="I201:L201"/>
    <mergeCell ref="M201:O201"/>
    <mergeCell ref="P201:R201"/>
    <mergeCell ref="S201:U201"/>
    <mergeCell ref="BH200:BI200"/>
    <mergeCell ref="BJ200:BK200"/>
    <mergeCell ref="BL200:BM200"/>
    <mergeCell ref="BN200:BO200"/>
    <mergeCell ref="BP200:BQ200"/>
    <mergeCell ref="BR200:BS200"/>
    <mergeCell ref="AT200:AV200"/>
    <mergeCell ref="AW200:AY200"/>
    <mergeCell ref="AZ200:BA200"/>
    <mergeCell ref="BB200:BC200"/>
    <mergeCell ref="BD200:BE200"/>
    <mergeCell ref="BF200:BG200"/>
    <mergeCell ref="AB200:AD200"/>
    <mergeCell ref="AE200:AG200"/>
    <mergeCell ref="AH200:AJ200"/>
    <mergeCell ref="AK200:AM200"/>
    <mergeCell ref="AN200:AP200"/>
    <mergeCell ref="AQ200:AS200"/>
    <mergeCell ref="BP201:BQ201"/>
    <mergeCell ref="BR201:BS201"/>
    <mergeCell ref="B200:D200"/>
    <mergeCell ref="E200:H200"/>
    <mergeCell ref="I200:L200"/>
    <mergeCell ref="M200:O200"/>
    <mergeCell ref="P200:R200"/>
    <mergeCell ref="S200:U200"/>
    <mergeCell ref="V202:X202"/>
    <mergeCell ref="Y202:AA202"/>
    <mergeCell ref="BD201:BE201"/>
    <mergeCell ref="BF201:BG201"/>
    <mergeCell ref="BH201:BI201"/>
    <mergeCell ref="BJ201:BK201"/>
    <mergeCell ref="BL201:BM201"/>
    <mergeCell ref="BN201:BO201"/>
    <mergeCell ref="AN201:AP201"/>
    <mergeCell ref="AQ201:AS201"/>
    <mergeCell ref="AT201:AV201"/>
    <mergeCell ref="AW201:AY201"/>
    <mergeCell ref="AZ201:BA201"/>
    <mergeCell ref="BB201:BC201"/>
    <mergeCell ref="V201:X201"/>
    <mergeCell ref="Y201:AA201"/>
    <mergeCell ref="AB201:AD201"/>
    <mergeCell ref="AE201:AG201"/>
    <mergeCell ref="AH201:AJ201"/>
    <mergeCell ref="AK201:AM201"/>
    <mergeCell ref="B203:D203"/>
    <mergeCell ref="E203:H203"/>
    <mergeCell ref="I203:L203"/>
    <mergeCell ref="M203:O203"/>
    <mergeCell ref="P203:R203"/>
    <mergeCell ref="S203:U203"/>
    <mergeCell ref="BH202:BI202"/>
    <mergeCell ref="BJ202:BK202"/>
    <mergeCell ref="BL202:BM202"/>
    <mergeCell ref="BN202:BO202"/>
    <mergeCell ref="BP202:BQ202"/>
    <mergeCell ref="BR202:BS202"/>
    <mergeCell ref="AT202:AV202"/>
    <mergeCell ref="AW202:AY202"/>
    <mergeCell ref="AZ202:BA202"/>
    <mergeCell ref="BB202:BC202"/>
    <mergeCell ref="BD202:BE202"/>
    <mergeCell ref="BF202:BG202"/>
    <mergeCell ref="AB202:AD202"/>
    <mergeCell ref="AE202:AG202"/>
    <mergeCell ref="AH202:AJ202"/>
    <mergeCell ref="AK202:AM202"/>
    <mergeCell ref="AN202:AP202"/>
    <mergeCell ref="AQ202:AS202"/>
    <mergeCell ref="BP203:BQ203"/>
    <mergeCell ref="BR203:BS203"/>
    <mergeCell ref="B202:D202"/>
    <mergeCell ref="E202:H202"/>
    <mergeCell ref="I202:L202"/>
    <mergeCell ref="M202:O202"/>
    <mergeCell ref="P202:R202"/>
    <mergeCell ref="S202:U202"/>
    <mergeCell ref="V204:X204"/>
    <mergeCell ref="Y204:AA204"/>
    <mergeCell ref="BD203:BE203"/>
    <mergeCell ref="BF203:BG203"/>
    <mergeCell ref="BH203:BI203"/>
    <mergeCell ref="BJ203:BK203"/>
    <mergeCell ref="BL203:BM203"/>
    <mergeCell ref="BN203:BO203"/>
    <mergeCell ref="AN203:AP203"/>
    <mergeCell ref="AQ203:AS203"/>
    <mergeCell ref="AT203:AV203"/>
    <mergeCell ref="AW203:AY203"/>
    <mergeCell ref="AZ203:BA203"/>
    <mergeCell ref="BB203:BC203"/>
    <mergeCell ref="V203:X203"/>
    <mergeCell ref="Y203:AA203"/>
    <mergeCell ref="AB203:AD203"/>
    <mergeCell ref="AE203:AG203"/>
    <mergeCell ref="AH203:AJ203"/>
    <mergeCell ref="AK203:AM203"/>
    <mergeCell ref="B205:D205"/>
    <mergeCell ref="E205:H205"/>
    <mergeCell ref="I205:L205"/>
    <mergeCell ref="M205:O205"/>
    <mergeCell ref="P205:R205"/>
    <mergeCell ref="S205:U205"/>
    <mergeCell ref="BH204:BI204"/>
    <mergeCell ref="BJ204:BK204"/>
    <mergeCell ref="BL204:BM204"/>
    <mergeCell ref="BN204:BO204"/>
    <mergeCell ref="BP204:BQ204"/>
    <mergeCell ref="BR204:BS204"/>
    <mergeCell ref="AT204:AV204"/>
    <mergeCell ref="AW204:AY204"/>
    <mergeCell ref="AZ204:BA204"/>
    <mergeCell ref="BB204:BC204"/>
    <mergeCell ref="BD204:BE204"/>
    <mergeCell ref="BF204:BG204"/>
    <mergeCell ref="AB204:AD204"/>
    <mergeCell ref="AE204:AG204"/>
    <mergeCell ref="AH204:AJ204"/>
    <mergeCell ref="AK204:AM204"/>
    <mergeCell ref="AN204:AP204"/>
    <mergeCell ref="AQ204:AS204"/>
    <mergeCell ref="BP205:BQ205"/>
    <mergeCell ref="BR205:BS205"/>
    <mergeCell ref="B204:D204"/>
    <mergeCell ref="E204:H204"/>
    <mergeCell ref="I204:L204"/>
    <mergeCell ref="M204:O204"/>
    <mergeCell ref="P204:R204"/>
    <mergeCell ref="S204:U204"/>
    <mergeCell ref="V206:X206"/>
    <mergeCell ref="Y206:AA206"/>
    <mergeCell ref="BD205:BE205"/>
    <mergeCell ref="BF205:BG205"/>
    <mergeCell ref="BH205:BI205"/>
    <mergeCell ref="BJ205:BK205"/>
    <mergeCell ref="BL205:BM205"/>
    <mergeCell ref="BN205:BO205"/>
    <mergeCell ref="AN205:AP205"/>
    <mergeCell ref="AQ205:AS205"/>
    <mergeCell ref="AT205:AV205"/>
    <mergeCell ref="AW205:AY205"/>
    <mergeCell ref="AZ205:BA205"/>
    <mergeCell ref="BB205:BC205"/>
    <mergeCell ref="V205:X205"/>
    <mergeCell ref="Y205:AA205"/>
    <mergeCell ref="AB205:AD205"/>
    <mergeCell ref="AE205:AG205"/>
    <mergeCell ref="AH205:AJ205"/>
    <mergeCell ref="AK205:AM205"/>
    <mergeCell ref="B207:D207"/>
    <mergeCell ref="E207:H207"/>
    <mergeCell ref="I207:L207"/>
    <mergeCell ref="M207:O207"/>
    <mergeCell ref="P207:R207"/>
    <mergeCell ref="S207:U207"/>
    <mergeCell ref="BH206:BI206"/>
    <mergeCell ref="BJ206:BK206"/>
    <mergeCell ref="BL206:BM206"/>
    <mergeCell ref="BN206:BO206"/>
    <mergeCell ref="BP206:BQ206"/>
    <mergeCell ref="BR206:BS206"/>
    <mergeCell ref="AT206:AV206"/>
    <mergeCell ref="AW206:AY206"/>
    <mergeCell ref="AZ206:BA206"/>
    <mergeCell ref="BB206:BC206"/>
    <mergeCell ref="BD206:BE206"/>
    <mergeCell ref="BF206:BG206"/>
    <mergeCell ref="AB206:AD206"/>
    <mergeCell ref="AE206:AG206"/>
    <mergeCell ref="AH206:AJ206"/>
    <mergeCell ref="AK206:AM206"/>
    <mergeCell ref="AN206:AP206"/>
    <mergeCell ref="AQ206:AS206"/>
    <mergeCell ref="BP207:BQ207"/>
    <mergeCell ref="BR207:BS207"/>
    <mergeCell ref="B206:D206"/>
    <mergeCell ref="E206:H206"/>
    <mergeCell ref="I206:L206"/>
    <mergeCell ref="M206:O206"/>
    <mergeCell ref="P206:R206"/>
    <mergeCell ref="S206:U206"/>
    <mergeCell ref="BD207:BE207"/>
    <mergeCell ref="BF207:BG207"/>
    <mergeCell ref="BH207:BI207"/>
    <mergeCell ref="BJ207:BK207"/>
    <mergeCell ref="BL207:BM207"/>
    <mergeCell ref="BN207:BO207"/>
    <mergeCell ref="AN207:AP207"/>
    <mergeCell ref="AQ207:AS207"/>
    <mergeCell ref="AT207:AV207"/>
    <mergeCell ref="AW207:AY207"/>
    <mergeCell ref="AZ207:BA207"/>
    <mergeCell ref="BB207:BC207"/>
    <mergeCell ref="V207:X207"/>
    <mergeCell ref="Y207:AA207"/>
    <mergeCell ref="AB207:AD207"/>
    <mergeCell ref="AE207:AG207"/>
    <mergeCell ref="AH207:AJ207"/>
    <mergeCell ref="AK207:AM207"/>
    <mergeCell ref="B212:BS215"/>
    <mergeCell ref="B216:D216"/>
    <mergeCell ref="E216:H216"/>
    <mergeCell ref="I216:L216"/>
    <mergeCell ref="M216:O216"/>
    <mergeCell ref="P216:R216"/>
    <mergeCell ref="S216:U216"/>
    <mergeCell ref="V216:X216"/>
    <mergeCell ref="Y216:AA216"/>
    <mergeCell ref="AB216:AD216"/>
    <mergeCell ref="BH208:BI208"/>
    <mergeCell ref="BJ208:BK208"/>
    <mergeCell ref="BL208:BM208"/>
    <mergeCell ref="BN208:BO208"/>
    <mergeCell ref="BP208:BQ208"/>
    <mergeCell ref="BR208:BS208"/>
    <mergeCell ref="AT208:AV208"/>
    <mergeCell ref="AW208:AY208"/>
    <mergeCell ref="AZ208:BA208"/>
    <mergeCell ref="BB208:BC208"/>
    <mergeCell ref="BD208:BE208"/>
    <mergeCell ref="BF208:BG208"/>
    <mergeCell ref="B208:X208"/>
    <mergeCell ref="Y208:AA208"/>
    <mergeCell ref="AB208:AD208"/>
    <mergeCell ref="AE208:AG208"/>
    <mergeCell ref="AH208:AJ208"/>
    <mergeCell ref="AK208:AM208"/>
    <mergeCell ref="AN208:AP208"/>
    <mergeCell ref="AQ208:AS208"/>
    <mergeCell ref="BR220:BS220"/>
    <mergeCell ref="P218:R218"/>
    <mergeCell ref="S218:U218"/>
    <mergeCell ref="BJ216:BK216"/>
    <mergeCell ref="BL216:BM216"/>
    <mergeCell ref="BN216:BO216"/>
    <mergeCell ref="BP216:BQ216"/>
    <mergeCell ref="BR216:BS216"/>
    <mergeCell ref="B217:BS217"/>
    <mergeCell ref="AW216:AY216"/>
    <mergeCell ref="AZ216:BA216"/>
    <mergeCell ref="BB216:BC216"/>
    <mergeCell ref="BD216:BE216"/>
    <mergeCell ref="BF216:BG216"/>
    <mergeCell ref="BH216:BI216"/>
    <mergeCell ref="AE216:AG216"/>
    <mergeCell ref="AH216:AJ216"/>
    <mergeCell ref="AK216:AM216"/>
    <mergeCell ref="AN216:AP216"/>
    <mergeCell ref="AQ216:AS216"/>
    <mergeCell ref="AT216:AV216"/>
    <mergeCell ref="BP218:BQ218"/>
    <mergeCell ref="BR218:BS218"/>
    <mergeCell ref="BF220:BG220"/>
    <mergeCell ref="BH220:BI220"/>
    <mergeCell ref="BJ220:BK220"/>
    <mergeCell ref="BL220:BM220"/>
    <mergeCell ref="BN220:BO220"/>
    <mergeCell ref="BP220:BQ220"/>
    <mergeCell ref="AQ220:AS220"/>
    <mergeCell ref="AT220:AV220"/>
    <mergeCell ref="AW220:AY220"/>
    <mergeCell ref="BN221:BO221"/>
    <mergeCell ref="BP221:BQ221"/>
    <mergeCell ref="B219:BS219"/>
    <mergeCell ref="B220:D220"/>
    <mergeCell ref="E220:H220"/>
    <mergeCell ref="I220:L220"/>
    <mergeCell ref="M220:O220"/>
    <mergeCell ref="P220:R220"/>
    <mergeCell ref="S220:U220"/>
    <mergeCell ref="V220:X220"/>
    <mergeCell ref="BD218:BE218"/>
    <mergeCell ref="BF218:BG218"/>
    <mergeCell ref="BH218:BI218"/>
    <mergeCell ref="BJ218:BK218"/>
    <mergeCell ref="BL218:BM218"/>
    <mergeCell ref="BN218:BO218"/>
    <mergeCell ref="AN218:AP218"/>
    <mergeCell ref="AQ218:AS218"/>
    <mergeCell ref="AT218:AV218"/>
    <mergeCell ref="AW218:AY218"/>
    <mergeCell ref="AZ218:BA218"/>
    <mergeCell ref="BB218:BC218"/>
    <mergeCell ref="V218:X218"/>
    <mergeCell ref="Y218:AA218"/>
    <mergeCell ref="AB218:AD218"/>
    <mergeCell ref="AE218:AG218"/>
    <mergeCell ref="AH218:AJ218"/>
    <mergeCell ref="AK218:AM218"/>
    <mergeCell ref="B218:D218"/>
    <mergeCell ref="E218:H218"/>
    <mergeCell ref="I218:L218"/>
    <mergeCell ref="M218:O218"/>
    <mergeCell ref="AZ220:BA220"/>
    <mergeCell ref="BB220:BC220"/>
    <mergeCell ref="BD220:BE220"/>
    <mergeCell ref="Y220:AA220"/>
    <mergeCell ref="AB220:AD220"/>
    <mergeCell ref="AE220:AG220"/>
    <mergeCell ref="AH220:AJ220"/>
    <mergeCell ref="AK220:AM220"/>
    <mergeCell ref="AN220:AP220"/>
    <mergeCell ref="BR221:BS221"/>
    <mergeCell ref="B222:D222"/>
    <mergeCell ref="E222:H222"/>
    <mergeCell ref="I222:L222"/>
    <mergeCell ref="M222:O222"/>
    <mergeCell ref="P222:R222"/>
    <mergeCell ref="AW221:AY221"/>
    <mergeCell ref="AZ221:BA221"/>
    <mergeCell ref="BB221:BC221"/>
    <mergeCell ref="BD221:BE221"/>
    <mergeCell ref="BF221:BG221"/>
    <mergeCell ref="BH221:BI221"/>
    <mergeCell ref="AE221:AG221"/>
    <mergeCell ref="AH221:AJ221"/>
    <mergeCell ref="AK221:AM221"/>
    <mergeCell ref="AN221:AP221"/>
    <mergeCell ref="AQ221:AS221"/>
    <mergeCell ref="AT221:AV221"/>
    <mergeCell ref="BN222:BO222"/>
    <mergeCell ref="BP222:BQ222"/>
    <mergeCell ref="BR222:BS222"/>
    <mergeCell ref="B221:D221"/>
    <mergeCell ref="E221:H221"/>
    <mergeCell ref="I221:L221"/>
    <mergeCell ref="M221:O221"/>
    <mergeCell ref="P221:R221"/>
    <mergeCell ref="S221:U221"/>
    <mergeCell ref="V221:X221"/>
    <mergeCell ref="Y221:AA221"/>
    <mergeCell ref="AB221:AD221"/>
    <mergeCell ref="BJ221:BK221"/>
    <mergeCell ref="BL221:BM221"/>
    <mergeCell ref="B223:D223"/>
    <mergeCell ref="E223:H223"/>
    <mergeCell ref="I223:L223"/>
    <mergeCell ref="M223:O223"/>
    <mergeCell ref="P223:R223"/>
    <mergeCell ref="S223:U223"/>
    <mergeCell ref="V223:X223"/>
    <mergeCell ref="BB222:BC222"/>
    <mergeCell ref="BD222:BE222"/>
    <mergeCell ref="BF222:BG222"/>
    <mergeCell ref="BH222:BI222"/>
    <mergeCell ref="BJ222:BK222"/>
    <mergeCell ref="BL222:BM222"/>
    <mergeCell ref="AK222:AM222"/>
    <mergeCell ref="AN222:AP222"/>
    <mergeCell ref="AQ222:AS222"/>
    <mergeCell ref="AT222:AV222"/>
    <mergeCell ref="AW222:AY222"/>
    <mergeCell ref="AZ222:BA222"/>
    <mergeCell ref="S222:U222"/>
    <mergeCell ref="V222:X222"/>
    <mergeCell ref="Y222:AA222"/>
    <mergeCell ref="AB222:AD222"/>
    <mergeCell ref="AE222:AG222"/>
    <mergeCell ref="AH222:AJ222"/>
    <mergeCell ref="BR223:BS223"/>
    <mergeCell ref="B224:D224"/>
    <mergeCell ref="E224:H224"/>
    <mergeCell ref="I224:L224"/>
    <mergeCell ref="M224:O224"/>
    <mergeCell ref="P224:R224"/>
    <mergeCell ref="S224:U224"/>
    <mergeCell ref="V224:X224"/>
    <mergeCell ref="Y224:AA224"/>
    <mergeCell ref="AB224:AD224"/>
    <mergeCell ref="BF223:BG223"/>
    <mergeCell ref="BH223:BI223"/>
    <mergeCell ref="BJ223:BK223"/>
    <mergeCell ref="BL223:BM223"/>
    <mergeCell ref="BN223:BO223"/>
    <mergeCell ref="BP223:BQ223"/>
    <mergeCell ref="AQ223:AS223"/>
    <mergeCell ref="AT223:AV223"/>
    <mergeCell ref="AW223:AY223"/>
    <mergeCell ref="AZ223:BA223"/>
    <mergeCell ref="BB223:BC223"/>
    <mergeCell ref="BD223:BE223"/>
    <mergeCell ref="Y223:AA223"/>
    <mergeCell ref="AB223:AD223"/>
    <mergeCell ref="AE223:AG223"/>
    <mergeCell ref="AH223:AJ223"/>
    <mergeCell ref="AK223:AM223"/>
    <mergeCell ref="AN223:AP223"/>
    <mergeCell ref="BJ224:BK224"/>
    <mergeCell ref="BL224:BM224"/>
    <mergeCell ref="BN224:BO224"/>
    <mergeCell ref="BP224:BQ224"/>
    <mergeCell ref="BR224:BS224"/>
    <mergeCell ref="B225:D225"/>
    <mergeCell ref="E225:H225"/>
    <mergeCell ref="I225:L225"/>
    <mergeCell ref="M225:O225"/>
    <mergeCell ref="P225:R225"/>
    <mergeCell ref="AW224:AY224"/>
    <mergeCell ref="AZ224:BA224"/>
    <mergeCell ref="BB224:BC224"/>
    <mergeCell ref="BD224:BE224"/>
    <mergeCell ref="BF224:BG224"/>
    <mergeCell ref="BH224:BI224"/>
    <mergeCell ref="AE224:AG224"/>
    <mergeCell ref="AH224:AJ224"/>
    <mergeCell ref="AK224:AM224"/>
    <mergeCell ref="AN224:AP224"/>
    <mergeCell ref="AQ224:AS224"/>
    <mergeCell ref="AT224:AV224"/>
    <mergeCell ref="BN225:BO225"/>
    <mergeCell ref="BP225:BQ225"/>
    <mergeCell ref="BR225:BS225"/>
    <mergeCell ref="B226:D226"/>
    <mergeCell ref="E226:H226"/>
    <mergeCell ref="I226:L226"/>
    <mergeCell ref="M226:O226"/>
    <mergeCell ref="P226:R226"/>
    <mergeCell ref="S226:U226"/>
    <mergeCell ref="V226:X226"/>
    <mergeCell ref="BB225:BC225"/>
    <mergeCell ref="BD225:BE225"/>
    <mergeCell ref="BF225:BG225"/>
    <mergeCell ref="BH225:BI225"/>
    <mergeCell ref="BJ225:BK225"/>
    <mergeCell ref="BL225:BM225"/>
    <mergeCell ref="AK225:AM225"/>
    <mergeCell ref="AN225:AP225"/>
    <mergeCell ref="AQ225:AS225"/>
    <mergeCell ref="AT225:AV225"/>
    <mergeCell ref="AW225:AY225"/>
    <mergeCell ref="AZ225:BA225"/>
    <mergeCell ref="S225:U225"/>
    <mergeCell ref="V225:X225"/>
    <mergeCell ref="Y225:AA225"/>
    <mergeCell ref="AB225:AD225"/>
    <mergeCell ref="AE225:AG225"/>
    <mergeCell ref="AH225:AJ225"/>
    <mergeCell ref="BR226:BS226"/>
    <mergeCell ref="B227:D227"/>
    <mergeCell ref="E227:H227"/>
    <mergeCell ref="I227:L227"/>
    <mergeCell ref="M227:O227"/>
    <mergeCell ref="P227:R227"/>
    <mergeCell ref="S227:U227"/>
    <mergeCell ref="V227:X227"/>
    <mergeCell ref="Y227:AA227"/>
    <mergeCell ref="AB227:AD227"/>
    <mergeCell ref="BF226:BG226"/>
    <mergeCell ref="BH226:BI226"/>
    <mergeCell ref="BJ226:BK226"/>
    <mergeCell ref="BL226:BM226"/>
    <mergeCell ref="BN226:BO226"/>
    <mergeCell ref="BP226:BQ226"/>
    <mergeCell ref="AQ226:AS226"/>
    <mergeCell ref="AT226:AV226"/>
    <mergeCell ref="AW226:AY226"/>
    <mergeCell ref="AZ226:BA226"/>
    <mergeCell ref="BB226:BC226"/>
    <mergeCell ref="BD226:BE226"/>
    <mergeCell ref="Y226:AA226"/>
    <mergeCell ref="AB226:AD226"/>
    <mergeCell ref="AE226:AG226"/>
    <mergeCell ref="AH226:AJ226"/>
    <mergeCell ref="AK226:AM226"/>
    <mergeCell ref="AN226:AP226"/>
    <mergeCell ref="BJ227:BK227"/>
    <mergeCell ref="BL227:BM227"/>
    <mergeCell ref="BN227:BO227"/>
    <mergeCell ref="BP227:BQ227"/>
    <mergeCell ref="BR227:BS227"/>
    <mergeCell ref="B228:D228"/>
    <mergeCell ref="E228:H228"/>
    <mergeCell ref="I228:L228"/>
    <mergeCell ref="M228:O228"/>
    <mergeCell ref="P228:R228"/>
    <mergeCell ref="AW227:AY227"/>
    <mergeCell ref="AZ227:BA227"/>
    <mergeCell ref="BB227:BC227"/>
    <mergeCell ref="BD227:BE227"/>
    <mergeCell ref="BF227:BG227"/>
    <mergeCell ref="BH227:BI227"/>
    <mergeCell ref="AE227:AG227"/>
    <mergeCell ref="AH227:AJ227"/>
    <mergeCell ref="AK227:AM227"/>
    <mergeCell ref="AN227:AP227"/>
    <mergeCell ref="AQ227:AS227"/>
    <mergeCell ref="AT227:AV227"/>
    <mergeCell ref="BN228:BO228"/>
    <mergeCell ref="BP228:BQ228"/>
    <mergeCell ref="BR228:BS228"/>
    <mergeCell ref="B229:D229"/>
    <mergeCell ref="E229:H229"/>
    <mergeCell ref="I229:L229"/>
    <mergeCell ref="M229:O229"/>
    <mergeCell ref="P229:R229"/>
    <mergeCell ref="S229:U229"/>
    <mergeCell ref="V229:X229"/>
    <mergeCell ref="BB228:BC228"/>
    <mergeCell ref="BD228:BE228"/>
    <mergeCell ref="BF228:BG228"/>
    <mergeCell ref="BH228:BI228"/>
    <mergeCell ref="BJ228:BK228"/>
    <mergeCell ref="BL228:BM228"/>
    <mergeCell ref="AK228:AM228"/>
    <mergeCell ref="AN228:AP228"/>
    <mergeCell ref="AQ228:AS228"/>
    <mergeCell ref="AT228:AV228"/>
    <mergeCell ref="AW228:AY228"/>
    <mergeCell ref="AZ228:BA228"/>
    <mergeCell ref="S228:U228"/>
    <mergeCell ref="V228:X228"/>
    <mergeCell ref="Y228:AA228"/>
    <mergeCell ref="AB228:AD228"/>
    <mergeCell ref="AE228:AG228"/>
    <mergeCell ref="AH228:AJ228"/>
    <mergeCell ref="BR229:BS229"/>
    <mergeCell ref="B230:D230"/>
    <mergeCell ref="E230:H230"/>
    <mergeCell ref="I230:L230"/>
    <mergeCell ref="M230:O230"/>
    <mergeCell ref="P230:R230"/>
    <mergeCell ref="S230:U230"/>
    <mergeCell ref="V230:X230"/>
    <mergeCell ref="Y230:AA230"/>
    <mergeCell ref="AB230:AD230"/>
    <mergeCell ref="BF229:BG229"/>
    <mergeCell ref="BH229:BI229"/>
    <mergeCell ref="BJ229:BK229"/>
    <mergeCell ref="BL229:BM229"/>
    <mergeCell ref="BN229:BO229"/>
    <mergeCell ref="BP229:BQ229"/>
    <mergeCell ref="AQ229:AS229"/>
    <mergeCell ref="AT229:AV229"/>
    <mergeCell ref="AW229:AY229"/>
    <mergeCell ref="AZ229:BA229"/>
    <mergeCell ref="BB229:BC229"/>
    <mergeCell ref="BD229:BE229"/>
    <mergeCell ref="Y229:AA229"/>
    <mergeCell ref="AB229:AD229"/>
    <mergeCell ref="AE229:AG229"/>
    <mergeCell ref="AH229:AJ229"/>
    <mergeCell ref="AK229:AM229"/>
    <mergeCell ref="AN229:AP229"/>
    <mergeCell ref="BJ230:BK230"/>
    <mergeCell ref="BL230:BM230"/>
    <mergeCell ref="BN230:BO230"/>
    <mergeCell ref="BP230:BQ230"/>
    <mergeCell ref="BR230:BS230"/>
    <mergeCell ref="B231:D231"/>
    <mergeCell ref="E231:H231"/>
    <mergeCell ref="I231:L231"/>
    <mergeCell ref="M231:O231"/>
    <mergeCell ref="P231:R231"/>
    <mergeCell ref="AW230:AY230"/>
    <mergeCell ref="AZ230:BA230"/>
    <mergeCell ref="BB230:BC230"/>
    <mergeCell ref="BD230:BE230"/>
    <mergeCell ref="BF230:BG230"/>
    <mergeCell ref="BH230:BI230"/>
    <mergeCell ref="AE230:AG230"/>
    <mergeCell ref="AH230:AJ230"/>
    <mergeCell ref="AK230:AM230"/>
    <mergeCell ref="AN230:AP230"/>
    <mergeCell ref="AQ230:AS230"/>
    <mergeCell ref="AT230:AV230"/>
    <mergeCell ref="BN231:BO231"/>
    <mergeCell ref="BP231:BQ231"/>
    <mergeCell ref="BR231:BS231"/>
    <mergeCell ref="B232:D232"/>
    <mergeCell ref="E232:H232"/>
    <mergeCell ref="I232:L232"/>
    <mergeCell ref="M232:O232"/>
    <mergeCell ref="P232:R232"/>
    <mergeCell ref="S232:U232"/>
    <mergeCell ref="V232:X232"/>
    <mergeCell ref="BB231:BC231"/>
    <mergeCell ref="BD231:BE231"/>
    <mergeCell ref="BF231:BG231"/>
    <mergeCell ref="BH231:BI231"/>
    <mergeCell ref="BJ231:BK231"/>
    <mergeCell ref="BL231:BM231"/>
    <mergeCell ref="AK231:AM231"/>
    <mergeCell ref="AN231:AP231"/>
    <mergeCell ref="AQ231:AS231"/>
    <mergeCell ref="AT231:AV231"/>
    <mergeCell ref="AW231:AY231"/>
    <mergeCell ref="AZ231:BA231"/>
    <mergeCell ref="S231:U231"/>
    <mergeCell ref="V231:X231"/>
    <mergeCell ref="Y231:AA231"/>
    <mergeCell ref="AB231:AD231"/>
    <mergeCell ref="AE231:AG231"/>
    <mergeCell ref="AH231:AJ231"/>
    <mergeCell ref="BR232:BS232"/>
    <mergeCell ref="B233:D233"/>
    <mergeCell ref="E233:H233"/>
    <mergeCell ref="I233:L233"/>
    <mergeCell ref="M233:O233"/>
    <mergeCell ref="P233:R233"/>
    <mergeCell ref="S233:U233"/>
    <mergeCell ref="V233:X233"/>
    <mergeCell ref="Y233:AA233"/>
    <mergeCell ref="AB233:AD233"/>
    <mergeCell ref="BF232:BG232"/>
    <mergeCell ref="BH232:BI232"/>
    <mergeCell ref="BJ232:BK232"/>
    <mergeCell ref="BL232:BM232"/>
    <mergeCell ref="BN232:BO232"/>
    <mergeCell ref="BP232:BQ232"/>
    <mergeCell ref="AQ232:AS232"/>
    <mergeCell ref="AT232:AV232"/>
    <mergeCell ref="AW232:AY232"/>
    <mergeCell ref="AZ232:BA232"/>
    <mergeCell ref="BB232:BC232"/>
    <mergeCell ref="BD232:BE232"/>
    <mergeCell ref="Y232:AA232"/>
    <mergeCell ref="AB232:AD232"/>
    <mergeCell ref="AE232:AG232"/>
    <mergeCell ref="AH232:AJ232"/>
    <mergeCell ref="AK232:AM232"/>
    <mergeCell ref="AN232:AP232"/>
    <mergeCell ref="BJ233:BK233"/>
    <mergeCell ref="BL233:BM233"/>
    <mergeCell ref="BN233:BO233"/>
    <mergeCell ref="BP233:BQ233"/>
    <mergeCell ref="BR233:BS233"/>
    <mergeCell ref="B234:D234"/>
    <mergeCell ref="E234:H234"/>
    <mergeCell ref="I234:L234"/>
    <mergeCell ref="M234:O234"/>
    <mergeCell ref="P234:R234"/>
    <mergeCell ref="AW233:AY233"/>
    <mergeCell ref="AZ233:BA233"/>
    <mergeCell ref="BB233:BC233"/>
    <mergeCell ref="BD233:BE233"/>
    <mergeCell ref="BF233:BG233"/>
    <mergeCell ref="BH233:BI233"/>
    <mergeCell ref="AE233:AG233"/>
    <mergeCell ref="AH233:AJ233"/>
    <mergeCell ref="AK233:AM233"/>
    <mergeCell ref="AN233:AP233"/>
    <mergeCell ref="AQ233:AS233"/>
    <mergeCell ref="AT233:AV233"/>
    <mergeCell ref="BN234:BO234"/>
    <mergeCell ref="BP234:BQ234"/>
    <mergeCell ref="BR234:BS234"/>
    <mergeCell ref="B235:D235"/>
    <mergeCell ref="E235:H235"/>
    <mergeCell ref="I235:L235"/>
    <mergeCell ref="M235:O235"/>
    <mergeCell ref="P235:R235"/>
    <mergeCell ref="S235:U235"/>
    <mergeCell ref="V235:X235"/>
    <mergeCell ref="BB234:BC234"/>
    <mergeCell ref="BD234:BE234"/>
    <mergeCell ref="BF234:BG234"/>
    <mergeCell ref="BH234:BI234"/>
    <mergeCell ref="BJ234:BK234"/>
    <mergeCell ref="BL234:BM234"/>
    <mergeCell ref="AK234:AM234"/>
    <mergeCell ref="AN234:AP234"/>
    <mergeCell ref="AQ234:AS234"/>
    <mergeCell ref="AT234:AV234"/>
    <mergeCell ref="AW234:AY234"/>
    <mergeCell ref="AZ234:BA234"/>
    <mergeCell ref="S234:U234"/>
    <mergeCell ref="V234:X234"/>
    <mergeCell ref="Y234:AA234"/>
    <mergeCell ref="AB234:AD234"/>
    <mergeCell ref="AE234:AG234"/>
    <mergeCell ref="AH234:AJ234"/>
    <mergeCell ref="BR235:BS235"/>
    <mergeCell ref="B236:D236"/>
    <mergeCell ref="E236:H236"/>
    <mergeCell ref="I236:L236"/>
    <mergeCell ref="M236:O236"/>
    <mergeCell ref="P236:R236"/>
    <mergeCell ref="S236:U236"/>
    <mergeCell ref="V236:X236"/>
    <mergeCell ref="Y236:AA236"/>
    <mergeCell ref="AB236:AD236"/>
    <mergeCell ref="BF235:BG235"/>
    <mergeCell ref="BH235:BI235"/>
    <mergeCell ref="BJ235:BK235"/>
    <mergeCell ref="BL235:BM235"/>
    <mergeCell ref="BN235:BO235"/>
    <mergeCell ref="BP235:BQ235"/>
    <mergeCell ref="AQ235:AS235"/>
    <mergeCell ref="AT235:AV235"/>
    <mergeCell ref="AW235:AY235"/>
    <mergeCell ref="AZ235:BA235"/>
    <mergeCell ref="BB235:BC235"/>
    <mergeCell ref="BD235:BE235"/>
    <mergeCell ref="Y235:AA235"/>
    <mergeCell ref="AB235:AD235"/>
    <mergeCell ref="AE235:AG235"/>
    <mergeCell ref="AH235:AJ235"/>
    <mergeCell ref="AK235:AM235"/>
    <mergeCell ref="AN235:AP235"/>
    <mergeCell ref="BJ236:BK236"/>
    <mergeCell ref="BL236:BM236"/>
    <mergeCell ref="BN236:BO236"/>
    <mergeCell ref="BP236:BQ236"/>
    <mergeCell ref="BR236:BS236"/>
    <mergeCell ref="B237:D237"/>
    <mergeCell ref="E237:H237"/>
    <mergeCell ref="I237:L237"/>
    <mergeCell ref="M237:O237"/>
    <mergeCell ref="P237:R237"/>
    <mergeCell ref="AW236:AY236"/>
    <mergeCell ref="AZ236:BA236"/>
    <mergeCell ref="BB236:BC236"/>
    <mergeCell ref="BD236:BE236"/>
    <mergeCell ref="BF236:BG236"/>
    <mergeCell ref="BH236:BI236"/>
    <mergeCell ref="AE236:AG236"/>
    <mergeCell ref="AH236:AJ236"/>
    <mergeCell ref="AK236:AM236"/>
    <mergeCell ref="AN236:AP236"/>
    <mergeCell ref="AQ236:AS236"/>
    <mergeCell ref="AT236:AV236"/>
    <mergeCell ref="BN237:BO237"/>
    <mergeCell ref="BP237:BQ237"/>
    <mergeCell ref="BR237:BS237"/>
    <mergeCell ref="B238:D238"/>
    <mergeCell ref="E238:H238"/>
    <mergeCell ref="I238:L238"/>
    <mergeCell ref="M238:O238"/>
    <mergeCell ref="P238:R238"/>
    <mergeCell ref="S238:U238"/>
    <mergeCell ref="V238:X238"/>
    <mergeCell ref="BB237:BC237"/>
    <mergeCell ref="BD237:BE237"/>
    <mergeCell ref="BF237:BG237"/>
    <mergeCell ref="BH237:BI237"/>
    <mergeCell ref="BJ237:BK237"/>
    <mergeCell ref="BL237:BM237"/>
    <mergeCell ref="AK237:AM237"/>
    <mergeCell ref="AN237:AP237"/>
    <mergeCell ref="AQ237:AS237"/>
    <mergeCell ref="AT237:AV237"/>
    <mergeCell ref="AW237:AY237"/>
    <mergeCell ref="AZ237:BA237"/>
    <mergeCell ref="S237:U237"/>
    <mergeCell ref="V237:X237"/>
    <mergeCell ref="Y237:AA237"/>
    <mergeCell ref="AB237:AD237"/>
    <mergeCell ref="AE237:AG237"/>
    <mergeCell ref="AH237:AJ237"/>
    <mergeCell ref="BR238:BS238"/>
    <mergeCell ref="B239:D239"/>
    <mergeCell ref="E239:H239"/>
    <mergeCell ref="I239:L239"/>
    <mergeCell ref="M239:O239"/>
    <mergeCell ref="P239:R239"/>
    <mergeCell ref="S239:U239"/>
    <mergeCell ref="V239:X239"/>
    <mergeCell ref="Y239:AA239"/>
    <mergeCell ref="AB239:AD239"/>
    <mergeCell ref="BF238:BG238"/>
    <mergeCell ref="BH238:BI238"/>
    <mergeCell ref="BJ238:BK238"/>
    <mergeCell ref="BL238:BM238"/>
    <mergeCell ref="BN238:BO238"/>
    <mergeCell ref="BP238:BQ238"/>
    <mergeCell ref="AQ238:AS238"/>
    <mergeCell ref="AT238:AV238"/>
    <mergeCell ref="AW238:AY238"/>
    <mergeCell ref="AZ238:BA238"/>
    <mergeCell ref="BB238:BC238"/>
    <mergeCell ref="BD238:BE238"/>
    <mergeCell ref="Y238:AA238"/>
    <mergeCell ref="AB238:AD238"/>
    <mergeCell ref="AE238:AG238"/>
    <mergeCell ref="AH238:AJ238"/>
    <mergeCell ref="AK238:AM238"/>
    <mergeCell ref="AN238:AP238"/>
    <mergeCell ref="BJ239:BK239"/>
    <mergeCell ref="BL239:BM239"/>
    <mergeCell ref="BN239:BO239"/>
    <mergeCell ref="BP239:BQ239"/>
    <mergeCell ref="BR239:BS239"/>
    <mergeCell ref="B240:D240"/>
    <mergeCell ref="E240:H240"/>
    <mergeCell ref="I240:L240"/>
    <mergeCell ref="M240:O240"/>
    <mergeCell ref="P240:R240"/>
    <mergeCell ref="AW239:AY239"/>
    <mergeCell ref="AZ239:BA239"/>
    <mergeCell ref="BB239:BC239"/>
    <mergeCell ref="BD239:BE239"/>
    <mergeCell ref="BF239:BG239"/>
    <mergeCell ref="BH239:BI239"/>
    <mergeCell ref="AE239:AG239"/>
    <mergeCell ref="AH239:AJ239"/>
    <mergeCell ref="AK239:AM239"/>
    <mergeCell ref="AN239:AP239"/>
    <mergeCell ref="AQ239:AS239"/>
    <mergeCell ref="AT239:AV239"/>
    <mergeCell ref="BN240:BO240"/>
    <mergeCell ref="BP240:BQ240"/>
    <mergeCell ref="BR240:BS240"/>
    <mergeCell ref="B241:D241"/>
    <mergeCell ref="E241:H241"/>
    <mergeCell ref="I241:L241"/>
    <mergeCell ref="M241:O241"/>
    <mergeCell ref="P241:R241"/>
    <mergeCell ref="S241:U241"/>
    <mergeCell ref="V241:X241"/>
    <mergeCell ref="BB240:BC240"/>
    <mergeCell ref="BD240:BE240"/>
    <mergeCell ref="BF240:BG240"/>
    <mergeCell ref="BH240:BI240"/>
    <mergeCell ref="BJ240:BK240"/>
    <mergeCell ref="BL240:BM240"/>
    <mergeCell ref="AK240:AM240"/>
    <mergeCell ref="AN240:AP240"/>
    <mergeCell ref="AQ240:AS240"/>
    <mergeCell ref="AT240:AV240"/>
    <mergeCell ref="AW240:AY240"/>
    <mergeCell ref="AZ240:BA240"/>
    <mergeCell ref="S240:U240"/>
    <mergeCell ref="V240:X240"/>
    <mergeCell ref="Y240:AA240"/>
    <mergeCell ref="AB240:AD240"/>
    <mergeCell ref="AE240:AG240"/>
    <mergeCell ref="AH240:AJ240"/>
    <mergeCell ref="BR241:BS241"/>
    <mergeCell ref="B242:D242"/>
    <mergeCell ref="E242:H242"/>
    <mergeCell ref="I242:L242"/>
    <mergeCell ref="M242:O242"/>
    <mergeCell ref="P242:R242"/>
    <mergeCell ref="S242:U242"/>
    <mergeCell ref="V242:X242"/>
    <mergeCell ref="Y242:AA242"/>
    <mergeCell ref="AB242:AD242"/>
    <mergeCell ref="BF241:BG241"/>
    <mergeCell ref="BH241:BI241"/>
    <mergeCell ref="BJ241:BK241"/>
    <mergeCell ref="BL241:BM241"/>
    <mergeCell ref="BN241:BO241"/>
    <mergeCell ref="BP241:BQ241"/>
    <mergeCell ref="AQ241:AS241"/>
    <mergeCell ref="AT241:AV241"/>
    <mergeCell ref="AW241:AY241"/>
    <mergeCell ref="AZ241:BA241"/>
    <mergeCell ref="BB241:BC241"/>
    <mergeCell ref="BD241:BE241"/>
    <mergeCell ref="Y241:AA241"/>
    <mergeCell ref="AB241:AD241"/>
    <mergeCell ref="AE241:AG241"/>
    <mergeCell ref="AH241:AJ241"/>
    <mergeCell ref="AK241:AM241"/>
    <mergeCell ref="AN241:AP241"/>
    <mergeCell ref="BJ242:BK242"/>
    <mergeCell ref="BL242:BM242"/>
    <mergeCell ref="BN242:BO242"/>
    <mergeCell ref="BP242:BQ242"/>
    <mergeCell ref="BR242:BS242"/>
    <mergeCell ref="B243:D243"/>
    <mergeCell ref="E243:H243"/>
    <mergeCell ref="I243:L243"/>
    <mergeCell ref="M243:O243"/>
    <mergeCell ref="P243:R243"/>
    <mergeCell ref="AW242:AY242"/>
    <mergeCell ref="AZ242:BA242"/>
    <mergeCell ref="BB242:BC242"/>
    <mergeCell ref="BD242:BE242"/>
    <mergeCell ref="BF242:BG242"/>
    <mergeCell ref="BH242:BI242"/>
    <mergeCell ref="AE242:AG242"/>
    <mergeCell ref="AH242:AJ242"/>
    <mergeCell ref="AK242:AM242"/>
    <mergeCell ref="AN242:AP242"/>
    <mergeCell ref="AQ242:AS242"/>
    <mergeCell ref="AT242:AV242"/>
    <mergeCell ref="BN243:BO243"/>
    <mergeCell ref="BP243:BQ243"/>
    <mergeCell ref="BR243:BS243"/>
    <mergeCell ref="B244:D244"/>
    <mergeCell ref="E244:H244"/>
    <mergeCell ref="I244:L244"/>
    <mergeCell ref="M244:O244"/>
    <mergeCell ref="P244:R244"/>
    <mergeCell ref="S244:U244"/>
    <mergeCell ref="V244:X244"/>
    <mergeCell ref="BB243:BC243"/>
    <mergeCell ref="BD243:BE243"/>
    <mergeCell ref="BF243:BG243"/>
    <mergeCell ref="BH243:BI243"/>
    <mergeCell ref="BJ243:BK243"/>
    <mergeCell ref="BL243:BM243"/>
    <mergeCell ref="AK243:AM243"/>
    <mergeCell ref="AN243:AP243"/>
    <mergeCell ref="AQ243:AS243"/>
    <mergeCell ref="AT243:AV243"/>
    <mergeCell ref="AW243:AY243"/>
    <mergeCell ref="AZ243:BA243"/>
    <mergeCell ref="S243:U243"/>
    <mergeCell ref="V243:X243"/>
    <mergeCell ref="Y243:AA243"/>
    <mergeCell ref="AB243:AD243"/>
    <mergeCell ref="AE243:AG243"/>
    <mergeCell ref="AH243:AJ243"/>
    <mergeCell ref="BR244:BS244"/>
    <mergeCell ref="B245:D245"/>
    <mergeCell ref="E245:H245"/>
    <mergeCell ref="I245:L245"/>
    <mergeCell ref="M245:O245"/>
    <mergeCell ref="P245:R245"/>
    <mergeCell ref="S245:U245"/>
    <mergeCell ref="V245:X245"/>
    <mergeCell ref="Y245:AA245"/>
    <mergeCell ref="AB245:AD245"/>
    <mergeCell ref="BF244:BG244"/>
    <mergeCell ref="BH244:BI244"/>
    <mergeCell ref="BJ244:BK244"/>
    <mergeCell ref="BL244:BM244"/>
    <mergeCell ref="BN244:BO244"/>
    <mergeCell ref="BP244:BQ244"/>
    <mergeCell ref="AQ244:AS244"/>
    <mergeCell ref="AT244:AV244"/>
    <mergeCell ref="AW244:AY244"/>
    <mergeCell ref="AZ244:BA244"/>
    <mergeCell ref="BB244:BC244"/>
    <mergeCell ref="BD244:BE244"/>
    <mergeCell ref="Y244:AA244"/>
    <mergeCell ref="AB244:AD244"/>
    <mergeCell ref="AE244:AG244"/>
    <mergeCell ref="AH244:AJ244"/>
    <mergeCell ref="AK244:AM244"/>
    <mergeCell ref="AN244:AP244"/>
    <mergeCell ref="BJ245:BK245"/>
    <mergeCell ref="BL245:BM245"/>
    <mergeCell ref="BN245:BO245"/>
    <mergeCell ref="BP245:BQ245"/>
    <mergeCell ref="BR245:BS245"/>
    <mergeCell ref="B246:D246"/>
    <mergeCell ref="E246:H246"/>
    <mergeCell ref="I246:L246"/>
    <mergeCell ref="M246:O246"/>
    <mergeCell ref="P246:R246"/>
    <mergeCell ref="AW245:AY245"/>
    <mergeCell ref="AZ245:BA245"/>
    <mergeCell ref="BB245:BC245"/>
    <mergeCell ref="BD245:BE245"/>
    <mergeCell ref="BF245:BG245"/>
    <mergeCell ref="BH245:BI245"/>
    <mergeCell ref="AE245:AG245"/>
    <mergeCell ref="AH245:AJ245"/>
    <mergeCell ref="AK245:AM245"/>
    <mergeCell ref="AN245:AP245"/>
    <mergeCell ref="AQ245:AS245"/>
    <mergeCell ref="AT245:AV245"/>
    <mergeCell ref="BN246:BO246"/>
    <mergeCell ref="BP246:BQ246"/>
    <mergeCell ref="BR246:BS246"/>
    <mergeCell ref="B247:D247"/>
    <mergeCell ref="E247:H247"/>
    <mergeCell ref="I247:L247"/>
    <mergeCell ref="M247:O247"/>
    <mergeCell ref="P247:R247"/>
    <mergeCell ref="S247:U247"/>
    <mergeCell ref="V247:X247"/>
    <mergeCell ref="BB246:BC246"/>
    <mergeCell ref="BD246:BE246"/>
    <mergeCell ref="BF246:BG246"/>
    <mergeCell ref="BH246:BI246"/>
    <mergeCell ref="BJ246:BK246"/>
    <mergeCell ref="BL246:BM246"/>
    <mergeCell ref="AK246:AM246"/>
    <mergeCell ref="AN246:AP246"/>
    <mergeCell ref="AQ246:AS246"/>
    <mergeCell ref="AT246:AV246"/>
    <mergeCell ref="AW246:AY246"/>
    <mergeCell ref="AZ246:BA246"/>
    <mergeCell ref="S246:U246"/>
    <mergeCell ref="V246:X246"/>
    <mergeCell ref="Y246:AA246"/>
    <mergeCell ref="AB246:AD246"/>
    <mergeCell ref="AE246:AG246"/>
    <mergeCell ref="AH246:AJ246"/>
    <mergeCell ref="BR247:BS247"/>
    <mergeCell ref="B248:D248"/>
    <mergeCell ref="E248:H248"/>
    <mergeCell ref="I248:L248"/>
    <mergeCell ref="M248:O248"/>
    <mergeCell ref="P248:R248"/>
    <mergeCell ref="S248:U248"/>
    <mergeCell ref="V248:X248"/>
    <mergeCell ref="Y248:AA248"/>
    <mergeCell ref="AB248:AD248"/>
    <mergeCell ref="BF247:BG247"/>
    <mergeCell ref="BH247:BI247"/>
    <mergeCell ref="BJ247:BK247"/>
    <mergeCell ref="BL247:BM247"/>
    <mergeCell ref="BN247:BO247"/>
    <mergeCell ref="BP247:BQ247"/>
    <mergeCell ref="AQ247:AS247"/>
    <mergeCell ref="AT247:AV247"/>
    <mergeCell ref="AW247:AY247"/>
    <mergeCell ref="AZ247:BA247"/>
    <mergeCell ref="BB247:BC247"/>
    <mergeCell ref="BD247:BE247"/>
    <mergeCell ref="Y247:AA247"/>
    <mergeCell ref="AB247:AD247"/>
    <mergeCell ref="AE247:AG247"/>
    <mergeCell ref="AH247:AJ247"/>
    <mergeCell ref="AK247:AM247"/>
    <mergeCell ref="AN247:AP247"/>
    <mergeCell ref="BJ248:BK248"/>
    <mergeCell ref="BL248:BM248"/>
    <mergeCell ref="BN248:BO248"/>
    <mergeCell ref="BP248:BQ248"/>
    <mergeCell ref="BR248:BS248"/>
    <mergeCell ref="B249:D249"/>
    <mergeCell ref="E249:H249"/>
    <mergeCell ref="I249:L249"/>
    <mergeCell ref="M249:O249"/>
    <mergeCell ref="P249:R249"/>
    <mergeCell ref="AW248:AY248"/>
    <mergeCell ref="AZ248:BA248"/>
    <mergeCell ref="BB248:BC248"/>
    <mergeCell ref="BD248:BE248"/>
    <mergeCell ref="BF248:BG248"/>
    <mergeCell ref="BH248:BI248"/>
    <mergeCell ref="AE248:AG248"/>
    <mergeCell ref="AH248:AJ248"/>
    <mergeCell ref="AK248:AM248"/>
    <mergeCell ref="AN248:AP248"/>
    <mergeCell ref="AQ248:AS248"/>
    <mergeCell ref="AT248:AV248"/>
    <mergeCell ref="BN249:BO249"/>
    <mergeCell ref="BP249:BQ249"/>
    <mergeCell ref="BR249:BS249"/>
    <mergeCell ref="B250:D250"/>
    <mergeCell ref="E250:H250"/>
    <mergeCell ref="I250:L250"/>
    <mergeCell ref="M250:O250"/>
    <mergeCell ref="P250:R250"/>
    <mergeCell ref="S250:U250"/>
    <mergeCell ref="V250:X250"/>
    <mergeCell ref="BB249:BC249"/>
    <mergeCell ref="BD249:BE249"/>
    <mergeCell ref="BF249:BG249"/>
    <mergeCell ref="BH249:BI249"/>
    <mergeCell ref="BJ249:BK249"/>
    <mergeCell ref="BL249:BM249"/>
    <mergeCell ref="AK249:AM249"/>
    <mergeCell ref="AN249:AP249"/>
    <mergeCell ref="AQ249:AS249"/>
    <mergeCell ref="AT249:AV249"/>
    <mergeCell ref="AW249:AY249"/>
    <mergeCell ref="AZ249:BA249"/>
    <mergeCell ref="S249:U249"/>
    <mergeCell ref="V249:X249"/>
    <mergeCell ref="Y249:AA249"/>
    <mergeCell ref="AB249:AD249"/>
    <mergeCell ref="AE249:AG249"/>
    <mergeCell ref="AH249:AJ249"/>
    <mergeCell ref="BR250:BS250"/>
    <mergeCell ref="B251:D251"/>
    <mergeCell ref="E251:H251"/>
    <mergeCell ref="I251:L251"/>
    <mergeCell ref="M251:O251"/>
    <mergeCell ref="P251:R251"/>
    <mergeCell ref="S251:U251"/>
    <mergeCell ref="V251:X251"/>
    <mergeCell ref="Y251:AA251"/>
    <mergeCell ref="AB251:AD251"/>
    <mergeCell ref="BF250:BG250"/>
    <mergeCell ref="BH250:BI250"/>
    <mergeCell ref="BJ250:BK250"/>
    <mergeCell ref="BL250:BM250"/>
    <mergeCell ref="BN250:BO250"/>
    <mergeCell ref="BP250:BQ250"/>
    <mergeCell ref="AQ250:AS250"/>
    <mergeCell ref="AT250:AV250"/>
    <mergeCell ref="AW250:AY250"/>
    <mergeCell ref="AZ250:BA250"/>
    <mergeCell ref="BB250:BC250"/>
    <mergeCell ref="BD250:BE250"/>
    <mergeCell ref="Y250:AA250"/>
    <mergeCell ref="AB250:AD250"/>
    <mergeCell ref="AE250:AG250"/>
    <mergeCell ref="AH250:AJ250"/>
    <mergeCell ref="AK250:AM250"/>
    <mergeCell ref="AN250:AP250"/>
    <mergeCell ref="BJ251:BK251"/>
    <mergeCell ref="BL251:BM251"/>
    <mergeCell ref="BN251:BO251"/>
    <mergeCell ref="BP251:BQ251"/>
    <mergeCell ref="BR251:BS251"/>
    <mergeCell ref="B252:D252"/>
    <mergeCell ref="E252:H252"/>
    <mergeCell ref="I252:L252"/>
    <mergeCell ref="M252:O252"/>
    <mergeCell ref="P252:R252"/>
    <mergeCell ref="AW251:AY251"/>
    <mergeCell ref="AZ251:BA251"/>
    <mergeCell ref="BB251:BC251"/>
    <mergeCell ref="BD251:BE251"/>
    <mergeCell ref="BF251:BG251"/>
    <mergeCell ref="BH251:BI251"/>
    <mergeCell ref="AE251:AG251"/>
    <mergeCell ref="AH251:AJ251"/>
    <mergeCell ref="AK251:AM251"/>
    <mergeCell ref="AN251:AP251"/>
    <mergeCell ref="AQ251:AS251"/>
    <mergeCell ref="AT251:AV251"/>
    <mergeCell ref="BN252:BO252"/>
    <mergeCell ref="BP252:BQ252"/>
    <mergeCell ref="BR252:BS252"/>
    <mergeCell ref="B253:D253"/>
    <mergeCell ref="E253:H253"/>
    <mergeCell ref="I253:L253"/>
    <mergeCell ref="M253:O253"/>
    <mergeCell ref="P253:R253"/>
    <mergeCell ref="S253:U253"/>
    <mergeCell ref="V253:X253"/>
    <mergeCell ref="BB252:BC252"/>
    <mergeCell ref="BD252:BE252"/>
    <mergeCell ref="BF252:BG252"/>
    <mergeCell ref="BH252:BI252"/>
    <mergeCell ref="BJ252:BK252"/>
    <mergeCell ref="BL252:BM252"/>
    <mergeCell ref="AK252:AM252"/>
    <mergeCell ref="AN252:AP252"/>
    <mergeCell ref="AQ252:AS252"/>
    <mergeCell ref="AT252:AV252"/>
    <mergeCell ref="AW252:AY252"/>
    <mergeCell ref="AZ252:BA252"/>
    <mergeCell ref="S252:U252"/>
    <mergeCell ref="V252:X252"/>
    <mergeCell ref="Y252:AA252"/>
    <mergeCell ref="AB252:AD252"/>
    <mergeCell ref="AE252:AG252"/>
    <mergeCell ref="AH252:AJ252"/>
    <mergeCell ref="BR253:BS253"/>
    <mergeCell ref="B254:D254"/>
    <mergeCell ref="E254:H254"/>
    <mergeCell ref="I254:L254"/>
    <mergeCell ref="M254:O254"/>
    <mergeCell ref="P254:R254"/>
    <mergeCell ref="S254:U254"/>
    <mergeCell ref="V254:X254"/>
    <mergeCell ref="Y254:AA254"/>
    <mergeCell ref="AB254:AD254"/>
    <mergeCell ref="BF253:BG253"/>
    <mergeCell ref="BH253:BI253"/>
    <mergeCell ref="BJ253:BK253"/>
    <mergeCell ref="BL253:BM253"/>
    <mergeCell ref="BN253:BO253"/>
    <mergeCell ref="BP253:BQ253"/>
    <mergeCell ref="AQ253:AS253"/>
    <mergeCell ref="AT253:AV253"/>
    <mergeCell ref="AW253:AY253"/>
    <mergeCell ref="AZ253:BA253"/>
    <mergeCell ref="BB253:BC253"/>
    <mergeCell ref="BD253:BE253"/>
    <mergeCell ref="Y253:AA253"/>
    <mergeCell ref="AB253:AD253"/>
    <mergeCell ref="AE253:AG253"/>
    <mergeCell ref="AH253:AJ253"/>
    <mergeCell ref="AK253:AM253"/>
    <mergeCell ref="AN253:AP253"/>
    <mergeCell ref="BJ254:BK254"/>
    <mergeCell ref="BL254:BM254"/>
    <mergeCell ref="BN254:BO254"/>
    <mergeCell ref="BP254:BQ254"/>
    <mergeCell ref="BR254:BS254"/>
    <mergeCell ref="B255:D255"/>
    <mergeCell ref="E255:H255"/>
    <mergeCell ref="I255:L255"/>
    <mergeCell ref="M255:O255"/>
    <mergeCell ref="P255:R255"/>
    <mergeCell ref="AW254:AY254"/>
    <mergeCell ref="AZ254:BA254"/>
    <mergeCell ref="BB254:BC254"/>
    <mergeCell ref="BD254:BE254"/>
    <mergeCell ref="BF254:BG254"/>
    <mergeCell ref="BH254:BI254"/>
    <mergeCell ref="AE254:AG254"/>
    <mergeCell ref="AH254:AJ254"/>
    <mergeCell ref="AK254:AM254"/>
    <mergeCell ref="AN254:AP254"/>
    <mergeCell ref="AQ254:AS254"/>
    <mergeCell ref="AT254:AV254"/>
    <mergeCell ref="BN255:BO255"/>
    <mergeCell ref="BP255:BQ255"/>
    <mergeCell ref="BR255:BS255"/>
    <mergeCell ref="P256:R256"/>
    <mergeCell ref="S256:U256"/>
    <mergeCell ref="V256:X256"/>
    <mergeCell ref="BB255:BC255"/>
    <mergeCell ref="BD255:BE255"/>
    <mergeCell ref="BF255:BG255"/>
    <mergeCell ref="BH255:BI255"/>
    <mergeCell ref="BJ255:BK255"/>
    <mergeCell ref="BL255:BM255"/>
    <mergeCell ref="AK255:AM255"/>
    <mergeCell ref="AN255:AP255"/>
    <mergeCell ref="AQ255:AS255"/>
    <mergeCell ref="AT255:AV255"/>
    <mergeCell ref="AW255:AY255"/>
    <mergeCell ref="AZ255:BA255"/>
    <mergeCell ref="S255:U255"/>
    <mergeCell ref="V255:X255"/>
    <mergeCell ref="Y255:AA255"/>
    <mergeCell ref="AB255:AD255"/>
    <mergeCell ref="AE255:AG255"/>
    <mergeCell ref="AH255:AJ255"/>
    <mergeCell ref="BR256:BS256"/>
    <mergeCell ref="B257:D257"/>
    <mergeCell ref="E257:H257"/>
    <mergeCell ref="I257:L257"/>
    <mergeCell ref="M257:O257"/>
    <mergeCell ref="P257:R257"/>
    <mergeCell ref="S257:U257"/>
    <mergeCell ref="V257:X257"/>
    <mergeCell ref="Y257:AA257"/>
    <mergeCell ref="AB257:AD257"/>
    <mergeCell ref="BF256:BG256"/>
    <mergeCell ref="BH256:BI256"/>
    <mergeCell ref="BJ256:BK256"/>
    <mergeCell ref="BL256:BM256"/>
    <mergeCell ref="BN256:BO256"/>
    <mergeCell ref="BP256:BQ256"/>
    <mergeCell ref="AQ256:AS256"/>
    <mergeCell ref="AT256:AV256"/>
    <mergeCell ref="AW256:AY256"/>
    <mergeCell ref="AZ256:BA256"/>
    <mergeCell ref="BB256:BC256"/>
    <mergeCell ref="BD256:BE256"/>
    <mergeCell ref="Y256:AA256"/>
    <mergeCell ref="AB256:AD256"/>
    <mergeCell ref="AE256:AG256"/>
    <mergeCell ref="AH256:AJ256"/>
    <mergeCell ref="AK256:AM256"/>
    <mergeCell ref="AN256:AP256"/>
    <mergeCell ref="B256:D256"/>
    <mergeCell ref="E256:H256"/>
    <mergeCell ref="I256:L256"/>
    <mergeCell ref="M256:O256"/>
    <mergeCell ref="AB258:AD258"/>
    <mergeCell ref="AE258:AG258"/>
    <mergeCell ref="AH258:AJ258"/>
    <mergeCell ref="BJ257:BK257"/>
    <mergeCell ref="BL257:BM257"/>
    <mergeCell ref="BN257:BO257"/>
    <mergeCell ref="BP257:BQ257"/>
    <mergeCell ref="BR257:BS257"/>
    <mergeCell ref="B258:D258"/>
    <mergeCell ref="E258:H258"/>
    <mergeCell ref="I258:L258"/>
    <mergeCell ref="M258:O258"/>
    <mergeCell ref="P258:R258"/>
    <mergeCell ref="AW257:AY257"/>
    <mergeCell ref="AZ257:BA257"/>
    <mergeCell ref="BB257:BC257"/>
    <mergeCell ref="BD257:BE257"/>
    <mergeCell ref="BF257:BG257"/>
    <mergeCell ref="BH257:BI257"/>
    <mergeCell ref="AE257:AG257"/>
    <mergeCell ref="AH257:AJ257"/>
    <mergeCell ref="AK257:AM257"/>
    <mergeCell ref="AN257:AP257"/>
    <mergeCell ref="AQ257:AS257"/>
    <mergeCell ref="AT257:AV257"/>
    <mergeCell ref="BD259:BE259"/>
    <mergeCell ref="Y259:AA259"/>
    <mergeCell ref="AB259:AD259"/>
    <mergeCell ref="AE259:AG259"/>
    <mergeCell ref="AH259:AJ259"/>
    <mergeCell ref="AK259:AM259"/>
    <mergeCell ref="AN259:AP259"/>
    <mergeCell ref="BN258:BO258"/>
    <mergeCell ref="BP258:BQ258"/>
    <mergeCell ref="BR258:BS258"/>
    <mergeCell ref="B259:D259"/>
    <mergeCell ref="E259:H259"/>
    <mergeCell ref="I259:L259"/>
    <mergeCell ref="M259:O259"/>
    <mergeCell ref="P259:R259"/>
    <mergeCell ref="S259:U259"/>
    <mergeCell ref="V259:X259"/>
    <mergeCell ref="BB258:BC258"/>
    <mergeCell ref="BD258:BE258"/>
    <mergeCell ref="BF258:BG258"/>
    <mergeCell ref="BH258:BI258"/>
    <mergeCell ref="BJ258:BK258"/>
    <mergeCell ref="BL258:BM258"/>
    <mergeCell ref="AK258:AM258"/>
    <mergeCell ref="AN258:AP258"/>
    <mergeCell ref="AQ258:AS258"/>
    <mergeCell ref="AT258:AV258"/>
    <mergeCell ref="AW258:AY258"/>
    <mergeCell ref="AZ258:BA258"/>
    <mergeCell ref="S258:U258"/>
    <mergeCell ref="V258:X258"/>
    <mergeCell ref="Y258:AA258"/>
    <mergeCell ref="BJ260:BK260"/>
    <mergeCell ref="BL260:BM260"/>
    <mergeCell ref="BN260:BO260"/>
    <mergeCell ref="BP260:BQ260"/>
    <mergeCell ref="BR260:BS260"/>
    <mergeCell ref="AW260:AY260"/>
    <mergeCell ref="AZ260:BA260"/>
    <mergeCell ref="BB260:BC260"/>
    <mergeCell ref="BD260:BE260"/>
    <mergeCell ref="BF260:BG260"/>
    <mergeCell ref="BH260:BI260"/>
    <mergeCell ref="BR259:BS259"/>
    <mergeCell ref="B260:X260"/>
    <mergeCell ref="Y260:AA260"/>
    <mergeCell ref="AB260:AD260"/>
    <mergeCell ref="AE260:AG260"/>
    <mergeCell ref="AH260:AJ260"/>
    <mergeCell ref="AK260:AM260"/>
    <mergeCell ref="AN260:AP260"/>
    <mergeCell ref="AQ260:AS260"/>
    <mergeCell ref="AT260:AV260"/>
    <mergeCell ref="BF259:BG259"/>
    <mergeCell ref="BH259:BI259"/>
    <mergeCell ref="BJ259:BK259"/>
    <mergeCell ref="BL259:BM259"/>
    <mergeCell ref="BN259:BO259"/>
    <mergeCell ref="BP259:BQ259"/>
    <mergeCell ref="AQ259:AS259"/>
    <mergeCell ref="AT259:AV259"/>
    <mergeCell ref="AW259:AY259"/>
    <mergeCell ref="AZ259:BA259"/>
    <mergeCell ref="BB259:BC259"/>
  </mergeCells>
  <conditionalFormatting sqref="AW12:AY51">
    <cfRule type="cellIs" dxfId="35" priority="8" operator="greaterThan">
      <formula>0</formula>
    </cfRule>
  </conditionalFormatting>
  <conditionalFormatting sqref="AW64:AY103">
    <cfRule type="cellIs" dxfId="34" priority="7" operator="greaterThan">
      <formula>0</formula>
    </cfRule>
  </conditionalFormatting>
  <conditionalFormatting sqref="AW116:AY155">
    <cfRule type="cellIs" dxfId="33" priority="1" operator="greaterThan">
      <formula>0</formula>
    </cfRule>
  </conditionalFormatting>
  <conditionalFormatting sqref="AW168:AY207">
    <cfRule type="cellIs" dxfId="32" priority="3" operator="greaterThan">
      <formula>0</formula>
    </cfRule>
  </conditionalFormatting>
  <conditionalFormatting sqref="AW220:AY259">
    <cfRule type="cellIs" dxfId="31" priority="2" operator="greaterThan">
      <formula>0</formula>
    </cfRule>
  </conditionalFormatting>
  <dataValidations count="3">
    <dataValidation type="list" allowBlank="1" showInputMessage="1" showErrorMessage="1" errorTitle="Selection options" error="Pick either of the below:_x000a_- Leave blank (Backspace the cell)_x000a_- Pick from drop down list" sqref="V10:X10 V218:X218 V166:X166 V62:X62 V114:X114" xr:uid="{9E17EB1A-9B3C-4157-8CCB-1694292746D5}">
      <formula1>INDIRECT(S10)</formula1>
    </dataValidation>
    <dataValidation type="list" allowBlank="1" showInputMessage="1" showErrorMessage="1" errorTitle="Selection options" error="Pick either of the below:_x000a_- Leave blank (Backspace the cell)_x000a_- Pick from drop down list" sqref="V12:X51 V220:X259 V64:X103 V168:X207 V116:X155" xr:uid="{3F638263-2E32-4860-A14E-5AD3DB1F5193}">
      <formula1>INDIRECT($S12)</formula1>
    </dataValidation>
    <dataValidation type="list" allowBlank="1" showInputMessage="1" showErrorMessage="1" errorTitle="Selection options" error="Pick either of the below:_x000a_- Leave blank (Backspace the cell)_x000a_- Pick from drop down list" sqref="M10:U10 M62:U62 M166:U166 M218:U218 M114:U114" xr:uid="{91FC044E-FE4E-496E-9A60-F2B9AC12AF8E}">
      <formula1>#REF!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F1AFF54-0037-467E-B422-BCA56381CCAF}">
          <x14:formula1>
            <xm:f>'Drop downs'!$B$4:$B$10230</xm:f>
          </x14:formula1>
          <xm:sqref>AE168:AG207 AQ220:AS259 AQ12:AS51 AQ168:AS207 AE12:AG51 AE64:AG103 AE220:AG259 AQ64:AS103 AE116:AG155 AQ116:AS155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0C97D-2069-4686-88B7-1C26C200A0A1}">
  <dimension ref="B1:BS261"/>
  <sheetViews>
    <sheetView zoomScale="80" zoomScaleNormal="80" workbookViewId="0">
      <selection activeCell="AQ21" sqref="AQ21:AS21"/>
    </sheetView>
  </sheetViews>
  <sheetFormatPr defaultRowHeight="14.5" x14ac:dyDescent="0.35"/>
  <cols>
    <col min="13" max="24" width="8.7265625" hidden="1" customWidth="1"/>
  </cols>
  <sheetData>
    <row r="1" spans="2:71" ht="14.5" customHeight="1" x14ac:dyDescent="0.35"/>
    <row r="3" spans="2:71" ht="15" thickBot="1" x14ac:dyDescent="0.4"/>
    <row r="4" spans="2:71" ht="15.5" thickTop="1" thickBot="1" x14ac:dyDescent="0.4">
      <c r="B4" s="256" t="s">
        <v>7105</v>
      </c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6"/>
      <c r="AZ4" s="256"/>
      <c r="BA4" s="256"/>
      <c r="BB4" s="256"/>
      <c r="BC4" s="256"/>
      <c r="BD4" s="256"/>
      <c r="BE4" s="256"/>
      <c r="BF4" s="256"/>
      <c r="BG4" s="256"/>
      <c r="BH4" s="256"/>
      <c r="BI4" s="256"/>
      <c r="BJ4" s="256"/>
      <c r="BK4" s="256"/>
      <c r="BL4" s="256"/>
      <c r="BM4" s="256"/>
      <c r="BN4" s="256"/>
      <c r="BO4" s="256"/>
      <c r="BP4" s="256"/>
      <c r="BQ4" s="256"/>
      <c r="BR4" s="256"/>
      <c r="BS4" s="256"/>
    </row>
    <row r="5" spans="2:71" ht="15.5" thickTop="1" thickBot="1" x14ac:dyDescent="0.4"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256"/>
      <c r="S5" s="256"/>
      <c r="T5" s="256"/>
      <c r="U5" s="256"/>
      <c r="V5" s="256"/>
      <c r="W5" s="256"/>
      <c r="X5" s="256"/>
      <c r="Y5" s="256"/>
      <c r="Z5" s="256"/>
      <c r="AA5" s="256"/>
      <c r="AB5" s="256"/>
      <c r="AC5" s="256"/>
      <c r="AD5" s="256"/>
      <c r="AE5" s="256"/>
      <c r="AF5" s="256"/>
      <c r="AG5" s="256"/>
      <c r="AH5" s="256"/>
      <c r="AI5" s="256"/>
      <c r="AJ5" s="256"/>
      <c r="AK5" s="256"/>
      <c r="AL5" s="256"/>
      <c r="AM5" s="256"/>
      <c r="AN5" s="256"/>
      <c r="AO5" s="256"/>
      <c r="AP5" s="256"/>
      <c r="AQ5" s="256"/>
      <c r="AR5" s="256"/>
      <c r="AS5" s="256"/>
      <c r="AT5" s="256"/>
      <c r="AU5" s="256"/>
      <c r="AV5" s="256"/>
      <c r="AW5" s="256"/>
      <c r="AX5" s="256"/>
      <c r="AY5" s="256"/>
      <c r="AZ5" s="256"/>
      <c r="BA5" s="256"/>
      <c r="BB5" s="256"/>
      <c r="BC5" s="256"/>
      <c r="BD5" s="256"/>
      <c r="BE5" s="256"/>
      <c r="BF5" s="256"/>
      <c r="BG5" s="256"/>
      <c r="BH5" s="256"/>
      <c r="BI5" s="256"/>
      <c r="BJ5" s="256"/>
      <c r="BK5" s="256"/>
      <c r="BL5" s="256"/>
      <c r="BM5" s="256"/>
      <c r="BN5" s="256"/>
      <c r="BO5" s="256"/>
      <c r="BP5" s="256"/>
      <c r="BQ5" s="256"/>
      <c r="BR5" s="256"/>
      <c r="BS5" s="256"/>
    </row>
    <row r="6" spans="2:71" ht="15.5" thickTop="1" thickBot="1" x14ac:dyDescent="0.4"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56"/>
      <c r="AH6" s="256"/>
      <c r="AI6" s="256"/>
      <c r="AJ6" s="256"/>
      <c r="AK6" s="256"/>
      <c r="AL6" s="256"/>
      <c r="AM6" s="256"/>
      <c r="AN6" s="256"/>
      <c r="AO6" s="256"/>
      <c r="AP6" s="256"/>
      <c r="AQ6" s="256"/>
      <c r="AR6" s="256"/>
      <c r="AS6" s="256"/>
      <c r="AT6" s="256"/>
      <c r="AU6" s="256"/>
      <c r="AV6" s="256"/>
      <c r="AW6" s="256"/>
      <c r="AX6" s="256"/>
      <c r="AY6" s="256"/>
      <c r="AZ6" s="256"/>
      <c r="BA6" s="256"/>
      <c r="BB6" s="256"/>
      <c r="BC6" s="256"/>
      <c r="BD6" s="256"/>
      <c r="BE6" s="256"/>
      <c r="BF6" s="256"/>
      <c r="BG6" s="256"/>
      <c r="BH6" s="256"/>
      <c r="BI6" s="256"/>
      <c r="BJ6" s="256"/>
      <c r="BK6" s="256"/>
      <c r="BL6" s="256"/>
      <c r="BM6" s="256"/>
      <c r="BN6" s="256"/>
      <c r="BO6" s="256"/>
      <c r="BP6" s="256"/>
      <c r="BQ6" s="256"/>
      <c r="BR6" s="256"/>
      <c r="BS6" s="256"/>
    </row>
    <row r="7" spans="2:71" ht="15.5" thickTop="1" thickBot="1" x14ac:dyDescent="0.4"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  <c r="O7" s="256"/>
      <c r="P7" s="256"/>
      <c r="Q7" s="256"/>
      <c r="R7" s="256"/>
      <c r="S7" s="256"/>
      <c r="T7" s="256"/>
      <c r="U7" s="256"/>
      <c r="V7" s="256"/>
      <c r="W7" s="256"/>
      <c r="X7" s="256"/>
      <c r="Y7" s="256"/>
      <c r="Z7" s="256"/>
      <c r="AA7" s="256"/>
      <c r="AB7" s="256"/>
      <c r="AC7" s="256"/>
      <c r="AD7" s="256"/>
      <c r="AE7" s="256"/>
      <c r="AF7" s="256"/>
      <c r="AG7" s="256"/>
      <c r="AH7" s="256"/>
      <c r="AI7" s="256"/>
      <c r="AJ7" s="256"/>
      <c r="AK7" s="256"/>
      <c r="AL7" s="256"/>
      <c r="AM7" s="256"/>
      <c r="AN7" s="256"/>
      <c r="AO7" s="256"/>
      <c r="AP7" s="256"/>
      <c r="AQ7" s="256"/>
      <c r="AR7" s="256"/>
      <c r="AS7" s="256"/>
      <c r="AT7" s="256"/>
      <c r="AU7" s="256"/>
      <c r="AV7" s="256"/>
      <c r="AW7" s="256"/>
      <c r="AX7" s="256"/>
      <c r="AY7" s="256"/>
      <c r="AZ7" s="256"/>
      <c r="BA7" s="256"/>
      <c r="BB7" s="256"/>
      <c r="BC7" s="256"/>
      <c r="BD7" s="256"/>
      <c r="BE7" s="256"/>
      <c r="BF7" s="256"/>
      <c r="BG7" s="256"/>
      <c r="BH7" s="256"/>
      <c r="BI7" s="256"/>
      <c r="BJ7" s="256"/>
      <c r="BK7" s="256"/>
      <c r="BL7" s="256"/>
      <c r="BM7" s="256"/>
      <c r="BN7" s="256"/>
      <c r="BO7" s="256"/>
      <c r="BP7" s="256"/>
      <c r="BQ7" s="256"/>
      <c r="BR7" s="256"/>
      <c r="BS7" s="256"/>
    </row>
    <row r="8" spans="2:71" ht="15.5" thickTop="1" thickBot="1" x14ac:dyDescent="0.4">
      <c r="B8" s="238" t="s">
        <v>13</v>
      </c>
      <c r="C8" s="238"/>
      <c r="D8" s="238"/>
      <c r="E8" s="238" t="s">
        <v>59</v>
      </c>
      <c r="F8" s="238"/>
      <c r="G8" s="238"/>
      <c r="H8" s="238"/>
      <c r="I8" s="238" t="s">
        <v>12</v>
      </c>
      <c r="J8" s="238"/>
      <c r="K8" s="238"/>
      <c r="L8" s="238"/>
      <c r="M8" s="238" t="s">
        <v>7019</v>
      </c>
      <c r="N8" s="238"/>
      <c r="O8" s="238"/>
      <c r="P8" s="238" t="s">
        <v>7020</v>
      </c>
      <c r="Q8" s="238"/>
      <c r="R8" s="238"/>
      <c r="S8" s="238" t="s">
        <v>57</v>
      </c>
      <c r="T8" s="238"/>
      <c r="U8" s="238"/>
      <c r="V8" s="238" t="s">
        <v>7021</v>
      </c>
      <c r="W8" s="238"/>
      <c r="X8" s="238"/>
      <c r="Y8" s="238" t="s">
        <v>7036</v>
      </c>
      <c r="Z8" s="238"/>
      <c r="AA8" s="238"/>
      <c r="AB8" s="238" t="s">
        <v>57</v>
      </c>
      <c r="AC8" s="238"/>
      <c r="AD8" s="238"/>
      <c r="AE8" s="238" t="s">
        <v>7037</v>
      </c>
      <c r="AF8" s="238"/>
      <c r="AG8" s="238"/>
      <c r="AH8" s="238" t="s">
        <v>7032</v>
      </c>
      <c r="AI8" s="238"/>
      <c r="AJ8" s="238"/>
      <c r="AK8" s="238" t="s">
        <v>7033</v>
      </c>
      <c r="AL8" s="238"/>
      <c r="AM8" s="238"/>
      <c r="AN8" s="238" t="s">
        <v>7038</v>
      </c>
      <c r="AO8" s="238"/>
      <c r="AP8" s="238"/>
      <c r="AQ8" s="238" t="s">
        <v>7039</v>
      </c>
      <c r="AR8" s="238"/>
      <c r="AS8" s="238"/>
      <c r="AT8" s="238" t="s">
        <v>7035</v>
      </c>
      <c r="AU8" s="238"/>
      <c r="AV8" s="238"/>
      <c r="AW8" s="238" t="s">
        <v>7034</v>
      </c>
      <c r="AX8" s="238"/>
      <c r="AY8" s="238"/>
      <c r="AZ8" s="238" t="s">
        <v>10</v>
      </c>
      <c r="BA8" s="238"/>
      <c r="BB8" s="238" t="s">
        <v>9</v>
      </c>
      <c r="BC8" s="238"/>
      <c r="BD8" s="238" t="s">
        <v>8</v>
      </c>
      <c r="BE8" s="238"/>
      <c r="BF8" s="238" t="s">
        <v>7</v>
      </c>
      <c r="BG8" s="238"/>
      <c r="BH8" s="238" t="s">
        <v>6</v>
      </c>
      <c r="BI8" s="238"/>
      <c r="BJ8" s="238" t="s">
        <v>55</v>
      </c>
      <c r="BK8" s="238"/>
      <c r="BL8" s="238" t="s">
        <v>4</v>
      </c>
      <c r="BM8" s="238"/>
      <c r="BN8" s="238" t="s">
        <v>3</v>
      </c>
      <c r="BO8" s="238"/>
      <c r="BP8" s="238" t="s">
        <v>2</v>
      </c>
      <c r="BQ8" s="238"/>
      <c r="BR8" s="238" t="s">
        <v>1</v>
      </c>
      <c r="BS8" s="238"/>
    </row>
    <row r="9" spans="2:71" ht="15.5" hidden="1" thickTop="1" thickBot="1" x14ac:dyDescent="0.4">
      <c r="B9" s="239"/>
      <c r="C9" s="240"/>
      <c r="D9" s="240"/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240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240"/>
      <c r="BR9" s="240"/>
      <c r="BS9" s="240"/>
    </row>
    <row r="10" spans="2:71" ht="15.5" hidden="1" thickTop="1" thickBot="1" x14ac:dyDescent="0.4">
      <c r="B10" s="232" t="s">
        <v>54</v>
      </c>
      <c r="C10" s="232"/>
      <c r="D10" s="232"/>
      <c r="E10" s="232" t="s">
        <v>53</v>
      </c>
      <c r="F10" s="232"/>
      <c r="G10" s="232"/>
      <c r="H10" s="232"/>
      <c r="I10" s="232" t="s">
        <v>7010</v>
      </c>
      <c r="J10" s="232"/>
      <c r="K10" s="232"/>
      <c r="L10" s="232"/>
      <c r="M10" s="234"/>
      <c r="N10" s="234"/>
      <c r="O10" s="234"/>
      <c r="P10" s="234"/>
      <c r="Q10" s="234"/>
      <c r="R10" s="234"/>
      <c r="S10" s="237"/>
      <c r="T10" s="237"/>
      <c r="U10" s="237"/>
      <c r="V10" s="233"/>
      <c r="W10" s="233"/>
      <c r="X10" s="233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1">
        <f>-1*AZ52</f>
        <v>0</v>
      </c>
      <c r="BA10" s="231"/>
      <c r="BB10" s="231">
        <f>-1*BB52</f>
        <v>0</v>
      </c>
      <c r="BC10" s="231"/>
      <c r="BD10" s="231">
        <f>-1*BD52</f>
        <v>0</v>
      </c>
      <c r="BE10" s="231"/>
      <c r="BF10" s="231">
        <f>-1*BF52</f>
        <v>0</v>
      </c>
      <c r="BG10" s="231"/>
      <c r="BH10" s="231">
        <f>-1*BH52</f>
        <v>0</v>
      </c>
      <c r="BI10" s="231"/>
      <c r="BJ10" s="231">
        <f>-1*BJ52</f>
        <v>0</v>
      </c>
      <c r="BK10" s="231"/>
      <c r="BL10" s="231">
        <f>-1*BL52</f>
        <v>0</v>
      </c>
      <c r="BM10" s="231"/>
      <c r="BN10" s="231">
        <f>-1*BN52</f>
        <v>0</v>
      </c>
      <c r="BO10" s="231"/>
      <c r="BP10" s="231">
        <f>-1*BP52</f>
        <v>0</v>
      </c>
      <c r="BQ10" s="231"/>
      <c r="BR10" s="231">
        <f>-1*BR52</f>
        <v>0</v>
      </c>
      <c r="BS10" s="231"/>
    </row>
    <row r="11" spans="2:71" ht="15.5" hidden="1" thickTop="1" thickBot="1" x14ac:dyDescent="0.4">
      <c r="B11" s="222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</row>
    <row r="12" spans="2:71" ht="15.5" thickTop="1" thickBot="1" x14ac:dyDescent="0.4">
      <c r="B12" s="224" t="s">
        <v>52</v>
      </c>
      <c r="C12" s="225"/>
      <c r="D12" s="225"/>
      <c r="E12" s="226" t="s">
        <v>7092</v>
      </c>
      <c r="F12" s="226"/>
      <c r="G12" s="226"/>
      <c r="H12" s="227"/>
      <c r="I12" s="228" t="s">
        <v>7093</v>
      </c>
      <c r="J12" s="229"/>
      <c r="K12" s="229"/>
      <c r="L12" s="229"/>
      <c r="M12" s="230">
        <v>44144</v>
      </c>
      <c r="N12" s="230"/>
      <c r="O12" s="230"/>
      <c r="P12" s="230">
        <v>44508</v>
      </c>
      <c r="Q12" s="230"/>
      <c r="R12" s="230"/>
      <c r="S12" s="228" t="s">
        <v>6638</v>
      </c>
      <c r="T12" s="228"/>
      <c r="U12" s="228"/>
      <c r="V12" s="229" t="s">
        <v>6325</v>
      </c>
      <c r="W12" s="229"/>
      <c r="X12" s="229"/>
      <c r="Y12" s="217"/>
      <c r="Z12" s="217"/>
      <c r="AA12" s="217"/>
      <c r="AB12" s="218"/>
      <c r="AC12" s="218"/>
      <c r="AD12" s="218"/>
      <c r="AE12" s="219"/>
      <c r="AF12" s="219"/>
      <c r="AG12" s="219"/>
      <c r="AH12" s="220">
        <f>Totals!$E$81</f>
        <v>45811</v>
      </c>
      <c r="AI12" s="220"/>
      <c r="AJ12" s="220"/>
      <c r="AK12" s="257">
        <f t="shared" ref="AK12:AK51" si="0">IF($AE12&gt;0,IF($AN12&gt;0,IF(OR($AH12&gt;"",$AH12&gt;0),(1+($AH12-$AE12))*-($AZ12),""),0),0)</f>
        <v>0</v>
      </c>
      <c r="AL12" s="257"/>
      <c r="AM12" s="257"/>
      <c r="AN12" s="220" t="str">
        <f t="shared" ref="AN12:AN49" si="1">IF($AQ12="","",$AQ12-1)</f>
        <v/>
      </c>
      <c r="AO12" s="220"/>
      <c r="AP12" s="220"/>
      <c r="AQ12" s="219"/>
      <c r="AR12" s="219"/>
      <c r="AS12" s="219"/>
      <c r="AT12" s="241">
        <f t="shared" ref="AT12:AT22" si="2">IF($AE12&gt;0,IF($AN12&gt;0,IF(OR($AH12&gt;"",$AH12&gt;0),$AN12-$AH12,""),0),0)</f>
        <v>0</v>
      </c>
      <c r="AU12" s="241"/>
      <c r="AV12" s="241"/>
      <c r="AW12" s="242">
        <f t="shared" ref="AW12:AW51" si="3">IF($AE12&gt;0,IF($AN12&gt;0,IF(OR($AH12&gt;"",$AH12&gt;0),$AT12*$AZ12,""),0),0)</f>
        <v>0</v>
      </c>
      <c r="AX12" s="242"/>
      <c r="AY12" s="242"/>
      <c r="AZ12" s="216">
        <f t="shared" ref="AZ12:AZ51" si="4">IF(AE12&gt;0,IF(AN12&gt;0,$Y12/(1+($AN12-$AE12)),0),0)</f>
        <v>0</v>
      </c>
      <c r="BA12" s="216"/>
      <c r="BB12" s="216">
        <f t="shared" ref="BB12:BB51" si="5">IF(AE12&gt;0,IF(AN12&gt;0,$Y12/((1+($AN12-$AE12))/7),0),0)</f>
        <v>0</v>
      </c>
      <c r="BC12" s="216"/>
      <c r="BD12" s="216">
        <f t="shared" ref="BD12:BD51" si="6">IF(AE12&gt;0,IF(AN12&gt;0,$Y12/((1+($AN12-$AE12))/14),0),0)</f>
        <v>0</v>
      </c>
      <c r="BE12" s="216"/>
      <c r="BF12" s="216">
        <f t="shared" ref="BF12:BF51" si="7">IF(AE12&gt;0,IF(AN12&gt;0,$Y12/((1+($AN12-$AE12))/(365.25/12)),0),0)</f>
        <v>0</v>
      </c>
      <c r="BG12" s="216"/>
      <c r="BH12" s="216">
        <f t="shared" ref="BH12:BH51" si="8">IF(AE12&gt;0,IF(AN12&gt;0,$Y12/((1+($AN12-$AE12))/(365.25/4)),0),0)</f>
        <v>0</v>
      </c>
      <c r="BI12" s="216"/>
      <c r="BJ12" s="216">
        <f t="shared" ref="BJ12:BJ51" si="9">IF(AE12&gt;0,IF(AN12&gt;0,$Y12/((1+($AN12-$AE12))/(365.25/2)),0),0)</f>
        <v>0</v>
      </c>
      <c r="BK12" s="216"/>
      <c r="BL12" s="216">
        <f t="shared" ref="BL12:BL51" si="10">IF(AE12&gt;0,IF(AN12&gt;0,$Y12/((1+($AN12-$AE12))/365.25),0),0)</f>
        <v>0</v>
      </c>
      <c r="BM12" s="216"/>
      <c r="BN12" s="216">
        <f t="shared" ref="BN12:BN51" si="11">IF(AE12&gt;0,IF(AN12&gt;0,$Y12/((1+($AN12-$AE12))/(365.25*2)),0),0)</f>
        <v>0</v>
      </c>
      <c r="BO12" s="216"/>
      <c r="BP12" s="216">
        <f t="shared" ref="BP12:BP51" si="12">IF(AE12&gt;0,IF(AN12&gt;0,$Y12/((1+($AN12-$AE12))/(365.25*5)),0),0)</f>
        <v>0</v>
      </c>
      <c r="BQ12" s="216"/>
      <c r="BR12" s="235">
        <f t="shared" ref="BR12:BR51" si="13">IF(AE12&gt;0,IF(AN12&gt;0,$Y12/((1+($AN12-$AE12))/(365.25*10)),0),0)</f>
        <v>0</v>
      </c>
      <c r="BS12" s="236"/>
    </row>
    <row r="13" spans="2:71" ht="15" thickBot="1" x14ac:dyDescent="0.4">
      <c r="B13" s="209"/>
      <c r="C13" s="210"/>
      <c r="D13" s="210"/>
      <c r="E13" s="214"/>
      <c r="F13" s="214"/>
      <c r="G13" s="214"/>
      <c r="H13" s="215"/>
      <c r="I13" s="205"/>
      <c r="J13" s="206"/>
      <c r="K13" s="206"/>
      <c r="L13" s="206"/>
      <c r="M13" s="213">
        <v>44144</v>
      </c>
      <c r="N13" s="213"/>
      <c r="O13" s="213"/>
      <c r="P13" s="213">
        <v>44508</v>
      </c>
      <c r="Q13" s="213"/>
      <c r="R13" s="213"/>
      <c r="S13" s="205" t="s">
        <v>6638</v>
      </c>
      <c r="T13" s="205"/>
      <c r="U13" s="205"/>
      <c r="V13" s="206" t="s">
        <v>6325</v>
      </c>
      <c r="W13" s="206"/>
      <c r="X13" s="206"/>
      <c r="Y13" s="207"/>
      <c r="Z13" s="207"/>
      <c r="AA13" s="207"/>
      <c r="AB13" s="218"/>
      <c r="AC13" s="218"/>
      <c r="AD13" s="218"/>
      <c r="AE13" s="202"/>
      <c r="AF13" s="202"/>
      <c r="AG13" s="202"/>
      <c r="AH13" s="201">
        <f>Totals!$E$81</f>
        <v>45811</v>
      </c>
      <c r="AI13" s="201"/>
      <c r="AJ13" s="201"/>
      <c r="AK13" s="258">
        <f t="shared" si="0"/>
        <v>0</v>
      </c>
      <c r="AL13" s="258"/>
      <c r="AM13" s="258"/>
      <c r="AN13" s="201" t="str">
        <f t="shared" si="1"/>
        <v/>
      </c>
      <c r="AO13" s="201"/>
      <c r="AP13" s="201"/>
      <c r="AQ13" s="202"/>
      <c r="AR13" s="202"/>
      <c r="AS13" s="202"/>
      <c r="AT13" s="203">
        <f t="shared" si="2"/>
        <v>0</v>
      </c>
      <c r="AU13" s="203"/>
      <c r="AV13" s="203"/>
      <c r="AW13" s="204">
        <f t="shared" si="3"/>
        <v>0</v>
      </c>
      <c r="AX13" s="204"/>
      <c r="AY13" s="204"/>
      <c r="AZ13" s="190">
        <f t="shared" si="4"/>
        <v>0</v>
      </c>
      <c r="BA13" s="190"/>
      <c r="BB13" s="190">
        <f t="shared" si="5"/>
        <v>0</v>
      </c>
      <c r="BC13" s="190"/>
      <c r="BD13" s="190">
        <f t="shared" si="6"/>
        <v>0</v>
      </c>
      <c r="BE13" s="190"/>
      <c r="BF13" s="190">
        <f t="shared" si="7"/>
        <v>0</v>
      </c>
      <c r="BG13" s="190"/>
      <c r="BH13" s="190">
        <f t="shared" si="8"/>
        <v>0</v>
      </c>
      <c r="BI13" s="190"/>
      <c r="BJ13" s="190">
        <f t="shared" si="9"/>
        <v>0</v>
      </c>
      <c r="BK13" s="190"/>
      <c r="BL13" s="190">
        <f t="shared" si="10"/>
        <v>0</v>
      </c>
      <c r="BM13" s="190"/>
      <c r="BN13" s="190">
        <f t="shared" si="11"/>
        <v>0</v>
      </c>
      <c r="BO13" s="190"/>
      <c r="BP13" s="190">
        <f t="shared" si="12"/>
        <v>0</v>
      </c>
      <c r="BQ13" s="190"/>
      <c r="BR13" s="190">
        <f t="shared" si="13"/>
        <v>0</v>
      </c>
      <c r="BS13" s="191"/>
    </row>
    <row r="14" spans="2:71" ht="15" thickBot="1" x14ac:dyDescent="0.4">
      <c r="B14" s="209"/>
      <c r="C14" s="210"/>
      <c r="D14" s="210"/>
      <c r="E14" s="214"/>
      <c r="F14" s="214"/>
      <c r="G14" s="214"/>
      <c r="H14" s="215"/>
      <c r="I14" s="205"/>
      <c r="J14" s="206"/>
      <c r="K14" s="206"/>
      <c r="L14" s="206"/>
      <c r="M14" s="213">
        <v>44144</v>
      </c>
      <c r="N14" s="213"/>
      <c r="O14" s="213"/>
      <c r="P14" s="213">
        <v>44508</v>
      </c>
      <c r="Q14" s="213"/>
      <c r="R14" s="213"/>
      <c r="S14" s="205" t="s">
        <v>6638</v>
      </c>
      <c r="T14" s="205"/>
      <c r="U14" s="205"/>
      <c r="V14" s="206" t="s">
        <v>6325</v>
      </c>
      <c r="W14" s="206"/>
      <c r="X14" s="206"/>
      <c r="Y14" s="207"/>
      <c r="Z14" s="207"/>
      <c r="AA14" s="207"/>
      <c r="AB14" s="208"/>
      <c r="AC14" s="208"/>
      <c r="AD14" s="208"/>
      <c r="AE14" s="202"/>
      <c r="AF14" s="202"/>
      <c r="AG14" s="202"/>
      <c r="AH14" s="201">
        <f>Totals!$E$81</f>
        <v>45811</v>
      </c>
      <c r="AI14" s="201"/>
      <c r="AJ14" s="201"/>
      <c r="AK14" s="258">
        <f t="shared" si="0"/>
        <v>0</v>
      </c>
      <c r="AL14" s="258"/>
      <c r="AM14" s="258"/>
      <c r="AN14" s="201" t="str">
        <f t="shared" si="1"/>
        <v/>
      </c>
      <c r="AO14" s="201"/>
      <c r="AP14" s="201"/>
      <c r="AQ14" s="202"/>
      <c r="AR14" s="202"/>
      <c r="AS14" s="202"/>
      <c r="AT14" s="203">
        <f t="shared" si="2"/>
        <v>0</v>
      </c>
      <c r="AU14" s="203"/>
      <c r="AV14" s="203"/>
      <c r="AW14" s="204">
        <f t="shared" si="3"/>
        <v>0</v>
      </c>
      <c r="AX14" s="204"/>
      <c r="AY14" s="204"/>
      <c r="AZ14" s="190">
        <f t="shared" si="4"/>
        <v>0</v>
      </c>
      <c r="BA14" s="190"/>
      <c r="BB14" s="190">
        <f t="shared" si="5"/>
        <v>0</v>
      </c>
      <c r="BC14" s="190"/>
      <c r="BD14" s="190">
        <f t="shared" si="6"/>
        <v>0</v>
      </c>
      <c r="BE14" s="190"/>
      <c r="BF14" s="190">
        <f t="shared" si="7"/>
        <v>0</v>
      </c>
      <c r="BG14" s="190"/>
      <c r="BH14" s="190">
        <f t="shared" si="8"/>
        <v>0</v>
      </c>
      <c r="BI14" s="190"/>
      <c r="BJ14" s="190">
        <f t="shared" si="9"/>
        <v>0</v>
      </c>
      <c r="BK14" s="190"/>
      <c r="BL14" s="190">
        <f t="shared" si="10"/>
        <v>0</v>
      </c>
      <c r="BM14" s="199"/>
      <c r="BN14" s="190">
        <f t="shared" si="11"/>
        <v>0</v>
      </c>
      <c r="BO14" s="190"/>
      <c r="BP14" s="190">
        <f t="shared" si="12"/>
        <v>0</v>
      </c>
      <c r="BQ14" s="190"/>
      <c r="BR14" s="190">
        <f t="shared" si="13"/>
        <v>0</v>
      </c>
      <c r="BS14" s="191"/>
    </row>
    <row r="15" spans="2:71" ht="15" thickBot="1" x14ac:dyDescent="0.4">
      <c r="B15" s="209"/>
      <c r="C15" s="210"/>
      <c r="D15" s="210"/>
      <c r="E15" s="214" t="s">
        <v>7132</v>
      </c>
      <c r="F15" s="214"/>
      <c r="G15" s="214"/>
      <c r="H15" s="215"/>
      <c r="I15" s="205"/>
      <c r="J15" s="206"/>
      <c r="K15" s="206"/>
      <c r="L15" s="206"/>
      <c r="M15" s="213">
        <v>44145</v>
      </c>
      <c r="N15" s="213"/>
      <c r="O15" s="213"/>
      <c r="P15" s="213">
        <v>44509</v>
      </c>
      <c r="Q15" s="213"/>
      <c r="R15" s="213"/>
      <c r="S15" s="205" t="s">
        <v>6638</v>
      </c>
      <c r="T15" s="205"/>
      <c r="U15" s="205"/>
      <c r="V15" s="206" t="s">
        <v>6324</v>
      </c>
      <c r="W15" s="206"/>
      <c r="X15" s="206"/>
      <c r="Y15" s="207"/>
      <c r="Z15" s="207"/>
      <c r="AA15" s="207"/>
      <c r="AB15" s="208"/>
      <c r="AC15" s="208"/>
      <c r="AD15" s="208"/>
      <c r="AE15" s="202"/>
      <c r="AF15" s="202"/>
      <c r="AG15" s="202"/>
      <c r="AH15" s="201">
        <f>Totals!$E$81</f>
        <v>45811</v>
      </c>
      <c r="AI15" s="201"/>
      <c r="AJ15" s="201"/>
      <c r="AK15" s="258">
        <f t="shared" si="0"/>
        <v>0</v>
      </c>
      <c r="AL15" s="258"/>
      <c r="AM15" s="258"/>
      <c r="AN15" s="201" t="str">
        <f t="shared" si="1"/>
        <v/>
      </c>
      <c r="AO15" s="201"/>
      <c r="AP15" s="201"/>
      <c r="AQ15" s="202"/>
      <c r="AR15" s="202"/>
      <c r="AS15" s="202"/>
      <c r="AT15" s="203">
        <f t="shared" si="2"/>
        <v>0</v>
      </c>
      <c r="AU15" s="203"/>
      <c r="AV15" s="203"/>
      <c r="AW15" s="204">
        <f t="shared" si="3"/>
        <v>0</v>
      </c>
      <c r="AX15" s="204"/>
      <c r="AY15" s="204"/>
      <c r="AZ15" s="190">
        <f t="shared" si="4"/>
        <v>0</v>
      </c>
      <c r="BA15" s="190"/>
      <c r="BB15" s="190">
        <f t="shared" si="5"/>
        <v>0</v>
      </c>
      <c r="BC15" s="190"/>
      <c r="BD15" s="190">
        <f t="shared" si="6"/>
        <v>0</v>
      </c>
      <c r="BE15" s="190"/>
      <c r="BF15" s="190">
        <f t="shared" si="7"/>
        <v>0</v>
      </c>
      <c r="BG15" s="190"/>
      <c r="BH15" s="190">
        <f t="shared" si="8"/>
        <v>0</v>
      </c>
      <c r="BI15" s="190"/>
      <c r="BJ15" s="190">
        <f t="shared" si="9"/>
        <v>0</v>
      </c>
      <c r="BK15" s="190"/>
      <c r="BL15" s="190">
        <f t="shared" si="10"/>
        <v>0</v>
      </c>
      <c r="BM15" s="199"/>
      <c r="BN15" s="190">
        <f t="shared" si="11"/>
        <v>0</v>
      </c>
      <c r="BO15" s="190"/>
      <c r="BP15" s="190">
        <f t="shared" si="12"/>
        <v>0</v>
      </c>
      <c r="BQ15" s="190"/>
      <c r="BR15" s="190">
        <f t="shared" si="13"/>
        <v>0</v>
      </c>
      <c r="BS15" s="191"/>
    </row>
    <row r="16" spans="2:71" ht="15" thickBot="1" x14ac:dyDescent="0.4">
      <c r="B16" s="209"/>
      <c r="C16" s="210"/>
      <c r="D16" s="210"/>
      <c r="E16" s="214" t="s">
        <v>7133</v>
      </c>
      <c r="F16" s="214"/>
      <c r="G16" s="214"/>
      <c r="H16" s="215"/>
      <c r="I16" s="205"/>
      <c r="J16" s="206"/>
      <c r="K16" s="206"/>
      <c r="L16" s="206"/>
      <c r="M16" s="213">
        <v>44297</v>
      </c>
      <c r="N16" s="213"/>
      <c r="O16" s="213"/>
      <c r="P16" s="213">
        <v>44660</v>
      </c>
      <c r="Q16" s="213"/>
      <c r="R16" s="213"/>
      <c r="S16" s="205" t="s">
        <v>6638</v>
      </c>
      <c r="T16" s="205"/>
      <c r="U16" s="205"/>
      <c r="V16" s="206" t="s">
        <v>6324</v>
      </c>
      <c r="W16" s="206"/>
      <c r="X16" s="206"/>
      <c r="Y16" s="207"/>
      <c r="Z16" s="207"/>
      <c r="AA16" s="207"/>
      <c r="AB16" s="208"/>
      <c r="AC16" s="208"/>
      <c r="AD16" s="208"/>
      <c r="AE16" s="202"/>
      <c r="AF16" s="202"/>
      <c r="AG16" s="202"/>
      <c r="AH16" s="201">
        <f>Totals!$E$81</f>
        <v>45811</v>
      </c>
      <c r="AI16" s="201"/>
      <c r="AJ16" s="201"/>
      <c r="AK16" s="258">
        <f t="shared" si="0"/>
        <v>0</v>
      </c>
      <c r="AL16" s="258"/>
      <c r="AM16" s="258"/>
      <c r="AN16" s="201" t="str">
        <f t="shared" si="1"/>
        <v/>
      </c>
      <c r="AO16" s="201"/>
      <c r="AP16" s="201"/>
      <c r="AQ16" s="202"/>
      <c r="AR16" s="202"/>
      <c r="AS16" s="202"/>
      <c r="AT16" s="203">
        <f t="shared" si="2"/>
        <v>0</v>
      </c>
      <c r="AU16" s="203"/>
      <c r="AV16" s="203"/>
      <c r="AW16" s="204">
        <f t="shared" si="3"/>
        <v>0</v>
      </c>
      <c r="AX16" s="204"/>
      <c r="AY16" s="204"/>
      <c r="AZ16" s="190">
        <f t="shared" si="4"/>
        <v>0</v>
      </c>
      <c r="BA16" s="190"/>
      <c r="BB16" s="190">
        <f t="shared" si="5"/>
        <v>0</v>
      </c>
      <c r="BC16" s="190"/>
      <c r="BD16" s="190">
        <f t="shared" si="6"/>
        <v>0</v>
      </c>
      <c r="BE16" s="190"/>
      <c r="BF16" s="190">
        <f t="shared" si="7"/>
        <v>0</v>
      </c>
      <c r="BG16" s="190"/>
      <c r="BH16" s="190">
        <f t="shared" si="8"/>
        <v>0</v>
      </c>
      <c r="BI16" s="190"/>
      <c r="BJ16" s="190">
        <f t="shared" si="9"/>
        <v>0</v>
      </c>
      <c r="BK16" s="190"/>
      <c r="BL16" s="190">
        <f t="shared" si="10"/>
        <v>0</v>
      </c>
      <c r="BM16" s="199"/>
      <c r="BN16" s="190">
        <f t="shared" si="11"/>
        <v>0</v>
      </c>
      <c r="BO16" s="190"/>
      <c r="BP16" s="190">
        <f t="shared" si="12"/>
        <v>0</v>
      </c>
      <c r="BQ16" s="190"/>
      <c r="BR16" s="190">
        <f t="shared" si="13"/>
        <v>0</v>
      </c>
      <c r="BS16" s="191"/>
    </row>
    <row r="17" spans="2:71" ht="15" thickBot="1" x14ac:dyDescent="0.4">
      <c r="B17" s="209"/>
      <c r="C17" s="210"/>
      <c r="D17" s="210"/>
      <c r="E17" s="214" t="s">
        <v>7134</v>
      </c>
      <c r="F17" s="214"/>
      <c r="G17" s="214"/>
      <c r="H17" s="215"/>
      <c r="I17" s="205"/>
      <c r="J17" s="206"/>
      <c r="K17" s="206"/>
      <c r="L17" s="206"/>
      <c r="M17" s="213">
        <v>44330</v>
      </c>
      <c r="N17" s="213"/>
      <c r="O17" s="213"/>
      <c r="P17" s="213">
        <v>44694</v>
      </c>
      <c r="Q17" s="213"/>
      <c r="R17" s="213"/>
      <c r="S17" s="205" t="s">
        <v>6638</v>
      </c>
      <c r="T17" s="205"/>
      <c r="U17" s="205"/>
      <c r="V17" s="206"/>
      <c r="W17" s="206"/>
      <c r="X17" s="206"/>
      <c r="Y17" s="207"/>
      <c r="Z17" s="207"/>
      <c r="AA17" s="207"/>
      <c r="AB17" s="208"/>
      <c r="AC17" s="208"/>
      <c r="AD17" s="208"/>
      <c r="AE17" s="202"/>
      <c r="AF17" s="202"/>
      <c r="AG17" s="202"/>
      <c r="AH17" s="201">
        <f>Totals!$E$81</f>
        <v>45811</v>
      </c>
      <c r="AI17" s="201"/>
      <c r="AJ17" s="201"/>
      <c r="AK17" s="258">
        <f t="shared" si="0"/>
        <v>0</v>
      </c>
      <c r="AL17" s="258"/>
      <c r="AM17" s="258"/>
      <c r="AN17" s="201" t="str">
        <f t="shared" si="1"/>
        <v/>
      </c>
      <c r="AO17" s="201"/>
      <c r="AP17" s="201"/>
      <c r="AQ17" s="202"/>
      <c r="AR17" s="202"/>
      <c r="AS17" s="202"/>
      <c r="AT17" s="203">
        <f t="shared" si="2"/>
        <v>0</v>
      </c>
      <c r="AU17" s="203"/>
      <c r="AV17" s="203"/>
      <c r="AW17" s="204">
        <f t="shared" si="3"/>
        <v>0</v>
      </c>
      <c r="AX17" s="204"/>
      <c r="AY17" s="204"/>
      <c r="AZ17" s="190">
        <f t="shared" si="4"/>
        <v>0</v>
      </c>
      <c r="BA17" s="190"/>
      <c r="BB17" s="190">
        <f t="shared" si="5"/>
        <v>0</v>
      </c>
      <c r="BC17" s="190"/>
      <c r="BD17" s="190">
        <f t="shared" si="6"/>
        <v>0</v>
      </c>
      <c r="BE17" s="190"/>
      <c r="BF17" s="190">
        <f t="shared" si="7"/>
        <v>0</v>
      </c>
      <c r="BG17" s="190"/>
      <c r="BH17" s="190">
        <f t="shared" si="8"/>
        <v>0</v>
      </c>
      <c r="BI17" s="190"/>
      <c r="BJ17" s="190">
        <f t="shared" si="9"/>
        <v>0</v>
      </c>
      <c r="BK17" s="190"/>
      <c r="BL17" s="190">
        <f t="shared" si="10"/>
        <v>0</v>
      </c>
      <c r="BM17" s="199"/>
      <c r="BN17" s="190">
        <f t="shared" si="11"/>
        <v>0</v>
      </c>
      <c r="BO17" s="190"/>
      <c r="BP17" s="190">
        <f t="shared" si="12"/>
        <v>0</v>
      </c>
      <c r="BQ17" s="190"/>
      <c r="BR17" s="190">
        <f t="shared" si="13"/>
        <v>0</v>
      </c>
      <c r="BS17" s="191"/>
    </row>
    <row r="18" spans="2:71" ht="15" thickBot="1" x14ac:dyDescent="0.4">
      <c r="B18" s="209"/>
      <c r="C18" s="210"/>
      <c r="D18" s="210"/>
      <c r="E18" s="214" t="s">
        <v>7135</v>
      </c>
      <c r="F18" s="214"/>
      <c r="G18" s="214"/>
      <c r="H18" s="215"/>
      <c r="I18" s="205"/>
      <c r="J18" s="206"/>
      <c r="K18" s="206"/>
      <c r="L18" s="206"/>
      <c r="M18" s="213"/>
      <c r="N18" s="213"/>
      <c r="O18" s="213"/>
      <c r="P18" s="213"/>
      <c r="Q18" s="213"/>
      <c r="R18" s="213"/>
      <c r="S18" s="205"/>
      <c r="T18" s="205"/>
      <c r="U18" s="205"/>
      <c r="V18" s="206"/>
      <c r="W18" s="206"/>
      <c r="X18" s="206"/>
      <c r="Y18" s="207"/>
      <c r="Z18" s="207"/>
      <c r="AA18" s="207"/>
      <c r="AB18" s="208"/>
      <c r="AC18" s="208"/>
      <c r="AD18" s="208"/>
      <c r="AE18" s="202"/>
      <c r="AF18" s="202"/>
      <c r="AG18" s="202"/>
      <c r="AH18" s="201">
        <f>Totals!$E$81</f>
        <v>45811</v>
      </c>
      <c r="AI18" s="201"/>
      <c r="AJ18" s="201"/>
      <c r="AK18" s="258">
        <f t="shared" si="0"/>
        <v>0</v>
      </c>
      <c r="AL18" s="258"/>
      <c r="AM18" s="258"/>
      <c r="AN18" s="201" t="str">
        <f t="shared" si="1"/>
        <v/>
      </c>
      <c r="AO18" s="201"/>
      <c r="AP18" s="201"/>
      <c r="AQ18" s="202"/>
      <c r="AR18" s="202"/>
      <c r="AS18" s="202"/>
      <c r="AT18" s="203">
        <f t="shared" si="2"/>
        <v>0</v>
      </c>
      <c r="AU18" s="203"/>
      <c r="AV18" s="203"/>
      <c r="AW18" s="204">
        <f t="shared" si="3"/>
        <v>0</v>
      </c>
      <c r="AX18" s="204"/>
      <c r="AY18" s="204"/>
      <c r="AZ18" s="190">
        <f t="shared" si="4"/>
        <v>0</v>
      </c>
      <c r="BA18" s="190"/>
      <c r="BB18" s="190">
        <f t="shared" si="5"/>
        <v>0</v>
      </c>
      <c r="BC18" s="190"/>
      <c r="BD18" s="190">
        <f t="shared" si="6"/>
        <v>0</v>
      </c>
      <c r="BE18" s="190"/>
      <c r="BF18" s="190">
        <f t="shared" si="7"/>
        <v>0</v>
      </c>
      <c r="BG18" s="190"/>
      <c r="BH18" s="190">
        <f t="shared" si="8"/>
        <v>0</v>
      </c>
      <c r="BI18" s="190"/>
      <c r="BJ18" s="190">
        <f t="shared" si="9"/>
        <v>0</v>
      </c>
      <c r="BK18" s="190"/>
      <c r="BL18" s="190">
        <f t="shared" si="10"/>
        <v>0</v>
      </c>
      <c r="BM18" s="199"/>
      <c r="BN18" s="190">
        <f t="shared" si="11"/>
        <v>0</v>
      </c>
      <c r="BO18" s="190"/>
      <c r="BP18" s="190">
        <f t="shared" si="12"/>
        <v>0</v>
      </c>
      <c r="BQ18" s="190"/>
      <c r="BR18" s="190">
        <f t="shared" si="13"/>
        <v>0</v>
      </c>
      <c r="BS18" s="191"/>
    </row>
    <row r="19" spans="2:71" ht="15" thickBot="1" x14ac:dyDescent="0.4">
      <c r="B19" s="209"/>
      <c r="C19" s="210"/>
      <c r="D19" s="210"/>
      <c r="E19" s="214" t="s">
        <v>7136</v>
      </c>
      <c r="F19" s="214"/>
      <c r="G19" s="214"/>
      <c r="H19" s="215"/>
      <c r="I19" s="205"/>
      <c r="J19" s="206"/>
      <c r="K19" s="206"/>
      <c r="L19" s="206"/>
      <c r="M19" s="213">
        <v>44323</v>
      </c>
      <c r="N19" s="213"/>
      <c r="O19" s="213"/>
      <c r="P19" s="213">
        <v>44687</v>
      </c>
      <c r="Q19" s="213"/>
      <c r="R19" s="213"/>
      <c r="S19" s="205" t="s">
        <v>6638</v>
      </c>
      <c r="T19" s="205"/>
      <c r="U19" s="205"/>
      <c r="V19" s="206"/>
      <c r="W19" s="206"/>
      <c r="X19" s="206"/>
      <c r="Y19" s="207"/>
      <c r="Z19" s="207"/>
      <c r="AA19" s="207"/>
      <c r="AB19" s="208"/>
      <c r="AC19" s="208"/>
      <c r="AD19" s="208"/>
      <c r="AE19" s="202"/>
      <c r="AF19" s="202"/>
      <c r="AG19" s="202"/>
      <c r="AH19" s="201">
        <f>Totals!$E$81</f>
        <v>45811</v>
      </c>
      <c r="AI19" s="201"/>
      <c r="AJ19" s="201"/>
      <c r="AK19" s="258">
        <f t="shared" si="0"/>
        <v>0</v>
      </c>
      <c r="AL19" s="258"/>
      <c r="AM19" s="258"/>
      <c r="AN19" s="201" t="str">
        <f t="shared" si="1"/>
        <v/>
      </c>
      <c r="AO19" s="201"/>
      <c r="AP19" s="201"/>
      <c r="AQ19" s="202"/>
      <c r="AR19" s="202"/>
      <c r="AS19" s="202"/>
      <c r="AT19" s="203">
        <f t="shared" si="2"/>
        <v>0</v>
      </c>
      <c r="AU19" s="203"/>
      <c r="AV19" s="203"/>
      <c r="AW19" s="204">
        <f t="shared" si="3"/>
        <v>0</v>
      </c>
      <c r="AX19" s="204"/>
      <c r="AY19" s="204"/>
      <c r="AZ19" s="190">
        <f t="shared" si="4"/>
        <v>0</v>
      </c>
      <c r="BA19" s="190"/>
      <c r="BB19" s="190">
        <f t="shared" si="5"/>
        <v>0</v>
      </c>
      <c r="BC19" s="190"/>
      <c r="BD19" s="190">
        <f t="shared" si="6"/>
        <v>0</v>
      </c>
      <c r="BE19" s="190"/>
      <c r="BF19" s="190">
        <f t="shared" si="7"/>
        <v>0</v>
      </c>
      <c r="BG19" s="190"/>
      <c r="BH19" s="190">
        <f t="shared" si="8"/>
        <v>0</v>
      </c>
      <c r="BI19" s="190"/>
      <c r="BJ19" s="190">
        <f t="shared" si="9"/>
        <v>0</v>
      </c>
      <c r="BK19" s="190"/>
      <c r="BL19" s="190">
        <f t="shared" si="10"/>
        <v>0</v>
      </c>
      <c r="BM19" s="199"/>
      <c r="BN19" s="190">
        <f t="shared" si="11"/>
        <v>0</v>
      </c>
      <c r="BO19" s="190"/>
      <c r="BP19" s="190">
        <f t="shared" si="12"/>
        <v>0</v>
      </c>
      <c r="BQ19" s="190"/>
      <c r="BR19" s="190">
        <f t="shared" si="13"/>
        <v>0</v>
      </c>
      <c r="BS19" s="191"/>
    </row>
    <row r="20" spans="2:71" ht="15" thickBot="1" x14ac:dyDescent="0.4">
      <c r="B20" s="209"/>
      <c r="C20" s="210"/>
      <c r="D20" s="210"/>
      <c r="E20" s="214" t="s">
        <v>7137</v>
      </c>
      <c r="F20" s="214"/>
      <c r="G20" s="214"/>
      <c r="H20" s="215"/>
      <c r="I20" s="205"/>
      <c r="J20" s="206"/>
      <c r="K20" s="206"/>
      <c r="L20" s="206"/>
      <c r="M20" s="213"/>
      <c r="N20" s="213"/>
      <c r="O20" s="213"/>
      <c r="P20" s="213"/>
      <c r="Q20" s="213"/>
      <c r="R20" s="213"/>
      <c r="S20" s="205"/>
      <c r="T20" s="205"/>
      <c r="U20" s="205"/>
      <c r="V20" s="206"/>
      <c r="W20" s="206"/>
      <c r="X20" s="206"/>
      <c r="Y20" s="207"/>
      <c r="Z20" s="207"/>
      <c r="AA20" s="207"/>
      <c r="AB20" s="208"/>
      <c r="AC20" s="208"/>
      <c r="AD20" s="208"/>
      <c r="AE20" s="202"/>
      <c r="AF20" s="202"/>
      <c r="AG20" s="202"/>
      <c r="AH20" s="201">
        <f>Totals!$E$81</f>
        <v>45811</v>
      </c>
      <c r="AI20" s="201"/>
      <c r="AJ20" s="201"/>
      <c r="AK20" s="258">
        <f t="shared" si="0"/>
        <v>0</v>
      </c>
      <c r="AL20" s="258"/>
      <c r="AM20" s="258"/>
      <c r="AN20" s="201" t="str">
        <f t="shared" si="1"/>
        <v/>
      </c>
      <c r="AO20" s="201"/>
      <c r="AP20" s="201"/>
      <c r="AQ20" s="202"/>
      <c r="AR20" s="202"/>
      <c r="AS20" s="202"/>
      <c r="AT20" s="203">
        <f t="shared" si="2"/>
        <v>0</v>
      </c>
      <c r="AU20" s="203"/>
      <c r="AV20" s="203"/>
      <c r="AW20" s="204">
        <f t="shared" si="3"/>
        <v>0</v>
      </c>
      <c r="AX20" s="204"/>
      <c r="AY20" s="204"/>
      <c r="AZ20" s="190">
        <f t="shared" si="4"/>
        <v>0</v>
      </c>
      <c r="BA20" s="190"/>
      <c r="BB20" s="190">
        <f t="shared" si="5"/>
        <v>0</v>
      </c>
      <c r="BC20" s="190"/>
      <c r="BD20" s="190">
        <f t="shared" si="6"/>
        <v>0</v>
      </c>
      <c r="BE20" s="190"/>
      <c r="BF20" s="190">
        <f t="shared" si="7"/>
        <v>0</v>
      </c>
      <c r="BG20" s="190"/>
      <c r="BH20" s="190">
        <f t="shared" si="8"/>
        <v>0</v>
      </c>
      <c r="BI20" s="190"/>
      <c r="BJ20" s="190">
        <f t="shared" si="9"/>
        <v>0</v>
      </c>
      <c r="BK20" s="190"/>
      <c r="BL20" s="190">
        <f t="shared" si="10"/>
        <v>0</v>
      </c>
      <c r="BM20" s="199"/>
      <c r="BN20" s="190">
        <f t="shared" si="11"/>
        <v>0</v>
      </c>
      <c r="BO20" s="190"/>
      <c r="BP20" s="190">
        <f t="shared" si="12"/>
        <v>0</v>
      </c>
      <c r="BQ20" s="190"/>
      <c r="BR20" s="190">
        <f t="shared" si="13"/>
        <v>0</v>
      </c>
      <c r="BS20" s="191"/>
    </row>
    <row r="21" spans="2:71" ht="15" thickBot="1" x14ac:dyDescent="0.4">
      <c r="B21" s="209"/>
      <c r="C21" s="210"/>
      <c r="D21" s="210"/>
      <c r="E21" s="214"/>
      <c r="F21" s="214"/>
      <c r="G21" s="214"/>
      <c r="H21" s="215"/>
      <c r="I21" s="205"/>
      <c r="J21" s="206"/>
      <c r="K21" s="206"/>
      <c r="L21" s="206"/>
      <c r="M21" s="213"/>
      <c r="N21" s="213"/>
      <c r="O21" s="213"/>
      <c r="P21" s="213"/>
      <c r="Q21" s="213"/>
      <c r="R21" s="213"/>
      <c r="S21" s="205"/>
      <c r="T21" s="205"/>
      <c r="U21" s="205"/>
      <c r="V21" s="206"/>
      <c r="W21" s="206"/>
      <c r="X21" s="206"/>
      <c r="Y21" s="207"/>
      <c r="Z21" s="207"/>
      <c r="AA21" s="207"/>
      <c r="AB21" s="208"/>
      <c r="AC21" s="208"/>
      <c r="AD21" s="208"/>
      <c r="AE21" s="202"/>
      <c r="AF21" s="202"/>
      <c r="AG21" s="202"/>
      <c r="AH21" s="201">
        <f>Totals!$E$81</f>
        <v>45811</v>
      </c>
      <c r="AI21" s="201"/>
      <c r="AJ21" s="201"/>
      <c r="AK21" s="258">
        <f t="shared" si="0"/>
        <v>0</v>
      </c>
      <c r="AL21" s="258"/>
      <c r="AM21" s="258"/>
      <c r="AN21" s="201" t="str">
        <f t="shared" si="1"/>
        <v/>
      </c>
      <c r="AO21" s="201"/>
      <c r="AP21" s="201"/>
      <c r="AQ21" s="202"/>
      <c r="AR21" s="202"/>
      <c r="AS21" s="202"/>
      <c r="AT21" s="203">
        <f t="shared" si="2"/>
        <v>0</v>
      </c>
      <c r="AU21" s="203"/>
      <c r="AV21" s="203"/>
      <c r="AW21" s="204">
        <f t="shared" si="3"/>
        <v>0</v>
      </c>
      <c r="AX21" s="204"/>
      <c r="AY21" s="204"/>
      <c r="AZ21" s="190">
        <f t="shared" si="4"/>
        <v>0</v>
      </c>
      <c r="BA21" s="190"/>
      <c r="BB21" s="190">
        <f t="shared" si="5"/>
        <v>0</v>
      </c>
      <c r="BC21" s="190"/>
      <c r="BD21" s="190">
        <f t="shared" si="6"/>
        <v>0</v>
      </c>
      <c r="BE21" s="190"/>
      <c r="BF21" s="190">
        <f t="shared" si="7"/>
        <v>0</v>
      </c>
      <c r="BG21" s="190"/>
      <c r="BH21" s="190">
        <f t="shared" si="8"/>
        <v>0</v>
      </c>
      <c r="BI21" s="190"/>
      <c r="BJ21" s="190">
        <f t="shared" si="9"/>
        <v>0</v>
      </c>
      <c r="BK21" s="190"/>
      <c r="BL21" s="190">
        <f t="shared" si="10"/>
        <v>0</v>
      </c>
      <c r="BM21" s="199"/>
      <c r="BN21" s="190">
        <f t="shared" si="11"/>
        <v>0</v>
      </c>
      <c r="BO21" s="190"/>
      <c r="BP21" s="190">
        <f t="shared" si="12"/>
        <v>0</v>
      </c>
      <c r="BQ21" s="190"/>
      <c r="BR21" s="190">
        <f t="shared" si="13"/>
        <v>0</v>
      </c>
      <c r="BS21" s="191"/>
    </row>
    <row r="22" spans="2:71" ht="15" thickBot="1" x14ac:dyDescent="0.4">
      <c r="B22" s="209"/>
      <c r="C22" s="210"/>
      <c r="D22" s="210"/>
      <c r="E22" s="214" t="s">
        <v>7138</v>
      </c>
      <c r="F22" s="214"/>
      <c r="G22" s="214"/>
      <c r="H22" s="215"/>
      <c r="I22" s="205"/>
      <c r="J22" s="206"/>
      <c r="K22" s="206"/>
      <c r="L22" s="206"/>
      <c r="M22" s="213"/>
      <c r="N22" s="213"/>
      <c r="O22" s="213"/>
      <c r="P22" s="213"/>
      <c r="Q22" s="213"/>
      <c r="R22" s="213"/>
      <c r="S22" s="205"/>
      <c r="T22" s="205"/>
      <c r="U22" s="205"/>
      <c r="V22" s="206"/>
      <c r="W22" s="206"/>
      <c r="X22" s="206"/>
      <c r="Y22" s="207"/>
      <c r="Z22" s="207"/>
      <c r="AA22" s="207"/>
      <c r="AB22" s="208"/>
      <c r="AC22" s="208"/>
      <c r="AD22" s="208"/>
      <c r="AE22" s="202"/>
      <c r="AF22" s="202"/>
      <c r="AG22" s="202"/>
      <c r="AH22" s="201">
        <f>Totals!$E$81</f>
        <v>45811</v>
      </c>
      <c r="AI22" s="201"/>
      <c r="AJ22" s="201"/>
      <c r="AK22" s="258">
        <f t="shared" si="0"/>
        <v>0</v>
      </c>
      <c r="AL22" s="258"/>
      <c r="AM22" s="258"/>
      <c r="AN22" s="201" t="str">
        <f t="shared" si="1"/>
        <v/>
      </c>
      <c r="AO22" s="201"/>
      <c r="AP22" s="201"/>
      <c r="AQ22" s="202"/>
      <c r="AR22" s="202"/>
      <c r="AS22" s="202"/>
      <c r="AT22" s="203">
        <f t="shared" si="2"/>
        <v>0</v>
      </c>
      <c r="AU22" s="203"/>
      <c r="AV22" s="203"/>
      <c r="AW22" s="204">
        <f t="shared" si="3"/>
        <v>0</v>
      </c>
      <c r="AX22" s="204"/>
      <c r="AY22" s="204"/>
      <c r="AZ22" s="190">
        <f t="shared" si="4"/>
        <v>0</v>
      </c>
      <c r="BA22" s="190"/>
      <c r="BB22" s="190">
        <f t="shared" si="5"/>
        <v>0</v>
      </c>
      <c r="BC22" s="190"/>
      <c r="BD22" s="190">
        <f t="shared" si="6"/>
        <v>0</v>
      </c>
      <c r="BE22" s="190"/>
      <c r="BF22" s="190">
        <f t="shared" si="7"/>
        <v>0</v>
      </c>
      <c r="BG22" s="190"/>
      <c r="BH22" s="190">
        <f t="shared" si="8"/>
        <v>0</v>
      </c>
      <c r="BI22" s="190"/>
      <c r="BJ22" s="190">
        <f t="shared" si="9"/>
        <v>0</v>
      </c>
      <c r="BK22" s="190"/>
      <c r="BL22" s="190">
        <f t="shared" si="10"/>
        <v>0</v>
      </c>
      <c r="BM22" s="199"/>
      <c r="BN22" s="190">
        <f t="shared" si="11"/>
        <v>0</v>
      </c>
      <c r="BO22" s="190"/>
      <c r="BP22" s="190">
        <f t="shared" si="12"/>
        <v>0</v>
      </c>
      <c r="BQ22" s="190"/>
      <c r="BR22" s="190">
        <f t="shared" si="13"/>
        <v>0</v>
      </c>
      <c r="BS22" s="191"/>
    </row>
    <row r="23" spans="2:71" ht="15" thickBot="1" x14ac:dyDescent="0.4">
      <c r="B23" s="209"/>
      <c r="C23" s="210"/>
      <c r="D23" s="210"/>
      <c r="E23" s="214" t="s">
        <v>7139</v>
      </c>
      <c r="F23" s="214"/>
      <c r="G23" s="214"/>
      <c r="H23" s="215"/>
      <c r="I23" s="205"/>
      <c r="J23" s="206"/>
      <c r="K23" s="206"/>
      <c r="L23" s="206"/>
      <c r="M23" s="213">
        <v>43148</v>
      </c>
      <c r="N23" s="213"/>
      <c r="O23" s="213"/>
      <c r="P23" s="213">
        <v>46799</v>
      </c>
      <c r="Q23" s="213"/>
      <c r="R23" s="213"/>
      <c r="S23" s="205" t="s">
        <v>3712</v>
      </c>
      <c r="T23" s="205"/>
      <c r="U23" s="205"/>
      <c r="V23" s="206" t="s">
        <v>3299</v>
      </c>
      <c r="W23" s="206"/>
      <c r="X23" s="206"/>
      <c r="Y23" s="207"/>
      <c r="Z23" s="207"/>
      <c r="AA23" s="207"/>
      <c r="AB23" s="208"/>
      <c r="AC23" s="208"/>
      <c r="AD23" s="208"/>
      <c r="AE23" s="202"/>
      <c r="AF23" s="202"/>
      <c r="AG23" s="202"/>
      <c r="AH23" s="201">
        <f>Totals!$E$81</f>
        <v>45811</v>
      </c>
      <c r="AI23" s="201"/>
      <c r="AJ23" s="201"/>
      <c r="AK23" s="258">
        <f t="shared" si="0"/>
        <v>0</v>
      </c>
      <c r="AL23" s="258"/>
      <c r="AM23" s="258"/>
      <c r="AN23" s="201" t="str">
        <f>IF($AQ23="","",$AQ23-1)</f>
        <v/>
      </c>
      <c r="AO23" s="201"/>
      <c r="AP23" s="201"/>
      <c r="AQ23" s="202"/>
      <c r="AR23" s="202"/>
      <c r="AS23" s="202"/>
      <c r="AT23" s="203">
        <f>IF($AE23&gt;0,IF($AN23&gt;0,IF(OR($AH23&gt;"",$AH23&gt;0),$AN23-$AH23,""),0),0)</f>
        <v>0</v>
      </c>
      <c r="AU23" s="203"/>
      <c r="AV23" s="203"/>
      <c r="AW23" s="204">
        <f t="shared" si="3"/>
        <v>0</v>
      </c>
      <c r="AX23" s="204"/>
      <c r="AY23" s="204"/>
      <c r="AZ23" s="190">
        <f t="shared" si="4"/>
        <v>0</v>
      </c>
      <c r="BA23" s="190"/>
      <c r="BB23" s="190">
        <f t="shared" si="5"/>
        <v>0</v>
      </c>
      <c r="BC23" s="190"/>
      <c r="BD23" s="190">
        <f t="shared" si="6"/>
        <v>0</v>
      </c>
      <c r="BE23" s="190"/>
      <c r="BF23" s="190">
        <f t="shared" si="7"/>
        <v>0</v>
      </c>
      <c r="BG23" s="190"/>
      <c r="BH23" s="190">
        <f t="shared" si="8"/>
        <v>0</v>
      </c>
      <c r="BI23" s="190"/>
      <c r="BJ23" s="190">
        <f t="shared" si="9"/>
        <v>0</v>
      </c>
      <c r="BK23" s="190"/>
      <c r="BL23" s="190">
        <f t="shared" si="10"/>
        <v>0</v>
      </c>
      <c r="BM23" s="199"/>
      <c r="BN23" s="190">
        <f t="shared" si="11"/>
        <v>0</v>
      </c>
      <c r="BO23" s="190"/>
      <c r="BP23" s="190">
        <f t="shared" si="12"/>
        <v>0</v>
      </c>
      <c r="BQ23" s="190"/>
      <c r="BR23" s="190">
        <f t="shared" si="13"/>
        <v>0</v>
      </c>
      <c r="BS23" s="191"/>
    </row>
    <row r="24" spans="2:71" ht="15" thickBot="1" x14ac:dyDescent="0.4">
      <c r="B24" s="209"/>
      <c r="C24" s="210"/>
      <c r="D24" s="210"/>
      <c r="E24" s="214"/>
      <c r="F24" s="214"/>
      <c r="G24" s="214"/>
      <c r="H24" s="215"/>
      <c r="I24" s="205"/>
      <c r="J24" s="206"/>
      <c r="K24" s="206"/>
      <c r="L24" s="206"/>
      <c r="M24" s="213">
        <v>44428</v>
      </c>
      <c r="N24" s="213"/>
      <c r="O24" s="213"/>
      <c r="P24" s="213">
        <v>44792</v>
      </c>
      <c r="Q24" s="213"/>
      <c r="R24" s="213"/>
      <c r="S24" s="205" t="s">
        <v>6638</v>
      </c>
      <c r="T24" s="205"/>
      <c r="U24" s="205"/>
      <c r="V24" s="206" t="s">
        <v>6406</v>
      </c>
      <c r="W24" s="206"/>
      <c r="X24" s="206"/>
      <c r="Y24" s="207"/>
      <c r="Z24" s="207"/>
      <c r="AA24" s="207"/>
      <c r="AB24" s="208"/>
      <c r="AC24" s="208"/>
      <c r="AD24" s="208"/>
      <c r="AE24" s="202"/>
      <c r="AF24" s="202"/>
      <c r="AG24" s="202"/>
      <c r="AH24" s="201">
        <f>Totals!$E$81</f>
        <v>45811</v>
      </c>
      <c r="AI24" s="201"/>
      <c r="AJ24" s="201"/>
      <c r="AK24" s="258">
        <f t="shared" si="0"/>
        <v>0</v>
      </c>
      <c r="AL24" s="258"/>
      <c r="AM24" s="258"/>
      <c r="AN24" s="201" t="str">
        <f t="shared" si="1"/>
        <v/>
      </c>
      <c r="AO24" s="201"/>
      <c r="AP24" s="201"/>
      <c r="AQ24" s="202"/>
      <c r="AR24" s="202"/>
      <c r="AS24" s="202"/>
      <c r="AT24" s="203">
        <f t="shared" ref="AT24:AT51" si="14">IF($AE24&gt;0,IF($AN24&gt;0,IF(OR($AH24&gt;"",$AH24&gt;0),$AN24-$AH24,""),0),0)</f>
        <v>0</v>
      </c>
      <c r="AU24" s="203"/>
      <c r="AV24" s="203"/>
      <c r="AW24" s="204">
        <f t="shared" si="3"/>
        <v>0</v>
      </c>
      <c r="AX24" s="204"/>
      <c r="AY24" s="204"/>
      <c r="AZ24" s="190">
        <f t="shared" si="4"/>
        <v>0</v>
      </c>
      <c r="BA24" s="190"/>
      <c r="BB24" s="190">
        <f t="shared" si="5"/>
        <v>0</v>
      </c>
      <c r="BC24" s="190"/>
      <c r="BD24" s="190">
        <f t="shared" si="6"/>
        <v>0</v>
      </c>
      <c r="BE24" s="190"/>
      <c r="BF24" s="190">
        <f t="shared" si="7"/>
        <v>0</v>
      </c>
      <c r="BG24" s="190"/>
      <c r="BH24" s="190">
        <f t="shared" si="8"/>
        <v>0</v>
      </c>
      <c r="BI24" s="190"/>
      <c r="BJ24" s="190">
        <f t="shared" si="9"/>
        <v>0</v>
      </c>
      <c r="BK24" s="190"/>
      <c r="BL24" s="190">
        <f t="shared" si="10"/>
        <v>0</v>
      </c>
      <c r="BM24" s="199"/>
      <c r="BN24" s="190">
        <f t="shared" si="11"/>
        <v>0</v>
      </c>
      <c r="BO24" s="190"/>
      <c r="BP24" s="190">
        <f t="shared" si="12"/>
        <v>0</v>
      </c>
      <c r="BQ24" s="190"/>
      <c r="BR24" s="190">
        <f t="shared" si="13"/>
        <v>0</v>
      </c>
      <c r="BS24" s="191"/>
    </row>
    <row r="25" spans="2:71" ht="15" thickBot="1" x14ac:dyDescent="0.4">
      <c r="B25" s="209"/>
      <c r="C25" s="210"/>
      <c r="D25" s="210"/>
      <c r="E25" s="214" t="s">
        <v>7140</v>
      </c>
      <c r="F25" s="214"/>
      <c r="G25" s="214"/>
      <c r="H25" s="215"/>
      <c r="I25" s="205"/>
      <c r="J25" s="206"/>
      <c r="K25" s="206"/>
      <c r="L25" s="206"/>
      <c r="M25" s="213">
        <v>44428</v>
      </c>
      <c r="N25" s="213"/>
      <c r="O25" s="213"/>
      <c r="P25" s="213">
        <v>44792</v>
      </c>
      <c r="Q25" s="213"/>
      <c r="R25" s="213"/>
      <c r="S25" s="205" t="s">
        <v>6638</v>
      </c>
      <c r="T25" s="205"/>
      <c r="U25" s="205"/>
      <c r="V25" s="206" t="s">
        <v>6406</v>
      </c>
      <c r="W25" s="206"/>
      <c r="X25" s="206"/>
      <c r="Y25" s="207"/>
      <c r="Z25" s="207"/>
      <c r="AA25" s="207"/>
      <c r="AB25" s="208"/>
      <c r="AC25" s="208"/>
      <c r="AD25" s="208"/>
      <c r="AE25" s="202"/>
      <c r="AF25" s="202"/>
      <c r="AG25" s="202"/>
      <c r="AH25" s="201">
        <f>Totals!$E$81</f>
        <v>45811</v>
      </c>
      <c r="AI25" s="201"/>
      <c r="AJ25" s="201"/>
      <c r="AK25" s="258">
        <f t="shared" si="0"/>
        <v>0</v>
      </c>
      <c r="AL25" s="258"/>
      <c r="AM25" s="258"/>
      <c r="AN25" s="201" t="str">
        <f t="shared" si="1"/>
        <v/>
      </c>
      <c r="AO25" s="201"/>
      <c r="AP25" s="201"/>
      <c r="AQ25" s="202"/>
      <c r="AR25" s="202"/>
      <c r="AS25" s="202"/>
      <c r="AT25" s="203">
        <f t="shared" si="14"/>
        <v>0</v>
      </c>
      <c r="AU25" s="203"/>
      <c r="AV25" s="203"/>
      <c r="AW25" s="204">
        <f t="shared" si="3"/>
        <v>0</v>
      </c>
      <c r="AX25" s="204"/>
      <c r="AY25" s="204"/>
      <c r="AZ25" s="190">
        <f t="shared" si="4"/>
        <v>0</v>
      </c>
      <c r="BA25" s="190"/>
      <c r="BB25" s="190">
        <f t="shared" si="5"/>
        <v>0</v>
      </c>
      <c r="BC25" s="190"/>
      <c r="BD25" s="190">
        <f t="shared" si="6"/>
        <v>0</v>
      </c>
      <c r="BE25" s="190"/>
      <c r="BF25" s="190">
        <f t="shared" si="7"/>
        <v>0</v>
      </c>
      <c r="BG25" s="190"/>
      <c r="BH25" s="190">
        <f t="shared" si="8"/>
        <v>0</v>
      </c>
      <c r="BI25" s="190"/>
      <c r="BJ25" s="190">
        <f t="shared" si="9"/>
        <v>0</v>
      </c>
      <c r="BK25" s="190"/>
      <c r="BL25" s="190">
        <f t="shared" si="10"/>
        <v>0</v>
      </c>
      <c r="BM25" s="199"/>
      <c r="BN25" s="190">
        <f t="shared" si="11"/>
        <v>0</v>
      </c>
      <c r="BO25" s="190"/>
      <c r="BP25" s="190">
        <f t="shared" si="12"/>
        <v>0</v>
      </c>
      <c r="BQ25" s="190"/>
      <c r="BR25" s="190">
        <f t="shared" si="13"/>
        <v>0</v>
      </c>
      <c r="BS25" s="191"/>
    </row>
    <row r="26" spans="2:71" ht="15" thickBot="1" x14ac:dyDescent="0.4">
      <c r="B26" s="209"/>
      <c r="C26" s="210"/>
      <c r="D26" s="210"/>
      <c r="E26" s="214" t="s">
        <v>7141</v>
      </c>
      <c r="F26" s="214"/>
      <c r="G26" s="214"/>
      <c r="H26" s="215"/>
      <c r="I26" s="205"/>
      <c r="J26" s="206"/>
      <c r="K26" s="206"/>
      <c r="L26" s="206"/>
      <c r="M26" s="213"/>
      <c r="N26" s="213"/>
      <c r="O26" s="213"/>
      <c r="P26" s="213"/>
      <c r="Q26" s="213"/>
      <c r="R26" s="213"/>
      <c r="S26" s="205"/>
      <c r="T26" s="205"/>
      <c r="U26" s="205"/>
      <c r="V26" s="206"/>
      <c r="W26" s="206"/>
      <c r="X26" s="206"/>
      <c r="Y26" s="207"/>
      <c r="Z26" s="207"/>
      <c r="AA26" s="207"/>
      <c r="AB26" s="208"/>
      <c r="AC26" s="208"/>
      <c r="AD26" s="208"/>
      <c r="AE26" s="202"/>
      <c r="AF26" s="202"/>
      <c r="AG26" s="202"/>
      <c r="AH26" s="201">
        <f>Totals!$E$81</f>
        <v>45811</v>
      </c>
      <c r="AI26" s="201"/>
      <c r="AJ26" s="201"/>
      <c r="AK26" s="258">
        <f t="shared" si="0"/>
        <v>0</v>
      </c>
      <c r="AL26" s="258"/>
      <c r="AM26" s="258"/>
      <c r="AN26" s="201" t="str">
        <f t="shared" si="1"/>
        <v/>
      </c>
      <c r="AO26" s="201"/>
      <c r="AP26" s="201"/>
      <c r="AQ26" s="202"/>
      <c r="AR26" s="202"/>
      <c r="AS26" s="202"/>
      <c r="AT26" s="203">
        <f t="shared" si="14"/>
        <v>0</v>
      </c>
      <c r="AU26" s="203"/>
      <c r="AV26" s="203"/>
      <c r="AW26" s="204">
        <f t="shared" si="3"/>
        <v>0</v>
      </c>
      <c r="AX26" s="204"/>
      <c r="AY26" s="204"/>
      <c r="AZ26" s="190">
        <f t="shared" si="4"/>
        <v>0</v>
      </c>
      <c r="BA26" s="190"/>
      <c r="BB26" s="190">
        <f t="shared" si="5"/>
        <v>0</v>
      </c>
      <c r="BC26" s="190"/>
      <c r="BD26" s="190">
        <f t="shared" si="6"/>
        <v>0</v>
      </c>
      <c r="BE26" s="190"/>
      <c r="BF26" s="190">
        <f t="shared" si="7"/>
        <v>0</v>
      </c>
      <c r="BG26" s="190"/>
      <c r="BH26" s="190">
        <f t="shared" si="8"/>
        <v>0</v>
      </c>
      <c r="BI26" s="190"/>
      <c r="BJ26" s="190">
        <f t="shared" si="9"/>
        <v>0</v>
      </c>
      <c r="BK26" s="190"/>
      <c r="BL26" s="190">
        <f t="shared" si="10"/>
        <v>0</v>
      </c>
      <c r="BM26" s="199"/>
      <c r="BN26" s="190">
        <f t="shared" si="11"/>
        <v>0</v>
      </c>
      <c r="BO26" s="190"/>
      <c r="BP26" s="190">
        <f t="shared" si="12"/>
        <v>0</v>
      </c>
      <c r="BQ26" s="190"/>
      <c r="BR26" s="190">
        <f t="shared" si="13"/>
        <v>0</v>
      </c>
      <c r="BS26" s="191"/>
    </row>
    <row r="27" spans="2:71" ht="15" thickBot="1" x14ac:dyDescent="0.4">
      <c r="B27" s="209"/>
      <c r="C27" s="210"/>
      <c r="D27" s="210"/>
      <c r="E27" s="214"/>
      <c r="F27" s="214"/>
      <c r="G27" s="214"/>
      <c r="H27" s="215"/>
      <c r="I27" s="205"/>
      <c r="J27" s="206"/>
      <c r="K27" s="206"/>
      <c r="L27" s="206"/>
      <c r="M27" s="213">
        <v>43246</v>
      </c>
      <c r="N27" s="213"/>
      <c r="O27" s="213"/>
      <c r="P27" s="213">
        <v>45071</v>
      </c>
      <c r="Q27" s="213"/>
      <c r="R27" s="213"/>
      <c r="S27" s="205" t="s">
        <v>5539</v>
      </c>
      <c r="T27" s="205"/>
      <c r="U27" s="205"/>
      <c r="V27" s="206" t="s">
        <v>5027</v>
      </c>
      <c r="W27" s="206"/>
      <c r="X27" s="206"/>
      <c r="Y27" s="207"/>
      <c r="Z27" s="207"/>
      <c r="AA27" s="207"/>
      <c r="AB27" s="208"/>
      <c r="AC27" s="208"/>
      <c r="AD27" s="208"/>
      <c r="AE27" s="202"/>
      <c r="AF27" s="202"/>
      <c r="AG27" s="202"/>
      <c r="AH27" s="201">
        <f>Totals!$E$81</f>
        <v>45811</v>
      </c>
      <c r="AI27" s="201"/>
      <c r="AJ27" s="201"/>
      <c r="AK27" s="258">
        <f t="shared" si="0"/>
        <v>0</v>
      </c>
      <c r="AL27" s="258"/>
      <c r="AM27" s="258"/>
      <c r="AN27" s="201" t="str">
        <f t="shared" si="1"/>
        <v/>
      </c>
      <c r="AO27" s="201"/>
      <c r="AP27" s="201"/>
      <c r="AQ27" s="202"/>
      <c r="AR27" s="202"/>
      <c r="AS27" s="202"/>
      <c r="AT27" s="203">
        <f t="shared" si="14"/>
        <v>0</v>
      </c>
      <c r="AU27" s="203"/>
      <c r="AV27" s="203"/>
      <c r="AW27" s="204">
        <f t="shared" si="3"/>
        <v>0</v>
      </c>
      <c r="AX27" s="204"/>
      <c r="AY27" s="204"/>
      <c r="AZ27" s="190">
        <f t="shared" si="4"/>
        <v>0</v>
      </c>
      <c r="BA27" s="190"/>
      <c r="BB27" s="190">
        <f t="shared" si="5"/>
        <v>0</v>
      </c>
      <c r="BC27" s="190"/>
      <c r="BD27" s="190">
        <f t="shared" si="6"/>
        <v>0</v>
      </c>
      <c r="BE27" s="190"/>
      <c r="BF27" s="190">
        <f t="shared" si="7"/>
        <v>0</v>
      </c>
      <c r="BG27" s="190"/>
      <c r="BH27" s="190">
        <f t="shared" si="8"/>
        <v>0</v>
      </c>
      <c r="BI27" s="190"/>
      <c r="BJ27" s="190">
        <f t="shared" si="9"/>
        <v>0</v>
      </c>
      <c r="BK27" s="190"/>
      <c r="BL27" s="190">
        <f t="shared" si="10"/>
        <v>0</v>
      </c>
      <c r="BM27" s="199"/>
      <c r="BN27" s="190">
        <f t="shared" si="11"/>
        <v>0</v>
      </c>
      <c r="BO27" s="190"/>
      <c r="BP27" s="190">
        <f t="shared" si="12"/>
        <v>0</v>
      </c>
      <c r="BQ27" s="190"/>
      <c r="BR27" s="190">
        <f t="shared" si="13"/>
        <v>0</v>
      </c>
      <c r="BS27" s="191"/>
    </row>
    <row r="28" spans="2:71" ht="15" thickBot="1" x14ac:dyDescent="0.4">
      <c r="B28" s="209"/>
      <c r="C28" s="210"/>
      <c r="D28" s="210"/>
      <c r="E28" s="214"/>
      <c r="F28" s="214"/>
      <c r="G28" s="214"/>
      <c r="H28" s="215"/>
      <c r="I28" s="205"/>
      <c r="J28" s="206"/>
      <c r="K28" s="206"/>
      <c r="L28" s="206"/>
      <c r="M28" s="213">
        <v>44442</v>
      </c>
      <c r="N28" s="213"/>
      <c r="O28" s="213"/>
      <c r="P28" s="213">
        <v>46267</v>
      </c>
      <c r="Q28" s="213"/>
      <c r="R28" s="213"/>
      <c r="S28" s="205" t="s">
        <v>5539</v>
      </c>
      <c r="T28" s="205"/>
      <c r="U28" s="205"/>
      <c r="V28" s="206" t="s">
        <v>3830</v>
      </c>
      <c r="W28" s="206"/>
      <c r="X28" s="206"/>
      <c r="Y28" s="207"/>
      <c r="Z28" s="207"/>
      <c r="AA28" s="207"/>
      <c r="AB28" s="208"/>
      <c r="AC28" s="208"/>
      <c r="AD28" s="208"/>
      <c r="AE28" s="202"/>
      <c r="AF28" s="202"/>
      <c r="AG28" s="202"/>
      <c r="AH28" s="201">
        <f>Totals!$E$81</f>
        <v>45811</v>
      </c>
      <c r="AI28" s="201"/>
      <c r="AJ28" s="201"/>
      <c r="AK28" s="258">
        <f t="shared" si="0"/>
        <v>0</v>
      </c>
      <c r="AL28" s="258"/>
      <c r="AM28" s="258"/>
      <c r="AN28" s="201" t="str">
        <f t="shared" si="1"/>
        <v/>
      </c>
      <c r="AO28" s="201"/>
      <c r="AP28" s="201"/>
      <c r="AQ28" s="202"/>
      <c r="AR28" s="202"/>
      <c r="AS28" s="202"/>
      <c r="AT28" s="203">
        <f t="shared" si="14"/>
        <v>0</v>
      </c>
      <c r="AU28" s="203"/>
      <c r="AV28" s="203"/>
      <c r="AW28" s="204">
        <f t="shared" si="3"/>
        <v>0</v>
      </c>
      <c r="AX28" s="204"/>
      <c r="AY28" s="204"/>
      <c r="AZ28" s="190">
        <f t="shared" si="4"/>
        <v>0</v>
      </c>
      <c r="BA28" s="190"/>
      <c r="BB28" s="190">
        <f t="shared" si="5"/>
        <v>0</v>
      </c>
      <c r="BC28" s="190"/>
      <c r="BD28" s="190">
        <f t="shared" si="6"/>
        <v>0</v>
      </c>
      <c r="BE28" s="190"/>
      <c r="BF28" s="190">
        <f t="shared" si="7"/>
        <v>0</v>
      </c>
      <c r="BG28" s="190"/>
      <c r="BH28" s="190">
        <f t="shared" si="8"/>
        <v>0</v>
      </c>
      <c r="BI28" s="190"/>
      <c r="BJ28" s="190">
        <f t="shared" si="9"/>
        <v>0</v>
      </c>
      <c r="BK28" s="190"/>
      <c r="BL28" s="190">
        <f t="shared" si="10"/>
        <v>0</v>
      </c>
      <c r="BM28" s="199"/>
      <c r="BN28" s="190">
        <f t="shared" si="11"/>
        <v>0</v>
      </c>
      <c r="BO28" s="190"/>
      <c r="BP28" s="190">
        <f t="shared" si="12"/>
        <v>0</v>
      </c>
      <c r="BQ28" s="190"/>
      <c r="BR28" s="190">
        <f t="shared" si="13"/>
        <v>0</v>
      </c>
      <c r="BS28" s="191"/>
    </row>
    <row r="29" spans="2:71" ht="15" thickBot="1" x14ac:dyDescent="0.4">
      <c r="B29" s="209"/>
      <c r="C29" s="210"/>
      <c r="D29" s="210"/>
      <c r="E29" s="214"/>
      <c r="F29" s="214"/>
      <c r="G29" s="214"/>
      <c r="H29" s="215"/>
      <c r="I29" s="205"/>
      <c r="J29" s="206"/>
      <c r="K29" s="206"/>
      <c r="L29" s="206"/>
      <c r="M29" s="213">
        <v>44229</v>
      </c>
      <c r="N29" s="213"/>
      <c r="O29" s="213"/>
      <c r="P29" s="213">
        <v>44593</v>
      </c>
      <c r="Q29" s="213"/>
      <c r="R29" s="213"/>
      <c r="S29" s="205" t="s">
        <v>6638</v>
      </c>
      <c r="T29" s="205"/>
      <c r="U29" s="205"/>
      <c r="V29" s="206" t="s">
        <v>6606</v>
      </c>
      <c r="W29" s="206"/>
      <c r="X29" s="206"/>
      <c r="Y29" s="207"/>
      <c r="Z29" s="207"/>
      <c r="AA29" s="207"/>
      <c r="AB29" s="208"/>
      <c r="AC29" s="208"/>
      <c r="AD29" s="208"/>
      <c r="AE29" s="202"/>
      <c r="AF29" s="202"/>
      <c r="AG29" s="202"/>
      <c r="AH29" s="201">
        <f>Totals!$E$81</f>
        <v>45811</v>
      </c>
      <c r="AI29" s="201"/>
      <c r="AJ29" s="201"/>
      <c r="AK29" s="258">
        <f t="shared" si="0"/>
        <v>0</v>
      </c>
      <c r="AL29" s="258"/>
      <c r="AM29" s="258"/>
      <c r="AN29" s="201" t="str">
        <f t="shared" si="1"/>
        <v/>
      </c>
      <c r="AO29" s="201"/>
      <c r="AP29" s="201"/>
      <c r="AQ29" s="202"/>
      <c r="AR29" s="202"/>
      <c r="AS29" s="202"/>
      <c r="AT29" s="203">
        <f t="shared" si="14"/>
        <v>0</v>
      </c>
      <c r="AU29" s="203"/>
      <c r="AV29" s="203"/>
      <c r="AW29" s="204">
        <f t="shared" si="3"/>
        <v>0</v>
      </c>
      <c r="AX29" s="204"/>
      <c r="AY29" s="204"/>
      <c r="AZ29" s="190">
        <f t="shared" si="4"/>
        <v>0</v>
      </c>
      <c r="BA29" s="190"/>
      <c r="BB29" s="190">
        <f t="shared" si="5"/>
        <v>0</v>
      </c>
      <c r="BC29" s="190"/>
      <c r="BD29" s="190">
        <f t="shared" si="6"/>
        <v>0</v>
      </c>
      <c r="BE29" s="190"/>
      <c r="BF29" s="190">
        <f t="shared" si="7"/>
        <v>0</v>
      </c>
      <c r="BG29" s="190"/>
      <c r="BH29" s="190">
        <f t="shared" si="8"/>
        <v>0</v>
      </c>
      <c r="BI29" s="190"/>
      <c r="BJ29" s="190">
        <f t="shared" si="9"/>
        <v>0</v>
      </c>
      <c r="BK29" s="190"/>
      <c r="BL29" s="190">
        <f t="shared" si="10"/>
        <v>0</v>
      </c>
      <c r="BM29" s="199"/>
      <c r="BN29" s="190">
        <f t="shared" si="11"/>
        <v>0</v>
      </c>
      <c r="BO29" s="190"/>
      <c r="BP29" s="190">
        <f t="shared" si="12"/>
        <v>0</v>
      </c>
      <c r="BQ29" s="190"/>
      <c r="BR29" s="190">
        <f t="shared" si="13"/>
        <v>0</v>
      </c>
      <c r="BS29" s="191"/>
    </row>
    <row r="30" spans="2:71" ht="15" thickBot="1" x14ac:dyDescent="0.4">
      <c r="B30" s="209"/>
      <c r="C30" s="210"/>
      <c r="D30" s="210"/>
      <c r="E30" s="214"/>
      <c r="F30" s="214"/>
      <c r="G30" s="214"/>
      <c r="H30" s="215"/>
      <c r="I30" s="205"/>
      <c r="J30" s="206"/>
      <c r="K30" s="206"/>
      <c r="L30" s="206"/>
      <c r="M30" s="213">
        <v>44105</v>
      </c>
      <c r="N30" s="213"/>
      <c r="O30" s="213"/>
      <c r="P30" s="213">
        <v>44469</v>
      </c>
      <c r="Q30" s="213"/>
      <c r="R30" s="213"/>
      <c r="S30" s="205" t="s">
        <v>6638</v>
      </c>
      <c r="T30" s="205"/>
      <c r="U30" s="205"/>
      <c r="V30" s="206" t="s">
        <v>6364</v>
      </c>
      <c r="W30" s="206"/>
      <c r="X30" s="206"/>
      <c r="Y30" s="207"/>
      <c r="Z30" s="207"/>
      <c r="AA30" s="207"/>
      <c r="AB30" s="208"/>
      <c r="AC30" s="208"/>
      <c r="AD30" s="208"/>
      <c r="AE30" s="202"/>
      <c r="AF30" s="202"/>
      <c r="AG30" s="202"/>
      <c r="AH30" s="201">
        <f>Totals!$E$81</f>
        <v>45811</v>
      </c>
      <c r="AI30" s="201"/>
      <c r="AJ30" s="201"/>
      <c r="AK30" s="258">
        <f t="shared" si="0"/>
        <v>0</v>
      </c>
      <c r="AL30" s="258"/>
      <c r="AM30" s="258"/>
      <c r="AN30" s="201" t="str">
        <f t="shared" si="1"/>
        <v/>
      </c>
      <c r="AO30" s="201"/>
      <c r="AP30" s="201"/>
      <c r="AQ30" s="202"/>
      <c r="AR30" s="202"/>
      <c r="AS30" s="202"/>
      <c r="AT30" s="203">
        <f t="shared" si="14"/>
        <v>0</v>
      </c>
      <c r="AU30" s="203"/>
      <c r="AV30" s="203"/>
      <c r="AW30" s="204">
        <f t="shared" si="3"/>
        <v>0</v>
      </c>
      <c r="AX30" s="204"/>
      <c r="AY30" s="204"/>
      <c r="AZ30" s="190">
        <f t="shared" si="4"/>
        <v>0</v>
      </c>
      <c r="BA30" s="190"/>
      <c r="BB30" s="190">
        <f t="shared" si="5"/>
        <v>0</v>
      </c>
      <c r="BC30" s="190"/>
      <c r="BD30" s="190">
        <f t="shared" si="6"/>
        <v>0</v>
      </c>
      <c r="BE30" s="190"/>
      <c r="BF30" s="190">
        <f t="shared" si="7"/>
        <v>0</v>
      </c>
      <c r="BG30" s="190"/>
      <c r="BH30" s="190">
        <f t="shared" si="8"/>
        <v>0</v>
      </c>
      <c r="BI30" s="190"/>
      <c r="BJ30" s="190">
        <f t="shared" si="9"/>
        <v>0</v>
      </c>
      <c r="BK30" s="190"/>
      <c r="BL30" s="190">
        <f t="shared" si="10"/>
        <v>0</v>
      </c>
      <c r="BM30" s="199"/>
      <c r="BN30" s="190">
        <f t="shared" si="11"/>
        <v>0</v>
      </c>
      <c r="BO30" s="190"/>
      <c r="BP30" s="190">
        <f t="shared" si="12"/>
        <v>0</v>
      </c>
      <c r="BQ30" s="190"/>
      <c r="BR30" s="190">
        <f t="shared" si="13"/>
        <v>0</v>
      </c>
      <c r="BS30" s="191"/>
    </row>
    <row r="31" spans="2:71" ht="15" thickBot="1" x14ac:dyDescent="0.4">
      <c r="B31" s="209"/>
      <c r="C31" s="210"/>
      <c r="D31" s="210"/>
      <c r="E31" s="214"/>
      <c r="F31" s="214"/>
      <c r="G31" s="214"/>
      <c r="H31" s="215"/>
      <c r="I31" s="205"/>
      <c r="J31" s="206"/>
      <c r="K31" s="206"/>
      <c r="L31" s="206"/>
      <c r="M31" s="213"/>
      <c r="N31" s="213"/>
      <c r="O31" s="213"/>
      <c r="P31" s="213"/>
      <c r="Q31" s="213"/>
      <c r="R31" s="213"/>
      <c r="S31" s="205"/>
      <c r="T31" s="205"/>
      <c r="U31" s="205"/>
      <c r="V31" s="206"/>
      <c r="W31" s="206"/>
      <c r="X31" s="206"/>
      <c r="Y31" s="207"/>
      <c r="Z31" s="207"/>
      <c r="AA31" s="207"/>
      <c r="AB31" s="208"/>
      <c r="AC31" s="208"/>
      <c r="AD31" s="208"/>
      <c r="AE31" s="202"/>
      <c r="AF31" s="202"/>
      <c r="AG31" s="202"/>
      <c r="AH31" s="201">
        <f>Totals!$E$81</f>
        <v>45811</v>
      </c>
      <c r="AI31" s="201"/>
      <c r="AJ31" s="201"/>
      <c r="AK31" s="258">
        <f t="shared" si="0"/>
        <v>0</v>
      </c>
      <c r="AL31" s="258"/>
      <c r="AM31" s="258"/>
      <c r="AN31" s="201" t="str">
        <f t="shared" si="1"/>
        <v/>
      </c>
      <c r="AO31" s="201"/>
      <c r="AP31" s="201"/>
      <c r="AQ31" s="202"/>
      <c r="AR31" s="202"/>
      <c r="AS31" s="202"/>
      <c r="AT31" s="203">
        <f t="shared" si="14"/>
        <v>0</v>
      </c>
      <c r="AU31" s="203"/>
      <c r="AV31" s="203"/>
      <c r="AW31" s="204">
        <f t="shared" si="3"/>
        <v>0</v>
      </c>
      <c r="AX31" s="204"/>
      <c r="AY31" s="204"/>
      <c r="AZ31" s="190">
        <f t="shared" si="4"/>
        <v>0</v>
      </c>
      <c r="BA31" s="190"/>
      <c r="BB31" s="190">
        <f t="shared" si="5"/>
        <v>0</v>
      </c>
      <c r="BC31" s="190"/>
      <c r="BD31" s="190">
        <f t="shared" si="6"/>
        <v>0</v>
      </c>
      <c r="BE31" s="190"/>
      <c r="BF31" s="190">
        <f t="shared" si="7"/>
        <v>0</v>
      </c>
      <c r="BG31" s="190"/>
      <c r="BH31" s="190">
        <f t="shared" si="8"/>
        <v>0</v>
      </c>
      <c r="BI31" s="190"/>
      <c r="BJ31" s="190">
        <f t="shared" si="9"/>
        <v>0</v>
      </c>
      <c r="BK31" s="190"/>
      <c r="BL31" s="190">
        <f t="shared" si="10"/>
        <v>0</v>
      </c>
      <c r="BM31" s="199"/>
      <c r="BN31" s="190">
        <f t="shared" si="11"/>
        <v>0</v>
      </c>
      <c r="BO31" s="190"/>
      <c r="BP31" s="190">
        <f t="shared" si="12"/>
        <v>0</v>
      </c>
      <c r="BQ31" s="190"/>
      <c r="BR31" s="190">
        <f t="shared" si="13"/>
        <v>0</v>
      </c>
      <c r="BS31" s="191"/>
    </row>
    <row r="32" spans="2:71" ht="15" thickBot="1" x14ac:dyDescent="0.4">
      <c r="B32" s="209"/>
      <c r="C32" s="210"/>
      <c r="D32" s="210"/>
      <c r="E32" s="214"/>
      <c r="F32" s="214"/>
      <c r="G32" s="214"/>
      <c r="H32" s="215"/>
      <c r="I32" s="205"/>
      <c r="J32" s="206"/>
      <c r="K32" s="206"/>
      <c r="L32" s="206"/>
      <c r="M32" s="213"/>
      <c r="N32" s="213"/>
      <c r="O32" s="213"/>
      <c r="P32" s="213"/>
      <c r="Q32" s="213"/>
      <c r="R32" s="213"/>
      <c r="S32" s="205"/>
      <c r="T32" s="205"/>
      <c r="U32" s="205"/>
      <c r="V32" s="206"/>
      <c r="W32" s="206"/>
      <c r="X32" s="206"/>
      <c r="Y32" s="207"/>
      <c r="Z32" s="207"/>
      <c r="AA32" s="207"/>
      <c r="AB32" s="208"/>
      <c r="AC32" s="208"/>
      <c r="AD32" s="208"/>
      <c r="AE32" s="202"/>
      <c r="AF32" s="202"/>
      <c r="AG32" s="202"/>
      <c r="AH32" s="201">
        <f>Totals!$E$81</f>
        <v>45811</v>
      </c>
      <c r="AI32" s="201"/>
      <c r="AJ32" s="201"/>
      <c r="AK32" s="258">
        <f t="shared" si="0"/>
        <v>0</v>
      </c>
      <c r="AL32" s="258"/>
      <c r="AM32" s="258"/>
      <c r="AN32" s="201" t="str">
        <f t="shared" si="1"/>
        <v/>
      </c>
      <c r="AO32" s="201"/>
      <c r="AP32" s="201"/>
      <c r="AQ32" s="202"/>
      <c r="AR32" s="202"/>
      <c r="AS32" s="202"/>
      <c r="AT32" s="203">
        <f t="shared" si="14"/>
        <v>0</v>
      </c>
      <c r="AU32" s="203"/>
      <c r="AV32" s="203"/>
      <c r="AW32" s="204">
        <f t="shared" si="3"/>
        <v>0</v>
      </c>
      <c r="AX32" s="204"/>
      <c r="AY32" s="204"/>
      <c r="AZ32" s="190">
        <f t="shared" si="4"/>
        <v>0</v>
      </c>
      <c r="BA32" s="190"/>
      <c r="BB32" s="190">
        <f t="shared" si="5"/>
        <v>0</v>
      </c>
      <c r="BC32" s="190"/>
      <c r="BD32" s="190">
        <f t="shared" si="6"/>
        <v>0</v>
      </c>
      <c r="BE32" s="190"/>
      <c r="BF32" s="190">
        <f t="shared" si="7"/>
        <v>0</v>
      </c>
      <c r="BG32" s="190"/>
      <c r="BH32" s="190">
        <f t="shared" si="8"/>
        <v>0</v>
      </c>
      <c r="BI32" s="190"/>
      <c r="BJ32" s="190">
        <f t="shared" si="9"/>
        <v>0</v>
      </c>
      <c r="BK32" s="190"/>
      <c r="BL32" s="190">
        <f t="shared" si="10"/>
        <v>0</v>
      </c>
      <c r="BM32" s="199"/>
      <c r="BN32" s="190">
        <f t="shared" si="11"/>
        <v>0</v>
      </c>
      <c r="BO32" s="190"/>
      <c r="BP32" s="190">
        <f t="shared" si="12"/>
        <v>0</v>
      </c>
      <c r="BQ32" s="190"/>
      <c r="BR32" s="190">
        <f t="shared" si="13"/>
        <v>0</v>
      </c>
      <c r="BS32" s="191"/>
    </row>
    <row r="33" spans="2:71" ht="15" thickBot="1" x14ac:dyDescent="0.4">
      <c r="B33" s="209"/>
      <c r="C33" s="210"/>
      <c r="D33" s="210"/>
      <c r="E33" s="214"/>
      <c r="F33" s="214"/>
      <c r="G33" s="214"/>
      <c r="H33" s="215"/>
      <c r="I33" s="205"/>
      <c r="J33" s="206"/>
      <c r="K33" s="206"/>
      <c r="L33" s="206"/>
      <c r="M33" s="213">
        <v>44401</v>
      </c>
      <c r="N33" s="213"/>
      <c r="O33" s="213"/>
      <c r="P33" s="213">
        <v>44431</v>
      </c>
      <c r="Q33" s="213"/>
      <c r="R33" s="213"/>
      <c r="S33" s="205" t="s">
        <v>6948</v>
      </c>
      <c r="T33" s="205"/>
      <c r="U33" s="205"/>
      <c r="V33" s="206" t="s">
        <v>6925</v>
      </c>
      <c r="W33" s="206"/>
      <c r="X33" s="206"/>
      <c r="Y33" s="207"/>
      <c r="Z33" s="207"/>
      <c r="AA33" s="207"/>
      <c r="AB33" s="208"/>
      <c r="AC33" s="208"/>
      <c r="AD33" s="208"/>
      <c r="AE33" s="202"/>
      <c r="AF33" s="202"/>
      <c r="AG33" s="202"/>
      <c r="AH33" s="201">
        <f>Totals!$E$81</f>
        <v>45811</v>
      </c>
      <c r="AI33" s="201"/>
      <c r="AJ33" s="201"/>
      <c r="AK33" s="258">
        <f t="shared" si="0"/>
        <v>0</v>
      </c>
      <c r="AL33" s="258"/>
      <c r="AM33" s="258"/>
      <c r="AN33" s="201" t="str">
        <f t="shared" si="1"/>
        <v/>
      </c>
      <c r="AO33" s="201"/>
      <c r="AP33" s="201"/>
      <c r="AQ33" s="202"/>
      <c r="AR33" s="202"/>
      <c r="AS33" s="202"/>
      <c r="AT33" s="203">
        <f t="shared" si="14"/>
        <v>0</v>
      </c>
      <c r="AU33" s="203"/>
      <c r="AV33" s="203"/>
      <c r="AW33" s="204">
        <f t="shared" si="3"/>
        <v>0</v>
      </c>
      <c r="AX33" s="204"/>
      <c r="AY33" s="204"/>
      <c r="AZ33" s="190">
        <f t="shared" si="4"/>
        <v>0</v>
      </c>
      <c r="BA33" s="190"/>
      <c r="BB33" s="190">
        <f t="shared" si="5"/>
        <v>0</v>
      </c>
      <c r="BC33" s="190"/>
      <c r="BD33" s="190">
        <f t="shared" si="6"/>
        <v>0</v>
      </c>
      <c r="BE33" s="190"/>
      <c r="BF33" s="190">
        <f t="shared" si="7"/>
        <v>0</v>
      </c>
      <c r="BG33" s="190"/>
      <c r="BH33" s="190">
        <f t="shared" si="8"/>
        <v>0</v>
      </c>
      <c r="BI33" s="190"/>
      <c r="BJ33" s="190">
        <f t="shared" si="9"/>
        <v>0</v>
      </c>
      <c r="BK33" s="190"/>
      <c r="BL33" s="190">
        <f t="shared" si="10"/>
        <v>0</v>
      </c>
      <c r="BM33" s="199"/>
      <c r="BN33" s="190">
        <f t="shared" si="11"/>
        <v>0</v>
      </c>
      <c r="BO33" s="190"/>
      <c r="BP33" s="190">
        <f t="shared" si="12"/>
        <v>0</v>
      </c>
      <c r="BQ33" s="190"/>
      <c r="BR33" s="190">
        <f t="shared" si="13"/>
        <v>0</v>
      </c>
      <c r="BS33" s="191"/>
    </row>
    <row r="34" spans="2:71" ht="15" thickBot="1" x14ac:dyDescent="0.4">
      <c r="B34" s="209"/>
      <c r="C34" s="210"/>
      <c r="D34" s="210"/>
      <c r="E34" s="214"/>
      <c r="F34" s="214"/>
      <c r="G34" s="214"/>
      <c r="H34" s="215"/>
      <c r="I34" s="205"/>
      <c r="J34" s="206"/>
      <c r="K34" s="206"/>
      <c r="L34" s="206"/>
      <c r="M34" s="213"/>
      <c r="N34" s="213"/>
      <c r="O34" s="213"/>
      <c r="P34" s="213"/>
      <c r="Q34" s="213"/>
      <c r="R34" s="213"/>
      <c r="S34" s="205" t="s">
        <v>6948</v>
      </c>
      <c r="T34" s="205"/>
      <c r="U34" s="205"/>
      <c r="V34" s="206"/>
      <c r="W34" s="206"/>
      <c r="X34" s="206"/>
      <c r="Y34" s="207"/>
      <c r="Z34" s="207"/>
      <c r="AA34" s="207"/>
      <c r="AB34" s="208"/>
      <c r="AC34" s="208"/>
      <c r="AD34" s="208"/>
      <c r="AE34" s="202"/>
      <c r="AF34" s="202"/>
      <c r="AG34" s="202"/>
      <c r="AH34" s="201">
        <f>Totals!$E$81</f>
        <v>45811</v>
      </c>
      <c r="AI34" s="201"/>
      <c r="AJ34" s="201"/>
      <c r="AK34" s="258">
        <f t="shared" si="0"/>
        <v>0</v>
      </c>
      <c r="AL34" s="258"/>
      <c r="AM34" s="258"/>
      <c r="AN34" s="201" t="str">
        <f t="shared" si="1"/>
        <v/>
      </c>
      <c r="AO34" s="201"/>
      <c r="AP34" s="201"/>
      <c r="AQ34" s="202"/>
      <c r="AR34" s="202"/>
      <c r="AS34" s="202"/>
      <c r="AT34" s="203">
        <f t="shared" si="14"/>
        <v>0</v>
      </c>
      <c r="AU34" s="203"/>
      <c r="AV34" s="203"/>
      <c r="AW34" s="204">
        <f t="shared" si="3"/>
        <v>0</v>
      </c>
      <c r="AX34" s="204"/>
      <c r="AY34" s="204"/>
      <c r="AZ34" s="190">
        <f t="shared" si="4"/>
        <v>0</v>
      </c>
      <c r="BA34" s="190"/>
      <c r="BB34" s="190">
        <f t="shared" si="5"/>
        <v>0</v>
      </c>
      <c r="BC34" s="190"/>
      <c r="BD34" s="190">
        <f t="shared" si="6"/>
        <v>0</v>
      </c>
      <c r="BE34" s="190"/>
      <c r="BF34" s="190">
        <f t="shared" si="7"/>
        <v>0</v>
      </c>
      <c r="BG34" s="190"/>
      <c r="BH34" s="190">
        <f t="shared" si="8"/>
        <v>0</v>
      </c>
      <c r="BI34" s="190"/>
      <c r="BJ34" s="190">
        <f t="shared" si="9"/>
        <v>0</v>
      </c>
      <c r="BK34" s="190"/>
      <c r="BL34" s="190">
        <f t="shared" si="10"/>
        <v>0</v>
      </c>
      <c r="BM34" s="199"/>
      <c r="BN34" s="190">
        <f t="shared" si="11"/>
        <v>0</v>
      </c>
      <c r="BO34" s="190"/>
      <c r="BP34" s="190">
        <f t="shared" si="12"/>
        <v>0</v>
      </c>
      <c r="BQ34" s="190"/>
      <c r="BR34" s="190">
        <f t="shared" si="13"/>
        <v>0</v>
      </c>
      <c r="BS34" s="191"/>
    </row>
    <row r="35" spans="2:71" ht="15" thickBot="1" x14ac:dyDescent="0.4">
      <c r="B35" s="209"/>
      <c r="C35" s="210"/>
      <c r="D35" s="210"/>
      <c r="E35" s="214"/>
      <c r="F35" s="214"/>
      <c r="G35" s="214"/>
      <c r="H35" s="215"/>
      <c r="I35" s="205"/>
      <c r="J35" s="206"/>
      <c r="K35" s="206"/>
      <c r="L35" s="206"/>
      <c r="M35" s="213"/>
      <c r="N35" s="213"/>
      <c r="O35" s="213"/>
      <c r="P35" s="213"/>
      <c r="Q35" s="213"/>
      <c r="R35" s="213"/>
      <c r="S35" s="205" t="s">
        <v>6948</v>
      </c>
      <c r="T35" s="205"/>
      <c r="U35" s="205"/>
      <c r="V35" s="206"/>
      <c r="W35" s="206"/>
      <c r="X35" s="206"/>
      <c r="Y35" s="207"/>
      <c r="Z35" s="207"/>
      <c r="AA35" s="207"/>
      <c r="AB35" s="208"/>
      <c r="AC35" s="208"/>
      <c r="AD35" s="208"/>
      <c r="AE35" s="202"/>
      <c r="AF35" s="202"/>
      <c r="AG35" s="202"/>
      <c r="AH35" s="201">
        <f>Totals!$E$81</f>
        <v>45811</v>
      </c>
      <c r="AI35" s="201"/>
      <c r="AJ35" s="201"/>
      <c r="AK35" s="258">
        <f t="shared" si="0"/>
        <v>0</v>
      </c>
      <c r="AL35" s="258"/>
      <c r="AM35" s="258"/>
      <c r="AN35" s="201" t="str">
        <f t="shared" si="1"/>
        <v/>
      </c>
      <c r="AO35" s="201"/>
      <c r="AP35" s="201"/>
      <c r="AQ35" s="202"/>
      <c r="AR35" s="202"/>
      <c r="AS35" s="202"/>
      <c r="AT35" s="203">
        <f t="shared" si="14"/>
        <v>0</v>
      </c>
      <c r="AU35" s="203"/>
      <c r="AV35" s="203"/>
      <c r="AW35" s="204">
        <f t="shared" si="3"/>
        <v>0</v>
      </c>
      <c r="AX35" s="204"/>
      <c r="AY35" s="204"/>
      <c r="AZ35" s="190">
        <f t="shared" si="4"/>
        <v>0</v>
      </c>
      <c r="BA35" s="190"/>
      <c r="BB35" s="190">
        <f t="shared" si="5"/>
        <v>0</v>
      </c>
      <c r="BC35" s="190"/>
      <c r="BD35" s="190">
        <f t="shared" si="6"/>
        <v>0</v>
      </c>
      <c r="BE35" s="190"/>
      <c r="BF35" s="190">
        <f t="shared" si="7"/>
        <v>0</v>
      </c>
      <c r="BG35" s="190"/>
      <c r="BH35" s="190">
        <f t="shared" si="8"/>
        <v>0</v>
      </c>
      <c r="BI35" s="190"/>
      <c r="BJ35" s="190">
        <f t="shared" si="9"/>
        <v>0</v>
      </c>
      <c r="BK35" s="190"/>
      <c r="BL35" s="190">
        <f t="shared" si="10"/>
        <v>0</v>
      </c>
      <c r="BM35" s="199"/>
      <c r="BN35" s="190">
        <f t="shared" si="11"/>
        <v>0</v>
      </c>
      <c r="BO35" s="190"/>
      <c r="BP35" s="190">
        <f t="shared" si="12"/>
        <v>0</v>
      </c>
      <c r="BQ35" s="190"/>
      <c r="BR35" s="190">
        <f t="shared" si="13"/>
        <v>0</v>
      </c>
      <c r="BS35" s="191"/>
    </row>
    <row r="36" spans="2:71" ht="15" thickBot="1" x14ac:dyDescent="0.4">
      <c r="B36" s="209"/>
      <c r="C36" s="210"/>
      <c r="D36" s="210"/>
      <c r="E36" s="214"/>
      <c r="F36" s="214"/>
      <c r="G36" s="214"/>
      <c r="H36" s="215"/>
      <c r="I36" s="205"/>
      <c r="J36" s="206"/>
      <c r="K36" s="206"/>
      <c r="L36" s="206"/>
      <c r="M36" s="213"/>
      <c r="N36" s="213"/>
      <c r="O36" s="213"/>
      <c r="P36" s="213"/>
      <c r="Q36" s="213"/>
      <c r="R36" s="213"/>
      <c r="S36" s="205" t="s">
        <v>6948</v>
      </c>
      <c r="T36" s="205"/>
      <c r="U36" s="205"/>
      <c r="V36" s="206"/>
      <c r="W36" s="206"/>
      <c r="X36" s="206"/>
      <c r="Y36" s="207"/>
      <c r="Z36" s="207"/>
      <c r="AA36" s="207"/>
      <c r="AB36" s="208"/>
      <c r="AC36" s="208"/>
      <c r="AD36" s="208"/>
      <c r="AE36" s="202"/>
      <c r="AF36" s="202"/>
      <c r="AG36" s="202"/>
      <c r="AH36" s="201">
        <f>Totals!$E$81</f>
        <v>45811</v>
      </c>
      <c r="AI36" s="201"/>
      <c r="AJ36" s="201"/>
      <c r="AK36" s="258">
        <f t="shared" si="0"/>
        <v>0</v>
      </c>
      <c r="AL36" s="258"/>
      <c r="AM36" s="258"/>
      <c r="AN36" s="201" t="str">
        <f t="shared" si="1"/>
        <v/>
      </c>
      <c r="AO36" s="201"/>
      <c r="AP36" s="201"/>
      <c r="AQ36" s="202"/>
      <c r="AR36" s="202"/>
      <c r="AS36" s="202"/>
      <c r="AT36" s="203">
        <f t="shared" si="14"/>
        <v>0</v>
      </c>
      <c r="AU36" s="203"/>
      <c r="AV36" s="203"/>
      <c r="AW36" s="204">
        <f t="shared" si="3"/>
        <v>0</v>
      </c>
      <c r="AX36" s="204"/>
      <c r="AY36" s="204"/>
      <c r="AZ36" s="190">
        <f t="shared" si="4"/>
        <v>0</v>
      </c>
      <c r="BA36" s="190"/>
      <c r="BB36" s="190">
        <f t="shared" si="5"/>
        <v>0</v>
      </c>
      <c r="BC36" s="190"/>
      <c r="BD36" s="190">
        <f t="shared" si="6"/>
        <v>0</v>
      </c>
      <c r="BE36" s="190"/>
      <c r="BF36" s="190">
        <f t="shared" si="7"/>
        <v>0</v>
      </c>
      <c r="BG36" s="190"/>
      <c r="BH36" s="190">
        <f t="shared" si="8"/>
        <v>0</v>
      </c>
      <c r="BI36" s="190"/>
      <c r="BJ36" s="190">
        <f t="shared" si="9"/>
        <v>0</v>
      </c>
      <c r="BK36" s="190"/>
      <c r="BL36" s="190">
        <f t="shared" si="10"/>
        <v>0</v>
      </c>
      <c r="BM36" s="199"/>
      <c r="BN36" s="190">
        <f t="shared" si="11"/>
        <v>0</v>
      </c>
      <c r="BO36" s="190"/>
      <c r="BP36" s="190">
        <f t="shared" si="12"/>
        <v>0</v>
      </c>
      <c r="BQ36" s="190"/>
      <c r="BR36" s="190">
        <f t="shared" si="13"/>
        <v>0</v>
      </c>
      <c r="BS36" s="191"/>
    </row>
    <row r="37" spans="2:71" ht="15" thickBot="1" x14ac:dyDescent="0.4">
      <c r="B37" s="209"/>
      <c r="C37" s="210"/>
      <c r="D37" s="210"/>
      <c r="E37" s="214"/>
      <c r="F37" s="214"/>
      <c r="G37" s="214"/>
      <c r="H37" s="215"/>
      <c r="I37" s="205"/>
      <c r="J37" s="206"/>
      <c r="K37" s="206"/>
      <c r="L37" s="206"/>
      <c r="M37" s="213"/>
      <c r="N37" s="213"/>
      <c r="O37" s="213"/>
      <c r="P37" s="213"/>
      <c r="Q37" s="213"/>
      <c r="R37" s="213"/>
      <c r="S37" s="205"/>
      <c r="T37" s="205"/>
      <c r="U37" s="205"/>
      <c r="V37" s="206"/>
      <c r="W37" s="206"/>
      <c r="X37" s="206"/>
      <c r="Y37" s="207"/>
      <c r="Z37" s="207"/>
      <c r="AA37" s="207"/>
      <c r="AB37" s="208"/>
      <c r="AC37" s="208"/>
      <c r="AD37" s="208"/>
      <c r="AE37" s="202"/>
      <c r="AF37" s="202"/>
      <c r="AG37" s="202"/>
      <c r="AH37" s="201">
        <f>Totals!$E$81</f>
        <v>45811</v>
      </c>
      <c r="AI37" s="201"/>
      <c r="AJ37" s="201"/>
      <c r="AK37" s="258">
        <f t="shared" si="0"/>
        <v>0</v>
      </c>
      <c r="AL37" s="258"/>
      <c r="AM37" s="258"/>
      <c r="AN37" s="201" t="str">
        <f t="shared" si="1"/>
        <v/>
      </c>
      <c r="AO37" s="201"/>
      <c r="AP37" s="201"/>
      <c r="AQ37" s="202"/>
      <c r="AR37" s="202"/>
      <c r="AS37" s="202"/>
      <c r="AT37" s="203">
        <f t="shared" si="14"/>
        <v>0</v>
      </c>
      <c r="AU37" s="203"/>
      <c r="AV37" s="203"/>
      <c r="AW37" s="204">
        <f t="shared" si="3"/>
        <v>0</v>
      </c>
      <c r="AX37" s="204"/>
      <c r="AY37" s="204"/>
      <c r="AZ37" s="190">
        <f t="shared" si="4"/>
        <v>0</v>
      </c>
      <c r="BA37" s="190"/>
      <c r="BB37" s="190">
        <f t="shared" si="5"/>
        <v>0</v>
      </c>
      <c r="BC37" s="190"/>
      <c r="BD37" s="190">
        <f t="shared" si="6"/>
        <v>0</v>
      </c>
      <c r="BE37" s="190"/>
      <c r="BF37" s="190">
        <f t="shared" si="7"/>
        <v>0</v>
      </c>
      <c r="BG37" s="190"/>
      <c r="BH37" s="190">
        <f t="shared" si="8"/>
        <v>0</v>
      </c>
      <c r="BI37" s="190"/>
      <c r="BJ37" s="190">
        <f t="shared" si="9"/>
        <v>0</v>
      </c>
      <c r="BK37" s="190"/>
      <c r="BL37" s="190">
        <f t="shared" si="10"/>
        <v>0</v>
      </c>
      <c r="BM37" s="199"/>
      <c r="BN37" s="190">
        <f t="shared" si="11"/>
        <v>0</v>
      </c>
      <c r="BO37" s="190"/>
      <c r="BP37" s="190">
        <f t="shared" si="12"/>
        <v>0</v>
      </c>
      <c r="BQ37" s="190"/>
      <c r="BR37" s="190">
        <f t="shared" si="13"/>
        <v>0</v>
      </c>
      <c r="BS37" s="191"/>
    </row>
    <row r="38" spans="2:71" ht="15" thickBot="1" x14ac:dyDescent="0.4">
      <c r="B38" s="209"/>
      <c r="C38" s="210"/>
      <c r="D38" s="210"/>
      <c r="E38" s="214"/>
      <c r="F38" s="214"/>
      <c r="G38" s="214"/>
      <c r="H38" s="215"/>
      <c r="I38" s="205"/>
      <c r="J38" s="206"/>
      <c r="K38" s="206"/>
      <c r="L38" s="206"/>
      <c r="M38" s="213"/>
      <c r="N38" s="213"/>
      <c r="O38" s="213"/>
      <c r="P38" s="213"/>
      <c r="Q38" s="213"/>
      <c r="R38" s="213"/>
      <c r="S38" s="205"/>
      <c r="T38" s="205"/>
      <c r="U38" s="205"/>
      <c r="V38" s="206"/>
      <c r="W38" s="206"/>
      <c r="X38" s="206"/>
      <c r="Y38" s="207"/>
      <c r="Z38" s="207"/>
      <c r="AA38" s="207"/>
      <c r="AB38" s="208"/>
      <c r="AC38" s="208"/>
      <c r="AD38" s="208"/>
      <c r="AE38" s="202"/>
      <c r="AF38" s="202"/>
      <c r="AG38" s="202"/>
      <c r="AH38" s="201">
        <f>Totals!$E$81</f>
        <v>45811</v>
      </c>
      <c r="AI38" s="201"/>
      <c r="AJ38" s="201"/>
      <c r="AK38" s="258">
        <f t="shared" si="0"/>
        <v>0</v>
      </c>
      <c r="AL38" s="258"/>
      <c r="AM38" s="258"/>
      <c r="AN38" s="201" t="str">
        <f t="shared" si="1"/>
        <v/>
      </c>
      <c r="AO38" s="201"/>
      <c r="AP38" s="201"/>
      <c r="AQ38" s="202"/>
      <c r="AR38" s="202"/>
      <c r="AS38" s="202"/>
      <c r="AT38" s="203">
        <f t="shared" si="14"/>
        <v>0</v>
      </c>
      <c r="AU38" s="203"/>
      <c r="AV38" s="203"/>
      <c r="AW38" s="204">
        <f t="shared" si="3"/>
        <v>0</v>
      </c>
      <c r="AX38" s="204"/>
      <c r="AY38" s="204"/>
      <c r="AZ38" s="190">
        <f t="shared" si="4"/>
        <v>0</v>
      </c>
      <c r="BA38" s="190"/>
      <c r="BB38" s="190">
        <f t="shared" si="5"/>
        <v>0</v>
      </c>
      <c r="BC38" s="190"/>
      <c r="BD38" s="190">
        <f t="shared" si="6"/>
        <v>0</v>
      </c>
      <c r="BE38" s="190"/>
      <c r="BF38" s="190">
        <f t="shared" si="7"/>
        <v>0</v>
      </c>
      <c r="BG38" s="190"/>
      <c r="BH38" s="190">
        <f t="shared" si="8"/>
        <v>0</v>
      </c>
      <c r="BI38" s="190"/>
      <c r="BJ38" s="190">
        <f t="shared" si="9"/>
        <v>0</v>
      </c>
      <c r="BK38" s="190"/>
      <c r="BL38" s="190">
        <f t="shared" si="10"/>
        <v>0</v>
      </c>
      <c r="BM38" s="199"/>
      <c r="BN38" s="190">
        <f t="shared" si="11"/>
        <v>0</v>
      </c>
      <c r="BO38" s="190"/>
      <c r="BP38" s="190">
        <f t="shared" si="12"/>
        <v>0</v>
      </c>
      <c r="BQ38" s="190"/>
      <c r="BR38" s="190">
        <f t="shared" si="13"/>
        <v>0</v>
      </c>
      <c r="BS38" s="191"/>
    </row>
    <row r="39" spans="2:71" ht="15" thickBot="1" x14ac:dyDescent="0.4">
      <c r="B39" s="209"/>
      <c r="C39" s="210"/>
      <c r="D39" s="210"/>
      <c r="E39" s="214"/>
      <c r="F39" s="214"/>
      <c r="G39" s="214"/>
      <c r="H39" s="215"/>
      <c r="I39" s="205"/>
      <c r="J39" s="206"/>
      <c r="K39" s="206"/>
      <c r="L39" s="206"/>
      <c r="M39" s="213"/>
      <c r="N39" s="213"/>
      <c r="O39" s="213"/>
      <c r="P39" s="213"/>
      <c r="Q39" s="213"/>
      <c r="R39" s="213"/>
      <c r="S39" s="205" t="s">
        <v>6948</v>
      </c>
      <c r="T39" s="205"/>
      <c r="U39" s="205"/>
      <c r="V39" s="206"/>
      <c r="W39" s="206"/>
      <c r="X39" s="206"/>
      <c r="Y39" s="207"/>
      <c r="Z39" s="207"/>
      <c r="AA39" s="207"/>
      <c r="AB39" s="208"/>
      <c r="AC39" s="208"/>
      <c r="AD39" s="208"/>
      <c r="AE39" s="202"/>
      <c r="AF39" s="202"/>
      <c r="AG39" s="202"/>
      <c r="AH39" s="201">
        <f>Totals!$E$81</f>
        <v>45811</v>
      </c>
      <c r="AI39" s="201"/>
      <c r="AJ39" s="201"/>
      <c r="AK39" s="258">
        <f t="shared" si="0"/>
        <v>0</v>
      </c>
      <c r="AL39" s="258"/>
      <c r="AM39" s="258"/>
      <c r="AN39" s="201" t="str">
        <f t="shared" si="1"/>
        <v/>
      </c>
      <c r="AO39" s="201"/>
      <c r="AP39" s="201"/>
      <c r="AQ39" s="202"/>
      <c r="AR39" s="202"/>
      <c r="AS39" s="202"/>
      <c r="AT39" s="203">
        <f t="shared" si="14"/>
        <v>0</v>
      </c>
      <c r="AU39" s="203"/>
      <c r="AV39" s="203"/>
      <c r="AW39" s="204">
        <f t="shared" si="3"/>
        <v>0</v>
      </c>
      <c r="AX39" s="204"/>
      <c r="AY39" s="204"/>
      <c r="AZ39" s="190">
        <f t="shared" si="4"/>
        <v>0</v>
      </c>
      <c r="BA39" s="190"/>
      <c r="BB39" s="190">
        <f t="shared" si="5"/>
        <v>0</v>
      </c>
      <c r="BC39" s="190"/>
      <c r="BD39" s="190">
        <f t="shared" si="6"/>
        <v>0</v>
      </c>
      <c r="BE39" s="190"/>
      <c r="BF39" s="190">
        <f t="shared" si="7"/>
        <v>0</v>
      </c>
      <c r="BG39" s="190"/>
      <c r="BH39" s="190">
        <f t="shared" si="8"/>
        <v>0</v>
      </c>
      <c r="BI39" s="190"/>
      <c r="BJ39" s="190">
        <f t="shared" si="9"/>
        <v>0</v>
      </c>
      <c r="BK39" s="190"/>
      <c r="BL39" s="190">
        <f t="shared" si="10"/>
        <v>0</v>
      </c>
      <c r="BM39" s="199"/>
      <c r="BN39" s="190">
        <f t="shared" si="11"/>
        <v>0</v>
      </c>
      <c r="BO39" s="190"/>
      <c r="BP39" s="190">
        <f t="shared" si="12"/>
        <v>0</v>
      </c>
      <c r="BQ39" s="190"/>
      <c r="BR39" s="190">
        <f t="shared" si="13"/>
        <v>0</v>
      </c>
      <c r="BS39" s="191"/>
    </row>
    <row r="40" spans="2:71" ht="15" thickBot="1" x14ac:dyDescent="0.4">
      <c r="B40" s="209"/>
      <c r="C40" s="210"/>
      <c r="D40" s="210"/>
      <c r="E40" s="214"/>
      <c r="F40" s="214"/>
      <c r="G40" s="214"/>
      <c r="H40" s="215"/>
      <c r="I40" s="205"/>
      <c r="J40" s="206"/>
      <c r="K40" s="206"/>
      <c r="L40" s="206"/>
      <c r="M40" s="213"/>
      <c r="N40" s="213"/>
      <c r="O40" s="213"/>
      <c r="P40" s="213"/>
      <c r="Q40" s="213"/>
      <c r="R40" s="213"/>
      <c r="S40" s="205"/>
      <c r="T40" s="205"/>
      <c r="U40" s="205"/>
      <c r="V40" s="206"/>
      <c r="W40" s="206"/>
      <c r="X40" s="206"/>
      <c r="Y40" s="207"/>
      <c r="Z40" s="207"/>
      <c r="AA40" s="207"/>
      <c r="AB40" s="208"/>
      <c r="AC40" s="208"/>
      <c r="AD40" s="208"/>
      <c r="AE40" s="202"/>
      <c r="AF40" s="202"/>
      <c r="AG40" s="202"/>
      <c r="AH40" s="201">
        <f>Totals!$E$81</f>
        <v>45811</v>
      </c>
      <c r="AI40" s="201"/>
      <c r="AJ40" s="201"/>
      <c r="AK40" s="258">
        <f t="shared" si="0"/>
        <v>0</v>
      </c>
      <c r="AL40" s="258"/>
      <c r="AM40" s="258"/>
      <c r="AN40" s="201" t="str">
        <f t="shared" si="1"/>
        <v/>
      </c>
      <c r="AO40" s="201"/>
      <c r="AP40" s="201"/>
      <c r="AQ40" s="202"/>
      <c r="AR40" s="202"/>
      <c r="AS40" s="202"/>
      <c r="AT40" s="203">
        <f t="shared" si="14"/>
        <v>0</v>
      </c>
      <c r="AU40" s="203"/>
      <c r="AV40" s="203"/>
      <c r="AW40" s="204">
        <f t="shared" si="3"/>
        <v>0</v>
      </c>
      <c r="AX40" s="204"/>
      <c r="AY40" s="204"/>
      <c r="AZ40" s="190">
        <f t="shared" si="4"/>
        <v>0</v>
      </c>
      <c r="BA40" s="190"/>
      <c r="BB40" s="190">
        <f t="shared" si="5"/>
        <v>0</v>
      </c>
      <c r="BC40" s="190"/>
      <c r="BD40" s="190">
        <f t="shared" si="6"/>
        <v>0</v>
      </c>
      <c r="BE40" s="190"/>
      <c r="BF40" s="190">
        <f t="shared" si="7"/>
        <v>0</v>
      </c>
      <c r="BG40" s="190"/>
      <c r="BH40" s="190">
        <f t="shared" si="8"/>
        <v>0</v>
      </c>
      <c r="BI40" s="190"/>
      <c r="BJ40" s="190">
        <f t="shared" si="9"/>
        <v>0</v>
      </c>
      <c r="BK40" s="190"/>
      <c r="BL40" s="190">
        <f t="shared" si="10"/>
        <v>0</v>
      </c>
      <c r="BM40" s="199"/>
      <c r="BN40" s="190">
        <f t="shared" si="11"/>
        <v>0</v>
      </c>
      <c r="BO40" s="190"/>
      <c r="BP40" s="190">
        <f t="shared" si="12"/>
        <v>0</v>
      </c>
      <c r="BQ40" s="190"/>
      <c r="BR40" s="190">
        <f t="shared" si="13"/>
        <v>0</v>
      </c>
      <c r="BS40" s="191"/>
    </row>
    <row r="41" spans="2:71" ht="15" thickBot="1" x14ac:dyDescent="0.4">
      <c r="B41" s="209"/>
      <c r="C41" s="210"/>
      <c r="D41" s="210"/>
      <c r="E41" s="214"/>
      <c r="F41" s="214"/>
      <c r="G41" s="214"/>
      <c r="H41" s="215"/>
      <c r="I41" s="205"/>
      <c r="J41" s="206"/>
      <c r="K41" s="206"/>
      <c r="L41" s="206"/>
      <c r="M41" s="213"/>
      <c r="N41" s="213"/>
      <c r="O41" s="213"/>
      <c r="P41" s="213"/>
      <c r="Q41" s="213"/>
      <c r="R41" s="213"/>
      <c r="S41" s="205"/>
      <c r="T41" s="205"/>
      <c r="U41" s="205"/>
      <c r="V41" s="206"/>
      <c r="W41" s="206"/>
      <c r="X41" s="206"/>
      <c r="Y41" s="207"/>
      <c r="Z41" s="207"/>
      <c r="AA41" s="207"/>
      <c r="AB41" s="208"/>
      <c r="AC41" s="208"/>
      <c r="AD41" s="208"/>
      <c r="AE41" s="202"/>
      <c r="AF41" s="202"/>
      <c r="AG41" s="202"/>
      <c r="AH41" s="201">
        <f>Totals!$E$81</f>
        <v>45811</v>
      </c>
      <c r="AI41" s="201"/>
      <c r="AJ41" s="201"/>
      <c r="AK41" s="258">
        <f t="shared" si="0"/>
        <v>0</v>
      </c>
      <c r="AL41" s="258"/>
      <c r="AM41" s="258"/>
      <c r="AN41" s="201" t="str">
        <f t="shared" si="1"/>
        <v/>
      </c>
      <c r="AO41" s="201"/>
      <c r="AP41" s="201"/>
      <c r="AQ41" s="202"/>
      <c r="AR41" s="202"/>
      <c r="AS41" s="202"/>
      <c r="AT41" s="203">
        <f t="shared" si="14"/>
        <v>0</v>
      </c>
      <c r="AU41" s="203"/>
      <c r="AV41" s="203"/>
      <c r="AW41" s="204">
        <f t="shared" si="3"/>
        <v>0</v>
      </c>
      <c r="AX41" s="204"/>
      <c r="AY41" s="204"/>
      <c r="AZ41" s="190">
        <f t="shared" si="4"/>
        <v>0</v>
      </c>
      <c r="BA41" s="190"/>
      <c r="BB41" s="190">
        <f t="shared" si="5"/>
        <v>0</v>
      </c>
      <c r="BC41" s="190"/>
      <c r="BD41" s="190">
        <f t="shared" si="6"/>
        <v>0</v>
      </c>
      <c r="BE41" s="190"/>
      <c r="BF41" s="190">
        <f t="shared" si="7"/>
        <v>0</v>
      </c>
      <c r="BG41" s="190"/>
      <c r="BH41" s="190">
        <f t="shared" si="8"/>
        <v>0</v>
      </c>
      <c r="BI41" s="190"/>
      <c r="BJ41" s="190">
        <f t="shared" si="9"/>
        <v>0</v>
      </c>
      <c r="BK41" s="190"/>
      <c r="BL41" s="190">
        <f t="shared" si="10"/>
        <v>0</v>
      </c>
      <c r="BM41" s="199"/>
      <c r="BN41" s="190">
        <f t="shared" si="11"/>
        <v>0</v>
      </c>
      <c r="BO41" s="190"/>
      <c r="BP41" s="190">
        <f t="shared" si="12"/>
        <v>0</v>
      </c>
      <c r="BQ41" s="190"/>
      <c r="BR41" s="190">
        <f t="shared" si="13"/>
        <v>0</v>
      </c>
      <c r="BS41" s="191"/>
    </row>
    <row r="42" spans="2:71" ht="15" thickBot="1" x14ac:dyDescent="0.4">
      <c r="B42" s="209"/>
      <c r="C42" s="210"/>
      <c r="D42" s="210"/>
      <c r="E42" s="214"/>
      <c r="F42" s="214"/>
      <c r="G42" s="214"/>
      <c r="H42" s="215"/>
      <c r="I42" s="205"/>
      <c r="J42" s="206"/>
      <c r="K42" s="206"/>
      <c r="L42" s="206"/>
      <c r="M42" s="213"/>
      <c r="N42" s="213"/>
      <c r="O42" s="213"/>
      <c r="P42" s="213"/>
      <c r="Q42" s="213"/>
      <c r="R42" s="213"/>
      <c r="S42" s="205"/>
      <c r="T42" s="205"/>
      <c r="U42" s="205"/>
      <c r="V42" s="206"/>
      <c r="W42" s="206"/>
      <c r="X42" s="206"/>
      <c r="Y42" s="207"/>
      <c r="Z42" s="207"/>
      <c r="AA42" s="207"/>
      <c r="AB42" s="208"/>
      <c r="AC42" s="208"/>
      <c r="AD42" s="208"/>
      <c r="AE42" s="202"/>
      <c r="AF42" s="202"/>
      <c r="AG42" s="202"/>
      <c r="AH42" s="201">
        <f>Totals!$E$81</f>
        <v>45811</v>
      </c>
      <c r="AI42" s="201"/>
      <c r="AJ42" s="201"/>
      <c r="AK42" s="258">
        <f t="shared" si="0"/>
        <v>0</v>
      </c>
      <c r="AL42" s="258"/>
      <c r="AM42" s="258"/>
      <c r="AN42" s="201" t="str">
        <f t="shared" si="1"/>
        <v/>
      </c>
      <c r="AO42" s="201"/>
      <c r="AP42" s="201"/>
      <c r="AQ42" s="202"/>
      <c r="AR42" s="202"/>
      <c r="AS42" s="202"/>
      <c r="AT42" s="203">
        <f t="shared" si="14"/>
        <v>0</v>
      </c>
      <c r="AU42" s="203"/>
      <c r="AV42" s="203"/>
      <c r="AW42" s="204">
        <f t="shared" si="3"/>
        <v>0</v>
      </c>
      <c r="AX42" s="204"/>
      <c r="AY42" s="204"/>
      <c r="AZ42" s="190">
        <f t="shared" si="4"/>
        <v>0</v>
      </c>
      <c r="BA42" s="190"/>
      <c r="BB42" s="190">
        <f t="shared" si="5"/>
        <v>0</v>
      </c>
      <c r="BC42" s="190"/>
      <c r="BD42" s="190">
        <f t="shared" si="6"/>
        <v>0</v>
      </c>
      <c r="BE42" s="190"/>
      <c r="BF42" s="190">
        <f t="shared" si="7"/>
        <v>0</v>
      </c>
      <c r="BG42" s="190"/>
      <c r="BH42" s="190">
        <f t="shared" si="8"/>
        <v>0</v>
      </c>
      <c r="BI42" s="190"/>
      <c r="BJ42" s="190">
        <f t="shared" si="9"/>
        <v>0</v>
      </c>
      <c r="BK42" s="190"/>
      <c r="BL42" s="190">
        <f t="shared" si="10"/>
        <v>0</v>
      </c>
      <c r="BM42" s="199"/>
      <c r="BN42" s="190">
        <f t="shared" si="11"/>
        <v>0</v>
      </c>
      <c r="BO42" s="190"/>
      <c r="BP42" s="190">
        <f t="shared" si="12"/>
        <v>0</v>
      </c>
      <c r="BQ42" s="190"/>
      <c r="BR42" s="190">
        <f t="shared" si="13"/>
        <v>0</v>
      </c>
      <c r="BS42" s="191"/>
    </row>
    <row r="43" spans="2:71" ht="15" thickBot="1" x14ac:dyDescent="0.4">
      <c r="B43" s="209"/>
      <c r="C43" s="210"/>
      <c r="D43" s="210"/>
      <c r="E43" s="214"/>
      <c r="F43" s="214"/>
      <c r="G43" s="214"/>
      <c r="H43" s="215"/>
      <c r="I43" s="205"/>
      <c r="J43" s="206"/>
      <c r="K43" s="206"/>
      <c r="L43" s="206"/>
      <c r="M43" s="207">
        <f>(P23-M23)*-(AZ23)</f>
        <v>0</v>
      </c>
      <c r="N43" s="207"/>
      <c r="O43" s="207"/>
      <c r="P43" s="213"/>
      <c r="Q43" s="213"/>
      <c r="R43" s="213"/>
      <c r="S43" s="205"/>
      <c r="T43" s="205"/>
      <c r="U43" s="205"/>
      <c r="V43" s="206"/>
      <c r="W43" s="206"/>
      <c r="X43" s="206"/>
      <c r="Y43" s="207"/>
      <c r="Z43" s="207"/>
      <c r="AA43" s="207"/>
      <c r="AB43" s="208"/>
      <c r="AC43" s="208"/>
      <c r="AD43" s="208"/>
      <c r="AE43" s="202"/>
      <c r="AF43" s="202"/>
      <c r="AG43" s="202"/>
      <c r="AH43" s="201">
        <f>Totals!$E$81</f>
        <v>45811</v>
      </c>
      <c r="AI43" s="201"/>
      <c r="AJ43" s="201"/>
      <c r="AK43" s="258">
        <f t="shared" si="0"/>
        <v>0</v>
      </c>
      <c r="AL43" s="258"/>
      <c r="AM43" s="258"/>
      <c r="AN43" s="201" t="str">
        <f t="shared" si="1"/>
        <v/>
      </c>
      <c r="AO43" s="201"/>
      <c r="AP43" s="201"/>
      <c r="AQ43" s="202"/>
      <c r="AR43" s="202"/>
      <c r="AS43" s="202"/>
      <c r="AT43" s="203">
        <f t="shared" si="14"/>
        <v>0</v>
      </c>
      <c r="AU43" s="203"/>
      <c r="AV43" s="203"/>
      <c r="AW43" s="204">
        <f t="shared" si="3"/>
        <v>0</v>
      </c>
      <c r="AX43" s="204"/>
      <c r="AY43" s="204"/>
      <c r="AZ43" s="190">
        <f t="shared" si="4"/>
        <v>0</v>
      </c>
      <c r="BA43" s="190"/>
      <c r="BB43" s="190">
        <f t="shared" si="5"/>
        <v>0</v>
      </c>
      <c r="BC43" s="190"/>
      <c r="BD43" s="190">
        <f t="shared" si="6"/>
        <v>0</v>
      </c>
      <c r="BE43" s="190"/>
      <c r="BF43" s="190">
        <f t="shared" si="7"/>
        <v>0</v>
      </c>
      <c r="BG43" s="190"/>
      <c r="BH43" s="190">
        <f t="shared" si="8"/>
        <v>0</v>
      </c>
      <c r="BI43" s="190"/>
      <c r="BJ43" s="190">
        <f t="shared" si="9"/>
        <v>0</v>
      </c>
      <c r="BK43" s="190"/>
      <c r="BL43" s="190">
        <f t="shared" si="10"/>
        <v>0</v>
      </c>
      <c r="BM43" s="199"/>
      <c r="BN43" s="190">
        <f t="shared" si="11"/>
        <v>0</v>
      </c>
      <c r="BO43" s="190"/>
      <c r="BP43" s="190">
        <f t="shared" si="12"/>
        <v>0</v>
      </c>
      <c r="BQ43" s="190"/>
      <c r="BR43" s="190">
        <f t="shared" si="13"/>
        <v>0</v>
      </c>
      <c r="BS43" s="191"/>
    </row>
    <row r="44" spans="2:71" ht="15" thickBot="1" x14ac:dyDescent="0.4">
      <c r="B44" s="209"/>
      <c r="C44" s="210"/>
      <c r="D44" s="210"/>
      <c r="E44" s="214"/>
      <c r="F44" s="214"/>
      <c r="G44" s="214"/>
      <c r="H44" s="215"/>
      <c r="I44" s="205"/>
      <c r="J44" s="206"/>
      <c r="K44" s="206"/>
      <c r="L44" s="206"/>
      <c r="M44" s="213"/>
      <c r="N44" s="213"/>
      <c r="O44" s="213"/>
      <c r="P44" s="213"/>
      <c r="Q44" s="213"/>
      <c r="R44" s="213"/>
      <c r="S44" s="205"/>
      <c r="T44" s="205"/>
      <c r="U44" s="205"/>
      <c r="V44" s="206"/>
      <c r="W44" s="206"/>
      <c r="X44" s="206"/>
      <c r="Y44" s="207"/>
      <c r="Z44" s="207"/>
      <c r="AA44" s="207"/>
      <c r="AB44" s="208"/>
      <c r="AC44" s="208"/>
      <c r="AD44" s="208"/>
      <c r="AE44" s="202"/>
      <c r="AF44" s="202"/>
      <c r="AG44" s="202"/>
      <c r="AH44" s="201">
        <f>Totals!$E$81</f>
        <v>45811</v>
      </c>
      <c r="AI44" s="201"/>
      <c r="AJ44" s="201"/>
      <c r="AK44" s="258">
        <f t="shared" si="0"/>
        <v>0</v>
      </c>
      <c r="AL44" s="258"/>
      <c r="AM44" s="258"/>
      <c r="AN44" s="201" t="str">
        <f t="shared" si="1"/>
        <v/>
      </c>
      <c r="AO44" s="201"/>
      <c r="AP44" s="201"/>
      <c r="AQ44" s="202"/>
      <c r="AR44" s="202"/>
      <c r="AS44" s="202"/>
      <c r="AT44" s="203">
        <f t="shared" si="14"/>
        <v>0</v>
      </c>
      <c r="AU44" s="203"/>
      <c r="AV44" s="203"/>
      <c r="AW44" s="204">
        <f t="shared" si="3"/>
        <v>0</v>
      </c>
      <c r="AX44" s="204"/>
      <c r="AY44" s="204"/>
      <c r="AZ44" s="190">
        <f t="shared" si="4"/>
        <v>0</v>
      </c>
      <c r="BA44" s="190"/>
      <c r="BB44" s="190">
        <f t="shared" si="5"/>
        <v>0</v>
      </c>
      <c r="BC44" s="190"/>
      <c r="BD44" s="190">
        <f t="shared" si="6"/>
        <v>0</v>
      </c>
      <c r="BE44" s="190"/>
      <c r="BF44" s="190">
        <f t="shared" si="7"/>
        <v>0</v>
      </c>
      <c r="BG44" s="190"/>
      <c r="BH44" s="190">
        <f t="shared" si="8"/>
        <v>0</v>
      </c>
      <c r="BI44" s="190"/>
      <c r="BJ44" s="190">
        <f t="shared" si="9"/>
        <v>0</v>
      </c>
      <c r="BK44" s="190"/>
      <c r="BL44" s="190">
        <f t="shared" si="10"/>
        <v>0</v>
      </c>
      <c r="BM44" s="199"/>
      <c r="BN44" s="190">
        <f t="shared" si="11"/>
        <v>0</v>
      </c>
      <c r="BO44" s="190"/>
      <c r="BP44" s="190">
        <f t="shared" si="12"/>
        <v>0</v>
      </c>
      <c r="BQ44" s="190"/>
      <c r="BR44" s="190">
        <f t="shared" si="13"/>
        <v>0</v>
      </c>
      <c r="BS44" s="191"/>
    </row>
    <row r="45" spans="2:71" ht="15" thickBot="1" x14ac:dyDescent="0.4">
      <c r="B45" s="209"/>
      <c r="C45" s="210"/>
      <c r="D45" s="210"/>
      <c r="E45" s="214"/>
      <c r="F45" s="214"/>
      <c r="G45" s="214"/>
      <c r="H45" s="215"/>
      <c r="I45" s="205"/>
      <c r="J45" s="206"/>
      <c r="K45" s="206"/>
      <c r="L45" s="206"/>
      <c r="M45" s="214"/>
      <c r="N45" s="214"/>
      <c r="O45" s="214"/>
      <c r="P45" s="213"/>
      <c r="Q45" s="213"/>
      <c r="R45" s="213"/>
      <c r="S45" s="205"/>
      <c r="T45" s="205"/>
      <c r="U45" s="205"/>
      <c r="V45" s="206"/>
      <c r="W45" s="206"/>
      <c r="X45" s="206"/>
      <c r="Y45" s="207"/>
      <c r="Z45" s="207"/>
      <c r="AA45" s="207"/>
      <c r="AB45" s="208"/>
      <c r="AC45" s="208"/>
      <c r="AD45" s="208"/>
      <c r="AE45" s="202"/>
      <c r="AF45" s="202"/>
      <c r="AG45" s="202"/>
      <c r="AH45" s="201">
        <f>Totals!$E$81</f>
        <v>45811</v>
      </c>
      <c r="AI45" s="201"/>
      <c r="AJ45" s="201"/>
      <c r="AK45" s="258">
        <f t="shared" si="0"/>
        <v>0</v>
      </c>
      <c r="AL45" s="258"/>
      <c r="AM45" s="258"/>
      <c r="AN45" s="201" t="str">
        <f t="shared" si="1"/>
        <v/>
      </c>
      <c r="AO45" s="201"/>
      <c r="AP45" s="201"/>
      <c r="AQ45" s="202"/>
      <c r="AR45" s="202"/>
      <c r="AS45" s="202"/>
      <c r="AT45" s="203">
        <f t="shared" si="14"/>
        <v>0</v>
      </c>
      <c r="AU45" s="203"/>
      <c r="AV45" s="203"/>
      <c r="AW45" s="204">
        <f t="shared" si="3"/>
        <v>0</v>
      </c>
      <c r="AX45" s="204"/>
      <c r="AY45" s="204"/>
      <c r="AZ45" s="190">
        <f t="shared" si="4"/>
        <v>0</v>
      </c>
      <c r="BA45" s="190"/>
      <c r="BB45" s="190">
        <f t="shared" si="5"/>
        <v>0</v>
      </c>
      <c r="BC45" s="190"/>
      <c r="BD45" s="190">
        <f t="shared" si="6"/>
        <v>0</v>
      </c>
      <c r="BE45" s="190"/>
      <c r="BF45" s="190">
        <f t="shared" si="7"/>
        <v>0</v>
      </c>
      <c r="BG45" s="190"/>
      <c r="BH45" s="190">
        <f t="shared" si="8"/>
        <v>0</v>
      </c>
      <c r="BI45" s="190"/>
      <c r="BJ45" s="190">
        <f t="shared" si="9"/>
        <v>0</v>
      </c>
      <c r="BK45" s="190"/>
      <c r="BL45" s="190">
        <f t="shared" si="10"/>
        <v>0</v>
      </c>
      <c r="BM45" s="199"/>
      <c r="BN45" s="190">
        <f t="shared" si="11"/>
        <v>0</v>
      </c>
      <c r="BO45" s="190"/>
      <c r="BP45" s="190">
        <f t="shared" si="12"/>
        <v>0</v>
      </c>
      <c r="BQ45" s="190"/>
      <c r="BR45" s="190">
        <f t="shared" si="13"/>
        <v>0</v>
      </c>
      <c r="BS45" s="191"/>
    </row>
    <row r="46" spans="2:71" ht="15" thickBot="1" x14ac:dyDescent="0.4">
      <c r="B46" s="209"/>
      <c r="C46" s="210"/>
      <c r="D46" s="210"/>
      <c r="E46" s="214"/>
      <c r="F46" s="214"/>
      <c r="G46" s="214"/>
      <c r="H46" s="215"/>
      <c r="I46" s="205"/>
      <c r="J46" s="206"/>
      <c r="K46" s="206"/>
      <c r="L46" s="206"/>
      <c r="M46" s="213"/>
      <c r="N46" s="213"/>
      <c r="O46" s="213"/>
      <c r="P46" s="213"/>
      <c r="Q46" s="213"/>
      <c r="R46" s="213"/>
      <c r="S46" s="205"/>
      <c r="T46" s="205"/>
      <c r="U46" s="205"/>
      <c r="V46" s="206"/>
      <c r="W46" s="206"/>
      <c r="X46" s="206"/>
      <c r="Y46" s="207"/>
      <c r="Z46" s="207"/>
      <c r="AA46" s="207"/>
      <c r="AB46" s="208"/>
      <c r="AC46" s="208"/>
      <c r="AD46" s="208"/>
      <c r="AE46" s="202"/>
      <c r="AF46" s="202"/>
      <c r="AG46" s="202"/>
      <c r="AH46" s="201">
        <f>Totals!$E$81</f>
        <v>45811</v>
      </c>
      <c r="AI46" s="201"/>
      <c r="AJ46" s="201"/>
      <c r="AK46" s="258">
        <f t="shared" si="0"/>
        <v>0</v>
      </c>
      <c r="AL46" s="258"/>
      <c r="AM46" s="258"/>
      <c r="AN46" s="201" t="str">
        <f t="shared" si="1"/>
        <v/>
      </c>
      <c r="AO46" s="201"/>
      <c r="AP46" s="201"/>
      <c r="AQ46" s="202"/>
      <c r="AR46" s="202"/>
      <c r="AS46" s="202"/>
      <c r="AT46" s="203">
        <f t="shared" si="14"/>
        <v>0</v>
      </c>
      <c r="AU46" s="203"/>
      <c r="AV46" s="203"/>
      <c r="AW46" s="204">
        <f t="shared" si="3"/>
        <v>0</v>
      </c>
      <c r="AX46" s="204"/>
      <c r="AY46" s="204"/>
      <c r="AZ46" s="190">
        <f t="shared" si="4"/>
        <v>0</v>
      </c>
      <c r="BA46" s="190"/>
      <c r="BB46" s="190">
        <f t="shared" si="5"/>
        <v>0</v>
      </c>
      <c r="BC46" s="190"/>
      <c r="BD46" s="190">
        <f t="shared" si="6"/>
        <v>0</v>
      </c>
      <c r="BE46" s="190"/>
      <c r="BF46" s="190">
        <f t="shared" si="7"/>
        <v>0</v>
      </c>
      <c r="BG46" s="190"/>
      <c r="BH46" s="190">
        <f t="shared" si="8"/>
        <v>0</v>
      </c>
      <c r="BI46" s="190"/>
      <c r="BJ46" s="190">
        <f t="shared" si="9"/>
        <v>0</v>
      </c>
      <c r="BK46" s="190"/>
      <c r="BL46" s="190">
        <f t="shared" si="10"/>
        <v>0</v>
      </c>
      <c r="BM46" s="199"/>
      <c r="BN46" s="190">
        <f t="shared" si="11"/>
        <v>0</v>
      </c>
      <c r="BO46" s="190"/>
      <c r="BP46" s="190">
        <f t="shared" si="12"/>
        <v>0</v>
      </c>
      <c r="BQ46" s="190"/>
      <c r="BR46" s="190">
        <f t="shared" si="13"/>
        <v>0</v>
      </c>
      <c r="BS46" s="191"/>
    </row>
    <row r="47" spans="2:71" ht="15" thickBot="1" x14ac:dyDescent="0.4">
      <c r="B47" s="209"/>
      <c r="C47" s="210"/>
      <c r="D47" s="210"/>
      <c r="E47" s="214"/>
      <c r="F47" s="214"/>
      <c r="G47" s="214"/>
      <c r="H47" s="215"/>
      <c r="I47" s="205"/>
      <c r="J47" s="206"/>
      <c r="K47" s="206"/>
      <c r="L47" s="206"/>
      <c r="M47" s="213"/>
      <c r="N47" s="213"/>
      <c r="O47" s="213"/>
      <c r="P47" s="213"/>
      <c r="Q47" s="213"/>
      <c r="R47" s="213"/>
      <c r="S47" s="205"/>
      <c r="T47" s="205"/>
      <c r="U47" s="205"/>
      <c r="V47" s="206"/>
      <c r="W47" s="206"/>
      <c r="X47" s="206"/>
      <c r="Y47" s="207"/>
      <c r="Z47" s="207"/>
      <c r="AA47" s="207"/>
      <c r="AB47" s="208"/>
      <c r="AC47" s="208"/>
      <c r="AD47" s="208"/>
      <c r="AE47" s="202"/>
      <c r="AF47" s="202"/>
      <c r="AG47" s="202"/>
      <c r="AH47" s="201">
        <f>Totals!$E$81</f>
        <v>45811</v>
      </c>
      <c r="AI47" s="201"/>
      <c r="AJ47" s="201"/>
      <c r="AK47" s="258">
        <f t="shared" si="0"/>
        <v>0</v>
      </c>
      <c r="AL47" s="258"/>
      <c r="AM47" s="258"/>
      <c r="AN47" s="201" t="str">
        <f t="shared" si="1"/>
        <v/>
      </c>
      <c r="AO47" s="201"/>
      <c r="AP47" s="201"/>
      <c r="AQ47" s="202"/>
      <c r="AR47" s="202"/>
      <c r="AS47" s="202"/>
      <c r="AT47" s="203">
        <f t="shared" si="14"/>
        <v>0</v>
      </c>
      <c r="AU47" s="203"/>
      <c r="AV47" s="203"/>
      <c r="AW47" s="204">
        <f t="shared" si="3"/>
        <v>0</v>
      </c>
      <c r="AX47" s="204"/>
      <c r="AY47" s="204"/>
      <c r="AZ47" s="190">
        <f t="shared" si="4"/>
        <v>0</v>
      </c>
      <c r="BA47" s="190"/>
      <c r="BB47" s="190">
        <f t="shared" si="5"/>
        <v>0</v>
      </c>
      <c r="BC47" s="190"/>
      <c r="BD47" s="190">
        <f t="shared" si="6"/>
        <v>0</v>
      </c>
      <c r="BE47" s="190"/>
      <c r="BF47" s="190">
        <f t="shared" si="7"/>
        <v>0</v>
      </c>
      <c r="BG47" s="190"/>
      <c r="BH47" s="190">
        <f t="shared" si="8"/>
        <v>0</v>
      </c>
      <c r="BI47" s="190"/>
      <c r="BJ47" s="190">
        <f t="shared" si="9"/>
        <v>0</v>
      </c>
      <c r="BK47" s="190"/>
      <c r="BL47" s="190">
        <f t="shared" si="10"/>
        <v>0</v>
      </c>
      <c r="BM47" s="199"/>
      <c r="BN47" s="190">
        <f t="shared" si="11"/>
        <v>0</v>
      </c>
      <c r="BO47" s="190"/>
      <c r="BP47" s="190">
        <f t="shared" si="12"/>
        <v>0</v>
      </c>
      <c r="BQ47" s="190"/>
      <c r="BR47" s="190">
        <f t="shared" si="13"/>
        <v>0</v>
      </c>
      <c r="BS47" s="191"/>
    </row>
    <row r="48" spans="2:71" ht="15" thickBot="1" x14ac:dyDescent="0.4">
      <c r="B48" s="209"/>
      <c r="C48" s="210"/>
      <c r="D48" s="210"/>
      <c r="E48" s="214"/>
      <c r="F48" s="214"/>
      <c r="G48" s="214"/>
      <c r="H48" s="215"/>
      <c r="I48" s="205"/>
      <c r="J48" s="206"/>
      <c r="K48" s="206"/>
      <c r="L48" s="206"/>
      <c r="M48" s="213"/>
      <c r="N48" s="213"/>
      <c r="O48" s="213"/>
      <c r="P48" s="213"/>
      <c r="Q48" s="213"/>
      <c r="R48" s="213"/>
      <c r="S48" s="205"/>
      <c r="T48" s="205"/>
      <c r="U48" s="205"/>
      <c r="V48" s="206"/>
      <c r="W48" s="206"/>
      <c r="X48" s="206"/>
      <c r="Y48" s="207"/>
      <c r="Z48" s="207"/>
      <c r="AA48" s="207"/>
      <c r="AB48" s="208"/>
      <c r="AC48" s="208"/>
      <c r="AD48" s="208"/>
      <c r="AE48" s="202"/>
      <c r="AF48" s="202"/>
      <c r="AG48" s="202"/>
      <c r="AH48" s="201">
        <f>Totals!$E$81</f>
        <v>45811</v>
      </c>
      <c r="AI48" s="201"/>
      <c r="AJ48" s="201"/>
      <c r="AK48" s="258">
        <f t="shared" si="0"/>
        <v>0</v>
      </c>
      <c r="AL48" s="258"/>
      <c r="AM48" s="258"/>
      <c r="AN48" s="201" t="str">
        <f t="shared" si="1"/>
        <v/>
      </c>
      <c r="AO48" s="201"/>
      <c r="AP48" s="201"/>
      <c r="AQ48" s="202"/>
      <c r="AR48" s="202"/>
      <c r="AS48" s="202"/>
      <c r="AT48" s="203">
        <f t="shared" si="14"/>
        <v>0</v>
      </c>
      <c r="AU48" s="203"/>
      <c r="AV48" s="203"/>
      <c r="AW48" s="204">
        <f t="shared" si="3"/>
        <v>0</v>
      </c>
      <c r="AX48" s="204"/>
      <c r="AY48" s="204"/>
      <c r="AZ48" s="190">
        <f t="shared" si="4"/>
        <v>0</v>
      </c>
      <c r="BA48" s="190"/>
      <c r="BB48" s="190">
        <f t="shared" si="5"/>
        <v>0</v>
      </c>
      <c r="BC48" s="190"/>
      <c r="BD48" s="190">
        <f t="shared" si="6"/>
        <v>0</v>
      </c>
      <c r="BE48" s="190"/>
      <c r="BF48" s="190">
        <f t="shared" si="7"/>
        <v>0</v>
      </c>
      <c r="BG48" s="190"/>
      <c r="BH48" s="190">
        <f t="shared" si="8"/>
        <v>0</v>
      </c>
      <c r="BI48" s="190"/>
      <c r="BJ48" s="190">
        <f t="shared" si="9"/>
        <v>0</v>
      </c>
      <c r="BK48" s="190"/>
      <c r="BL48" s="190">
        <f t="shared" si="10"/>
        <v>0</v>
      </c>
      <c r="BM48" s="199"/>
      <c r="BN48" s="190">
        <f t="shared" si="11"/>
        <v>0</v>
      </c>
      <c r="BO48" s="190"/>
      <c r="BP48" s="190">
        <f t="shared" si="12"/>
        <v>0</v>
      </c>
      <c r="BQ48" s="190"/>
      <c r="BR48" s="190">
        <f t="shared" si="13"/>
        <v>0</v>
      </c>
      <c r="BS48" s="191"/>
    </row>
    <row r="49" spans="2:71" ht="15" thickBot="1" x14ac:dyDescent="0.4">
      <c r="B49" s="209"/>
      <c r="C49" s="210"/>
      <c r="D49" s="210"/>
      <c r="E49" s="211"/>
      <c r="F49" s="211"/>
      <c r="G49" s="211"/>
      <c r="H49" s="211"/>
      <c r="I49" s="205"/>
      <c r="J49" s="206"/>
      <c r="K49" s="206"/>
      <c r="L49" s="206"/>
      <c r="M49" s="213"/>
      <c r="N49" s="213"/>
      <c r="O49" s="213"/>
      <c r="P49" s="213"/>
      <c r="Q49" s="213"/>
      <c r="R49" s="213"/>
      <c r="S49" s="205"/>
      <c r="T49" s="205"/>
      <c r="U49" s="205"/>
      <c r="V49" s="206"/>
      <c r="W49" s="206"/>
      <c r="X49" s="206"/>
      <c r="Y49" s="207"/>
      <c r="Z49" s="207"/>
      <c r="AA49" s="207"/>
      <c r="AB49" s="208"/>
      <c r="AC49" s="208"/>
      <c r="AD49" s="208"/>
      <c r="AE49" s="202"/>
      <c r="AF49" s="202"/>
      <c r="AG49" s="202"/>
      <c r="AH49" s="201">
        <f>Totals!$E$81</f>
        <v>45811</v>
      </c>
      <c r="AI49" s="201"/>
      <c r="AJ49" s="201"/>
      <c r="AK49" s="258">
        <f t="shared" si="0"/>
        <v>0</v>
      </c>
      <c r="AL49" s="258"/>
      <c r="AM49" s="258"/>
      <c r="AN49" s="201" t="str">
        <f t="shared" si="1"/>
        <v/>
      </c>
      <c r="AO49" s="201"/>
      <c r="AP49" s="201"/>
      <c r="AQ49" s="202"/>
      <c r="AR49" s="202"/>
      <c r="AS49" s="202"/>
      <c r="AT49" s="203">
        <f t="shared" si="14"/>
        <v>0</v>
      </c>
      <c r="AU49" s="203"/>
      <c r="AV49" s="203"/>
      <c r="AW49" s="204">
        <f t="shared" si="3"/>
        <v>0</v>
      </c>
      <c r="AX49" s="204"/>
      <c r="AY49" s="204"/>
      <c r="AZ49" s="190">
        <f t="shared" si="4"/>
        <v>0</v>
      </c>
      <c r="BA49" s="190"/>
      <c r="BB49" s="190">
        <f t="shared" si="5"/>
        <v>0</v>
      </c>
      <c r="BC49" s="190"/>
      <c r="BD49" s="190">
        <f t="shared" si="6"/>
        <v>0</v>
      </c>
      <c r="BE49" s="190"/>
      <c r="BF49" s="190">
        <f t="shared" si="7"/>
        <v>0</v>
      </c>
      <c r="BG49" s="190"/>
      <c r="BH49" s="190">
        <f t="shared" si="8"/>
        <v>0</v>
      </c>
      <c r="BI49" s="190"/>
      <c r="BJ49" s="190">
        <f t="shared" si="9"/>
        <v>0</v>
      </c>
      <c r="BK49" s="190"/>
      <c r="BL49" s="190">
        <f t="shared" si="10"/>
        <v>0</v>
      </c>
      <c r="BM49" s="199"/>
      <c r="BN49" s="190">
        <f t="shared" si="11"/>
        <v>0</v>
      </c>
      <c r="BO49" s="190"/>
      <c r="BP49" s="190">
        <f t="shared" si="12"/>
        <v>0</v>
      </c>
      <c r="BQ49" s="190"/>
      <c r="BR49" s="190">
        <f t="shared" si="13"/>
        <v>0</v>
      </c>
      <c r="BS49" s="191"/>
    </row>
    <row r="50" spans="2:71" ht="15" thickBot="1" x14ac:dyDescent="0.4">
      <c r="B50" s="209"/>
      <c r="C50" s="210"/>
      <c r="D50" s="210"/>
      <c r="E50" s="211"/>
      <c r="F50" s="211"/>
      <c r="G50" s="211"/>
      <c r="H50" s="211"/>
      <c r="I50" s="212"/>
      <c r="J50" s="212"/>
      <c r="K50" s="212"/>
      <c r="L50" s="212"/>
      <c r="M50" s="213"/>
      <c r="N50" s="213"/>
      <c r="O50" s="213"/>
      <c r="P50" s="213"/>
      <c r="Q50" s="213"/>
      <c r="R50" s="213"/>
      <c r="S50" s="205"/>
      <c r="T50" s="205"/>
      <c r="U50" s="205"/>
      <c r="V50" s="206"/>
      <c r="W50" s="206"/>
      <c r="X50" s="206"/>
      <c r="Y50" s="207"/>
      <c r="Z50" s="207"/>
      <c r="AA50" s="207"/>
      <c r="AB50" s="208"/>
      <c r="AC50" s="208"/>
      <c r="AD50" s="208"/>
      <c r="AE50" s="202"/>
      <c r="AF50" s="202"/>
      <c r="AG50" s="202"/>
      <c r="AH50" s="201">
        <f>Totals!$E$81</f>
        <v>45811</v>
      </c>
      <c r="AI50" s="201"/>
      <c r="AJ50" s="201"/>
      <c r="AK50" s="258">
        <f t="shared" si="0"/>
        <v>0</v>
      </c>
      <c r="AL50" s="258"/>
      <c r="AM50" s="258"/>
      <c r="AN50" s="201" t="str">
        <f>IF($AQ50="","",$AQ50-1)</f>
        <v/>
      </c>
      <c r="AO50" s="201"/>
      <c r="AP50" s="201"/>
      <c r="AQ50" s="202"/>
      <c r="AR50" s="202"/>
      <c r="AS50" s="202"/>
      <c r="AT50" s="203">
        <f t="shared" si="14"/>
        <v>0</v>
      </c>
      <c r="AU50" s="203"/>
      <c r="AV50" s="203"/>
      <c r="AW50" s="204">
        <f t="shared" si="3"/>
        <v>0</v>
      </c>
      <c r="AX50" s="204"/>
      <c r="AY50" s="204"/>
      <c r="AZ50" s="190">
        <f t="shared" si="4"/>
        <v>0</v>
      </c>
      <c r="BA50" s="190"/>
      <c r="BB50" s="190">
        <f t="shared" si="5"/>
        <v>0</v>
      </c>
      <c r="BC50" s="190"/>
      <c r="BD50" s="190">
        <f t="shared" si="6"/>
        <v>0</v>
      </c>
      <c r="BE50" s="190"/>
      <c r="BF50" s="190">
        <f t="shared" si="7"/>
        <v>0</v>
      </c>
      <c r="BG50" s="190"/>
      <c r="BH50" s="190">
        <f t="shared" si="8"/>
        <v>0</v>
      </c>
      <c r="BI50" s="190"/>
      <c r="BJ50" s="190">
        <f t="shared" si="9"/>
        <v>0</v>
      </c>
      <c r="BK50" s="190"/>
      <c r="BL50" s="190">
        <f t="shared" si="10"/>
        <v>0</v>
      </c>
      <c r="BM50" s="199"/>
      <c r="BN50" s="190">
        <f t="shared" si="11"/>
        <v>0</v>
      </c>
      <c r="BO50" s="190"/>
      <c r="BP50" s="190">
        <f t="shared" si="12"/>
        <v>0</v>
      </c>
      <c r="BQ50" s="190"/>
      <c r="BR50" s="190">
        <f t="shared" si="13"/>
        <v>0</v>
      </c>
      <c r="BS50" s="191"/>
    </row>
    <row r="51" spans="2:71" ht="15" thickBot="1" x14ac:dyDescent="0.4">
      <c r="B51" s="192"/>
      <c r="C51" s="193"/>
      <c r="D51" s="193"/>
      <c r="E51" s="194" t="s">
        <v>7103</v>
      </c>
      <c r="F51" s="194"/>
      <c r="G51" s="194"/>
      <c r="H51" s="194"/>
      <c r="I51" s="195" t="s">
        <v>6981</v>
      </c>
      <c r="J51" s="195"/>
      <c r="K51" s="195"/>
      <c r="L51" s="195"/>
      <c r="M51" s="196">
        <v>44410</v>
      </c>
      <c r="N51" s="196"/>
      <c r="O51" s="196"/>
      <c r="P51" s="196">
        <v>44440</v>
      </c>
      <c r="Q51" s="196"/>
      <c r="R51" s="196"/>
      <c r="S51" s="197" t="s">
        <v>6948</v>
      </c>
      <c r="T51" s="197"/>
      <c r="U51" s="197"/>
      <c r="V51" s="198" t="s">
        <v>6947</v>
      </c>
      <c r="W51" s="198"/>
      <c r="X51" s="198"/>
      <c r="Y51" s="185"/>
      <c r="Z51" s="185"/>
      <c r="AA51" s="185"/>
      <c r="AB51" s="186"/>
      <c r="AC51" s="186"/>
      <c r="AD51" s="186"/>
      <c r="AE51" s="182"/>
      <c r="AF51" s="182"/>
      <c r="AG51" s="182"/>
      <c r="AH51" s="187">
        <f>Totals!$E$81</f>
        <v>45811</v>
      </c>
      <c r="AI51" s="187"/>
      <c r="AJ51" s="187"/>
      <c r="AK51" s="259">
        <f t="shared" si="0"/>
        <v>0</v>
      </c>
      <c r="AL51" s="260"/>
      <c r="AM51" s="260"/>
      <c r="AN51" s="187" t="str">
        <f>IF($AQ51="","",$AQ51-1)</f>
        <v/>
      </c>
      <c r="AO51" s="187"/>
      <c r="AP51" s="187"/>
      <c r="AQ51" s="182"/>
      <c r="AR51" s="182"/>
      <c r="AS51" s="182"/>
      <c r="AT51" s="183">
        <f t="shared" si="14"/>
        <v>0</v>
      </c>
      <c r="AU51" s="183"/>
      <c r="AV51" s="183"/>
      <c r="AW51" s="184">
        <f t="shared" si="3"/>
        <v>0</v>
      </c>
      <c r="AX51" s="184"/>
      <c r="AY51" s="184"/>
      <c r="AZ51" s="180">
        <f t="shared" si="4"/>
        <v>0</v>
      </c>
      <c r="BA51" s="180"/>
      <c r="BB51" s="180">
        <f t="shared" si="5"/>
        <v>0</v>
      </c>
      <c r="BC51" s="180"/>
      <c r="BD51" s="180">
        <f t="shared" si="6"/>
        <v>0</v>
      </c>
      <c r="BE51" s="180"/>
      <c r="BF51" s="180">
        <f t="shared" si="7"/>
        <v>0</v>
      </c>
      <c r="BG51" s="180"/>
      <c r="BH51" s="180">
        <f t="shared" si="8"/>
        <v>0</v>
      </c>
      <c r="BI51" s="180"/>
      <c r="BJ51" s="180">
        <f t="shared" si="9"/>
        <v>0</v>
      </c>
      <c r="BK51" s="180"/>
      <c r="BL51" s="180">
        <f t="shared" si="10"/>
        <v>0</v>
      </c>
      <c r="BM51" s="181"/>
      <c r="BN51" s="180">
        <f t="shared" si="11"/>
        <v>0</v>
      </c>
      <c r="BO51" s="180"/>
      <c r="BP51" s="180">
        <f t="shared" si="12"/>
        <v>0</v>
      </c>
      <c r="BQ51" s="180"/>
      <c r="BR51" s="175">
        <f t="shared" si="13"/>
        <v>0</v>
      </c>
      <c r="BS51" s="176"/>
    </row>
    <row r="52" spans="2:71" ht="15.5" thickTop="1" thickBot="1" x14ac:dyDescent="0.4">
      <c r="B52" s="177" t="s">
        <v>15</v>
      </c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4"/>
      <c r="AA52" s="174"/>
      <c r="AB52" s="177"/>
      <c r="AC52" s="174"/>
      <c r="AD52" s="174"/>
      <c r="AE52" s="177"/>
      <c r="AF52" s="174"/>
      <c r="AG52" s="174"/>
      <c r="AH52" s="177"/>
      <c r="AI52" s="174"/>
      <c r="AJ52" s="174"/>
      <c r="AK52" s="261">
        <f>SUM(AK12:AM51)</f>
        <v>0</v>
      </c>
      <c r="AL52" s="262"/>
      <c r="AM52" s="262"/>
      <c r="AN52" s="177"/>
      <c r="AO52" s="174"/>
      <c r="AP52" s="174"/>
      <c r="AQ52" s="177"/>
      <c r="AR52" s="174"/>
      <c r="AS52" s="174"/>
      <c r="AT52" s="177"/>
      <c r="AU52" s="174"/>
      <c r="AV52" s="174"/>
      <c r="AW52" s="173"/>
      <c r="AX52" s="174"/>
      <c r="AY52" s="174"/>
      <c r="AZ52" s="172">
        <f>SUM(AZ12:AZ51)</f>
        <v>0</v>
      </c>
      <c r="BA52" s="172"/>
      <c r="BB52" s="172">
        <f>SUM(BB12:BB51)</f>
        <v>0</v>
      </c>
      <c r="BC52" s="172"/>
      <c r="BD52" s="172">
        <f>SUM(BD12:BD51)</f>
        <v>0</v>
      </c>
      <c r="BE52" s="172"/>
      <c r="BF52" s="172">
        <f>SUM(BF12:BF51)</f>
        <v>0</v>
      </c>
      <c r="BG52" s="172"/>
      <c r="BH52" s="172">
        <f>SUM(BH12:BH51)</f>
        <v>0</v>
      </c>
      <c r="BI52" s="172"/>
      <c r="BJ52" s="172">
        <f>SUM(BJ12:BJ51)</f>
        <v>0</v>
      </c>
      <c r="BK52" s="172"/>
      <c r="BL52" s="172">
        <f>SUM(BL12:BL51)</f>
        <v>0</v>
      </c>
      <c r="BM52" s="172"/>
      <c r="BN52" s="172">
        <f>SUM(BN12:BN51)</f>
        <v>0</v>
      </c>
      <c r="BO52" s="172"/>
      <c r="BP52" s="172">
        <f>SUM(BP12:BP51)</f>
        <v>0</v>
      </c>
      <c r="BQ52" s="172"/>
      <c r="BR52" s="172">
        <f>SUM(BR12:BR51)</f>
        <v>0</v>
      </c>
      <c r="BS52" s="172"/>
    </row>
    <row r="53" spans="2:71" ht="15" thickTop="1" x14ac:dyDescent="0.35"/>
    <row r="55" spans="2:71" ht="15" thickBot="1" x14ac:dyDescent="0.4"/>
    <row r="56" spans="2:71" ht="15.5" thickTop="1" thickBot="1" x14ac:dyDescent="0.4">
      <c r="B56" s="256" t="s">
        <v>7106</v>
      </c>
      <c r="C56" s="256"/>
      <c r="D56" s="256"/>
      <c r="E56" s="256"/>
      <c r="F56" s="256"/>
      <c r="G56" s="256"/>
      <c r="H56" s="256"/>
      <c r="I56" s="256"/>
      <c r="J56" s="256"/>
      <c r="K56" s="256"/>
      <c r="L56" s="256"/>
      <c r="M56" s="256"/>
      <c r="N56" s="256"/>
      <c r="O56" s="256"/>
      <c r="P56" s="256"/>
      <c r="Q56" s="256"/>
      <c r="R56" s="256"/>
      <c r="S56" s="256"/>
      <c r="T56" s="256"/>
      <c r="U56" s="256"/>
      <c r="V56" s="256"/>
      <c r="W56" s="256"/>
      <c r="X56" s="256"/>
      <c r="Y56" s="256"/>
      <c r="Z56" s="256"/>
      <c r="AA56" s="256"/>
      <c r="AB56" s="256"/>
      <c r="AC56" s="256"/>
      <c r="AD56" s="256"/>
      <c r="AE56" s="256"/>
      <c r="AF56" s="256"/>
      <c r="AG56" s="256"/>
      <c r="AH56" s="256"/>
      <c r="AI56" s="256"/>
      <c r="AJ56" s="256"/>
      <c r="AK56" s="256"/>
      <c r="AL56" s="256"/>
      <c r="AM56" s="256"/>
      <c r="AN56" s="256"/>
      <c r="AO56" s="256"/>
      <c r="AP56" s="256"/>
      <c r="AQ56" s="256"/>
      <c r="AR56" s="256"/>
      <c r="AS56" s="256"/>
      <c r="AT56" s="256"/>
      <c r="AU56" s="256"/>
      <c r="AV56" s="256"/>
      <c r="AW56" s="256"/>
      <c r="AX56" s="256"/>
      <c r="AY56" s="256"/>
      <c r="AZ56" s="256"/>
      <c r="BA56" s="256"/>
      <c r="BB56" s="256"/>
      <c r="BC56" s="256"/>
      <c r="BD56" s="256"/>
      <c r="BE56" s="256"/>
      <c r="BF56" s="256"/>
      <c r="BG56" s="256"/>
      <c r="BH56" s="256"/>
      <c r="BI56" s="256"/>
      <c r="BJ56" s="256"/>
      <c r="BK56" s="256"/>
      <c r="BL56" s="256"/>
      <c r="BM56" s="256"/>
      <c r="BN56" s="256"/>
      <c r="BO56" s="256"/>
      <c r="BP56" s="256"/>
      <c r="BQ56" s="256"/>
      <c r="BR56" s="256"/>
      <c r="BS56" s="256"/>
    </row>
    <row r="57" spans="2:71" ht="15.5" thickTop="1" thickBot="1" x14ac:dyDescent="0.4">
      <c r="B57" s="256"/>
      <c r="C57" s="256"/>
      <c r="D57" s="256"/>
      <c r="E57" s="256"/>
      <c r="F57" s="256"/>
      <c r="G57" s="256"/>
      <c r="H57" s="256"/>
      <c r="I57" s="256"/>
      <c r="J57" s="256"/>
      <c r="K57" s="256"/>
      <c r="L57" s="256"/>
      <c r="M57" s="256"/>
      <c r="N57" s="256"/>
      <c r="O57" s="256"/>
      <c r="P57" s="256"/>
      <c r="Q57" s="256"/>
      <c r="R57" s="256"/>
      <c r="S57" s="256"/>
      <c r="T57" s="256"/>
      <c r="U57" s="256"/>
      <c r="V57" s="256"/>
      <c r="W57" s="256"/>
      <c r="X57" s="256"/>
      <c r="Y57" s="256"/>
      <c r="Z57" s="256"/>
      <c r="AA57" s="256"/>
      <c r="AB57" s="256"/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256"/>
      <c r="AQ57" s="256"/>
      <c r="AR57" s="256"/>
      <c r="AS57" s="256"/>
      <c r="AT57" s="256"/>
      <c r="AU57" s="256"/>
      <c r="AV57" s="256"/>
      <c r="AW57" s="256"/>
      <c r="AX57" s="256"/>
      <c r="AY57" s="256"/>
      <c r="AZ57" s="256"/>
      <c r="BA57" s="256"/>
      <c r="BB57" s="256"/>
      <c r="BC57" s="256"/>
      <c r="BD57" s="256"/>
      <c r="BE57" s="256"/>
      <c r="BF57" s="256"/>
      <c r="BG57" s="256"/>
      <c r="BH57" s="256"/>
      <c r="BI57" s="256"/>
      <c r="BJ57" s="256"/>
      <c r="BK57" s="256"/>
      <c r="BL57" s="256"/>
      <c r="BM57" s="256"/>
      <c r="BN57" s="256"/>
      <c r="BO57" s="256"/>
      <c r="BP57" s="256"/>
      <c r="BQ57" s="256"/>
      <c r="BR57" s="256"/>
      <c r="BS57" s="256"/>
    </row>
    <row r="58" spans="2:71" ht="15.5" thickTop="1" thickBot="1" x14ac:dyDescent="0.4">
      <c r="B58" s="256"/>
      <c r="C58" s="256"/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56"/>
      <c r="O58" s="256"/>
      <c r="P58" s="256"/>
      <c r="Q58" s="256"/>
      <c r="R58" s="256"/>
      <c r="S58" s="256"/>
      <c r="T58" s="256"/>
      <c r="U58" s="256"/>
      <c r="V58" s="256"/>
      <c r="W58" s="256"/>
      <c r="X58" s="256"/>
      <c r="Y58" s="256"/>
      <c r="Z58" s="256"/>
      <c r="AA58" s="256"/>
      <c r="AB58" s="256"/>
      <c r="AC58" s="256"/>
      <c r="AD58" s="256"/>
      <c r="AE58" s="256"/>
      <c r="AF58" s="256"/>
      <c r="AG58" s="256"/>
      <c r="AH58" s="256"/>
      <c r="AI58" s="256"/>
      <c r="AJ58" s="256"/>
      <c r="AK58" s="256"/>
      <c r="AL58" s="256"/>
      <c r="AM58" s="256"/>
      <c r="AN58" s="256"/>
      <c r="AO58" s="256"/>
      <c r="AP58" s="256"/>
      <c r="AQ58" s="256"/>
      <c r="AR58" s="256"/>
      <c r="AS58" s="256"/>
      <c r="AT58" s="256"/>
      <c r="AU58" s="256"/>
      <c r="AV58" s="256"/>
      <c r="AW58" s="256"/>
      <c r="AX58" s="256"/>
      <c r="AY58" s="256"/>
      <c r="AZ58" s="256"/>
      <c r="BA58" s="256"/>
      <c r="BB58" s="256"/>
      <c r="BC58" s="256"/>
      <c r="BD58" s="256"/>
      <c r="BE58" s="256"/>
      <c r="BF58" s="256"/>
      <c r="BG58" s="256"/>
      <c r="BH58" s="256"/>
      <c r="BI58" s="256"/>
      <c r="BJ58" s="256"/>
      <c r="BK58" s="256"/>
      <c r="BL58" s="256"/>
      <c r="BM58" s="256"/>
      <c r="BN58" s="256"/>
      <c r="BO58" s="256"/>
      <c r="BP58" s="256"/>
      <c r="BQ58" s="256"/>
      <c r="BR58" s="256"/>
      <c r="BS58" s="256"/>
    </row>
    <row r="59" spans="2:71" ht="15.5" thickTop="1" thickBot="1" x14ac:dyDescent="0.4">
      <c r="B59" s="256"/>
      <c r="C59" s="256"/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56"/>
      <c r="O59" s="256"/>
      <c r="P59" s="256"/>
      <c r="Q59" s="256"/>
      <c r="R59" s="256"/>
      <c r="S59" s="256"/>
      <c r="T59" s="256"/>
      <c r="U59" s="256"/>
      <c r="V59" s="256"/>
      <c r="W59" s="256"/>
      <c r="X59" s="256"/>
      <c r="Y59" s="256"/>
      <c r="Z59" s="256"/>
      <c r="AA59" s="256"/>
      <c r="AB59" s="256"/>
      <c r="AC59" s="256"/>
      <c r="AD59" s="256"/>
      <c r="AE59" s="256"/>
      <c r="AF59" s="256"/>
      <c r="AG59" s="256"/>
      <c r="AH59" s="256"/>
      <c r="AI59" s="256"/>
      <c r="AJ59" s="256"/>
      <c r="AK59" s="256"/>
      <c r="AL59" s="256"/>
      <c r="AM59" s="256"/>
      <c r="AN59" s="256"/>
      <c r="AO59" s="256"/>
      <c r="AP59" s="256"/>
      <c r="AQ59" s="256"/>
      <c r="AR59" s="256"/>
      <c r="AS59" s="256"/>
      <c r="AT59" s="256"/>
      <c r="AU59" s="256"/>
      <c r="AV59" s="256"/>
      <c r="AW59" s="256"/>
      <c r="AX59" s="256"/>
      <c r="AY59" s="256"/>
      <c r="AZ59" s="256"/>
      <c r="BA59" s="256"/>
      <c r="BB59" s="256"/>
      <c r="BC59" s="256"/>
      <c r="BD59" s="256"/>
      <c r="BE59" s="256"/>
      <c r="BF59" s="256"/>
      <c r="BG59" s="256"/>
      <c r="BH59" s="256"/>
      <c r="BI59" s="256"/>
      <c r="BJ59" s="256"/>
      <c r="BK59" s="256"/>
      <c r="BL59" s="256"/>
      <c r="BM59" s="256"/>
      <c r="BN59" s="256"/>
      <c r="BO59" s="256"/>
      <c r="BP59" s="256"/>
      <c r="BQ59" s="256"/>
      <c r="BR59" s="256"/>
      <c r="BS59" s="256"/>
    </row>
    <row r="60" spans="2:71" ht="15.5" thickTop="1" thickBot="1" x14ac:dyDescent="0.4">
      <c r="B60" s="238" t="s">
        <v>13</v>
      </c>
      <c r="C60" s="238"/>
      <c r="D60" s="238"/>
      <c r="E60" s="238" t="s">
        <v>59</v>
      </c>
      <c r="F60" s="238"/>
      <c r="G60" s="238"/>
      <c r="H60" s="238"/>
      <c r="I60" s="238" t="s">
        <v>12</v>
      </c>
      <c r="J60" s="238"/>
      <c r="K60" s="238"/>
      <c r="L60" s="238"/>
      <c r="M60" s="238" t="s">
        <v>7019</v>
      </c>
      <c r="N60" s="238"/>
      <c r="O60" s="238"/>
      <c r="P60" s="238" t="s">
        <v>7020</v>
      </c>
      <c r="Q60" s="238"/>
      <c r="R60" s="238"/>
      <c r="S60" s="238" t="s">
        <v>57</v>
      </c>
      <c r="T60" s="238"/>
      <c r="U60" s="238"/>
      <c r="V60" s="238" t="s">
        <v>7021</v>
      </c>
      <c r="W60" s="238"/>
      <c r="X60" s="238"/>
      <c r="Y60" s="238" t="s">
        <v>7036</v>
      </c>
      <c r="Z60" s="238"/>
      <c r="AA60" s="238"/>
      <c r="AB60" s="238" t="s">
        <v>57</v>
      </c>
      <c r="AC60" s="238"/>
      <c r="AD60" s="238"/>
      <c r="AE60" s="238" t="s">
        <v>7037</v>
      </c>
      <c r="AF60" s="238"/>
      <c r="AG60" s="238"/>
      <c r="AH60" s="238" t="s">
        <v>7032</v>
      </c>
      <c r="AI60" s="238"/>
      <c r="AJ60" s="238"/>
      <c r="AK60" s="238" t="s">
        <v>7033</v>
      </c>
      <c r="AL60" s="238"/>
      <c r="AM60" s="238"/>
      <c r="AN60" s="238" t="s">
        <v>7038</v>
      </c>
      <c r="AO60" s="238"/>
      <c r="AP60" s="238"/>
      <c r="AQ60" s="238" t="s">
        <v>7039</v>
      </c>
      <c r="AR60" s="238"/>
      <c r="AS60" s="238"/>
      <c r="AT60" s="238" t="s">
        <v>7035</v>
      </c>
      <c r="AU60" s="238"/>
      <c r="AV60" s="238"/>
      <c r="AW60" s="238" t="s">
        <v>7034</v>
      </c>
      <c r="AX60" s="238"/>
      <c r="AY60" s="238"/>
      <c r="AZ60" s="238" t="s">
        <v>10</v>
      </c>
      <c r="BA60" s="238"/>
      <c r="BB60" s="238" t="s">
        <v>9</v>
      </c>
      <c r="BC60" s="238"/>
      <c r="BD60" s="238" t="s">
        <v>8</v>
      </c>
      <c r="BE60" s="238"/>
      <c r="BF60" s="238" t="s">
        <v>7</v>
      </c>
      <c r="BG60" s="238"/>
      <c r="BH60" s="238" t="s">
        <v>6</v>
      </c>
      <c r="BI60" s="238"/>
      <c r="BJ60" s="238" t="s">
        <v>55</v>
      </c>
      <c r="BK60" s="238"/>
      <c r="BL60" s="238" t="s">
        <v>4</v>
      </c>
      <c r="BM60" s="238"/>
      <c r="BN60" s="238" t="s">
        <v>3</v>
      </c>
      <c r="BO60" s="238"/>
      <c r="BP60" s="238" t="s">
        <v>2</v>
      </c>
      <c r="BQ60" s="238"/>
      <c r="BR60" s="238" t="s">
        <v>1</v>
      </c>
      <c r="BS60" s="238"/>
    </row>
    <row r="61" spans="2:71" ht="15.5" hidden="1" customHeight="1" thickTop="1" thickBot="1" x14ac:dyDescent="0.4">
      <c r="B61" s="239"/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</row>
    <row r="62" spans="2:71" ht="15.5" hidden="1" customHeight="1" thickTop="1" thickBot="1" x14ac:dyDescent="0.4">
      <c r="B62" s="232" t="s">
        <v>54</v>
      </c>
      <c r="C62" s="232"/>
      <c r="D62" s="232"/>
      <c r="E62" s="232" t="s">
        <v>53</v>
      </c>
      <c r="F62" s="232"/>
      <c r="G62" s="232"/>
      <c r="H62" s="232"/>
      <c r="I62" s="232" t="s">
        <v>7010</v>
      </c>
      <c r="J62" s="232"/>
      <c r="K62" s="232"/>
      <c r="L62" s="232"/>
      <c r="M62" s="234"/>
      <c r="N62" s="234"/>
      <c r="O62" s="234"/>
      <c r="P62" s="234"/>
      <c r="Q62" s="234"/>
      <c r="R62" s="234"/>
      <c r="S62" s="237"/>
      <c r="T62" s="237"/>
      <c r="U62" s="237"/>
      <c r="V62" s="233"/>
      <c r="W62" s="233"/>
      <c r="X62" s="233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1">
        <f>-1*AZ104</f>
        <v>0</v>
      </c>
      <c r="BA62" s="231"/>
      <c r="BB62" s="231">
        <f>-1*BB104</f>
        <v>0</v>
      </c>
      <c r="BC62" s="231"/>
      <c r="BD62" s="231">
        <f>-1*BD104</f>
        <v>0</v>
      </c>
      <c r="BE62" s="231"/>
      <c r="BF62" s="231">
        <f>-1*BF104</f>
        <v>0</v>
      </c>
      <c r="BG62" s="231"/>
      <c r="BH62" s="231">
        <f>-1*BH104</f>
        <v>0</v>
      </c>
      <c r="BI62" s="231"/>
      <c r="BJ62" s="231">
        <f>-1*BJ104</f>
        <v>0</v>
      </c>
      <c r="BK62" s="231"/>
      <c r="BL62" s="231">
        <f>-1*BL104</f>
        <v>0</v>
      </c>
      <c r="BM62" s="231"/>
      <c r="BN62" s="231">
        <f>-1*BN104</f>
        <v>0</v>
      </c>
      <c r="BO62" s="231"/>
      <c r="BP62" s="231">
        <f>-1*BP104</f>
        <v>0</v>
      </c>
      <c r="BQ62" s="231"/>
      <c r="BR62" s="231">
        <f>-1*BR104</f>
        <v>0</v>
      </c>
      <c r="BS62" s="231"/>
    </row>
    <row r="63" spans="2:71" ht="15.5" hidden="1" customHeight="1" thickTop="1" thickBot="1" x14ac:dyDescent="0.4">
      <c r="B63" s="222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  <c r="AN63" s="223"/>
      <c r="AO63" s="223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223"/>
      <c r="BH63" s="223"/>
      <c r="BI63" s="223"/>
      <c r="BJ63" s="223"/>
      <c r="BK63" s="223"/>
      <c r="BL63" s="223"/>
      <c r="BM63" s="223"/>
      <c r="BN63" s="223"/>
      <c r="BO63" s="223"/>
      <c r="BP63" s="223"/>
      <c r="BQ63" s="223"/>
      <c r="BR63" s="223"/>
      <c r="BS63" s="223"/>
    </row>
    <row r="64" spans="2:71" ht="15.5" thickTop="1" thickBot="1" x14ac:dyDescent="0.4">
      <c r="B64" s="224" t="s">
        <v>52</v>
      </c>
      <c r="C64" s="225"/>
      <c r="D64" s="225"/>
      <c r="E64" s="226" t="s">
        <v>7092</v>
      </c>
      <c r="F64" s="226"/>
      <c r="G64" s="226"/>
      <c r="H64" s="227"/>
      <c r="I64" s="228" t="s">
        <v>7093</v>
      </c>
      <c r="J64" s="229"/>
      <c r="K64" s="229"/>
      <c r="L64" s="229"/>
      <c r="M64" s="230">
        <v>44144</v>
      </c>
      <c r="N64" s="230"/>
      <c r="O64" s="230"/>
      <c r="P64" s="230">
        <v>44508</v>
      </c>
      <c r="Q64" s="230"/>
      <c r="R64" s="230"/>
      <c r="S64" s="228" t="s">
        <v>6638</v>
      </c>
      <c r="T64" s="228"/>
      <c r="U64" s="228"/>
      <c r="V64" s="229" t="s">
        <v>6325</v>
      </c>
      <c r="W64" s="229"/>
      <c r="X64" s="229"/>
      <c r="Y64" s="217"/>
      <c r="Z64" s="217"/>
      <c r="AA64" s="217"/>
      <c r="AB64" s="218"/>
      <c r="AC64" s="218"/>
      <c r="AD64" s="218"/>
      <c r="AE64" s="219"/>
      <c r="AF64" s="219"/>
      <c r="AG64" s="219"/>
      <c r="AH64" s="220">
        <f>Totals!$E$81</f>
        <v>45811</v>
      </c>
      <c r="AI64" s="220"/>
      <c r="AJ64" s="220"/>
      <c r="AK64" s="257">
        <f t="shared" ref="AK64:AK103" si="15">IF($AE64&gt;0,IF($AN64&gt;0,IF(OR($AH64&gt;"",$AH64&gt;0),(1+($AH64-$AE64))*-($AZ64),""),0),0)</f>
        <v>0</v>
      </c>
      <c r="AL64" s="257"/>
      <c r="AM64" s="257"/>
      <c r="AN64" s="220" t="str">
        <f t="shared" ref="AN64:AN101" si="16">IF($AQ64="","",$AQ64-1)</f>
        <v/>
      </c>
      <c r="AO64" s="220"/>
      <c r="AP64" s="220"/>
      <c r="AQ64" s="219"/>
      <c r="AR64" s="219"/>
      <c r="AS64" s="219"/>
      <c r="AT64" s="241">
        <f t="shared" ref="AT64:AT74" si="17">IF($AE64&gt;0,IF($AN64&gt;0,IF(OR($AH64&gt;"",$AH64&gt;0),$AN64-$AH64,""),0),0)</f>
        <v>0</v>
      </c>
      <c r="AU64" s="241"/>
      <c r="AV64" s="241"/>
      <c r="AW64" s="242">
        <f t="shared" ref="AW64:AW103" si="18">IF($AE64&gt;0,IF($AN64&gt;0,IF(OR($AH64&gt;"",$AH64&gt;0),$AT64*$AZ64,""),0),0)</f>
        <v>0</v>
      </c>
      <c r="AX64" s="242"/>
      <c r="AY64" s="242"/>
      <c r="AZ64" s="216">
        <f t="shared" ref="AZ64:AZ103" si="19">IF(AE64&gt;0,IF(AN64&gt;0,$Y64/(1+($AN64-$AE64)),0),0)</f>
        <v>0</v>
      </c>
      <c r="BA64" s="216"/>
      <c r="BB64" s="216">
        <f t="shared" ref="BB64:BB103" si="20">IF(AE64&gt;0,IF(AN64&gt;0,$Y64/((1+($AN64-$AE64))/7),0),0)</f>
        <v>0</v>
      </c>
      <c r="BC64" s="216"/>
      <c r="BD64" s="216">
        <f t="shared" ref="BD64:BD103" si="21">IF(AE64&gt;0,IF(AN64&gt;0,$Y64/((1+($AN64-$AE64))/14),0),0)</f>
        <v>0</v>
      </c>
      <c r="BE64" s="216"/>
      <c r="BF64" s="216">
        <f t="shared" ref="BF64:BF103" si="22">IF(AE64&gt;0,IF(AN64&gt;0,$Y64/((1+($AN64-$AE64))/(365.25/12)),0),0)</f>
        <v>0</v>
      </c>
      <c r="BG64" s="216"/>
      <c r="BH64" s="216">
        <f t="shared" ref="BH64:BH103" si="23">IF(AE64&gt;0,IF(AN64&gt;0,$Y64/((1+($AN64-$AE64))/(365.25/4)),0),0)</f>
        <v>0</v>
      </c>
      <c r="BI64" s="216"/>
      <c r="BJ64" s="216">
        <f t="shared" ref="BJ64:BJ103" si="24">IF(AE64&gt;0,IF(AN64&gt;0,$Y64/((1+($AN64-$AE64))/(365.25/2)),0),0)</f>
        <v>0</v>
      </c>
      <c r="BK64" s="216"/>
      <c r="BL64" s="216">
        <f t="shared" ref="BL64:BL103" si="25">IF(AE64&gt;0,IF(AN64&gt;0,$Y64/((1+($AN64-$AE64))/365.25),0),0)</f>
        <v>0</v>
      </c>
      <c r="BM64" s="216"/>
      <c r="BN64" s="216">
        <f t="shared" ref="BN64:BN103" si="26">IF(AE64&gt;0,IF(AN64&gt;0,$Y64/((1+($AN64-$AE64))/(365.25*2)),0),0)</f>
        <v>0</v>
      </c>
      <c r="BO64" s="216"/>
      <c r="BP64" s="216">
        <f t="shared" ref="BP64:BP103" si="27">IF(AE64&gt;0,IF(AN64&gt;0,$Y64/((1+($AN64-$AE64))/(365.25*5)),0),0)</f>
        <v>0</v>
      </c>
      <c r="BQ64" s="216"/>
      <c r="BR64" s="235">
        <f t="shared" ref="BR64:BR103" si="28">IF(AE64&gt;0,IF(AN64&gt;0,$Y64/((1+($AN64-$AE64))/(365.25*10)),0),0)</f>
        <v>0</v>
      </c>
      <c r="BS64" s="236"/>
    </row>
    <row r="65" spans="2:71" ht="15" thickBot="1" x14ac:dyDescent="0.4">
      <c r="B65" s="209"/>
      <c r="C65" s="210"/>
      <c r="D65" s="210"/>
      <c r="E65" s="214"/>
      <c r="F65" s="214"/>
      <c r="G65" s="214"/>
      <c r="H65" s="215"/>
      <c r="I65" s="205"/>
      <c r="J65" s="206"/>
      <c r="K65" s="206"/>
      <c r="L65" s="206"/>
      <c r="M65" s="213">
        <v>44144</v>
      </c>
      <c r="N65" s="213"/>
      <c r="O65" s="213"/>
      <c r="P65" s="213">
        <v>44508</v>
      </c>
      <c r="Q65" s="213"/>
      <c r="R65" s="213"/>
      <c r="S65" s="205" t="s">
        <v>6638</v>
      </c>
      <c r="T65" s="205"/>
      <c r="U65" s="205"/>
      <c r="V65" s="206" t="s">
        <v>6325</v>
      </c>
      <c r="W65" s="206"/>
      <c r="X65" s="206"/>
      <c r="Y65" s="207"/>
      <c r="Z65" s="207"/>
      <c r="AA65" s="207"/>
      <c r="AB65" s="218"/>
      <c r="AC65" s="218"/>
      <c r="AD65" s="218"/>
      <c r="AE65" s="202"/>
      <c r="AF65" s="202"/>
      <c r="AG65" s="202"/>
      <c r="AH65" s="201">
        <f>Totals!$E$81</f>
        <v>45811</v>
      </c>
      <c r="AI65" s="201"/>
      <c r="AJ65" s="201"/>
      <c r="AK65" s="258">
        <f t="shared" si="15"/>
        <v>0</v>
      </c>
      <c r="AL65" s="258"/>
      <c r="AM65" s="258"/>
      <c r="AN65" s="201" t="str">
        <f t="shared" si="16"/>
        <v/>
      </c>
      <c r="AO65" s="201"/>
      <c r="AP65" s="201"/>
      <c r="AQ65" s="202"/>
      <c r="AR65" s="202"/>
      <c r="AS65" s="202"/>
      <c r="AT65" s="203">
        <f t="shared" si="17"/>
        <v>0</v>
      </c>
      <c r="AU65" s="203"/>
      <c r="AV65" s="203"/>
      <c r="AW65" s="204">
        <f t="shared" si="18"/>
        <v>0</v>
      </c>
      <c r="AX65" s="204"/>
      <c r="AY65" s="204"/>
      <c r="AZ65" s="190">
        <f t="shared" si="19"/>
        <v>0</v>
      </c>
      <c r="BA65" s="190"/>
      <c r="BB65" s="190">
        <f t="shared" si="20"/>
        <v>0</v>
      </c>
      <c r="BC65" s="190"/>
      <c r="BD65" s="190">
        <f t="shared" si="21"/>
        <v>0</v>
      </c>
      <c r="BE65" s="190"/>
      <c r="BF65" s="190">
        <f t="shared" si="22"/>
        <v>0</v>
      </c>
      <c r="BG65" s="190"/>
      <c r="BH65" s="190">
        <f t="shared" si="23"/>
        <v>0</v>
      </c>
      <c r="BI65" s="190"/>
      <c r="BJ65" s="190">
        <f t="shared" si="24"/>
        <v>0</v>
      </c>
      <c r="BK65" s="190"/>
      <c r="BL65" s="190">
        <f t="shared" si="25"/>
        <v>0</v>
      </c>
      <c r="BM65" s="190"/>
      <c r="BN65" s="190">
        <f t="shared" si="26"/>
        <v>0</v>
      </c>
      <c r="BO65" s="190"/>
      <c r="BP65" s="190">
        <f t="shared" si="27"/>
        <v>0</v>
      </c>
      <c r="BQ65" s="190"/>
      <c r="BR65" s="190">
        <f t="shared" si="28"/>
        <v>0</v>
      </c>
      <c r="BS65" s="191"/>
    </row>
    <row r="66" spans="2:71" ht="15" thickBot="1" x14ac:dyDescent="0.4">
      <c r="B66" s="209"/>
      <c r="C66" s="210"/>
      <c r="D66" s="210"/>
      <c r="E66" s="214"/>
      <c r="F66" s="214"/>
      <c r="G66" s="214"/>
      <c r="H66" s="215"/>
      <c r="I66" s="205"/>
      <c r="J66" s="206"/>
      <c r="K66" s="206"/>
      <c r="L66" s="206"/>
      <c r="M66" s="213">
        <v>44144</v>
      </c>
      <c r="N66" s="213"/>
      <c r="O66" s="213"/>
      <c r="P66" s="213">
        <v>44508</v>
      </c>
      <c r="Q66" s="213"/>
      <c r="R66" s="213"/>
      <c r="S66" s="205" t="s">
        <v>6638</v>
      </c>
      <c r="T66" s="205"/>
      <c r="U66" s="205"/>
      <c r="V66" s="206" t="s">
        <v>6325</v>
      </c>
      <c r="W66" s="206"/>
      <c r="X66" s="206"/>
      <c r="Y66" s="207"/>
      <c r="Z66" s="207"/>
      <c r="AA66" s="207"/>
      <c r="AB66" s="208"/>
      <c r="AC66" s="208"/>
      <c r="AD66" s="208"/>
      <c r="AE66" s="202"/>
      <c r="AF66" s="202"/>
      <c r="AG66" s="202"/>
      <c r="AH66" s="201">
        <f>Totals!$E$81</f>
        <v>45811</v>
      </c>
      <c r="AI66" s="201"/>
      <c r="AJ66" s="201"/>
      <c r="AK66" s="258">
        <f t="shared" si="15"/>
        <v>0</v>
      </c>
      <c r="AL66" s="258"/>
      <c r="AM66" s="258"/>
      <c r="AN66" s="201" t="str">
        <f t="shared" si="16"/>
        <v/>
      </c>
      <c r="AO66" s="201"/>
      <c r="AP66" s="201"/>
      <c r="AQ66" s="202"/>
      <c r="AR66" s="202"/>
      <c r="AS66" s="202"/>
      <c r="AT66" s="203">
        <f t="shared" si="17"/>
        <v>0</v>
      </c>
      <c r="AU66" s="203"/>
      <c r="AV66" s="203"/>
      <c r="AW66" s="204">
        <f t="shared" si="18"/>
        <v>0</v>
      </c>
      <c r="AX66" s="204"/>
      <c r="AY66" s="204"/>
      <c r="AZ66" s="190">
        <f t="shared" si="19"/>
        <v>0</v>
      </c>
      <c r="BA66" s="190"/>
      <c r="BB66" s="190">
        <f t="shared" si="20"/>
        <v>0</v>
      </c>
      <c r="BC66" s="190"/>
      <c r="BD66" s="190">
        <f t="shared" si="21"/>
        <v>0</v>
      </c>
      <c r="BE66" s="190"/>
      <c r="BF66" s="190">
        <f t="shared" si="22"/>
        <v>0</v>
      </c>
      <c r="BG66" s="190"/>
      <c r="BH66" s="190">
        <f t="shared" si="23"/>
        <v>0</v>
      </c>
      <c r="BI66" s="190"/>
      <c r="BJ66" s="190">
        <f t="shared" si="24"/>
        <v>0</v>
      </c>
      <c r="BK66" s="190"/>
      <c r="BL66" s="190">
        <f t="shared" si="25"/>
        <v>0</v>
      </c>
      <c r="BM66" s="199"/>
      <c r="BN66" s="190">
        <f t="shared" si="26"/>
        <v>0</v>
      </c>
      <c r="BO66" s="190"/>
      <c r="BP66" s="190">
        <f t="shared" si="27"/>
        <v>0</v>
      </c>
      <c r="BQ66" s="190"/>
      <c r="BR66" s="190">
        <f t="shared" si="28"/>
        <v>0</v>
      </c>
      <c r="BS66" s="191"/>
    </row>
    <row r="67" spans="2:71" ht="15" thickBot="1" x14ac:dyDescent="0.4">
      <c r="B67" s="209"/>
      <c r="C67" s="210"/>
      <c r="D67" s="210"/>
      <c r="E67" s="214"/>
      <c r="F67" s="214"/>
      <c r="G67" s="214"/>
      <c r="H67" s="215"/>
      <c r="I67" s="205"/>
      <c r="J67" s="206"/>
      <c r="K67" s="206"/>
      <c r="L67" s="206"/>
      <c r="M67" s="213">
        <v>44145</v>
      </c>
      <c r="N67" s="213"/>
      <c r="O67" s="213"/>
      <c r="P67" s="213">
        <v>44509</v>
      </c>
      <c r="Q67" s="213"/>
      <c r="R67" s="213"/>
      <c r="S67" s="205" t="s">
        <v>6638</v>
      </c>
      <c r="T67" s="205"/>
      <c r="U67" s="205"/>
      <c r="V67" s="206" t="s">
        <v>6324</v>
      </c>
      <c r="W67" s="206"/>
      <c r="X67" s="206"/>
      <c r="Y67" s="207"/>
      <c r="Z67" s="207"/>
      <c r="AA67" s="207"/>
      <c r="AB67" s="208"/>
      <c r="AC67" s="208"/>
      <c r="AD67" s="208"/>
      <c r="AE67" s="202"/>
      <c r="AF67" s="202"/>
      <c r="AG67" s="202"/>
      <c r="AH67" s="201">
        <f>Totals!$E$81</f>
        <v>45811</v>
      </c>
      <c r="AI67" s="201"/>
      <c r="AJ67" s="201"/>
      <c r="AK67" s="258">
        <f t="shared" si="15"/>
        <v>0</v>
      </c>
      <c r="AL67" s="258"/>
      <c r="AM67" s="258"/>
      <c r="AN67" s="201" t="str">
        <f t="shared" si="16"/>
        <v/>
      </c>
      <c r="AO67" s="201"/>
      <c r="AP67" s="201"/>
      <c r="AQ67" s="202"/>
      <c r="AR67" s="202"/>
      <c r="AS67" s="202"/>
      <c r="AT67" s="203">
        <f t="shared" si="17"/>
        <v>0</v>
      </c>
      <c r="AU67" s="203"/>
      <c r="AV67" s="203"/>
      <c r="AW67" s="204">
        <f t="shared" si="18"/>
        <v>0</v>
      </c>
      <c r="AX67" s="204"/>
      <c r="AY67" s="204"/>
      <c r="AZ67" s="190">
        <f t="shared" si="19"/>
        <v>0</v>
      </c>
      <c r="BA67" s="190"/>
      <c r="BB67" s="190">
        <f t="shared" si="20"/>
        <v>0</v>
      </c>
      <c r="BC67" s="190"/>
      <c r="BD67" s="190">
        <f t="shared" si="21"/>
        <v>0</v>
      </c>
      <c r="BE67" s="190"/>
      <c r="BF67" s="190">
        <f t="shared" si="22"/>
        <v>0</v>
      </c>
      <c r="BG67" s="190"/>
      <c r="BH67" s="190">
        <f t="shared" si="23"/>
        <v>0</v>
      </c>
      <c r="BI67" s="190"/>
      <c r="BJ67" s="190">
        <f t="shared" si="24"/>
        <v>0</v>
      </c>
      <c r="BK67" s="190"/>
      <c r="BL67" s="190">
        <f t="shared" si="25"/>
        <v>0</v>
      </c>
      <c r="BM67" s="199"/>
      <c r="BN67" s="190">
        <f t="shared" si="26"/>
        <v>0</v>
      </c>
      <c r="BO67" s="190"/>
      <c r="BP67" s="190">
        <f t="shared" si="27"/>
        <v>0</v>
      </c>
      <c r="BQ67" s="190"/>
      <c r="BR67" s="190">
        <f t="shared" si="28"/>
        <v>0</v>
      </c>
      <c r="BS67" s="191"/>
    </row>
    <row r="68" spans="2:71" ht="15" thickBot="1" x14ac:dyDescent="0.4">
      <c r="B68" s="209"/>
      <c r="C68" s="210"/>
      <c r="D68" s="210"/>
      <c r="E68" s="214"/>
      <c r="F68" s="214"/>
      <c r="G68" s="214"/>
      <c r="H68" s="215"/>
      <c r="I68" s="205"/>
      <c r="J68" s="206"/>
      <c r="K68" s="206"/>
      <c r="L68" s="206"/>
      <c r="M68" s="213">
        <v>44297</v>
      </c>
      <c r="N68" s="213"/>
      <c r="O68" s="213"/>
      <c r="P68" s="213">
        <v>44660</v>
      </c>
      <c r="Q68" s="213"/>
      <c r="R68" s="213"/>
      <c r="S68" s="205" t="s">
        <v>6638</v>
      </c>
      <c r="T68" s="205"/>
      <c r="U68" s="205"/>
      <c r="V68" s="206" t="s">
        <v>6324</v>
      </c>
      <c r="W68" s="206"/>
      <c r="X68" s="206"/>
      <c r="Y68" s="207"/>
      <c r="Z68" s="207"/>
      <c r="AA68" s="207"/>
      <c r="AB68" s="208"/>
      <c r="AC68" s="208"/>
      <c r="AD68" s="208"/>
      <c r="AE68" s="202"/>
      <c r="AF68" s="202"/>
      <c r="AG68" s="202"/>
      <c r="AH68" s="201">
        <f>Totals!$E$81</f>
        <v>45811</v>
      </c>
      <c r="AI68" s="201"/>
      <c r="AJ68" s="201"/>
      <c r="AK68" s="258">
        <f t="shared" si="15"/>
        <v>0</v>
      </c>
      <c r="AL68" s="258"/>
      <c r="AM68" s="258"/>
      <c r="AN68" s="201" t="str">
        <f t="shared" si="16"/>
        <v/>
      </c>
      <c r="AO68" s="201"/>
      <c r="AP68" s="201"/>
      <c r="AQ68" s="202"/>
      <c r="AR68" s="202"/>
      <c r="AS68" s="202"/>
      <c r="AT68" s="203">
        <f t="shared" si="17"/>
        <v>0</v>
      </c>
      <c r="AU68" s="203"/>
      <c r="AV68" s="203"/>
      <c r="AW68" s="204">
        <f t="shared" si="18"/>
        <v>0</v>
      </c>
      <c r="AX68" s="204"/>
      <c r="AY68" s="204"/>
      <c r="AZ68" s="190">
        <f t="shared" si="19"/>
        <v>0</v>
      </c>
      <c r="BA68" s="190"/>
      <c r="BB68" s="190">
        <f t="shared" si="20"/>
        <v>0</v>
      </c>
      <c r="BC68" s="190"/>
      <c r="BD68" s="190">
        <f t="shared" si="21"/>
        <v>0</v>
      </c>
      <c r="BE68" s="190"/>
      <c r="BF68" s="190">
        <f t="shared" si="22"/>
        <v>0</v>
      </c>
      <c r="BG68" s="190"/>
      <c r="BH68" s="190">
        <f t="shared" si="23"/>
        <v>0</v>
      </c>
      <c r="BI68" s="190"/>
      <c r="BJ68" s="190">
        <f t="shared" si="24"/>
        <v>0</v>
      </c>
      <c r="BK68" s="190"/>
      <c r="BL68" s="190">
        <f t="shared" si="25"/>
        <v>0</v>
      </c>
      <c r="BM68" s="199"/>
      <c r="BN68" s="190">
        <f t="shared" si="26"/>
        <v>0</v>
      </c>
      <c r="BO68" s="190"/>
      <c r="BP68" s="190">
        <f t="shared" si="27"/>
        <v>0</v>
      </c>
      <c r="BQ68" s="190"/>
      <c r="BR68" s="190">
        <f t="shared" si="28"/>
        <v>0</v>
      </c>
      <c r="BS68" s="191"/>
    </row>
    <row r="69" spans="2:71" ht="15" thickBot="1" x14ac:dyDescent="0.4">
      <c r="B69" s="209"/>
      <c r="C69" s="210"/>
      <c r="D69" s="210"/>
      <c r="E69" s="214"/>
      <c r="F69" s="214"/>
      <c r="G69" s="214"/>
      <c r="H69" s="215"/>
      <c r="I69" s="205"/>
      <c r="J69" s="206"/>
      <c r="K69" s="206"/>
      <c r="L69" s="206"/>
      <c r="M69" s="213">
        <v>44330</v>
      </c>
      <c r="N69" s="213"/>
      <c r="O69" s="213"/>
      <c r="P69" s="213">
        <v>44694</v>
      </c>
      <c r="Q69" s="213"/>
      <c r="R69" s="213"/>
      <c r="S69" s="205" t="s">
        <v>6638</v>
      </c>
      <c r="T69" s="205"/>
      <c r="U69" s="205"/>
      <c r="V69" s="206"/>
      <c r="W69" s="206"/>
      <c r="X69" s="206"/>
      <c r="Y69" s="207"/>
      <c r="Z69" s="207"/>
      <c r="AA69" s="207"/>
      <c r="AB69" s="208"/>
      <c r="AC69" s="208"/>
      <c r="AD69" s="208"/>
      <c r="AE69" s="202"/>
      <c r="AF69" s="202"/>
      <c r="AG69" s="202"/>
      <c r="AH69" s="201">
        <f>Totals!$E$81</f>
        <v>45811</v>
      </c>
      <c r="AI69" s="201"/>
      <c r="AJ69" s="201"/>
      <c r="AK69" s="258">
        <f t="shared" si="15"/>
        <v>0</v>
      </c>
      <c r="AL69" s="258"/>
      <c r="AM69" s="258"/>
      <c r="AN69" s="201" t="str">
        <f t="shared" si="16"/>
        <v/>
      </c>
      <c r="AO69" s="201"/>
      <c r="AP69" s="201"/>
      <c r="AQ69" s="202"/>
      <c r="AR69" s="202"/>
      <c r="AS69" s="202"/>
      <c r="AT69" s="203">
        <f t="shared" si="17"/>
        <v>0</v>
      </c>
      <c r="AU69" s="203"/>
      <c r="AV69" s="203"/>
      <c r="AW69" s="204">
        <f t="shared" si="18"/>
        <v>0</v>
      </c>
      <c r="AX69" s="204"/>
      <c r="AY69" s="204"/>
      <c r="AZ69" s="190">
        <f t="shared" si="19"/>
        <v>0</v>
      </c>
      <c r="BA69" s="190"/>
      <c r="BB69" s="190">
        <f t="shared" si="20"/>
        <v>0</v>
      </c>
      <c r="BC69" s="190"/>
      <c r="BD69" s="190">
        <f t="shared" si="21"/>
        <v>0</v>
      </c>
      <c r="BE69" s="190"/>
      <c r="BF69" s="190">
        <f t="shared" si="22"/>
        <v>0</v>
      </c>
      <c r="BG69" s="190"/>
      <c r="BH69" s="190">
        <f t="shared" si="23"/>
        <v>0</v>
      </c>
      <c r="BI69" s="190"/>
      <c r="BJ69" s="190">
        <f t="shared" si="24"/>
        <v>0</v>
      </c>
      <c r="BK69" s="190"/>
      <c r="BL69" s="190">
        <f t="shared" si="25"/>
        <v>0</v>
      </c>
      <c r="BM69" s="199"/>
      <c r="BN69" s="190">
        <f t="shared" si="26"/>
        <v>0</v>
      </c>
      <c r="BO69" s="190"/>
      <c r="BP69" s="190">
        <f t="shared" si="27"/>
        <v>0</v>
      </c>
      <c r="BQ69" s="190"/>
      <c r="BR69" s="190">
        <f t="shared" si="28"/>
        <v>0</v>
      </c>
      <c r="BS69" s="191"/>
    </row>
    <row r="70" spans="2:71" ht="15" thickBot="1" x14ac:dyDescent="0.4">
      <c r="B70" s="209"/>
      <c r="C70" s="210"/>
      <c r="D70" s="210"/>
      <c r="E70" s="214"/>
      <c r="F70" s="214"/>
      <c r="G70" s="214"/>
      <c r="H70" s="215"/>
      <c r="I70" s="205"/>
      <c r="J70" s="206"/>
      <c r="K70" s="206"/>
      <c r="L70" s="206"/>
      <c r="M70" s="213"/>
      <c r="N70" s="213"/>
      <c r="O70" s="213"/>
      <c r="P70" s="213"/>
      <c r="Q70" s="213"/>
      <c r="R70" s="213"/>
      <c r="S70" s="205"/>
      <c r="T70" s="205"/>
      <c r="U70" s="205"/>
      <c r="V70" s="206"/>
      <c r="W70" s="206"/>
      <c r="X70" s="206"/>
      <c r="Y70" s="207"/>
      <c r="Z70" s="207"/>
      <c r="AA70" s="207"/>
      <c r="AB70" s="208"/>
      <c r="AC70" s="208"/>
      <c r="AD70" s="208"/>
      <c r="AE70" s="202"/>
      <c r="AF70" s="202"/>
      <c r="AG70" s="202"/>
      <c r="AH70" s="201">
        <f>Totals!$E$81</f>
        <v>45811</v>
      </c>
      <c r="AI70" s="201"/>
      <c r="AJ70" s="201"/>
      <c r="AK70" s="258">
        <f t="shared" si="15"/>
        <v>0</v>
      </c>
      <c r="AL70" s="258"/>
      <c r="AM70" s="258"/>
      <c r="AN70" s="201" t="str">
        <f t="shared" si="16"/>
        <v/>
      </c>
      <c r="AO70" s="201"/>
      <c r="AP70" s="201"/>
      <c r="AQ70" s="202"/>
      <c r="AR70" s="202"/>
      <c r="AS70" s="202"/>
      <c r="AT70" s="203">
        <f t="shared" si="17"/>
        <v>0</v>
      </c>
      <c r="AU70" s="203"/>
      <c r="AV70" s="203"/>
      <c r="AW70" s="204">
        <f t="shared" si="18"/>
        <v>0</v>
      </c>
      <c r="AX70" s="204"/>
      <c r="AY70" s="204"/>
      <c r="AZ70" s="190">
        <f t="shared" si="19"/>
        <v>0</v>
      </c>
      <c r="BA70" s="190"/>
      <c r="BB70" s="190">
        <f t="shared" si="20"/>
        <v>0</v>
      </c>
      <c r="BC70" s="190"/>
      <c r="BD70" s="190">
        <f t="shared" si="21"/>
        <v>0</v>
      </c>
      <c r="BE70" s="190"/>
      <c r="BF70" s="190">
        <f t="shared" si="22"/>
        <v>0</v>
      </c>
      <c r="BG70" s="190"/>
      <c r="BH70" s="190">
        <f t="shared" si="23"/>
        <v>0</v>
      </c>
      <c r="BI70" s="190"/>
      <c r="BJ70" s="190">
        <f t="shared" si="24"/>
        <v>0</v>
      </c>
      <c r="BK70" s="190"/>
      <c r="BL70" s="190">
        <f t="shared" si="25"/>
        <v>0</v>
      </c>
      <c r="BM70" s="199"/>
      <c r="BN70" s="190">
        <f t="shared" si="26"/>
        <v>0</v>
      </c>
      <c r="BO70" s="190"/>
      <c r="BP70" s="190">
        <f t="shared" si="27"/>
        <v>0</v>
      </c>
      <c r="BQ70" s="190"/>
      <c r="BR70" s="190">
        <f t="shared" si="28"/>
        <v>0</v>
      </c>
      <c r="BS70" s="191"/>
    </row>
    <row r="71" spans="2:71" ht="15" thickBot="1" x14ac:dyDescent="0.4">
      <c r="B71" s="209"/>
      <c r="C71" s="210"/>
      <c r="D71" s="210"/>
      <c r="E71" s="214"/>
      <c r="F71" s="214"/>
      <c r="G71" s="214"/>
      <c r="H71" s="215"/>
      <c r="I71" s="205"/>
      <c r="J71" s="206"/>
      <c r="K71" s="206"/>
      <c r="L71" s="206"/>
      <c r="M71" s="213">
        <v>44323</v>
      </c>
      <c r="N71" s="213"/>
      <c r="O71" s="213"/>
      <c r="P71" s="213">
        <v>44687</v>
      </c>
      <c r="Q71" s="213"/>
      <c r="R71" s="213"/>
      <c r="S71" s="205" t="s">
        <v>6638</v>
      </c>
      <c r="T71" s="205"/>
      <c r="U71" s="205"/>
      <c r="V71" s="206"/>
      <c r="W71" s="206"/>
      <c r="X71" s="206"/>
      <c r="Y71" s="207"/>
      <c r="Z71" s="207"/>
      <c r="AA71" s="207"/>
      <c r="AB71" s="208"/>
      <c r="AC71" s="208"/>
      <c r="AD71" s="208"/>
      <c r="AE71" s="202"/>
      <c r="AF71" s="202"/>
      <c r="AG71" s="202"/>
      <c r="AH71" s="201">
        <f>Totals!$E$81</f>
        <v>45811</v>
      </c>
      <c r="AI71" s="201"/>
      <c r="AJ71" s="201"/>
      <c r="AK71" s="258">
        <f t="shared" si="15"/>
        <v>0</v>
      </c>
      <c r="AL71" s="258"/>
      <c r="AM71" s="258"/>
      <c r="AN71" s="201" t="str">
        <f t="shared" si="16"/>
        <v/>
      </c>
      <c r="AO71" s="201"/>
      <c r="AP71" s="201"/>
      <c r="AQ71" s="202"/>
      <c r="AR71" s="202"/>
      <c r="AS71" s="202"/>
      <c r="AT71" s="203">
        <f t="shared" si="17"/>
        <v>0</v>
      </c>
      <c r="AU71" s="203"/>
      <c r="AV71" s="203"/>
      <c r="AW71" s="204">
        <f t="shared" si="18"/>
        <v>0</v>
      </c>
      <c r="AX71" s="204"/>
      <c r="AY71" s="204"/>
      <c r="AZ71" s="190">
        <f t="shared" si="19"/>
        <v>0</v>
      </c>
      <c r="BA71" s="190"/>
      <c r="BB71" s="190">
        <f t="shared" si="20"/>
        <v>0</v>
      </c>
      <c r="BC71" s="190"/>
      <c r="BD71" s="190">
        <f t="shared" si="21"/>
        <v>0</v>
      </c>
      <c r="BE71" s="190"/>
      <c r="BF71" s="190">
        <f t="shared" si="22"/>
        <v>0</v>
      </c>
      <c r="BG71" s="190"/>
      <c r="BH71" s="190">
        <f t="shared" si="23"/>
        <v>0</v>
      </c>
      <c r="BI71" s="190"/>
      <c r="BJ71" s="190">
        <f t="shared" si="24"/>
        <v>0</v>
      </c>
      <c r="BK71" s="190"/>
      <c r="BL71" s="190">
        <f t="shared" si="25"/>
        <v>0</v>
      </c>
      <c r="BM71" s="199"/>
      <c r="BN71" s="190">
        <f t="shared" si="26"/>
        <v>0</v>
      </c>
      <c r="BO71" s="190"/>
      <c r="BP71" s="190">
        <f t="shared" si="27"/>
        <v>0</v>
      </c>
      <c r="BQ71" s="190"/>
      <c r="BR71" s="190">
        <f t="shared" si="28"/>
        <v>0</v>
      </c>
      <c r="BS71" s="191"/>
    </row>
    <row r="72" spans="2:71" ht="15" thickBot="1" x14ac:dyDescent="0.4">
      <c r="B72" s="209"/>
      <c r="C72" s="210"/>
      <c r="D72" s="210"/>
      <c r="E72" s="214"/>
      <c r="F72" s="214"/>
      <c r="G72" s="214"/>
      <c r="H72" s="215"/>
      <c r="I72" s="205"/>
      <c r="J72" s="206"/>
      <c r="K72" s="206"/>
      <c r="L72" s="206"/>
      <c r="M72" s="213"/>
      <c r="N72" s="213"/>
      <c r="O72" s="213"/>
      <c r="P72" s="213"/>
      <c r="Q72" s="213"/>
      <c r="R72" s="213"/>
      <c r="S72" s="205"/>
      <c r="T72" s="205"/>
      <c r="U72" s="205"/>
      <c r="V72" s="206"/>
      <c r="W72" s="206"/>
      <c r="X72" s="206"/>
      <c r="Y72" s="207"/>
      <c r="Z72" s="207"/>
      <c r="AA72" s="207"/>
      <c r="AB72" s="208"/>
      <c r="AC72" s="208"/>
      <c r="AD72" s="208"/>
      <c r="AE72" s="202"/>
      <c r="AF72" s="202"/>
      <c r="AG72" s="202"/>
      <c r="AH72" s="201">
        <f>Totals!$E$81</f>
        <v>45811</v>
      </c>
      <c r="AI72" s="201"/>
      <c r="AJ72" s="201"/>
      <c r="AK72" s="258">
        <f t="shared" si="15"/>
        <v>0</v>
      </c>
      <c r="AL72" s="258"/>
      <c r="AM72" s="258"/>
      <c r="AN72" s="201" t="str">
        <f t="shared" si="16"/>
        <v/>
      </c>
      <c r="AO72" s="201"/>
      <c r="AP72" s="201"/>
      <c r="AQ72" s="202"/>
      <c r="AR72" s="202"/>
      <c r="AS72" s="202"/>
      <c r="AT72" s="203">
        <f t="shared" si="17"/>
        <v>0</v>
      </c>
      <c r="AU72" s="203"/>
      <c r="AV72" s="203"/>
      <c r="AW72" s="204">
        <f t="shared" si="18"/>
        <v>0</v>
      </c>
      <c r="AX72" s="204"/>
      <c r="AY72" s="204"/>
      <c r="AZ72" s="190">
        <f t="shared" si="19"/>
        <v>0</v>
      </c>
      <c r="BA72" s="190"/>
      <c r="BB72" s="190">
        <f t="shared" si="20"/>
        <v>0</v>
      </c>
      <c r="BC72" s="190"/>
      <c r="BD72" s="190">
        <f t="shared" si="21"/>
        <v>0</v>
      </c>
      <c r="BE72" s="190"/>
      <c r="BF72" s="190">
        <f t="shared" si="22"/>
        <v>0</v>
      </c>
      <c r="BG72" s="190"/>
      <c r="BH72" s="190">
        <f t="shared" si="23"/>
        <v>0</v>
      </c>
      <c r="BI72" s="190"/>
      <c r="BJ72" s="190">
        <f t="shared" si="24"/>
        <v>0</v>
      </c>
      <c r="BK72" s="190"/>
      <c r="BL72" s="190">
        <f t="shared" si="25"/>
        <v>0</v>
      </c>
      <c r="BM72" s="199"/>
      <c r="BN72" s="190">
        <f t="shared" si="26"/>
        <v>0</v>
      </c>
      <c r="BO72" s="190"/>
      <c r="BP72" s="190">
        <f t="shared" si="27"/>
        <v>0</v>
      </c>
      <c r="BQ72" s="190"/>
      <c r="BR72" s="190">
        <f t="shared" si="28"/>
        <v>0</v>
      </c>
      <c r="BS72" s="191"/>
    </row>
    <row r="73" spans="2:71" ht="15" thickBot="1" x14ac:dyDescent="0.4">
      <c r="B73" s="209"/>
      <c r="C73" s="210"/>
      <c r="D73" s="210"/>
      <c r="E73" s="214"/>
      <c r="F73" s="214"/>
      <c r="G73" s="214"/>
      <c r="H73" s="215"/>
      <c r="I73" s="205"/>
      <c r="J73" s="206"/>
      <c r="K73" s="206"/>
      <c r="L73" s="206"/>
      <c r="M73" s="213"/>
      <c r="N73" s="213"/>
      <c r="O73" s="213"/>
      <c r="P73" s="213"/>
      <c r="Q73" s="213"/>
      <c r="R73" s="213"/>
      <c r="S73" s="205"/>
      <c r="T73" s="205"/>
      <c r="U73" s="205"/>
      <c r="V73" s="206"/>
      <c r="W73" s="206"/>
      <c r="X73" s="206"/>
      <c r="Y73" s="207"/>
      <c r="Z73" s="207"/>
      <c r="AA73" s="207"/>
      <c r="AB73" s="208"/>
      <c r="AC73" s="208"/>
      <c r="AD73" s="208"/>
      <c r="AE73" s="202"/>
      <c r="AF73" s="202"/>
      <c r="AG73" s="202"/>
      <c r="AH73" s="201">
        <f>Totals!$E$81</f>
        <v>45811</v>
      </c>
      <c r="AI73" s="201"/>
      <c r="AJ73" s="201"/>
      <c r="AK73" s="258">
        <f t="shared" si="15"/>
        <v>0</v>
      </c>
      <c r="AL73" s="258"/>
      <c r="AM73" s="258"/>
      <c r="AN73" s="201" t="str">
        <f t="shared" si="16"/>
        <v/>
      </c>
      <c r="AO73" s="201"/>
      <c r="AP73" s="201"/>
      <c r="AQ73" s="202"/>
      <c r="AR73" s="202"/>
      <c r="AS73" s="202"/>
      <c r="AT73" s="203">
        <f t="shared" si="17"/>
        <v>0</v>
      </c>
      <c r="AU73" s="203"/>
      <c r="AV73" s="203"/>
      <c r="AW73" s="204">
        <f t="shared" si="18"/>
        <v>0</v>
      </c>
      <c r="AX73" s="204"/>
      <c r="AY73" s="204"/>
      <c r="AZ73" s="190">
        <f t="shared" si="19"/>
        <v>0</v>
      </c>
      <c r="BA73" s="190"/>
      <c r="BB73" s="190">
        <f t="shared" si="20"/>
        <v>0</v>
      </c>
      <c r="BC73" s="190"/>
      <c r="BD73" s="190">
        <f t="shared" si="21"/>
        <v>0</v>
      </c>
      <c r="BE73" s="190"/>
      <c r="BF73" s="190">
        <f t="shared" si="22"/>
        <v>0</v>
      </c>
      <c r="BG73" s="190"/>
      <c r="BH73" s="190">
        <f t="shared" si="23"/>
        <v>0</v>
      </c>
      <c r="BI73" s="190"/>
      <c r="BJ73" s="190">
        <f t="shared" si="24"/>
        <v>0</v>
      </c>
      <c r="BK73" s="190"/>
      <c r="BL73" s="190">
        <f t="shared" si="25"/>
        <v>0</v>
      </c>
      <c r="BM73" s="199"/>
      <c r="BN73" s="190">
        <f t="shared" si="26"/>
        <v>0</v>
      </c>
      <c r="BO73" s="190"/>
      <c r="BP73" s="190">
        <f t="shared" si="27"/>
        <v>0</v>
      </c>
      <c r="BQ73" s="190"/>
      <c r="BR73" s="190">
        <f t="shared" si="28"/>
        <v>0</v>
      </c>
      <c r="BS73" s="191"/>
    </row>
    <row r="74" spans="2:71" ht="15" thickBot="1" x14ac:dyDescent="0.4">
      <c r="B74" s="209"/>
      <c r="C74" s="210"/>
      <c r="D74" s="210"/>
      <c r="E74" s="214"/>
      <c r="F74" s="214"/>
      <c r="G74" s="214"/>
      <c r="H74" s="215"/>
      <c r="I74" s="205"/>
      <c r="J74" s="206"/>
      <c r="K74" s="206"/>
      <c r="L74" s="206"/>
      <c r="M74" s="213"/>
      <c r="N74" s="213"/>
      <c r="O74" s="213"/>
      <c r="P74" s="213"/>
      <c r="Q74" s="213"/>
      <c r="R74" s="213"/>
      <c r="S74" s="205"/>
      <c r="T74" s="205"/>
      <c r="U74" s="205"/>
      <c r="V74" s="206"/>
      <c r="W74" s="206"/>
      <c r="X74" s="206"/>
      <c r="Y74" s="207"/>
      <c r="Z74" s="207"/>
      <c r="AA74" s="207"/>
      <c r="AB74" s="208"/>
      <c r="AC74" s="208"/>
      <c r="AD74" s="208"/>
      <c r="AE74" s="202"/>
      <c r="AF74" s="202"/>
      <c r="AG74" s="202"/>
      <c r="AH74" s="201">
        <f>Totals!$E$81</f>
        <v>45811</v>
      </c>
      <c r="AI74" s="201"/>
      <c r="AJ74" s="201"/>
      <c r="AK74" s="258">
        <f t="shared" si="15"/>
        <v>0</v>
      </c>
      <c r="AL74" s="258"/>
      <c r="AM74" s="258"/>
      <c r="AN74" s="201" t="str">
        <f t="shared" si="16"/>
        <v/>
      </c>
      <c r="AO74" s="201"/>
      <c r="AP74" s="201"/>
      <c r="AQ74" s="202"/>
      <c r="AR74" s="202"/>
      <c r="AS74" s="202"/>
      <c r="AT74" s="203">
        <f t="shared" si="17"/>
        <v>0</v>
      </c>
      <c r="AU74" s="203"/>
      <c r="AV74" s="203"/>
      <c r="AW74" s="204">
        <f t="shared" si="18"/>
        <v>0</v>
      </c>
      <c r="AX74" s="204"/>
      <c r="AY74" s="204"/>
      <c r="AZ74" s="190">
        <f t="shared" si="19"/>
        <v>0</v>
      </c>
      <c r="BA74" s="190"/>
      <c r="BB74" s="190">
        <f t="shared" si="20"/>
        <v>0</v>
      </c>
      <c r="BC74" s="190"/>
      <c r="BD74" s="190">
        <f t="shared" si="21"/>
        <v>0</v>
      </c>
      <c r="BE74" s="190"/>
      <c r="BF74" s="190">
        <f t="shared" si="22"/>
        <v>0</v>
      </c>
      <c r="BG74" s="190"/>
      <c r="BH74" s="190">
        <f t="shared" si="23"/>
        <v>0</v>
      </c>
      <c r="BI74" s="190"/>
      <c r="BJ74" s="190">
        <f t="shared" si="24"/>
        <v>0</v>
      </c>
      <c r="BK74" s="190"/>
      <c r="BL74" s="190">
        <f t="shared" si="25"/>
        <v>0</v>
      </c>
      <c r="BM74" s="199"/>
      <c r="BN74" s="190">
        <f t="shared" si="26"/>
        <v>0</v>
      </c>
      <c r="BO74" s="190"/>
      <c r="BP74" s="190">
        <f t="shared" si="27"/>
        <v>0</v>
      </c>
      <c r="BQ74" s="190"/>
      <c r="BR74" s="190">
        <f t="shared" si="28"/>
        <v>0</v>
      </c>
      <c r="BS74" s="191"/>
    </row>
    <row r="75" spans="2:71" ht="15" thickBot="1" x14ac:dyDescent="0.4">
      <c r="B75" s="209"/>
      <c r="C75" s="210"/>
      <c r="D75" s="210"/>
      <c r="E75" s="214"/>
      <c r="F75" s="214"/>
      <c r="G75" s="214"/>
      <c r="H75" s="215"/>
      <c r="I75" s="205"/>
      <c r="J75" s="206"/>
      <c r="K75" s="206"/>
      <c r="L75" s="206"/>
      <c r="M75" s="213">
        <v>43148</v>
      </c>
      <c r="N75" s="213"/>
      <c r="O75" s="213"/>
      <c r="P75" s="213">
        <v>46799</v>
      </c>
      <c r="Q75" s="213"/>
      <c r="R75" s="213"/>
      <c r="S75" s="205" t="s">
        <v>3712</v>
      </c>
      <c r="T75" s="205"/>
      <c r="U75" s="205"/>
      <c r="V75" s="206" t="s">
        <v>3299</v>
      </c>
      <c r="W75" s="206"/>
      <c r="X75" s="206"/>
      <c r="Y75" s="207"/>
      <c r="Z75" s="207"/>
      <c r="AA75" s="207"/>
      <c r="AB75" s="208"/>
      <c r="AC75" s="208"/>
      <c r="AD75" s="208"/>
      <c r="AE75" s="202"/>
      <c r="AF75" s="202"/>
      <c r="AG75" s="202"/>
      <c r="AH75" s="201">
        <f>Totals!$E$81</f>
        <v>45811</v>
      </c>
      <c r="AI75" s="201"/>
      <c r="AJ75" s="201"/>
      <c r="AK75" s="258">
        <f t="shared" si="15"/>
        <v>0</v>
      </c>
      <c r="AL75" s="258"/>
      <c r="AM75" s="258"/>
      <c r="AN75" s="201" t="str">
        <f>IF($AQ75="","",$AQ75-1)</f>
        <v/>
      </c>
      <c r="AO75" s="201"/>
      <c r="AP75" s="201"/>
      <c r="AQ75" s="202"/>
      <c r="AR75" s="202"/>
      <c r="AS75" s="202"/>
      <c r="AT75" s="203">
        <f>IF($AE75&gt;0,IF($AN75&gt;0,IF(OR($AH75&gt;"",$AH75&gt;0),$AN75-$AH75,""),0),0)</f>
        <v>0</v>
      </c>
      <c r="AU75" s="203"/>
      <c r="AV75" s="203"/>
      <c r="AW75" s="204">
        <f t="shared" si="18"/>
        <v>0</v>
      </c>
      <c r="AX75" s="204"/>
      <c r="AY75" s="204"/>
      <c r="AZ75" s="190">
        <f t="shared" si="19"/>
        <v>0</v>
      </c>
      <c r="BA75" s="190"/>
      <c r="BB75" s="190">
        <f t="shared" si="20"/>
        <v>0</v>
      </c>
      <c r="BC75" s="190"/>
      <c r="BD75" s="190">
        <f t="shared" si="21"/>
        <v>0</v>
      </c>
      <c r="BE75" s="190"/>
      <c r="BF75" s="190">
        <f t="shared" si="22"/>
        <v>0</v>
      </c>
      <c r="BG75" s="190"/>
      <c r="BH75" s="190">
        <f t="shared" si="23"/>
        <v>0</v>
      </c>
      <c r="BI75" s="190"/>
      <c r="BJ75" s="190">
        <f t="shared" si="24"/>
        <v>0</v>
      </c>
      <c r="BK75" s="190"/>
      <c r="BL75" s="190">
        <f t="shared" si="25"/>
        <v>0</v>
      </c>
      <c r="BM75" s="199"/>
      <c r="BN75" s="190">
        <f t="shared" si="26"/>
        <v>0</v>
      </c>
      <c r="BO75" s="190"/>
      <c r="BP75" s="190">
        <f t="shared" si="27"/>
        <v>0</v>
      </c>
      <c r="BQ75" s="190"/>
      <c r="BR75" s="190">
        <f t="shared" si="28"/>
        <v>0</v>
      </c>
      <c r="BS75" s="191"/>
    </row>
    <row r="76" spans="2:71" ht="15" thickBot="1" x14ac:dyDescent="0.4">
      <c r="B76" s="209"/>
      <c r="C76" s="210"/>
      <c r="D76" s="210"/>
      <c r="E76" s="214"/>
      <c r="F76" s="214"/>
      <c r="G76" s="214"/>
      <c r="H76" s="215"/>
      <c r="I76" s="205"/>
      <c r="J76" s="206"/>
      <c r="K76" s="206"/>
      <c r="L76" s="206"/>
      <c r="M76" s="213">
        <v>44428</v>
      </c>
      <c r="N76" s="213"/>
      <c r="O76" s="213"/>
      <c r="P76" s="213">
        <v>44792</v>
      </c>
      <c r="Q76" s="213"/>
      <c r="R76" s="213"/>
      <c r="S76" s="205" t="s">
        <v>6638</v>
      </c>
      <c r="T76" s="205"/>
      <c r="U76" s="205"/>
      <c r="V76" s="206" t="s">
        <v>6406</v>
      </c>
      <c r="W76" s="206"/>
      <c r="X76" s="206"/>
      <c r="Y76" s="207"/>
      <c r="Z76" s="207"/>
      <c r="AA76" s="207"/>
      <c r="AB76" s="208"/>
      <c r="AC76" s="208"/>
      <c r="AD76" s="208"/>
      <c r="AE76" s="202"/>
      <c r="AF76" s="202"/>
      <c r="AG76" s="202"/>
      <c r="AH76" s="201">
        <f>Totals!$E$81</f>
        <v>45811</v>
      </c>
      <c r="AI76" s="201"/>
      <c r="AJ76" s="201"/>
      <c r="AK76" s="258">
        <f t="shared" si="15"/>
        <v>0</v>
      </c>
      <c r="AL76" s="258"/>
      <c r="AM76" s="258"/>
      <c r="AN76" s="201" t="str">
        <f t="shared" si="16"/>
        <v/>
      </c>
      <c r="AO76" s="201"/>
      <c r="AP76" s="201"/>
      <c r="AQ76" s="202"/>
      <c r="AR76" s="202"/>
      <c r="AS76" s="202"/>
      <c r="AT76" s="203">
        <f t="shared" ref="AT76:AT103" si="29">IF($AE76&gt;0,IF($AN76&gt;0,IF(OR($AH76&gt;"",$AH76&gt;0),$AN76-$AH76,""),0),0)</f>
        <v>0</v>
      </c>
      <c r="AU76" s="203"/>
      <c r="AV76" s="203"/>
      <c r="AW76" s="204">
        <f t="shared" si="18"/>
        <v>0</v>
      </c>
      <c r="AX76" s="204"/>
      <c r="AY76" s="204"/>
      <c r="AZ76" s="190">
        <f t="shared" si="19"/>
        <v>0</v>
      </c>
      <c r="BA76" s="190"/>
      <c r="BB76" s="190">
        <f t="shared" si="20"/>
        <v>0</v>
      </c>
      <c r="BC76" s="190"/>
      <c r="BD76" s="190">
        <f t="shared" si="21"/>
        <v>0</v>
      </c>
      <c r="BE76" s="190"/>
      <c r="BF76" s="190">
        <f t="shared" si="22"/>
        <v>0</v>
      </c>
      <c r="BG76" s="190"/>
      <c r="BH76" s="190">
        <f t="shared" si="23"/>
        <v>0</v>
      </c>
      <c r="BI76" s="190"/>
      <c r="BJ76" s="190">
        <f t="shared" si="24"/>
        <v>0</v>
      </c>
      <c r="BK76" s="190"/>
      <c r="BL76" s="190">
        <f t="shared" si="25"/>
        <v>0</v>
      </c>
      <c r="BM76" s="199"/>
      <c r="BN76" s="190">
        <f t="shared" si="26"/>
        <v>0</v>
      </c>
      <c r="BO76" s="190"/>
      <c r="BP76" s="190">
        <f t="shared" si="27"/>
        <v>0</v>
      </c>
      <c r="BQ76" s="190"/>
      <c r="BR76" s="190">
        <f t="shared" si="28"/>
        <v>0</v>
      </c>
      <c r="BS76" s="191"/>
    </row>
    <row r="77" spans="2:71" ht="15" thickBot="1" x14ac:dyDescent="0.4">
      <c r="B77" s="209"/>
      <c r="C77" s="210"/>
      <c r="D77" s="210"/>
      <c r="E77" s="214"/>
      <c r="F77" s="214"/>
      <c r="G77" s="214"/>
      <c r="H77" s="215"/>
      <c r="I77" s="205"/>
      <c r="J77" s="206"/>
      <c r="K77" s="206"/>
      <c r="L77" s="206"/>
      <c r="M77" s="213">
        <v>44428</v>
      </c>
      <c r="N77" s="213"/>
      <c r="O77" s="213"/>
      <c r="P77" s="213">
        <v>44792</v>
      </c>
      <c r="Q77" s="213"/>
      <c r="R77" s="213"/>
      <c r="S77" s="205" t="s">
        <v>6638</v>
      </c>
      <c r="T77" s="205"/>
      <c r="U77" s="205"/>
      <c r="V77" s="206" t="s">
        <v>6406</v>
      </c>
      <c r="W77" s="206"/>
      <c r="X77" s="206"/>
      <c r="Y77" s="207"/>
      <c r="Z77" s="207"/>
      <c r="AA77" s="207"/>
      <c r="AB77" s="208"/>
      <c r="AC77" s="208"/>
      <c r="AD77" s="208"/>
      <c r="AE77" s="202"/>
      <c r="AF77" s="202"/>
      <c r="AG77" s="202"/>
      <c r="AH77" s="201">
        <f>Totals!$E$81</f>
        <v>45811</v>
      </c>
      <c r="AI77" s="201"/>
      <c r="AJ77" s="201"/>
      <c r="AK77" s="258">
        <f t="shared" si="15"/>
        <v>0</v>
      </c>
      <c r="AL77" s="258"/>
      <c r="AM77" s="258"/>
      <c r="AN77" s="201" t="str">
        <f t="shared" si="16"/>
        <v/>
      </c>
      <c r="AO77" s="201"/>
      <c r="AP77" s="201"/>
      <c r="AQ77" s="202"/>
      <c r="AR77" s="202"/>
      <c r="AS77" s="202"/>
      <c r="AT77" s="203">
        <f t="shared" si="29"/>
        <v>0</v>
      </c>
      <c r="AU77" s="203"/>
      <c r="AV77" s="203"/>
      <c r="AW77" s="204">
        <f t="shared" si="18"/>
        <v>0</v>
      </c>
      <c r="AX77" s="204"/>
      <c r="AY77" s="204"/>
      <c r="AZ77" s="190">
        <f t="shared" si="19"/>
        <v>0</v>
      </c>
      <c r="BA77" s="190"/>
      <c r="BB77" s="190">
        <f t="shared" si="20"/>
        <v>0</v>
      </c>
      <c r="BC77" s="190"/>
      <c r="BD77" s="190">
        <f t="shared" si="21"/>
        <v>0</v>
      </c>
      <c r="BE77" s="190"/>
      <c r="BF77" s="190">
        <f t="shared" si="22"/>
        <v>0</v>
      </c>
      <c r="BG77" s="190"/>
      <c r="BH77" s="190">
        <f t="shared" si="23"/>
        <v>0</v>
      </c>
      <c r="BI77" s="190"/>
      <c r="BJ77" s="190">
        <f t="shared" si="24"/>
        <v>0</v>
      </c>
      <c r="BK77" s="190"/>
      <c r="BL77" s="190">
        <f t="shared" si="25"/>
        <v>0</v>
      </c>
      <c r="BM77" s="199"/>
      <c r="BN77" s="190">
        <f t="shared" si="26"/>
        <v>0</v>
      </c>
      <c r="BO77" s="190"/>
      <c r="BP77" s="190">
        <f t="shared" si="27"/>
        <v>0</v>
      </c>
      <c r="BQ77" s="190"/>
      <c r="BR77" s="190">
        <f t="shared" si="28"/>
        <v>0</v>
      </c>
      <c r="BS77" s="191"/>
    </row>
    <row r="78" spans="2:71" ht="15" thickBot="1" x14ac:dyDescent="0.4">
      <c r="B78" s="209"/>
      <c r="C78" s="210"/>
      <c r="D78" s="210"/>
      <c r="E78" s="214"/>
      <c r="F78" s="214"/>
      <c r="G78" s="214"/>
      <c r="H78" s="215"/>
      <c r="I78" s="205"/>
      <c r="J78" s="206"/>
      <c r="K78" s="206"/>
      <c r="L78" s="206"/>
      <c r="M78" s="213"/>
      <c r="N78" s="213"/>
      <c r="O78" s="213"/>
      <c r="P78" s="213"/>
      <c r="Q78" s="213"/>
      <c r="R78" s="213"/>
      <c r="S78" s="205"/>
      <c r="T78" s="205"/>
      <c r="U78" s="205"/>
      <c r="V78" s="206"/>
      <c r="W78" s="206"/>
      <c r="X78" s="206"/>
      <c r="Y78" s="207"/>
      <c r="Z78" s="207"/>
      <c r="AA78" s="207"/>
      <c r="AB78" s="208"/>
      <c r="AC78" s="208"/>
      <c r="AD78" s="208"/>
      <c r="AE78" s="202"/>
      <c r="AF78" s="202"/>
      <c r="AG78" s="202"/>
      <c r="AH78" s="201">
        <f>Totals!$E$81</f>
        <v>45811</v>
      </c>
      <c r="AI78" s="201"/>
      <c r="AJ78" s="201"/>
      <c r="AK78" s="258">
        <f t="shared" si="15"/>
        <v>0</v>
      </c>
      <c r="AL78" s="258"/>
      <c r="AM78" s="258"/>
      <c r="AN78" s="201" t="str">
        <f t="shared" si="16"/>
        <v/>
      </c>
      <c r="AO78" s="201"/>
      <c r="AP78" s="201"/>
      <c r="AQ78" s="202"/>
      <c r="AR78" s="202"/>
      <c r="AS78" s="202"/>
      <c r="AT78" s="203">
        <f t="shared" si="29"/>
        <v>0</v>
      </c>
      <c r="AU78" s="203"/>
      <c r="AV78" s="203"/>
      <c r="AW78" s="204">
        <f t="shared" si="18"/>
        <v>0</v>
      </c>
      <c r="AX78" s="204"/>
      <c r="AY78" s="204"/>
      <c r="AZ78" s="190">
        <f t="shared" si="19"/>
        <v>0</v>
      </c>
      <c r="BA78" s="190"/>
      <c r="BB78" s="190">
        <f t="shared" si="20"/>
        <v>0</v>
      </c>
      <c r="BC78" s="190"/>
      <c r="BD78" s="190">
        <f t="shared" si="21"/>
        <v>0</v>
      </c>
      <c r="BE78" s="190"/>
      <c r="BF78" s="190">
        <f t="shared" si="22"/>
        <v>0</v>
      </c>
      <c r="BG78" s="190"/>
      <c r="BH78" s="190">
        <f t="shared" si="23"/>
        <v>0</v>
      </c>
      <c r="BI78" s="190"/>
      <c r="BJ78" s="190">
        <f t="shared" si="24"/>
        <v>0</v>
      </c>
      <c r="BK78" s="190"/>
      <c r="BL78" s="190">
        <f t="shared" si="25"/>
        <v>0</v>
      </c>
      <c r="BM78" s="199"/>
      <c r="BN78" s="190">
        <f t="shared" si="26"/>
        <v>0</v>
      </c>
      <c r="BO78" s="190"/>
      <c r="BP78" s="190">
        <f t="shared" si="27"/>
        <v>0</v>
      </c>
      <c r="BQ78" s="190"/>
      <c r="BR78" s="190">
        <f t="shared" si="28"/>
        <v>0</v>
      </c>
      <c r="BS78" s="191"/>
    </row>
    <row r="79" spans="2:71" ht="15" thickBot="1" x14ac:dyDescent="0.4">
      <c r="B79" s="209"/>
      <c r="C79" s="210"/>
      <c r="D79" s="210"/>
      <c r="E79" s="214"/>
      <c r="F79" s="214"/>
      <c r="G79" s="214"/>
      <c r="H79" s="215"/>
      <c r="I79" s="205"/>
      <c r="J79" s="206"/>
      <c r="K79" s="206"/>
      <c r="L79" s="206"/>
      <c r="M79" s="213">
        <v>43246</v>
      </c>
      <c r="N79" s="213"/>
      <c r="O79" s="213"/>
      <c r="P79" s="213">
        <v>45071</v>
      </c>
      <c r="Q79" s="213"/>
      <c r="R79" s="213"/>
      <c r="S79" s="205" t="s">
        <v>5539</v>
      </c>
      <c r="T79" s="205"/>
      <c r="U79" s="205"/>
      <c r="V79" s="206" t="s">
        <v>5027</v>
      </c>
      <c r="W79" s="206"/>
      <c r="X79" s="206"/>
      <c r="Y79" s="207"/>
      <c r="Z79" s="207"/>
      <c r="AA79" s="207"/>
      <c r="AB79" s="208"/>
      <c r="AC79" s="208"/>
      <c r="AD79" s="208"/>
      <c r="AE79" s="202"/>
      <c r="AF79" s="202"/>
      <c r="AG79" s="202"/>
      <c r="AH79" s="201">
        <f>Totals!$E$81</f>
        <v>45811</v>
      </c>
      <c r="AI79" s="201"/>
      <c r="AJ79" s="201"/>
      <c r="AK79" s="258">
        <f t="shared" si="15"/>
        <v>0</v>
      </c>
      <c r="AL79" s="258"/>
      <c r="AM79" s="258"/>
      <c r="AN79" s="201" t="str">
        <f t="shared" si="16"/>
        <v/>
      </c>
      <c r="AO79" s="201"/>
      <c r="AP79" s="201"/>
      <c r="AQ79" s="202"/>
      <c r="AR79" s="202"/>
      <c r="AS79" s="202"/>
      <c r="AT79" s="203">
        <f t="shared" si="29"/>
        <v>0</v>
      </c>
      <c r="AU79" s="203"/>
      <c r="AV79" s="203"/>
      <c r="AW79" s="204">
        <f t="shared" si="18"/>
        <v>0</v>
      </c>
      <c r="AX79" s="204"/>
      <c r="AY79" s="204"/>
      <c r="AZ79" s="190">
        <f t="shared" si="19"/>
        <v>0</v>
      </c>
      <c r="BA79" s="190"/>
      <c r="BB79" s="190">
        <f t="shared" si="20"/>
        <v>0</v>
      </c>
      <c r="BC79" s="190"/>
      <c r="BD79" s="190">
        <f t="shared" si="21"/>
        <v>0</v>
      </c>
      <c r="BE79" s="190"/>
      <c r="BF79" s="190">
        <f t="shared" si="22"/>
        <v>0</v>
      </c>
      <c r="BG79" s="190"/>
      <c r="BH79" s="190">
        <f t="shared" si="23"/>
        <v>0</v>
      </c>
      <c r="BI79" s="190"/>
      <c r="BJ79" s="190">
        <f t="shared" si="24"/>
        <v>0</v>
      </c>
      <c r="BK79" s="190"/>
      <c r="BL79" s="190">
        <f t="shared" si="25"/>
        <v>0</v>
      </c>
      <c r="BM79" s="199"/>
      <c r="BN79" s="190">
        <f t="shared" si="26"/>
        <v>0</v>
      </c>
      <c r="BO79" s="190"/>
      <c r="BP79" s="190">
        <f t="shared" si="27"/>
        <v>0</v>
      </c>
      <c r="BQ79" s="190"/>
      <c r="BR79" s="190">
        <f t="shared" si="28"/>
        <v>0</v>
      </c>
      <c r="BS79" s="191"/>
    </row>
    <row r="80" spans="2:71" ht="15" thickBot="1" x14ac:dyDescent="0.4">
      <c r="B80" s="209"/>
      <c r="C80" s="210"/>
      <c r="D80" s="210"/>
      <c r="E80" s="214"/>
      <c r="F80" s="214"/>
      <c r="G80" s="214"/>
      <c r="H80" s="215"/>
      <c r="I80" s="205"/>
      <c r="J80" s="206"/>
      <c r="K80" s="206"/>
      <c r="L80" s="206"/>
      <c r="M80" s="213">
        <v>44442</v>
      </c>
      <c r="N80" s="213"/>
      <c r="O80" s="213"/>
      <c r="P80" s="213">
        <v>46267</v>
      </c>
      <c r="Q80" s="213"/>
      <c r="R80" s="213"/>
      <c r="S80" s="205" t="s">
        <v>5539</v>
      </c>
      <c r="T80" s="205"/>
      <c r="U80" s="205"/>
      <c r="V80" s="206" t="s">
        <v>3830</v>
      </c>
      <c r="W80" s="206"/>
      <c r="X80" s="206"/>
      <c r="Y80" s="207"/>
      <c r="Z80" s="207"/>
      <c r="AA80" s="207"/>
      <c r="AB80" s="208"/>
      <c r="AC80" s="208"/>
      <c r="AD80" s="208"/>
      <c r="AE80" s="202"/>
      <c r="AF80" s="202"/>
      <c r="AG80" s="202"/>
      <c r="AH80" s="201">
        <f>Totals!$E$81</f>
        <v>45811</v>
      </c>
      <c r="AI80" s="201"/>
      <c r="AJ80" s="201"/>
      <c r="AK80" s="258">
        <f t="shared" si="15"/>
        <v>0</v>
      </c>
      <c r="AL80" s="258"/>
      <c r="AM80" s="258"/>
      <c r="AN80" s="201" t="str">
        <f t="shared" si="16"/>
        <v/>
      </c>
      <c r="AO80" s="201"/>
      <c r="AP80" s="201"/>
      <c r="AQ80" s="202"/>
      <c r="AR80" s="202"/>
      <c r="AS80" s="202"/>
      <c r="AT80" s="203">
        <f t="shared" si="29"/>
        <v>0</v>
      </c>
      <c r="AU80" s="203"/>
      <c r="AV80" s="203"/>
      <c r="AW80" s="204">
        <f t="shared" si="18"/>
        <v>0</v>
      </c>
      <c r="AX80" s="204"/>
      <c r="AY80" s="204"/>
      <c r="AZ80" s="190">
        <f t="shared" si="19"/>
        <v>0</v>
      </c>
      <c r="BA80" s="190"/>
      <c r="BB80" s="190">
        <f t="shared" si="20"/>
        <v>0</v>
      </c>
      <c r="BC80" s="190"/>
      <c r="BD80" s="190">
        <f t="shared" si="21"/>
        <v>0</v>
      </c>
      <c r="BE80" s="190"/>
      <c r="BF80" s="190">
        <f t="shared" si="22"/>
        <v>0</v>
      </c>
      <c r="BG80" s="190"/>
      <c r="BH80" s="190">
        <f t="shared" si="23"/>
        <v>0</v>
      </c>
      <c r="BI80" s="190"/>
      <c r="BJ80" s="190">
        <f t="shared" si="24"/>
        <v>0</v>
      </c>
      <c r="BK80" s="190"/>
      <c r="BL80" s="190">
        <f t="shared" si="25"/>
        <v>0</v>
      </c>
      <c r="BM80" s="199"/>
      <c r="BN80" s="190">
        <f t="shared" si="26"/>
        <v>0</v>
      </c>
      <c r="BO80" s="190"/>
      <c r="BP80" s="190">
        <f t="shared" si="27"/>
        <v>0</v>
      </c>
      <c r="BQ80" s="190"/>
      <c r="BR80" s="190">
        <f t="shared" si="28"/>
        <v>0</v>
      </c>
      <c r="BS80" s="191"/>
    </row>
    <row r="81" spans="2:71" ht="15" thickBot="1" x14ac:dyDescent="0.4">
      <c r="B81" s="209"/>
      <c r="C81" s="210"/>
      <c r="D81" s="210"/>
      <c r="E81" s="214"/>
      <c r="F81" s="214"/>
      <c r="G81" s="214"/>
      <c r="H81" s="215"/>
      <c r="I81" s="205"/>
      <c r="J81" s="206"/>
      <c r="K81" s="206"/>
      <c r="L81" s="206"/>
      <c r="M81" s="213">
        <v>44229</v>
      </c>
      <c r="N81" s="213"/>
      <c r="O81" s="213"/>
      <c r="P81" s="213">
        <v>44593</v>
      </c>
      <c r="Q81" s="213"/>
      <c r="R81" s="213"/>
      <c r="S81" s="205" t="s">
        <v>6638</v>
      </c>
      <c r="T81" s="205"/>
      <c r="U81" s="205"/>
      <c r="V81" s="206" t="s">
        <v>6606</v>
      </c>
      <c r="W81" s="206"/>
      <c r="X81" s="206"/>
      <c r="Y81" s="207"/>
      <c r="Z81" s="207"/>
      <c r="AA81" s="207"/>
      <c r="AB81" s="208"/>
      <c r="AC81" s="208"/>
      <c r="AD81" s="208"/>
      <c r="AE81" s="202"/>
      <c r="AF81" s="202"/>
      <c r="AG81" s="202"/>
      <c r="AH81" s="201">
        <f>Totals!$E$81</f>
        <v>45811</v>
      </c>
      <c r="AI81" s="201"/>
      <c r="AJ81" s="201"/>
      <c r="AK81" s="258">
        <f t="shared" si="15"/>
        <v>0</v>
      </c>
      <c r="AL81" s="258"/>
      <c r="AM81" s="258"/>
      <c r="AN81" s="201" t="str">
        <f t="shared" si="16"/>
        <v/>
      </c>
      <c r="AO81" s="201"/>
      <c r="AP81" s="201"/>
      <c r="AQ81" s="202"/>
      <c r="AR81" s="202"/>
      <c r="AS81" s="202"/>
      <c r="AT81" s="203">
        <f t="shared" si="29"/>
        <v>0</v>
      </c>
      <c r="AU81" s="203"/>
      <c r="AV81" s="203"/>
      <c r="AW81" s="204">
        <f t="shared" si="18"/>
        <v>0</v>
      </c>
      <c r="AX81" s="204"/>
      <c r="AY81" s="204"/>
      <c r="AZ81" s="190">
        <f t="shared" si="19"/>
        <v>0</v>
      </c>
      <c r="BA81" s="190"/>
      <c r="BB81" s="190">
        <f t="shared" si="20"/>
        <v>0</v>
      </c>
      <c r="BC81" s="190"/>
      <c r="BD81" s="190">
        <f t="shared" si="21"/>
        <v>0</v>
      </c>
      <c r="BE81" s="190"/>
      <c r="BF81" s="190">
        <f t="shared" si="22"/>
        <v>0</v>
      </c>
      <c r="BG81" s="190"/>
      <c r="BH81" s="190">
        <f t="shared" si="23"/>
        <v>0</v>
      </c>
      <c r="BI81" s="190"/>
      <c r="BJ81" s="190">
        <f t="shared" si="24"/>
        <v>0</v>
      </c>
      <c r="BK81" s="190"/>
      <c r="BL81" s="190">
        <f t="shared" si="25"/>
        <v>0</v>
      </c>
      <c r="BM81" s="199"/>
      <c r="BN81" s="190">
        <f t="shared" si="26"/>
        <v>0</v>
      </c>
      <c r="BO81" s="190"/>
      <c r="BP81" s="190">
        <f t="shared" si="27"/>
        <v>0</v>
      </c>
      <c r="BQ81" s="190"/>
      <c r="BR81" s="190">
        <f t="shared" si="28"/>
        <v>0</v>
      </c>
      <c r="BS81" s="191"/>
    </row>
    <row r="82" spans="2:71" ht="15" thickBot="1" x14ac:dyDescent="0.4">
      <c r="B82" s="209"/>
      <c r="C82" s="210"/>
      <c r="D82" s="210"/>
      <c r="E82" s="214"/>
      <c r="F82" s="214"/>
      <c r="G82" s="214"/>
      <c r="H82" s="215"/>
      <c r="I82" s="205"/>
      <c r="J82" s="206"/>
      <c r="K82" s="206"/>
      <c r="L82" s="206"/>
      <c r="M82" s="213">
        <v>44105</v>
      </c>
      <c r="N82" s="213"/>
      <c r="O82" s="213"/>
      <c r="P82" s="213">
        <v>44469</v>
      </c>
      <c r="Q82" s="213"/>
      <c r="R82" s="213"/>
      <c r="S82" s="205" t="s">
        <v>6638</v>
      </c>
      <c r="T82" s="205"/>
      <c r="U82" s="205"/>
      <c r="V82" s="206" t="s">
        <v>6364</v>
      </c>
      <c r="W82" s="206"/>
      <c r="X82" s="206"/>
      <c r="Y82" s="207"/>
      <c r="Z82" s="207"/>
      <c r="AA82" s="207"/>
      <c r="AB82" s="208"/>
      <c r="AC82" s="208"/>
      <c r="AD82" s="208"/>
      <c r="AE82" s="202"/>
      <c r="AF82" s="202"/>
      <c r="AG82" s="202"/>
      <c r="AH82" s="201">
        <f>Totals!$E$81</f>
        <v>45811</v>
      </c>
      <c r="AI82" s="201"/>
      <c r="AJ82" s="201"/>
      <c r="AK82" s="258">
        <f t="shared" si="15"/>
        <v>0</v>
      </c>
      <c r="AL82" s="258"/>
      <c r="AM82" s="258"/>
      <c r="AN82" s="201" t="str">
        <f t="shared" si="16"/>
        <v/>
      </c>
      <c r="AO82" s="201"/>
      <c r="AP82" s="201"/>
      <c r="AQ82" s="202"/>
      <c r="AR82" s="202"/>
      <c r="AS82" s="202"/>
      <c r="AT82" s="203">
        <f t="shared" si="29"/>
        <v>0</v>
      </c>
      <c r="AU82" s="203"/>
      <c r="AV82" s="203"/>
      <c r="AW82" s="204">
        <f t="shared" si="18"/>
        <v>0</v>
      </c>
      <c r="AX82" s="204"/>
      <c r="AY82" s="204"/>
      <c r="AZ82" s="190">
        <f t="shared" si="19"/>
        <v>0</v>
      </c>
      <c r="BA82" s="190"/>
      <c r="BB82" s="190">
        <f t="shared" si="20"/>
        <v>0</v>
      </c>
      <c r="BC82" s="190"/>
      <c r="BD82" s="190">
        <f t="shared" si="21"/>
        <v>0</v>
      </c>
      <c r="BE82" s="190"/>
      <c r="BF82" s="190">
        <f t="shared" si="22"/>
        <v>0</v>
      </c>
      <c r="BG82" s="190"/>
      <c r="BH82" s="190">
        <f t="shared" si="23"/>
        <v>0</v>
      </c>
      <c r="BI82" s="190"/>
      <c r="BJ82" s="190">
        <f t="shared" si="24"/>
        <v>0</v>
      </c>
      <c r="BK82" s="190"/>
      <c r="BL82" s="190">
        <f t="shared" si="25"/>
        <v>0</v>
      </c>
      <c r="BM82" s="199"/>
      <c r="BN82" s="190">
        <f t="shared" si="26"/>
        <v>0</v>
      </c>
      <c r="BO82" s="190"/>
      <c r="BP82" s="190">
        <f t="shared" si="27"/>
        <v>0</v>
      </c>
      <c r="BQ82" s="190"/>
      <c r="BR82" s="190">
        <f t="shared" si="28"/>
        <v>0</v>
      </c>
      <c r="BS82" s="191"/>
    </row>
    <row r="83" spans="2:71" ht="15" thickBot="1" x14ac:dyDescent="0.4">
      <c r="B83" s="209"/>
      <c r="C83" s="210"/>
      <c r="D83" s="210"/>
      <c r="E83" s="214"/>
      <c r="F83" s="214"/>
      <c r="G83" s="214"/>
      <c r="H83" s="215"/>
      <c r="I83" s="205"/>
      <c r="J83" s="206"/>
      <c r="K83" s="206"/>
      <c r="L83" s="206"/>
      <c r="M83" s="213"/>
      <c r="N83" s="213"/>
      <c r="O83" s="213"/>
      <c r="P83" s="213"/>
      <c r="Q83" s="213"/>
      <c r="R83" s="213"/>
      <c r="S83" s="205"/>
      <c r="T83" s="205"/>
      <c r="U83" s="205"/>
      <c r="V83" s="206"/>
      <c r="W83" s="206"/>
      <c r="X83" s="206"/>
      <c r="Y83" s="207"/>
      <c r="Z83" s="207"/>
      <c r="AA83" s="207"/>
      <c r="AB83" s="208"/>
      <c r="AC83" s="208"/>
      <c r="AD83" s="208"/>
      <c r="AE83" s="202"/>
      <c r="AF83" s="202"/>
      <c r="AG83" s="202"/>
      <c r="AH83" s="201">
        <f>Totals!$E$81</f>
        <v>45811</v>
      </c>
      <c r="AI83" s="201"/>
      <c r="AJ83" s="201"/>
      <c r="AK83" s="258">
        <f t="shared" si="15"/>
        <v>0</v>
      </c>
      <c r="AL83" s="258"/>
      <c r="AM83" s="258"/>
      <c r="AN83" s="201" t="str">
        <f t="shared" si="16"/>
        <v/>
      </c>
      <c r="AO83" s="201"/>
      <c r="AP83" s="201"/>
      <c r="AQ83" s="202"/>
      <c r="AR83" s="202"/>
      <c r="AS83" s="202"/>
      <c r="AT83" s="203">
        <f t="shared" si="29"/>
        <v>0</v>
      </c>
      <c r="AU83" s="203"/>
      <c r="AV83" s="203"/>
      <c r="AW83" s="204">
        <f t="shared" si="18"/>
        <v>0</v>
      </c>
      <c r="AX83" s="204"/>
      <c r="AY83" s="204"/>
      <c r="AZ83" s="190">
        <f t="shared" si="19"/>
        <v>0</v>
      </c>
      <c r="BA83" s="190"/>
      <c r="BB83" s="190">
        <f t="shared" si="20"/>
        <v>0</v>
      </c>
      <c r="BC83" s="190"/>
      <c r="BD83" s="190">
        <f t="shared" si="21"/>
        <v>0</v>
      </c>
      <c r="BE83" s="190"/>
      <c r="BF83" s="190">
        <f t="shared" si="22"/>
        <v>0</v>
      </c>
      <c r="BG83" s="190"/>
      <c r="BH83" s="190">
        <f t="shared" si="23"/>
        <v>0</v>
      </c>
      <c r="BI83" s="190"/>
      <c r="BJ83" s="190">
        <f t="shared" si="24"/>
        <v>0</v>
      </c>
      <c r="BK83" s="190"/>
      <c r="BL83" s="190">
        <f t="shared" si="25"/>
        <v>0</v>
      </c>
      <c r="BM83" s="199"/>
      <c r="BN83" s="190">
        <f t="shared" si="26"/>
        <v>0</v>
      </c>
      <c r="BO83" s="190"/>
      <c r="BP83" s="190">
        <f t="shared" si="27"/>
        <v>0</v>
      </c>
      <c r="BQ83" s="190"/>
      <c r="BR83" s="190">
        <f t="shared" si="28"/>
        <v>0</v>
      </c>
      <c r="BS83" s="191"/>
    </row>
    <row r="84" spans="2:71" ht="15" thickBot="1" x14ac:dyDescent="0.4">
      <c r="B84" s="209"/>
      <c r="C84" s="210"/>
      <c r="D84" s="210"/>
      <c r="E84" s="214"/>
      <c r="F84" s="214"/>
      <c r="G84" s="214"/>
      <c r="H84" s="215"/>
      <c r="I84" s="205"/>
      <c r="J84" s="206"/>
      <c r="K84" s="206"/>
      <c r="L84" s="206"/>
      <c r="M84" s="213"/>
      <c r="N84" s="213"/>
      <c r="O84" s="213"/>
      <c r="P84" s="213"/>
      <c r="Q84" s="213"/>
      <c r="R84" s="213"/>
      <c r="S84" s="205"/>
      <c r="T84" s="205"/>
      <c r="U84" s="205"/>
      <c r="V84" s="206"/>
      <c r="W84" s="206"/>
      <c r="X84" s="206"/>
      <c r="Y84" s="207"/>
      <c r="Z84" s="207"/>
      <c r="AA84" s="207"/>
      <c r="AB84" s="208"/>
      <c r="AC84" s="208"/>
      <c r="AD84" s="208"/>
      <c r="AE84" s="202"/>
      <c r="AF84" s="202"/>
      <c r="AG84" s="202"/>
      <c r="AH84" s="201">
        <f>Totals!$E$81</f>
        <v>45811</v>
      </c>
      <c r="AI84" s="201"/>
      <c r="AJ84" s="201"/>
      <c r="AK84" s="258">
        <f t="shared" si="15"/>
        <v>0</v>
      </c>
      <c r="AL84" s="258"/>
      <c r="AM84" s="258"/>
      <c r="AN84" s="201" t="str">
        <f t="shared" si="16"/>
        <v/>
      </c>
      <c r="AO84" s="201"/>
      <c r="AP84" s="201"/>
      <c r="AQ84" s="202"/>
      <c r="AR84" s="202"/>
      <c r="AS84" s="202"/>
      <c r="AT84" s="203">
        <f t="shared" si="29"/>
        <v>0</v>
      </c>
      <c r="AU84" s="203"/>
      <c r="AV84" s="203"/>
      <c r="AW84" s="204">
        <f t="shared" si="18"/>
        <v>0</v>
      </c>
      <c r="AX84" s="204"/>
      <c r="AY84" s="204"/>
      <c r="AZ84" s="190">
        <f t="shared" si="19"/>
        <v>0</v>
      </c>
      <c r="BA84" s="190"/>
      <c r="BB84" s="190">
        <f t="shared" si="20"/>
        <v>0</v>
      </c>
      <c r="BC84" s="190"/>
      <c r="BD84" s="190">
        <f t="shared" si="21"/>
        <v>0</v>
      </c>
      <c r="BE84" s="190"/>
      <c r="BF84" s="190">
        <f t="shared" si="22"/>
        <v>0</v>
      </c>
      <c r="BG84" s="190"/>
      <c r="BH84" s="190">
        <f t="shared" si="23"/>
        <v>0</v>
      </c>
      <c r="BI84" s="190"/>
      <c r="BJ84" s="190">
        <f t="shared" si="24"/>
        <v>0</v>
      </c>
      <c r="BK84" s="190"/>
      <c r="BL84" s="190">
        <f t="shared" si="25"/>
        <v>0</v>
      </c>
      <c r="BM84" s="199"/>
      <c r="BN84" s="190">
        <f t="shared" si="26"/>
        <v>0</v>
      </c>
      <c r="BO84" s="190"/>
      <c r="BP84" s="190">
        <f t="shared" si="27"/>
        <v>0</v>
      </c>
      <c r="BQ84" s="190"/>
      <c r="BR84" s="190">
        <f t="shared" si="28"/>
        <v>0</v>
      </c>
      <c r="BS84" s="191"/>
    </row>
    <row r="85" spans="2:71" ht="15" thickBot="1" x14ac:dyDescent="0.4">
      <c r="B85" s="209"/>
      <c r="C85" s="210"/>
      <c r="D85" s="210"/>
      <c r="E85" s="214"/>
      <c r="F85" s="214"/>
      <c r="G85" s="214"/>
      <c r="H85" s="215"/>
      <c r="I85" s="205"/>
      <c r="J85" s="206"/>
      <c r="K85" s="206"/>
      <c r="L85" s="206"/>
      <c r="M85" s="213">
        <v>44401</v>
      </c>
      <c r="N85" s="213"/>
      <c r="O85" s="213"/>
      <c r="P85" s="213">
        <v>44431</v>
      </c>
      <c r="Q85" s="213"/>
      <c r="R85" s="213"/>
      <c r="S85" s="205" t="s">
        <v>6948</v>
      </c>
      <c r="T85" s="205"/>
      <c r="U85" s="205"/>
      <c r="V85" s="206" t="s">
        <v>6925</v>
      </c>
      <c r="W85" s="206"/>
      <c r="X85" s="206"/>
      <c r="Y85" s="207"/>
      <c r="Z85" s="207"/>
      <c r="AA85" s="207"/>
      <c r="AB85" s="208"/>
      <c r="AC85" s="208"/>
      <c r="AD85" s="208"/>
      <c r="AE85" s="202"/>
      <c r="AF85" s="202"/>
      <c r="AG85" s="202"/>
      <c r="AH85" s="201">
        <f>Totals!$E$81</f>
        <v>45811</v>
      </c>
      <c r="AI85" s="201"/>
      <c r="AJ85" s="201"/>
      <c r="AK85" s="258">
        <f t="shared" si="15"/>
        <v>0</v>
      </c>
      <c r="AL85" s="258"/>
      <c r="AM85" s="258"/>
      <c r="AN85" s="201" t="str">
        <f t="shared" si="16"/>
        <v/>
      </c>
      <c r="AO85" s="201"/>
      <c r="AP85" s="201"/>
      <c r="AQ85" s="202"/>
      <c r="AR85" s="202"/>
      <c r="AS85" s="202"/>
      <c r="AT85" s="203">
        <f t="shared" si="29"/>
        <v>0</v>
      </c>
      <c r="AU85" s="203"/>
      <c r="AV85" s="203"/>
      <c r="AW85" s="204">
        <f t="shared" si="18"/>
        <v>0</v>
      </c>
      <c r="AX85" s="204"/>
      <c r="AY85" s="204"/>
      <c r="AZ85" s="190">
        <f t="shared" si="19"/>
        <v>0</v>
      </c>
      <c r="BA85" s="190"/>
      <c r="BB85" s="190">
        <f t="shared" si="20"/>
        <v>0</v>
      </c>
      <c r="BC85" s="190"/>
      <c r="BD85" s="190">
        <f t="shared" si="21"/>
        <v>0</v>
      </c>
      <c r="BE85" s="190"/>
      <c r="BF85" s="190">
        <f t="shared" si="22"/>
        <v>0</v>
      </c>
      <c r="BG85" s="190"/>
      <c r="BH85" s="190">
        <f t="shared" si="23"/>
        <v>0</v>
      </c>
      <c r="BI85" s="190"/>
      <c r="BJ85" s="190">
        <f t="shared" si="24"/>
        <v>0</v>
      </c>
      <c r="BK85" s="190"/>
      <c r="BL85" s="190">
        <f t="shared" si="25"/>
        <v>0</v>
      </c>
      <c r="BM85" s="199"/>
      <c r="BN85" s="190">
        <f t="shared" si="26"/>
        <v>0</v>
      </c>
      <c r="BO85" s="190"/>
      <c r="BP85" s="190">
        <f t="shared" si="27"/>
        <v>0</v>
      </c>
      <c r="BQ85" s="190"/>
      <c r="BR85" s="190">
        <f t="shared" si="28"/>
        <v>0</v>
      </c>
      <c r="BS85" s="191"/>
    </row>
    <row r="86" spans="2:71" ht="15" thickBot="1" x14ac:dyDescent="0.4">
      <c r="B86" s="209"/>
      <c r="C86" s="210"/>
      <c r="D86" s="210"/>
      <c r="E86" s="214"/>
      <c r="F86" s="214"/>
      <c r="G86" s="214"/>
      <c r="H86" s="215"/>
      <c r="I86" s="205"/>
      <c r="J86" s="206"/>
      <c r="K86" s="206"/>
      <c r="L86" s="206"/>
      <c r="M86" s="213"/>
      <c r="N86" s="213"/>
      <c r="O86" s="213"/>
      <c r="P86" s="213"/>
      <c r="Q86" s="213"/>
      <c r="R86" s="213"/>
      <c r="S86" s="205" t="s">
        <v>6948</v>
      </c>
      <c r="T86" s="205"/>
      <c r="U86" s="205"/>
      <c r="V86" s="206"/>
      <c r="W86" s="206"/>
      <c r="X86" s="206"/>
      <c r="Y86" s="207"/>
      <c r="Z86" s="207"/>
      <c r="AA86" s="207"/>
      <c r="AB86" s="208"/>
      <c r="AC86" s="208"/>
      <c r="AD86" s="208"/>
      <c r="AE86" s="202"/>
      <c r="AF86" s="202"/>
      <c r="AG86" s="202"/>
      <c r="AH86" s="201">
        <f>Totals!$E$81</f>
        <v>45811</v>
      </c>
      <c r="AI86" s="201"/>
      <c r="AJ86" s="201"/>
      <c r="AK86" s="258">
        <f t="shared" si="15"/>
        <v>0</v>
      </c>
      <c r="AL86" s="258"/>
      <c r="AM86" s="258"/>
      <c r="AN86" s="201" t="str">
        <f t="shared" si="16"/>
        <v/>
      </c>
      <c r="AO86" s="201"/>
      <c r="AP86" s="201"/>
      <c r="AQ86" s="202"/>
      <c r="AR86" s="202"/>
      <c r="AS86" s="202"/>
      <c r="AT86" s="203">
        <f t="shared" si="29"/>
        <v>0</v>
      </c>
      <c r="AU86" s="203"/>
      <c r="AV86" s="203"/>
      <c r="AW86" s="204">
        <f t="shared" si="18"/>
        <v>0</v>
      </c>
      <c r="AX86" s="204"/>
      <c r="AY86" s="204"/>
      <c r="AZ86" s="190">
        <f t="shared" si="19"/>
        <v>0</v>
      </c>
      <c r="BA86" s="190"/>
      <c r="BB86" s="190">
        <f t="shared" si="20"/>
        <v>0</v>
      </c>
      <c r="BC86" s="190"/>
      <c r="BD86" s="190">
        <f t="shared" si="21"/>
        <v>0</v>
      </c>
      <c r="BE86" s="190"/>
      <c r="BF86" s="190">
        <f t="shared" si="22"/>
        <v>0</v>
      </c>
      <c r="BG86" s="190"/>
      <c r="BH86" s="190">
        <f t="shared" si="23"/>
        <v>0</v>
      </c>
      <c r="BI86" s="190"/>
      <c r="BJ86" s="190">
        <f t="shared" si="24"/>
        <v>0</v>
      </c>
      <c r="BK86" s="190"/>
      <c r="BL86" s="190">
        <f t="shared" si="25"/>
        <v>0</v>
      </c>
      <c r="BM86" s="199"/>
      <c r="BN86" s="190">
        <f t="shared" si="26"/>
        <v>0</v>
      </c>
      <c r="BO86" s="190"/>
      <c r="BP86" s="190">
        <f t="shared" si="27"/>
        <v>0</v>
      </c>
      <c r="BQ86" s="190"/>
      <c r="BR86" s="190">
        <f t="shared" si="28"/>
        <v>0</v>
      </c>
      <c r="BS86" s="191"/>
    </row>
    <row r="87" spans="2:71" ht="15" thickBot="1" x14ac:dyDescent="0.4">
      <c r="B87" s="209"/>
      <c r="C87" s="210"/>
      <c r="D87" s="210"/>
      <c r="E87" s="214"/>
      <c r="F87" s="214"/>
      <c r="G87" s="214"/>
      <c r="H87" s="215"/>
      <c r="I87" s="205"/>
      <c r="J87" s="206"/>
      <c r="K87" s="206"/>
      <c r="L87" s="206"/>
      <c r="M87" s="213"/>
      <c r="N87" s="213"/>
      <c r="O87" s="213"/>
      <c r="P87" s="213"/>
      <c r="Q87" s="213"/>
      <c r="R87" s="213"/>
      <c r="S87" s="205" t="s">
        <v>6948</v>
      </c>
      <c r="T87" s="205"/>
      <c r="U87" s="205"/>
      <c r="V87" s="206"/>
      <c r="W87" s="206"/>
      <c r="X87" s="206"/>
      <c r="Y87" s="207"/>
      <c r="Z87" s="207"/>
      <c r="AA87" s="207"/>
      <c r="AB87" s="208"/>
      <c r="AC87" s="208"/>
      <c r="AD87" s="208"/>
      <c r="AE87" s="202"/>
      <c r="AF87" s="202"/>
      <c r="AG87" s="202"/>
      <c r="AH87" s="201">
        <f>Totals!$E$81</f>
        <v>45811</v>
      </c>
      <c r="AI87" s="201"/>
      <c r="AJ87" s="201"/>
      <c r="AK87" s="258">
        <f t="shared" si="15"/>
        <v>0</v>
      </c>
      <c r="AL87" s="258"/>
      <c r="AM87" s="258"/>
      <c r="AN87" s="201" t="str">
        <f t="shared" si="16"/>
        <v/>
      </c>
      <c r="AO87" s="201"/>
      <c r="AP87" s="201"/>
      <c r="AQ87" s="202"/>
      <c r="AR87" s="202"/>
      <c r="AS87" s="202"/>
      <c r="AT87" s="203">
        <f t="shared" si="29"/>
        <v>0</v>
      </c>
      <c r="AU87" s="203"/>
      <c r="AV87" s="203"/>
      <c r="AW87" s="204">
        <f t="shared" si="18"/>
        <v>0</v>
      </c>
      <c r="AX87" s="204"/>
      <c r="AY87" s="204"/>
      <c r="AZ87" s="190">
        <f t="shared" si="19"/>
        <v>0</v>
      </c>
      <c r="BA87" s="190"/>
      <c r="BB87" s="190">
        <f t="shared" si="20"/>
        <v>0</v>
      </c>
      <c r="BC87" s="190"/>
      <c r="BD87" s="190">
        <f t="shared" si="21"/>
        <v>0</v>
      </c>
      <c r="BE87" s="190"/>
      <c r="BF87" s="190">
        <f t="shared" si="22"/>
        <v>0</v>
      </c>
      <c r="BG87" s="190"/>
      <c r="BH87" s="190">
        <f t="shared" si="23"/>
        <v>0</v>
      </c>
      <c r="BI87" s="190"/>
      <c r="BJ87" s="190">
        <f t="shared" si="24"/>
        <v>0</v>
      </c>
      <c r="BK87" s="190"/>
      <c r="BL87" s="190">
        <f t="shared" si="25"/>
        <v>0</v>
      </c>
      <c r="BM87" s="199"/>
      <c r="BN87" s="190">
        <f t="shared" si="26"/>
        <v>0</v>
      </c>
      <c r="BO87" s="190"/>
      <c r="BP87" s="190">
        <f t="shared" si="27"/>
        <v>0</v>
      </c>
      <c r="BQ87" s="190"/>
      <c r="BR87" s="190">
        <f t="shared" si="28"/>
        <v>0</v>
      </c>
      <c r="BS87" s="191"/>
    </row>
    <row r="88" spans="2:71" ht="15" thickBot="1" x14ac:dyDescent="0.4">
      <c r="B88" s="209"/>
      <c r="C88" s="210"/>
      <c r="D88" s="210"/>
      <c r="E88" s="214"/>
      <c r="F88" s="214"/>
      <c r="G88" s="214"/>
      <c r="H88" s="215"/>
      <c r="I88" s="205"/>
      <c r="J88" s="206"/>
      <c r="K88" s="206"/>
      <c r="L88" s="206"/>
      <c r="M88" s="213"/>
      <c r="N88" s="213"/>
      <c r="O88" s="213"/>
      <c r="P88" s="213"/>
      <c r="Q88" s="213"/>
      <c r="R88" s="213"/>
      <c r="S88" s="205" t="s">
        <v>6948</v>
      </c>
      <c r="T88" s="205"/>
      <c r="U88" s="205"/>
      <c r="V88" s="206"/>
      <c r="W88" s="206"/>
      <c r="X88" s="206"/>
      <c r="Y88" s="207"/>
      <c r="Z88" s="207"/>
      <c r="AA88" s="207"/>
      <c r="AB88" s="208"/>
      <c r="AC88" s="208"/>
      <c r="AD88" s="208"/>
      <c r="AE88" s="202"/>
      <c r="AF88" s="202"/>
      <c r="AG88" s="202"/>
      <c r="AH88" s="201">
        <f>Totals!$E$81</f>
        <v>45811</v>
      </c>
      <c r="AI88" s="201"/>
      <c r="AJ88" s="201"/>
      <c r="AK88" s="258">
        <f t="shared" si="15"/>
        <v>0</v>
      </c>
      <c r="AL88" s="258"/>
      <c r="AM88" s="258"/>
      <c r="AN88" s="201" t="str">
        <f t="shared" si="16"/>
        <v/>
      </c>
      <c r="AO88" s="201"/>
      <c r="AP88" s="201"/>
      <c r="AQ88" s="202"/>
      <c r="AR88" s="202"/>
      <c r="AS88" s="202"/>
      <c r="AT88" s="203">
        <f t="shared" si="29"/>
        <v>0</v>
      </c>
      <c r="AU88" s="203"/>
      <c r="AV88" s="203"/>
      <c r="AW88" s="204">
        <f t="shared" si="18"/>
        <v>0</v>
      </c>
      <c r="AX88" s="204"/>
      <c r="AY88" s="204"/>
      <c r="AZ88" s="190">
        <f t="shared" si="19"/>
        <v>0</v>
      </c>
      <c r="BA88" s="190"/>
      <c r="BB88" s="190">
        <f t="shared" si="20"/>
        <v>0</v>
      </c>
      <c r="BC88" s="190"/>
      <c r="BD88" s="190">
        <f t="shared" si="21"/>
        <v>0</v>
      </c>
      <c r="BE88" s="190"/>
      <c r="BF88" s="190">
        <f t="shared" si="22"/>
        <v>0</v>
      </c>
      <c r="BG88" s="190"/>
      <c r="BH88" s="190">
        <f t="shared" si="23"/>
        <v>0</v>
      </c>
      <c r="BI88" s="190"/>
      <c r="BJ88" s="190">
        <f t="shared" si="24"/>
        <v>0</v>
      </c>
      <c r="BK88" s="190"/>
      <c r="BL88" s="190">
        <f t="shared" si="25"/>
        <v>0</v>
      </c>
      <c r="BM88" s="199"/>
      <c r="BN88" s="190">
        <f t="shared" si="26"/>
        <v>0</v>
      </c>
      <c r="BO88" s="190"/>
      <c r="BP88" s="190">
        <f t="shared" si="27"/>
        <v>0</v>
      </c>
      <c r="BQ88" s="190"/>
      <c r="BR88" s="190">
        <f t="shared" si="28"/>
        <v>0</v>
      </c>
      <c r="BS88" s="191"/>
    </row>
    <row r="89" spans="2:71" ht="15" thickBot="1" x14ac:dyDescent="0.4">
      <c r="B89" s="209"/>
      <c r="C89" s="210"/>
      <c r="D89" s="210"/>
      <c r="E89" s="214"/>
      <c r="F89" s="214"/>
      <c r="G89" s="214"/>
      <c r="H89" s="215"/>
      <c r="I89" s="205"/>
      <c r="J89" s="206"/>
      <c r="K89" s="206"/>
      <c r="L89" s="206"/>
      <c r="M89" s="213"/>
      <c r="N89" s="213"/>
      <c r="O89" s="213"/>
      <c r="P89" s="213"/>
      <c r="Q89" s="213"/>
      <c r="R89" s="213"/>
      <c r="S89" s="205"/>
      <c r="T89" s="205"/>
      <c r="U89" s="205"/>
      <c r="V89" s="206"/>
      <c r="W89" s="206"/>
      <c r="X89" s="206"/>
      <c r="Y89" s="207"/>
      <c r="Z89" s="207"/>
      <c r="AA89" s="207"/>
      <c r="AB89" s="208"/>
      <c r="AC89" s="208"/>
      <c r="AD89" s="208"/>
      <c r="AE89" s="202"/>
      <c r="AF89" s="202"/>
      <c r="AG89" s="202"/>
      <c r="AH89" s="201">
        <f>Totals!$E$81</f>
        <v>45811</v>
      </c>
      <c r="AI89" s="201"/>
      <c r="AJ89" s="201"/>
      <c r="AK89" s="258">
        <f t="shared" si="15"/>
        <v>0</v>
      </c>
      <c r="AL89" s="258"/>
      <c r="AM89" s="258"/>
      <c r="AN89" s="201" t="str">
        <f t="shared" si="16"/>
        <v/>
      </c>
      <c r="AO89" s="201"/>
      <c r="AP89" s="201"/>
      <c r="AQ89" s="202"/>
      <c r="AR89" s="202"/>
      <c r="AS89" s="202"/>
      <c r="AT89" s="203">
        <f t="shared" si="29"/>
        <v>0</v>
      </c>
      <c r="AU89" s="203"/>
      <c r="AV89" s="203"/>
      <c r="AW89" s="204">
        <f t="shared" si="18"/>
        <v>0</v>
      </c>
      <c r="AX89" s="204"/>
      <c r="AY89" s="204"/>
      <c r="AZ89" s="190">
        <f t="shared" si="19"/>
        <v>0</v>
      </c>
      <c r="BA89" s="190"/>
      <c r="BB89" s="190">
        <f t="shared" si="20"/>
        <v>0</v>
      </c>
      <c r="BC89" s="190"/>
      <c r="BD89" s="190">
        <f t="shared" si="21"/>
        <v>0</v>
      </c>
      <c r="BE89" s="190"/>
      <c r="BF89" s="190">
        <f t="shared" si="22"/>
        <v>0</v>
      </c>
      <c r="BG89" s="190"/>
      <c r="BH89" s="190">
        <f t="shared" si="23"/>
        <v>0</v>
      </c>
      <c r="BI89" s="190"/>
      <c r="BJ89" s="190">
        <f t="shared" si="24"/>
        <v>0</v>
      </c>
      <c r="BK89" s="190"/>
      <c r="BL89" s="190">
        <f t="shared" si="25"/>
        <v>0</v>
      </c>
      <c r="BM89" s="199"/>
      <c r="BN89" s="190">
        <f t="shared" si="26"/>
        <v>0</v>
      </c>
      <c r="BO89" s="190"/>
      <c r="BP89" s="190">
        <f t="shared" si="27"/>
        <v>0</v>
      </c>
      <c r="BQ89" s="190"/>
      <c r="BR89" s="190">
        <f t="shared" si="28"/>
        <v>0</v>
      </c>
      <c r="BS89" s="191"/>
    </row>
    <row r="90" spans="2:71" ht="15" thickBot="1" x14ac:dyDescent="0.4">
      <c r="B90" s="209"/>
      <c r="C90" s="210"/>
      <c r="D90" s="210"/>
      <c r="E90" s="214"/>
      <c r="F90" s="214"/>
      <c r="G90" s="214"/>
      <c r="H90" s="215"/>
      <c r="I90" s="205"/>
      <c r="J90" s="206"/>
      <c r="K90" s="206"/>
      <c r="L90" s="206"/>
      <c r="M90" s="213"/>
      <c r="N90" s="213"/>
      <c r="O90" s="213"/>
      <c r="P90" s="213"/>
      <c r="Q90" s="213"/>
      <c r="R90" s="213"/>
      <c r="S90" s="205"/>
      <c r="T90" s="205"/>
      <c r="U90" s="205"/>
      <c r="V90" s="206"/>
      <c r="W90" s="206"/>
      <c r="X90" s="206"/>
      <c r="Y90" s="207"/>
      <c r="Z90" s="207"/>
      <c r="AA90" s="207"/>
      <c r="AB90" s="208"/>
      <c r="AC90" s="208"/>
      <c r="AD90" s="208"/>
      <c r="AE90" s="202"/>
      <c r="AF90" s="202"/>
      <c r="AG90" s="202"/>
      <c r="AH90" s="201">
        <f>Totals!$E$81</f>
        <v>45811</v>
      </c>
      <c r="AI90" s="201"/>
      <c r="AJ90" s="201"/>
      <c r="AK90" s="258">
        <f t="shared" si="15"/>
        <v>0</v>
      </c>
      <c r="AL90" s="258"/>
      <c r="AM90" s="258"/>
      <c r="AN90" s="201" t="str">
        <f t="shared" si="16"/>
        <v/>
      </c>
      <c r="AO90" s="201"/>
      <c r="AP90" s="201"/>
      <c r="AQ90" s="202"/>
      <c r="AR90" s="202"/>
      <c r="AS90" s="202"/>
      <c r="AT90" s="203">
        <f t="shared" si="29"/>
        <v>0</v>
      </c>
      <c r="AU90" s="203"/>
      <c r="AV90" s="203"/>
      <c r="AW90" s="204">
        <f t="shared" si="18"/>
        <v>0</v>
      </c>
      <c r="AX90" s="204"/>
      <c r="AY90" s="204"/>
      <c r="AZ90" s="190">
        <f t="shared" si="19"/>
        <v>0</v>
      </c>
      <c r="BA90" s="190"/>
      <c r="BB90" s="190">
        <f t="shared" si="20"/>
        <v>0</v>
      </c>
      <c r="BC90" s="190"/>
      <c r="BD90" s="190">
        <f t="shared" si="21"/>
        <v>0</v>
      </c>
      <c r="BE90" s="190"/>
      <c r="BF90" s="190">
        <f t="shared" si="22"/>
        <v>0</v>
      </c>
      <c r="BG90" s="190"/>
      <c r="BH90" s="190">
        <f t="shared" si="23"/>
        <v>0</v>
      </c>
      <c r="BI90" s="190"/>
      <c r="BJ90" s="190">
        <f t="shared" si="24"/>
        <v>0</v>
      </c>
      <c r="BK90" s="190"/>
      <c r="BL90" s="190">
        <f t="shared" si="25"/>
        <v>0</v>
      </c>
      <c r="BM90" s="199"/>
      <c r="BN90" s="190">
        <f t="shared" si="26"/>
        <v>0</v>
      </c>
      <c r="BO90" s="190"/>
      <c r="BP90" s="190">
        <f t="shared" si="27"/>
        <v>0</v>
      </c>
      <c r="BQ90" s="190"/>
      <c r="BR90" s="190">
        <f t="shared" si="28"/>
        <v>0</v>
      </c>
      <c r="BS90" s="191"/>
    </row>
    <row r="91" spans="2:71" ht="15" thickBot="1" x14ac:dyDescent="0.4">
      <c r="B91" s="209"/>
      <c r="C91" s="210"/>
      <c r="D91" s="210"/>
      <c r="E91" s="214"/>
      <c r="F91" s="214"/>
      <c r="G91" s="214"/>
      <c r="H91" s="215"/>
      <c r="I91" s="205"/>
      <c r="J91" s="206"/>
      <c r="K91" s="206"/>
      <c r="L91" s="206"/>
      <c r="M91" s="213"/>
      <c r="N91" s="213"/>
      <c r="O91" s="213"/>
      <c r="P91" s="213"/>
      <c r="Q91" s="213"/>
      <c r="R91" s="213"/>
      <c r="S91" s="205" t="s">
        <v>6948</v>
      </c>
      <c r="T91" s="205"/>
      <c r="U91" s="205"/>
      <c r="V91" s="206"/>
      <c r="W91" s="206"/>
      <c r="X91" s="206"/>
      <c r="Y91" s="207"/>
      <c r="Z91" s="207"/>
      <c r="AA91" s="207"/>
      <c r="AB91" s="208"/>
      <c r="AC91" s="208"/>
      <c r="AD91" s="208"/>
      <c r="AE91" s="202"/>
      <c r="AF91" s="202"/>
      <c r="AG91" s="202"/>
      <c r="AH91" s="201">
        <f>Totals!$E$81</f>
        <v>45811</v>
      </c>
      <c r="AI91" s="201"/>
      <c r="AJ91" s="201"/>
      <c r="AK91" s="258">
        <f t="shared" si="15"/>
        <v>0</v>
      </c>
      <c r="AL91" s="258"/>
      <c r="AM91" s="258"/>
      <c r="AN91" s="201" t="str">
        <f t="shared" si="16"/>
        <v/>
      </c>
      <c r="AO91" s="201"/>
      <c r="AP91" s="201"/>
      <c r="AQ91" s="202"/>
      <c r="AR91" s="202"/>
      <c r="AS91" s="202"/>
      <c r="AT91" s="203">
        <f t="shared" si="29"/>
        <v>0</v>
      </c>
      <c r="AU91" s="203"/>
      <c r="AV91" s="203"/>
      <c r="AW91" s="204">
        <f t="shared" si="18"/>
        <v>0</v>
      </c>
      <c r="AX91" s="204"/>
      <c r="AY91" s="204"/>
      <c r="AZ91" s="190">
        <f t="shared" si="19"/>
        <v>0</v>
      </c>
      <c r="BA91" s="190"/>
      <c r="BB91" s="190">
        <f t="shared" si="20"/>
        <v>0</v>
      </c>
      <c r="BC91" s="190"/>
      <c r="BD91" s="190">
        <f t="shared" si="21"/>
        <v>0</v>
      </c>
      <c r="BE91" s="190"/>
      <c r="BF91" s="190">
        <f t="shared" si="22"/>
        <v>0</v>
      </c>
      <c r="BG91" s="190"/>
      <c r="BH91" s="190">
        <f t="shared" si="23"/>
        <v>0</v>
      </c>
      <c r="BI91" s="190"/>
      <c r="BJ91" s="190">
        <f t="shared" si="24"/>
        <v>0</v>
      </c>
      <c r="BK91" s="190"/>
      <c r="BL91" s="190">
        <f t="shared" si="25"/>
        <v>0</v>
      </c>
      <c r="BM91" s="199"/>
      <c r="BN91" s="190">
        <f t="shared" si="26"/>
        <v>0</v>
      </c>
      <c r="BO91" s="190"/>
      <c r="BP91" s="190">
        <f t="shared" si="27"/>
        <v>0</v>
      </c>
      <c r="BQ91" s="190"/>
      <c r="BR91" s="190">
        <f t="shared" si="28"/>
        <v>0</v>
      </c>
      <c r="BS91" s="191"/>
    </row>
    <row r="92" spans="2:71" ht="15" thickBot="1" x14ac:dyDescent="0.4">
      <c r="B92" s="209"/>
      <c r="C92" s="210"/>
      <c r="D92" s="210"/>
      <c r="E92" s="214"/>
      <c r="F92" s="214"/>
      <c r="G92" s="214"/>
      <c r="H92" s="215"/>
      <c r="I92" s="205"/>
      <c r="J92" s="206"/>
      <c r="K92" s="206"/>
      <c r="L92" s="206"/>
      <c r="M92" s="213"/>
      <c r="N92" s="213"/>
      <c r="O92" s="213"/>
      <c r="P92" s="213"/>
      <c r="Q92" s="213"/>
      <c r="R92" s="213"/>
      <c r="S92" s="205"/>
      <c r="T92" s="205"/>
      <c r="U92" s="205"/>
      <c r="V92" s="206"/>
      <c r="W92" s="206"/>
      <c r="X92" s="206"/>
      <c r="Y92" s="207"/>
      <c r="Z92" s="207"/>
      <c r="AA92" s="207"/>
      <c r="AB92" s="208"/>
      <c r="AC92" s="208"/>
      <c r="AD92" s="208"/>
      <c r="AE92" s="202"/>
      <c r="AF92" s="202"/>
      <c r="AG92" s="202"/>
      <c r="AH92" s="201">
        <f>Totals!$E$81</f>
        <v>45811</v>
      </c>
      <c r="AI92" s="201"/>
      <c r="AJ92" s="201"/>
      <c r="AK92" s="258">
        <f t="shared" si="15"/>
        <v>0</v>
      </c>
      <c r="AL92" s="258"/>
      <c r="AM92" s="258"/>
      <c r="AN92" s="201" t="str">
        <f t="shared" si="16"/>
        <v/>
      </c>
      <c r="AO92" s="201"/>
      <c r="AP92" s="201"/>
      <c r="AQ92" s="202"/>
      <c r="AR92" s="202"/>
      <c r="AS92" s="202"/>
      <c r="AT92" s="203">
        <f t="shared" si="29"/>
        <v>0</v>
      </c>
      <c r="AU92" s="203"/>
      <c r="AV92" s="203"/>
      <c r="AW92" s="204">
        <f t="shared" si="18"/>
        <v>0</v>
      </c>
      <c r="AX92" s="204"/>
      <c r="AY92" s="204"/>
      <c r="AZ92" s="190">
        <f t="shared" si="19"/>
        <v>0</v>
      </c>
      <c r="BA92" s="190"/>
      <c r="BB92" s="190">
        <f t="shared" si="20"/>
        <v>0</v>
      </c>
      <c r="BC92" s="190"/>
      <c r="BD92" s="190">
        <f t="shared" si="21"/>
        <v>0</v>
      </c>
      <c r="BE92" s="190"/>
      <c r="BF92" s="190">
        <f t="shared" si="22"/>
        <v>0</v>
      </c>
      <c r="BG92" s="190"/>
      <c r="BH92" s="190">
        <f t="shared" si="23"/>
        <v>0</v>
      </c>
      <c r="BI92" s="190"/>
      <c r="BJ92" s="190">
        <f t="shared" si="24"/>
        <v>0</v>
      </c>
      <c r="BK92" s="190"/>
      <c r="BL92" s="190">
        <f t="shared" si="25"/>
        <v>0</v>
      </c>
      <c r="BM92" s="199"/>
      <c r="BN92" s="190">
        <f t="shared" si="26"/>
        <v>0</v>
      </c>
      <c r="BO92" s="190"/>
      <c r="BP92" s="190">
        <f t="shared" si="27"/>
        <v>0</v>
      </c>
      <c r="BQ92" s="190"/>
      <c r="BR92" s="190">
        <f t="shared" si="28"/>
        <v>0</v>
      </c>
      <c r="BS92" s="191"/>
    </row>
    <row r="93" spans="2:71" ht="15" thickBot="1" x14ac:dyDescent="0.4">
      <c r="B93" s="209"/>
      <c r="C93" s="210"/>
      <c r="D93" s="210"/>
      <c r="E93" s="214"/>
      <c r="F93" s="214"/>
      <c r="G93" s="214"/>
      <c r="H93" s="215"/>
      <c r="I93" s="205"/>
      <c r="J93" s="206"/>
      <c r="K93" s="206"/>
      <c r="L93" s="206"/>
      <c r="M93" s="213"/>
      <c r="N93" s="213"/>
      <c r="O93" s="213"/>
      <c r="P93" s="213"/>
      <c r="Q93" s="213"/>
      <c r="R93" s="213"/>
      <c r="S93" s="205"/>
      <c r="T93" s="205"/>
      <c r="U93" s="205"/>
      <c r="V93" s="206"/>
      <c r="W93" s="206"/>
      <c r="X93" s="206"/>
      <c r="Y93" s="207"/>
      <c r="Z93" s="207"/>
      <c r="AA93" s="207"/>
      <c r="AB93" s="208"/>
      <c r="AC93" s="208"/>
      <c r="AD93" s="208"/>
      <c r="AE93" s="202"/>
      <c r="AF93" s="202"/>
      <c r="AG93" s="202"/>
      <c r="AH93" s="201">
        <f>Totals!$E$81</f>
        <v>45811</v>
      </c>
      <c r="AI93" s="201"/>
      <c r="AJ93" s="201"/>
      <c r="AK93" s="258">
        <f t="shared" si="15"/>
        <v>0</v>
      </c>
      <c r="AL93" s="258"/>
      <c r="AM93" s="258"/>
      <c r="AN93" s="201" t="str">
        <f t="shared" si="16"/>
        <v/>
      </c>
      <c r="AO93" s="201"/>
      <c r="AP93" s="201"/>
      <c r="AQ93" s="202"/>
      <c r="AR93" s="202"/>
      <c r="AS93" s="202"/>
      <c r="AT93" s="203">
        <f t="shared" si="29"/>
        <v>0</v>
      </c>
      <c r="AU93" s="203"/>
      <c r="AV93" s="203"/>
      <c r="AW93" s="204">
        <f t="shared" si="18"/>
        <v>0</v>
      </c>
      <c r="AX93" s="204"/>
      <c r="AY93" s="204"/>
      <c r="AZ93" s="190">
        <f t="shared" si="19"/>
        <v>0</v>
      </c>
      <c r="BA93" s="190"/>
      <c r="BB93" s="190">
        <f t="shared" si="20"/>
        <v>0</v>
      </c>
      <c r="BC93" s="190"/>
      <c r="BD93" s="190">
        <f t="shared" si="21"/>
        <v>0</v>
      </c>
      <c r="BE93" s="190"/>
      <c r="BF93" s="190">
        <f t="shared" si="22"/>
        <v>0</v>
      </c>
      <c r="BG93" s="190"/>
      <c r="BH93" s="190">
        <f t="shared" si="23"/>
        <v>0</v>
      </c>
      <c r="BI93" s="190"/>
      <c r="BJ93" s="190">
        <f t="shared" si="24"/>
        <v>0</v>
      </c>
      <c r="BK93" s="190"/>
      <c r="BL93" s="190">
        <f t="shared" si="25"/>
        <v>0</v>
      </c>
      <c r="BM93" s="199"/>
      <c r="BN93" s="190">
        <f t="shared" si="26"/>
        <v>0</v>
      </c>
      <c r="BO93" s="190"/>
      <c r="BP93" s="190">
        <f t="shared" si="27"/>
        <v>0</v>
      </c>
      <c r="BQ93" s="190"/>
      <c r="BR93" s="190">
        <f t="shared" si="28"/>
        <v>0</v>
      </c>
      <c r="BS93" s="191"/>
    </row>
    <row r="94" spans="2:71" ht="15" thickBot="1" x14ac:dyDescent="0.4">
      <c r="B94" s="209"/>
      <c r="C94" s="210"/>
      <c r="D94" s="210"/>
      <c r="E94" s="214"/>
      <c r="F94" s="214"/>
      <c r="G94" s="214"/>
      <c r="H94" s="215"/>
      <c r="I94" s="205"/>
      <c r="J94" s="206"/>
      <c r="K94" s="206"/>
      <c r="L94" s="206"/>
      <c r="M94" s="213"/>
      <c r="N94" s="213"/>
      <c r="O94" s="213"/>
      <c r="P94" s="213"/>
      <c r="Q94" s="213"/>
      <c r="R94" s="213"/>
      <c r="S94" s="205"/>
      <c r="T94" s="205"/>
      <c r="U94" s="205"/>
      <c r="V94" s="206"/>
      <c r="W94" s="206"/>
      <c r="X94" s="206"/>
      <c r="Y94" s="207"/>
      <c r="Z94" s="207"/>
      <c r="AA94" s="207"/>
      <c r="AB94" s="208"/>
      <c r="AC94" s="208"/>
      <c r="AD94" s="208"/>
      <c r="AE94" s="202"/>
      <c r="AF94" s="202"/>
      <c r="AG94" s="202"/>
      <c r="AH94" s="201">
        <f>Totals!$E$81</f>
        <v>45811</v>
      </c>
      <c r="AI94" s="201"/>
      <c r="AJ94" s="201"/>
      <c r="AK94" s="258">
        <f t="shared" si="15"/>
        <v>0</v>
      </c>
      <c r="AL94" s="258"/>
      <c r="AM94" s="258"/>
      <c r="AN94" s="201" t="str">
        <f t="shared" si="16"/>
        <v/>
      </c>
      <c r="AO94" s="201"/>
      <c r="AP94" s="201"/>
      <c r="AQ94" s="202"/>
      <c r="AR94" s="202"/>
      <c r="AS94" s="202"/>
      <c r="AT94" s="203">
        <f t="shared" si="29"/>
        <v>0</v>
      </c>
      <c r="AU94" s="203"/>
      <c r="AV94" s="203"/>
      <c r="AW94" s="204">
        <f t="shared" si="18"/>
        <v>0</v>
      </c>
      <c r="AX94" s="204"/>
      <c r="AY94" s="204"/>
      <c r="AZ94" s="190">
        <f t="shared" si="19"/>
        <v>0</v>
      </c>
      <c r="BA94" s="190"/>
      <c r="BB94" s="190">
        <f t="shared" si="20"/>
        <v>0</v>
      </c>
      <c r="BC94" s="190"/>
      <c r="BD94" s="190">
        <f t="shared" si="21"/>
        <v>0</v>
      </c>
      <c r="BE94" s="190"/>
      <c r="BF94" s="190">
        <f t="shared" si="22"/>
        <v>0</v>
      </c>
      <c r="BG94" s="190"/>
      <c r="BH94" s="190">
        <f t="shared" si="23"/>
        <v>0</v>
      </c>
      <c r="BI94" s="190"/>
      <c r="BJ94" s="190">
        <f t="shared" si="24"/>
        <v>0</v>
      </c>
      <c r="BK94" s="190"/>
      <c r="BL94" s="190">
        <f t="shared" si="25"/>
        <v>0</v>
      </c>
      <c r="BM94" s="199"/>
      <c r="BN94" s="190">
        <f t="shared" si="26"/>
        <v>0</v>
      </c>
      <c r="BO94" s="190"/>
      <c r="BP94" s="190">
        <f t="shared" si="27"/>
        <v>0</v>
      </c>
      <c r="BQ94" s="190"/>
      <c r="BR94" s="190">
        <f t="shared" si="28"/>
        <v>0</v>
      </c>
      <c r="BS94" s="191"/>
    </row>
    <row r="95" spans="2:71" ht="15" thickBot="1" x14ac:dyDescent="0.4">
      <c r="B95" s="209"/>
      <c r="C95" s="210"/>
      <c r="D95" s="210"/>
      <c r="E95" s="214"/>
      <c r="F95" s="214"/>
      <c r="G95" s="214"/>
      <c r="H95" s="215"/>
      <c r="I95" s="205"/>
      <c r="J95" s="206"/>
      <c r="K95" s="206"/>
      <c r="L95" s="206"/>
      <c r="M95" s="207">
        <f>(P75-M75)*-(AZ75)</f>
        <v>0</v>
      </c>
      <c r="N95" s="207"/>
      <c r="O95" s="207"/>
      <c r="P95" s="213"/>
      <c r="Q95" s="213"/>
      <c r="R95" s="213"/>
      <c r="S95" s="205"/>
      <c r="T95" s="205"/>
      <c r="U95" s="205"/>
      <c r="V95" s="206"/>
      <c r="W95" s="206"/>
      <c r="X95" s="206"/>
      <c r="Y95" s="207"/>
      <c r="Z95" s="207"/>
      <c r="AA95" s="207"/>
      <c r="AB95" s="208"/>
      <c r="AC95" s="208"/>
      <c r="AD95" s="208"/>
      <c r="AE95" s="202"/>
      <c r="AF95" s="202"/>
      <c r="AG95" s="202"/>
      <c r="AH95" s="201">
        <f>Totals!$E$81</f>
        <v>45811</v>
      </c>
      <c r="AI95" s="201"/>
      <c r="AJ95" s="201"/>
      <c r="AK95" s="258">
        <f t="shared" si="15"/>
        <v>0</v>
      </c>
      <c r="AL95" s="258"/>
      <c r="AM95" s="258"/>
      <c r="AN95" s="201" t="str">
        <f t="shared" si="16"/>
        <v/>
      </c>
      <c r="AO95" s="201"/>
      <c r="AP95" s="201"/>
      <c r="AQ95" s="202"/>
      <c r="AR95" s="202"/>
      <c r="AS95" s="202"/>
      <c r="AT95" s="203">
        <f t="shared" si="29"/>
        <v>0</v>
      </c>
      <c r="AU95" s="203"/>
      <c r="AV95" s="203"/>
      <c r="AW95" s="204">
        <f t="shared" si="18"/>
        <v>0</v>
      </c>
      <c r="AX95" s="204"/>
      <c r="AY95" s="204"/>
      <c r="AZ95" s="190">
        <f t="shared" si="19"/>
        <v>0</v>
      </c>
      <c r="BA95" s="190"/>
      <c r="BB95" s="190">
        <f t="shared" si="20"/>
        <v>0</v>
      </c>
      <c r="BC95" s="190"/>
      <c r="BD95" s="190">
        <f t="shared" si="21"/>
        <v>0</v>
      </c>
      <c r="BE95" s="190"/>
      <c r="BF95" s="190">
        <f t="shared" si="22"/>
        <v>0</v>
      </c>
      <c r="BG95" s="190"/>
      <c r="BH95" s="190">
        <f t="shared" si="23"/>
        <v>0</v>
      </c>
      <c r="BI95" s="190"/>
      <c r="BJ95" s="190">
        <f t="shared" si="24"/>
        <v>0</v>
      </c>
      <c r="BK95" s="190"/>
      <c r="BL95" s="190">
        <f t="shared" si="25"/>
        <v>0</v>
      </c>
      <c r="BM95" s="199"/>
      <c r="BN95" s="190">
        <f t="shared" si="26"/>
        <v>0</v>
      </c>
      <c r="BO95" s="190"/>
      <c r="BP95" s="190">
        <f t="shared" si="27"/>
        <v>0</v>
      </c>
      <c r="BQ95" s="190"/>
      <c r="BR95" s="190">
        <f t="shared" si="28"/>
        <v>0</v>
      </c>
      <c r="BS95" s="191"/>
    </row>
    <row r="96" spans="2:71" ht="15" thickBot="1" x14ac:dyDescent="0.4">
      <c r="B96" s="209"/>
      <c r="C96" s="210"/>
      <c r="D96" s="210"/>
      <c r="E96" s="214"/>
      <c r="F96" s="214"/>
      <c r="G96" s="214"/>
      <c r="H96" s="215"/>
      <c r="I96" s="205"/>
      <c r="J96" s="206"/>
      <c r="K96" s="206"/>
      <c r="L96" s="206"/>
      <c r="M96" s="213"/>
      <c r="N96" s="213"/>
      <c r="O96" s="213"/>
      <c r="P96" s="213"/>
      <c r="Q96" s="213"/>
      <c r="R96" s="213"/>
      <c r="S96" s="205"/>
      <c r="T96" s="205"/>
      <c r="U96" s="205"/>
      <c r="V96" s="206"/>
      <c r="W96" s="206"/>
      <c r="X96" s="206"/>
      <c r="Y96" s="207"/>
      <c r="Z96" s="207"/>
      <c r="AA96" s="207"/>
      <c r="AB96" s="208"/>
      <c r="AC96" s="208"/>
      <c r="AD96" s="208"/>
      <c r="AE96" s="202"/>
      <c r="AF96" s="202"/>
      <c r="AG96" s="202"/>
      <c r="AH96" s="201">
        <f>Totals!$E$81</f>
        <v>45811</v>
      </c>
      <c r="AI96" s="201"/>
      <c r="AJ96" s="201"/>
      <c r="AK96" s="258">
        <f t="shared" si="15"/>
        <v>0</v>
      </c>
      <c r="AL96" s="258"/>
      <c r="AM96" s="258"/>
      <c r="AN96" s="201" t="str">
        <f t="shared" si="16"/>
        <v/>
      </c>
      <c r="AO96" s="201"/>
      <c r="AP96" s="201"/>
      <c r="AQ96" s="202"/>
      <c r="AR96" s="202"/>
      <c r="AS96" s="202"/>
      <c r="AT96" s="203">
        <f t="shared" si="29"/>
        <v>0</v>
      </c>
      <c r="AU96" s="203"/>
      <c r="AV96" s="203"/>
      <c r="AW96" s="204">
        <f t="shared" si="18"/>
        <v>0</v>
      </c>
      <c r="AX96" s="204"/>
      <c r="AY96" s="204"/>
      <c r="AZ96" s="190">
        <f t="shared" si="19"/>
        <v>0</v>
      </c>
      <c r="BA96" s="190"/>
      <c r="BB96" s="190">
        <f t="shared" si="20"/>
        <v>0</v>
      </c>
      <c r="BC96" s="190"/>
      <c r="BD96" s="190">
        <f t="shared" si="21"/>
        <v>0</v>
      </c>
      <c r="BE96" s="190"/>
      <c r="BF96" s="190">
        <f t="shared" si="22"/>
        <v>0</v>
      </c>
      <c r="BG96" s="190"/>
      <c r="BH96" s="190">
        <f t="shared" si="23"/>
        <v>0</v>
      </c>
      <c r="BI96" s="190"/>
      <c r="BJ96" s="190">
        <f t="shared" si="24"/>
        <v>0</v>
      </c>
      <c r="BK96" s="190"/>
      <c r="BL96" s="190">
        <f t="shared" si="25"/>
        <v>0</v>
      </c>
      <c r="BM96" s="199"/>
      <c r="BN96" s="190">
        <f t="shared" si="26"/>
        <v>0</v>
      </c>
      <c r="BO96" s="190"/>
      <c r="BP96" s="190">
        <f t="shared" si="27"/>
        <v>0</v>
      </c>
      <c r="BQ96" s="190"/>
      <c r="BR96" s="190">
        <f t="shared" si="28"/>
        <v>0</v>
      </c>
      <c r="BS96" s="191"/>
    </row>
    <row r="97" spans="2:71" ht="15" thickBot="1" x14ac:dyDescent="0.4">
      <c r="B97" s="209"/>
      <c r="C97" s="210"/>
      <c r="D97" s="210"/>
      <c r="E97" s="214"/>
      <c r="F97" s="214"/>
      <c r="G97" s="214"/>
      <c r="H97" s="215"/>
      <c r="I97" s="205"/>
      <c r="J97" s="206"/>
      <c r="K97" s="206"/>
      <c r="L97" s="206"/>
      <c r="M97" s="214"/>
      <c r="N97" s="214"/>
      <c r="O97" s="214"/>
      <c r="P97" s="213"/>
      <c r="Q97" s="213"/>
      <c r="R97" s="213"/>
      <c r="S97" s="205"/>
      <c r="T97" s="205"/>
      <c r="U97" s="205"/>
      <c r="V97" s="206"/>
      <c r="W97" s="206"/>
      <c r="X97" s="206"/>
      <c r="Y97" s="207"/>
      <c r="Z97" s="207"/>
      <c r="AA97" s="207"/>
      <c r="AB97" s="208"/>
      <c r="AC97" s="208"/>
      <c r="AD97" s="208"/>
      <c r="AE97" s="202"/>
      <c r="AF97" s="202"/>
      <c r="AG97" s="202"/>
      <c r="AH97" s="201">
        <f>Totals!$E$81</f>
        <v>45811</v>
      </c>
      <c r="AI97" s="201"/>
      <c r="AJ97" s="201"/>
      <c r="AK97" s="258">
        <f t="shared" si="15"/>
        <v>0</v>
      </c>
      <c r="AL97" s="258"/>
      <c r="AM97" s="258"/>
      <c r="AN97" s="201" t="str">
        <f t="shared" si="16"/>
        <v/>
      </c>
      <c r="AO97" s="201"/>
      <c r="AP97" s="201"/>
      <c r="AQ97" s="202"/>
      <c r="AR97" s="202"/>
      <c r="AS97" s="202"/>
      <c r="AT97" s="203">
        <f t="shared" si="29"/>
        <v>0</v>
      </c>
      <c r="AU97" s="203"/>
      <c r="AV97" s="203"/>
      <c r="AW97" s="204">
        <f t="shared" si="18"/>
        <v>0</v>
      </c>
      <c r="AX97" s="204"/>
      <c r="AY97" s="204"/>
      <c r="AZ97" s="190">
        <f t="shared" si="19"/>
        <v>0</v>
      </c>
      <c r="BA97" s="190"/>
      <c r="BB97" s="190">
        <f t="shared" si="20"/>
        <v>0</v>
      </c>
      <c r="BC97" s="190"/>
      <c r="BD97" s="190">
        <f t="shared" si="21"/>
        <v>0</v>
      </c>
      <c r="BE97" s="190"/>
      <c r="BF97" s="190">
        <f t="shared" si="22"/>
        <v>0</v>
      </c>
      <c r="BG97" s="190"/>
      <c r="BH97" s="190">
        <f t="shared" si="23"/>
        <v>0</v>
      </c>
      <c r="BI97" s="190"/>
      <c r="BJ97" s="190">
        <f t="shared" si="24"/>
        <v>0</v>
      </c>
      <c r="BK97" s="190"/>
      <c r="BL97" s="190">
        <f t="shared" si="25"/>
        <v>0</v>
      </c>
      <c r="BM97" s="199"/>
      <c r="BN97" s="190">
        <f t="shared" si="26"/>
        <v>0</v>
      </c>
      <c r="BO97" s="190"/>
      <c r="BP97" s="190">
        <f t="shared" si="27"/>
        <v>0</v>
      </c>
      <c r="BQ97" s="190"/>
      <c r="BR97" s="190">
        <f t="shared" si="28"/>
        <v>0</v>
      </c>
      <c r="BS97" s="191"/>
    </row>
    <row r="98" spans="2:71" ht="15" thickBot="1" x14ac:dyDescent="0.4">
      <c r="B98" s="209"/>
      <c r="C98" s="210"/>
      <c r="D98" s="210"/>
      <c r="E98" s="214"/>
      <c r="F98" s="214"/>
      <c r="G98" s="214"/>
      <c r="H98" s="215"/>
      <c r="I98" s="205"/>
      <c r="J98" s="206"/>
      <c r="K98" s="206"/>
      <c r="L98" s="206"/>
      <c r="M98" s="213"/>
      <c r="N98" s="213"/>
      <c r="O98" s="213"/>
      <c r="P98" s="213"/>
      <c r="Q98" s="213"/>
      <c r="R98" s="213"/>
      <c r="S98" s="205"/>
      <c r="T98" s="205"/>
      <c r="U98" s="205"/>
      <c r="V98" s="206"/>
      <c r="W98" s="206"/>
      <c r="X98" s="206"/>
      <c r="Y98" s="207"/>
      <c r="Z98" s="207"/>
      <c r="AA98" s="207"/>
      <c r="AB98" s="208"/>
      <c r="AC98" s="208"/>
      <c r="AD98" s="208"/>
      <c r="AE98" s="202"/>
      <c r="AF98" s="202"/>
      <c r="AG98" s="202"/>
      <c r="AH98" s="201">
        <f>Totals!$E$81</f>
        <v>45811</v>
      </c>
      <c r="AI98" s="201"/>
      <c r="AJ98" s="201"/>
      <c r="AK98" s="258">
        <f t="shared" si="15"/>
        <v>0</v>
      </c>
      <c r="AL98" s="258"/>
      <c r="AM98" s="258"/>
      <c r="AN98" s="201" t="str">
        <f t="shared" si="16"/>
        <v/>
      </c>
      <c r="AO98" s="201"/>
      <c r="AP98" s="201"/>
      <c r="AQ98" s="202"/>
      <c r="AR98" s="202"/>
      <c r="AS98" s="202"/>
      <c r="AT98" s="203">
        <f t="shared" si="29"/>
        <v>0</v>
      </c>
      <c r="AU98" s="203"/>
      <c r="AV98" s="203"/>
      <c r="AW98" s="204">
        <f t="shared" si="18"/>
        <v>0</v>
      </c>
      <c r="AX98" s="204"/>
      <c r="AY98" s="204"/>
      <c r="AZ98" s="190">
        <f t="shared" si="19"/>
        <v>0</v>
      </c>
      <c r="BA98" s="190"/>
      <c r="BB98" s="190">
        <f t="shared" si="20"/>
        <v>0</v>
      </c>
      <c r="BC98" s="190"/>
      <c r="BD98" s="190">
        <f t="shared" si="21"/>
        <v>0</v>
      </c>
      <c r="BE98" s="190"/>
      <c r="BF98" s="190">
        <f t="shared" si="22"/>
        <v>0</v>
      </c>
      <c r="BG98" s="190"/>
      <c r="BH98" s="190">
        <f t="shared" si="23"/>
        <v>0</v>
      </c>
      <c r="BI98" s="190"/>
      <c r="BJ98" s="190">
        <f t="shared" si="24"/>
        <v>0</v>
      </c>
      <c r="BK98" s="190"/>
      <c r="BL98" s="190">
        <f t="shared" si="25"/>
        <v>0</v>
      </c>
      <c r="BM98" s="199"/>
      <c r="BN98" s="190">
        <f t="shared" si="26"/>
        <v>0</v>
      </c>
      <c r="BO98" s="190"/>
      <c r="BP98" s="190">
        <f t="shared" si="27"/>
        <v>0</v>
      </c>
      <c r="BQ98" s="190"/>
      <c r="BR98" s="190">
        <f t="shared" si="28"/>
        <v>0</v>
      </c>
      <c r="BS98" s="191"/>
    </row>
    <row r="99" spans="2:71" ht="15" thickBot="1" x14ac:dyDescent="0.4">
      <c r="B99" s="209"/>
      <c r="C99" s="210"/>
      <c r="D99" s="210"/>
      <c r="E99" s="214"/>
      <c r="F99" s="214"/>
      <c r="G99" s="214"/>
      <c r="H99" s="215"/>
      <c r="I99" s="205"/>
      <c r="J99" s="206"/>
      <c r="K99" s="206"/>
      <c r="L99" s="206"/>
      <c r="M99" s="213"/>
      <c r="N99" s="213"/>
      <c r="O99" s="213"/>
      <c r="P99" s="213"/>
      <c r="Q99" s="213"/>
      <c r="R99" s="213"/>
      <c r="S99" s="205"/>
      <c r="T99" s="205"/>
      <c r="U99" s="205"/>
      <c r="V99" s="206"/>
      <c r="W99" s="206"/>
      <c r="X99" s="206"/>
      <c r="Y99" s="207"/>
      <c r="Z99" s="207"/>
      <c r="AA99" s="207"/>
      <c r="AB99" s="208"/>
      <c r="AC99" s="208"/>
      <c r="AD99" s="208"/>
      <c r="AE99" s="202"/>
      <c r="AF99" s="202"/>
      <c r="AG99" s="202"/>
      <c r="AH99" s="201">
        <f>Totals!$E$81</f>
        <v>45811</v>
      </c>
      <c r="AI99" s="201"/>
      <c r="AJ99" s="201"/>
      <c r="AK99" s="258">
        <f t="shared" si="15"/>
        <v>0</v>
      </c>
      <c r="AL99" s="258"/>
      <c r="AM99" s="258"/>
      <c r="AN99" s="201" t="str">
        <f t="shared" si="16"/>
        <v/>
      </c>
      <c r="AO99" s="201"/>
      <c r="AP99" s="201"/>
      <c r="AQ99" s="202"/>
      <c r="AR99" s="202"/>
      <c r="AS99" s="202"/>
      <c r="AT99" s="203">
        <f t="shared" si="29"/>
        <v>0</v>
      </c>
      <c r="AU99" s="203"/>
      <c r="AV99" s="203"/>
      <c r="AW99" s="204">
        <f t="shared" si="18"/>
        <v>0</v>
      </c>
      <c r="AX99" s="204"/>
      <c r="AY99" s="204"/>
      <c r="AZ99" s="190">
        <f t="shared" si="19"/>
        <v>0</v>
      </c>
      <c r="BA99" s="190"/>
      <c r="BB99" s="190">
        <f t="shared" si="20"/>
        <v>0</v>
      </c>
      <c r="BC99" s="190"/>
      <c r="BD99" s="190">
        <f t="shared" si="21"/>
        <v>0</v>
      </c>
      <c r="BE99" s="190"/>
      <c r="BF99" s="190">
        <f t="shared" si="22"/>
        <v>0</v>
      </c>
      <c r="BG99" s="190"/>
      <c r="BH99" s="190">
        <f t="shared" si="23"/>
        <v>0</v>
      </c>
      <c r="BI99" s="190"/>
      <c r="BJ99" s="190">
        <f t="shared" si="24"/>
        <v>0</v>
      </c>
      <c r="BK99" s="190"/>
      <c r="BL99" s="190">
        <f t="shared" si="25"/>
        <v>0</v>
      </c>
      <c r="BM99" s="199"/>
      <c r="BN99" s="190">
        <f t="shared" si="26"/>
        <v>0</v>
      </c>
      <c r="BO99" s="190"/>
      <c r="BP99" s="190">
        <f t="shared" si="27"/>
        <v>0</v>
      </c>
      <c r="BQ99" s="190"/>
      <c r="BR99" s="190">
        <f t="shared" si="28"/>
        <v>0</v>
      </c>
      <c r="BS99" s="191"/>
    </row>
    <row r="100" spans="2:71" ht="15" thickBot="1" x14ac:dyDescent="0.4">
      <c r="B100" s="209"/>
      <c r="C100" s="210"/>
      <c r="D100" s="210"/>
      <c r="E100" s="214"/>
      <c r="F100" s="214"/>
      <c r="G100" s="214"/>
      <c r="H100" s="215"/>
      <c r="I100" s="205"/>
      <c r="J100" s="206"/>
      <c r="K100" s="206"/>
      <c r="L100" s="206"/>
      <c r="M100" s="213"/>
      <c r="N100" s="213"/>
      <c r="O100" s="213"/>
      <c r="P100" s="213"/>
      <c r="Q100" s="213"/>
      <c r="R100" s="213"/>
      <c r="S100" s="205"/>
      <c r="T100" s="205"/>
      <c r="U100" s="205"/>
      <c r="V100" s="206"/>
      <c r="W100" s="206"/>
      <c r="X100" s="206"/>
      <c r="Y100" s="207"/>
      <c r="Z100" s="207"/>
      <c r="AA100" s="207"/>
      <c r="AB100" s="208"/>
      <c r="AC100" s="208"/>
      <c r="AD100" s="208"/>
      <c r="AE100" s="202"/>
      <c r="AF100" s="202"/>
      <c r="AG100" s="202"/>
      <c r="AH100" s="201">
        <f>Totals!$E$81</f>
        <v>45811</v>
      </c>
      <c r="AI100" s="201"/>
      <c r="AJ100" s="201"/>
      <c r="AK100" s="258">
        <f t="shared" si="15"/>
        <v>0</v>
      </c>
      <c r="AL100" s="258"/>
      <c r="AM100" s="258"/>
      <c r="AN100" s="201" t="str">
        <f t="shared" si="16"/>
        <v/>
      </c>
      <c r="AO100" s="201"/>
      <c r="AP100" s="201"/>
      <c r="AQ100" s="202"/>
      <c r="AR100" s="202"/>
      <c r="AS100" s="202"/>
      <c r="AT100" s="203">
        <f t="shared" si="29"/>
        <v>0</v>
      </c>
      <c r="AU100" s="203"/>
      <c r="AV100" s="203"/>
      <c r="AW100" s="204">
        <f t="shared" si="18"/>
        <v>0</v>
      </c>
      <c r="AX100" s="204"/>
      <c r="AY100" s="204"/>
      <c r="AZ100" s="190">
        <f t="shared" si="19"/>
        <v>0</v>
      </c>
      <c r="BA100" s="190"/>
      <c r="BB100" s="190">
        <f t="shared" si="20"/>
        <v>0</v>
      </c>
      <c r="BC100" s="190"/>
      <c r="BD100" s="190">
        <f t="shared" si="21"/>
        <v>0</v>
      </c>
      <c r="BE100" s="190"/>
      <c r="BF100" s="190">
        <f t="shared" si="22"/>
        <v>0</v>
      </c>
      <c r="BG100" s="190"/>
      <c r="BH100" s="190">
        <f t="shared" si="23"/>
        <v>0</v>
      </c>
      <c r="BI100" s="190"/>
      <c r="BJ100" s="190">
        <f t="shared" si="24"/>
        <v>0</v>
      </c>
      <c r="BK100" s="190"/>
      <c r="BL100" s="190">
        <f t="shared" si="25"/>
        <v>0</v>
      </c>
      <c r="BM100" s="199"/>
      <c r="BN100" s="190">
        <f t="shared" si="26"/>
        <v>0</v>
      </c>
      <c r="BO100" s="190"/>
      <c r="BP100" s="190">
        <f t="shared" si="27"/>
        <v>0</v>
      </c>
      <c r="BQ100" s="190"/>
      <c r="BR100" s="190">
        <f t="shared" si="28"/>
        <v>0</v>
      </c>
      <c r="BS100" s="191"/>
    </row>
    <row r="101" spans="2:71" ht="15" thickBot="1" x14ac:dyDescent="0.4">
      <c r="B101" s="209"/>
      <c r="C101" s="210"/>
      <c r="D101" s="210"/>
      <c r="E101" s="211"/>
      <c r="F101" s="211"/>
      <c r="G101" s="211"/>
      <c r="H101" s="211"/>
      <c r="I101" s="205"/>
      <c r="J101" s="206"/>
      <c r="K101" s="206"/>
      <c r="L101" s="206"/>
      <c r="M101" s="213"/>
      <c r="N101" s="213"/>
      <c r="O101" s="213"/>
      <c r="P101" s="213"/>
      <c r="Q101" s="213"/>
      <c r="R101" s="213"/>
      <c r="S101" s="205"/>
      <c r="T101" s="205"/>
      <c r="U101" s="205"/>
      <c r="V101" s="206"/>
      <c r="W101" s="206"/>
      <c r="X101" s="206"/>
      <c r="Y101" s="207"/>
      <c r="Z101" s="207"/>
      <c r="AA101" s="207"/>
      <c r="AB101" s="208"/>
      <c r="AC101" s="208"/>
      <c r="AD101" s="208"/>
      <c r="AE101" s="202"/>
      <c r="AF101" s="202"/>
      <c r="AG101" s="202"/>
      <c r="AH101" s="201">
        <f>Totals!$E$81</f>
        <v>45811</v>
      </c>
      <c r="AI101" s="201"/>
      <c r="AJ101" s="201"/>
      <c r="AK101" s="258">
        <f t="shared" si="15"/>
        <v>0</v>
      </c>
      <c r="AL101" s="258"/>
      <c r="AM101" s="258"/>
      <c r="AN101" s="201" t="str">
        <f t="shared" si="16"/>
        <v/>
      </c>
      <c r="AO101" s="201"/>
      <c r="AP101" s="201"/>
      <c r="AQ101" s="202"/>
      <c r="AR101" s="202"/>
      <c r="AS101" s="202"/>
      <c r="AT101" s="203">
        <f t="shared" si="29"/>
        <v>0</v>
      </c>
      <c r="AU101" s="203"/>
      <c r="AV101" s="203"/>
      <c r="AW101" s="204">
        <f t="shared" si="18"/>
        <v>0</v>
      </c>
      <c r="AX101" s="204"/>
      <c r="AY101" s="204"/>
      <c r="AZ101" s="190">
        <f t="shared" si="19"/>
        <v>0</v>
      </c>
      <c r="BA101" s="190"/>
      <c r="BB101" s="190">
        <f t="shared" si="20"/>
        <v>0</v>
      </c>
      <c r="BC101" s="190"/>
      <c r="BD101" s="190">
        <f t="shared" si="21"/>
        <v>0</v>
      </c>
      <c r="BE101" s="190"/>
      <c r="BF101" s="190">
        <f t="shared" si="22"/>
        <v>0</v>
      </c>
      <c r="BG101" s="190"/>
      <c r="BH101" s="190">
        <f t="shared" si="23"/>
        <v>0</v>
      </c>
      <c r="BI101" s="190"/>
      <c r="BJ101" s="190">
        <f t="shared" si="24"/>
        <v>0</v>
      </c>
      <c r="BK101" s="190"/>
      <c r="BL101" s="190">
        <f t="shared" si="25"/>
        <v>0</v>
      </c>
      <c r="BM101" s="199"/>
      <c r="BN101" s="190">
        <f t="shared" si="26"/>
        <v>0</v>
      </c>
      <c r="BO101" s="190"/>
      <c r="BP101" s="190">
        <f t="shared" si="27"/>
        <v>0</v>
      </c>
      <c r="BQ101" s="190"/>
      <c r="BR101" s="190">
        <f t="shared" si="28"/>
        <v>0</v>
      </c>
      <c r="BS101" s="191"/>
    </row>
    <row r="102" spans="2:71" ht="15" thickBot="1" x14ac:dyDescent="0.4">
      <c r="B102" s="209"/>
      <c r="C102" s="210"/>
      <c r="D102" s="210"/>
      <c r="E102" s="211"/>
      <c r="F102" s="211"/>
      <c r="G102" s="211"/>
      <c r="H102" s="211"/>
      <c r="I102" s="212"/>
      <c r="J102" s="212"/>
      <c r="K102" s="212"/>
      <c r="L102" s="212"/>
      <c r="M102" s="213"/>
      <c r="N102" s="213"/>
      <c r="O102" s="213"/>
      <c r="P102" s="213"/>
      <c r="Q102" s="213"/>
      <c r="R102" s="213"/>
      <c r="S102" s="205"/>
      <c r="T102" s="205"/>
      <c r="U102" s="205"/>
      <c r="V102" s="206"/>
      <c r="W102" s="206"/>
      <c r="X102" s="206"/>
      <c r="Y102" s="207"/>
      <c r="Z102" s="207"/>
      <c r="AA102" s="207"/>
      <c r="AB102" s="208"/>
      <c r="AC102" s="208"/>
      <c r="AD102" s="208"/>
      <c r="AE102" s="202"/>
      <c r="AF102" s="202"/>
      <c r="AG102" s="202"/>
      <c r="AH102" s="201">
        <f>Totals!$E$81</f>
        <v>45811</v>
      </c>
      <c r="AI102" s="201"/>
      <c r="AJ102" s="201"/>
      <c r="AK102" s="258">
        <f t="shared" si="15"/>
        <v>0</v>
      </c>
      <c r="AL102" s="258"/>
      <c r="AM102" s="258"/>
      <c r="AN102" s="201" t="str">
        <f>IF($AQ102="","",$AQ102-1)</f>
        <v/>
      </c>
      <c r="AO102" s="201"/>
      <c r="AP102" s="201"/>
      <c r="AQ102" s="202"/>
      <c r="AR102" s="202"/>
      <c r="AS102" s="202"/>
      <c r="AT102" s="203">
        <f t="shared" si="29"/>
        <v>0</v>
      </c>
      <c r="AU102" s="203"/>
      <c r="AV102" s="203"/>
      <c r="AW102" s="204">
        <f t="shared" si="18"/>
        <v>0</v>
      </c>
      <c r="AX102" s="204"/>
      <c r="AY102" s="204"/>
      <c r="AZ102" s="190">
        <f t="shared" si="19"/>
        <v>0</v>
      </c>
      <c r="BA102" s="190"/>
      <c r="BB102" s="190">
        <f t="shared" si="20"/>
        <v>0</v>
      </c>
      <c r="BC102" s="190"/>
      <c r="BD102" s="190">
        <f t="shared" si="21"/>
        <v>0</v>
      </c>
      <c r="BE102" s="190"/>
      <c r="BF102" s="190">
        <f t="shared" si="22"/>
        <v>0</v>
      </c>
      <c r="BG102" s="190"/>
      <c r="BH102" s="190">
        <f t="shared" si="23"/>
        <v>0</v>
      </c>
      <c r="BI102" s="190"/>
      <c r="BJ102" s="190">
        <f t="shared" si="24"/>
        <v>0</v>
      </c>
      <c r="BK102" s="190"/>
      <c r="BL102" s="190">
        <f t="shared" si="25"/>
        <v>0</v>
      </c>
      <c r="BM102" s="199"/>
      <c r="BN102" s="190">
        <f t="shared" si="26"/>
        <v>0</v>
      </c>
      <c r="BO102" s="190"/>
      <c r="BP102" s="190">
        <f t="shared" si="27"/>
        <v>0</v>
      </c>
      <c r="BQ102" s="190"/>
      <c r="BR102" s="190">
        <f t="shared" si="28"/>
        <v>0</v>
      </c>
      <c r="BS102" s="191"/>
    </row>
    <row r="103" spans="2:71" ht="15" thickBot="1" x14ac:dyDescent="0.4">
      <c r="B103" s="192"/>
      <c r="C103" s="193"/>
      <c r="D103" s="193"/>
      <c r="E103" s="194" t="s">
        <v>7103</v>
      </c>
      <c r="F103" s="194"/>
      <c r="G103" s="194"/>
      <c r="H103" s="194"/>
      <c r="I103" s="195" t="s">
        <v>6981</v>
      </c>
      <c r="J103" s="195"/>
      <c r="K103" s="195"/>
      <c r="L103" s="195"/>
      <c r="M103" s="196">
        <v>44410</v>
      </c>
      <c r="N103" s="196"/>
      <c r="O103" s="196"/>
      <c r="P103" s="196">
        <v>44440</v>
      </c>
      <c r="Q103" s="196"/>
      <c r="R103" s="196"/>
      <c r="S103" s="197" t="s">
        <v>6948</v>
      </c>
      <c r="T103" s="197"/>
      <c r="U103" s="197"/>
      <c r="V103" s="198" t="s">
        <v>6947</v>
      </c>
      <c r="W103" s="198"/>
      <c r="X103" s="198"/>
      <c r="Y103" s="185"/>
      <c r="Z103" s="185"/>
      <c r="AA103" s="185"/>
      <c r="AB103" s="186"/>
      <c r="AC103" s="186"/>
      <c r="AD103" s="186"/>
      <c r="AE103" s="182"/>
      <c r="AF103" s="182"/>
      <c r="AG103" s="182"/>
      <c r="AH103" s="187">
        <f>Totals!$E$81</f>
        <v>45811</v>
      </c>
      <c r="AI103" s="187"/>
      <c r="AJ103" s="187"/>
      <c r="AK103" s="259">
        <f t="shared" si="15"/>
        <v>0</v>
      </c>
      <c r="AL103" s="260"/>
      <c r="AM103" s="260"/>
      <c r="AN103" s="187" t="str">
        <f>IF($AQ103="","",$AQ103-1)</f>
        <v/>
      </c>
      <c r="AO103" s="187"/>
      <c r="AP103" s="187"/>
      <c r="AQ103" s="182"/>
      <c r="AR103" s="182"/>
      <c r="AS103" s="182"/>
      <c r="AT103" s="183">
        <f t="shared" si="29"/>
        <v>0</v>
      </c>
      <c r="AU103" s="183"/>
      <c r="AV103" s="183"/>
      <c r="AW103" s="184">
        <f t="shared" si="18"/>
        <v>0</v>
      </c>
      <c r="AX103" s="184"/>
      <c r="AY103" s="184"/>
      <c r="AZ103" s="180">
        <f t="shared" si="19"/>
        <v>0</v>
      </c>
      <c r="BA103" s="180"/>
      <c r="BB103" s="180">
        <f t="shared" si="20"/>
        <v>0</v>
      </c>
      <c r="BC103" s="180"/>
      <c r="BD103" s="180">
        <f t="shared" si="21"/>
        <v>0</v>
      </c>
      <c r="BE103" s="180"/>
      <c r="BF103" s="180">
        <f t="shared" si="22"/>
        <v>0</v>
      </c>
      <c r="BG103" s="180"/>
      <c r="BH103" s="180">
        <f t="shared" si="23"/>
        <v>0</v>
      </c>
      <c r="BI103" s="180"/>
      <c r="BJ103" s="180">
        <f t="shared" si="24"/>
        <v>0</v>
      </c>
      <c r="BK103" s="180"/>
      <c r="BL103" s="180">
        <f t="shared" si="25"/>
        <v>0</v>
      </c>
      <c r="BM103" s="181"/>
      <c r="BN103" s="180">
        <f t="shared" si="26"/>
        <v>0</v>
      </c>
      <c r="BO103" s="180"/>
      <c r="BP103" s="180">
        <f t="shared" si="27"/>
        <v>0</v>
      </c>
      <c r="BQ103" s="180"/>
      <c r="BR103" s="175">
        <f t="shared" si="28"/>
        <v>0</v>
      </c>
      <c r="BS103" s="176"/>
    </row>
    <row r="104" spans="2:71" ht="15.5" thickTop="1" thickBot="1" x14ac:dyDescent="0.4">
      <c r="B104" s="177" t="s">
        <v>15</v>
      </c>
      <c r="C104" s="177"/>
      <c r="D104" s="177"/>
      <c r="E104" s="177"/>
      <c r="F104" s="177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4"/>
      <c r="AA104" s="174"/>
      <c r="AB104" s="177"/>
      <c r="AC104" s="174"/>
      <c r="AD104" s="174"/>
      <c r="AE104" s="177"/>
      <c r="AF104" s="174"/>
      <c r="AG104" s="174"/>
      <c r="AH104" s="177"/>
      <c r="AI104" s="174"/>
      <c r="AJ104" s="174"/>
      <c r="AK104" s="261">
        <f>SUM(AK64:AM103)</f>
        <v>0</v>
      </c>
      <c r="AL104" s="262"/>
      <c r="AM104" s="262"/>
      <c r="AN104" s="177"/>
      <c r="AO104" s="174"/>
      <c r="AP104" s="174"/>
      <c r="AQ104" s="177"/>
      <c r="AR104" s="174"/>
      <c r="AS104" s="174"/>
      <c r="AT104" s="177"/>
      <c r="AU104" s="174"/>
      <c r="AV104" s="174"/>
      <c r="AW104" s="173"/>
      <c r="AX104" s="174"/>
      <c r="AY104" s="174"/>
      <c r="AZ104" s="172">
        <f>SUM(AZ64:AZ103)</f>
        <v>0</v>
      </c>
      <c r="BA104" s="172"/>
      <c r="BB104" s="172">
        <f>SUM(BB64:BB103)</f>
        <v>0</v>
      </c>
      <c r="BC104" s="172"/>
      <c r="BD104" s="172">
        <f>SUM(BD64:BD103)</f>
        <v>0</v>
      </c>
      <c r="BE104" s="172"/>
      <c r="BF104" s="172">
        <f>SUM(BF64:BF103)</f>
        <v>0</v>
      </c>
      <c r="BG104" s="172"/>
      <c r="BH104" s="172">
        <f>SUM(BH64:BH103)</f>
        <v>0</v>
      </c>
      <c r="BI104" s="172"/>
      <c r="BJ104" s="172">
        <f>SUM(BJ64:BJ103)</f>
        <v>0</v>
      </c>
      <c r="BK104" s="172"/>
      <c r="BL104" s="172">
        <f>SUM(BL64:BL103)</f>
        <v>0</v>
      </c>
      <c r="BM104" s="172"/>
      <c r="BN104" s="172">
        <f>SUM(BN64:BN103)</f>
        <v>0</v>
      </c>
      <c r="BO104" s="172"/>
      <c r="BP104" s="172">
        <f>SUM(BP64:BP103)</f>
        <v>0</v>
      </c>
      <c r="BQ104" s="172"/>
      <c r="BR104" s="172">
        <f>SUM(BR64:BR103)</f>
        <v>0</v>
      </c>
      <c r="BS104" s="172"/>
    </row>
    <row r="105" spans="2:71" ht="15" thickTop="1" x14ac:dyDescent="0.35"/>
    <row r="107" spans="2:71" ht="15" thickBot="1" x14ac:dyDescent="0.4"/>
    <row r="108" spans="2:71" ht="15.5" thickTop="1" thickBot="1" x14ac:dyDescent="0.4">
      <c r="B108" s="256" t="s">
        <v>7107</v>
      </c>
      <c r="C108" s="256"/>
      <c r="D108" s="256"/>
      <c r="E108" s="256"/>
      <c r="F108" s="256"/>
      <c r="G108" s="256"/>
      <c r="H108" s="256"/>
      <c r="I108" s="256"/>
      <c r="J108" s="256"/>
      <c r="K108" s="256"/>
      <c r="L108" s="256"/>
      <c r="M108" s="256"/>
      <c r="N108" s="256"/>
      <c r="O108" s="256"/>
      <c r="P108" s="256"/>
      <c r="Q108" s="256"/>
      <c r="R108" s="256"/>
      <c r="S108" s="256"/>
      <c r="T108" s="256"/>
      <c r="U108" s="256"/>
      <c r="V108" s="256"/>
      <c r="W108" s="256"/>
      <c r="X108" s="256"/>
      <c r="Y108" s="256"/>
      <c r="Z108" s="256"/>
      <c r="AA108" s="256"/>
      <c r="AB108" s="256"/>
      <c r="AC108" s="256"/>
      <c r="AD108" s="256"/>
      <c r="AE108" s="256"/>
      <c r="AF108" s="256"/>
      <c r="AG108" s="256"/>
      <c r="AH108" s="256"/>
      <c r="AI108" s="256"/>
      <c r="AJ108" s="256"/>
      <c r="AK108" s="256"/>
      <c r="AL108" s="256"/>
      <c r="AM108" s="256"/>
      <c r="AN108" s="256"/>
      <c r="AO108" s="256"/>
      <c r="AP108" s="256"/>
      <c r="AQ108" s="256"/>
      <c r="AR108" s="256"/>
      <c r="AS108" s="256"/>
      <c r="AT108" s="256"/>
      <c r="AU108" s="256"/>
      <c r="AV108" s="256"/>
      <c r="AW108" s="256"/>
      <c r="AX108" s="256"/>
      <c r="AY108" s="256"/>
      <c r="AZ108" s="256"/>
      <c r="BA108" s="256"/>
      <c r="BB108" s="256"/>
      <c r="BC108" s="256"/>
      <c r="BD108" s="256"/>
      <c r="BE108" s="256"/>
      <c r="BF108" s="256"/>
      <c r="BG108" s="256"/>
      <c r="BH108" s="256"/>
      <c r="BI108" s="256"/>
      <c r="BJ108" s="256"/>
      <c r="BK108" s="256"/>
      <c r="BL108" s="256"/>
      <c r="BM108" s="256"/>
      <c r="BN108" s="256"/>
      <c r="BO108" s="256"/>
      <c r="BP108" s="256"/>
      <c r="BQ108" s="256"/>
      <c r="BR108" s="256"/>
      <c r="BS108" s="256"/>
    </row>
    <row r="109" spans="2:71" ht="15.5" thickTop="1" thickBot="1" x14ac:dyDescent="0.4">
      <c r="B109" s="256"/>
      <c r="C109" s="256"/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  <c r="O109" s="256"/>
      <c r="P109" s="256"/>
      <c r="Q109" s="256"/>
      <c r="R109" s="256"/>
      <c r="S109" s="256"/>
      <c r="T109" s="256"/>
      <c r="U109" s="256"/>
      <c r="V109" s="256"/>
      <c r="W109" s="256"/>
      <c r="X109" s="256"/>
      <c r="Y109" s="256"/>
      <c r="Z109" s="256"/>
      <c r="AA109" s="256"/>
      <c r="AB109" s="256"/>
      <c r="AC109" s="256"/>
      <c r="AD109" s="256"/>
      <c r="AE109" s="256"/>
      <c r="AF109" s="256"/>
      <c r="AG109" s="256"/>
      <c r="AH109" s="256"/>
      <c r="AI109" s="256"/>
      <c r="AJ109" s="256"/>
      <c r="AK109" s="256"/>
      <c r="AL109" s="256"/>
      <c r="AM109" s="256"/>
      <c r="AN109" s="256"/>
      <c r="AO109" s="256"/>
      <c r="AP109" s="256"/>
      <c r="AQ109" s="256"/>
      <c r="AR109" s="256"/>
      <c r="AS109" s="256"/>
      <c r="AT109" s="256"/>
      <c r="AU109" s="256"/>
      <c r="AV109" s="256"/>
      <c r="AW109" s="256"/>
      <c r="AX109" s="256"/>
      <c r="AY109" s="256"/>
      <c r="AZ109" s="256"/>
      <c r="BA109" s="256"/>
      <c r="BB109" s="256"/>
      <c r="BC109" s="256"/>
      <c r="BD109" s="256"/>
      <c r="BE109" s="256"/>
      <c r="BF109" s="256"/>
      <c r="BG109" s="256"/>
      <c r="BH109" s="256"/>
      <c r="BI109" s="256"/>
      <c r="BJ109" s="256"/>
      <c r="BK109" s="256"/>
      <c r="BL109" s="256"/>
      <c r="BM109" s="256"/>
      <c r="BN109" s="256"/>
      <c r="BO109" s="256"/>
      <c r="BP109" s="256"/>
      <c r="BQ109" s="256"/>
      <c r="BR109" s="256"/>
      <c r="BS109" s="256"/>
    </row>
    <row r="110" spans="2:71" ht="15.5" thickTop="1" thickBot="1" x14ac:dyDescent="0.4"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  <c r="AA110" s="256"/>
      <c r="AB110" s="256"/>
      <c r="AC110" s="256"/>
      <c r="AD110" s="256"/>
      <c r="AE110" s="256"/>
      <c r="AF110" s="256"/>
      <c r="AG110" s="256"/>
      <c r="AH110" s="256"/>
      <c r="AI110" s="256"/>
      <c r="AJ110" s="256"/>
      <c r="AK110" s="256"/>
      <c r="AL110" s="256"/>
      <c r="AM110" s="256"/>
      <c r="AN110" s="256"/>
      <c r="AO110" s="256"/>
      <c r="AP110" s="256"/>
      <c r="AQ110" s="256"/>
      <c r="AR110" s="256"/>
      <c r="AS110" s="256"/>
      <c r="AT110" s="256"/>
      <c r="AU110" s="256"/>
      <c r="AV110" s="256"/>
      <c r="AW110" s="256"/>
      <c r="AX110" s="256"/>
      <c r="AY110" s="256"/>
      <c r="AZ110" s="256"/>
      <c r="BA110" s="256"/>
      <c r="BB110" s="256"/>
      <c r="BC110" s="256"/>
      <c r="BD110" s="256"/>
      <c r="BE110" s="256"/>
      <c r="BF110" s="256"/>
      <c r="BG110" s="256"/>
      <c r="BH110" s="256"/>
      <c r="BI110" s="256"/>
      <c r="BJ110" s="256"/>
      <c r="BK110" s="256"/>
      <c r="BL110" s="256"/>
      <c r="BM110" s="256"/>
      <c r="BN110" s="256"/>
      <c r="BO110" s="256"/>
      <c r="BP110" s="256"/>
      <c r="BQ110" s="256"/>
      <c r="BR110" s="256"/>
      <c r="BS110" s="256"/>
    </row>
    <row r="111" spans="2:71" ht="15.5" thickTop="1" thickBot="1" x14ac:dyDescent="0.4"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6"/>
      <c r="R111" s="256"/>
      <c r="S111" s="256"/>
      <c r="T111" s="256"/>
      <c r="U111" s="256"/>
      <c r="V111" s="256"/>
      <c r="W111" s="256"/>
      <c r="X111" s="256"/>
      <c r="Y111" s="256"/>
      <c r="Z111" s="256"/>
      <c r="AA111" s="256"/>
      <c r="AB111" s="256"/>
      <c r="AC111" s="256"/>
      <c r="AD111" s="256"/>
      <c r="AE111" s="256"/>
      <c r="AF111" s="256"/>
      <c r="AG111" s="256"/>
      <c r="AH111" s="256"/>
      <c r="AI111" s="256"/>
      <c r="AJ111" s="256"/>
      <c r="AK111" s="256"/>
      <c r="AL111" s="256"/>
      <c r="AM111" s="256"/>
      <c r="AN111" s="256"/>
      <c r="AO111" s="256"/>
      <c r="AP111" s="256"/>
      <c r="AQ111" s="256"/>
      <c r="AR111" s="256"/>
      <c r="AS111" s="256"/>
      <c r="AT111" s="256"/>
      <c r="AU111" s="256"/>
      <c r="AV111" s="256"/>
      <c r="AW111" s="256"/>
      <c r="AX111" s="256"/>
      <c r="AY111" s="256"/>
      <c r="AZ111" s="256"/>
      <c r="BA111" s="256"/>
      <c r="BB111" s="256"/>
      <c r="BC111" s="256"/>
      <c r="BD111" s="256"/>
      <c r="BE111" s="256"/>
      <c r="BF111" s="256"/>
      <c r="BG111" s="256"/>
      <c r="BH111" s="256"/>
      <c r="BI111" s="256"/>
      <c r="BJ111" s="256"/>
      <c r="BK111" s="256"/>
      <c r="BL111" s="256"/>
      <c r="BM111" s="256"/>
      <c r="BN111" s="256"/>
      <c r="BO111" s="256"/>
      <c r="BP111" s="256"/>
      <c r="BQ111" s="256"/>
      <c r="BR111" s="256"/>
      <c r="BS111" s="256"/>
    </row>
    <row r="112" spans="2:71" ht="15.5" thickTop="1" thickBot="1" x14ac:dyDescent="0.4">
      <c r="B112" s="238" t="s">
        <v>13</v>
      </c>
      <c r="C112" s="238"/>
      <c r="D112" s="238"/>
      <c r="E112" s="238" t="s">
        <v>59</v>
      </c>
      <c r="F112" s="238"/>
      <c r="G112" s="238"/>
      <c r="H112" s="238"/>
      <c r="I112" s="238" t="s">
        <v>12</v>
      </c>
      <c r="J112" s="238"/>
      <c r="K112" s="238"/>
      <c r="L112" s="238"/>
      <c r="M112" s="238" t="s">
        <v>7019</v>
      </c>
      <c r="N112" s="238"/>
      <c r="O112" s="238"/>
      <c r="P112" s="238" t="s">
        <v>7020</v>
      </c>
      <c r="Q112" s="238"/>
      <c r="R112" s="238"/>
      <c r="S112" s="238" t="s">
        <v>57</v>
      </c>
      <c r="T112" s="238"/>
      <c r="U112" s="238"/>
      <c r="V112" s="238" t="s">
        <v>7021</v>
      </c>
      <c r="W112" s="238"/>
      <c r="X112" s="238"/>
      <c r="Y112" s="238" t="s">
        <v>7036</v>
      </c>
      <c r="Z112" s="238"/>
      <c r="AA112" s="238"/>
      <c r="AB112" s="238" t="s">
        <v>57</v>
      </c>
      <c r="AC112" s="238"/>
      <c r="AD112" s="238"/>
      <c r="AE112" s="238" t="s">
        <v>7037</v>
      </c>
      <c r="AF112" s="238"/>
      <c r="AG112" s="238"/>
      <c r="AH112" s="238" t="s">
        <v>7032</v>
      </c>
      <c r="AI112" s="238"/>
      <c r="AJ112" s="238"/>
      <c r="AK112" s="238" t="s">
        <v>7033</v>
      </c>
      <c r="AL112" s="238"/>
      <c r="AM112" s="238"/>
      <c r="AN112" s="238" t="s">
        <v>7038</v>
      </c>
      <c r="AO112" s="238"/>
      <c r="AP112" s="238"/>
      <c r="AQ112" s="238" t="s">
        <v>7039</v>
      </c>
      <c r="AR112" s="238"/>
      <c r="AS112" s="238"/>
      <c r="AT112" s="238" t="s">
        <v>7035</v>
      </c>
      <c r="AU112" s="238"/>
      <c r="AV112" s="238"/>
      <c r="AW112" s="238" t="s">
        <v>7034</v>
      </c>
      <c r="AX112" s="238"/>
      <c r="AY112" s="238"/>
      <c r="AZ112" s="238" t="s">
        <v>10</v>
      </c>
      <c r="BA112" s="238"/>
      <c r="BB112" s="238" t="s">
        <v>9</v>
      </c>
      <c r="BC112" s="238"/>
      <c r="BD112" s="238" t="s">
        <v>8</v>
      </c>
      <c r="BE112" s="238"/>
      <c r="BF112" s="238" t="s">
        <v>7</v>
      </c>
      <c r="BG112" s="238"/>
      <c r="BH112" s="238" t="s">
        <v>6</v>
      </c>
      <c r="BI112" s="238"/>
      <c r="BJ112" s="238" t="s">
        <v>55</v>
      </c>
      <c r="BK112" s="238"/>
      <c r="BL112" s="238" t="s">
        <v>4</v>
      </c>
      <c r="BM112" s="238"/>
      <c r="BN112" s="238" t="s">
        <v>3</v>
      </c>
      <c r="BO112" s="238"/>
      <c r="BP112" s="238" t="s">
        <v>2</v>
      </c>
      <c r="BQ112" s="238"/>
      <c r="BR112" s="238" t="s">
        <v>1</v>
      </c>
      <c r="BS112" s="238"/>
    </row>
    <row r="113" spans="2:71" ht="15.5" hidden="1" customHeight="1" thickTop="1" thickBot="1" x14ac:dyDescent="0.4">
      <c r="B113" s="239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240"/>
      <c r="BR113" s="240"/>
      <c r="BS113" s="240"/>
    </row>
    <row r="114" spans="2:71" ht="15.5" hidden="1" customHeight="1" thickTop="1" thickBot="1" x14ac:dyDescent="0.4">
      <c r="B114" s="232" t="s">
        <v>54</v>
      </c>
      <c r="C114" s="232"/>
      <c r="D114" s="232"/>
      <c r="E114" s="232" t="s">
        <v>53</v>
      </c>
      <c r="F114" s="232"/>
      <c r="G114" s="232"/>
      <c r="H114" s="232"/>
      <c r="I114" s="232" t="s">
        <v>7010</v>
      </c>
      <c r="J114" s="232"/>
      <c r="K114" s="232"/>
      <c r="L114" s="232"/>
      <c r="M114" s="234"/>
      <c r="N114" s="234"/>
      <c r="O114" s="234"/>
      <c r="P114" s="234"/>
      <c r="Q114" s="234"/>
      <c r="R114" s="234"/>
      <c r="S114" s="237"/>
      <c r="T114" s="237"/>
      <c r="U114" s="237"/>
      <c r="V114" s="233"/>
      <c r="W114" s="233"/>
      <c r="X114" s="233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1">
        <f>-1*AZ156</f>
        <v>0</v>
      </c>
      <c r="BA114" s="231"/>
      <c r="BB114" s="231">
        <f>-1*BB156</f>
        <v>0</v>
      </c>
      <c r="BC114" s="231"/>
      <c r="BD114" s="231">
        <f>-1*BD156</f>
        <v>0</v>
      </c>
      <c r="BE114" s="231"/>
      <c r="BF114" s="231">
        <f>-1*BF156</f>
        <v>0</v>
      </c>
      <c r="BG114" s="231"/>
      <c r="BH114" s="231">
        <f>-1*BH156</f>
        <v>0</v>
      </c>
      <c r="BI114" s="231"/>
      <c r="BJ114" s="231">
        <f>-1*BJ156</f>
        <v>0</v>
      </c>
      <c r="BK114" s="231"/>
      <c r="BL114" s="231">
        <f>-1*BL156</f>
        <v>0</v>
      </c>
      <c r="BM114" s="231"/>
      <c r="BN114" s="231">
        <f>-1*BN156</f>
        <v>0</v>
      </c>
      <c r="BO114" s="231"/>
      <c r="BP114" s="231">
        <f>-1*BP156</f>
        <v>0</v>
      </c>
      <c r="BQ114" s="231"/>
      <c r="BR114" s="231">
        <f>-1*BR156</f>
        <v>0</v>
      </c>
      <c r="BS114" s="231"/>
    </row>
    <row r="115" spans="2:71" ht="15.5" hidden="1" customHeight="1" thickTop="1" thickBot="1" x14ac:dyDescent="0.4">
      <c r="B115" s="222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23"/>
      <c r="AP115" s="223"/>
      <c r="AQ115" s="223"/>
      <c r="AR115" s="223"/>
      <c r="AS115" s="223"/>
      <c r="AT115" s="223"/>
      <c r="AU115" s="223"/>
      <c r="AV115" s="223"/>
      <c r="AW115" s="223"/>
      <c r="AX115" s="223"/>
      <c r="AY115" s="223"/>
      <c r="AZ115" s="223"/>
      <c r="BA115" s="223"/>
      <c r="BB115" s="223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3"/>
      <c r="BS115" s="223"/>
    </row>
    <row r="116" spans="2:71" ht="15.5" thickTop="1" thickBot="1" x14ac:dyDescent="0.4">
      <c r="B116" s="224" t="s">
        <v>52</v>
      </c>
      <c r="C116" s="225"/>
      <c r="D116" s="225"/>
      <c r="E116" s="226" t="s">
        <v>7092</v>
      </c>
      <c r="F116" s="226"/>
      <c r="G116" s="226"/>
      <c r="H116" s="227"/>
      <c r="I116" s="228" t="s">
        <v>7093</v>
      </c>
      <c r="J116" s="229"/>
      <c r="K116" s="229"/>
      <c r="L116" s="229"/>
      <c r="M116" s="230">
        <v>44144</v>
      </c>
      <c r="N116" s="230"/>
      <c r="O116" s="230"/>
      <c r="P116" s="230">
        <v>44508</v>
      </c>
      <c r="Q116" s="230"/>
      <c r="R116" s="230"/>
      <c r="S116" s="228" t="s">
        <v>6638</v>
      </c>
      <c r="T116" s="228"/>
      <c r="U116" s="228"/>
      <c r="V116" s="229" t="s">
        <v>6325</v>
      </c>
      <c r="W116" s="229"/>
      <c r="X116" s="229"/>
      <c r="Y116" s="217"/>
      <c r="Z116" s="217"/>
      <c r="AA116" s="217"/>
      <c r="AB116" s="218"/>
      <c r="AC116" s="218"/>
      <c r="AD116" s="218"/>
      <c r="AE116" s="219"/>
      <c r="AF116" s="219"/>
      <c r="AG116" s="219"/>
      <c r="AH116" s="220">
        <f>Totals!$E$81</f>
        <v>45811</v>
      </c>
      <c r="AI116" s="220"/>
      <c r="AJ116" s="220"/>
      <c r="AK116" s="257">
        <f t="shared" ref="AK116:AK155" si="30">IF($AE116&gt;0,IF($AN116&gt;0,IF(OR($AH116&gt;"",$AH116&gt;0),(1+($AH116-$AE116))*-($AZ116),""),0),0)</f>
        <v>0</v>
      </c>
      <c r="AL116" s="257"/>
      <c r="AM116" s="257"/>
      <c r="AN116" s="220" t="str">
        <f t="shared" ref="AN116:AN153" si="31">IF($AQ116="","",$AQ116-1)</f>
        <v/>
      </c>
      <c r="AO116" s="220"/>
      <c r="AP116" s="220"/>
      <c r="AQ116" s="219"/>
      <c r="AR116" s="219"/>
      <c r="AS116" s="219"/>
      <c r="AT116" s="241">
        <f t="shared" ref="AT116:AT126" si="32">IF($AE116&gt;0,IF($AN116&gt;0,IF(OR($AH116&gt;"",$AH116&gt;0),$AN116-$AH116,""),0),0)</f>
        <v>0</v>
      </c>
      <c r="AU116" s="241"/>
      <c r="AV116" s="241"/>
      <c r="AW116" s="242">
        <f t="shared" ref="AW116:AW155" si="33">IF($AE116&gt;0,IF($AN116&gt;0,IF(OR($AH116&gt;"",$AH116&gt;0),$AT116*$AZ116,""),0),0)</f>
        <v>0</v>
      </c>
      <c r="AX116" s="242"/>
      <c r="AY116" s="242"/>
      <c r="AZ116" s="216">
        <f t="shared" ref="AZ116:AZ155" si="34">IF(AE116&gt;0,IF(AN116&gt;0,$Y116/(1+($AN116-$AE116)),0),0)</f>
        <v>0</v>
      </c>
      <c r="BA116" s="216"/>
      <c r="BB116" s="216">
        <f t="shared" ref="BB116:BB155" si="35">IF(AE116&gt;0,IF(AN116&gt;0,$Y116/((1+($AN116-$AE116))/7),0),0)</f>
        <v>0</v>
      </c>
      <c r="BC116" s="216"/>
      <c r="BD116" s="216">
        <f t="shared" ref="BD116:BD155" si="36">IF(AE116&gt;0,IF(AN116&gt;0,$Y116/((1+($AN116-$AE116))/14),0),0)</f>
        <v>0</v>
      </c>
      <c r="BE116" s="216"/>
      <c r="BF116" s="216">
        <f t="shared" ref="BF116:BF155" si="37">IF(AE116&gt;0,IF(AN116&gt;0,$Y116/((1+($AN116-$AE116))/(365.25/12)),0),0)</f>
        <v>0</v>
      </c>
      <c r="BG116" s="216"/>
      <c r="BH116" s="216">
        <f t="shared" ref="BH116:BH155" si="38">IF(AE116&gt;0,IF(AN116&gt;0,$Y116/((1+($AN116-$AE116))/(365.25/4)),0),0)</f>
        <v>0</v>
      </c>
      <c r="BI116" s="216"/>
      <c r="BJ116" s="216">
        <f t="shared" ref="BJ116:BJ155" si="39">IF(AE116&gt;0,IF(AN116&gt;0,$Y116/((1+($AN116-$AE116))/(365.25/2)),0),0)</f>
        <v>0</v>
      </c>
      <c r="BK116" s="216"/>
      <c r="BL116" s="216">
        <f t="shared" ref="BL116:BL155" si="40">IF(AE116&gt;0,IF(AN116&gt;0,$Y116/((1+($AN116-$AE116))/365.25),0),0)</f>
        <v>0</v>
      </c>
      <c r="BM116" s="216"/>
      <c r="BN116" s="216">
        <f t="shared" ref="BN116:BN155" si="41">IF(AE116&gt;0,IF(AN116&gt;0,$Y116/((1+($AN116-$AE116))/(365.25*2)),0),0)</f>
        <v>0</v>
      </c>
      <c r="BO116" s="216"/>
      <c r="BP116" s="216">
        <f t="shared" ref="BP116:BP155" si="42">IF(AE116&gt;0,IF(AN116&gt;0,$Y116/((1+($AN116-$AE116))/(365.25*5)),0),0)</f>
        <v>0</v>
      </c>
      <c r="BQ116" s="216"/>
      <c r="BR116" s="235">
        <f t="shared" ref="BR116:BR155" si="43">IF(AE116&gt;0,IF(AN116&gt;0,$Y116/((1+($AN116-$AE116))/(365.25*10)),0),0)</f>
        <v>0</v>
      </c>
      <c r="BS116" s="236"/>
    </row>
    <row r="117" spans="2:71" ht="15" thickBot="1" x14ac:dyDescent="0.4">
      <c r="B117" s="209"/>
      <c r="C117" s="210"/>
      <c r="D117" s="210"/>
      <c r="E117" s="214"/>
      <c r="F117" s="214"/>
      <c r="G117" s="214"/>
      <c r="H117" s="215"/>
      <c r="I117" s="205"/>
      <c r="J117" s="206"/>
      <c r="K117" s="206"/>
      <c r="L117" s="206"/>
      <c r="M117" s="213">
        <v>44144</v>
      </c>
      <c r="N117" s="213"/>
      <c r="O117" s="213"/>
      <c r="P117" s="213">
        <v>44508</v>
      </c>
      <c r="Q117" s="213"/>
      <c r="R117" s="213"/>
      <c r="S117" s="205" t="s">
        <v>6638</v>
      </c>
      <c r="T117" s="205"/>
      <c r="U117" s="205"/>
      <c r="V117" s="206" t="s">
        <v>6325</v>
      </c>
      <c r="W117" s="206"/>
      <c r="X117" s="206"/>
      <c r="Y117" s="207"/>
      <c r="Z117" s="207"/>
      <c r="AA117" s="207"/>
      <c r="AB117" s="218"/>
      <c r="AC117" s="218"/>
      <c r="AD117" s="218"/>
      <c r="AE117" s="202"/>
      <c r="AF117" s="202"/>
      <c r="AG117" s="202"/>
      <c r="AH117" s="201">
        <f>Totals!$E$81</f>
        <v>45811</v>
      </c>
      <c r="AI117" s="201"/>
      <c r="AJ117" s="201"/>
      <c r="AK117" s="258">
        <f t="shared" si="30"/>
        <v>0</v>
      </c>
      <c r="AL117" s="258"/>
      <c r="AM117" s="258"/>
      <c r="AN117" s="201" t="str">
        <f t="shared" si="31"/>
        <v/>
      </c>
      <c r="AO117" s="201"/>
      <c r="AP117" s="201"/>
      <c r="AQ117" s="202"/>
      <c r="AR117" s="202"/>
      <c r="AS117" s="202"/>
      <c r="AT117" s="203">
        <f t="shared" si="32"/>
        <v>0</v>
      </c>
      <c r="AU117" s="203"/>
      <c r="AV117" s="203"/>
      <c r="AW117" s="204">
        <f t="shared" si="33"/>
        <v>0</v>
      </c>
      <c r="AX117" s="204"/>
      <c r="AY117" s="204"/>
      <c r="AZ117" s="190">
        <f t="shared" si="34"/>
        <v>0</v>
      </c>
      <c r="BA117" s="190"/>
      <c r="BB117" s="190">
        <f t="shared" si="35"/>
        <v>0</v>
      </c>
      <c r="BC117" s="190"/>
      <c r="BD117" s="190">
        <f t="shared" si="36"/>
        <v>0</v>
      </c>
      <c r="BE117" s="190"/>
      <c r="BF117" s="190">
        <f t="shared" si="37"/>
        <v>0</v>
      </c>
      <c r="BG117" s="190"/>
      <c r="BH117" s="190">
        <f t="shared" si="38"/>
        <v>0</v>
      </c>
      <c r="BI117" s="190"/>
      <c r="BJ117" s="190">
        <f t="shared" si="39"/>
        <v>0</v>
      </c>
      <c r="BK117" s="190"/>
      <c r="BL117" s="190">
        <f t="shared" si="40"/>
        <v>0</v>
      </c>
      <c r="BM117" s="190"/>
      <c r="BN117" s="190">
        <f t="shared" si="41"/>
        <v>0</v>
      </c>
      <c r="BO117" s="190"/>
      <c r="BP117" s="190">
        <f t="shared" si="42"/>
        <v>0</v>
      </c>
      <c r="BQ117" s="190"/>
      <c r="BR117" s="190">
        <f t="shared" si="43"/>
        <v>0</v>
      </c>
      <c r="BS117" s="191"/>
    </row>
    <row r="118" spans="2:71" ht="15" thickBot="1" x14ac:dyDescent="0.4">
      <c r="B118" s="209"/>
      <c r="C118" s="210"/>
      <c r="D118" s="210"/>
      <c r="E118" s="214"/>
      <c r="F118" s="214"/>
      <c r="G118" s="214"/>
      <c r="H118" s="215"/>
      <c r="I118" s="205"/>
      <c r="J118" s="206"/>
      <c r="K118" s="206"/>
      <c r="L118" s="206"/>
      <c r="M118" s="213">
        <v>44144</v>
      </c>
      <c r="N118" s="213"/>
      <c r="O118" s="213"/>
      <c r="P118" s="213">
        <v>44508</v>
      </c>
      <c r="Q118" s="213"/>
      <c r="R118" s="213"/>
      <c r="S118" s="205" t="s">
        <v>6638</v>
      </c>
      <c r="T118" s="205"/>
      <c r="U118" s="205"/>
      <c r="V118" s="206" t="s">
        <v>6325</v>
      </c>
      <c r="W118" s="206"/>
      <c r="X118" s="206"/>
      <c r="Y118" s="207"/>
      <c r="Z118" s="207"/>
      <c r="AA118" s="207"/>
      <c r="AB118" s="208"/>
      <c r="AC118" s="208"/>
      <c r="AD118" s="208"/>
      <c r="AE118" s="202"/>
      <c r="AF118" s="202"/>
      <c r="AG118" s="202"/>
      <c r="AH118" s="201">
        <f>Totals!$E$81</f>
        <v>45811</v>
      </c>
      <c r="AI118" s="201"/>
      <c r="AJ118" s="201"/>
      <c r="AK118" s="258">
        <f t="shared" si="30"/>
        <v>0</v>
      </c>
      <c r="AL118" s="258"/>
      <c r="AM118" s="258"/>
      <c r="AN118" s="201" t="str">
        <f t="shared" si="31"/>
        <v/>
      </c>
      <c r="AO118" s="201"/>
      <c r="AP118" s="201"/>
      <c r="AQ118" s="202"/>
      <c r="AR118" s="202"/>
      <c r="AS118" s="202"/>
      <c r="AT118" s="203">
        <f t="shared" si="32"/>
        <v>0</v>
      </c>
      <c r="AU118" s="203"/>
      <c r="AV118" s="203"/>
      <c r="AW118" s="204">
        <f t="shared" si="33"/>
        <v>0</v>
      </c>
      <c r="AX118" s="204"/>
      <c r="AY118" s="204"/>
      <c r="AZ118" s="190">
        <f t="shared" si="34"/>
        <v>0</v>
      </c>
      <c r="BA118" s="190"/>
      <c r="BB118" s="190">
        <f t="shared" si="35"/>
        <v>0</v>
      </c>
      <c r="BC118" s="190"/>
      <c r="BD118" s="190">
        <f t="shared" si="36"/>
        <v>0</v>
      </c>
      <c r="BE118" s="190"/>
      <c r="BF118" s="190">
        <f t="shared" si="37"/>
        <v>0</v>
      </c>
      <c r="BG118" s="190"/>
      <c r="BH118" s="190">
        <f t="shared" si="38"/>
        <v>0</v>
      </c>
      <c r="BI118" s="190"/>
      <c r="BJ118" s="190">
        <f t="shared" si="39"/>
        <v>0</v>
      </c>
      <c r="BK118" s="190"/>
      <c r="BL118" s="190">
        <f t="shared" si="40"/>
        <v>0</v>
      </c>
      <c r="BM118" s="199"/>
      <c r="BN118" s="190">
        <f t="shared" si="41"/>
        <v>0</v>
      </c>
      <c r="BO118" s="190"/>
      <c r="BP118" s="190">
        <f t="shared" si="42"/>
        <v>0</v>
      </c>
      <c r="BQ118" s="190"/>
      <c r="BR118" s="190">
        <f t="shared" si="43"/>
        <v>0</v>
      </c>
      <c r="BS118" s="191"/>
    </row>
    <row r="119" spans="2:71" ht="15" thickBot="1" x14ac:dyDescent="0.4">
      <c r="B119" s="209"/>
      <c r="C119" s="210"/>
      <c r="D119" s="210"/>
      <c r="E119" s="214"/>
      <c r="F119" s="214"/>
      <c r="G119" s="214"/>
      <c r="H119" s="215"/>
      <c r="I119" s="205"/>
      <c r="J119" s="206"/>
      <c r="K119" s="206"/>
      <c r="L119" s="206"/>
      <c r="M119" s="213">
        <v>44145</v>
      </c>
      <c r="N119" s="213"/>
      <c r="O119" s="213"/>
      <c r="P119" s="213">
        <v>44509</v>
      </c>
      <c r="Q119" s="213"/>
      <c r="R119" s="213"/>
      <c r="S119" s="205" t="s">
        <v>6638</v>
      </c>
      <c r="T119" s="205"/>
      <c r="U119" s="205"/>
      <c r="V119" s="206" t="s">
        <v>6324</v>
      </c>
      <c r="W119" s="206"/>
      <c r="X119" s="206"/>
      <c r="Y119" s="207"/>
      <c r="Z119" s="207"/>
      <c r="AA119" s="207"/>
      <c r="AB119" s="208"/>
      <c r="AC119" s="208"/>
      <c r="AD119" s="208"/>
      <c r="AE119" s="202"/>
      <c r="AF119" s="202"/>
      <c r="AG119" s="202"/>
      <c r="AH119" s="201">
        <f>Totals!$E$81</f>
        <v>45811</v>
      </c>
      <c r="AI119" s="201"/>
      <c r="AJ119" s="201"/>
      <c r="AK119" s="258">
        <f t="shared" si="30"/>
        <v>0</v>
      </c>
      <c r="AL119" s="258"/>
      <c r="AM119" s="258"/>
      <c r="AN119" s="201" t="str">
        <f t="shared" si="31"/>
        <v/>
      </c>
      <c r="AO119" s="201"/>
      <c r="AP119" s="201"/>
      <c r="AQ119" s="202"/>
      <c r="AR119" s="202"/>
      <c r="AS119" s="202"/>
      <c r="AT119" s="203">
        <f t="shared" si="32"/>
        <v>0</v>
      </c>
      <c r="AU119" s="203"/>
      <c r="AV119" s="203"/>
      <c r="AW119" s="204">
        <f t="shared" si="33"/>
        <v>0</v>
      </c>
      <c r="AX119" s="204"/>
      <c r="AY119" s="204"/>
      <c r="AZ119" s="190">
        <f t="shared" si="34"/>
        <v>0</v>
      </c>
      <c r="BA119" s="190"/>
      <c r="BB119" s="190">
        <f t="shared" si="35"/>
        <v>0</v>
      </c>
      <c r="BC119" s="190"/>
      <c r="BD119" s="190">
        <f t="shared" si="36"/>
        <v>0</v>
      </c>
      <c r="BE119" s="190"/>
      <c r="BF119" s="190">
        <f t="shared" si="37"/>
        <v>0</v>
      </c>
      <c r="BG119" s="190"/>
      <c r="BH119" s="190">
        <f t="shared" si="38"/>
        <v>0</v>
      </c>
      <c r="BI119" s="190"/>
      <c r="BJ119" s="190">
        <f t="shared" si="39"/>
        <v>0</v>
      </c>
      <c r="BK119" s="190"/>
      <c r="BL119" s="190">
        <f t="shared" si="40"/>
        <v>0</v>
      </c>
      <c r="BM119" s="199"/>
      <c r="BN119" s="190">
        <f t="shared" si="41"/>
        <v>0</v>
      </c>
      <c r="BO119" s="190"/>
      <c r="BP119" s="190">
        <f t="shared" si="42"/>
        <v>0</v>
      </c>
      <c r="BQ119" s="190"/>
      <c r="BR119" s="190">
        <f t="shared" si="43"/>
        <v>0</v>
      </c>
      <c r="BS119" s="191"/>
    </row>
    <row r="120" spans="2:71" ht="15" thickBot="1" x14ac:dyDescent="0.4">
      <c r="B120" s="209"/>
      <c r="C120" s="210"/>
      <c r="D120" s="210"/>
      <c r="E120" s="214"/>
      <c r="F120" s="214"/>
      <c r="G120" s="214"/>
      <c r="H120" s="215"/>
      <c r="I120" s="205"/>
      <c r="J120" s="206"/>
      <c r="K120" s="206"/>
      <c r="L120" s="206"/>
      <c r="M120" s="213">
        <v>44297</v>
      </c>
      <c r="N120" s="213"/>
      <c r="O120" s="213"/>
      <c r="P120" s="213">
        <v>44660</v>
      </c>
      <c r="Q120" s="213"/>
      <c r="R120" s="213"/>
      <c r="S120" s="205" t="s">
        <v>6638</v>
      </c>
      <c r="T120" s="205"/>
      <c r="U120" s="205"/>
      <c r="V120" s="206" t="s">
        <v>6324</v>
      </c>
      <c r="W120" s="206"/>
      <c r="X120" s="206"/>
      <c r="Y120" s="207"/>
      <c r="Z120" s="207"/>
      <c r="AA120" s="207"/>
      <c r="AB120" s="208"/>
      <c r="AC120" s="208"/>
      <c r="AD120" s="208"/>
      <c r="AE120" s="202"/>
      <c r="AF120" s="202"/>
      <c r="AG120" s="202"/>
      <c r="AH120" s="201">
        <f>Totals!$E$81</f>
        <v>45811</v>
      </c>
      <c r="AI120" s="201"/>
      <c r="AJ120" s="201"/>
      <c r="AK120" s="258">
        <f t="shared" si="30"/>
        <v>0</v>
      </c>
      <c r="AL120" s="258"/>
      <c r="AM120" s="258"/>
      <c r="AN120" s="201" t="str">
        <f t="shared" si="31"/>
        <v/>
      </c>
      <c r="AO120" s="201"/>
      <c r="AP120" s="201"/>
      <c r="AQ120" s="202"/>
      <c r="AR120" s="202"/>
      <c r="AS120" s="202"/>
      <c r="AT120" s="203">
        <f t="shared" si="32"/>
        <v>0</v>
      </c>
      <c r="AU120" s="203"/>
      <c r="AV120" s="203"/>
      <c r="AW120" s="204">
        <f t="shared" si="33"/>
        <v>0</v>
      </c>
      <c r="AX120" s="204"/>
      <c r="AY120" s="204"/>
      <c r="AZ120" s="190">
        <f t="shared" si="34"/>
        <v>0</v>
      </c>
      <c r="BA120" s="190"/>
      <c r="BB120" s="190">
        <f t="shared" si="35"/>
        <v>0</v>
      </c>
      <c r="BC120" s="190"/>
      <c r="BD120" s="190">
        <f t="shared" si="36"/>
        <v>0</v>
      </c>
      <c r="BE120" s="190"/>
      <c r="BF120" s="190">
        <f t="shared" si="37"/>
        <v>0</v>
      </c>
      <c r="BG120" s="190"/>
      <c r="BH120" s="190">
        <f t="shared" si="38"/>
        <v>0</v>
      </c>
      <c r="BI120" s="190"/>
      <c r="BJ120" s="190">
        <f t="shared" si="39"/>
        <v>0</v>
      </c>
      <c r="BK120" s="190"/>
      <c r="BL120" s="190">
        <f t="shared" si="40"/>
        <v>0</v>
      </c>
      <c r="BM120" s="199"/>
      <c r="BN120" s="190">
        <f t="shared" si="41"/>
        <v>0</v>
      </c>
      <c r="BO120" s="190"/>
      <c r="BP120" s="190">
        <f t="shared" si="42"/>
        <v>0</v>
      </c>
      <c r="BQ120" s="190"/>
      <c r="BR120" s="190">
        <f t="shared" si="43"/>
        <v>0</v>
      </c>
      <c r="BS120" s="191"/>
    </row>
    <row r="121" spans="2:71" ht="15" thickBot="1" x14ac:dyDescent="0.4">
      <c r="B121" s="209"/>
      <c r="C121" s="210"/>
      <c r="D121" s="210"/>
      <c r="E121" s="214"/>
      <c r="F121" s="214"/>
      <c r="G121" s="214"/>
      <c r="H121" s="215"/>
      <c r="I121" s="205"/>
      <c r="J121" s="206"/>
      <c r="K121" s="206"/>
      <c r="L121" s="206"/>
      <c r="M121" s="213">
        <v>44330</v>
      </c>
      <c r="N121" s="213"/>
      <c r="O121" s="213"/>
      <c r="P121" s="213">
        <v>44694</v>
      </c>
      <c r="Q121" s="213"/>
      <c r="R121" s="213"/>
      <c r="S121" s="205" t="s">
        <v>6638</v>
      </c>
      <c r="T121" s="205"/>
      <c r="U121" s="205"/>
      <c r="V121" s="206"/>
      <c r="W121" s="206"/>
      <c r="X121" s="206"/>
      <c r="Y121" s="207"/>
      <c r="Z121" s="207"/>
      <c r="AA121" s="207"/>
      <c r="AB121" s="208"/>
      <c r="AC121" s="208"/>
      <c r="AD121" s="208"/>
      <c r="AE121" s="202"/>
      <c r="AF121" s="202"/>
      <c r="AG121" s="202"/>
      <c r="AH121" s="201">
        <f>Totals!$E$81</f>
        <v>45811</v>
      </c>
      <c r="AI121" s="201"/>
      <c r="AJ121" s="201"/>
      <c r="AK121" s="258">
        <f t="shared" si="30"/>
        <v>0</v>
      </c>
      <c r="AL121" s="258"/>
      <c r="AM121" s="258"/>
      <c r="AN121" s="201" t="str">
        <f t="shared" si="31"/>
        <v/>
      </c>
      <c r="AO121" s="201"/>
      <c r="AP121" s="201"/>
      <c r="AQ121" s="202"/>
      <c r="AR121" s="202"/>
      <c r="AS121" s="202"/>
      <c r="AT121" s="203">
        <f t="shared" si="32"/>
        <v>0</v>
      </c>
      <c r="AU121" s="203"/>
      <c r="AV121" s="203"/>
      <c r="AW121" s="204">
        <f t="shared" si="33"/>
        <v>0</v>
      </c>
      <c r="AX121" s="204"/>
      <c r="AY121" s="204"/>
      <c r="AZ121" s="190">
        <f t="shared" si="34"/>
        <v>0</v>
      </c>
      <c r="BA121" s="190"/>
      <c r="BB121" s="190">
        <f t="shared" si="35"/>
        <v>0</v>
      </c>
      <c r="BC121" s="190"/>
      <c r="BD121" s="190">
        <f t="shared" si="36"/>
        <v>0</v>
      </c>
      <c r="BE121" s="190"/>
      <c r="BF121" s="190">
        <f t="shared" si="37"/>
        <v>0</v>
      </c>
      <c r="BG121" s="190"/>
      <c r="BH121" s="190">
        <f t="shared" si="38"/>
        <v>0</v>
      </c>
      <c r="BI121" s="190"/>
      <c r="BJ121" s="190">
        <f t="shared" si="39"/>
        <v>0</v>
      </c>
      <c r="BK121" s="190"/>
      <c r="BL121" s="190">
        <f t="shared" si="40"/>
        <v>0</v>
      </c>
      <c r="BM121" s="199"/>
      <c r="BN121" s="190">
        <f t="shared" si="41"/>
        <v>0</v>
      </c>
      <c r="BO121" s="190"/>
      <c r="BP121" s="190">
        <f t="shared" si="42"/>
        <v>0</v>
      </c>
      <c r="BQ121" s="190"/>
      <c r="BR121" s="190">
        <f t="shared" si="43"/>
        <v>0</v>
      </c>
      <c r="BS121" s="191"/>
    </row>
    <row r="122" spans="2:71" ht="15" thickBot="1" x14ac:dyDescent="0.4">
      <c r="B122" s="209"/>
      <c r="C122" s="210"/>
      <c r="D122" s="210"/>
      <c r="E122" s="214"/>
      <c r="F122" s="214"/>
      <c r="G122" s="214"/>
      <c r="H122" s="215"/>
      <c r="I122" s="205"/>
      <c r="J122" s="206"/>
      <c r="K122" s="206"/>
      <c r="L122" s="206"/>
      <c r="M122" s="213"/>
      <c r="N122" s="213"/>
      <c r="O122" s="213"/>
      <c r="P122" s="213"/>
      <c r="Q122" s="213"/>
      <c r="R122" s="213"/>
      <c r="S122" s="205"/>
      <c r="T122" s="205"/>
      <c r="U122" s="205"/>
      <c r="V122" s="206"/>
      <c r="W122" s="206"/>
      <c r="X122" s="206"/>
      <c r="Y122" s="207"/>
      <c r="Z122" s="207"/>
      <c r="AA122" s="207"/>
      <c r="AB122" s="208"/>
      <c r="AC122" s="208"/>
      <c r="AD122" s="208"/>
      <c r="AE122" s="202"/>
      <c r="AF122" s="202"/>
      <c r="AG122" s="202"/>
      <c r="AH122" s="201">
        <f>Totals!$E$81</f>
        <v>45811</v>
      </c>
      <c r="AI122" s="201"/>
      <c r="AJ122" s="201"/>
      <c r="AK122" s="258">
        <f t="shared" si="30"/>
        <v>0</v>
      </c>
      <c r="AL122" s="258"/>
      <c r="AM122" s="258"/>
      <c r="AN122" s="201" t="str">
        <f t="shared" si="31"/>
        <v/>
      </c>
      <c r="AO122" s="201"/>
      <c r="AP122" s="201"/>
      <c r="AQ122" s="202"/>
      <c r="AR122" s="202"/>
      <c r="AS122" s="202"/>
      <c r="AT122" s="203">
        <f t="shared" si="32"/>
        <v>0</v>
      </c>
      <c r="AU122" s="203"/>
      <c r="AV122" s="203"/>
      <c r="AW122" s="204">
        <f t="shared" si="33"/>
        <v>0</v>
      </c>
      <c r="AX122" s="204"/>
      <c r="AY122" s="204"/>
      <c r="AZ122" s="190">
        <f t="shared" si="34"/>
        <v>0</v>
      </c>
      <c r="BA122" s="190"/>
      <c r="BB122" s="190">
        <f t="shared" si="35"/>
        <v>0</v>
      </c>
      <c r="BC122" s="190"/>
      <c r="BD122" s="190">
        <f t="shared" si="36"/>
        <v>0</v>
      </c>
      <c r="BE122" s="190"/>
      <c r="BF122" s="190">
        <f t="shared" si="37"/>
        <v>0</v>
      </c>
      <c r="BG122" s="190"/>
      <c r="BH122" s="190">
        <f t="shared" si="38"/>
        <v>0</v>
      </c>
      <c r="BI122" s="190"/>
      <c r="BJ122" s="190">
        <f t="shared" si="39"/>
        <v>0</v>
      </c>
      <c r="BK122" s="190"/>
      <c r="BL122" s="190">
        <f t="shared" si="40"/>
        <v>0</v>
      </c>
      <c r="BM122" s="199"/>
      <c r="BN122" s="190">
        <f t="shared" si="41"/>
        <v>0</v>
      </c>
      <c r="BO122" s="190"/>
      <c r="BP122" s="190">
        <f t="shared" si="42"/>
        <v>0</v>
      </c>
      <c r="BQ122" s="190"/>
      <c r="BR122" s="190">
        <f t="shared" si="43"/>
        <v>0</v>
      </c>
      <c r="BS122" s="191"/>
    </row>
    <row r="123" spans="2:71" ht="15" thickBot="1" x14ac:dyDescent="0.4">
      <c r="B123" s="209"/>
      <c r="C123" s="210"/>
      <c r="D123" s="210"/>
      <c r="E123" s="214"/>
      <c r="F123" s="214"/>
      <c r="G123" s="214"/>
      <c r="H123" s="215"/>
      <c r="I123" s="205"/>
      <c r="J123" s="206"/>
      <c r="K123" s="206"/>
      <c r="L123" s="206"/>
      <c r="M123" s="213">
        <v>44323</v>
      </c>
      <c r="N123" s="213"/>
      <c r="O123" s="213"/>
      <c r="P123" s="213">
        <v>44687</v>
      </c>
      <c r="Q123" s="213"/>
      <c r="R123" s="213"/>
      <c r="S123" s="205" t="s">
        <v>6638</v>
      </c>
      <c r="T123" s="205"/>
      <c r="U123" s="205"/>
      <c r="V123" s="206"/>
      <c r="W123" s="206"/>
      <c r="X123" s="206"/>
      <c r="Y123" s="207"/>
      <c r="Z123" s="207"/>
      <c r="AA123" s="207"/>
      <c r="AB123" s="208"/>
      <c r="AC123" s="208"/>
      <c r="AD123" s="208"/>
      <c r="AE123" s="202"/>
      <c r="AF123" s="202"/>
      <c r="AG123" s="202"/>
      <c r="AH123" s="201">
        <f>Totals!$E$81</f>
        <v>45811</v>
      </c>
      <c r="AI123" s="201"/>
      <c r="AJ123" s="201"/>
      <c r="AK123" s="258">
        <f t="shared" si="30"/>
        <v>0</v>
      </c>
      <c r="AL123" s="258"/>
      <c r="AM123" s="258"/>
      <c r="AN123" s="201" t="str">
        <f t="shared" si="31"/>
        <v/>
      </c>
      <c r="AO123" s="201"/>
      <c r="AP123" s="201"/>
      <c r="AQ123" s="202"/>
      <c r="AR123" s="202"/>
      <c r="AS123" s="202"/>
      <c r="AT123" s="203">
        <f t="shared" si="32"/>
        <v>0</v>
      </c>
      <c r="AU123" s="203"/>
      <c r="AV123" s="203"/>
      <c r="AW123" s="204">
        <f t="shared" si="33"/>
        <v>0</v>
      </c>
      <c r="AX123" s="204"/>
      <c r="AY123" s="204"/>
      <c r="AZ123" s="190">
        <f t="shared" si="34"/>
        <v>0</v>
      </c>
      <c r="BA123" s="190"/>
      <c r="BB123" s="190">
        <f t="shared" si="35"/>
        <v>0</v>
      </c>
      <c r="BC123" s="190"/>
      <c r="BD123" s="190">
        <f t="shared" si="36"/>
        <v>0</v>
      </c>
      <c r="BE123" s="190"/>
      <c r="BF123" s="190">
        <f t="shared" si="37"/>
        <v>0</v>
      </c>
      <c r="BG123" s="190"/>
      <c r="BH123" s="190">
        <f t="shared" si="38"/>
        <v>0</v>
      </c>
      <c r="BI123" s="190"/>
      <c r="BJ123" s="190">
        <f t="shared" si="39"/>
        <v>0</v>
      </c>
      <c r="BK123" s="190"/>
      <c r="BL123" s="190">
        <f t="shared" si="40"/>
        <v>0</v>
      </c>
      <c r="BM123" s="199"/>
      <c r="BN123" s="190">
        <f t="shared" si="41"/>
        <v>0</v>
      </c>
      <c r="BO123" s="190"/>
      <c r="BP123" s="190">
        <f t="shared" si="42"/>
        <v>0</v>
      </c>
      <c r="BQ123" s="190"/>
      <c r="BR123" s="190">
        <f t="shared" si="43"/>
        <v>0</v>
      </c>
      <c r="BS123" s="191"/>
    </row>
    <row r="124" spans="2:71" ht="15" thickBot="1" x14ac:dyDescent="0.4">
      <c r="B124" s="209"/>
      <c r="C124" s="210"/>
      <c r="D124" s="210"/>
      <c r="E124" s="214"/>
      <c r="F124" s="214"/>
      <c r="G124" s="214"/>
      <c r="H124" s="215"/>
      <c r="I124" s="205"/>
      <c r="J124" s="206"/>
      <c r="K124" s="206"/>
      <c r="L124" s="206"/>
      <c r="M124" s="213"/>
      <c r="N124" s="213"/>
      <c r="O124" s="213"/>
      <c r="P124" s="213"/>
      <c r="Q124" s="213"/>
      <c r="R124" s="213"/>
      <c r="S124" s="205"/>
      <c r="T124" s="205"/>
      <c r="U124" s="205"/>
      <c r="V124" s="206"/>
      <c r="W124" s="206"/>
      <c r="X124" s="206"/>
      <c r="Y124" s="207"/>
      <c r="Z124" s="207"/>
      <c r="AA124" s="207"/>
      <c r="AB124" s="208"/>
      <c r="AC124" s="208"/>
      <c r="AD124" s="208"/>
      <c r="AE124" s="202"/>
      <c r="AF124" s="202"/>
      <c r="AG124" s="202"/>
      <c r="AH124" s="201">
        <f>Totals!$E$81</f>
        <v>45811</v>
      </c>
      <c r="AI124" s="201"/>
      <c r="AJ124" s="201"/>
      <c r="AK124" s="258">
        <f t="shared" si="30"/>
        <v>0</v>
      </c>
      <c r="AL124" s="258"/>
      <c r="AM124" s="258"/>
      <c r="AN124" s="201" t="str">
        <f t="shared" si="31"/>
        <v/>
      </c>
      <c r="AO124" s="201"/>
      <c r="AP124" s="201"/>
      <c r="AQ124" s="202"/>
      <c r="AR124" s="202"/>
      <c r="AS124" s="202"/>
      <c r="AT124" s="203">
        <f t="shared" si="32"/>
        <v>0</v>
      </c>
      <c r="AU124" s="203"/>
      <c r="AV124" s="203"/>
      <c r="AW124" s="204">
        <f t="shared" si="33"/>
        <v>0</v>
      </c>
      <c r="AX124" s="204"/>
      <c r="AY124" s="204"/>
      <c r="AZ124" s="190">
        <f t="shared" si="34"/>
        <v>0</v>
      </c>
      <c r="BA124" s="190"/>
      <c r="BB124" s="190">
        <f t="shared" si="35"/>
        <v>0</v>
      </c>
      <c r="BC124" s="190"/>
      <c r="BD124" s="190">
        <f t="shared" si="36"/>
        <v>0</v>
      </c>
      <c r="BE124" s="190"/>
      <c r="BF124" s="190">
        <f t="shared" si="37"/>
        <v>0</v>
      </c>
      <c r="BG124" s="190"/>
      <c r="BH124" s="190">
        <f t="shared" si="38"/>
        <v>0</v>
      </c>
      <c r="BI124" s="190"/>
      <c r="BJ124" s="190">
        <f t="shared" si="39"/>
        <v>0</v>
      </c>
      <c r="BK124" s="190"/>
      <c r="BL124" s="190">
        <f t="shared" si="40"/>
        <v>0</v>
      </c>
      <c r="BM124" s="199"/>
      <c r="BN124" s="190">
        <f t="shared" si="41"/>
        <v>0</v>
      </c>
      <c r="BO124" s="190"/>
      <c r="BP124" s="190">
        <f t="shared" si="42"/>
        <v>0</v>
      </c>
      <c r="BQ124" s="190"/>
      <c r="BR124" s="190">
        <f t="shared" si="43"/>
        <v>0</v>
      </c>
      <c r="BS124" s="191"/>
    </row>
    <row r="125" spans="2:71" ht="15" thickBot="1" x14ac:dyDescent="0.4">
      <c r="B125" s="209"/>
      <c r="C125" s="210"/>
      <c r="D125" s="210"/>
      <c r="E125" s="214"/>
      <c r="F125" s="214"/>
      <c r="G125" s="214"/>
      <c r="H125" s="215"/>
      <c r="I125" s="205"/>
      <c r="J125" s="206"/>
      <c r="K125" s="206"/>
      <c r="L125" s="206"/>
      <c r="M125" s="213"/>
      <c r="N125" s="213"/>
      <c r="O125" s="213"/>
      <c r="P125" s="213"/>
      <c r="Q125" s="213"/>
      <c r="R125" s="213"/>
      <c r="S125" s="205"/>
      <c r="T125" s="205"/>
      <c r="U125" s="205"/>
      <c r="V125" s="206"/>
      <c r="W125" s="206"/>
      <c r="X125" s="206"/>
      <c r="Y125" s="207"/>
      <c r="Z125" s="207"/>
      <c r="AA125" s="207"/>
      <c r="AB125" s="208"/>
      <c r="AC125" s="208"/>
      <c r="AD125" s="208"/>
      <c r="AE125" s="202"/>
      <c r="AF125" s="202"/>
      <c r="AG125" s="202"/>
      <c r="AH125" s="201">
        <f>Totals!$E$81</f>
        <v>45811</v>
      </c>
      <c r="AI125" s="201"/>
      <c r="AJ125" s="201"/>
      <c r="AK125" s="258">
        <f t="shared" si="30"/>
        <v>0</v>
      </c>
      <c r="AL125" s="258"/>
      <c r="AM125" s="258"/>
      <c r="AN125" s="201" t="str">
        <f t="shared" si="31"/>
        <v/>
      </c>
      <c r="AO125" s="201"/>
      <c r="AP125" s="201"/>
      <c r="AQ125" s="202"/>
      <c r="AR125" s="202"/>
      <c r="AS125" s="202"/>
      <c r="AT125" s="203">
        <f t="shared" si="32"/>
        <v>0</v>
      </c>
      <c r="AU125" s="203"/>
      <c r="AV125" s="203"/>
      <c r="AW125" s="204">
        <f t="shared" si="33"/>
        <v>0</v>
      </c>
      <c r="AX125" s="204"/>
      <c r="AY125" s="204"/>
      <c r="AZ125" s="190">
        <f t="shared" si="34"/>
        <v>0</v>
      </c>
      <c r="BA125" s="190"/>
      <c r="BB125" s="190">
        <f t="shared" si="35"/>
        <v>0</v>
      </c>
      <c r="BC125" s="190"/>
      <c r="BD125" s="190">
        <f t="shared" si="36"/>
        <v>0</v>
      </c>
      <c r="BE125" s="190"/>
      <c r="BF125" s="190">
        <f t="shared" si="37"/>
        <v>0</v>
      </c>
      <c r="BG125" s="190"/>
      <c r="BH125" s="190">
        <f t="shared" si="38"/>
        <v>0</v>
      </c>
      <c r="BI125" s="190"/>
      <c r="BJ125" s="190">
        <f t="shared" si="39"/>
        <v>0</v>
      </c>
      <c r="BK125" s="190"/>
      <c r="BL125" s="190">
        <f t="shared" si="40"/>
        <v>0</v>
      </c>
      <c r="BM125" s="199"/>
      <c r="BN125" s="190">
        <f t="shared" si="41"/>
        <v>0</v>
      </c>
      <c r="BO125" s="190"/>
      <c r="BP125" s="190">
        <f t="shared" si="42"/>
        <v>0</v>
      </c>
      <c r="BQ125" s="190"/>
      <c r="BR125" s="190">
        <f t="shared" si="43"/>
        <v>0</v>
      </c>
      <c r="BS125" s="191"/>
    </row>
    <row r="126" spans="2:71" ht="15" thickBot="1" x14ac:dyDescent="0.4">
      <c r="B126" s="209"/>
      <c r="C126" s="210"/>
      <c r="D126" s="210"/>
      <c r="E126" s="214"/>
      <c r="F126" s="214"/>
      <c r="G126" s="214"/>
      <c r="H126" s="215"/>
      <c r="I126" s="205"/>
      <c r="J126" s="206"/>
      <c r="K126" s="206"/>
      <c r="L126" s="206"/>
      <c r="M126" s="213"/>
      <c r="N126" s="213"/>
      <c r="O126" s="213"/>
      <c r="P126" s="213"/>
      <c r="Q126" s="213"/>
      <c r="R126" s="213"/>
      <c r="S126" s="205"/>
      <c r="T126" s="205"/>
      <c r="U126" s="205"/>
      <c r="V126" s="206"/>
      <c r="W126" s="206"/>
      <c r="X126" s="206"/>
      <c r="Y126" s="207"/>
      <c r="Z126" s="207"/>
      <c r="AA126" s="207"/>
      <c r="AB126" s="208"/>
      <c r="AC126" s="208"/>
      <c r="AD126" s="208"/>
      <c r="AE126" s="202"/>
      <c r="AF126" s="202"/>
      <c r="AG126" s="202"/>
      <c r="AH126" s="201">
        <f>Totals!$E$81</f>
        <v>45811</v>
      </c>
      <c r="AI126" s="201"/>
      <c r="AJ126" s="201"/>
      <c r="AK126" s="258">
        <f t="shared" si="30"/>
        <v>0</v>
      </c>
      <c r="AL126" s="258"/>
      <c r="AM126" s="258"/>
      <c r="AN126" s="201" t="str">
        <f t="shared" si="31"/>
        <v/>
      </c>
      <c r="AO126" s="201"/>
      <c r="AP126" s="201"/>
      <c r="AQ126" s="202"/>
      <c r="AR126" s="202"/>
      <c r="AS126" s="202"/>
      <c r="AT126" s="203">
        <f t="shared" si="32"/>
        <v>0</v>
      </c>
      <c r="AU126" s="203"/>
      <c r="AV126" s="203"/>
      <c r="AW126" s="204">
        <f t="shared" si="33"/>
        <v>0</v>
      </c>
      <c r="AX126" s="204"/>
      <c r="AY126" s="204"/>
      <c r="AZ126" s="190">
        <f t="shared" si="34"/>
        <v>0</v>
      </c>
      <c r="BA126" s="190"/>
      <c r="BB126" s="190">
        <f t="shared" si="35"/>
        <v>0</v>
      </c>
      <c r="BC126" s="190"/>
      <c r="BD126" s="190">
        <f t="shared" si="36"/>
        <v>0</v>
      </c>
      <c r="BE126" s="190"/>
      <c r="BF126" s="190">
        <f t="shared" si="37"/>
        <v>0</v>
      </c>
      <c r="BG126" s="190"/>
      <c r="BH126" s="190">
        <f t="shared" si="38"/>
        <v>0</v>
      </c>
      <c r="BI126" s="190"/>
      <c r="BJ126" s="190">
        <f t="shared" si="39"/>
        <v>0</v>
      </c>
      <c r="BK126" s="190"/>
      <c r="BL126" s="190">
        <f t="shared" si="40"/>
        <v>0</v>
      </c>
      <c r="BM126" s="199"/>
      <c r="BN126" s="190">
        <f t="shared" si="41"/>
        <v>0</v>
      </c>
      <c r="BO126" s="190"/>
      <c r="BP126" s="190">
        <f t="shared" si="42"/>
        <v>0</v>
      </c>
      <c r="BQ126" s="190"/>
      <c r="BR126" s="190">
        <f t="shared" si="43"/>
        <v>0</v>
      </c>
      <c r="BS126" s="191"/>
    </row>
    <row r="127" spans="2:71" ht="15" thickBot="1" x14ac:dyDescent="0.4">
      <c r="B127" s="209"/>
      <c r="C127" s="210"/>
      <c r="D127" s="210"/>
      <c r="E127" s="214"/>
      <c r="F127" s="214"/>
      <c r="G127" s="214"/>
      <c r="H127" s="215"/>
      <c r="I127" s="205"/>
      <c r="J127" s="206"/>
      <c r="K127" s="206"/>
      <c r="L127" s="206"/>
      <c r="M127" s="213">
        <v>43148</v>
      </c>
      <c r="N127" s="213"/>
      <c r="O127" s="213"/>
      <c r="P127" s="213">
        <v>46799</v>
      </c>
      <c r="Q127" s="213"/>
      <c r="R127" s="213"/>
      <c r="S127" s="205" t="s">
        <v>3712</v>
      </c>
      <c r="T127" s="205"/>
      <c r="U127" s="205"/>
      <c r="V127" s="206" t="s">
        <v>3299</v>
      </c>
      <c r="W127" s="206"/>
      <c r="X127" s="206"/>
      <c r="Y127" s="207"/>
      <c r="Z127" s="207"/>
      <c r="AA127" s="207"/>
      <c r="AB127" s="208"/>
      <c r="AC127" s="208"/>
      <c r="AD127" s="208"/>
      <c r="AE127" s="202"/>
      <c r="AF127" s="202"/>
      <c r="AG127" s="202"/>
      <c r="AH127" s="201">
        <f>Totals!$E$81</f>
        <v>45811</v>
      </c>
      <c r="AI127" s="201"/>
      <c r="AJ127" s="201"/>
      <c r="AK127" s="258">
        <f t="shared" si="30"/>
        <v>0</v>
      </c>
      <c r="AL127" s="258"/>
      <c r="AM127" s="258"/>
      <c r="AN127" s="201" t="str">
        <f>IF($AQ127="","",$AQ127-1)</f>
        <v/>
      </c>
      <c r="AO127" s="201"/>
      <c r="AP127" s="201"/>
      <c r="AQ127" s="202"/>
      <c r="AR127" s="202"/>
      <c r="AS127" s="202"/>
      <c r="AT127" s="203">
        <f>IF($AE127&gt;0,IF($AN127&gt;0,IF(OR($AH127&gt;"",$AH127&gt;0),$AN127-$AH127,""),0),0)</f>
        <v>0</v>
      </c>
      <c r="AU127" s="203"/>
      <c r="AV127" s="203"/>
      <c r="AW127" s="204">
        <f t="shared" si="33"/>
        <v>0</v>
      </c>
      <c r="AX127" s="204"/>
      <c r="AY127" s="204"/>
      <c r="AZ127" s="190">
        <f t="shared" si="34"/>
        <v>0</v>
      </c>
      <c r="BA127" s="190"/>
      <c r="BB127" s="190">
        <f t="shared" si="35"/>
        <v>0</v>
      </c>
      <c r="BC127" s="190"/>
      <c r="BD127" s="190">
        <f t="shared" si="36"/>
        <v>0</v>
      </c>
      <c r="BE127" s="190"/>
      <c r="BF127" s="190">
        <f t="shared" si="37"/>
        <v>0</v>
      </c>
      <c r="BG127" s="190"/>
      <c r="BH127" s="190">
        <f t="shared" si="38"/>
        <v>0</v>
      </c>
      <c r="BI127" s="190"/>
      <c r="BJ127" s="190">
        <f t="shared" si="39"/>
        <v>0</v>
      </c>
      <c r="BK127" s="190"/>
      <c r="BL127" s="190">
        <f t="shared" si="40"/>
        <v>0</v>
      </c>
      <c r="BM127" s="199"/>
      <c r="BN127" s="190">
        <f t="shared" si="41"/>
        <v>0</v>
      </c>
      <c r="BO127" s="190"/>
      <c r="BP127" s="190">
        <f t="shared" si="42"/>
        <v>0</v>
      </c>
      <c r="BQ127" s="190"/>
      <c r="BR127" s="190">
        <f t="shared" si="43"/>
        <v>0</v>
      </c>
      <c r="BS127" s="191"/>
    </row>
    <row r="128" spans="2:71" ht="15" thickBot="1" x14ac:dyDescent="0.4">
      <c r="B128" s="209"/>
      <c r="C128" s="210"/>
      <c r="D128" s="210"/>
      <c r="E128" s="214"/>
      <c r="F128" s="214"/>
      <c r="G128" s="214"/>
      <c r="H128" s="215"/>
      <c r="I128" s="205"/>
      <c r="J128" s="206"/>
      <c r="K128" s="206"/>
      <c r="L128" s="206"/>
      <c r="M128" s="213">
        <v>44428</v>
      </c>
      <c r="N128" s="213"/>
      <c r="O128" s="213"/>
      <c r="P128" s="213">
        <v>44792</v>
      </c>
      <c r="Q128" s="213"/>
      <c r="R128" s="213"/>
      <c r="S128" s="205" t="s">
        <v>6638</v>
      </c>
      <c r="T128" s="205"/>
      <c r="U128" s="205"/>
      <c r="V128" s="206" t="s">
        <v>6406</v>
      </c>
      <c r="W128" s="206"/>
      <c r="X128" s="206"/>
      <c r="Y128" s="207"/>
      <c r="Z128" s="207"/>
      <c r="AA128" s="207"/>
      <c r="AB128" s="208"/>
      <c r="AC128" s="208"/>
      <c r="AD128" s="208"/>
      <c r="AE128" s="202"/>
      <c r="AF128" s="202"/>
      <c r="AG128" s="202"/>
      <c r="AH128" s="201">
        <f>Totals!$E$81</f>
        <v>45811</v>
      </c>
      <c r="AI128" s="201"/>
      <c r="AJ128" s="201"/>
      <c r="AK128" s="258">
        <f t="shared" si="30"/>
        <v>0</v>
      </c>
      <c r="AL128" s="258"/>
      <c r="AM128" s="258"/>
      <c r="AN128" s="201" t="str">
        <f t="shared" si="31"/>
        <v/>
      </c>
      <c r="AO128" s="201"/>
      <c r="AP128" s="201"/>
      <c r="AQ128" s="202"/>
      <c r="AR128" s="202"/>
      <c r="AS128" s="202"/>
      <c r="AT128" s="203">
        <f t="shared" ref="AT128:AT155" si="44">IF($AE128&gt;0,IF($AN128&gt;0,IF(OR($AH128&gt;"",$AH128&gt;0),$AN128-$AH128,""),0),0)</f>
        <v>0</v>
      </c>
      <c r="AU128" s="203"/>
      <c r="AV128" s="203"/>
      <c r="AW128" s="204">
        <f t="shared" si="33"/>
        <v>0</v>
      </c>
      <c r="AX128" s="204"/>
      <c r="AY128" s="204"/>
      <c r="AZ128" s="190">
        <f t="shared" si="34"/>
        <v>0</v>
      </c>
      <c r="BA128" s="190"/>
      <c r="BB128" s="190">
        <f t="shared" si="35"/>
        <v>0</v>
      </c>
      <c r="BC128" s="190"/>
      <c r="BD128" s="190">
        <f t="shared" si="36"/>
        <v>0</v>
      </c>
      <c r="BE128" s="190"/>
      <c r="BF128" s="190">
        <f t="shared" si="37"/>
        <v>0</v>
      </c>
      <c r="BG128" s="190"/>
      <c r="BH128" s="190">
        <f t="shared" si="38"/>
        <v>0</v>
      </c>
      <c r="BI128" s="190"/>
      <c r="BJ128" s="190">
        <f t="shared" si="39"/>
        <v>0</v>
      </c>
      <c r="BK128" s="190"/>
      <c r="BL128" s="190">
        <f t="shared" si="40"/>
        <v>0</v>
      </c>
      <c r="BM128" s="199"/>
      <c r="BN128" s="190">
        <f t="shared" si="41"/>
        <v>0</v>
      </c>
      <c r="BO128" s="190"/>
      <c r="BP128" s="190">
        <f t="shared" si="42"/>
        <v>0</v>
      </c>
      <c r="BQ128" s="190"/>
      <c r="BR128" s="190">
        <f t="shared" si="43"/>
        <v>0</v>
      </c>
      <c r="BS128" s="191"/>
    </row>
    <row r="129" spans="2:71" ht="15" thickBot="1" x14ac:dyDescent="0.4">
      <c r="B129" s="209"/>
      <c r="C129" s="210"/>
      <c r="D129" s="210"/>
      <c r="E129" s="214"/>
      <c r="F129" s="214"/>
      <c r="G129" s="214"/>
      <c r="H129" s="215"/>
      <c r="I129" s="205"/>
      <c r="J129" s="206"/>
      <c r="K129" s="206"/>
      <c r="L129" s="206"/>
      <c r="M129" s="213">
        <v>44428</v>
      </c>
      <c r="N129" s="213"/>
      <c r="O129" s="213"/>
      <c r="P129" s="213">
        <v>44792</v>
      </c>
      <c r="Q129" s="213"/>
      <c r="R129" s="213"/>
      <c r="S129" s="205" t="s">
        <v>6638</v>
      </c>
      <c r="T129" s="205"/>
      <c r="U129" s="205"/>
      <c r="V129" s="206" t="s">
        <v>6406</v>
      </c>
      <c r="W129" s="206"/>
      <c r="X129" s="206"/>
      <c r="Y129" s="207"/>
      <c r="Z129" s="207"/>
      <c r="AA129" s="207"/>
      <c r="AB129" s="208"/>
      <c r="AC129" s="208"/>
      <c r="AD129" s="208"/>
      <c r="AE129" s="202"/>
      <c r="AF129" s="202"/>
      <c r="AG129" s="202"/>
      <c r="AH129" s="201">
        <f>Totals!$E$81</f>
        <v>45811</v>
      </c>
      <c r="AI129" s="201"/>
      <c r="AJ129" s="201"/>
      <c r="AK129" s="258">
        <f t="shared" si="30"/>
        <v>0</v>
      </c>
      <c r="AL129" s="258"/>
      <c r="AM129" s="258"/>
      <c r="AN129" s="201" t="str">
        <f t="shared" si="31"/>
        <v/>
      </c>
      <c r="AO129" s="201"/>
      <c r="AP129" s="201"/>
      <c r="AQ129" s="202"/>
      <c r="AR129" s="202"/>
      <c r="AS129" s="202"/>
      <c r="AT129" s="203">
        <f t="shared" si="44"/>
        <v>0</v>
      </c>
      <c r="AU129" s="203"/>
      <c r="AV129" s="203"/>
      <c r="AW129" s="204">
        <f t="shared" si="33"/>
        <v>0</v>
      </c>
      <c r="AX129" s="204"/>
      <c r="AY129" s="204"/>
      <c r="AZ129" s="190">
        <f t="shared" si="34"/>
        <v>0</v>
      </c>
      <c r="BA129" s="190"/>
      <c r="BB129" s="190">
        <f t="shared" si="35"/>
        <v>0</v>
      </c>
      <c r="BC129" s="190"/>
      <c r="BD129" s="190">
        <f t="shared" si="36"/>
        <v>0</v>
      </c>
      <c r="BE129" s="190"/>
      <c r="BF129" s="190">
        <f t="shared" si="37"/>
        <v>0</v>
      </c>
      <c r="BG129" s="190"/>
      <c r="BH129" s="190">
        <f t="shared" si="38"/>
        <v>0</v>
      </c>
      <c r="BI129" s="190"/>
      <c r="BJ129" s="190">
        <f t="shared" si="39"/>
        <v>0</v>
      </c>
      <c r="BK129" s="190"/>
      <c r="BL129" s="190">
        <f t="shared" si="40"/>
        <v>0</v>
      </c>
      <c r="BM129" s="199"/>
      <c r="BN129" s="190">
        <f t="shared" si="41"/>
        <v>0</v>
      </c>
      <c r="BO129" s="190"/>
      <c r="BP129" s="190">
        <f t="shared" si="42"/>
        <v>0</v>
      </c>
      <c r="BQ129" s="190"/>
      <c r="BR129" s="190">
        <f t="shared" si="43"/>
        <v>0</v>
      </c>
      <c r="BS129" s="191"/>
    </row>
    <row r="130" spans="2:71" ht="15" thickBot="1" x14ac:dyDescent="0.4">
      <c r="B130" s="209"/>
      <c r="C130" s="210"/>
      <c r="D130" s="210"/>
      <c r="E130" s="214"/>
      <c r="F130" s="214"/>
      <c r="G130" s="214"/>
      <c r="H130" s="215"/>
      <c r="I130" s="205"/>
      <c r="J130" s="206"/>
      <c r="K130" s="206"/>
      <c r="L130" s="206"/>
      <c r="M130" s="213"/>
      <c r="N130" s="213"/>
      <c r="O130" s="213"/>
      <c r="P130" s="213"/>
      <c r="Q130" s="213"/>
      <c r="R130" s="213"/>
      <c r="S130" s="205"/>
      <c r="T130" s="205"/>
      <c r="U130" s="205"/>
      <c r="V130" s="206"/>
      <c r="W130" s="206"/>
      <c r="X130" s="206"/>
      <c r="Y130" s="207"/>
      <c r="Z130" s="207"/>
      <c r="AA130" s="207"/>
      <c r="AB130" s="208"/>
      <c r="AC130" s="208"/>
      <c r="AD130" s="208"/>
      <c r="AE130" s="202"/>
      <c r="AF130" s="202"/>
      <c r="AG130" s="202"/>
      <c r="AH130" s="201">
        <f>Totals!$E$81</f>
        <v>45811</v>
      </c>
      <c r="AI130" s="201"/>
      <c r="AJ130" s="201"/>
      <c r="AK130" s="258">
        <f t="shared" si="30"/>
        <v>0</v>
      </c>
      <c r="AL130" s="258"/>
      <c r="AM130" s="258"/>
      <c r="AN130" s="201" t="str">
        <f t="shared" si="31"/>
        <v/>
      </c>
      <c r="AO130" s="201"/>
      <c r="AP130" s="201"/>
      <c r="AQ130" s="202"/>
      <c r="AR130" s="202"/>
      <c r="AS130" s="202"/>
      <c r="AT130" s="203">
        <f t="shared" si="44"/>
        <v>0</v>
      </c>
      <c r="AU130" s="203"/>
      <c r="AV130" s="203"/>
      <c r="AW130" s="204">
        <f t="shared" si="33"/>
        <v>0</v>
      </c>
      <c r="AX130" s="204"/>
      <c r="AY130" s="204"/>
      <c r="AZ130" s="190">
        <f t="shared" si="34"/>
        <v>0</v>
      </c>
      <c r="BA130" s="190"/>
      <c r="BB130" s="190">
        <f t="shared" si="35"/>
        <v>0</v>
      </c>
      <c r="BC130" s="190"/>
      <c r="BD130" s="190">
        <f t="shared" si="36"/>
        <v>0</v>
      </c>
      <c r="BE130" s="190"/>
      <c r="BF130" s="190">
        <f t="shared" si="37"/>
        <v>0</v>
      </c>
      <c r="BG130" s="190"/>
      <c r="BH130" s="190">
        <f t="shared" si="38"/>
        <v>0</v>
      </c>
      <c r="BI130" s="190"/>
      <c r="BJ130" s="190">
        <f t="shared" si="39"/>
        <v>0</v>
      </c>
      <c r="BK130" s="190"/>
      <c r="BL130" s="190">
        <f t="shared" si="40"/>
        <v>0</v>
      </c>
      <c r="BM130" s="199"/>
      <c r="BN130" s="190">
        <f t="shared" si="41"/>
        <v>0</v>
      </c>
      <c r="BO130" s="190"/>
      <c r="BP130" s="190">
        <f t="shared" si="42"/>
        <v>0</v>
      </c>
      <c r="BQ130" s="190"/>
      <c r="BR130" s="190">
        <f t="shared" si="43"/>
        <v>0</v>
      </c>
      <c r="BS130" s="191"/>
    </row>
    <row r="131" spans="2:71" ht="15" thickBot="1" x14ac:dyDescent="0.4">
      <c r="B131" s="209"/>
      <c r="C131" s="210"/>
      <c r="D131" s="210"/>
      <c r="E131" s="214"/>
      <c r="F131" s="214"/>
      <c r="G131" s="214"/>
      <c r="H131" s="215"/>
      <c r="I131" s="205"/>
      <c r="J131" s="206"/>
      <c r="K131" s="206"/>
      <c r="L131" s="206"/>
      <c r="M131" s="213">
        <v>43246</v>
      </c>
      <c r="N131" s="213"/>
      <c r="O131" s="213"/>
      <c r="P131" s="213">
        <v>45071</v>
      </c>
      <c r="Q131" s="213"/>
      <c r="R131" s="213"/>
      <c r="S131" s="205" t="s">
        <v>5539</v>
      </c>
      <c r="T131" s="205"/>
      <c r="U131" s="205"/>
      <c r="V131" s="206" t="s">
        <v>5027</v>
      </c>
      <c r="W131" s="206"/>
      <c r="X131" s="206"/>
      <c r="Y131" s="207"/>
      <c r="Z131" s="207"/>
      <c r="AA131" s="207"/>
      <c r="AB131" s="208"/>
      <c r="AC131" s="208"/>
      <c r="AD131" s="208"/>
      <c r="AE131" s="202"/>
      <c r="AF131" s="202"/>
      <c r="AG131" s="202"/>
      <c r="AH131" s="201">
        <f>Totals!$E$81</f>
        <v>45811</v>
      </c>
      <c r="AI131" s="201"/>
      <c r="AJ131" s="201"/>
      <c r="AK131" s="258">
        <f t="shared" si="30"/>
        <v>0</v>
      </c>
      <c r="AL131" s="258"/>
      <c r="AM131" s="258"/>
      <c r="AN131" s="201" t="str">
        <f t="shared" si="31"/>
        <v/>
      </c>
      <c r="AO131" s="201"/>
      <c r="AP131" s="201"/>
      <c r="AQ131" s="202"/>
      <c r="AR131" s="202"/>
      <c r="AS131" s="202"/>
      <c r="AT131" s="203">
        <f t="shared" si="44"/>
        <v>0</v>
      </c>
      <c r="AU131" s="203"/>
      <c r="AV131" s="203"/>
      <c r="AW131" s="204">
        <f t="shared" si="33"/>
        <v>0</v>
      </c>
      <c r="AX131" s="204"/>
      <c r="AY131" s="204"/>
      <c r="AZ131" s="190">
        <f t="shared" si="34"/>
        <v>0</v>
      </c>
      <c r="BA131" s="190"/>
      <c r="BB131" s="190">
        <f t="shared" si="35"/>
        <v>0</v>
      </c>
      <c r="BC131" s="190"/>
      <c r="BD131" s="190">
        <f t="shared" si="36"/>
        <v>0</v>
      </c>
      <c r="BE131" s="190"/>
      <c r="BF131" s="190">
        <f t="shared" si="37"/>
        <v>0</v>
      </c>
      <c r="BG131" s="190"/>
      <c r="BH131" s="190">
        <f t="shared" si="38"/>
        <v>0</v>
      </c>
      <c r="BI131" s="190"/>
      <c r="BJ131" s="190">
        <f t="shared" si="39"/>
        <v>0</v>
      </c>
      <c r="BK131" s="190"/>
      <c r="BL131" s="190">
        <f t="shared" si="40"/>
        <v>0</v>
      </c>
      <c r="BM131" s="199"/>
      <c r="BN131" s="190">
        <f t="shared" si="41"/>
        <v>0</v>
      </c>
      <c r="BO131" s="190"/>
      <c r="BP131" s="190">
        <f t="shared" si="42"/>
        <v>0</v>
      </c>
      <c r="BQ131" s="190"/>
      <c r="BR131" s="190">
        <f t="shared" si="43"/>
        <v>0</v>
      </c>
      <c r="BS131" s="191"/>
    </row>
    <row r="132" spans="2:71" ht="15" thickBot="1" x14ac:dyDescent="0.4">
      <c r="B132" s="209"/>
      <c r="C132" s="210"/>
      <c r="D132" s="210"/>
      <c r="E132" s="214"/>
      <c r="F132" s="214"/>
      <c r="G132" s="214"/>
      <c r="H132" s="215"/>
      <c r="I132" s="205"/>
      <c r="J132" s="206"/>
      <c r="K132" s="206"/>
      <c r="L132" s="206"/>
      <c r="M132" s="213">
        <v>44442</v>
      </c>
      <c r="N132" s="213"/>
      <c r="O132" s="213"/>
      <c r="P132" s="213">
        <v>46267</v>
      </c>
      <c r="Q132" s="213"/>
      <c r="R132" s="213"/>
      <c r="S132" s="205" t="s">
        <v>5539</v>
      </c>
      <c r="T132" s="205"/>
      <c r="U132" s="205"/>
      <c r="V132" s="206" t="s">
        <v>3830</v>
      </c>
      <c r="W132" s="206"/>
      <c r="X132" s="206"/>
      <c r="Y132" s="207"/>
      <c r="Z132" s="207"/>
      <c r="AA132" s="207"/>
      <c r="AB132" s="208"/>
      <c r="AC132" s="208"/>
      <c r="AD132" s="208"/>
      <c r="AE132" s="202"/>
      <c r="AF132" s="202"/>
      <c r="AG132" s="202"/>
      <c r="AH132" s="201">
        <f>Totals!$E$81</f>
        <v>45811</v>
      </c>
      <c r="AI132" s="201"/>
      <c r="AJ132" s="201"/>
      <c r="AK132" s="258">
        <f t="shared" si="30"/>
        <v>0</v>
      </c>
      <c r="AL132" s="258"/>
      <c r="AM132" s="258"/>
      <c r="AN132" s="201" t="str">
        <f t="shared" si="31"/>
        <v/>
      </c>
      <c r="AO132" s="201"/>
      <c r="AP132" s="201"/>
      <c r="AQ132" s="202"/>
      <c r="AR132" s="202"/>
      <c r="AS132" s="202"/>
      <c r="AT132" s="203">
        <f t="shared" si="44"/>
        <v>0</v>
      </c>
      <c r="AU132" s="203"/>
      <c r="AV132" s="203"/>
      <c r="AW132" s="204">
        <f t="shared" si="33"/>
        <v>0</v>
      </c>
      <c r="AX132" s="204"/>
      <c r="AY132" s="204"/>
      <c r="AZ132" s="190">
        <f t="shared" si="34"/>
        <v>0</v>
      </c>
      <c r="BA132" s="190"/>
      <c r="BB132" s="190">
        <f t="shared" si="35"/>
        <v>0</v>
      </c>
      <c r="BC132" s="190"/>
      <c r="BD132" s="190">
        <f t="shared" si="36"/>
        <v>0</v>
      </c>
      <c r="BE132" s="190"/>
      <c r="BF132" s="190">
        <f t="shared" si="37"/>
        <v>0</v>
      </c>
      <c r="BG132" s="190"/>
      <c r="BH132" s="190">
        <f t="shared" si="38"/>
        <v>0</v>
      </c>
      <c r="BI132" s="190"/>
      <c r="BJ132" s="190">
        <f t="shared" si="39"/>
        <v>0</v>
      </c>
      <c r="BK132" s="190"/>
      <c r="BL132" s="190">
        <f t="shared" si="40"/>
        <v>0</v>
      </c>
      <c r="BM132" s="199"/>
      <c r="BN132" s="190">
        <f t="shared" si="41"/>
        <v>0</v>
      </c>
      <c r="BO132" s="190"/>
      <c r="BP132" s="190">
        <f t="shared" si="42"/>
        <v>0</v>
      </c>
      <c r="BQ132" s="190"/>
      <c r="BR132" s="190">
        <f t="shared" si="43"/>
        <v>0</v>
      </c>
      <c r="BS132" s="191"/>
    </row>
    <row r="133" spans="2:71" ht="15" thickBot="1" x14ac:dyDescent="0.4">
      <c r="B133" s="209"/>
      <c r="C133" s="210"/>
      <c r="D133" s="210"/>
      <c r="E133" s="214"/>
      <c r="F133" s="214"/>
      <c r="G133" s="214"/>
      <c r="H133" s="215"/>
      <c r="I133" s="205"/>
      <c r="J133" s="206"/>
      <c r="K133" s="206"/>
      <c r="L133" s="206"/>
      <c r="M133" s="213">
        <v>44229</v>
      </c>
      <c r="N133" s="213"/>
      <c r="O133" s="213"/>
      <c r="P133" s="213">
        <v>44593</v>
      </c>
      <c r="Q133" s="213"/>
      <c r="R133" s="213"/>
      <c r="S133" s="205" t="s">
        <v>6638</v>
      </c>
      <c r="T133" s="205"/>
      <c r="U133" s="205"/>
      <c r="V133" s="206" t="s">
        <v>6606</v>
      </c>
      <c r="W133" s="206"/>
      <c r="X133" s="206"/>
      <c r="Y133" s="207"/>
      <c r="Z133" s="207"/>
      <c r="AA133" s="207"/>
      <c r="AB133" s="208"/>
      <c r="AC133" s="208"/>
      <c r="AD133" s="208"/>
      <c r="AE133" s="202"/>
      <c r="AF133" s="202"/>
      <c r="AG133" s="202"/>
      <c r="AH133" s="201">
        <f>Totals!$E$81</f>
        <v>45811</v>
      </c>
      <c r="AI133" s="201"/>
      <c r="AJ133" s="201"/>
      <c r="AK133" s="258">
        <f t="shared" si="30"/>
        <v>0</v>
      </c>
      <c r="AL133" s="258"/>
      <c r="AM133" s="258"/>
      <c r="AN133" s="201" t="str">
        <f t="shared" si="31"/>
        <v/>
      </c>
      <c r="AO133" s="201"/>
      <c r="AP133" s="201"/>
      <c r="AQ133" s="202"/>
      <c r="AR133" s="202"/>
      <c r="AS133" s="202"/>
      <c r="AT133" s="203">
        <f t="shared" si="44"/>
        <v>0</v>
      </c>
      <c r="AU133" s="203"/>
      <c r="AV133" s="203"/>
      <c r="AW133" s="204">
        <f t="shared" si="33"/>
        <v>0</v>
      </c>
      <c r="AX133" s="204"/>
      <c r="AY133" s="204"/>
      <c r="AZ133" s="190">
        <f t="shared" si="34"/>
        <v>0</v>
      </c>
      <c r="BA133" s="190"/>
      <c r="BB133" s="190">
        <f t="shared" si="35"/>
        <v>0</v>
      </c>
      <c r="BC133" s="190"/>
      <c r="BD133" s="190">
        <f t="shared" si="36"/>
        <v>0</v>
      </c>
      <c r="BE133" s="190"/>
      <c r="BF133" s="190">
        <f t="shared" si="37"/>
        <v>0</v>
      </c>
      <c r="BG133" s="190"/>
      <c r="BH133" s="190">
        <f t="shared" si="38"/>
        <v>0</v>
      </c>
      <c r="BI133" s="190"/>
      <c r="BJ133" s="190">
        <f t="shared" si="39"/>
        <v>0</v>
      </c>
      <c r="BK133" s="190"/>
      <c r="BL133" s="190">
        <f t="shared" si="40"/>
        <v>0</v>
      </c>
      <c r="BM133" s="199"/>
      <c r="BN133" s="190">
        <f t="shared" si="41"/>
        <v>0</v>
      </c>
      <c r="BO133" s="190"/>
      <c r="BP133" s="190">
        <f t="shared" si="42"/>
        <v>0</v>
      </c>
      <c r="BQ133" s="190"/>
      <c r="BR133" s="190">
        <f t="shared" si="43"/>
        <v>0</v>
      </c>
      <c r="BS133" s="191"/>
    </row>
    <row r="134" spans="2:71" ht="15" thickBot="1" x14ac:dyDescent="0.4">
      <c r="B134" s="209"/>
      <c r="C134" s="210"/>
      <c r="D134" s="210"/>
      <c r="E134" s="214"/>
      <c r="F134" s="214"/>
      <c r="G134" s="214"/>
      <c r="H134" s="215"/>
      <c r="I134" s="205"/>
      <c r="J134" s="206"/>
      <c r="K134" s="206"/>
      <c r="L134" s="206"/>
      <c r="M134" s="213">
        <v>44105</v>
      </c>
      <c r="N134" s="213"/>
      <c r="O134" s="213"/>
      <c r="P134" s="213">
        <v>44469</v>
      </c>
      <c r="Q134" s="213"/>
      <c r="R134" s="213"/>
      <c r="S134" s="205" t="s">
        <v>6638</v>
      </c>
      <c r="T134" s="205"/>
      <c r="U134" s="205"/>
      <c r="V134" s="206" t="s">
        <v>6364</v>
      </c>
      <c r="W134" s="206"/>
      <c r="X134" s="206"/>
      <c r="Y134" s="207"/>
      <c r="Z134" s="207"/>
      <c r="AA134" s="207"/>
      <c r="AB134" s="208"/>
      <c r="AC134" s="208"/>
      <c r="AD134" s="208"/>
      <c r="AE134" s="202"/>
      <c r="AF134" s="202"/>
      <c r="AG134" s="202"/>
      <c r="AH134" s="201">
        <f>Totals!$E$81</f>
        <v>45811</v>
      </c>
      <c r="AI134" s="201"/>
      <c r="AJ134" s="201"/>
      <c r="AK134" s="258">
        <f t="shared" si="30"/>
        <v>0</v>
      </c>
      <c r="AL134" s="258"/>
      <c r="AM134" s="258"/>
      <c r="AN134" s="201" t="str">
        <f t="shared" si="31"/>
        <v/>
      </c>
      <c r="AO134" s="201"/>
      <c r="AP134" s="201"/>
      <c r="AQ134" s="202"/>
      <c r="AR134" s="202"/>
      <c r="AS134" s="202"/>
      <c r="AT134" s="203">
        <f t="shared" si="44"/>
        <v>0</v>
      </c>
      <c r="AU134" s="203"/>
      <c r="AV134" s="203"/>
      <c r="AW134" s="204">
        <f t="shared" si="33"/>
        <v>0</v>
      </c>
      <c r="AX134" s="204"/>
      <c r="AY134" s="204"/>
      <c r="AZ134" s="190">
        <f t="shared" si="34"/>
        <v>0</v>
      </c>
      <c r="BA134" s="190"/>
      <c r="BB134" s="190">
        <f t="shared" si="35"/>
        <v>0</v>
      </c>
      <c r="BC134" s="190"/>
      <c r="BD134" s="190">
        <f t="shared" si="36"/>
        <v>0</v>
      </c>
      <c r="BE134" s="190"/>
      <c r="BF134" s="190">
        <f t="shared" si="37"/>
        <v>0</v>
      </c>
      <c r="BG134" s="190"/>
      <c r="BH134" s="190">
        <f t="shared" si="38"/>
        <v>0</v>
      </c>
      <c r="BI134" s="190"/>
      <c r="BJ134" s="190">
        <f t="shared" si="39"/>
        <v>0</v>
      </c>
      <c r="BK134" s="190"/>
      <c r="BL134" s="190">
        <f t="shared" si="40"/>
        <v>0</v>
      </c>
      <c r="BM134" s="199"/>
      <c r="BN134" s="190">
        <f t="shared" si="41"/>
        <v>0</v>
      </c>
      <c r="BO134" s="190"/>
      <c r="BP134" s="190">
        <f t="shared" si="42"/>
        <v>0</v>
      </c>
      <c r="BQ134" s="190"/>
      <c r="BR134" s="190">
        <f t="shared" si="43"/>
        <v>0</v>
      </c>
      <c r="BS134" s="191"/>
    </row>
    <row r="135" spans="2:71" ht="15" thickBot="1" x14ac:dyDescent="0.4">
      <c r="B135" s="209"/>
      <c r="C135" s="210"/>
      <c r="D135" s="210"/>
      <c r="E135" s="214"/>
      <c r="F135" s="214"/>
      <c r="G135" s="214"/>
      <c r="H135" s="215"/>
      <c r="I135" s="205"/>
      <c r="J135" s="206"/>
      <c r="K135" s="206"/>
      <c r="L135" s="206"/>
      <c r="M135" s="213"/>
      <c r="N135" s="213"/>
      <c r="O135" s="213"/>
      <c r="P135" s="213"/>
      <c r="Q135" s="213"/>
      <c r="R135" s="213"/>
      <c r="S135" s="205"/>
      <c r="T135" s="205"/>
      <c r="U135" s="205"/>
      <c r="V135" s="206"/>
      <c r="W135" s="206"/>
      <c r="X135" s="206"/>
      <c r="Y135" s="207"/>
      <c r="Z135" s="207"/>
      <c r="AA135" s="207"/>
      <c r="AB135" s="208"/>
      <c r="AC135" s="208"/>
      <c r="AD135" s="208"/>
      <c r="AE135" s="202"/>
      <c r="AF135" s="202"/>
      <c r="AG135" s="202"/>
      <c r="AH135" s="201">
        <f>Totals!$E$81</f>
        <v>45811</v>
      </c>
      <c r="AI135" s="201"/>
      <c r="AJ135" s="201"/>
      <c r="AK135" s="258">
        <f t="shared" si="30"/>
        <v>0</v>
      </c>
      <c r="AL135" s="258"/>
      <c r="AM135" s="258"/>
      <c r="AN135" s="201" t="str">
        <f t="shared" si="31"/>
        <v/>
      </c>
      <c r="AO135" s="201"/>
      <c r="AP135" s="201"/>
      <c r="AQ135" s="202"/>
      <c r="AR135" s="202"/>
      <c r="AS135" s="202"/>
      <c r="AT135" s="203">
        <f t="shared" si="44"/>
        <v>0</v>
      </c>
      <c r="AU135" s="203"/>
      <c r="AV135" s="203"/>
      <c r="AW135" s="204">
        <f t="shared" si="33"/>
        <v>0</v>
      </c>
      <c r="AX135" s="204"/>
      <c r="AY135" s="204"/>
      <c r="AZ135" s="190">
        <f t="shared" si="34"/>
        <v>0</v>
      </c>
      <c r="BA135" s="190"/>
      <c r="BB135" s="190">
        <f t="shared" si="35"/>
        <v>0</v>
      </c>
      <c r="BC135" s="190"/>
      <c r="BD135" s="190">
        <f t="shared" si="36"/>
        <v>0</v>
      </c>
      <c r="BE135" s="190"/>
      <c r="BF135" s="190">
        <f t="shared" si="37"/>
        <v>0</v>
      </c>
      <c r="BG135" s="190"/>
      <c r="BH135" s="190">
        <f t="shared" si="38"/>
        <v>0</v>
      </c>
      <c r="BI135" s="190"/>
      <c r="BJ135" s="190">
        <f t="shared" si="39"/>
        <v>0</v>
      </c>
      <c r="BK135" s="190"/>
      <c r="BL135" s="190">
        <f t="shared" si="40"/>
        <v>0</v>
      </c>
      <c r="BM135" s="199"/>
      <c r="BN135" s="190">
        <f t="shared" si="41"/>
        <v>0</v>
      </c>
      <c r="BO135" s="190"/>
      <c r="BP135" s="190">
        <f t="shared" si="42"/>
        <v>0</v>
      </c>
      <c r="BQ135" s="190"/>
      <c r="BR135" s="190">
        <f t="shared" si="43"/>
        <v>0</v>
      </c>
      <c r="BS135" s="191"/>
    </row>
    <row r="136" spans="2:71" ht="15" thickBot="1" x14ac:dyDescent="0.4">
      <c r="B136" s="209"/>
      <c r="C136" s="210"/>
      <c r="D136" s="210"/>
      <c r="E136" s="214"/>
      <c r="F136" s="214"/>
      <c r="G136" s="214"/>
      <c r="H136" s="215"/>
      <c r="I136" s="205"/>
      <c r="J136" s="206"/>
      <c r="K136" s="206"/>
      <c r="L136" s="206"/>
      <c r="M136" s="213"/>
      <c r="N136" s="213"/>
      <c r="O136" s="213"/>
      <c r="P136" s="213"/>
      <c r="Q136" s="213"/>
      <c r="R136" s="213"/>
      <c r="S136" s="205"/>
      <c r="T136" s="205"/>
      <c r="U136" s="205"/>
      <c r="V136" s="206"/>
      <c r="W136" s="206"/>
      <c r="X136" s="206"/>
      <c r="Y136" s="207"/>
      <c r="Z136" s="207"/>
      <c r="AA136" s="207"/>
      <c r="AB136" s="208"/>
      <c r="AC136" s="208"/>
      <c r="AD136" s="208"/>
      <c r="AE136" s="202"/>
      <c r="AF136" s="202"/>
      <c r="AG136" s="202"/>
      <c r="AH136" s="201">
        <f>Totals!$E$81</f>
        <v>45811</v>
      </c>
      <c r="AI136" s="201"/>
      <c r="AJ136" s="201"/>
      <c r="AK136" s="258">
        <f t="shared" si="30"/>
        <v>0</v>
      </c>
      <c r="AL136" s="258"/>
      <c r="AM136" s="258"/>
      <c r="AN136" s="201" t="str">
        <f t="shared" si="31"/>
        <v/>
      </c>
      <c r="AO136" s="201"/>
      <c r="AP136" s="201"/>
      <c r="AQ136" s="202"/>
      <c r="AR136" s="202"/>
      <c r="AS136" s="202"/>
      <c r="AT136" s="203">
        <f t="shared" si="44"/>
        <v>0</v>
      </c>
      <c r="AU136" s="203"/>
      <c r="AV136" s="203"/>
      <c r="AW136" s="204">
        <f t="shared" si="33"/>
        <v>0</v>
      </c>
      <c r="AX136" s="204"/>
      <c r="AY136" s="204"/>
      <c r="AZ136" s="190">
        <f t="shared" si="34"/>
        <v>0</v>
      </c>
      <c r="BA136" s="190"/>
      <c r="BB136" s="190">
        <f t="shared" si="35"/>
        <v>0</v>
      </c>
      <c r="BC136" s="190"/>
      <c r="BD136" s="190">
        <f t="shared" si="36"/>
        <v>0</v>
      </c>
      <c r="BE136" s="190"/>
      <c r="BF136" s="190">
        <f t="shared" si="37"/>
        <v>0</v>
      </c>
      <c r="BG136" s="190"/>
      <c r="BH136" s="190">
        <f t="shared" si="38"/>
        <v>0</v>
      </c>
      <c r="BI136" s="190"/>
      <c r="BJ136" s="190">
        <f t="shared" si="39"/>
        <v>0</v>
      </c>
      <c r="BK136" s="190"/>
      <c r="BL136" s="190">
        <f t="shared" si="40"/>
        <v>0</v>
      </c>
      <c r="BM136" s="199"/>
      <c r="BN136" s="190">
        <f t="shared" si="41"/>
        <v>0</v>
      </c>
      <c r="BO136" s="190"/>
      <c r="BP136" s="190">
        <f t="shared" si="42"/>
        <v>0</v>
      </c>
      <c r="BQ136" s="190"/>
      <c r="BR136" s="190">
        <f t="shared" si="43"/>
        <v>0</v>
      </c>
      <c r="BS136" s="191"/>
    </row>
    <row r="137" spans="2:71" ht="15" thickBot="1" x14ac:dyDescent="0.4">
      <c r="B137" s="209"/>
      <c r="C137" s="210"/>
      <c r="D137" s="210"/>
      <c r="E137" s="214"/>
      <c r="F137" s="214"/>
      <c r="G137" s="214"/>
      <c r="H137" s="215"/>
      <c r="I137" s="205"/>
      <c r="J137" s="206"/>
      <c r="K137" s="206"/>
      <c r="L137" s="206"/>
      <c r="M137" s="213">
        <v>44401</v>
      </c>
      <c r="N137" s="213"/>
      <c r="O137" s="213"/>
      <c r="P137" s="213">
        <v>44431</v>
      </c>
      <c r="Q137" s="213"/>
      <c r="R137" s="213"/>
      <c r="S137" s="205" t="s">
        <v>6948</v>
      </c>
      <c r="T137" s="205"/>
      <c r="U137" s="205"/>
      <c r="V137" s="206" t="s">
        <v>6925</v>
      </c>
      <c r="W137" s="206"/>
      <c r="X137" s="206"/>
      <c r="Y137" s="207"/>
      <c r="Z137" s="207"/>
      <c r="AA137" s="207"/>
      <c r="AB137" s="208"/>
      <c r="AC137" s="208"/>
      <c r="AD137" s="208"/>
      <c r="AE137" s="202"/>
      <c r="AF137" s="202"/>
      <c r="AG137" s="202"/>
      <c r="AH137" s="201">
        <f>Totals!$E$81</f>
        <v>45811</v>
      </c>
      <c r="AI137" s="201"/>
      <c r="AJ137" s="201"/>
      <c r="AK137" s="258">
        <f t="shared" si="30"/>
        <v>0</v>
      </c>
      <c r="AL137" s="258"/>
      <c r="AM137" s="258"/>
      <c r="AN137" s="201" t="str">
        <f t="shared" si="31"/>
        <v/>
      </c>
      <c r="AO137" s="201"/>
      <c r="AP137" s="201"/>
      <c r="AQ137" s="202"/>
      <c r="AR137" s="202"/>
      <c r="AS137" s="202"/>
      <c r="AT137" s="203">
        <f t="shared" si="44"/>
        <v>0</v>
      </c>
      <c r="AU137" s="203"/>
      <c r="AV137" s="203"/>
      <c r="AW137" s="204">
        <f t="shared" si="33"/>
        <v>0</v>
      </c>
      <c r="AX137" s="204"/>
      <c r="AY137" s="204"/>
      <c r="AZ137" s="190">
        <f t="shared" si="34"/>
        <v>0</v>
      </c>
      <c r="BA137" s="190"/>
      <c r="BB137" s="190">
        <f t="shared" si="35"/>
        <v>0</v>
      </c>
      <c r="BC137" s="190"/>
      <c r="BD137" s="190">
        <f t="shared" si="36"/>
        <v>0</v>
      </c>
      <c r="BE137" s="190"/>
      <c r="BF137" s="190">
        <f t="shared" si="37"/>
        <v>0</v>
      </c>
      <c r="BG137" s="190"/>
      <c r="BH137" s="190">
        <f t="shared" si="38"/>
        <v>0</v>
      </c>
      <c r="BI137" s="190"/>
      <c r="BJ137" s="190">
        <f t="shared" si="39"/>
        <v>0</v>
      </c>
      <c r="BK137" s="190"/>
      <c r="BL137" s="190">
        <f t="shared" si="40"/>
        <v>0</v>
      </c>
      <c r="BM137" s="199"/>
      <c r="BN137" s="190">
        <f t="shared" si="41"/>
        <v>0</v>
      </c>
      <c r="BO137" s="190"/>
      <c r="BP137" s="190">
        <f t="shared" si="42"/>
        <v>0</v>
      </c>
      <c r="BQ137" s="190"/>
      <c r="BR137" s="190">
        <f t="shared" si="43"/>
        <v>0</v>
      </c>
      <c r="BS137" s="191"/>
    </row>
    <row r="138" spans="2:71" ht="15" thickBot="1" x14ac:dyDescent="0.4">
      <c r="B138" s="209"/>
      <c r="C138" s="210"/>
      <c r="D138" s="210"/>
      <c r="E138" s="214"/>
      <c r="F138" s="214"/>
      <c r="G138" s="214"/>
      <c r="H138" s="215"/>
      <c r="I138" s="205"/>
      <c r="J138" s="206"/>
      <c r="K138" s="206"/>
      <c r="L138" s="206"/>
      <c r="M138" s="213"/>
      <c r="N138" s="213"/>
      <c r="O138" s="213"/>
      <c r="P138" s="213"/>
      <c r="Q138" s="213"/>
      <c r="R138" s="213"/>
      <c r="S138" s="205" t="s">
        <v>6948</v>
      </c>
      <c r="T138" s="205"/>
      <c r="U138" s="205"/>
      <c r="V138" s="206"/>
      <c r="W138" s="206"/>
      <c r="X138" s="206"/>
      <c r="Y138" s="207"/>
      <c r="Z138" s="207"/>
      <c r="AA138" s="207"/>
      <c r="AB138" s="208"/>
      <c r="AC138" s="208"/>
      <c r="AD138" s="208"/>
      <c r="AE138" s="202"/>
      <c r="AF138" s="202"/>
      <c r="AG138" s="202"/>
      <c r="AH138" s="201">
        <f>Totals!$E$81</f>
        <v>45811</v>
      </c>
      <c r="AI138" s="201"/>
      <c r="AJ138" s="201"/>
      <c r="AK138" s="258">
        <f t="shared" si="30"/>
        <v>0</v>
      </c>
      <c r="AL138" s="258"/>
      <c r="AM138" s="258"/>
      <c r="AN138" s="201" t="str">
        <f t="shared" si="31"/>
        <v/>
      </c>
      <c r="AO138" s="201"/>
      <c r="AP138" s="201"/>
      <c r="AQ138" s="202"/>
      <c r="AR138" s="202"/>
      <c r="AS138" s="202"/>
      <c r="AT138" s="203">
        <f t="shared" si="44"/>
        <v>0</v>
      </c>
      <c r="AU138" s="203"/>
      <c r="AV138" s="203"/>
      <c r="AW138" s="204">
        <f t="shared" si="33"/>
        <v>0</v>
      </c>
      <c r="AX138" s="204"/>
      <c r="AY138" s="204"/>
      <c r="AZ138" s="190">
        <f t="shared" si="34"/>
        <v>0</v>
      </c>
      <c r="BA138" s="190"/>
      <c r="BB138" s="190">
        <f t="shared" si="35"/>
        <v>0</v>
      </c>
      <c r="BC138" s="190"/>
      <c r="BD138" s="190">
        <f t="shared" si="36"/>
        <v>0</v>
      </c>
      <c r="BE138" s="190"/>
      <c r="BF138" s="190">
        <f t="shared" si="37"/>
        <v>0</v>
      </c>
      <c r="BG138" s="190"/>
      <c r="BH138" s="190">
        <f t="shared" si="38"/>
        <v>0</v>
      </c>
      <c r="BI138" s="190"/>
      <c r="BJ138" s="190">
        <f t="shared" si="39"/>
        <v>0</v>
      </c>
      <c r="BK138" s="190"/>
      <c r="BL138" s="190">
        <f t="shared" si="40"/>
        <v>0</v>
      </c>
      <c r="BM138" s="199"/>
      <c r="BN138" s="190">
        <f t="shared" si="41"/>
        <v>0</v>
      </c>
      <c r="BO138" s="190"/>
      <c r="BP138" s="190">
        <f t="shared" si="42"/>
        <v>0</v>
      </c>
      <c r="BQ138" s="190"/>
      <c r="BR138" s="190">
        <f t="shared" si="43"/>
        <v>0</v>
      </c>
      <c r="BS138" s="191"/>
    </row>
    <row r="139" spans="2:71" ht="15" thickBot="1" x14ac:dyDescent="0.4">
      <c r="B139" s="209"/>
      <c r="C139" s="210"/>
      <c r="D139" s="210"/>
      <c r="E139" s="214"/>
      <c r="F139" s="214"/>
      <c r="G139" s="214"/>
      <c r="H139" s="215"/>
      <c r="I139" s="205"/>
      <c r="J139" s="206"/>
      <c r="K139" s="206"/>
      <c r="L139" s="206"/>
      <c r="M139" s="213"/>
      <c r="N139" s="213"/>
      <c r="O139" s="213"/>
      <c r="P139" s="213"/>
      <c r="Q139" s="213"/>
      <c r="R139" s="213"/>
      <c r="S139" s="205" t="s">
        <v>6948</v>
      </c>
      <c r="T139" s="205"/>
      <c r="U139" s="205"/>
      <c r="V139" s="206"/>
      <c r="W139" s="206"/>
      <c r="X139" s="206"/>
      <c r="Y139" s="207"/>
      <c r="Z139" s="207"/>
      <c r="AA139" s="207"/>
      <c r="AB139" s="208"/>
      <c r="AC139" s="208"/>
      <c r="AD139" s="208"/>
      <c r="AE139" s="202"/>
      <c r="AF139" s="202"/>
      <c r="AG139" s="202"/>
      <c r="AH139" s="201">
        <f>Totals!$E$81</f>
        <v>45811</v>
      </c>
      <c r="AI139" s="201"/>
      <c r="AJ139" s="201"/>
      <c r="AK139" s="258">
        <f t="shared" si="30"/>
        <v>0</v>
      </c>
      <c r="AL139" s="258"/>
      <c r="AM139" s="258"/>
      <c r="AN139" s="201" t="str">
        <f t="shared" si="31"/>
        <v/>
      </c>
      <c r="AO139" s="201"/>
      <c r="AP139" s="201"/>
      <c r="AQ139" s="202"/>
      <c r="AR139" s="202"/>
      <c r="AS139" s="202"/>
      <c r="AT139" s="203">
        <f t="shared" si="44"/>
        <v>0</v>
      </c>
      <c r="AU139" s="203"/>
      <c r="AV139" s="203"/>
      <c r="AW139" s="204">
        <f t="shared" si="33"/>
        <v>0</v>
      </c>
      <c r="AX139" s="204"/>
      <c r="AY139" s="204"/>
      <c r="AZ139" s="190">
        <f t="shared" si="34"/>
        <v>0</v>
      </c>
      <c r="BA139" s="190"/>
      <c r="BB139" s="190">
        <f t="shared" si="35"/>
        <v>0</v>
      </c>
      <c r="BC139" s="190"/>
      <c r="BD139" s="190">
        <f t="shared" si="36"/>
        <v>0</v>
      </c>
      <c r="BE139" s="190"/>
      <c r="BF139" s="190">
        <f t="shared" si="37"/>
        <v>0</v>
      </c>
      <c r="BG139" s="190"/>
      <c r="BH139" s="190">
        <f t="shared" si="38"/>
        <v>0</v>
      </c>
      <c r="BI139" s="190"/>
      <c r="BJ139" s="190">
        <f t="shared" si="39"/>
        <v>0</v>
      </c>
      <c r="BK139" s="190"/>
      <c r="BL139" s="190">
        <f t="shared" si="40"/>
        <v>0</v>
      </c>
      <c r="BM139" s="199"/>
      <c r="BN139" s="190">
        <f t="shared" si="41"/>
        <v>0</v>
      </c>
      <c r="BO139" s="190"/>
      <c r="BP139" s="190">
        <f t="shared" si="42"/>
        <v>0</v>
      </c>
      <c r="BQ139" s="190"/>
      <c r="BR139" s="190">
        <f t="shared" si="43"/>
        <v>0</v>
      </c>
      <c r="BS139" s="191"/>
    </row>
    <row r="140" spans="2:71" ht="15" thickBot="1" x14ac:dyDescent="0.4">
      <c r="B140" s="209"/>
      <c r="C140" s="210"/>
      <c r="D140" s="210"/>
      <c r="E140" s="214"/>
      <c r="F140" s="214"/>
      <c r="G140" s="214"/>
      <c r="H140" s="215"/>
      <c r="I140" s="205"/>
      <c r="J140" s="206"/>
      <c r="K140" s="206"/>
      <c r="L140" s="206"/>
      <c r="M140" s="213"/>
      <c r="N140" s="213"/>
      <c r="O140" s="213"/>
      <c r="P140" s="213"/>
      <c r="Q140" s="213"/>
      <c r="R140" s="213"/>
      <c r="S140" s="205" t="s">
        <v>6948</v>
      </c>
      <c r="T140" s="205"/>
      <c r="U140" s="205"/>
      <c r="V140" s="206"/>
      <c r="W140" s="206"/>
      <c r="X140" s="206"/>
      <c r="Y140" s="207"/>
      <c r="Z140" s="207"/>
      <c r="AA140" s="207"/>
      <c r="AB140" s="208"/>
      <c r="AC140" s="208"/>
      <c r="AD140" s="208"/>
      <c r="AE140" s="202"/>
      <c r="AF140" s="202"/>
      <c r="AG140" s="202"/>
      <c r="AH140" s="201">
        <f>Totals!$E$81</f>
        <v>45811</v>
      </c>
      <c r="AI140" s="201"/>
      <c r="AJ140" s="201"/>
      <c r="AK140" s="258">
        <f t="shared" si="30"/>
        <v>0</v>
      </c>
      <c r="AL140" s="258"/>
      <c r="AM140" s="258"/>
      <c r="AN140" s="201" t="str">
        <f t="shared" si="31"/>
        <v/>
      </c>
      <c r="AO140" s="201"/>
      <c r="AP140" s="201"/>
      <c r="AQ140" s="202"/>
      <c r="AR140" s="202"/>
      <c r="AS140" s="202"/>
      <c r="AT140" s="203">
        <f t="shared" si="44"/>
        <v>0</v>
      </c>
      <c r="AU140" s="203"/>
      <c r="AV140" s="203"/>
      <c r="AW140" s="204">
        <f t="shared" si="33"/>
        <v>0</v>
      </c>
      <c r="AX140" s="204"/>
      <c r="AY140" s="204"/>
      <c r="AZ140" s="190">
        <f t="shared" si="34"/>
        <v>0</v>
      </c>
      <c r="BA140" s="190"/>
      <c r="BB140" s="190">
        <f t="shared" si="35"/>
        <v>0</v>
      </c>
      <c r="BC140" s="190"/>
      <c r="BD140" s="190">
        <f t="shared" si="36"/>
        <v>0</v>
      </c>
      <c r="BE140" s="190"/>
      <c r="BF140" s="190">
        <f t="shared" si="37"/>
        <v>0</v>
      </c>
      <c r="BG140" s="190"/>
      <c r="BH140" s="190">
        <f t="shared" si="38"/>
        <v>0</v>
      </c>
      <c r="BI140" s="190"/>
      <c r="BJ140" s="190">
        <f t="shared" si="39"/>
        <v>0</v>
      </c>
      <c r="BK140" s="190"/>
      <c r="BL140" s="190">
        <f t="shared" si="40"/>
        <v>0</v>
      </c>
      <c r="BM140" s="199"/>
      <c r="BN140" s="190">
        <f t="shared" si="41"/>
        <v>0</v>
      </c>
      <c r="BO140" s="190"/>
      <c r="BP140" s="190">
        <f t="shared" si="42"/>
        <v>0</v>
      </c>
      <c r="BQ140" s="190"/>
      <c r="BR140" s="190">
        <f t="shared" si="43"/>
        <v>0</v>
      </c>
      <c r="BS140" s="191"/>
    </row>
    <row r="141" spans="2:71" ht="15" thickBot="1" x14ac:dyDescent="0.4">
      <c r="B141" s="209"/>
      <c r="C141" s="210"/>
      <c r="D141" s="210"/>
      <c r="E141" s="214"/>
      <c r="F141" s="214"/>
      <c r="G141" s="214"/>
      <c r="H141" s="215"/>
      <c r="I141" s="205"/>
      <c r="J141" s="206"/>
      <c r="K141" s="206"/>
      <c r="L141" s="206"/>
      <c r="M141" s="213"/>
      <c r="N141" s="213"/>
      <c r="O141" s="213"/>
      <c r="P141" s="213"/>
      <c r="Q141" s="213"/>
      <c r="R141" s="213"/>
      <c r="S141" s="205"/>
      <c r="T141" s="205"/>
      <c r="U141" s="205"/>
      <c r="V141" s="206"/>
      <c r="W141" s="206"/>
      <c r="X141" s="206"/>
      <c r="Y141" s="207"/>
      <c r="Z141" s="207"/>
      <c r="AA141" s="207"/>
      <c r="AB141" s="208"/>
      <c r="AC141" s="208"/>
      <c r="AD141" s="208"/>
      <c r="AE141" s="202"/>
      <c r="AF141" s="202"/>
      <c r="AG141" s="202"/>
      <c r="AH141" s="201">
        <f>Totals!$E$81</f>
        <v>45811</v>
      </c>
      <c r="AI141" s="201"/>
      <c r="AJ141" s="201"/>
      <c r="AK141" s="258">
        <f t="shared" si="30"/>
        <v>0</v>
      </c>
      <c r="AL141" s="258"/>
      <c r="AM141" s="258"/>
      <c r="AN141" s="201" t="str">
        <f t="shared" si="31"/>
        <v/>
      </c>
      <c r="AO141" s="201"/>
      <c r="AP141" s="201"/>
      <c r="AQ141" s="202"/>
      <c r="AR141" s="202"/>
      <c r="AS141" s="202"/>
      <c r="AT141" s="203">
        <f t="shared" si="44"/>
        <v>0</v>
      </c>
      <c r="AU141" s="203"/>
      <c r="AV141" s="203"/>
      <c r="AW141" s="204">
        <f t="shared" si="33"/>
        <v>0</v>
      </c>
      <c r="AX141" s="204"/>
      <c r="AY141" s="204"/>
      <c r="AZ141" s="190">
        <f t="shared" si="34"/>
        <v>0</v>
      </c>
      <c r="BA141" s="190"/>
      <c r="BB141" s="190">
        <f t="shared" si="35"/>
        <v>0</v>
      </c>
      <c r="BC141" s="190"/>
      <c r="BD141" s="190">
        <f t="shared" si="36"/>
        <v>0</v>
      </c>
      <c r="BE141" s="190"/>
      <c r="BF141" s="190">
        <f t="shared" si="37"/>
        <v>0</v>
      </c>
      <c r="BG141" s="190"/>
      <c r="BH141" s="190">
        <f t="shared" si="38"/>
        <v>0</v>
      </c>
      <c r="BI141" s="190"/>
      <c r="BJ141" s="190">
        <f t="shared" si="39"/>
        <v>0</v>
      </c>
      <c r="BK141" s="190"/>
      <c r="BL141" s="190">
        <f t="shared" si="40"/>
        <v>0</v>
      </c>
      <c r="BM141" s="199"/>
      <c r="BN141" s="190">
        <f t="shared" si="41"/>
        <v>0</v>
      </c>
      <c r="BO141" s="190"/>
      <c r="BP141" s="190">
        <f t="shared" si="42"/>
        <v>0</v>
      </c>
      <c r="BQ141" s="190"/>
      <c r="BR141" s="190">
        <f t="shared" si="43"/>
        <v>0</v>
      </c>
      <c r="BS141" s="191"/>
    </row>
    <row r="142" spans="2:71" ht="15" thickBot="1" x14ac:dyDescent="0.4">
      <c r="B142" s="209"/>
      <c r="C142" s="210"/>
      <c r="D142" s="210"/>
      <c r="E142" s="214"/>
      <c r="F142" s="214"/>
      <c r="G142" s="214"/>
      <c r="H142" s="215"/>
      <c r="I142" s="205"/>
      <c r="J142" s="206"/>
      <c r="K142" s="206"/>
      <c r="L142" s="206"/>
      <c r="M142" s="213"/>
      <c r="N142" s="213"/>
      <c r="O142" s="213"/>
      <c r="P142" s="213"/>
      <c r="Q142" s="213"/>
      <c r="R142" s="213"/>
      <c r="S142" s="205"/>
      <c r="T142" s="205"/>
      <c r="U142" s="205"/>
      <c r="V142" s="206"/>
      <c r="W142" s="206"/>
      <c r="X142" s="206"/>
      <c r="Y142" s="207"/>
      <c r="Z142" s="207"/>
      <c r="AA142" s="207"/>
      <c r="AB142" s="208"/>
      <c r="AC142" s="208"/>
      <c r="AD142" s="208"/>
      <c r="AE142" s="202"/>
      <c r="AF142" s="202"/>
      <c r="AG142" s="202"/>
      <c r="AH142" s="201">
        <f>Totals!$E$81</f>
        <v>45811</v>
      </c>
      <c r="AI142" s="201"/>
      <c r="AJ142" s="201"/>
      <c r="AK142" s="258">
        <f t="shared" si="30"/>
        <v>0</v>
      </c>
      <c r="AL142" s="258"/>
      <c r="AM142" s="258"/>
      <c r="AN142" s="201" t="str">
        <f t="shared" si="31"/>
        <v/>
      </c>
      <c r="AO142" s="201"/>
      <c r="AP142" s="201"/>
      <c r="AQ142" s="202"/>
      <c r="AR142" s="202"/>
      <c r="AS142" s="202"/>
      <c r="AT142" s="203">
        <f t="shared" si="44"/>
        <v>0</v>
      </c>
      <c r="AU142" s="203"/>
      <c r="AV142" s="203"/>
      <c r="AW142" s="204">
        <f t="shared" si="33"/>
        <v>0</v>
      </c>
      <c r="AX142" s="204"/>
      <c r="AY142" s="204"/>
      <c r="AZ142" s="190">
        <f t="shared" si="34"/>
        <v>0</v>
      </c>
      <c r="BA142" s="190"/>
      <c r="BB142" s="190">
        <f t="shared" si="35"/>
        <v>0</v>
      </c>
      <c r="BC142" s="190"/>
      <c r="BD142" s="190">
        <f t="shared" si="36"/>
        <v>0</v>
      </c>
      <c r="BE142" s="190"/>
      <c r="BF142" s="190">
        <f t="shared" si="37"/>
        <v>0</v>
      </c>
      <c r="BG142" s="190"/>
      <c r="BH142" s="190">
        <f t="shared" si="38"/>
        <v>0</v>
      </c>
      <c r="BI142" s="190"/>
      <c r="BJ142" s="190">
        <f t="shared" si="39"/>
        <v>0</v>
      </c>
      <c r="BK142" s="190"/>
      <c r="BL142" s="190">
        <f t="shared" si="40"/>
        <v>0</v>
      </c>
      <c r="BM142" s="199"/>
      <c r="BN142" s="190">
        <f t="shared" si="41"/>
        <v>0</v>
      </c>
      <c r="BO142" s="190"/>
      <c r="BP142" s="190">
        <f t="shared" si="42"/>
        <v>0</v>
      </c>
      <c r="BQ142" s="190"/>
      <c r="BR142" s="190">
        <f t="shared" si="43"/>
        <v>0</v>
      </c>
      <c r="BS142" s="191"/>
    </row>
    <row r="143" spans="2:71" ht="15" thickBot="1" x14ac:dyDescent="0.4">
      <c r="B143" s="209"/>
      <c r="C143" s="210"/>
      <c r="D143" s="210"/>
      <c r="E143" s="214"/>
      <c r="F143" s="214"/>
      <c r="G143" s="214"/>
      <c r="H143" s="215"/>
      <c r="I143" s="205"/>
      <c r="J143" s="206"/>
      <c r="K143" s="206"/>
      <c r="L143" s="206"/>
      <c r="M143" s="213"/>
      <c r="N143" s="213"/>
      <c r="O143" s="213"/>
      <c r="P143" s="213"/>
      <c r="Q143" s="213"/>
      <c r="R143" s="213"/>
      <c r="S143" s="205" t="s">
        <v>6948</v>
      </c>
      <c r="T143" s="205"/>
      <c r="U143" s="205"/>
      <c r="V143" s="206"/>
      <c r="W143" s="206"/>
      <c r="X143" s="206"/>
      <c r="Y143" s="207"/>
      <c r="Z143" s="207"/>
      <c r="AA143" s="207"/>
      <c r="AB143" s="208"/>
      <c r="AC143" s="208"/>
      <c r="AD143" s="208"/>
      <c r="AE143" s="202"/>
      <c r="AF143" s="202"/>
      <c r="AG143" s="202"/>
      <c r="AH143" s="201">
        <f>Totals!$E$81</f>
        <v>45811</v>
      </c>
      <c r="AI143" s="201"/>
      <c r="AJ143" s="201"/>
      <c r="AK143" s="258">
        <f t="shared" si="30"/>
        <v>0</v>
      </c>
      <c r="AL143" s="258"/>
      <c r="AM143" s="258"/>
      <c r="AN143" s="201" t="str">
        <f t="shared" si="31"/>
        <v/>
      </c>
      <c r="AO143" s="201"/>
      <c r="AP143" s="201"/>
      <c r="AQ143" s="202"/>
      <c r="AR143" s="202"/>
      <c r="AS143" s="202"/>
      <c r="AT143" s="203">
        <f t="shared" si="44"/>
        <v>0</v>
      </c>
      <c r="AU143" s="203"/>
      <c r="AV143" s="203"/>
      <c r="AW143" s="204">
        <f t="shared" si="33"/>
        <v>0</v>
      </c>
      <c r="AX143" s="204"/>
      <c r="AY143" s="204"/>
      <c r="AZ143" s="190">
        <f t="shared" si="34"/>
        <v>0</v>
      </c>
      <c r="BA143" s="190"/>
      <c r="BB143" s="190">
        <f t="shared" si="35"/>
        <v>0</v>
      </c>
      <c r="BC143" s="190"/>
      <c r="BD143" s="190">
        <f t="shared" si="36"/>
        <v>0</v>
      </c>
      <c r="BE143" s="190"/>
      <c r="BF143" s="190">
        <f t="shared" si="37"/>
        <v>0</v>
      </c>
      <c r="BG143" s="190"/>
      <c r="BH143" s="190">
        <f t="shared" si="38"/>
        <v>0</v>
      </c>
      <c r="BI143" s="190"/>
      <c r="BJ143" s="190">
        <f t="shared" si="39"/>
        <v>0</v>
      </c>
      <c r="BK143" s="190"/>
      <c r="BL143" s="190">
        <f t="shared" si="40"/>
        <v>0</v>
      </c>
      <c r="BM143" s="199"/>
      <c r="BN143" s="190">
        <f t="shared" si="41"/>
        <v>0</v>
      </c>
      <c r="BO143" s="190"/>
      <c r="BP143" s="190">
        <f t="shared" si="42"/>
        <v>0</v>
      </c>
      <c r="BQ143" s="190"/>
      <c r="BR143" s="190">
        <f t="shared" si="43"/>
        <v>0</v>
      </c>
      <c r="BS143" s="191"/>
    </row>
    <row r="144" spans="2:71" ht="15" thickBot="1" x14ac:dyDescent="0.4">
      <c r="B144" s="209"/>
      <c r="C144" s="210"/>
      <c r="D144" s="210"/>
      <c r="E144" s="214"/>
      <c r="F144" s="214"/>
      <c r="G144" s="214"/>
      <c r="H144" s="215"/>
      <c r="I144" s="205"/>
      <c r="J144" s="206"/>
      <c r="K144" s="206"/>
      <c r="L144" s="206"/>
      <c r="M144" s="213"/>
      <c r="N144" s="213"/>
      <c r="O144" s="213"/>
      <c r="P144" s="213"/>
      <c r="Q144" s="213"/>
      <c r="R144" s="213"/>
      <c r="S144" s="205"/>
      <c r="T144" s="205"/>
      <c r="U144" s="205"/>
      <c r="V144" s="206"/>
      <c r="W144" s="206"/>
      <c r="X144" s="206"/>
      <c r="Y144" s="207"/>
      <c r="Z144" s="207"/>
      <c r="AA144" s="207"/>
      <c r="AB144" s="208"/>
      <c r="AC144" s="208"/>
      <c r="AD144" s="208"/>
      <c r="AE144" s="202"/>
      <c r="AF144" s="202"/>
      <c r="AG144" s="202"/>
      <c r="AH144" s="201">
        <f>Totals!$E$81</f>
        <v>45811</v>
      </c>
      <c r="AI144" s="201"/>
      <c r="AJ144" s="201"/>
      <c r="AK144" s="258">
        <f t="shared" si="30"/>
        <v>0</v>
      </c>
      <c r="AL144" s="258"/>
      <c r="AM144" s="258"/>
      <c r="AN144" s="201" t="str">
        <f t="shared" si="31"/>
        <v/>
      </c>
      <c r="AO144" s="201"/>
      <c r="AP144" s="201"/>
      <c r="AQ144" s="202"/>
      <c r="AR144" s="202"/>
      <c r="AS144" s="202"/>
      <c r="AT144" s="203">
        <f t="shared" si="44"/>
        <v>0</v>
      </c>
      <c r="AU144" s="203"/>
      <c r="AV144" s="203"/>
      <c r="AW144" s="204">
        <f t="shared" si="33"/>
        <v>0</v>
      </c>
      <c r="AX144" s="204"/>
      <c r="AY144" s="204"/>
      <c r="AZ144" s="190">
        <f t="shared" si="34"/>
        <v>0</v>
      </c>
      <c r="BA144" s="190"/>
      <c r="BB144" s="190">
        <f t="shared" si="35"/>
        <v>0</v>
      </c>
      <c r="BC144" s="190"/>
      <c r="BD144" s="190">
        <f t="shared" si="36"/>
        <v>0</v>
      </c>
      <c r="BE144" s="190"/>
      <c r="BF144" s="190">
        <f t="shared" si="37"/>
        <v>0</v>
      </c>
      <c r="BG144" s="190"/>
      <c r="BH144" s="190">
        <f t="shared" si="38"/>
        <v>0</v>
      </c>
      <c r="BI144" s="190"/>
      <c r="BJ144" s="190">
        <f t="shared" si="39"/>
        <v>0</v>
      </c>
      <c r="BK144" s="190"/>
      <c r="BL144" s="190">
        <f t="shared" si="40"/>
        <v>0</v>
      </c>
      <c r="BM144" s="199"/>
      <c r="BN144" s="190">
        <f t="shared" si="41"/>
        <v>0</v>
      </c>
      <c r="BO144" s="190"/>
      <c r="BP144" s="190">
        <f t="shared" si="42"/>
        <v>0</v>
      </c>
      <c r="BQ144" s="190"/>
      <c r="BR144" s="190">
        <f t="shared" si="43"/>
        <v>0</v>
      </c>
      <c r="BS144" s="191"/>
    </row>
    <row r="145" spans="2:71" ht="15" thickBot="1" x14ac:dyDescent="0.4">
      <c r="B145" s="209"/>
      <c r="C145" s="210"/>
      <c r="D145" s="210"/>
      <c r="E145" s="214"/>
      <c r="F145" s="214"/>
      <c r="G145" s="214"/>
      <c r="H145" s="215"/>
      <c r="I145" s="205"/>
      <c r="J145" s="206"/>
      <c r="K145" s="206"/>
      <c r="L145" s="206"/>
      <c r="M145" s="213"/>
      <c r="N145" s="213"/>
      <c r="O145" s="213"/>
      <c r="P145" s="213"/>
      <c r="Q145" s="213"/>
      <c r="R145" s="213"/>
      <c r="S145" s="205"/>
      <c r="T145" s="205"/>
      <c r="U145" s="205"/>
      <c r="V145" s="206"/>
      <c r="W145" s="206"/>
      <c r="X145" s="206"/>
      <c r="Y145" s="207"/>
      <c r="Z145" s="207"/>
      <c r="AA145" s="207"/>
      <c r="AB145" s="208"/>
      <c r="AC145" s="208"/>
      <c r="AD145" s="208"/>
      <c r="AE145" s="202"/>
      <c r="AF145" s="202"/>
      <c r="AG145" s="202"/>
      <c r="AH145" s="201">
        <f>Totals!$E$81</f>
        <v>45811</v>
      </c>
      <c r="AI145" s="201"/>
      <c r="AJ145" s="201"/>
      <c r="AK145" s="258">
        <f t="shared" si="30"/>
        <v>0</v>
      </c>
      <c r="AL145" s="258"/>
      <c r="AM145" s="258"/>
      <c r="AN145" s="201" t="str">
        <f t="shared" si="31"/>
        <v/>
      </c>
      <c r="AO145" s="201"/>
      <c r="AP145" s="201"/>
      <c r="AQ145" s="202"/>
      <c r="AR145" s="202"/>
      <c r="AS145" s="202"/>
      <c r="AT145" s="203">
        <f t="shared" si="44"/>
        <v>0</v>
      </c>
      <c r="AU145" s="203"/>
      <c r="AV145" s="203"/>
      <c r="AW145" s="204">
        <f t="shared" si="33"/>
        <v>0</v>
      </c>
      <c r="AX145" s="204"/>
      <c r="AY145" s="204"/>
      <c r="AZ145" s="190">
        <f t="shared" si="34"/>
        <v>0</v>
      </c>
      <c r="BA145" s="190"/>
      <c r="BB145" s="190">
        <f t="shared" si="35"/>
        <v>0</v>
      </c>
      <c r="BC145" s="190"/>
      <c r="BD145" s="190">
        <f t="shared" si="36"/>
        <v>0</v>
      </c>
      <c r="BE145" s="190"/>
      <c r="BF145" s="190">
        <f t="shared" si="37"/>
        <v>0</v>
      </c>
      <c r="BG145" s="190"/>
      <c r="BH145" s="190">
        <f t="shared" si="38"/>
        <v>0</v>
      </c>
      <c r="BI145" s="190"/>
      <c r="BJ145" s="190">
        <f t="shared" si="39"/>
        <v>0</v>
      </c>
      <c r="BK145" s="190"/>
      <c r="BL145" s="190">
        <f t="shared" si="40"/>
        <v>0</v>
      </c>
      <c r="BM145" s="199"/>
      <c r="BN145" s="190">
        <f t="shared" si="41"/>
        <v>0</v>
      </c>
      <c r="BO145" s="190"/>
      <c r="BP145" s="190">
        <f t="shared" si="42"/>
        <v>0</v>
      </c>
      <c r="BQ145" s="190"/>
      <c r="BR145" s="190">
        <f t="shared" si="43"/>
        <v>0</v>
      </c>
      <c r="BS145" s="191"/>
    </row>
    <row r="146" spans="2:71" ht="15" thickBot="1" x14ac:dyDescent="0.4">
      <c r="B146" s="209"/>
      <c r="C146" s="210"/>
      <c r="D146" s="210"/>
      <c r="E146" s="214"/>
      <c r="F146" s="214"/>
      <c r="G146" s="214"/>
      <c r="H146" s="215"/>
      <c r="I146" s="205"/>
      <c r="J146" s="206"/>
      <c r="K146" s="206"/>
      <c r="L146" s="206"/>
      <c r="M146" s="213"/>
      <c r="N146" s="213"/>
      <c r="O146" s="213"/>
      <c r="P146" s="213"/>
      <c r="Q146" s="213"/>
      <c r="R146" s="213"/>
      <c r="S146" s="205"/>
      <c r="T146" s="205"/>
      <c r="U146" s="205"/>
      <c r="V146" s="206"/>
      <c r="W146" s="206"/>
      <c r="X146" s="206"/>
      <c r="Y146" s="207"/>
      <c r="Z146" s="207"/>
      <c r="AA146" s="207"/>
      <c r="AB146" s="208"/>
      <c r="AC146" s="208"/>
      <c r="AD146" s="208"/>
      <c r="AE146" s="202"/>
      <c r="AF146" s="202"/>
      <c r="AG146" s="202"/>
      <c r="AH146" s="201">
        <f>Totals!$E$81</f>
        <v>45811</v>
      </c>
      <c r="AI146" s="201"/>
      <c r="AJ146" s="201"/>
      <c r="AK146" s="258">
        <f t="shared" si="30"/>
        <v>0</v>
      </c>
      <c r="AL146" s="258"/>
      <c r="AM146" s="258"/>
      <c r="AN146" s="201" t="str">
        <f t="shared" si="31"/>
        <v/>
      </c>
      <c r="AO146" s="201"/>
      <c r="AP146" s="201"/>
      <c r="AQ146" s="202"/>
      <c r="AR146" s="202"/>
      <c r="AS146" s="202"/>
      <c r="AT146" s="203">
        <f t="shared" si="44"/>
        <v>0</v>
      </c>
      <c r="AU146" s="203"/>
      <c r="AV146" s="203"/>
      <c r="AW146" s="204">
        <f t="shared" si="33"/>
        <v>0</v>
      </c>
      <c r="AX146" s="204"/>
      <c r="AY146" s="204"/>
      <c r="AZ146" s="190">
        <f t="shared" si="34"/>
        <v>0</v>
      </c>
      <c r="BA146" s="190"/>
      <c r="BB146" s="190">
        <f t="shared" si="35"/>
        <v>0</v>
      </c>
      <c r="BC146" s="190"/>
      <c r="BD146" s="190">
        <f t="shared" si="36"/>
        <v>0</v>
      </c>
      <c r="BE146" s="190"/>
      <c r="BF146" s="190">
        <f t="shared" si="37"/>
        <v>0</v>
      </c>
      <c r="BG146" s="190"/>
      <c r="BH146" s="190">
        <f t="shared" si="38"/>
        <v>0</v>
      </c>
      <c r="BI146" s="190"/>
      <c r="BJ146" s="190">
        <f t="shared" si="39"/>
        <v>0</v>
      </c>
      <c r="BK146" s="190"/>
      <c r="BL146" s="190">
        <f t="shared" si="40"/>
        <v>0</v>
      </c>
      <c r="BM146" s="199"/>
      <c r="BN146" s="190">
        <f t="shared" si="41"/>
        <v>0</v>
      </c>
      <c r="BO146" s="190"/>
      <c r="BP146" s="190">
        <f t="shared" si="42"/>
        <v>0</v>
      </c>
      <c r="BQ146" s="190"/>
      <c r="BR146" s="190">
        <f t="shared" si="43"/>
        <v>0</v>
      </c>
      <c r="BS146" s="191"/>
    </row>
    <row r="147" spans="2:71" ht="15" thickBot="1" x14ac:dyDescent="0.4">
      <c r="B147" s="209"/>
      <c r="C147" s="210"/>
      <c r="D147" s="210"/>
      <c r="E147" s="214"/>
      <c r="F147" s="214"/>
      <c r="G147" s="214"/>
      <c r="H147" s="215"/>
      <c r="I147" s="205"/>
      <c r="J147" s="206"/>
      <c r="K147" s="206"/>
      <c r="L147" s="206"/>
      <c r="M147" s="207">
        <f>(P127-M127)*-(AZ127)</f>
        <v>0</v>
      </c>
      <c r="N147" s="207"/>
      <c r="O147" s="207"/>
      <c r="P147" s="213"/>
      <c r="Q147" s="213"/>
      <c r="R147" s="213"/>
      <c r="S147" s="205"/>
      <c r="T147" s="205"/>
      <c r="U147" s="205"/>
      <c r="V147" s="206"/>
      <c r="W147" s="206"/>
      <c r="X147" s="206"/>
      <c r="Y147" s="207"/>
      <c r="Z147" s="207"/>
      <c r="AA147" s="207"/>
      <c r="AB147" s="208"/>
      <c r="AC147" s="208"/>
      <c r="AD147" s="208"/>
      <c r="AE147" s="202"/>
      <c r="AF147" s="202"/>
      <c r="AG147" s="202"/>
      <c r="AH147" s="201">
        <f>Totals!$E$81</f>
        <v>45811</v>
      </c>
      <c r="AI147" s="201"/>
      <c r="AJ147" s="201"/>
      <c r="AK147" s="258">
        <f t="shared" si="30"/>
        <v>0</v>
      </c>
      <c r="AL147" s="258"/>
      <c r="AM147" s="258"/>
      <c r="AN147" s="201" t="str">
        <f t="shared" si="31"/>
        <v/>
      </c>
      <c r="AO147" s="201"/>
      <c r="AP147" s="201"/>
      <c r="AQ147" s="202"/>
      <c r="AR147" s="202"/>
      <c r="AS147" s="202"/>
      <c r="AT147" s="203">
        <f t="shared" si="44"/>
        <v>0</v>
      </c>
      <c r="AU147" s="203"/>
      <c r="AV147" s="203"/>
      <c r="AW147" s="204">
        <f t="shared" si="33"/>
        <v>0</v>
      </c>
      <c r="AX147" s="204"/>
      <c r="AY147" s="204"/>
      <c r="AZ147" s="190">
        <f t="shared" si="34"/>
        <v>0</v>
      </c>
      <c r="BA147" s="190"/>
      <c r="BB147" s="190">
        <f t="shared" si="35"/>
        <v>0</v>
      </c>
      <c r="BC147" s="190"/>
      <c r="BD147" s="190">
        <f t="shared" si="36"/>
        <v>0</v>
      </c>
      <c r="BE147" s="190"/>
      <c r="BF147" s="190">
        <f t="shared" si="37"/>
        <v>0</v>
      </c>
      <c r="BG147" s="190"/>
      <c r="BH147" s="190">
        <f t="shared" si="38"/>
        <v>0</v>
      </c>
      <c r="BI147" s="190"/>
      <c r="BJ147" s="190">
        <f t="shared" si="39"/>
        <v>0</v>
      </c>
      <c r="BK147" s="190"/>
      <c r="BL147" s="190">
        <f t="shared" si="40"/>
        <v>0</v>
      </c>
      <c r="BM147" s="199"/>
      <c r="BN147" s="190">
        <f t="shared" si="41"/>
        <v>0</v>
      </c>
      <c r="BO147" s="190"/>
      <c r="BP147" s="190">
        <f t="shared" si="42"/>
        <v>0</v>
      </c>
      <c r="BQ147" s="190"/>
      <c r="BR147" s="190">
        <f t="shared" si="43"/>
        <v>0</v>
      </c>
      <c r="BS147" s="191"/>
    </row>
    <row r="148" spans="2:71" ht="15" thickBot="1" x14ac:dyDescent="0.4">
      <c r="B148" s="209"/>
      <c r="C148" s="210"/>
      <c r="D148" s="210"/>
      <c r="E148" s="214"/>
      <c r="F148" s="214"/>
      <c r="G148" s="214"/>
      <c r="H148" s="215"/>
      <c r="I148" s="205"/>
      <c r="J148" s="206"/>
      <c r="K148" s="206"/>
      <c r="L148" s="206"/>
      <c r="M148" s="213"/>
      <c r="N148" s="213"/>
      <c r="O148" s="213"/>
      <c r="P148" s="213"/>
      <c r="Q148" s="213"/>
      <c r="R148" s="213"/>
      <c r="S148" s="205"/>
      <c r="T148" s="205"/>
      <c r="U148" s="205"/>
      <c r="V148" s="206"/>
      <c r="W148" s="206"/>
      <c r="X148" s="206"/>
      <c r="Y148" s="207"/>
      <c r="Z148" s="207"/>
      <c r="AA148" s="207"/>
      <c r="AB148" s="208"/>
      <c r="AC148" s="208"/>
      <c r="AD148" s="208"/>
      <c r="AE148" s="202"/>
      <c r="AF148" s="202"/>
      <c r="AG148" s="202"/>
      <c r="AH148" s="201">
        <f>Totals!$E$81</f>
        <v>45811</v>
      </c>
      <c r="AI148" s="201"/>
      <c r="AJ148" s="201"/>
      <c r="AK148" s="258">
        <f t="shared" si="30"/>
        <v>0</v>
      </c>
      <c r="AL148" s="258"/>
      <c r="AM148" s="258"/>
      <c r="AN148" s="201" t="str">
        <f t="shared" si="31"/>
        <v/>
      </c>
      <c r="AO148" s="201"/>
      <c r="AP148" s="201"/>
      <c r="AQ148" s="202"/>
      <c r="AR148" s="202"/>
      <c r="AS148" s="202"/>
      <c r="AT148" s="203">
        <f t="shared" si="44"/>
        <v>0</v>
      </c>
      <c r="AU148" s="203"/>
      <c r="AV148" s="203"/>
      <c r="AW148" s="204">
        <f t="shared" si="33"/>
        <v>0</v>
      </c>
      <c r="AX148" s="204"/>
      <c r="AY148" s="204"/>
      <c r="AZ148" s="190">
        <f t="shared" si="34"/>
        <v>0</v>
      </c>
      <c r="BA148" s="190"/>
      <c r="BB148" s="190">
        <f t="shared" si="35"/>
        <v>0</v>
      </c>
      <c r="BC148" s="190"/>
      <c r="BD148" s="190">
        <f t="shared" si="36"/>
        <v>0</v>
      </c>
      <c r="BE148" s="190"/>
      <c r="BF148" s="190">
        <f t="shared" si="37"/>
        <v>0</v>
      </c>
      <c r="BG148" s="190"/>
      <c r="BH148" s="190">
        <f t="shared" si="38"/>
        <v>0</v>
      </c>
      <c r="BI148" s="190"/>
      <c r="BJ148" s="190">
        <f t="shared" si="39"/>
        <v>0</v>
      </c>
      <c r="BK148" s="190"/>
      <c r="BL148" s="190">
        <f t="shared" si="40"/>
        <v>0</v>
      </c>
      <c r="BM148" s="199"/>
      <c r="BN148" s="190">
        <f t="shared" si="41"/>
        <v>0</v>
      </c>
      <c r="BO148" s="190"/>
      <c r="BP148" s="190">
        <f t="shared" si="42"/>
        <v>0</v>
      </c>
      <c r="BQ148" s="190"/>
      <c r="BR148" s="190">
        <f t="shared" si="43"/>
        <v>0</v>
      </c>
      <c r="BS148" s="191"/>
    </row>
    <row r="149" spans="2:71" ht="15" thickBot="1" x14ac:dyDescent="0.4">
      <c r="B149" s="209"/>
      <c r="C149" s="210"/>
      <c r="D149" s="210"/>
      <c r="E149" s="214"/>
      <c r="F149" s="214"/>
      <c r="G149" s="214"/>
      <c r="H149" s="215"/>
      <c r="I149" s="205"/>
      <c r="J149" s="206"/>
      <c r="K149" s="206"/>
      <c r="L149" s="206"/>
      <c r="M149" s="214"/>
      <c r="N149" s="214"/>
      <c r="O149" s="214"/>
      <c r="P149" s="213"/>
      <c r="Q149" s="213"/>
      <c r="R149" s="213"/>
      <c r="S149" s="205"/>
      <c r="T149" s="205"/>
      <c r="U149" s="205"/>
      <c r="V149" s="206"/>
      <c r="W149" s="206"/>
      <c r="X149" s="206"/>
      <c r="Y149" s="207"/>
      <c r="Z149" s="207"/>
      <c r="AA149" s="207"/>
      <c r="AB149" s="208"/>
      <c r="AC149" s="208"/>
      <c r="AD149" s="208"/>
      <c r="AE149" s="202"/>
      <c r="AF149" s="202"/>
      <c r="AG149" s="202"/>
      <c r="AH149" s="201">
        <f>Totals!$E$81</f>
        <v>45811</v>
      </c>
      <c r="AI149" s="201"/>
      <c r="AJ149" s="201"/>
      <c r="AK149" s="258">
        <f t="shared" si="30"/>
        <v>0</v>
      </c>
      <c r="AL149" s="258"/>
      <c r="AM149" s="258"/>
      <c r="AN149" s="201" t="str">
        <f t="shared" si="31"/>
        <v/>
      </c>
      <c r="AO149" s="201"/>
      <c r="AP149" s="201"/>
      <c r="AQ149" s="202"/>
      <c r="AR149" s="202"/>
      <c r="AS149" s="202"/>
      <c r="AT149" s="203">
        <f t="shared" si="44"/>
        <v>0</v>
      </c>
      <c r="AU149" s="203"/>
      <c r="AV149" s="203"/>
      <c r="AW149" s="204">
        <f t="shared" si="33"/>
        <v>0</v>
      </c>
      <c r="AX149" s="204"/>
      <c r="AY149" s="204"/>
      <c r="AZ149" s="190">
        <f t="shared" si="34"/>
        <v>0</v>
      </c>
      <c r="BA149" s="190"/>
      <c r="BB149" s="190">
        <f t="shared" si="35"/>
        <v>0</v>
      </c>
      <c r="BC149" s="190"/>
      <c r="BD149" s="190">
        <f t="shared" si="36"/>
        <v>0</v>
      </c>
      <c r="BE149" s="190"/>
      <c r="BF149" s="190">
        <f t="shared" si="37"/>
        <v>0</v>
      </c>
      <c r="BG149" s="190"/>
      <c r="BH149" s="190">
        <f t="shared" si="38"/>
        <v>0</v>
      </c>
      <c r="BI149" s="190"/>
      <c r="BJ149" s="190">
        <f t="shared" si="39"/>
        <v>0</v>
      </c>
      <c r="BK149" s="190"/>
      <c r="BL149" s="190">
        <f t="shared" si="40"/>
        <v>0</v>
      </c>
      <c r="BM149" s="199"/>
      <c r="BN149" s="190">
        <f t="shared" si="41"/>
        <v>0</v>
      </c>
      <c r="BO149" s="190"/>
      <c r="BP149" s="190">
        <f t="shared" si="42"/>
        <v>0</v>
      </c>
      <c r="BQ149" s="190"/>
      <c r="BR149" s="190">
        <f t="shared" si="43"/>
        <v>0</v>
      </c>
      <c r="BS149" s="191"/>
    </row>
    <row r="150" spans="2:71" ht="15" thickBot="1" x14ac:dyDescent="0.4">
      <c r="B150" s="209"/>
      <c r="C150" s="210"/>
      <c r="D150" s="210"/>
      <c r="E150" s="214"/>
      <c r="F150" s="214"/>
      <c r="G150" s="214"/>
      <c r="H150" s="215"/>
      <c r="I150" s="205"/>
      <c r="J150" s="206"/>
      <c r="K150" s="206"/>
      <c r="L150" s="206"/>
      <c r="M150" s="213"/>
      <c r="N150" s="213"/>
      <c r="O150" s="213"/>
      <c r="P150" s="213"/>
      <c r="Q150" s="213"/>
      <c r="R150" s="213"/>
      <c r="S150" s="205"/>
      <c r="T150" s="205"/>
      <c r="U150" s="205"/>
      <c r="V150" s="206"/>
      <c r="W150" s="206"/>
      <c r="X150" s="206"/>
      <c r="Y150" s="207"/>
      <c r="Z150" s="207"/>
      <c r="AA150" s="207"/>
      <c r="AB150" s="208"/>
      <c r="AC150" s="208"/>
      <c r="AD150" s="208"/>
      <c r="AE150" s="202"/>
      <c r="AF150" s="202"/>
      <c r="AG150" s="202"/>
      <c r="AH150" s="201">
        <f>Totals!$E$81</f>
        <v>45811</v>
      </c>
      <c r="AI150" s="201"/>
      <c r="AJ150" s="201"/>
      <c r="AK150" s="258">
        <f t="shared" si="30"/>
        <v>0</v>
      </c>
      <c r="AL150" s="258"/>
      <c r="AM150" s="258"/>
      <c r="AN150" s="201" t="str">
        <f t="shared" si="31"/>
        <v/>
      </c>
      <c r="AO150" s="201"/>
      <c r="AP150" s="201"/>
      <c r="AQ150" s="202"/>
      <c r="AR150" s="202"/>
      <c r="AS150" s="202"/>
      <c r="AT150" s="203">
        <f t="shared" si="44"/>
        <v>0</v>
      </c>
      <c r="AU150" s="203"/>
      <c r="AV150" s="203"/>
      <c r="AW150" s="204">
        <f t="shared" si="33"/>
        <v>0</v>
      </c>
      <c r="AX150" s="204"/>
      <c r="AY150" s="204"/>
      <c r="AZ150" s="190">
        <f t="shared" si="34"/>
        <v>0</v>
      </c>
      <c r="BA150" s="190"/>
      <c r="BB150" s="190">
        <f t="shared" si="35"/>
        <v>0</v>
      </c>
      <c r="BC150" s="190"/>
      <c r="BD150" s="190">
        <f t="shared" si="36"/>
        <v>0</v>
      </c>
      <c r="BE150" s="190"/>
      <c r="BF150" s="190">
        <f t="shared" si="37"/>
        <v>0</v>
      </c>
      <c r="BG150" s="190"/>
      <c r="BH150" s="190">
        <f t="shared" si="38"/>
        <v>0</v>
      </c>
      <c r="BI150" s="190"/>
      <c r="BJ150" s="190">
        <f t="shared" si="39"/>
        <v>0</v>
      </c>
      <c r="BK150" s="190"/>
      <c r="BL150" s="190">
        <f t="shared" si="40"/>
        <v>0</v>
      </c>
      <c r="BM150" s="199"/>
      <c r="BN150" s="190">
        <f t="shared" si="41"/>
        <v>0</v>
      </c>
      <c r="BO150" s="190"/>
      <c r="BP150" s="190">
        <f t="shared" si="42"/>
        <v>0</v>
      </c>
      <c r="BQ150" s="190"/>
      <c r="BR150" s="190">
        <f t="shared" si="43"/>
        <v>0</v>
      </c>
      <c r="BS150" s="191"/>
    </row>
    <row r="151" spans="2:71" ht="15" thickBot="1" x14ac:dyDescent="0.4">
      <c r="B151" s="209"/>
      <c r="C151" s="210"/>
      <c r="D151" s="210"/>
      <c r="E151" s="214"/>
      <c r="F151" s="214"/>
      <c r="G151" s="214"/>
      <c r="H151" s="215"/>
      <c r="I151" s="205"/>
      <c r="J151" s="206"/>
      <c r="K151" s="206"/>
      <c r="L151" s="206"/>
      <c r="M151" s="213"/>
      <c r="N151" s="213"/>
      <c r="O151" s="213"/>
      <c r="P151" s="213"/>
      <c r="Q151" s="213"/>
      <c r="R151" s="213"/>
      <c r="S151" s="205"/>
      <c r="T151" s="205"/>
      <c r="U151" s="205"/>
      <c r="V151" s="206"/>
      <c r="W151" s="206"/>
      <c r="X151" s="206"/>
      <c r="Y151" s="207"/>
      <c r="Z151" s="207"/>
      <c r="AA151" s="207"/>
      <c r="AB151" s="208"/>
      <c r="AC151" s="208"/>
      <c r="AD151" s="208"/>
      <c r="AE151" s="202"/>
      <c r="AF151" s="202"/>
      <c r="AG151" s="202"/>
      <c r="AH151" s="201">
        <f>Totals!$E$81</f>
        <v>45811</v>
      </c>
      <c r="AI151" s="201"/>
      <c r="AJ151" s="201"/>
      <c r="AK151" s="258">
        <f t="shared" si="30"/>
        <v>0</v>
      </c>
      <c r="AL151" s="258"/>
      <c r="AM151" s="258"/>
      <c r="AN151" s="201" t="str">
        <f t="shared" si="31"/>
        <v/>
      </c>
      <c r="AO151" s="201"/>
      <c r="AP151" s="201"/>
      <c r="AQ151" s="202"/>
      <c r="AR151" s="202"/>
      <c r="AS151" s="202"/>
      <c r="AT151" s="203">
        <f t="shared" si="44"/>
        <v>0</v>
      </c>
      <c r="AU151" s="203"/>
      <c r="AV151" s="203"/>
      <c r="AW151" s="204">
        <f t="shared" si="33"/>
        <v>0</v>
      </c>
      <c r="AX151" s="204"/>
      <c r="AY151" s="204"/>
      <c r="AZ151" s="190">
        <f t="shared" si="34"/>
        <v>0</v>
      </c>
      <c r="BA151" s="190"/>
      <c r="BB151" s="190">
        <f t="shared" si="35"/>
        <v>0</v>
      </c>
      <c r="BC151" s="190"/>
      <c r="BD151" s="190">
        <f t="shared" si="36"/>
        <v>0</v>
      </c>
      <c r="BE151" s="190"/>
      <c r="BF151" s="190">
        <f t="shared" si="37"/>
        <v>0</v>
      </c>
      <c r="BG151" s="190"/>
      <c r="BH151" s="190">
        <f t="shared" si="38"/>
        <v>0</v>
      </c>
      <c r="BI151" s="190"/>
      <c r="BJ151" s="190">
        <f t="shared" si="39"/>
        <v>0</v>
      </c>
      <c r="BK151" s="190"/>
      <c r="BL151" s="190">
        <f t="shared" si="40"/>
        <v>0</v>
      </c>
      <c r="BM151" s="199"/>
      <c r="BN151" s="190">
        <f t="shared" si="41"/>
        <v>0</v>
      </c>
      <c r="BO151" s="190"/>
      <c r="BP151" s="190">
        <f t="shared" si="42"/>
        <v>0</v>
      </c>
      <c r="BQ151" s="190"/>
      <c r="BR151" s="190">
        <f t="shared" si="43"/>
        <v>0</v>
      </c>
      <c r="BS151" s="191"/>
    </row>
    <row r="152" spans="2:71" ht="15" thickBot="1" x14ac:dyDescent="0.4">
      <c r="B152" s="209"/>
      <c r="C152" s="210"/>
      <c r="D152" s="210"/>
      <c r="E152" s="214"/>
      <c r="F152" s="214"/>
      <c r="G152" s="214"/>
      <c r="H152" s="215"/>
      <c r="I152" s="205"/>
      <c r="J152" s="206"/>
      <c r="K152" s="206"/>
      <c r="L152" s="206"/>
      <c r="M152" s="213"/>
      <c r="N152" s="213"/>
      <c r="O152" s="213"/>
      <c r="P152" s="213"/>
      <c r="Q152" s="213"/>
      <c r="R152" s="213"/>
      <c r="S152" s="205"/>
      <c r="T152" s="205"/>
      <c r="U152" s="205"/>
      <c r="V152" s="206"/>
      <c r="W152" s="206"/>
      <c r="X152" s="206"/>
      <c r="Y152" s="207"/>
      <c r="Z152" s="207"/>
      <c r="AA152" s="207"/>
      <c r="AB152" s="208"/>
      <c r="AC152" s="208"/>
      <c r="AD152" s="208"/>
      <c r="AE152" s="202"/>
      <c r="AF152" s="202"/>
      <c r="AG152" s="202"/>
      <c r="AH152" s="201">
        <f>Totals!$E$81</f>
        <v>45811</v>
      </c>
      <c r="AI152" s="201"/>
      <c r="AJ152" s="201"/>
      <c r="AK152" s="258">
        <f t="shared" si="30"/>
        <v>0</v>
      </c>
      <c r="AL152" s="258"/>
      <c r="AM152" s="258"/>
      <c r="AN152" s="201" t="str">
        <f t="shared" si="31"/>
        <v/>
      </c>
      <c r="AO152" s="201"/>
      <c r="AP152" s="201"/>
      <c r="AQ152" s="202"/>
      <c r="AR152" s="202"/>
      <c r="AS152" s="202"/>
      <c r="AT152" s="203">
        <f t="shared" si="44"/>
        <v>0</v>
      </c>
      <c r="AU152" s="203"/>
      <c r="AV152" s="203"/>
      <c r="AW152" s="204">
        <f t="shared" si="33"/>
        <v>0</v>
      </c>
      <c r="AX152" s="204"/>
      <c r="AY152" s="204"/>
      <c r="AZ152" s="190">
        <f t="shared" si="34"/>
        <v>0</v>
      </c>
      <c r="BA152" s="190"/>
      <c r="BB152" s="190">
        <f t="shared" si="35"/>
        <v>0</v>
      </c>
      <c r="BC152" s="190"/>
      <c r="BD152" s="190">
        <f t="shared" si="36"/>
        <v>0</v>
      </c>
      <c r="BE152" s="190"/>
      <c r="BF152" s="190">
        <f t="shared" si="37"/>
        <v>0</v>
      </c>
      <c r="BG152" s="190"/>
      <c r="BH152" s="190">
        <f t="shared" si="38"/>
        <v>0</v>
      </c>
      <c r="BI152" s="190"/>
      <c r="BJ152" s="190">
        <f t="shared" si="39"/>
        <v>0</v>
      </c>
      <c r="BK152" s="190"/>
      <c r="BL152" s="190">
        <f t="shared" si="40"/>
        <v>0</v>
      </c>
      <c r="BM152" s="199"/>
      <c r="BN152" s="190">
        <f t="shared" si="41"/>
        <v>0</v>
      </c>
      <c r="BO152" s="190"/>
      <c r="BP152" s="190">
        <f t="shared" si="42"/>
        <v>0</v>
      </c>
      <c r="BQ152" s="190"/>
      <c r="BR152" s="190">
        <f t="shared" si="43"/>
        <v>0</v>
      </c>
      <c r="BS152" s="191"/>
    </row>
    <row r="153" spans="2:71" ht="15" thickBot="1" x14ac:dyDescent="0.4">
      <c r="B153" s="209"/>
      <c r="C153" s="210"/>
      <c r="D153" s="210"/>
      <c r="E153" s="211"/>
      <c r="F153" s="211"/>
      <c r="G153" s="211"/>
      <c r="H153" s="211"/>
      <c r="I153" s="205"/>
      <c r="J153" s="206"/>
      <c r="K153" s="206"/>
      <c r="L153" s="206"/>
      <c r="M153" s="213"/>
      <c r="N153" s="213"/>
      <c r="O153" s="213"/>
      <c r="P153" s="213"/>
      <c r="Q153" s="213"/>
      <c r="R153" s="213"/>
      <c r="S153" s="205"/>
      <c r="T153" s="205"/>
      <c r="U153" s="205"/>
      <c r="V153" s="206"/>
      <c r="W153" s="206"/>
      <c r="X153" s="206"/>
      <c r="Y153" s="207"/>
      <c r="Z153" s="207"/>
      <c r="AA153" s="207"/>
      <c r="AB153" s="208"/>
      <c r="AC153" s="208"/>
      <c r="AD153" s="208"/>
      <c r="AE153" s="202"/>
      <c r="AF153" s="202"/>
      <c r="AG153" s="202"/>
      <c r="AH153" s="201">
        <f>Totals!$E$81</f>
        <v>45811</v>
      </c>
      <c r="AI153" s="201"/>
      <c r="AJ153" s="201"/>
      <c r="AK153" s="258">
        <f t="shared" si="30"/>
        <v>0</v>
      </c>
      <c r="AL153" s="258"/>
      <c r="AM153" s="258"/>
      <c r="AN153" s="201" t="str">
        <f t="shared" si="31"/>
        <v/>
      </c>
      <c r="AO153" s="201"/>
      <c r="AP153" s="201"/>
      <c r="AQ153" s="202"/>
      <c r="AR153" s="202"/>
      <c r="AS153" s="202"/>
      <c r="AT153" s="203">
        <f t="shared" si="44"/>
        <v>0</v>
      </c>
      <c r="AU153" s="203"/>
      <c r="AV153" s="203"/>
      <c r="AW153" s="204">
        <f t="shared" si="33"/>
        <v>0</v>
      </c>
      <c r="AX153" s="204"/>
      <c r="AY153" s="204"/>
      <c r="AZ153" s="190">
        <f t="shared" si="34"/>
        <v>0</v>
      </c>
      <c r="BA153" s="190"/>
      <c r="BB153" s="190">
        <f t="shared" si="35"/>
        <v>0</v>
      </c>
      <c r="BC153" s="190"/>
      <c r="BD153" s="190">
        <f t="shared" si="36"/>
        <v>0</v>
      </c>
      <c r="BE153" s="190"/>
      <c r="BF153" s="190">
        <f t="shared" si="37"/>
        <v>0</v>
      </c>
      <c r="BG153" s="190"/>
      <c r="BH153" s="190">
        <f t="shared" si="38"/>
        <v>0</v>
      </c>
      <c r="BI153" s="190"/>
      <c r="BJ153" s="190">
        <f t="shared" si="39"/>
        <v>0</v>
      </c>
      <c r="BK153" s="190"/>
      <c r="BL153" s="190">
        <f t="shared" si="40"/>
        <v>0</v>
      </c>
      <c r="BM153" s="199"/>
      <c r="BN153" s="190">
        <f t="shared" si="41"/>
        <v>0</v>
      </c>
      <c r="BO153" s="190"/>
      <c r="BP153" s="190">
        <f t="shared" si="42"/>
        <v>0</v>
      </c>
      <c r="BQ153" s="190"/>
      <c r="BR153" s="190">
        <f t="shared" si="43"/>
        <v>0</v>
      </c>
      <c r="BS153" s="191"/>
    </row>
    <row r="154" spans="2:71" ht="15" thickBot="1" x14ac:dyDescent="0.4">
      <c r="B154" s="209"/>
      <c r="C154" s="210"/>
      <c r="D154" s="210"/>
      <c r="E154" s="211"/>
      <c r="F154" s="211"/>
      <c r="G154" s="211"/>
      <c r="H154" s="211"/>
      <c r="I154" s="212"/>
      <c r="J154" s="212"/>
      <c r="K154" s="212"/>
      <c r="L154" s="212"/>
      <c r="M154" s="213"/>
      <c r="N154" s="213"/>
      <c r="O154" s="213"/>
      <c r="P154" s="213"/>
      <c r="Q154" s="213"/>
      <c r="R154" s="213"/>
      <c r="S154" s="205"/>
      <c r="T154" s="205"/>
      <c r="U154" s="205"/>
      <c r="V154" s="206"/>
      <c r="W154" s="206"/>
      <c r="X154" s="206"/>
      <c r="Y154" s="207"/>
      <c r="Z154" s="207"/>
      <c r="AA154" s="207"/>
      <c r="AB154" s="208"/>
      <c r="AC154" s="208"/>
      <c r="AD154" s="208"/>
      <c r="AE154" s="202"/>
      <c r="AF154" s="202"/>
      <c r="AG154" s="202"/>
      <c r="AH154" s="201">
        <f>Totals!$E$81</f>
        <v>45811</v>
      </c>
      <c r="AI154" s="201"/>
      <c r="AJ154" s="201"/>
      <c r="AK154" s="258">
        <f t="shared" si="30"/>
        <v>0</v>
      </c>
      <c r="AL154" s="258"/>
      <c r="AM154" s="258"/>
      <c r="AN154" s="201" t="str">
        <f>IF($AQ154="","",$AQ154-1)</f>
        <v/>
      </c>
      <c r="AO154" s="201"/>
      <c r="AP154" s="201"/>
      <c r="AQ154" s="202"/>
      <c r="AR154" s="202"/>
      <c r="AS154" s="202"/>
      <c r="AT154" s="203">
        <f t="shared" si="44"/>
        <v>0</v>
      </c>
      <c r="AU154" s="203"/>
      <c r="AV154" s="203"/>
      <c r="AW154" s="204">
        <f t="shared" si="33"/>
        <v>0</v>
      </c>
      <c r="AX154" s="204"/>
      <c r="AY154" s="204"/>
      <c r="AZ154" s="190">
        <f t="shared" si="34"/>
        <v>0</v>
      </c>
      <c r="BA154" s="190"/>
      <c r="BB154" s="190">
        <f t="shared" si="35"/>
        <v>0</v>
      </c>
      <c r="BC154" s="190"/>
      <c r="BD154" s="190">
        <f t="shared" si="36"/>
        <v>0</v>
      </c>
      <c r="BE154" s="190"/>
      <c r="BF154" s="190">
        <f t="shared" si="37"/>
        <v>0</v>
      </c>
      <c r="BG154" s="190"/>
      <c r="BH154" s="190">
        <f t="shared" si="38"/>
        <v>0</v>
      </c>
      <c r="BI154" s="190"/>
      <c r="BJ154" s="190">
        <f t="shared" si="39"/>
        <v>0</v>
      </c>
      <c r="BK154" s="190"/>
      <c r="BL154" s="190">
        <f t="shared" si="40"/>
        <v>0</v>
      </c>
      <c r="BM154" s="199"/>
      <c r="BN154" s="190">
        <f t="shared" si="41"/>
        <v>0</v>
      </c>
      <c r="BO154" s="190"/>
      <c r="BP154" s="190">
        <f t="shared" si="42"/>
        <v>0</v>
      </c>
      <c r="BQ154" s="190"/>
      <c r="BR154" s="190">
        <f t="shared" si="43"/>
        <v>0</v>
      </c>
      <c r="BS154" s="191"/>
    </row>
    <row r="155" spans="2:71" ht="15" thickBot="1" x14ac:dyDescent="0.4">
      <c r="B155" s="192"/>
      <c r="C155" s="193"/>
      <c r="D155" s="193"/>
      <c r="E155" s="194" t="s">
        <v>7103</v>
      </c>
      <c r="F155" s="194"/>
      <c r="G155" s="194"/>
      <c r="H155" s="194"/>
      <c r="I155" s="195" t="s">
        <v>6981</v>
      </c>
      <c r="J155" s="195"/>
      <c r="K155" s="195"/>
      <c r="L155" s="195"/>
      <c r="M155" s="196">
        <v>44410</v>
      </c>
      <c r="N155" s="196"/>
      <c r="O155" s="196"/>
      <c r="P155" s="196">
        <v>44440</v>
      </c>
      <c r="Q155" s="196"/>
      <c r="R155" s="196"/>
      <c r="S155" s="197" t="s">
        <v>6948</v>
      </c>
      <c r="T155" s="197"/>
      <c r="U155" s="197"/>
      <c r="V155" s="198" t="s">
        <v>6947</v>
      </c>
      <c r="W155" s="198"/>
      <c r="X155" s="198"/>
      <c r="Y155" s="185"/>
      <c r="Z155" s="185"/>
      <c r="AA155" s="185"/>
      <c r="AB155" s="186"/>
      <c r="AC155" s="186"/>
      <c r="AD155" s="186"/>
      <c r="AE155" s="182"/>
      <c r="AF155" s="182"/>
      <c r="AG155" s="182"/>
      <c r="AH155" s="187">
        <f>Totals!$E$81</f>
        <v>45811</v>
      </c>
      <c r="AI155" s="187"/>
      <c r="AJ155" s="187"/>
      <c r="AK155" s="259">
        <f t="shared" si="30"/>
        <v>0</v>
      </c>
      <c r="AL155" s="260"/>
      <c r="AM155" s="260"/>
      <c r="AN155" s="187" t="str">
        <f>IF($AQ155="","",$AQ155-1)</f>
        <v/>
      </c>
      <c r="AO155" s="187"/>
      <c r="AP155" s="187"/>
      <c r="AQ155" s="182"/>
      <c r="AR155" s="182"/>
      <c r="AS155" s="182"/>
      <c r="AT155" s="183">
        <f t="shared" si="44"/>
        <v>0</v>
      </c>
      <c r="AU155" s="183"/>
      <c r="AV155" s="183"/>
      <c r="AW155" s="184">
        <f t="shared" si="33"/>
        <v>0</v>
      </c>
      <c r="AX155" s="184"/>
      <c r="AY155" s="184"/>
      <c r="AZ155" s="180">
        <f t="shared" si="34"/>
        <v>0</v>
      </c>
      <c r="BA155" s="180"/>
      <c r="BB155" s="180">
        <f t="shared" si="35"/>
        <v>0</v>
      </c>
      <c r="BC155" s="180"/>
      <c r="BD155" s="180">
        <f t="shared" si="36"/>
        <v>0</v>
      </c>
      <c r="BE155" s="180"/>
      <c r="BF155" s="180">
        <f t="shared" si="37"/>
        <v>0</v>
      </c>
      <c r="BG155" s="180"/>
      <c r="BH155" s="180">
        <f t="shared" si="38"/>
        <v>0</v>
      </c>
      <c r="BI155" s="180"/>
      <c r="BJ155" s="180">
        <f t="shared" si="39"/>
        <v>0</v>
      </c>
      <c r="BK155" s="180"/>
      <c r="BL155" s="180">
        <f t="shared" si="40"/>
        <v>0</v>
      </c>
      <c r="BM155" s="181"/>
      <c r="BN155" s="180">
        <f t="shared" si="41"/>
        <v>0</v>
      </c>
      <c r="BO155" s="180"/>
      <c r="BP155" s="180">
        <f t="shared" si="42"/>
        <v>0</v>
      </c>
      <c r="BQ155" s="180"/>
      <c r="BR155" s="175">
        <f t="shared" si="43"/>
        <v>0</v>
      </c>
      <c r="BS155" s="176"/>
    </row>
    <row r="156" spans="2:71" ht="15.5" thickTop="1" thickBot="1" x14ac:dyDescent="0.4">
      <c r="B156" s="177" t="s">
        <v>15</v>
      </c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4"/>
      <c r="AA156" s="174"/>
      <c r="AB156" s="177"/>
      <c r="AC156" s="174"/>
      <c r="AD156" s="174"/>
      <c r="AE156" s="177"/>
      <c r="AF156" s="174"/>
      <c r="AG156" s="174"/>
      <c r="AH156" s="177"/>
      <c r="AI156" s="174"/>
      <c r="AJ156" s="174"/>
      <c r="AK156" s="261">
        <f>SUM(AK116:AM155)</f>
        <v>0</v>
      </c>
      <c r="AL156" s="262"/>
      <c r="AM156" s="262"/>
      <c r="AN156" s="177"/>
      <c r="AO156" s="174"/>
      <c r="AP156" s="174"/>
      <c r="AQ156" s="177"/>
      <c r="AR156" s="174"/>
      <c r="AS156" s="174"/>
      <c r="AT156" s="177"/>
      <c r="AU156" s="174"/>
      <c r="AV156" s="174"/>
      <c r="AW156" s="173"/>
      <c r="AX156" s="174"/>
      <c r="AY156" s="174"/>
      <c r="AZ156" s="172">
        <f>SUM(AZ116:AZ155)</f>
        <v>0</v>
      </c>
      <c r="BA156" s="172"/>
      <c r="BB156" s="172">
        <f>SUM(BB116:BB155)</f>
        <v>0</v>
      </c>
      <c r="BC156" s="172"/>
      <c r="BD156" s="172">
        <f>SUM(BD116:BD155)</f>
        <v>0</v>
      </c>
      <c r="BE156" s="172"/>
      <c r="BF156" s="172">
        <f>SUM(BF116:BF155)</f>
        <v>0</v>
      </c>
      <c r="BG156" s="172"/>
      <c r="BH156" s="172">
        <f>SUM(BH116:BH155)</f>
        <v>0</v>
      </c>
      <c r="BI156" s="172"/>
      <c r="BJ156" s="172">
        <f>SUM(BJ116:BJ155)</f>
        <v>0</v>
      </c>
      <c r="BK156" s="172"/>
      <c r="BL156" s="172">
        <f>SUM(BL116:BL155)</f>
        <v>0</v>
      </c>
      <c r="BM156" s="172"/>
      <c r="BN156" s="172">
        <f>SUM(BN116:BN155)</f>
        <v>0</v>
      </c>
      <c r="BO156" s="172"/>
      <c r="BP156" s="172">
        <f>SUM(BP116:BP155)</f>
        <v>0</v>
      </c>
      <c r="BQ156" s="172"/>
      <c r="BR156" s="172">
        <f>SUM(BR116:BR155)</f>
        <v>0</v>
      </c>
      <c r="BS156" s="172"/>
    </row>
    <row r="157" spans="2:71" ht="15" thickTop="1" x14ac:dyDescent="0.35"/>
    <row r="158" spans="2:71" x14ac:dyDescent="0.35">
      <c r="AP158" s="15"/>
      <c r="AQ158" s="15"/>
      <c r="AR158" s="15"/>
      <c r="AS158" s="15"/>
    </row>
    <row r="159" spans="2:71" ht="15" thickBot="1" x14ac:dyDescent="0.4"/>
    <row r="160" spans="2:71" ht="15.5" thickTop="1" thickBot="1" x14ac:dyDescent="0.4">
      <c r="B160" s="256" t="s">
        <v>7099</v>
      </c>
      <c r="C160" s="256"/>
      <c r="D160" s="256"/>
      <c r="E160" s="256"/>
      <c r="F160" s="256"/>
      <c r="G160" s="256"/>
      <c r="H160" s="256"/>
      <c r="I160" s="256"/>
      <c r="J160" s="256"/>
      <c r="K160" s="256"/>
      <c r="L160" s="256"/>
      <c r="M160" s="256"/>
      <c r="N160" s="256"/>
      <c r="O160" s="256"/>
      <c r="P160" s="256"/>
      <c r="Q160" s="256"/>
      <c r="R160" s="256"/>
      <c r="S160" s="256"/>
      <c r="T160" s="256"/>
      <c r="U160" s="256"/>
      <c r="V160" s="256"/>
      <c r="W160" s="256"/>
      <c r="X160" s="256"/>
      <c r="Y160" s="256"/>
      <c r="Z160" s="256"/>
      <c r="AA160" s="256"/>
      <c r="AB160" s="256"/>
      <c r="AC160" s="256"/>
      <c r="AD160" s="256"/>
      <c r="AE160" s="256"/>
      <c r="AF160" s="256"/>
      <c r="AG160" s="256"/>
      <c r="AH160" s="256"/>
      <c r="AI160" s="256"/>
      <c r="AJ160" s="256"/>
      <c r="AK160" s="256"/>
      <c r="AL160" s="256"/>
      <c r="AM160" s="256"/>
      <c r="AN160" s="256"/>
      <c r="AO160" s="256"/>
      <c r="AP160" s="256"/>
      <c r="AQ160" s="256"/>
      <c r="AR160" s="256"/>
      <c r="AS160" s="256"/>
      <c r="AT160" s="256"/>
      <c r="AU160" s="256"/>
      <c r="AV160" s="256"/>
      <c r="AW160" s="256"/>
      <c r="AX160" s="256"/>
      <c r="AY160" s="256"/>
      <c r="AZ160" s="256"/>
      <c r="BA160" s="256"/>
      <c r="BB160" s="256"/>
      <c r="BC160" s="256"/>
      <c r="BD160" s="256"/>
      <c r="BE160" s="256"/>
      <c r="BF160" s="256"/>
      <c r="BG160" s="256"/>
      <c r="BH160" s="256"/>
      <c r="BI160" s="256"/>
      <c r="BJ160" s="256"/>
      <c r="BK160" s="256"/>
      <c r="BL160" s="256"/>
      <c r="BM160" s="256"/>
      <c r="BN160" s="256"/>
      <c r="BO160" s="256"/>
      <c r="BP160" s="256"/>
      <c r="BQ160" s="256"/>
      <c r="BR160" s="256"/>
      <c r="BS160" s="256"/>
    </row>
    <row r="161" spans="2:71" ht="15.5" thickTop="1" thickBot="1" x14ac:dyDescent="0.4">
      <c r="B161" s="256"/>
      <c r="C161" s="256"/>
      <c r="D161" s="256"/>
      <c r="E161" s="256"/>
      <c r="F161" s="256"/>
      <c r="G161" s="256"/>
      <c r="H161" s="256"/>
      <c r="I161" s="256"/>
      <c r="J161" s="256"/>
      <c r="K161" s="256"/>
      <c r="L161" s="256"/>
      <c r="M161" s="256"/>
      <c r="N161" s="256"/>
      <c r="O161" s="256"/>
      <c r="P161" s="256"/>
      <c r="Q161" s="256"/>
      <c r="R161" s="256"/>
      <c r="S161" s="256"/>
      <c r="T161" s="256"/>
      <c r="U161" s="256"/>
      <c r="V161" s="256"/>
      <c r="W161" s="256"/>
      <c r="X161" s="256"/>
      <c r="Y161" s="256"/>
      <c r="Z161" s="256"/>
      <c r="AA161" s="256"/>
      <c r="AB161" s="256"/>
      <c r="AC161" s="256"/>
      <c r="AD161" s="256"/>
      <c r="AE161" s="256"/>
      <c r="AF161" s="256"/>
      <c r="AG161" s="256"/>
      <c r="AH161" s="256"/>
      <c r="AI161" s="256"/>
      <c r="AJ161" s="256"/>
      <c r="AK161" s="256"/>
      <c r="AL161" s="256"/>
      <c r="AM161" s="256"/>
      <c r="AN161" s="256"/>
      <c r="AO161" s="256"/>
      <c r="AP161" s="256"/>
      <c r="AQ161" s="256"/>
      <c r="AR161" s="256"/>
      <c r="AS161" s="256"/>
      <c r="AT161" s="256"/>
      <c r="AU161" s="256"/>
      <c r="AV161" s="256"/>
      <c r="AW161" s="256"/>
      <c r="AX161" s="256"/>
      <c r="AY161" s="256"/>
      <c r="AZ161" s="256"/>
      <c r="BA161" s="256"/>
      <c r="BB161" s="256"/>
      <c r="BC161" s="256"/>
      <c r="BD161" s="256"/>
      <c r="BE161" s="256"/>
      <c r="BF161" s="256"/>
      <c r="BG161" s="256"/>
      <c r="BH161" s="256"/>
      <c r="BI161" s="256"/>
      <c r="BJ161" s="256"/>
      <c r="BK161" s="256"/>
      <c r="BL161" s="256"/>
      <c r="BM161" s="256"/>
      <c r="BN161" s="256"/>
      <c r="BO161" s="256"/>
      <c r="BP161" s="256"/>
      <c r="BQ161" s="256"/>
      <c r="BR161" s="256"/>
      <c r="BS161" s="256"/>
    </row>
    <row r="162" spans="2:71" ht="15.5" thickTop="1" thickBot="1" x14ac:dyDescent="0.4">
      <c r="B162" s="256"/>
      <c r="C162" s="256"/>
      <c r="D162" s="256"/>
      <c r="E162" s="256"/>
      <c r="F162" s="256"/>
      <c r="G162" s="256"/>
      <c r="H162" s="256"/>
      <c r="I162" s="256"/>
      <c r="J162" s="256"/>
      <c r="K162" s="256"/>
      <c r="L162" s="256"/>
      <c r="M162" s="256"/>
      <c r="N162" s="256"/>
      <c r="O162" s="256"/>
      <c r="P162" s="256"/>
      <c r="Q162" s="256"/>
      <c r="R162" s="256"/>
      <c r="S162" s="256"/>
      <c r="T162" s="256"/>
      <c r="U162" s="256"/>
      <c r="V162" s="256"/>
      <c r="W162" s="256"/>
      <c r="X162" s="256"/>
      <c r="Y162" s="256"/>
      <c r="Z162" s="256"/>
      <c r="AA162" s="256"/>
      <c r="AB162" s="256"/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256"/>
      <c r="AQ162" s="256"/>
      <c r="AR162" s="256"/>
      <c r="AS162" s="256"/>
      <c r="AT162" s="256"/>
      <c r="AU162" s="256"/>
      <c r="AV162" s="256"/>
      <c r="AW162" s="256"/>
      <c r="AX162" s="256"/>
      <c r="AY162" s="256"/>
      <c r="AZ162" s="256"/>
      <c r="BA162" s="256"/>
      <c r="BB162" s="256"/>
      <c r="BC162" s="256"/>
      <c r="BD162" s="256"/>
      <c r="BE162" s="256"/>
      <c r="BF162" s="256"/>
      <c r="BG162" s="256"/>
      <c r="BH162" s="256"/>
      <c r="BI162" s="256"/>
      <c r="BJ162" s="256"/>
      <c r="BK162" s="256"/>
      <c r="BL162" s="256"/>
      <c r="BM162" s="256"/>
      <c r="BN162" s="256"/>
      <c r="BO162" s="256"/>
      <c r="BP162" s="256"/>
      <c r="BQ162" s="256"/>
      <c r="BR162" s="256"/>
      <c r="BS162" s="256"/>
    </row>
    <row r="163" spans="2:71" ht="15.5" thickTop="1" thickBot="1" x14ac:dyDescent="0.4">
      <c r="B163" s="256"/>
      <c r="C163" s="256"/>
      <c r="D163" s="256"/>
      <c r="E163" s="256"/>
      <c r="F163" s="256"/>
      <c r="G163" s="256"/>
      <c r="H163" s="256"/>
      <c r="I163" s="256"/>
      <c r="J163" s="256"/>
      <c r="K163" s="256"/>
      <c r="L163" s="256"/>
      <c r="M163" s="256"/>
      <c r="N163" s="256"/>
      <c r="O163" s="256"/>
      <c r="P163" s="256"/>
      <c r="Q163" s="256"/>
      <c r="R163" s="256"/>
      <c r="S163" s="256"/>
      <c r="T163" s="256"/>
      <c r="U163" s="256"/>
      <c r="V163" s="256"/>
      <c r="W163" s="256"/>
      <c r="X163" s="256"/>
      <c r="Y163" s="256"/>
      <c r="Z163" s="256"/>
      <c r="AA163" s="256"/>
      <c r="AB163" s="256"/>
      <c r="AC163" s="256"/>
      <c r="AD163" s="256"/>
      <c r="AE163" s="256"/>
      <c r="AF163" s="256"/>
      <c r="AG163" s="256"/>
      <c r="AH163" s="256"/>
      <c r="AI163" s="256"/>
      <c r="AJ163" s="256"/>
      <c r="AK163" s="256"/>
      <c r="AL163" s="256"/>
      <c r="AM163" s="256"/>
      <c r="AN163" s="256"/>
      <c r="AO163" s="256"/>
      <c r="AP163" s="256"/>
      <c r="AQ163" s="256"/>
      <c r="AR163" s="256"/>
      <c r="AS163" s="256"/>
      <c r="AT163" s="256"/>
      <c r="AU163" s="256"/>
      <c r="AV163" s="256"/>
      <c r="AW163" s="256"/>
      <c r="AX163" s="256"/>
      <c r="AY163" s="256"/>
      <c r="AZ163" s="256"/>
      <c r="BA163" s="256"/>
      <c r="BB163" s="256"/>
      <c r="BC163" s="256"/>
      <c r="BD163" s="256"/>
      <c r="BE163" s="256"/>
      <c r="BF163" s="256"/>
      <c r="BG163" s="256"/>
      <c r="BH163" s="256"/>
      <c r="BI163" s="256"/>
      <c r="BJ163" s="256"/>
      <c r="BK163" s="256"/>
      <c r="BL163" s="256"/>
      <c r="BM163" s="256"/>
      <c r="BN163" s="256"/>
      <c r="BO163" s="256"/>
      <c r="BP163" s="256"/>
      <c r="BQ163" s="256"/>
      <c r="BR163" s="256"/>
      <c r="BS163" s="256"/>
    </row>
    <row r="164" spans="2:71" ht="15.5" thickTop="1" thickBot="1" x14ac:dyDescent="0.4">
      <c r="B164" s="238" t="s">
        <v>13</v>
      </c>
      <c r="C164" s="238"/>
      <c r="D164" s="238"/>
      <c r="E164" s="238" t="s">
        <v>59</v>
      </c>
      <c r="F164" s="238"/>
      <c r="G164" s="238"/>
      <c r="H164" s="238"/>
      <c r="I164" s="238" t="s">
        <v>12</v>
      </c>
      <c r="J164" s="238"/>
      <c r="K164" s="238"/>
      <c r="L164" s="238"/>
      <c r="M164" s="238" t="s">
        <v>7019</v>
      </c>
      <c r="N164" s="238"/>
      <c r="O164" s="238"/>
      <c r="P164" s="238" t="s">
        <v>7020</v>
      </c>
      <c r="Q164" s="238"/>
      <c r="R164" s="238"/>
      <c r="S164" s="238" t="s">
        <v>57</v>
      </c>
      <c r="T164" s="238"/>
      <c r="U164" s="238"/>
      <c r="V164" s="238" t="s">
        <v>7021</v>
      </c>
      <c r="W164" s="238"/>
      <c r="X164" s="238"/>
      <c r="Y164" s="238" t="s">
        <v>7036</v>
      </c>
      <c r="Z164" s="238"/>
      <c r="AA164" s="238"/>
      <c r="AB164" s="238" t="s">
        <v>57</v>
      </c>
      <c r="AC164" s="238"/>
      <c r="AD164" s="238"/>
      <c r="AE164" s="238" t="s">
        <v>7037</v>
      </c>
      <c r="AF164" s="238"/>
      <c r="AG164" s="238"/>
      <c r="AH164" s="238" t="s">
        <v>7032</v>
      </c>
      <c r="AI164" s="238"/>
      <c r="AJ164" s="238"/>
      <c r="AK164" s="238" t="s">
        <v>7033</v>
      </c>
      <c r="AL164" s="238"/>
      <c r="AM164" s="238"/>
      <c r="AN164" s="238" t="s">
        <v>7038</v>
      </c>
      <c r="AO164" s="238"/>
      <c r="AP164" s="238"/>
      <c r="AQ164" s="238" t="s">
        <v>7039</v>
      </c>
      <c r="AR164" s="238"/>
      <c r="AS164" s="238"/>
      <c r="AT164" s="238" t="s">
        <v>7035</v>
      </c>
      <c r="AU164" s="238"/>
      <c r="AV164" s="238"/>
      <c r="AW164" s="238" t="s">
        <v>7034</v>
      </c>
      <c r="AX164" s="238"/>
      <c r="AY164" s="238"/>
      <c r="AZ164" s="238" t="s">
        <v>10</v>
      </c>
      <c r="BA164" s="238"/>
      <c r="BB164" s="238" t="s">
        <v>9</v>
      </c>
      <c r="BC164" s="238"/>
      <c r="BD164" s="238" t="s">
        <v>8</v>
      </c>
      <c r="BE164" s="238"/>
      <c r="BF164" s="238" t="s">
        <v>7</v>
      </c>
      <c r="BG164" s="238"/>
      <c r="BH164" s="238" t="s">
        <v>6</v>
      </c>
      <c r="BI164" s="238"/>
      <c r="BJ164" s="238" t="s">
        <v>55</v>
      </c>
      <c r="BK164" s="238"/>
      <c r="BL164" s="238" t="s">
        <v>4</v>
      </c>
      <c r="BM164" s="238"/>
      <c r="BN164" s="238" t="s">
        <v>3</v>
      </c>
      <c r="BO164" s="238"/>
      <c r="BP164" s="238" t="s">
        <v>2</v>
      </c>
      <c r="BQ164" s="238"/>
      <c r="BR164" s="238" t="s">
        <v>1</v>
      </c>
      <c r="BS164" s="238"/>
    </row>
    <row r="165" spans="2:71" ht="15.5" hidden="1" customHeight="1" thickTop="1" thickBot="1" x14ac:dyDescent="0.4">
      <c r="B165" s="239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</row>
    <row r="166" spans="2:71" ht="15.5" hidden="1" customHeight="1" thickTop="1" thickBot="1" x14ac:dyDescent="0.4">
      <c r="B166" s="232" t="s">
        <v>54</v>
      </c>
      <c r="C166" s="232"/>
      <c r="D166" s="232"/>
      <c r="E166" s="232" t="s">
        <v>53</v>
      </c>
      <c r="F166" s="232"/>
      <c r="G166" s="232"/>
      <c r="H166" s="232"/>
      <c r="I166" s="232" t="s">
        <v>7010</v>
      </c>
      <c r="J166" s="232"/>
      <c r="K166" s="232"/>
      <c r="L166" s="232"/>
      <c r="M166" s="234"/>
      <c r="N166" s="234"/>
      <c r="O166" s="234"/>
      <c r="P166" s="234"/>
      <c r="Q166" s="234"/>
      <c r="R166" s="234"/>
      <c r="S166" s="237"/>
      <c r="T166" s="237"/>
      <c r="U166" s="237"/>
      <c r="V166" s="233"/>
      <c r="W166" s="233"/>
      <c r="X166" s="233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V166" s="232"/>
      <c r="AW166" s="232"/>
      <c r="AX166" s="232"/>
      <c r="AY166" s="232"/>
      <c r="AZ166" s="231">
        <f>-1*AZ208</f>
        <v>0</v>
      </c>
      <c r="BA166" s="231"/>
      <c r="BB166" s="231">
        <f>-1*BB208</f>
        <v>0</v>
      </c>
      <c r="BC166" s="231"/>
      <c r="BD166" s="231">
        <f>-1*BD208</f>
        <v>0</v>
      </c>
      <c r="BE166" s="231"/>
      <c r="BF166" s="231">
        <f>-1*BF208</f>
        <v>0</v>
      </c>
      <c r="BG166" s="231"/>
      <c r="BH166" s="231">
        <f>-1*BH208</f>
        <v>0</v>
      </c>
      <c r="BI166" s="231"/>
      <c r="BJ166" s="231">
        <f>-1*BJ208</f>
        <v>0</v>
      </c>
      <c r="BK166" s="231"/>
      <c r="BL166" s="231">
        <f>-1*BL208</f>
        <v>0</v>
      </c>
      <c r="BM166" s="231"/>
      <c r="BN166" s="231">
        <f>-1*BN208</f>
        <v>0</v>
      </c>
      <c r="BO166" s="231"/>
      <c r="BP166" s="231">
        <f>-1*BP208</f>
        <v>0</v>
      </c>
      <c r="BQ166" s="231"/>
      <c r="BR166" s="231">
        <f>-1*BR208</f>
        <v>0</v>
      </c>
      <c r="BS166" s="231"/>
    </row>
    <row r="167" spans="2:71" ht="15.5" hidden="1" customHeight="1" thickTop="1" thickBot="1" x14ac:dyDescent="0.4">
      <c r="B167" s="222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  <c r="AN167" s="223"/>
      <c r="AO167" s="223"/>
      <c r="AP167" s="223"/>
      <c r="AQ167" s="223"/>
      <c r="AR167" s="223"/>
      <c r="AS167" s="223"/>
      <c r="AT167" s="223"/>
      <c r="AU167" s="223"/>
      <c r="AV167" s="223"/>
      <c r="AW167" s="223"/>
      <c r="AX167" s="223"/>
      <c r="AY167" s="223"/>
      <c r="AZ167" s="223"/>
      <c r="BA167" s="223"/>
      <c r="BB167" s="223"/>
      <c r="BC167" s="223"/>
      <c r="BD167" s="223"/>
      <c r="BE167" s="223"/>
      <c r="BF167" s="223"/>
      <c r="BG167" s="223"/>
      <c r="BH167" s="223"/>
      <c r="BI167" s="223"/>
      <c r="BJ167" s="223"/>
      <c r="BK167" s="223"/>
      <c r="BL167" s="223"/>
      <c r="BM167" s="223"/>
      <c r="BN167" s="223"/>
      <c r="BO167" s="223"/>
      <c r="BP167" s="223"/>
      <c r="BQ167" s="223"/>
      <c r="BR167" s="223"/>
      <c r="BS167" s="223"/>
    </row>
    <row r="168" spans="2:71" ht="15.5" thickTop="1" thickBot="1" x14ac:dyDescent="0.4">
      <c r="B168" s="224" t="s">
        <v>52</v>
      </c>
      <c r="C168" s="225"/>
      <c r="D168" s="225"/>
      <c r="E168" s="226" t="s">
        <v>7092</v>
      </c>
      <c r="F168" s="226"/>
      <c r="G168" s="226"/>
      <c r="H168" s="227"/>
      <c r="I168" s="228" t="s">
        <v>7093</v>
      </c>
      <c r="J168" s="229"/>
      <c r="K168" s="229"/>
      <c r="L168" s="229"/>
      <c r="M168" s="230">
        <v>44144</v>
      </c>
      <c r="N168" s="230"/>
      <c r="O168" s="230"/>
      <c r="P168" s="230">
        <v>44508</v>
      </c>
      <c r="Q168" s="230"/>
      <c r="R168" s="230"/>
      <c r="S168" s="228" t="s">
        <v>6638</v>
      </c>
      <c r="T168" s="228"/>
      <c r="U168" s="228"/>
      <c r="V168" s="229" t="s">
        <v>6325</v>
      </c>
      <c r="W168" s="229"/>
      <c r="X168" s="229"/>
      <c r="Y168" s="217"/>
      <c r="Z168" s="217"/>
      <c r="AA168" s="217"/>
      <c r="AB168" s="218"/>
      <c r="AC168" s="218"/>
      <c r="AD168" s="218"/>
      <c r="AE168" s="219"/>
      <c r="AF168" s="219"/>
      <c r="AG168" s="219"/>
      <c r="AH168" s="220">
        <f>Totals!$E$81</f>
        <v>45811</v>
      </c>
      <c r="AI168" s="220"/>
      <c r="AJ168" s="220"/>
      <c r="AK168" s="257">
        <f t="shared" ref="AK168:AK207" si="45">IF($AE168&gt;0,IF($AN168&gt;0,IF(OR($AH168&gt;"",$AH168&gt;0),(1+($AH168-$AE168))*-($AZ168),""),0),0)</f>
        <v>0</v>
      </c>
      <c r="AL168" s="257"/>
      <c r="AM168" s="257"/>
      <c r="AN168" s="220" t="str">
        <f t="shared" ref="AN168:AN205" si="46">IF($AQ168="","",$AQ168-1)</f>
        <v/>
      </c>
      <c r="AO168" s="220"/>
      <c r="AP168" s="220"/>
      <c r="AQ168" s="219"/>
      <c r="AR168" s="219"/>
      <c r="AS168" s="219"/>
      <c r="AT168" s="241">
        <f t="shared" ref="AT168:AT178" si="47">IF($AE168&gt;0,IF($AN168&gt;0,IF(OR($AH168&gt;"",$AH168&gt;0),$AN168-$AH168,""),0),0)</f>
        <v>0</v>
      </c>
      <c r="AU168" s="241"/>
      <c r="AV168" s="241"/>
      <c r="AW168" s="242">
        <f t="shared" ref="AW168:AW207" si="48">IF($AE168&gt;0,IF($AN168&gt;0,IF(OR($AH168&gt;"",$AH168&gt;0),$AT168*$AZ168,""),0),0)</f>
        <v>0</v>
      </c>
      <c r="AX168" s="242"/>
      <c r="AY168" s="242"/>
      <c r="AZ168" s="216">
        <f t="shared" ref="AZ168:AZ207" si="49">IF(AE168&gt;0,IF(AN168&gt;0,$Y168/(1+($AN168-$AE168)),0),0)</f>
        <v>0</v>
      </c>
      <c r="BA168" s="216"/>
      <c r="BB168" s="216">
        <f t="shared" ref="BB168:BB207" si="50">IF(AE168&gt;0,IF(AN168&gt;0,$Y168/((1+($AN168-$AE168))/7),0),0)</f>
        <v>0</v>
      </c>
      <c r="BC168" s="216"/>
      <c r="BD168" s="216">
        <f t="shared" ref="BD168:BD207" si="51">IF(AE168&gt;0,IF(AN168&gt;0,$Y168/((1+($AN168-$AE168))/14),0),0)</f>
        <v>0</v>
      </c>
      <c r="BE168" s="216"/>
      <c r="BF168" s="216">
        <f t="shared" ref="BF168:BF207" si="52">IF(AE168&gt;0,IF(AN168&gt;0,$Y168/((1+($AN168-$AE168))/(365.25/12)),0),0)</f>
        <v>0</v>
      </c>
      <c r="BG168" s="216"/>
      <c r="BH168" s="216">
        <f t="shared" ref="BH168:BH207" si="53">IF(AE168&gt;0,IF(AN168&gt;0,$Y168/((1+($AN168-$AE168))/(365.25/4)),0),0)</f>
        <v>0</v>
      </c>
      <c r="BI168" s="216"/>
      <c r="BJ168" s="216">
        <f t="shared" ref="BJ168:BJ207" si="54">IF(AE168&gt;0,IF(AN168&gt;0,$Y168/((1+($AN168-$AE168))/(365.25/2)),0),0)</f>
        <v>0</v>
      </c>
      <c r="BK168" s="216"/>
      <c r="BL168" s="216">
        <f t="shared" ref="BL168:BL207" si="55">IF(AE168&gt;0,IF(AN168&gt;0,$Y168/((1+($AN168-$AE168))/365.25),0),0)</f>
        <v>0</v>
      </c>
      <c r="BM168" s="216"/>
      <c r="BN168" s="216">
        <f t="shared" ref="BN168:BN207" si="56">IF(AE168&gt;0,IF(AN168&gt;0,$Y168/((1+($AN168-$AE168))/(365.25*2)),0),0)</f>
        <v>0</v>
      </c>
      <c r="BO168" s="216"/>
      <c r="BP168" s="216">
        <f t="shared" ref="BP168:BP207" si="57">IF(AE168&gt;0,IF(AN168&gt;0,$Y168/((1+($AN168-$AE168))/(365.25*5)),0),0)</f>
        <v>0</v>
      </c>
      <c r="BQ168" s="216"/>
      <c r="BR168" s="235">
        <f t="shared" ref="BR168:BR207" si="58">IF(AE168&gt;0,IF(AN168&gt;0,$Y168/((1+($AN168-$AE168))/(365.25*10)),0),0)</f>
        <v>0</v>
      </c>
      <c r="BS168" s="236"/>
    </row>
    <row r="169" spans="2:71" ht="15" thickBot="1" x14ac:dyDescent="0.4">
      <c r="B169" s="209"/>
      <c r="C169" s="210"/>
      <c r="D169" s="210"/>
      <c r="E169" s="214"/>
      <c r="F169" s="214"/>
      <c r="G169" s="214"/>
      <c r="H169" s="215"/>
      <c r="I169" s="205"/>
      <c r="J169" s="206"/>
      <c r="K169" s="206"/>
      <c r="L169" s="206"/>
      <c r="M169" s="213">
        <v>44144</v>
      </c>
      <c r="N169" s="213"/>
      <c r="O169" s="213"/>
      <c r="P169" s="213">
        <v>44508</v>
      </c>
      <c r="Q169" s="213"/>
      <c r="R169" s="213"/>
      <c r="S169" s="205" t="s">
        <v>6638</v>
      </c>
      <c r="T169" s="205"/>
      <c r="U169" s="205"/>
      <c r="V169" s="206" t="s">
        <v>6325</v>
      </c>
      <c r="W169" s="206"/>
      <c r="X169" s="206"/>
      <c r="Y169" s="207"/>
      <c r="Z169" s="207"/>
      <c r="AA169" s="207"/>
      <c r="AB169" s="218"/>
      <c r="AC169" s="218"/>
      <c r="AD169" s="218"/>
      <c r="AE169" s="202"/>
      <c r="AF169" s="202"/>
      <c r="AG169" s="202"/>
      <c r="AH169" s="201">
        <f>Totals!$E$81</f>
        <v>45811</v>
      </c>
      <c r="AI169" s="201"/>
      <c r="AJ169" s="201"/>
      <c r="AK169" s="258">
        <f t="shared" si="45"/>
        <v>0</v>
      </c>
      <c r="AL169" s="258"/>
      <c r="AM169" s="258"/>
      <c r="AN169" s="201" t="str">
        <f t="shared" si="46"/>
        <v/>
      </c>
      <c r="AO169" s="201"/>
      <c r="AP169" s="201"/>
      <c r="AQ169" s="202"/>
      <c r="AR169" s="202"/>
      <c r="AS169" s="202"/>
      <c r="AT169" s="203">
        <f t="shared" si="47"/>
        <v>0</v>
      </c>
      <c r="AU169" s="203"/>
      <c r="AV169" s="203"/>
      <c r="AW169" s="204">
        <f t="shared" si="48"/>
        <v>0</v>
      </c>
      <c r="AX169" s="204"/>
      <c r="AY169" s="204"/>
      <c r="AZ169" s="190">
        <f t="shared" si="49"/>
        <v>0</v>
      </c>
      <c r="BA169" s="190"/>
      <c r="BB169" s="190">
        <f t="shared" si="50"/>
        <v>0</v>
      </c>
      <c r="BC169" s="190"/>
      <c r="BD169" s="190">
        <f t="shared" si="51"/>
        <v>0</v>
      </c>
      <c r="BE169" s="190"/>
      <c r="BF169" s="190">
        <f t="shared" si="52"/>
        <v>0</v>
      </c>
      <c r="BG169" s="190"/>
      <c r="BH169" s="190">
        <f t="shared" si="53"/>
        <v>0</v>
      </c>
      <c r="BI169" s="190"/>
      <c r="BJ169" s="190">
        <f t="shared" si="54"/>
        <v>0</v>
      </c>
      <c r="BK169" s="190"/>
      <c r="BL169" s="190">
        <f t="shared" si="55"/>
        <v>0</v>
      </c>
      <c r="BM169" s="190"/>
      <c r="BN169" s="190">
        <f t="shared" si="56"/>
        <v>0</v>
      </c>
      <c r="BO169" s="190"/>
      <c r="BP169" s="190">
        <f t="shared" si="57"/>
        <v>0</v>
      </c>
      <c r="BQ169" s="190"/>
      <c r="BR169" s="190">
        <f t="shared" si="58"/>
        <v>0</v>
      </c>
      <c r="BS169" s="191"/>
    </row>
    <row r="170" spans="2:71" ht="15" thickBot="1" x14ac:dyDescent="0.4">
      <c r="B170" s="209"/>
      <c r="C170" s="210"/>
      <c r="D170" s="210"/>
      <c r="E170" s="214"/>
      <c r="F170" s="214"/>
      <c r="G170" s="214"/>
      <c r="H170" s="215"/>
      <c r="I170" s="205"/>
      <c r="J170" s="206"/>
      <c r="K170" s="206"/>
      <c r="L170" s="206"/>
      <c r="M170" s="213">
        <v>44144</v>
      </c>
      <c r="N170" s="213"/>
      <c r="O170" s="213"/>
      <c r="P170" s="213">
        <v>44508</v>
      </c>
      <c r="Q170" s="213"/>
      <c r="R170" s="213"/>
      <c r="S170" s="205" t="s">
        <v>6638</v>
      </c>
      <c r="T170" s="205"/>
      <c r="U170" s="205"/>
      <c r="V170" s="206" t="s">
        <v>6325</v>
      </c>
      <c r="W170" s="206"/>
      <c r="X170" s="206"/>
      <c r="Y170" s="207"/>
      <c r="Z170" s="207"/>
      <c r="AA170" s="207"/>
      <c r="AB170" s="208"/>
      <c r="AC170" s="208"/>
      <c r="AD170" s="208"/>
      <c r="AE170" s="202"/>
      <c r="AF170" s="202"/>
      <c r="AG170" s="202"/>
      <c r="AH170" s="201">
        <f>Totals!$E$81</f>
        <v>45811</v>
      </c>
      <c r="AI170" s="201"/>
      <c r="AJ170" s="201"/>
      <c r="AK170" s="258">
        <f t="shared" si="45"/>
        <v>0</v>
      </c>
      <c r="AL170" s="258"/>
      <c r="AM170" s="258"/>
      <c r="AN170" s="201" t="str">
        <f t="shared" si="46"/>
        <v/>
      </c>
      <c r="AO170" s="201"/>
      <c r="AP170" s="201"/>
      <c r="AQ170" s="202"/>
      <c r="AR170" s="202"/>
      <c r="AS170" s="202"/>
      <c r="AT170" s="203">
        <f t="shared" si="47"/>
        <v>0</v>
      </c>
      <c r="AU170" s="203"/>
      <c r="AV170" s="203"/>
      <c r="AW170" s="204">
        <f t="shared" si="48"/>
        <v>0</v>
      </c>
      <c r="AX170" s="204"/>
      <c r="AY170" s="204"/>
      <c r="AZ170" s="190">
        <f t="shared" si="49"/>
        <v>0</v>
      </c>
      <c r="BA170" s="190"/>
      <c r="BB170" s="190">
        <f t="shared" si="50"/>
        <v>0</v>
      </c>
      <c r="BC170" s="190"/>
      <c r="BD170" s="190">
        <f t="shared" si="51"/>
        <v>0</v>
      </c>
      <c r="BE170" s="190"/>
      <c r="BF170" s="190">
        <f t="shared" si="52"/>
        <v>0</v>
      </c>
      <c r="BG170" s="190"/>
      <c r="BH170" s="190">
        <f t="shared" si="53"/>
        <v>0</v>
      </c>
      <c r="BI170" s="190"/>
      <c r="BJ170" s="190">
        <f t="shared" si="54"/>
        <v>0</v>
      </c>
      <c r="BK170" s="190"/>
      <c r="BL170" s="190">
        <f t="shared" si="55"/>
        <v>0</v>
      </c>
      <c r="BM170" s="199"/>
      <c r="BN170" s="190">
        <f t="shared" si="56"/>
        <v>0</v>
      </c>
      <c r="BO170" s="190"/>
      <c r="BP170" s="190">
        <f t="shared" si="57"/>
        <v>0</v>
      </c>
      <c r="BQ170" s="190"/>
      <c r="BR170" s="190">
        <f t="shared" si="58"/>
        <v>0</v>
      </c>
      <c r="BS170" s="191"/>
    </row>
    <row r="171" spans="2:71" ht="15" thickBot="1" x14ac:dyDescent="0.4">
      <c r="B171" s="209"/>
      <c r="C171" s="210"/>
      <c r="D171" s="210"/>
      <c r="E171" s="214"/>
      <c r="F171" s="214"/>
      <c r="G171" s="214"/>
      <c r="H171" s="215"/>
      <c r="I171" s="205"/>
      <c r="J171" s="206"/>
      <c r="K171" s="206"/>
      <c r="L171" s="206"/>
      <c r="M171" s="213">
        <v>44145</v>
      </c>
      <c r="N171" s="213"/>
      <c r="O171" s="213"/>
      <c r="P171" s="213">
        <v>44509</v>
      </c>
      <c r="Q171" s="213"/>
      <c r="R171" s="213"/>
      <c r="S171" s="205" t="s">
        <v>6638</v>
      </c>
      <c r="T171" s="205"/>
      <c r="U171" s="205"/>
      <c r="V171" s="206" t="s">
        <v>6324</v>
      </c>
      <c r="W171" s="206"/>
      <c r="X171" s="206"/>
      <c r="Y171" s="207"/>
      <c r="Z171" s="207"/>
      <c r="AA171" s="207"/>
      <c r="AB171" s="208"/>
      <c r="AC171" s="208"/>
      <c r="AD171" s="208"/>
      <c r="AE171" s="202"/>
      <c r="AF171" s="202"/>
      <c r="AG171" s="202"/>
      <c r="AH171" s="201">
        <f>Totals!$E$81</f>
        <v>45811</v>
      </c>
      <c r="AI171" s="201"/>
      <c r="AJ171" s="201"/>
      <c r="AK171" s="258">
        <f t="shared" si="45"/>
        <v>0</v>
      </c>
      <c r="AL171" s="258"/>
      <c r="AM171" s="258"/>
      <c r="AN171" s="201" t="str">
        <f t="shared" si="46"/>
        <v/>
      </c>
      <c r="AO171" s="201"/>
      <c r="AP171" s="201"/>
      <c r="AQ171" s="202"/>
      <c r="AR171" s="202"/>
      <c r="AS171" s="202"/>
      <c r="AT171" s="203">
        <f t="shared" si="47"/>
        <v>0</v>
      </c>
      <c r="AU171" s="203"/>
      <c r="AV171" s="203"/>
      <c r="AW171" s="204">
        <f t="shared" si="48"/>
        <v>0</v>
      </c>
      <c r="AX171" s="204"/>
      <c r="AY171" s="204"/>
      <c r="AZ171" s="190">
        <f t="shared" si="49"/>
        <v>0</v>
      </c>
      <c r="BA171" s="190"/>
      <c r="BB171" s="190">
        <f t="shared" si="50"/>
        <v>0</v>
      </c>
      <c r="BC171" s="190"/>
      <c r="BD171" s="190">
        <f t="shared" si="51"/>
        <v>0</v>
      </c>
      <c r="BE171" s="190"/>
      <c r="BF171" s="190">
        <f t="shared" si="52"/>
        <v>0</v>
      </c>
      <c r="BG171" s="190"/>
      <c r="BH171" s="190">
        <f t="shared" si="53"/>
        <v>0</v>
      </c>
      <c r="BI171" s="190"/>
      <c r="BJ171" s="190">
        <f t="shared" si="54"/>
        <v>0</v>
      </c>
      <c r="BK171" s="190"/>
      <c r="BL171" s="190">
        <f t="shared" si="55"/>
        <v>0</v>
      </c>
      <c r="BM171" s="199"/>
      <c r="BN171" s="190">
        <f t="shared" si="56"/>
        <v>0</v>
      </c>
      <c r="BO171" s="190"/>
      <c r="BP171" s="190">
        <f t="shared" si="57"/>
        <v>0</v>
      </c>
      <c r="BQ171" s="190"/>
      <c r="BR171" s="190">
        <f t="shared" si="58"/>
        <v>0</v>
      </c>
      <c r="BS171" s="191"/>
    </row>
    <row r="172" spans="2:71" ht="15" thickBot="1" x14ac:dyDescent="0.4">
      <c r="B172" s="209"/>
      <c r="C172" s="210"/>
      <c r="D172" s="210"/>
      <c r="E172" s="214"/>
      <c r="F172" s="214"/>
      <c r="G172" s="214"/>
      <c r="H172" s="215"/>
      <c r="I172" s="205"/>
      <c r="J172" s="206"/>
      <c r="K172" s="206"/>
      <c r="L172" s="206"/>
      <c r="M172" s="213">
        <v>44297</v>
      </c>
      <c r="N172" s="213"/>
      <c r="O172" s="213"/>
      <c r="P172" s="213">
        <v>44660</v>
      </c>
      <c r="Q172" s="213"/>
      <c r="R172" s="213"/>
      <c r="S172" s="205" t="s">
        <v>6638</v>
      </c>
      <c r="T172" s="205"/>
      <c r="U172" s="205"/>
      <c r="V172" s="206" t="s">
        <v>6324</v>
      </c>
      <c r="W172" s="206"/>
      <c r="X172" s="206"/>
      <c r="Y172" s="207"/>
      <c r="Z172" s="207"/>
      <c r="AA172" s="207"/>
      <c r="AB172" s="208"/>
      <c r="AC172" s="208"/>
      <c r="AD172" s="208"/>
      <c r="AE172" s="202"/>
      <c r="AF172" s="202"/>
      <c r="AG172" s="202"/>
      <c r="AH172" s="201">
        <f>Totals!$E$81</f>
        <v>45811</v>
      </c>
      <c r="AI172" s="201"/>
      <c r="AJ172" s="201"/>
      <c r="AK172" s="258">
        <f t="shared" si="45"/>
        <v>0</v>
      </c>
      <c r="AL172" s="258"/>
      <c r="AM172" s="258"/>
      <c r="AN172" s="201" t="str">
        <f t="shared" si="46"/>
        <v/>
      </c>
      <c r="AO172" s="201"/>
      <c r="AP172" s="201"/>
      <c r="AQ172" s="202"/>
      <c r="AR172" s="202"/>
      <c r="AS172" s="202"/>
      <c r="AT172" s="203">
        <f t="shared" si="47"/>
        <v>0</v>
      </c>
      <c r="AU172" s="203"/>
      <c r="AV172" s="203"/>
      <c r="AW172" s="204">
        <f t="shared" si="48"/>
        <v>0</v>
      </c>
      <c r="AX172" s="204"/>
      <c r="AY172" s="204"/>
      <c r="AZ172" s="190">
        <f t="shared" si="49"/>
        <v>0</v>
      </c>
      <c r="BA172" s="190"/>
      <c r="BB172" s="190">
        <f t="shared" si="50"/>
        <v>0</v>
      </c>
      <c r="BC172" s="190"/>
      <c r="BD172" s="190">
        <f t="shared" si="51"/>
        <v>0</v>
      </c>
      <c r="BE172" s="190"/>
      <c r="BF172" s="190">
        <f t="shared" si="52"/>
        <v>0</v>
      </c>
      <c r="BG172" s="190"/>
      <c r="BH172" s="190">
        <f t="shared" si="53"/>
        <v>0</v>
      </c>
      <c r="BI172" s="190"/>
      <c r="BJ172" s="190">
        <f t="shared" si="54"/>
        <v>0</v>
      </c>
      <c r="BK172" s="190"/>
      <c r="BL172" s="190">
        <f t="shared" si="55"/>
        <v>0</v>
      </c>
      <c r="BM172" s="199"/>
      <c r="BN172" s="190">
        <f t="shared" si="56"/>
        <v>0</v>
      </c>
      <c r="BO172" s="190"/>
      <c r="BP172" s="190">
        <f t="shared" si="57"/>
        <v>0</v>
      </c>
      <c r="BQ172" s="190"/>
      <c r="BR172" s="190">
        <f t="shared" si="58"/>
        <v>0</v>
      </c>
      <c r="BS172" s="191"/>
    </row>
    <row r="173" spans="2:71" ht="15" thickBot="1" x14ac:dyDescent="0.4">
      <c r="B173" s="209"/>
      <c r="C173" s="210"/>
      <c r="D173" s="210"/>
      <c r="E173" s="214"/>
      <c r="F173" s="214"/>
      <c r="G173" s="214"/>
      <c r="H173" s="215"/>
      <c r="I173" s="205"/>
      <c r="J173" s="206"/>
      <c r="K173" s="206"/>
      <c r="L173" s="206"/>
      <c r="M173" s="213">
        <v>44330</v>
      </c>
      <c r="N173" s="213"/>
      <c r="O173" s="213"/>
      <c r="P173" s="213">
        <v>44694</v>
      </c>
      <c r="Q173" s="213"/>
      <c r="R173" s="213"/>
      <c r="S173" s="205" t="s">
        <v>6638</v>
      </c>
      <c r="T173" s="205"/>
      <c r="U173" s="205"/>
      <c r="V173" s="206"/>
      <c r="W173" s="206"/>
      <c r="X173" s="206"/>
      <c r="Y173" s="207"/>
      <c r="Z173" s="207"/>
      <c r="AA173" s="207"/>
      <c r="AB173" s="208"/>
      <c r="AC173" s="208"/>
      <c r="AD173" s="208"/>
      <c r="AE173" s="202"/>
      <c r="AF173" s="202"/>
      <c r="AG173" s="202"/>
      <c r="AH173" s="201">
        <f>Totals!$E$81</f>
        <v>45811</v>
      </c>
      <c r="AI173" s="201"/>
      <c r="AJ173" s="201"/>
      <c r="AK173" s="258">
        <f t="shared" si="45"/>
        <v>0</v>
      </c>
      <c r="AL173" s="258"/>
      <c r="AM173" s="258"/>
      <c r="AN173" s="201" t="str">
        <f t="shared" si="46"/>
        <v/>
      </c>
      <c r="AO173" s="201"/>
      <c r="AP173" s="201"/>
      <c r="AQ173" s="202"/>
      <c r="AR173" s="202"/>
      <c r="AS173" s="202"/>
      <c r="AT173" s="203">
        <f t="shared" si="47"/>
        <v>0</v>
      </c>
      <c r="AU173" s="203"/>
      <c r="AV173" s="203"/>
      <c r="AW173" s="204">
        <f t="shared" si="48"/>
        <v>0</v>
      </c>
      <c r="AX173" s="204"/>
      <c r="AY173" s="204"/>
      <c r="AZ173" s="190">
        <f t="shared" si="49"/>
        <v>0</v>
      </c>
      <c r="BA173" s="190"/>
      <c r="BB173" s="190">
        <f t="shared" si="50"/>
        <v>0</v>
      </c>
      <c r="BC173" s="190"/>
      <c r="BD173" s="190">
        <f t="shared" si="51"/>
        <v>0</v>
      </c>
      <c r="BE173" s="190"/>
      <c r="BF173" s="190">
        <f t="shared" si="52"/>
        <v>0</v>
      </c>
      <c r="BG173" s="190"/>
      <c r="BH173" s="190">
        <f t="shared" si="53"/>
        <v>0</v>
      </c>
      <c r="BI173" s="190"/>
      <c r="BJ173" s="190">
        <f t="shared" si="54"/>
        <v>0</v>
      </c>
      <c r="BK173" s="190"/>
      <c r="BL173" s="190">
        <f t="shared" si="55"/>
        <v>0</v>
      </c>
      <c r="BM173" s="199"/>
      <c r="BN173" s="190">
        <f t="shared" si="56"/>
        <v>0</v>
      </c>
      <c r="BO173" s="190"/>
      <c r="BP173" s="190">
        <f t="shared" si="57"/>
        <v>0</v>
      </c>
      <c r="BQ173" s="190"/>
      <c r="BR173" s="190">
        <f t="shared" si="58"/>
        <v>0</v>
      </c>
      <c r="BS173" s="191"/>
    </row>
    <row r="174" spans="2:71" ht="15" thickBot="1" x14ac:dyDescent="0.4">
      <c r="B174" s="209"/>
      <c r="C174" s="210"/>
      <c r="D174" s="210"/>
      <c r="E174" s="214"/>
      <c r="F174" s="214"/>
      <c r="G174" s="214"/>
      <c r="H174" s="215"/>
      <c r="I174" s="205"/>
      <c r="J174" s="206"/>
      <c r="K174" s="206"/>
      <c r="L174" s="206"/>
      <c r="M174" s="213"/>
      <c r="N174" s="213"/>
      <c r="O174" s="213"/>
      <c r="P174" s="213"/>
      <c r="Q174" s="213"/>
      <c r="R174" s="213"/>
      <c r="S174" s="205"/>
      <c r="T174" s="205"/>
      <c r="U174" s="205"/>
      <c r="V174" s="206"/>
      <c r="W174" s="206"/>
      <c r="X174" s="206"/>
      <c r="Y174" s="207"/>
      <c r="Z174" s="207"/>
      <c r="AA174" s="207"/>
      <c r="AB174" s="208"/>
      <c r="AC174" s="208"/>
      <c r="AD174" s="208"/>
      <c r="AE174" s="202"/>
      <c r="AF174" s="202"/>
      <c r="AG174" s="202"/>
      <c r="AH174" s="201">
        <f>Totals!$E$81</f>
        <v>45811</v>
      </c>
      <c r="AI174" s="201"/>
      <c r="AJ174" s="201"/>
      <c r="AK174" s="258">
        <f t="shared" si="45"/>
        <v>0</v>
      </c>
      <c r="AL174" s="258"/>
      <c r="AM174" s="258"/>
      <c r="AN174" s="201" t="str">
        <f t="shared" si="46"/>
        <v/>
      </c>
      <c r="AO174" s="201"/>
      <c r="AP174" s="201"/>
      <c r="AQ174" s="202"/>
      <c r="AR174" s="202"/>
      <c r="AS174" s="202"/>
      <c r="AT174" s="203">
        <f t="shared" si="47"/>
        <v>0</v>
      </c>
      <c r="AU174" s="203"/>
      <c r="AV174" s="203"/>
      <c r="AW174" s="204">
        <f t="shared" si="48"/>
        <v>0</v>
      </c>
      <c r="AX174" s="204"/>
      <c r="AY174" s="204"/>
      <c r="AZ174" s="190">
        <f t="shared" si="49"/>
        <v>0</v>
      </c>
      <c r="BA174" s="190"/>
      <c r="BB174" s="190">
        <f t="shared" si="50"/>
        <v>0</v>
      </c>
      <c r="BC174" s="190"/>
      <c r="BD174" s="190">
        <f t="shared" si="51"/>
        <v>0</v>
      </c>
      <c r="BE174" s="190"/>
      <c r="BF174" s="190">
        <f t="shared" si="52"/>
        <v>0</v>
      </c>
      <c r="BG174" s="190"/>
      <c r="BH174" s="190">
        <f t="shared" si="53"/>
        <v>0</v>
      </c>
      <c r="BI174" s="190"/>
      <c r="BJ174" s="190">
        <f t="shared" si="54"/>
        <v>0</v>
      </c>
      <c r="BK174" s="190"/>
      <c r="BL174" s="190">
        <f t="shared" si="55"/>
        <v>0</v>
      </c>
      <c r="BM174" s="199"/>
      <c r="BN174" s="190">
        <f t="shared" si="56"/>
        <v>0</v>
      </c>
      <c r="BO174" s="190"/>
      <c r="BP174" s="190">
        <f t="shared" si="57"/>
        <v>0</v>
      </c>
      <c r="BQ174" s="190"/>
      <c r="BR174" s="190">
        <f t="shared" si="58"/>
        <v>0</v>
      </c>
      <c r="BS174" s="191"/>
    </row>
    <row r="175" spans="2:71" ht="15" thickBot="1" x14ac:dyDescent="0.4">
      <c r="B175" s="209"/>
      <c r="C175" s="210"/>
      <c r="D175" s="210"/>
      <c r="E175" s="214"/>
      <c r="F175" s="214"/>
      <c r="G175" s="214"/>
      <c r="H175" s="215"/>
      <c r="I175" s="205"/>
      <c r="J175" s="206"/>
      <c r="K175" s="206"/>
      <c r="L175" s="206"/>
      <c r="M175" s="213">
        <v>44323</v>
      </c>
      <c r="N175" s="213"/>
      <c r="O175" s="213"/>
      <c r="P175" s="213">
        <v>44687</v>
      </c>
      <c r="Q175" s="213"/>
      <c r="R175" s="213"/>
      <c r="S175" s="205" t="s">
        <v>6638</v>
      </c>
      <c r="T175" s="205"/>
      <c r="U175" s="205"/>
      <c r="V175" s="206"/>
      <c r="W175" s="206"/>
      <c r="X175" s="206"/>
      <c r="Y175" s="207"/>
      <c r="Z175" s="207"/>
      <c r="AA175" s="207"/>
      <c r="AB175" s="208"/>
      <c r="AC175" s="208"/>
      <c r="AD175" s="208"/>
      <c r="AE175" s="202"/>
      <c r="AF175" s="202"/>
      <c r="AG175" s="202"/>
      <c r="AH175" s="201">
        <f>Totals!$E$81</f>
        <v>45811</v>
      </c>
      <c r="AI175" s="201"/>
      <c r="AJ175" s="201"/>
      <c r="AK175" s="258">
        <f t="shared" si="45"/>
        <v>0</v>
      </c>
      <c r="AL175" s="258"/>
      <c r="AM175" s="258"/>
      <c r="AN175" s="201" t="str">
        <f t="shared" si="46"/>
        <v/>
      </c>
      <c r="AO175" s="201"/>
      <c r="AP175" s="201"/>
      <c r="AQ175" s="202"/>
      <c r="AR175" s="202"/>
      <c r="AS175" s="202"/>
      <c r="AT175" s="203">
        <f t="shared" si="47"/>
        <v>0</v>
      </c>
      <c r="AU175" s="203"/>
      <c r="AV175" s="203"/>
      <c r="AW175" s="204">
        <f t="shared" si="48"/>
        <v>0</v>
      </c>
      <c r="AX175" s="204"/>
      <c r="AY175" s="204"/>
      <c r="AZ175" s="190">
        <f t="shared" si="49"/>
        <v>0</v>
      </c>
      <c r="BA175" s="190"/>
      <c r="BB175" s="190">
        <f t="shared" si="50"/>
        <v>0</v>
      </c>
      <c r="BC175" s="190"/>
      <c r="BD175" s="190">
        <f t="shared" si="51"/>
        <v>0</v>
      </c>
      <c r="BE175" s="190"/>
      <c r="BF175" s="190">
        <f t="shared" si="52"/>
        <v>0</v>
      </c>
      <c r="BG175" s="190"/>
      <c r="BH175" s="190">
        <f t="shared" si="53"/>
        <v>0</v>
      </c>
      <c r="BI175" s="190"/>
      <c r="BJ175" s="190">
        <f t="shared" si="54"/>
        <v>0</v>
      </c>
      <c r="BK175" s="190"/>
      <c r="BL175" s="190">
        <f t="shared" si="55"/>
        <v>0</v>
      </c>
      <c r="BM175" s="199"/>
      <c r="BN175" s="190">
        <f t="shared" si="56"/>
        <v>0</v>
      </c>
      <c r="BO175" s="190"/>
      <c r="BP175" s="190">
        <f t="shared" si="57"/>
        <v>0</v>
      </c>
      <c r="BQ175" s="190"/>
      <c r="BR175" s="190">
        <f t="shared" si="58"/>
        <v>0</v>
      </c>
      <c r="BS175" s="191"/>
    </row>
    <row r="176" spans="2:71" ht="15" thickBot="1" x14ac:dyDescent="0.4">
      <c r="B176" s="209"/>
      <c r="C176" s="210"/>
      <c r="D176" s="210"/>
      <c r="E176" s="214"/>
      <c r="F176" s="214"/>
      <c r="G176" s="214"/>
      <c r="H176" s="215"/>
      <c r="I176" s="205"/>
      <c r="J176" s="206"/>
      <c r="K176" s="206"/>
      <c r="L176" s="206"/>
      <c r="M176" s="213"/>
      <c r="N176" s="213"/>
      <c r="O176" s="213"/>
      <c r="P176" s="213"/>
      <c r="Q176" s="213"/>
      <c r="R176" s="213"/>
      <c r="S176" s="205"/>
      <c r="T176" s="205"/>
      <c r="U176" s="205"/>
      <c r="V176" s="206"/>
      <c r="W176" s="206"/>
      <c r="X176" s="206"/>
      <c r="Y176" s="207"/>
      <c r="Z176" s="207"/>
      <c r="AA176" s="207"/>
      <c r="AB176" s="208"/>
      <c r="AC176" s="208"/>
      <c r="AD176" s="208"/>
      <c r="AE176" s="202"/>
      <c r="AF176" s="202"/>
      <c r="AG176" s="202"/>
      <c r="AH176" s="201">
        <f>Totals!$E$81</f>
        <v>45811</v>
      </c>
      <c r="AI176" s="201"/>
      <c r="AJ176" s="201"/>
      <c r="AK176" s="258">
        <f t="shared" si="45"/>
        <v>0</v>
      </c>
      <c r="AL176" s="258"/>
      <c r="AM176" s="258"/>
      <c r="AN176" s="201" t="str">
        <f t="shared" si="46"/>
        <v/>
      </c>
      <c r="AO176" s="201"/>
      <c r="AP176" s="201"/>
      <c r="AQ176" s="202"/>
      <c r="AR176" s="202"/>
      <c r="AS176" s="202"/>
      <c r="AT176" s="203">
        <f t="shared" si="47"/>
        <v>0</v>
      </c>
      <c r="AU176" s="203"/>
      <c r="AV176" s="203"/>
      <c r="AW176" s="204">
        <f t="shared" si="48"/>
        <v>0</v>
      </c>
      <c r="AX176" s="204"/>
      <c r="AY176" s="204"/>
      <c r="AZ176" s="190">
        <f t="shared" si="49"/>
        <v>0</v>
      </c>
      <c r="BA176" s="190"/>
      <c r="BB176" s="190">
        <f t="shared" si="50"/>
        <v>0</v>
      </c>
      <c r="BC176" s="190"/>
      <c r="BD176" s="190">
        <f t="shared" si="51"/>
        <v>0</v>
      </c>
      <c r="BE176" s="190"/>
      <c r="BF176" s="190">
        <f t="shared" si="52"/>
        <v>0</v>
      </c>
      <c r="BG176" s="190"/>
      <c r="BH176" s="190">
        <f t="shared" si="53"/>
        <v>0</v>
      </c>
      <c r="BI176" s="190"/>
      <c r="BJ176" s="190">
        <f t="shared" si="54"/>
        <v>0</v>
      </c>
      <c r="BK176" s="190"/>
      <c r="BL176" s="190">
        <f t="shared" si="55"/>
        <v>0</v>
      </c>
      <c r="BM176" s="199"/>
      <c r="BN176" s="190">
        <f t="shared" si="56"/>
        <v>0</v>
      </c>
      <c r="BO176" s="190"/>
      <c r="BP176" s="190">
        <f t="shared" si="57"/>
        <v>0</v>
      </c>
      <c r="BQ176" s="190"/>
      <c r="BR176" s="190">
        <f t="shared" si="58"/>
        <v>0</v>
      </c>
      <c r="BS176" s="191"/>
    </row>
    <row r="177" spans="2:71" ht="15" thickBot="1" x14ac:dyDescent="0.4">
      <c r="B177" s="209"/>
      <c r="C177" s="210"/>
      <c r="D177" s="210"/>
      <c r="E177" s="214"/>
      <c r="F177" s="214"/>
      <c r="G177" s="214"/>
      <c r="H177" s="215"/>
      <c r="I177" s="205"/>
      <c r="J177" s="206"/>
      <c r="K177" s="206"/>
      <c r="L177" s="206"/>
      <c r="M177" s="213"/>
      <c r="N177" s="213"/>
      <c r="O177" s="213"/>
      <c r="P177" s="213"/>
      <c r="Q177" s="213"/>
      <c r="R177" s="213"/>
      <c r="S177" s="205"/>
      <c r="T177" s="205"/>
      <c r="U177" s="205"/>
      <c r="V177" s="206"/>
      <c r="W177" s="206"/>
      <c r="X177" s="206"/>
      <c r="Y177" s="207"/>
      <c r="Z177" s="207"/>
      <c r="AA177" s="207"/>
      <c r="AB177" s="208"/>
      <c r="AC177" s="208"/>
      <c r="AD177" s="208"/>
      <c r="AE177" s="202"/>
      <c r="AF177" s="202"/>
      <c r="AG177" s="202"/>
      <c r="AH177" s="201">
        <f>Totals!$E$81</f>
        <v>45811</v>
      </c>
      <c r="AI177" s="201"/>
      <c r="AJ177" s="201"/>
      <c r="AK177" s="258">
        <f t="shared" si="45"/>
        <v>0</v>
      </c>
      <c r="AL177" s="258"/>
      <c r="AM177" s="258"/>
      <c r="AN177" s="201" t="str">
        <f t="shared" si="46"/>
        <v/>
      </c>
      <c r="AO177" s="201"/>
      <c r="AP177" s="201"/>
      <c r="AQ177" s="202"/>
      <c r="AR177" s="202"/>
      <c r="AS177" s="202"/>
      <c r="AT177" s="203">
        <f t="shared" si="47"/>
        <v>0</v>
      </c>
      <c r="AU177" s="203"/>
      <c r="AV177" s="203"/>
      <c r="AW177" s="204">
        <f t="shared" si="48"/>
        <v>0</v>
      </c>
      <c r="AX177" s="204"/>
      <c r="AY177" s="204"/>
      <c r="AZ177" s="190">
        <f t="shared" si="49"/>
        <v>0</v>
      </c>
      <c r="BA177" s="190"/>
      <c r="BB177" s="190">
        <f t="shared" si="50"/>
        <v>0</v>
      </c>
      <c r="BC177" s="190"/>
      <c r="BD177" s="190">
        <f t="shared" si="51"/>
        <v>0</v>
      </c>
      <c r="BE177" s="190"/>
      <c r="BF177" s="190">
        <f t="shared" si="52"/>
        <v>0</v>
      </c>
      <c r="BG177" s="190"/>
      <c r="BH177" s="190">
        <f t="shared" si="53"/>
        <v>0</v>
      </c>
      <c r="BI177" s="190"/>
      <c r="BJ177" s="190">
        <f t="shared" si="54"/>
        <v>0</v>
      </c>
      <c r="BK177" s="190"/>
      <c r="BL177" s="190">
        <f t="shared" si="55"/>
        <v>0</v>
      </c>
      <c r="BM177" s="199"/>
      <c r="BN177" s="190">
        <f t="shared" si="56"/>
        <v>0</v>
      </c>
      <c r="BO177" s="190"/>
      <c r="BP177" s="190">
        <f t="shared" si="57"/>
        <v>0</v>
      </c>
      <c r="BQ177" s="190"/>
      <c r="BR177" s="190">
        <f t="shared" si="58"/>
        <v>0</v>
      </c>
      <c r="BS177" s="191"/>
    </row>
    <row r="178" spans="2:71" ht="15" thickBot="1" x14ac:dyDescent="0.4">
      <c r="B178" s="209"/>
      <c r="C178" s="210"/>
      <c r="D178" s="210"/>
      <c r="E178" s="214"/>
      <c r="F178" s="214"/>
      <c r="G178" s="214"/>
      <c r="H178" s="215"/>
      <c r="I178" s="205"/>
      <c r="J178" s="206"/>
      <c r="K178" s="206"/>
      <c r="L178" s="206"/>
      <c r="M178" s="213"/>
      <c r="N178" s="213"/>
      <c r="O178" s="213"/>
      <c r="P178" s="213"/>
      <c r="Q178" s="213"/>
      <c r="R178" s="213"/>
      <c r="S178" s="205"/>
      <c r="T178" s="205"/>
      <c r="U178" s="205"/>
      <c r="V178" s="206"/>
      <c r="W178" s="206"/>
      <c r="X178" s="206"/>
      <c r="Y178" s="207"/>
      <c r="Z178" s="207"/>
      <c r="AA178" s="207"/>
      <c r="AB178" s="208"/>
      <c r="AC178" s="208"/>
      <c r="AD178" s="208"/>
      <c r="AE178" s="202"/>
      <c r="AF178" s="202"/>
      <c r="AG178" s="202"/>
      <c r="AH178" s="201">
        <f>Totals!$E$81</f>
        <v>45811</v>
      </c>
      <c r="AI178" s="201"/>
      <c r="AJ178" s="201"/>
      <c r="AK178" s="258">
        <f t="shared" si="45"/>
        <v>0</v>
      </c>
      <c r="AL178" s="258"/>
      <c r="AM178" s="258"/>
      <c r="AN178" s="201" t="str">
        <f t="shared" si="46"/>
        <v/>
      </c>
      <c r="AO178" s="201"/>
      <c r="AP178" s="201"/>
      <c r="AQ178" s="202"/>
      <c r="AR178" s="202"/>
      <c r="AS178" s="202"/>
      <c r="AT178" s="203">
        <f t="shared" si="47"/>
        <v>0</v>
      </c>
      <c r="AU178" s="203"/>
      <c r="AV178" s="203"/>
      <c r="AW178" s="204">
        <f t="shared" si="48"/>
        <v>0</v>
      </c>
      <c r="AX178" s="204"/>
      <c r="AY178" s="204"/>
      <c r="AZ178" s="190">
        <f t="shared" si="49"/>
        <v>0</v>
      </c>
      <c r="BA178" s="190"/>
      <c r="BB178" s="190">
        <f t="shared" si="50"/>
        <v>0</v>
      </c>
      <c r="BC178" s="190"/>
      <c r="BD178" s="190">
        <f t="shared" si="51"/>
        <v>0</v>
      </c>
      <c r="BE178" s="190"/>
      <c r="BF178" s="190">
        <f t="shared" si="52"/>
        <v>0</v>
      </c>
      <c r="BG178" s="190"/>
      <c r="BH178" s="190">
        <f t="shared" si="53"/>
        <v>0</v>
      </c>
      <c r="BI178" s="190"/>
      <c r="BJ178" s="190">
        <f t="shared" si="54"/>
        <v>0</v>
      </c>
      <c r="BK178" s="190"/>
      <c r="BL178" s="190">
        <f t="shared" si="55"/>
        <v>0</v>
      </c>
      <c r="BM178" s="199"/>
      <c r="BN178" s="190">
        <f t="shared" si="56"/>
        <v>0</v>
      </c>
      <c r="BO178" s="190"/>
      <c r="BP178" s="190">
        <f t="shared" si="57"/>
        <v>0</v>
      </c>
      <c r="BQ178" s="190"/>
      <c r="BR178" s="190">
        <f t="shared" si="58"/>
        <v>0</v>
      </c>
      <c r="BS178" s="191"/>
    </row>
    <row r="179" spans="2:71" ht="15" thickBot="1" x14ac:dyDescent="0.4">
      <c r="B179" s="209"/>
      <c r="C179" s="210"/>
      <c r="D179" s="210"/>
      <c r="E179" s="214"/>
      <c r="F179" s="214"/>
      <c r="G179" s="214"/>
      <c r="H179" s="215"/>
      <c r="I179" s="205"/>
      <c r="J179" s="206"/>
      <c r="K179" s="206"/>
      <c r="L179" s="206"/>
      <c r="M179" s="213">
        <v>43148</v>
      </c>
      <c r="N179" s="213"/>
      <c r="O179" s="213"/>
      <c r="P179" s="213">
        <v>46799</v>
      </c>
      <c r="Q179" s="213"/>
      <c r="R179" s="213"/>
      <c r="S179" s="205" t="s">
        <v>3712</v>
      </c>
      <c r="T179" s="205"/>
      <c r="U179" s="205"/>
      <c r="V179" s="206" t="s">
        <v>3299</v>
      </c>
      <c r="W179" s="206"/>
      <c r="X179" s="206"/>
      <c r="Y179" s="207"/>
      <c r="Z179" s="207"/>
      <c r="AA179" s="207"/>
      <c r="AB179" s="208"/>
      <c r="AC179" s="208"/>
      <c r="AD179" s="208"/>
      <c r="AE179" s="202"/>
      <c r="AF179" s="202"/>
      <c r="AG179" s="202"/>
      <c r="AH179" s="201">
        <f>Totals!$E$81</f>
        <v>45811</v>
      </c>
      <c r="AI179" s="201"/>
      <c r="AJ179" s="201"/>
      <c r="AK179" s="258">
        <f t="shared" si="45"/>
        <v>0</v>
      </c>
      <c r="AL179" s="258"/>
      <c r="AM179" s="258"/>
      <c r="AN179" s="201" t="str">
        <f>IF($AQ179="","",$AQ179-1)</f>
        <v/>
      </c>
      <c r="AO179" s="201"/>
      <c r="AP179" s="201"/>
      <c r="AQ179" s="202"/>
      <c r="AR179" s="202"/>
      <c r="AS179" s="202"/>
      <c r="AT179" s="203">
        <f>IF($AE179&gt;0,IF($AN179&gt;0,IF(OR($AH179&gt;"",$AH179&gt;0),$AN179-$AH179,""),0),0)</f>
        <v>0</v>
      </c>
      <c r="AU179" s="203"/>
      <c r="AV179" s="203"/>
      <c r="AW179" s="204">
        <f t="shared" si="48"/>
        <v>0</v>
      </c>
      <c r="AX179" s="204"/>
      <c r="AY179" s="204"/>
      <c r="AZ179" s="190">
        <f t="shared" si="49"/>
        <v>0</v>
      </c>
      <c r="BA179" s="190"/>
      <c r="BB179" s="190">
        <f t="shared" si="50"/>
        <v>0</v>
      </c>
      <c r="BC179" s="190"/>
      <c r="BD179" s="190">
        <f t="shared" si="51"/>
        <v>0</v>
      </c>
      <c r="BE179" s="190"/>
      <c r="BF179" s="190">
        <f t="shared" si="52"/>
        <v>0</v>
      </c>
      <c r="BG179" s="190"/>
      <c r="BH179" s="190">
        <f t="shared" si="53"/>
        <v>0</v>
      </c>
      <c r="BI179" s="190"/>
      <c r="BJ179" s="190">
        <f t="shared" si="54"/>
        <v>0</v>
      </c>
      <c r="BK179" s="190"/>
      <c r="BL179" s="190">
        <f t="shared" si="55"/>
        <v>0</v>
      </c>
      <c r="BM179" s="199"/>
      <c r="BN179" s="190">
        <f t="shared" si="56"/>
        <v>0</v>
      </c>
      <c r="BO179" s="190"/>
      <c r="BP179" s="190">
        <f t="shared" si="57"/>
        <v>0</v>
      </c>
      <c r="BQ179" s="190"/>
      <c r="BR179" s="190">
        <f t="shared" si="58"/>
        <v>0</v>
      </c>
      <c r="BS179" s="191"/>
    </row>
    <row r="180" spans="2:71" ht="15" thickBot="1" x14ac:dyDescent="0.4">
      <c r="B180" s="209"/>
      <c r="C180" s="210"/>
      <c r="D180" s="210"/>
      <c r="E180" s="214"/>
      <c r="F180" s="214"/>
      <c r="G180" s="214"/>
      <c r="H180" s="215"/>
      <c r="I180" s="205"/>
      <c r="J180" s="206"/>
      <c r="K180" s="206"/>
      <c r="L180" s="206"/>
      <c r="M180" s="213">
        <v>44428</v>
      </c>
      <c r="N180" s="213"/>
      <c r="O180" s="213"/>
      <c r="P180" s="213">
        <v>44792</v>
      </c>
      <c r="Q180" s="213"/>
      <c r="R180" s="213"/>
      <c r="S180" s="205" t="s">
        <v>6638</v>
      </c>
      <c r="T180" s="205"/>
      <c r="U180" s="205"/>
      <c r="V180" s="206" t="s">
        <v>6406</v>
      </c>
      <c r="W180" s="206"/>
      <c r="X180" s="206"/>
      <c r="Y180" s="207"/>
      <c r="Z180" s="207"/>
      <c r="AA180" s="207"/>
      <c r="AB180" s="208"/>
      <c r="AC180" s="208"/>
      <c r="AD180" s="208"/>
      <c r="AE180" s="202"/>
      <c r="AF180" s="202"/>
      <c r="AG180" s="202"/>
      <c r="AH180" s="201">
        <f>Totals!$E$81</f>
        <v>45811</v>
      </c>
      <c r="AI180" s="201"/>
      <c r="AJ180" s="201"/>
      <c r="AK180" s="258">
        <f t="shared" si="45"/>
        <v>0</v>
      </c>
      <c r="AL180" s="258"/>
      <c r="AM180" s="258"/>
      <c r="AN180" s="201" t="str">
        <f t="shared" si="46"/>
        <v/>
      </c>
      <c r="AO180" s="201"/>
      <c r="AP180" s="201"/>
      <c r="AQ180" s="202"/>
      <c r="AR180" s="202"/>
      <c r="AS180" s="202"/>
      <c r="AT180" s="203">
        <f t="shared" ref="AT180:AT207" si="59">IF($AE180&gt;0,IF($AN180&gt;0,IF(OR($AH180&gt;"",$AH180&gt;0),$AN180-$AH180,""),0),0)</f>
        <v>0</v>
      </c>
      <c r="AU180" s="203"/>
      <c r="AV180" s="203"/>
      <c r="AW180" s="204">
        <f t="shared" si="48"/>
        <v>0</v>
      </c>
      <c r="AX180" s="204"/>
      <c r="AY180" s="204"/>
      <c r="AZ180" s="190">
        <f t="shared" si="49"/>
        <v>0</v>
      </c>
      <c r="BA180" s="190"/>
      <c r="BB180" s="190">
        <f t="shared" si="50"/>
        <v>0</v>
      </c>
      <c r="BC180" s="190"/>
      <c r="BD180" s="190">
        <f t="shared" si="51"/>
        <v>0</v>
      </c>
      <c r="BE180" s="190"/>
      <c r="BF180" s="190">
        <f t="shared" si="52"/>
        <v>0</v>
      </c>
      <c r="BG180" s="190"/>
      <c r="BH180" s="190">
        <f t="shared" si="53"/>
        <v>0</v>
      </c>
      <c r="BI180" s="190"/>
      <c r="BJ180" s="190">
        <f t="shared" si="54"/>
        <v>0</v>
      </c>
      <c r="BK180" s="190"/>
      <c r="BL180" s="190">
        <f t="shared" si="55"/>
        <v>0</v>
      </c>
      <c r="BM180" s="199"/>
      <c r="BN180" s="190">
        <f t="shared" si="56"/>
        <v>0</v>
      </c>
      <c r="BO180" s="190"/>
      <c r="BP180" s="190">
        <f t="shared" si="57"/>
        <v>0</v>
      </c>
      <c r="BQ180" s="190"/>
      <c r="BR180" s="190">
        <f t="shared" si="58"/>
        <v>0</v>
      </c>
      <c r="BS180" s="191"/>
    </row>
    <row r="181" spans="2:71" ht="15" thickBot="1" x14ac:dyDescent="0.4">
      <c r="B181" s="209"/>
      <c r="C181" s="210"/>
      <c r="D181" s="210"/>
      <c r="E181" s="214"/>
      <c r="F181" s="214"/>
      <c r="G181" s="214"/>
      <c r="H181" s="215"/>
      <c r="I181" s="205"/>
      <c r="J181" s="206"/>
      <c r="K181" s="206"/>
      <c r="L181" s="206"/>
      <c r="M181" s="213">
        <v>44428</v>
      </c>
      <c r="N181" s="213"/>
      <c r="O181" s="213"/>
      <c r="P181" s="213">
        <v>44792</v>
      </c>
      <c r="Q181" s="213"/>
      <c r="R181" s="213"/>
      <c r="S181" s="205" t="s">
        <v>6638</v>
      </c>
      <c r="T181" s="205"/>
      <c r="U181" s="205"/>
      <c r="V181" s="206" t="s">
        <v>6406</v>
      </c>
      <c r="W181" s="206"/>
      <c r="X181" s="206"/>
      <c r="Y181" s="207"/>
      <c r="Z181" s="207"/>
      <c r="AA181" s="207"/>
      <c r="AB181" s="208"/>
      <c r="AC181" s="208"/>
      <c r="AD181" s="208"/>
      <c r="AE181" s="202"/>
      <c r="AF181" s="202"/>
      <c r="AG181" s="202"/>
      <c r="AH181" s="201">
        <f>Totals!$E$81</f>
        <v>45811</v>
      </c>
      <c r="AI181" s="201"/>
      <c r="AJ181" s="201"/>
      <c r="AK181" s="258">
        <f t="shared" si="45"/>
        <v>0</v>
      </c>
      <c r="AL181" s="258"/>
      <c r="AM181" s="258"/>
      <c r="AN181" s="201" t="str">
        <f t="shared" si="46"/>
        <v/>
      </c>
      <c r="AO181" s="201"/>
      <c r="AP181" s="201"/>
      <c r="AQ181" s="202"/>
      <c r="AR181" s="202"/>
      <c r="AS181" s="202"/>
      <c r="AT181" s="203">
        <f t="shared" si="59"/>
        <v>0</v>
      </c>
      <c r="AU181" s="203"/>
      <c r="AV181" s="203"/>
      <c r="AW181" s="204">
        <f t="shared" si="48"/>
        <v>0</v>
      </c>
      <c r="AX181" s="204"/>
      <c r="AY181" s="204"/>
      <c r="AZ181" s="190">
        <f t="shared" si="49"/>
        <v>0</v>
      </c>
      <c r="BA181" s="190"/>
      <c r="BB181" s="190">
        <f t="shared" si="50"/>
        <v>0</v>
      </c>
      <c r="BC181" s="190"/>
      <c r="BD181" s="190">
        <f t="shared" si="51"/>
        <v>0</v>
      </c>
      <c r="BE181" s="190"/>
      <c r="BF181" s="190">
        <f t="shared" si="52"/>
        <v>0</v>
      </c>
      <c r="BG181" s="190"/>
      <c r="BH181" s="190">
        <f t="shared" si="53"/>
        <v>0</v>
      </c>
      <c r="BI181" s="190"/>
      <c r="BJ181" s="190">
        <f t="shared" si="54"/>
        <v>0</v>
      </c>
      <c r="BK181" s="190"/>
      <c r="BL181" s="190">
        <f t="shared" si="55"/>
        <v>0</v>
      </c>
      <c r="BM181" s="199"/>
      <c r="BN181" s="190">
        <f t="shared" si="56"/>
        <v>0</v>
      </c>
      <c r="BO181" s="190"/>
      <c r="BP181" s="190">
        <f t="shared" si="57"/>
        <v>0</v>
      </c>
      <c r="BQ181" s="190"/>
      <c r="BR181" s="190">
        <f t="shared" si="58"/>
        <v>0</v>
      </c>
      <c r="BS181" s="191"/>
    </row>
    <row r="182" spans="2:71" ht="15" thickBot="1" x14ac:dyDescent="0.4">
      <c r="B182" s="209"/>
      <c r="C182" s="210"/>
      <c r="D182" s="210"/>
      <c r="E182" s="214"/>
      <c r="F182" s="214"/>
      <c r="G182" s="214"/>
      <c r="H182" s="215"/>
      <c r="I182" s="205"/>
      <c r="J182" s="206"/>
      <c r="K182" s="206"/>
      <c r="L182" s="206"/>
      <c r="M182" s="213"/>
      <c r="N182" s="213"/>
      <c r="O182" s="213"/>
      <c r="P182" s="213"/>
      <c r="Q182" s="213"/>
      <c r="R182" s="213"/>
      <c r="S182" s="205"/>
      <c r="T182" s="205"/>
      <c r="U182" s="205"/>
      <c r="V182" s="206"/>
      <c r="W182" s="206"/>
      <c r="X182" s="206"/>
      <c r="Y182" s="207"/>
      <c r="Z182" s="207"/>
      <c r="AA182" s="207"/>
      <c r="AB182" s="208"/>
      <c r="AC182" s="208"/>
      <c r="AD182" s="208"/>
      <c r="AE182" s="202"/>
      <c r="AF182" s="202"/>
      <c r="AG182" s="202"/>
      <c r="AH182" s="201">
        <f>Totals!$E$81</f>
        <v>45811</v>
      </c>
      <c r="AI182" s="201"/>
      <c r="AJ182" s="201"/>
      <c r="AK182" s="258">
        <f t="shared" si="45"/>
        <v>0</v>
      </c>
      <c r="AL182" s="258"/>
      <c r="AM182" s="258"/>
      <c r="AN182" s="201" t="str">
        <f t="shared" si="46"/>
        <v/>
      </c>
      <c r="AO182" s="201"/>
      <c r="AP182" s="201"/>
      <c r="AQ182" s="202"/>
      <c r="AR182" s="202"/>
      <c r="AS182" s="202"/>
      <c r="AT182" s="203">
        <f t="shared" si="59"/>
        <v>0</v>
      </c>
      <c r="AU182" s="203"/>
      <c r="AV182" s="203"/>
      <c r="AW182" s="204">
        <f t="shared" si="48"/>
        <v>0</v>
      </c>
      <c r="AX182" s="204"/>
      <c r="AY182" s="204"/>
      <c r="AZ182" s="190">
        <f t="shared" si="49"/>
        <v>0</v>
      </c>
      <c r="BA182" s="190"/>
      <c r="BB182" s="190">
        <f t="shared" si="50"/>
        <v>0</v>
      </c>
      <c r="BC182" s="190"/>
      <c r="BD182" s="190">
        <f t="shared" si="51"/>
        <v>0</v>
      </c>
      <c r="BE182" s="190"/>
      <c r="BF182" s="190">
        <f t="shared" si="52"/>
        <v>0</v>
      </c>
      <c r="BG182" s="190"/>
      <c r="BH182" s="190">
        <f t="shared" si="53"/>
        <v>0</v>
      </c>
      <c r="BI182" s="190"/>
      <c r="BJ182" s="190">
        <f t="shared" si="54"/>
        <v>0</v>
      </c>
      <c r="BK182" s="190"/>
      <c r="BL182" s="190">
        <f t="shared" si="55"/>
        <v>0</v>
      </c>
      <c r="BM182" s="199"/>
      <c r="BN182" s="190">
        <f t="shared" si="56"/>
        <v>0</v>
      </c>
      <c r="BO182" s="190"/>
      <c r="BP182" s="190">
        <f t="shared" si="57"/>
        <v>0</v>
      </c>
      <c r="BQ182" s="190"/>
      <c r="BR182" s="190">
        <f t="shared" si="58"/>
        <v>0</v>
      </c>
      <c r="BS182" s="191"/>
    </row>
    <row r="183" spans="2:71" ht="15" thickBot="1" x14ac:dyDescent="0.4">
      <c r="B183" s="209"/>
      <c r="C183" s="210"/>
      <c r="D183" s="210"/>
      <c r="E183" s="214"/>
      <c r="F183" s="214"/>
      <c r="G183" s="214"/>
      <c r="H183" s="215"/>
      <c r="I183" s="205"/>
      <c r="J183" s="206"/>
      <c r="K183" s="206"/>
      <c r="L183" s="206"/>
      <c r="M183" s="213">
        <v>43246</v>
      </c>
      <c r="N183" s="213"/>
      <c r="O183" s="213"/>
      <c r="P183" s="213">
        <v>45071</v>
      </c>
      <c r="Q183" s="213"/>
      <c r="R183" s="213"/>
      <c r="S183" s="205" t="s">
        <v>5539</v>
      </c>
      <c r="T183" s="205"/>
      <c r="U183" s="205"/>
      <c r="V183" s="206" t="s">
        <v>5027</v>
      </c>
      <c r="W183" s="206"/>
      <c r="X183" s="206"/>
      <c r="Y183" s="207"/>
      <c r="Z183" s="207"/>
      <c r="AA183" s="207"/>
      <c r="AB183" s="208"/>
      <c r="AC183" s="208"/>
      <c r="AD183" s="208"/>
      <c r="AE183" s="202"/>
      <c r="AF183" s="202"/>
      <c r="AG183" s="202"/>
      <c r="AH183" s="201">
        <f>Totals!$E$81</f>
        <v>45811</v>
      </c>
      <c r="AI183" s="201"/>
      <c r="AJ183" s="201"/>
      <c r="AK183" s="258">
        <f t="shared" si="45"/>
        <v>0</v>
      </c>
      <c r="AL183" s="258"/>
      <c r="AM183" s="258"/>
      <c r="AN183" s="201" t="str">
        <f t="shared" si="46"/>
        <v/>
      </c>
      <c r="AO183" s="201"/>
      <c r="AP183" s="201"/>
      <c r="AQ183" s="202"/>
      <c r="AR183" s="202"/>
      <c r="AS183" s="202"/>
      <c r="AT183" s="203">
        <f t="shared" si="59"/>
        <v>0</v>
      </c>
      <c r="AU183" s="203"/>
      <c r="AV183" s="203"/>
      <c r="AW183" s="204">
        <f t="shared" si="48"/>
        <v>0</v>
      </c>
      <c r="AX183" s="204"/>
      <c r="AY183" s="204"/>
      <c r="AZ183" s="190">
        <f t="shared" si="49"/>
        <v>0</v>
      </c>
      <c r="BA183" s="190"/>
      <c r="BB183" s="190">
        <f t="shared" si="50"/>
        <v>0</v>
      </c>
      <c r="BC183" s="190"/>
      <c r="BD183" s="190">
        <f t="shared" si="51"/>
        <v>0</v>
      </c>
      <c r="BE183" s="190"/>
      <c r="BF183" s="190">
        <f t="shared" si="52"/>
        <v>0</v>
      </c>
      <c r="BG183" s="190"/>
      <c r="BH183" s="190">
        <f t="shared" si="53"/>
        <v>0</v>
      </c>
      <c r="BI183" s="190"/>
      <c r="BJ183" s="190">
        <f t="shared" si="54"/>
        <v>0</v>
      </c>
      <c r="BK183" s="190"/>
      <c r="BL183" s="190">
        <f t="shared" si="55"/>
        <v>0</v>
      </c>
      <c r="BM183" s="199"/>
      <c r="BN183" s="190">
        <f t="shared" si="56"/>
        <v>0</v>
      </c>
      <c r="BO183" s="190"/>
      <c r="BP183" s="190">
        <f t="shared" si="57"/>
        <v>0</v>
      </c>
      <c r="BQ183" s="190"/>
      <c r="BR183" s="190">
        <f t="shared" si="58"/>
        <v>0</v>
      </c>
      <c r="BS183" s="191"/>
    </row>
    <row r="184" spans="2:71" ht="15" thickBot="1" x14ac:dyDescent="0.4">
      <c r="B184" s="209"/>
      <c r="C184" s="210"/>
      <c r="D184" s="210"/>
      <c r="E184" s="214"/>
      <c r="F184" s="214"/>
      <c r="G184" s="214"/>
      <c r="H184" s="215"/>
      <c r="I184" s="205"/>
      <c r="J184" s="206"/>
      <c r="K184" s="206"/>
      <c r="L184" s="206"/>
      <c r="M184" s="213">
        <v>44442</v>
      </c>
      <c r="N184" s="213"/>
      <c r="O184" s="213"/>
      <c r="P184" s="213">
        <v>46267</v>
      </c>
      <c r="Q184" s="213"/>
      <c r="R184" s="213"/>
      <c r="S184" s="205" t="s">
        <v>5539</v>
      </c>
      <c r="T184" s="205"/>
      <c r="U184" s="205"/>
      <c r="V184" s="206" t="s">
        <v>3830</v>
      </c>
      <c r="W184" s="206"/>
      <c r="X184" s="206"/>
      <c r="Y184" s="207"/>
      <c r="Z184" s="207"/>
      <c r="AA184" s="207"/>
      <c r="AB184" s="208"/>
      <c r="AC184" s="208"/>
      <c r="AD184" s="208"/>
      <c r="AE184" s="202"/>
      <c r="AF184" s="202"/>
      <c r="AG184" s="202"/>
      <c r="AH184" s="201">
        <f>Totals!$E$81</f>
        <v>45811</v>
      </c>
      <c r="AI184" s="201"/>
      <c r="AJ184" s="201"/>
      <c r="AK184" s="258">
        <f t="shared" si="45"/>
        <v>0</v>
      </c>
      <c r="AL184" s="258"/>
      <c r="AM184" s="258"/>
      <c r="AN184" s="201" t="str">
        <f t="shared" si="46"/>
        <v/>
      </c>
      <c r="AO184" s="201"/>
      <c r="AP184" s="201"/>
      <c r="AQ184" s="202"/>
      <c r="AR184" s="202"/>
      <c r="AS184" s="202"/>
      <c r="AT184" s="203">
        <f t="shared" si="59"/>
        <v>0</v>
      </c>
      <c r="AU184" s="203"/>
      <c r="AV184" s="203"/>
      <c r="AW184" s="204">
        <f t="shared" si="48"/>
        <v>0</v>
      </c>
      <c r="AX184" s="204"/>
      <c r="AY184" s="204"/>
      <c r="AZ184" s="190">
        <f t="shared" si="49"/>
        <v>0</v>
      </c>
      <c r="BA184" s="190"/>
      <c r="BB184" s="190">
        <f t="shared" si="50"/>
        <v>0</v>
      </c>
      <c r="BC184" s="190"/>
      <c r="BD184" s="190">
        <f t="shared" si="51"/>
        <v>0</v>
      </c>
      <c r="BE184" s="190"/>
      <c r="BF184" s="190">
        <f t="shared" si="52"/>
        <v>0</v>
      </c>
      <c r="BG184" s="190"/>
      <c r="BH184" s="190">
        <f t="shared" si="53"/>
        <v>0</v>
      </c>
      <c r="BI184" s="190"/>
      <c r="BJ184" s="190">
        <f t="shared" si="54"/>
        <v>0</v>
      </c>
      <c r="BK184" s="190"/>
      <c r="BL184" s="190">
        <f t="shared" si="55"/>
        <v>0</v>
      </c>
      <c r="BM184" s="199"/>
      <c r="BN184" s="190">
        <f t="shared" si="56"/>
        <v>0</v>
      </c>
      <c r="BO184" s="190"/>
      <c r="BP184" s="190">
        <f t="shared" si="57"/>
        <v>0</v>
      </c>
      <c r="BQ184" s="190"/>
      <c r="BR184" s="190">
        <f t="shared" si="58"/>
        <v>0</v>
      </c>
      <c r="BS184" s="191"/>
    </row>
    <row r="185" spans="2:71" ht="15" thickBot="1" x14ac:dyDescent="0.4">
      <c r="B185" s="209"/>
      <c r="C185" s="210"/>
      <c r="D185" s="210"/>
      <c r="E185" s="214"/>
      <c r="F185" s="214"/>
      <c r="G185" s="214"/>
      <c r="H185" s="215"/>
      <c r="I185" s="205"/>
      <c r="J185" s="206"/>
      <c r="K185" s="206"/>
      <c r="L185" s="206"/>
      <c r="M185" s="213">
        <v>44229</v>
      </c>
      <c r="N185" s="213"/>
      <c r="O185" s="213"/>
      <c r="P185" s="213">
        <v>44593</v>
      </c>
      <c r="Q185" s="213"/>
      <c r="R185" s="213"/>
      <c r="S185" s="205" t="s">
        <v>6638</v>
      </c>
      <c r="T185" s="205"/>
      <c r="U185" s="205"/>
      <c r="V185" s="206" t="s">
        <v>6606</v>
      </c>
      <c r="W185" s="206"/>
      <c r="X185" s="206"/>
      <c r="Y185" s="207"/>
      <c r="Z185" s="207"/>
      <c r="AA185" s="207"/>
      <c r="AB185" s="208"/>
      <c r="AC185" s="208"/>
      <c r="AD185" s="208"/>
      <c r="AE185" s="202"/>
      <c r="AF185" s="202"/>
      <c r="AG185" s="202"/>
      <c r="AH185" s="201">
        <f>Totals!$E$81</f>
        <v>45811</v>
      </c>
      <c r="AI185" s="201"/>
      <c r="AJ185" s="201"/>
      <c r="AK185" s="258">
        <f t="shared" si="45"/>
        <v>0</v>
      </c>
      <c r="AL185" s="258"/>
      <c r="AM185" s="258"/>
      <c r="AN185" s="201" t="str">
        <f t="shared" si="46"/>
        <v/>
      </c>
      <c r="AO185" s="201"/>
      <c r="AP185" s="201"/>
      <c r="AQ185" s="202"/>
      <c r="AR185" s="202"/>
      <c r="AS185" s="202"/>
      <c r="AT185" s="203">
        <f t="shared" si="59"/>
        <v>0</v>
      </c>
      <c r="AU185" s="203"/>
      <c r="AV185" s="203"/>
      <c r="AW185" s="204">
        <f t="shared" si="48"/>
        <v>0</v>
      </c>
      <c r="AX185" s="204"/>
      <c r="AY185" s="204"/>
      <c r="AZ185" s="190">
        <f t="shared" si="49"/>
        <v>0</v>
      </c>
      <c r="BA185" s="190"/>
      <c r="BB185" s="190">
        <f t="shared" si="50"/>
        <v>0</v>
      </c>
      <c r="BC185" s="190"/>
      <c r="BD185" s="190">
        <f t="shared" si="51"/>
        <v>0</v>
      </c>
      <c r="BE185" s="190"/>
      <c r="BF185" s="190">
        <f t="shared" si="52"/>
        <v>0</v>
      </c>
      <c r="BG185" s="190"/>
      <c r="BH185" s="190">
        <f t="shared" si="53"/>
        <v>0</v>
      </c>
      <c r="BI185" s="190"/>
      <c r="BJ185" s="190">
        <f t="shared" si="54"/>
        <v>0</v>
      </c>
      <c r="BK185" s="190"/>
      <c r="BL185" s="190">
        <f t="shared" si="55"/>
        <v>0</v>
      </c>
      <c r="BM185" s="199"/>
      <c r="BN185" s="190">
        <f t="shared" si="56"/>
        <v>0</v>
      </c>
      <c r="BO185" s="190"/>
      <c r="BP185" s="190">
        <f t="shared" si="57"/>
        <v>0</v>
      </c>
      <c r="BQ185" s="190"/>
      <c r="BR185" s="190">
        <f t="shared" si="58"/>
        <v>0</v>
      </c>
      <c r="BS185" s="191"/>
    </row>
    <row r="186" spans="2:71" ht="15" thickBot="1" x14ac:dyDescent="0.4">
      <c r="B186" s="209"/>
      <c r="C186" s="210"/>
      <c r="D186" s="210"/>
      <c r="E186" s="214"/>
      <c r="F186" s="214"/>
      <c r="G186" s="214"/>
      <c r="H186" s="215"/>
      <c r="I186" s="205"/>
      <c r="J186" s="206"/>
      <c r="K186" s="206"/>
      <c r="L186" s="206"/>
      <c r="M186" s="213">
        <v>44105</v>
      </c>
      <c r="N186" s="213"/>
      <c r="O186" s="213"/>
      <c r="P186" s="213">
        <v>44469</v>
      </c>
      <c r="Q186" s="213"/>
      <c r="R186" s="213"/>
      <c r="S186" s="205" t="s">
        <v>6638</v>
      </c>
      <c r="T186" s="205"/>
      <c r="U186" s="205"/>
      <c r="V186" s="206" t="s">
        <v>6364</v>
      </c>
      <c r="W186" s="206"/>
      <c r="X186" s="206"/>
      <c r="Y186" s="207"/>
      <c r="Z186" s="207"/>
      <c r="AA186" s="207"/>
      <c r="AB186" s="208"/>
      <c r="AC186" s="208"/>
      <c r="AD186" s="208"/>
      <c r="AE186" s="202"/>
      <c r="AF186" s="202"/>
      <c r="AG186" s="202"/>
      <c r="AH186" s="201">
        <f>Totals!$E$81</f>
        <v>45811</v>
      </c>
      <c r="AI186" s="201"/>
      <c r="AJ186" s="201"/>
      <c r="AK186" s="258">
        <f t="shared" si="45"/>
        <v>0</v>
      </c>
      <c r="AL186" s="258"/>
      <c r="AM186" s="258"/>
      <c r="AN186" s="201" t="str">
        <f t="shared" si="46"/>
        <v/>
      </c>
      <c r="AO186" s="201"/>
      <c r="AP186" s="201"/>
      <c r="AQ186" s="202"/>
      <c r="AR186" s="202"/>
      <c r="AS186" s="202"/>
      <c r="AT186" s="203">
        <f t="shared" si="59"/>
        <v>0</v>
      </c>
      <c r="AU186" s="203"/>
      <c r="AV186" s="203"/>
      <c r="AW186" s="204">
        <f t="shared" si="48"/>
        <v>0</v>
      </c>
      <c r="AX186" s="204"/>
      <c r="AY186" s="204"/>
      <c r="AZ186" s="190">
        <f t="shared" si="49"/>
        <v>0</v>
      </c>
      <c r="BA186" s="190"/>
      <c r="BB186" s="190">
        <f t="shared" si="50"/>
        <v>0</v>
      </c>
      <c r="BC186" s="190"/>
      <c r="BD186" s="190">
        <f t="shared" si="51"/>
        <v>0</v>
      </c>
      <c r="BE186" s="190"/>
      <c r="BF186" s="190">
        <f t="shared" si="52"/>
        <v>0</v>
      </c>
      <c r="BG186" s="190"/>
      <c r="BH186" s="190">
        <f t="shared" si="53"/>
        <v>0</v>
      </c>
      <c r="BI186" s="190"/>
      <c r="BJ186" s="190">
        <f t="shared" si="54"/>
        <v>0</v>
      </c>
      <c r="BK186" s="190"/>
      <c r="BL186" s="190">
        <f t="shared" si="55"/>
        <v>0</v>
      </c>
      <c r="BM186" s="199"/>
      <c r="BN186" s="190">
        <f t="shared" si="56"/>
        <v>0</v>
      </c>
      <c r="BO186" s="190"/>
      <c r="BP186" s="190">
        <f t="shared" si="57"/>
        <v>0</v>
      </c>
      <c r="BQ186" s="190"/>
      <c r="BR186" s="190">
        <f t="shared" si="58"/>
        <v>0</v>
      </c>
      <c r="BS186" s="191"/>
    </row>
    <row r="187" spans="2:71" ht="15" thickBot="1" x14ac:dyDescent="0.4">
      <c r="B187" s="209"/>
      <c r="C187" s="210"/>
      <c r="D187" s="210"/>
      <c r="E187" s="214"/>
      <c r="F187" s="214"/>
      <c r="G187" s="214"/>
      <c r="H187" s="215"/>
      <c r="I187" s="205"/>
      <c r="J187" s="206"/>
      <c r="K187" s="206"/>
      <c r="L187" s="206"/>
      <c r="M187" s="213"/>
      <c r="N187" s="213"/>
      <c r="O187" s="213"/>
      <c r="P187" s="213"/>
      <c r="Q187" s="213"/>
      <c r="R187" s="213"/>
      <c r="S187" s="205"/>
      <c r="T187" s="205"/>
      <c r="U187" s="205"/>
      <c r="V187" s="206"/>
      <c r="W187" s="206"/>
      <c r="X187" s="206"/>
      <c r="Y187" s="207"/>
      <c r="Z187" s="207"/>
      <c r="AA187" s="207"/>
      <c r="AB187" s="208"/>
      <c r="AC187" s="208"/>
      <c r="AD187" s="208"/>
      <c r="AE187" s="202"/>
      <c r="AF187" s="202"/>
      <c r="AG187" s="202"/>
      <c r="AH187" s="201">
        <f>Totals!$E$81</f>
        <v>45811</v>
      </c>
      <c r="AI187" s="201"/>
      <c r="AJ187" s="201"/>
      <c r="AK187" s="258">
        <f t="shared" si="45"/>
        <v>0</v>
      </c>
      <c r="AL187" s="258"/>
      <c r="AM187" s="258"/>
      <c r="AN187" s="201" t="str">
        <f t="shared" si="46"/>
        <v/>
      </c>
      <c r="AO187" s="201"/>
      <c r="AP187" s="201"/>
      <c r="AQ187" s="202"/>
      <c r="AR187" s="202"/>
      <c r="AS187" s="202"/>
      <c r="AT187" s="203">
        <f t="shared" si="59"/>
        <v>0</v>
      </c>
      <c r="AU187" s="203"/>
      <c r="AV187" s="203"/>
      <c r="AW187" s="204">
        <f t="shared" si="48"/>
        <v>0</v>
      </c>
      <c r="AX187" s="204"/>
      <c r="AY187" s="204"/>
      <c r="AZ187" s="190">
        <f t="shared" si="49"/>
        <v>0</v>
      </c>
      <c r="BA187" s="190"/>
      <c r="BB187" s="190">
        <f t="shared" si="50"/>
        <v>0</v>
      </c>
      <c r="BC187" s="190"/>
      <c r="BD187" s="190">
        <f t="shared" si="51"/>
        <v>0</v>
      </c>
      <c r="BE187" s="190"/>
      <c r="BF187" s="190">
        <f t="shared" si="52"/>
        <v>0</v>
      </c>
      <c r="BG187" s="190"/>
      <c r="BH187" s="190">
        <f t="shared" si="53"/>
        <v>0</v>
      </c>
      <c r="BI187" s="190"/>
      <c r="BJ187" s="190">
        <f t="shared" si="54"/>
        <v>0</v>
      </c>
      <c r="BK187" s="190"/>
      <c r="BL187" s="190">
        <f t="shared" si="55"/>
        <v>0</v>
      </c>
      <c r="BM187" s="199"/>
      <c r="BN187" s="190">
        <f t="shared" si="56"/>
        <v>0</v>
      </c>
      <c r="BO187" s="190"/>
      <c r="BP187" s="190">
        <f t="shared" si="57"/>
        <v>0</v>
      </c>
      <c r="BQ187" s="190"/>
      <c r="BR187" s="190">
        <f t="shared" si="58"/>
        <v>0</v>
      </c>
      <c r="BS187" s="191"/>
    </row>
    <row r="188" spans="2:71" ht="15" thickBot="1" x14ac:dyDescent="0.4">
      <c r="B188" s="209"/>
      <c r="C188" s="210"/>
      <c r="D188" s="210"/>
      <c r="E188" s="214"/>
      <c r="F188" s="214"/>
      <c r="G188" s="214"/>
      <c r="H188" s="215"/>
      <c r="I188" s="205"/>
      <c r="J188" s="206"/>
      <c r="K188" s="206"/>
      <c r="L188" s="206"/>
      <c r="M188" s="213"/>
      <c r="N188" s="213"/>
      <c r="O188" s="213"/>
      <c r="P188" s="213"/>
      <c r="Q188" s="213"/>
      <c r="R188" s="213"/>
      <c r="S188" s="205"/>
      <c r="T188" s="205"/>
      <c r="U188" s="205"/>
      <c r="V188" s="206"/>
      <c r="W188" s="206"/>
      <c r="X188" s="206"/>
      <c r="Y188" s="207"/>
      <c r="Z188" s="207"/>
      <c r="AA188" s="207"/>
      <c r="AB188" s="208"/>
      <c r="AC188" s="208"/>
      <c r="AD188" s="208"/>
      <c r="AE188" s="202"/>
      <c r="AF188" s="202"/>
      <c r="AG188" s="202"/>
      <c r="AH188" s="201">
        <f>Totals!$E$81</f>
        <v>45811</v>
      </c>
      <c r="AI188" s="201"/>
      <c r="AJ188" s="201"/>
      <c r="AK188" s="258">
        <f t="shared" si="45"/>
        <v>0</v>
      </c>
      <c r="AL188" s="258"/>
      <c r="AM188" s="258"/>
      <c r="AN188" s="201" t="str">
        <f t="shared" si="46"/>
        <v/>
      </c>
      <c r="AO188" s="201"/>
      <c r="AP188" s="201"/>
      <c r="AQ188" s="202"/>
      <c r="AR188" s="202"/>
      <c r="AS188" s="202"/>
      <c r="AT188" s="203">
        <f t="shared" si="59"/>
        <v>0</v>
      </c>
      <c r="AU188" s="203"/>
      <c r="AV188" s="203"/>
      <c r="AW188" s="204">
        <f t="shared" si="48"/>
        <v>0</v>
      </c>
      <c r="AX188" s="204"/>
      <c r="AY188" s="204"/>
      <c r="AZ188" s="190">
        <f t="shared" si="49"/>
        <v>0</v>
      </c>
      <c r="BA188" s="190"/>
      <c r="BB188" s="190">
        <f t="shared" si="50"/>
        <v>0</v>
      </c>
      <c r="BC188" s="190"/>
      <c r="BD188" s="190">
        <f t="shared" si="51"/>
        <v>0</v>
      </c>
      <c r="BE188" s="190"/>
      <c r="BF188" s="190">
        <f t="shared" si="52"/>
        <v>0</v>
      </c>
      <c r="BG188" s="190"/>
      <c r="BH188" s="190">
        <f t="shared" si="53"/>
        <v>0</v>
      </c>
      <c r="BI188" s="190"/>
      <c r="BJ188" s="190">
        <f t="shared" si="54"/>
        <v>0</v>
      </c>
      <c r="BK188" s="190"/>
      <c r="BL188" s="190">
        <f t="shared" si="55"/>
        <v>0</v>
      </c>
      <c r="BM188" s="199"/>
      <c r="BN188" s="190">
        <f t="shared" si="56"/>
        <v>0</v>
      </c>
      <c r="BO188" s="190"/>
      <c r="BP188" s="190">
        <f t="shared" si="57"/>
        <v>0</v>
      </c>
      <c r="BQ188" s="190"/>
      <c r="BR188" s="190">
        <f t="shared" si="58"/>
        <v>0</v>
      </c>
      <c r="BS188" s="191"/>
    </row>
    <row r="189" spans="2:71" ht="15" thickBot="1" x14ac:dyDescent="0.4">
      <c r="B189" s="209"/>
      <c r="C189" s="210"/>
      <c r="D189" s="210"/>
      <c r="E189" s="214"/>
      <c r="F189" s="214"/>
      <c r="G189" s="214"/>
      <c r="H189" s="215"/>
      <c r="I189" s="205"/>
      <c r="J189" s="206"/>
      <c r="K189" s="206"/>
      <c r="L189" s="206"/>
      <c r="M189" s="213">
        <v>44401</v>
      </c>
      <c r="N189" s="213"/>
      <c r="O189" s="213"/>
      <c r="P189" s="213">
        <v>44431</v>
      </c>
      <c r="Q189" s="213"/>
      <c r="R189" s="213"/>
      <c r="S189" s="205" t="s">
        <v>6948</v>
      </c>
      <c r="T189" s="205"/>
      <c r="U189" s="205"/>
      <c r="V189" s="206" t="s">
        <v>6925</v>
      </c>
      <c r="W189" s="206"/>
      <c r="X189" s="206"/>
      <c r="Y189" s="207"/>
      <c r="Z189" s="207"/>
      <c r="AA189" s="207"/>
      <c r="AB189" s="208"/>
      <c r="AC189" s="208"/>
      <c r="AD189" s="208"/>
      <c r="AE189" s="202"/>
      <c r="AF189" s="202"/>
      <c r="AG189" s="202"/>
      <c r="AH189" s="201">
        <f>Totals!$E$81</f>
        <v>45811</v>
      </c>
      <c r="AI189" s="201"/>
      <c r="AJ189" s="201"/>
      <c r="AK189" s="258">
        <f t="shared" si="45"/>
        <v>0</v>
      </c>
      <c r="AL189" s="258"/>
      <c r="AM189" s="258"/>
      <c r="AN189" s="201" t="str">
        <f t="shared" si="46"/>
        <v/>
      </c>
      <c r="AO189" s="201"/>
      <c r="AP189" s="201"/>
      <c r="AQ189" s="202"/>
      <c r="AR189" s="202"/>
      <c r="AS189" s="202"/>
      <c r="AT189" s="203">
        <f t="shared" si="59"/>
        <v>0</v>
      </c>
      <c r="AU189" s="203"/>
      <c r="AV189" s="203"/>
      <c r="AW189" s="204">
        <f t="shared" si="48"/>
        <v>0</v>
      </c>
      <c r="AX189" s="204"/>
      <c r="AY189" s="204"/>
      <c r="AZ189" s="190">
        <f t="shared" si="49"/>
        <v>0</v>
      </c>
      <c r="BA189" s="190"/>
      <c r="BB189" s="190">
        <f t="shared" si="50"/>
        <v>0</v>
      </c>
      <c r="BC189" s="190"/>
      <c r="BD189" s="190">
        <f t="shared" si="51"/>
        <v>0</v>
      </c>
      <c r="BE189" s="190"/>
      <c r="BF189" s="190">
        <f t="shared" si="52"/>
        <v>0</v>
      </c>
      <c r="BG189" s="190"/>
      <c r="BH189" s="190">
        <f t="shared" si="53"/>
        <v>0</v>
      </c>
      <c r="BI189" s="190"/>
      <c r="BJ189" s="190">
        <f t="shared" si="54"/>
        <v>0</v>
      </c>
      <c r="BK189" s="190"/>
      <c r="BL189" s="190">
        <f t="shared" si="55"/>
        <v>0</v>
      </c>
      <c r="BM189" s="199"/>
      <c r="BN189" s="190">
        <f t="shared" si="56"/>
        <v>0</v>
      </c>
      <c r="BO189" s="190"/>
      <c r="BP189" s="190">
        <f t="shared" si="57"/>
        <v>0</v>
      </c>
      <c r="BQ189" s="190"/>
      <c r="BR189" s="190">
        <f t="shared" si="58"/>
        <v>0</v>
      </c>
      <c r="BS189" s="191"/>
    </row>
    <row r="190" spans="2:71" ht="15" thickBot="1" x14ac:dyDescent="0.4">
      <c r="B190" s="209"/>
      <c r="C190" s="210"/>
      <c r="D190" s="210"/>
      <c r="E190" s="214"/>
      <c r="F190" s="214"/>
      <c r="G190" s="214"/>
      <c r="H190" s="215"/>
      <c r="I190" s="205"/>
      <c r="J190" s="206"/>
      <c r="K190" s="206"/>
      <c r="L190" s="206"/>
      <c r="M190" s="213"/>
      <c r="N190" s="213"/>
      <c r="O190" s="213"/>
      <c r="P190" s="213"/>
      <c r="Q190" s="213"/>
      <c r="R190" s="213"/>
      <c r="S190" s="205" t="s">
        <v>6948</v>
      </c>
      <c r="T190" s="205"/>
      <c r="U190" s="205"/>
      <c r="V190" s="206"/>
      <c r="W190" s="206"/>
      <c r="X190" s="206"/>
      <c r="Y190" s="207"/>
      <c r="Z190" s="207"/>
      <c r="AA190" s="207"/>
      <c r="AB190" s="208"/>
      <c r="AC190" s="208"/>
      <c r="AD190" s="208"/>
      <c r="AE190" s="202"/>
      <c r="AF190" s="202"/>
      <c r="AG190" s="202"/>
      <c r="AH190" s="201">
        <f>Totals!$E$81</f>
        <v>45811</v>
      </c>
      <c r="AI190" s="201"/>
      <c r="AJ190" s="201"/>
      <c r="AK190" s="258">
        <f t="shared" si="45"/>
        <v>0</v>
      </c>
      <c r="AL190" s="258"/>
      <c r="AM190" s="258"/>
      <c r="AN190" s="201" t="str">
        <f t="shared" si="46"/>
        <v/>
      </c>
      <c r="AO190" s="201"/>
      <c r="AP190" s="201"/>
      <c r="AQ190" s="202"/>
      <c r="AR190" s="202"/>
      <c r="AS190" s="202"/>
      <c r="AT190" s="203">
        <f t="shared" si="59"/>
        <v>0</v>
      </c>
      <c r="AU190" s="203"/>
      <c r="AV190" s="203"/>
      <c r="AW190" s="204">
        <f t="shared" si="48"/>
        <v>0</v>
      </c>
      <c r="AX190" s="204"/>
      <c r="AY190" s="204"/>
      <c r="AZ190" s="190">
        <f t="shared" si="49"/>
        <v>0</v>
      </c>
      <c r="BA190" s="190"/>
      <c r="BB190" s="190">
        <f t="shared" si="50"/>
        <v>0</v>
      </c>
      <c r="BC190" s="190"/>
      <c r="BD190" s="190">
        <f t="shared" si="51"/>
        <v>0</v>
      </c>
      <c r="BE190" s="190"/>
      <c r="BF190" s="190">
        <f t="shared" si="52"/>
        <v>0</v>
      </c>
      <c r="BG190" s="190"/>
      <c r="BH190" s="190">
        <f t="shared" si="53"/>
        <v>0</v>
      </c>
      <c r="BI190" s="190"/>
      <c r="BJ190" s="190">
        <f t="shared" si="54"/>
        <v>0</v>
      </c>
      <c r="BK190" s="190"/>
      <c r="BL190" s="190">
        <f t="shared" si="55"/>
        <v>0</v>
      </c>
      <c r="BM190" s="199"/>
      <c r="BN190" s="190">
        <f t="shared" si="56"/>
        <v>0</v>
      </c>
      <c r="BO190" s="190"/>
      <c r="BP190" s="190">
        <f t="shared" si="57"/>
        <v>0</v>
      </c>
      <c r="BQ190" s="190"/>
      <c r="BR190" s="190">
        <f t="shared" si="58"/>
        <v>0</v>
      </c>
      <c r="BS190" s="191"/>
    </row>
    <row r="191" spans="2:71" ht="15" thickBot="1" x14ac:dyDescent="0.4">
      <c r="B191" s="209"/>
      <c r="C191" s="210"/>
      <c r="D191" s="210"/>
      <c r="E191" s="214"/>
      <c r="F191" s="214"/>
      <c r="G191" s="214"/>
      <c r="H191" s="215"/>
      <c r="I191" s="205"/>
      <c r="J191" s="206"/>
      <c r="K191" s="206"/>
      <c r="L191" s="206"/>
      <c r="M191" s="213"/>
      <c r="N191" s="213"/>
      <c r="O191" s="213"/>
      <c r="P191" s="213"/>
      <c r="Q191" s="213"/>
      <c r="R191" s="213"/>
      <c r="S191" s="205" t="s">
        <v>6948</v>
      </c>
      <c r="T191" s="205"/>
      <c r="U191" s="205"/>
      <c r="V191" s="206"/>
      <c r="W191" s="206"/>
      <c r="X191" s="206"/>
      <c r="Y191" s="207"/>
      <c r="Z191" s="207"/>
      <c r="AA191" s="207"/>
      <c r="AB191" s="208"/>
      <c r="AC191" s="208"/>
      <c r="AD191" s="208"/>
      <c r="AE191" s="202"/>
      <c r="AF191" s="202"/>
      <c r="AG191" s="202"/>
      <c r="AH191" s="201">
        <f>Totals!$E$81</f>
        <v>45811</v>
      </c>
      <c r="AI191" s="201"/>
      <c r="AJ191" s="201"/>
      <c r="AK191" s="258">
        <f t="shared" si="45"/>
        <v>0</v>
      </c>
      <c r="AL191" s="258"/>
      <c r="AM191" s="258"/>
      <c r="AN191" s="201" t="str">
        <f t="shared" si="46"/>
        <v/>
      </c>
      <c r="AO191" s="201"/>
      <c r="AP191" s="201"/>
      <c r="AQ191" s="202"/>
      <c r="AR191" s="202"/>
      <c r="AS191" s="202"/>
      <c r="AT191" s="203">
        <f t="shared" si="59"/>
        <v>0</v>
      </c>
      <c r="AU191" s="203"/>
      <c r="AV191" s="203"/>
      <c r="AW191" s="204">
        <f t="shared" si="48"/>
        <v>0</v>
      </c>
      <c r="AX191" s="204"/>
      <c r="AY191" s="204"/>
      <c r="AZ191" s="190">
        <f t="shared" si="49"/>
        <v>0</v>
      </c>
      <c r="BA191" s="190"/>
      <c r="BB191" s="190">
        <f t="shared" si="50"/>
        <v>0</v>
      </c>
      <c r="BC191" s="190"/>
      <c r="BD191" s="190">
        <f t="shared" si="51"/>
        <v>0</v>
      </c>
      <c r="BE191" s="190"/>
      <c r="BF191" s="190">
        <f t="shared" si="52"/>
        <v>0</v>
      </c>
      <c r="BG191" s="190"/>
      <c r="BH191" s="190">
        <f t="shared" si="53"/>
        <v>0</v>
      </c>
      <c r="BI191" s="190"/>
      <c r="BJ191" s="190">
        <f t="shared" si="54"/>
        <v>0</v>
      </c>
      <c r="BK191" s="190"/>
      <c r="BL191" s="190">
        <f t="shared" si="55"/>
        <v>0</v>
      </c>
      <c r="BM191" s="199"/>
      <c r="BN191" s="190">
        <f t="shared" si="56"/>
        <v>0</v>
      </c>
      <c r="BO191" s="190"/>
      <c r="BP191" s="190">
        <f t="shared" si="57"/>
        <v>0</v>
      </c>
      <c r="BQ191" s="190"/>
      <c r="BR191" s="190">
        <f t="shared" si="58"/>
        <v>0</v>
      </c>
      <c r="BS191" s="191"/>
    </row>
    <row r="192" spans="2:71" ht="15" thickBot="1" x14ac:dyDescent="0.4">
      <c r="B192" s="209"/>
      <c r="C192" s="210"/>
      <c r="D192" s="210"/>
      <c r="E192" s="214"/>
      <c r="F192" s="214"/>
      <c r="G192" s="214"/>
      <c r="H192" s="215"/>
      <c r="I192" s="205"/>
      <c r="J192" s="206"/>
      <c r="K192" s="206"/>
      <c r="L192" s="206"/>
      <c r="M192" s="213"/>
      <c r="N192" s="213"/>
      <c r="O192" s="213"/>
      <c r="P192" s="213"/>
      <c r="Q192" s="213"/>
      <c r="R192" s="213"/>
      <c r="S192" s="205" t="s">
        <v>6948</v>
      </c>
      <c r="T192" s="205"/>
      <c r="U192" s="205"/>
      <c r="V192" s="206"/>
      <c r="W192" s="206"/>
      <c r="X192" s="206"/>
      <c r="Y192" s="207"/>
      <c r="Z192" s="207"/>
      <c r="AA192" s="207"/>
      <c r="AB192" s="208"/>
      <c r="AC192" s="208"/>
      <c r="AD192" s="208"/>
      <c r="AE192" s="202"/>
      <c r="AF192" s="202"/>
      <c r="AG192" s="202"/>
      <c r="AH192" s="201">
        <f>Totals!$E$81</f>
        <v>45811</v>
      </c>
      <c r="AI192" s="201"/>
      <c r="AJ192" s="201"/>
      <c r="AK192" s="258">
        <f t="shared" si="45"/>
        <v>0</v>
      </c>
      <c r="AL192" s="258"/>
      <c r="AM192" s="258"/>
      <c r="AN192" s="201" t="str">
        <f t="shared" si="46"/>
        <v/>
      </c>
      <c r="AO192" s="201"/>
      <c r="AP192" s="201"/>
      <c r="AQ192" s="202"/>
      <c r="AR192" s="202"/>
      <c r="AS192" s="202"/>
      <c r="AT192" s="203">
        <f t="shared" si="59"/>
        <v>0</v>
      </c>
      <c r="AU192" s="203"/>
      <c r="AV192" s="203"/>
      <c r="AW192" s="204">
        <f t="shared" si="48"/>
        <v>0</v>
      </c>
      <c r="AX192" s="204"/>
      <c r="AY192" s="204"/>
      <c r="AZ192" s="190">
        <f t="shared" si="49"/>
        <v>0</v>
      </c>
      <c r="BA192" s="190"/>
      <c r="BB192" s="190">
        <f t="shared" si="50"/>
        <v>0</v>
      </c>
      <c r="BC192" s="190"/>
      <c r="BD192" s="190">
        <f t="shared" si="51"/>
        <v>0</v>
      </c>
      <c r="BE192" s="190"/>
      <c r="BF192" s="190">
        <f t="shared" si="52"/>
        <v>0</v>
      </c>
      <c r="BG192" s="190"/>
      <c r="BH192" s="190">
        <f t="shared" si="53"/>
        <v>0</v>
      </c>
      <c r="BI192" s="190"/>
      <c r="BJ192" s="190">
        <f t="shared" si="54"/>
        <v>0</v>
      </c>
      <c r="BK192" s="190"/>
      <c r="BL192" s="190">
        <f t="shared" si="55"/>
        <v>0</v>
      </c>
      <c r="BM192" s="199"/>
      <c r="BN192" s="190">
        <f t="shared" si="56"/>
        <v>0</v>
      </c>
      <c r="BO192" s="190"/>
      <c r="BP192" s="190">
        <f t="shared" si="57"/>
        <v>0</v>
      </c>
      <c r="BQ192" s="190"/>
      <c r="BR192" s="190">
        <f t="shared" si="58"/>
        <v>0</v>
      </c>
      <c r="BS192" s="191"/>
    </row>
    <row r="193" spans="2:71" ht="15" thickBot="1" x14ac:dyDescent="0.4">
      <c r="B193" s="209"/>
      <c r="C193" s="210"/>
      <c r="D193" s="210"/>
      <c r="E193" s="214"/>
      <c r="F193" s="214"/>
      <c r="G193" s="214"/>
      <c r="H193" s="215"/>
      <c r="I193" s="205"/>
      <c r="J193" s="206"/>
      <c r="K193" s="206"/>
      <c r="L193" s="206"/>
      <c r="M193" s="213"/>
      <c r="N193" s="213"/>
      <c r="O193" s="213"/>
      <c r="P193" s="213"/>
      <c r="Q193" s="213"/>
      <c r="R193" s="213"/>
      <c r="S193" s="205"/>
      <c r="T193" s="205"/>
      <c r="U193" s="205"/>
      <c r="V193" s="206"/>
      <c r="W193" s="206"/>
      <c r="X193" s="206"/>
      <c r="Y193" s="207"/>
      <c r="Z193" s="207"/>
      <c r="AA193" s="207"/>
      <c r="AB193" s="208"/>
      <c r="AC193" s="208"/>
      <c r="AD193" s="208"/>
      <c r="AE193" s="202"/>
      <c r="AF193" s="202"/>
      <c r="AG193" s="202"/>
      <c r="AH193" s="201">
        <f>Totals!$E$81</f>
        <v>45811</v>
      </c>
      <c r="AI193" s="201"/>
      <c r="AJ193" s="201"/>
      <c r="AK193" s="258">
        <f t="shared" si="45"/>
        <v>0</v>
      </c>
      <c r="AL193" s="258"/>
      <c r="AM193" s="258"/>
      <c r="AN193" s="201" t="str">
        <f t="shared" si="46"/>
        <v/>
      </c>
      <c r="AO193" s="201"/>
      <c r="AP193" s="201"/>
      <c r="AQ193" s="202"/>
      <c r="AR193" s="202"/>
      <c r="AS193" s="202"/>
      <c r="AT193" s="203">
        <f t="shared" si="59"/>
        <v>0</v>
      </c>
      <c r="AU193" s="203"/>
      <c r="AV193" s="203"/>
      <c r="AW193" s="204">
        <f t="shared" si="48"/>
        <v>0</v>
      </c>
      <c r="AX193" s="204"/>
      <c r="AY193" s="204"/>
      <c r="AZ193" s="190">
        <f t="shared" si="49"/>
        <v>0</v>
      </c>
      <c r="BA193" s="190"/>
      <c r="BB193" s="190">
        <f t="shared" si="50"/>
        <v>0</v>
      </c>
      <c r="BC193" s="190"/>
      <c r="BD193" s="190">
        <f t="shared" si="51"/>
        <v>0</v>
      </c>
      <c r="BE193" s="190"/>
      <c r="BF193" s="190">
        <f t="shared" si="52"/>
        <v>0</v>
      </c>
      <c r="BG193" s="190"/>
      <c r="BH193" s="190">
        <f t="shared" si="53"/>
        <v>0</v>
      </c>
      <c r="BI193" s="190"/>
      <c r="BJ193" s="190">
        <f t="shared" si="54"/>
        <v>0</v>
      </c>
      <c r="BK193" s="190"/>
      <c r="BL193" s="190">
        <f t="shared" si="55"/>
        <v>0</v>
      </c>
      <c r="BM193" s="199"/>
      <c r="BN193" s="190">
        <f t="shared" si="56"/>
        <v>0</v>
      </c>
      <c r="BO193" s="190"/>
      <c r="BP193" s="190">
        <f t="shared" si="57"/>
        <v>0</v>
      </c>
      <c r="BQ193" s="190"/>
      <c r="BR193" s="190">
        <f t="shared" si="58"/>
        <v>0</v>
      </c>
      <c r="BS193" s="191"/>
    </row>
    <row r="194" spans="2:71" ht="15" thickBot="1" x14ac:dyDescent="0.4">
      <c r="B194" s="209"/>
      <c r="C194" s="210"/>
      <c r="D194" s="210"/>
      <c r="E194" s="214"/>
      <c r="F194" s="214"/>
      <c r="G194" s="214"/>
      <c r="H194" s="215"/>
      <c r="I194" s="205"/>
      <c r="J194" s="206"/>
      <c r="K194" s="206"/>
      <c r="L194" s="206"/>
      <c r="M194" s="213"/>
      <c r="N194" s="213"/>
      <c r="O194" s="213"/>
      <c r="P194" s="213"/>
      <c r="Q194" s="213"/>
      <c r="R194" s="213"/>
      <c r="S194" s="205"/>
      <c r="T194" s="205"/>
      <c r="U194" s="205"/>
      <c r="V194" s="206"/>
      <c r="W194" s="206"/>
      <c r="X194" s="206"/>
      <c r="Y194" s="207"/>
      <c r="Z194" s="207"/>
      <c r="AA194" s="207"/>
      <c r="AB194" s="208"/>
      <c r="AC194" s="208"/>
      <c r="AD194" s="208"/>
      <c r="AE194" s="202"/>
      <c r="AF194" s="202"/>
      <c r="AG194" s="202"/>
      <c r="AH194" s="201">
        <f>Totals!$E$81</f>
        <v>45811</v>
      </c>
      <c r="AI194" s="201"/>
      <c r="AJ194" s="201"/>
      <c r="AK194" s="258">
        <f t="shared" si="45"/>
        <v>0</v>
      </c>
      <c r="AL194" s="258"/>
      <c r="AM194" s="258"/>
      <c r="AN194" s="201" t="str">
        <f t="shared" si="46"/>
        <v/>
      </c>
      <c r="AO194" s="201"/>
      <c r="AP194" s="201"/>
      <c r="AQ194" s="202"/>
      <c r="AR194" s="202"/>
      <c r="AS194" s="202"/>
      <c r="AT194" s="203">
        <f t="shared" si="59"/>
        <v>0</v>
      </c>
      <c r="AU194" s="203"/>
      <c r="AV194" s="203"/>
      <c r="AW194" s="204">
        <f t="shared" si="48"/>
        <v>0</v>
      </c>
      <c r="AX194" s="204"/>
      <c r="AY194" s="204"/>
      <c r="AZ194" s="190">
        <f t="shared" si="49"/>
        <v>0</v>
      </c>
      <c r="BA194" s="190"/>
      <c r="BB194" s="190">
        <f t="shared" si="50"/>
        <v>0</v>
      </c>
      <c r="BC194" s="190"/>
      <c r="BD194" s="190">
        <f t="shared" si="51"/>
        <v>0</v>
      </c>
      <c r="BE194" s="190"/>
      <c r="BF194" s="190">
        <f t="shared" si="52"/>
        <v>0</v>
      </c>
      <c r="BG194" s="190"/>
      <c r="BH194" s="190">
        <f t="shared" si="53"/>
        <v>0</v>
      </c>
      <c r="BI194" s="190"/>
      <c r="BJ194" s="190">
        <f t="shared" si="54"/>
        <v>0</v>
      </c>
      <c r="BK194" s="190"/>
      <c r="BL194" s="190">
        <f t="shared" si="55"/>
        <v>0</v>
      </c>
      <c r="BM194" s="199"/>
      <c r="BN194" s="190">
        <f t="shared" si="56"/>
        <v>0</v>
      </c>
      <c r="BO194" s="190"/>
      <c r="BP194" s="190">
        <f t="shared" si="57"/>
        <v>0</v>
      </c>
      <c r="BQ194" s="190"/>
      <c r="BR194" s="190">
        <f t="shared" si="58"/>
        <v>0</v>
      </c>
      <c r="BS194" s="191"/>
    </row>
    <row r="195" spans="2:71" ht="15" thickBot="1" x14ac:dyDescent="0.4">
      <c r="B195" s="209"/>
      <c r="C195" s="210"/>
      <c r="D195" s="210"/>
      <c r="E195" s="214"/>
      <c r="F195" s="214"/>
      <c r="G195" s="214"/>
      <c r="H195" s="215"/>
      <c r="I195" s="205"/>
      <c r="J195" s="206"/>
      <c r="K195" s="206"/>
      <c r="L195" s="206"/>
      <c r="M195" s="213"/>
      <c r="N195" s="213"/>
      <c r="O195" s="213"/>
      <c r="P195" s="213"/>
      <c r="Q195" s="213"/>
      <c r="R195" s="213"/>
      <c r="S195" s="205" t="s">
        <v>6948</v>
      </c>
      <c r="T195" s="205"/>
      <c r="U195" s="205"/>
      <c r="V195" s="206"/>
      <c r="W195" s="206"/>
      <c r="X195" s="206"/>
      <c r="Y195" s="207"/>
      <c r="Z195" s="207"/>
      <c r="AA195" s="207"/>
      <c r="AB195" s="208"/>
      <c r="AC195" s="208"/>
      <c r="AD195" s="208"/>
      <c r="AE195" s="202"/>
      <c r="AF195" s="202"/>
      <c r="AG195" s="202"/>
      <c r="AH195" s="201">
        <f>Totals!$E$81</f>
        <v>45811</v>
      </c>
      <c r="AI195" s="201"/>
      <c r="AJ195" s="201"/>
      <c r="AK195" s="258">
        <f t="shared" si="45"/>
        <v>0</v>
      </c>
      <c r="AL195" s="258"/>
      <c r="AM195" s="258"/>
      <c r="AN195" s="201" t="str">
        <f t="shared" si="46"/>
        <v/>
      </c>
      <c r="AO195" s="201"/>
      <c r="AP195" s="201"/>
      <c r="AQ195" s="202"/>
      <c r="AR195" s="202"/>
      <c r="AS195" s="202"/>
      <c r="AT195" s="203">
        <f t="shared" si="59"/>
        <v>0</v>
      </c>
      <c r="AU195" s="203"/>
      <c r="AV195" s="203"/>
      <c r="AW195" s="204">
        <f t="shared" si="48"/>
        <v>0</v>
      </c>
      <c r="AX195" s="204"/>
      <c r="AY195" s="204"/>
      <c r="AZ195" s="190">
        <f t="shared" si="49"/>
        <v>0</v>
      </c>
      <c r="BA195" s="190"/>
      <c r="BB195" s="190">
        <f t="shared" si="50"/>
        <v>0</v>
      </c>
      <c r="BC195" s="190"/>
      <c r="BD195" s="190">
        <f t="shared" si="51"/>
        <v>0</v>
      </c>
      <c r="BE195" s="190"/>
      <c r="BF195" s="190">
        <f t="shared" si="52"/>
        <v>0</v>
      </c>
      <c r="BG195" s="190"/>
      <c r="BH195" s="190">
        <f t="shared" si="53"/>
        <v>0</v>
      </c>
      <c r="BI195" s="190"/>
      <c r="BJ195" s="190">
        <f t="shared" si="54"/>
        <v>0</v>
      </c>
      <c r="BK195" s="190"/>
      <c r="BL195" s="190">
        <f t="shared" si="55"/>
        <v>0</v>
      </c>
      <c r="BM195" s="199"/>
      <c r="BN195" s="190">
        <f t="shared" si="56"/>
        <v>0</v>
      </c>
      <c r="BO195" s="190"/>
      <c r="BP195" s="190">
        <f t="shared" si="57"/>
        <v>0</v>
      </c>
      <c r="BQ195" s="190"/>
      <c r="BR195" s="190">
        <f t="shared" si="58"/>
        <v>0</v>
      </c>
      <c r="BS195" s="191"/>
    </row>
    <row r="196" spans="2:71" ht="15" thickBot="1" x14ac:dyDescent="0.4">
      <c r="B196" s="209"/>
      <c r="C196" s="210"/>
      <c r="D196" s="210"/>
      <c r="E196" s="214"/>
      <c r="F196" s="214"/>
      <c r="G196" s="214"/>
      <c r="H196" s="215"/>
      <c r="I196" s="205"/>
      <c r="J196" s="206"/>
      <c r="K196" s="206"/>
      <c r="L196" s="206"/>
      <c r="M196" s="213"/>
      <c r="N196" s="213"/>
      <c r="O196" s="213"/>
      <c r="P196" s="213"/>
      <c r="Q196" s="213"/>
      <c r="R196" s="213"/>
      <c r="S196" s="205"/>
      <c r="T196" s="205"/>
      <c r="U196" s="205"/>
      <c r="V196" s="206"/>
      <c r="W196" s="206"/>
      <c r="X196" s="206"/>
      <c r="Y196" s="207"/>
      <c r="Z196" s="207"/>
      <c r="AA196" s="207"/>
      <c r="AB196" s="208"/>
      <c r="AC196" s="208"/>
      <c r="AD196" s="208"/>
      <c r="AE196" s="202"/>
      <c r="AF196" s="202"/>
      <c r="AG196" s="202"/>
      <c r="AH196" s="201">
        <f>Totals!$E$81</f>
        <v>45811</v>
      </c>
      <c r="AI196" s="201"/>
      <c r="AJ196" s="201"/>
      <c r="AK196" s="258">
        <f t="shared" si="45"/>
        <v>0</v>
      </c>
      <c r="AL196" s="258"/>
      <c r="AM196" s="258"/>
      <c r="AN196" s="201" t="str">
        <f t="shared" si="46"/>
        <v/>
      </c>
      <c r="AO196" s="201"/>
      <c r="AP196" s="201"/>
      <c r="AQ196" s="202"/>
      <c r="AR196" s="202"/>
      <c r="AS196" s="202"/>
      <c r="AT196" s="203">
        <f t="shared" si="59"/>
        <v>0</v>
      </c>
      <c r="AU196" s="203"/>
      <c r="AV196" s="203"/>
      <c r="AW196" s="204">
        <f t="shared" si="48"/>
        <v>0</v>
      </c>
      <c r="AX196" s="204"/>
      <c r="AY196" s="204"/>
      <c r="AZ196" s="190">
        <f t="shared" si="49"/>
        <v>0</v>
      </c>
      <c r="BA196" s="190"/>
      <c r="BB196" s="190">
        <f t="shared" si="50"/>
        <v>0</v>
      </c>
      <c r="BC196" s="190"/>
      <c r="BD196" s="190">
        <f t="shared" si="51"/>
        <v>0</v>
      </c>
      <c r="BE196" s="190"/>
      <c r="BF196" s="190">
        <f t="shared" si="52"/>
        <v>0</v>
      </c>
      <c r="BG196" s="190"/>
      <c r="BH196" s="190">
        <f t="shared" si="53"/>
        <v>0</v>
      </c>
      <c r="BI196" s="190"/>
      <c r="BJ196" s="190">
        <f t="shared" si="54"/>
        <v>0</v>
      </c>
      <c r="BK196" s="190"/>
      <c r="BL196" s="190">
        <f t="shared" si="55"/>
        <v>0</v>
      </c>
      <c r="BM196" s="199"/>
      <c r="BN196" s="190">
        <f t="shared" si="56"/>
        <v>0</v>
      </c>
      <c r="BO196" s="190"/>
      <c r="BP196" s="190">
        <f t="shared" si="57"/>
        <v>0</v>
      </c>
      <c r="BQ196" s="190"/>
      <c r="BR196" s="190">
        <f t="shared" si="58"/>
        <v>0</v>
      </c>
      <c r="BS196" s="191"/>
    </row>
    <row r="197" spans="2:71" ht="15" thickBot="1" x14ac:dyDescent="0.4">
      <c r="B197" s="209"/>
      <c r="C197" s="210"/>
      <c r="D197" s="210"/>
      <c r="E197" s="214"/>
      <c r="F197" s="214"/>
      <c r="G197" s="214"/>
      <c r="H197" s="215"/>
      <c r="I197" s="205"/>
      <c r="J197" s="206"/>
      <c r="K197" s="206"/>
      <c r="L197" s="206"/>
      <c r="M197" s="213"/>
      <c r="N197" s="213"/>
      <c r="O197" s="213"/>
      <c r="P197" s="213"/>
      <c r="Q197" s="213"/>
      <c r="R197" s="213"/>
      <c r="S197" s="205"/>
      <c r="T197" s="205"/>
      <c r="U197" s="205"/>
      <c r="V197" s="206"/>
      <c r="W197" s="206"/>
      <c r="X197" s="206"/>
      <c r="Y197" s="207"/>
      <c r="Z197" s="207"/>
      <c r="AA197" s="207"/>
      <c r="AB197" s="208"/>
      <c r="AC197" s="208"/>
      <c r="AD197" s="208"/>
      <c r="AE197" s="202"/>
      <c r="AF197" s="202"/>
      <c r="AG197" s="202"/>
      <c r="AH197" s="201">
        <f>Totals!$E$81</f>
        <v>45811</v>
      </c>
      <c r="AI197" s="201"/>
      <c r="AJ197" s="201"/>
      <c r="AK197" s="258">
        <f t="shared" si="45"/>
        <v>0</v>
      </c>
      <c r="AL197" s="258"/>
      <c r="AM197" s="258"/>
      <c r="AN197" s="201" t="str">
        <f t="shared" si="46"/>
        <v/>
      </c>
      <c r="AO197" s="201"/>
      <c r="AP197" s="201"/>
      <c r="AQ197" s="202"/>
      <c r="AR197" s="202"/>
      <c r="AS197" s="202"/>
      <c r="AT197" s="203">
        <f t="shared" si="59"/>
        <v>0</v>
      </c>
      <c r="AU197" s="203"/>
      <c r="AV197" s="203"/>
      <c r="AW197" s="204">
        <f t="shared" si="48"/>
        <v>0</v>
      </c>
      <c r="AX197" s="204"/>
      <c r="AY197" s="204"/>
      <c r="AZ197" s="190">
        <f t="shared" si="49"/>
        <v>0</v>
      </c>
      <c r="BA197" s="190"/>
      <c r="BB197" s="190">
        <f t="shared" si="50"/>
        <v>0</v>
      </c>
      <c r="BC197" s="190"/>
      <c r="BD197" s="190">
        <f t="shared" si="51"/>
        <v>0</v>
      </c>
      <c r="BE197" s="190"/>
      <c r="BF197" s="190">
        <f t="shared" si="52"/>
        <v>0</v>
      </c>
      <c r="BG197" s="190"/>
      <c r="BH197" s="190">
        <f t="shared" si="53"/>
        <v>0</v>
      </c>
      <c r="BI197" s="190"/>
      <c r="BJ197" s="190">
        <f t="shared" si="54"/>
        <v>0</v>
      </c>
      <c r="BK197" s="190"/>
      <c r="BL197" s="190">
        <f t="shared" si="55"/>
        <v>0</v>
      </c>
      <c r="BM197" s="199"/>
      <c r="BN197" s="190">
        <f t="shared" si="56"/>
        <v>0</v>
      </c>
      <c r="BO197" s="190"/>
      <c r="BP197" s="190">
        <f t="shared" si="57"/>
        <v>0</v>
      </c>
      <c r="BQ197" s="190"/>
      <c r="BR197" s="190">
        <f t="shared" si="58"/>
        <v>0</v>
      </c>
      <c r="BS197" s="191"/>
    </row>
    <row r="198" spans="2:71" ht="15" thickBot="1" x14ac:dyDescent="0.4">
      <c r="B198" s="209"/>
      <c r="C198" s="210"/>
      <c r="D198" s="210"/>
      <c r="E198" s="214"/>
      <c r="F198" s="214"/>
      <c r="G198" s="214"/>
      <c r="H198" s="215"/>
      <c r="I198" s="205"/>
      <c r="J198" s="206"/>
      <c r="K198" s="206"/>
      <c r="L198" s="206"/>
      <c r="M198" s="213"/>
      <c r="N198" s="213"/>
      <c r="O198" s="213"/>
      <c r="P198" s="213"/>
      <c r="Q198" s="213"/>
      <c r="R198" s="213"/>
      <c r="S198" s="205"/>
      <c r="T198" s="205"/>
      <c r="U198" s="205"/>
      <c r="V198" s="206"/>
      <c r="W198" s="206"/>
      <c r="X198" s="206"/>
      <c r="Y198" s="207"/>
      <c r="Z198" s="207"/>
      <c r="AA198" s="207"/>
      <c r="AB198" s="208"/>
      <c r="AC198" s="208"/>
      <c r="AD198" s="208"/>
      <c r="AE198" s="202"/>
      <c r="AF198" s="202"/>
      <c r="AG198" s="202"/>
      <c r="AH198" s="201">
        <f>Totals!$E$81</f>
        <v>45811</v>
      </c>
      <c r="AI198" s="201"/>
      <c r="AJ198" s="201"/>
      <c r="AK198" s="258">
        <f t="shared" si="45"/>
        <v>0</v>
      </c>
      <c r="AL198" s="258"/>
      <c r="AM198" s="258"/>
      <c r="AN198" s="201" t="str">
        <f t="shared" si="46"/>
        <v/>
      </c>
      <c r="AO198" s="201"/>
      <c r="AP198" s="201"/>
      <c r="AQ198" s="202"/>
      <c r="AR198" s="202"/>
      <c r="AS198" s="202"/>
      <c r="AT198" s="203">
        <f t="shared" si="59"/>
        <v>0</v>
      </c>
      <c r="AU198" s="203"/>
      <c r="AV198" s="203"/>
      <c r="AW198" s="204">
        <f t="shared" si="48"/>
        <v>0</v>
      </c>
      <c r="AX198" s="204"/>
      <c r="AY198" s="204"/>
      <c r="AZ198" s="190">
        <f t="shared" si="49"/>
        <v>0</v>
      </c>
      <c r="BA198" s="190"/>
      <c r="BB198" s="190">
        <f t="shared" si="50"/>
        <v>0</v>
      </c>
      <c r="BC198" s="190"/>
      <c r="BD198" s="190">
        <f t="shared" si="51"/>
        <v>0</v>
      </c>
      <c r="BE198" s="190"/>
      <c r="BF198" s="190">
        <f t="shared" si="52"/>
        <v>0</v>
      </c>
      <c r="BG198" s="190"/>
      <c r="BH198" s="190">
        <f t="shared" si="53"/>
        <v>0</v>
      </c>
      <c r="BI198" s="190"/>
      <c r="BJ198" s="190">
        <f t="shared" si="54"/>
        <v>0</v>
      </c>
      <c r="BK198" s="190"/>
      <c r="BL198" s="190">
        <f t="shared" si="55"/>
        <v>0</v>
      </c>
      <c r="BM198" s="199"/>
      <c r="BN198" s="190">
        <f t="shared" si="56"/>
        <v>0</v>
      </c>
      <c r="BO198" s="190"/>
      <c r="BP198" s="190">
        <f t="shared" si="57"/>
        <v>0</v>
      </c>
      <c r="BQ198" s="190"/>
      <c r="BR198" s="190">
        <f t="shared" si="58"/>
        <v>0</v>
      </c>
      <c r="BS198" s="191"/>
    </row>
    <row r="199" spans="2:71" ht="15" thickBot="1" x14ac:dyDescent="0.4">
      <c r="B199" s="209"/>
      <c r="C199" s="210"/>
      <c r="D199" s="210"/>
      <c r="E199" s="214"/>
      <c r="F199" s="214"/>
      <c r="G199" s="214"/>
      <c r="H199" s="215"/>
      <c r="I199" s="205"/>
      <c r="J199" s="206"/>
      <c r="K199" s="206"/>
      <c r="L199" s="206"/>
      <c r="M199" s="207">
        <f>(P179-M179)*-(AZ179)</f>
        <v>0</v>
      </c>
      <c r="N199" s="207"/>
      <c r="O199" s="207"/>
      <c r="P199" s="213"/>
      <c r="Q199" s="213"/>
      <c r="R199" s="213"/>
      <c r="S199" s="205"/>
      <c r="T199" s="205"/>
      <c r="U199" s="205"/>
      <c r="V199" s="206"/>
      <c r="W199" s="206"/>
      <c r="X199" s="206"/>
      <c r="Y199" s="207"/>
      <c r="Z199" s="207"/>
      <c r="AA199" s="207"/>
      <c r="AB199" s="208"/>
      <c r="AC199" s="208"/>
      <c r="AD199" s="208"/>
      <c r="AE199" s="202"/>
      <c r="AF199" s="202"/>
      <c r="AG199" s="202"/>
      <c r="AH199" s="201">
        <f>Totals!$E$81</f>
        <v>45811</v>
      </c>
      <c r="AI199" s="201"/>
      <c r="AJ199" s="201"/>
      <c r="AK199" s="258">
        <f t="shared" si="45"/>
        <v>0</v>
      </c>
      <c r="AL199" s="258"/>
      <c r="AM199" s="258"/>
      <c r="AN199" s="201" t="str">
        <f t="shared" si="46"/>
        <v/>
      </c>
      <c r="AO199" s="201"/>
      <c r="AP199" s="201"/>
      <c r="AQ199" s="202"/>
      <c r="AR199" s="202"/>
      <c r="AS199" s="202"/>
      <c r="AT199" s="203">
        <f t="shared" si="59"/>
        <v>0</v>
      </c>
      <c r="AU199" s="203"/>
      <c r="AV199" s="203"/>
      <c r="AW199" s="204">
        <f t="shared" si="48"/>
        <v>0</v>
      </c>
      <c r="AX199" s="204"/>
      <c r="AY199" s="204"/>
      <c r="AZ199" s="190">
        <f t="shared" si="49"/>
        <v>0</v>
      </c>
      <c r="BA199" s="190"/>
      <c r="BB199" s="190">
        <f t="shared" si="50"/>
        <v>0</v>
      </c>
      <c r="BC199" s="190"/>
      <c r="BD199" s="190">
        <f t="shared" si="51"/>
        <v>0</v>
      </c>
      <c r="BE199" s="190"/>
      <c r="BF199" s="190">
        <f t="shared" si="52"/>
        <v>0</v>
      </c>
      <c r="BG199" s="190"/>
      <c r="BH199" s="190">
        <f t="shared" si="53"/>
        <v>0</v>
      </c>
      <c r="BI199" s="190"/>
      <c r="BJ199" s="190">
        <f t="shared" si="54"/>
        <v>0</v>
      </c>
      <c r="BK199" s="190"/>
      <c r="BL199" s="190">
        <f t="shared" si="55"/>
        <v>0</v>
      </c>
      <c r="BM199" s="199"/>
      <c r="BN199" s="190">
        <f t="shared" si="56"/>
        <v>0</v>
      </c>
      <c r="BO199" s="190"/>
      <c r="BP199" s="190">
        <f t="shared" si="57"/>
        <v>0</v>
      </c>
      <c r="BQ199" s="190"/>
      <c r="BR199" s="190">
        <f t="shared" si="58"/>
        <v>0</v>
      </c>
      <c r="BS199" s="191"/>
    </row>
    <row r="200" spans="2:71" ht="15" thickBot="1" x14ac:dyDescent="0.4">
      <c r="B200" s="209"/>
      <c r="C200" s="210"/>
      <c r="D200" s="210"/>
      <c r="E200" s="214"/>
      <c r="F200" s="214"/>
      <c r="G200" s="214"/>
      <c r="H200" s="215"/>
      <c r="I200" s="205"/>
      <c r="J200" s="206"/>
      <c r="K200" s="206"/>
      <c r="L200" s="206"/>
      <c r="M200" s="213"/>
      <c r="N200" s="213"/>
      <c r="O200" s="213"/>
      <c r="P200" s="213"/>
      <c r="Q200" s="213"/>
      <c r="R200" s="213"/>
      <c r="S200" s="205"/>
      <c r="T200" s="205"/>
      <c r="U200" s="205"/>
      <c r="V200" s="206"/>
      <c r="W200" s="206"/>
      <c r="X200" s="206"/>
      <c r="Y200" s="207"/>
      <c r="Z200" s="207"/>
      <c r="AA200" s="207"/>
      <c r="AB200" s="208"/>
      <c r="AC200" s="208"/>
      <c r="AD200" s="208"/>
      <c r="AE200" s="202"/>
      <c r="AF200" s="202"/>
      <c r="AG200" s="202"/>
      <c r="AH200" s="201">
        <f>Totals!$E$81</f>
        <v>45811</v>
      </c>
      <c r="AI200" s="201"/>
      <c r="AJ200" s="201"/>
      <c r="AK200" s="258">
        <f t="shared" si="45"/>
        <v>0</v>
      </c>
      <c r="AL200" s="258"/>
      <c r="AM200" s="258"/>
      <c r="AN200" s="201" t="str">
        <f t="shared" si="46"/>
        <v/>
      </c>
      <c r="AO200" s="201"/>
      <c r="AP200" s="201"/>
      <c r="AQ200" s="202"/>
      <c r="AR200" s="202"/>
      <c r="AS200" s="202"/>
      <c r="AT200" s="203">
        <f t="shared" si="59"/>
        <v>0</v>
      </c>
      <c r="AU200" s="203"/>
      <c r="AV200" s="203"/>
      <c r="AW200" s="204">
        <f t="shared" si="48"/>
        <v>0</v>
      </c>
      <c r="AX200" s="204"/>
      <c r="AY200" s="204"/>
      <c r="AZ200" s="190">
        <f t="shared" si="49"/>
        <v>0</v>
      </c>
      <c r="BA200" s="190"/>
      <c r="BB200" s="190">
        <f t="shared" si="50"/>
        <v>0</v>
      </c>
      <c r="BC200" s="190"/>
      <c r="BD200" s="190">
        <f t="shared" si="51"/>
        <v>0</v>
      </c>
      <c r="BE200" s="190"/>
      <c r="BF200" s="190">
        <f t="shared" si="52"/>
        <v>0</v>
      </c>
      <c r="BG200" s="190"/>
      <c r="BH200" s="190">
        <f t="shared" si="53"/>
        <v>0</v>
      </c>
      <c r="BI200" s="190"/>
      <c r="BJ200" s="190">
        <f t="shared" si="54"/>
        <v>0</v>
      </c>
      <c r="BK200" s="190"/>
      <c r="BL200" s="190">
        <f t="shared" si="55"/>
        <v>0</v>
      </c>
      <c r="BM200" s="199"/>
      <c r="BN200" s="190">
        <f t="shared" si="56"/>
        <v>0</v>
      </c>
      <c r="BO200" s="190"/>
      <c r="BP200" s="190">
        <f t="shared" si="57"/>
        <v>0</v>
      </c>
      <c r="BQ200" s="190"/>
      <c r="BR200" s="190">
        <f t="shared" si="58"/>
        <v>0</v>
      </c>
      <c r="BS200" s="191"/>
    </row>
    <row r="201" spans="2:71" ht="15" thickBot="1" x14ac:dyDescent="0.4">
      <c r="B201" s="209"/>
      <c r="C201" s="210"/>
      <c r="D201" s="210"/>
      <c r="E201" s="214"/>
      <c r="F201" s="214"/>
      <c r="G201" s="214"/>
      <c r="H201" s="215"/>
      <c r="I201" s="205"/>
      <c r="J201" s="206"/>
      <c r="K201" s="206"/>
      <c r="L201" s="206"/>
      <c r="M201" s="214"/>
      <c r="N201" s="214"/>
      <c r="O201" s="214"/>
      <c r="P201" s="213"/>
      <c r="Q201" s="213"/>
      <c r="R201" s="213"/>
      <c r="S201" s="205"/>
      <c r="T201" s="205"/>
      <c r="U201" s="205"/>
      <c r="V201" s="206"/>
      <c r="W201" s="206"/>
      <c r="X201" s="206"/>
      <c r="Y201" s="207"/>
      <c r="Z201" s="207"/>
      <c r="AA201" s="207"/>
      <c r="AB201" s="208"/>
      <c r="AC201" s="208"/>
      <c r="AD201" s="208"/>
      <c r="AE201" s="202"/>
      <c r="AF201" s="202"/>
      <c r="AG201" s="202"/>
      <c r="AH201" s="201">
        <f>Totals!$E$81</f>
        <v>45811</v>
      </c>
      <c r="AI201" s="201"/>
      <c r="AJ201" s="201"/>
      <c r="AK201" s="258">
        <f t="shared" si="45"/>
        <v>0</v>
      </c>
      <c r="AL201" s="258"/>
      <c r="AM201" s="258"/>
      <c r="AN201" s="201" t="str">
        <f t="shared" si="46"/>
        <v/>
      </c>
      <c r="AO201" s="201"/>
      <c r="AP201" s="201"/>
      <c r="AQ201" s="202"/>
      <c r="AR201" s="202"/>
      <c r="AS201" s="202"/>
      <c r="AT201" s="203">
        <f t="shared" si="59"/>
        <v>0</v>
      </c>
      <c r="AU201" s="203"/>
      <c r="AV201" s="203"/>
      <c r="AW201" s="204">
        <f t="shared" si="48"/>
        <v>0</v>
      </c>
      <c r="AX201" s="204"/>
      <c r="AY201" s="204"/>
      <c r="AZ201" s="190">
        <f t="shared" si="49"/>
        <v>0</v>
      </c>
      <c r="BA201" s="190"/>
      <c r="BB201" s="190">
        <f t="shared" si="50"/>
        <v>0</v>
      </c>
      <c r="BC201" s="190"/>
      <c r="BD201" s="190">
        <f t="shared" si="51"/>
        <v>0</v>
      </c>
      <c r="BE201" s="190"/>
      <c r="BF201" s="190">
        <f t="shared" si="52"/>
        <v>0</v>
      </c>
      <c r="BG201" s="190"/>
      <c r="BH201" s="190">
        <f t="shared" si="53"/>
        <v>0</v>
      </c>
      <c r="BI201" s="190"/>
      <c r="BJ201" s="190">
        <f t="shared" si="54"/>
        <v>0</v>
      </c>
      <c r="BK201" s="190"/>
      <c r="BL201" s="190">
        <f t="shared" si="55"/>
        <v>0</v>
      </c>
      <c r="BM201" s="199"/>
      <c r="BN201" s="190">
        <f t="shared" si="56"/>
        <v>0</v>
      </c>
      <c r="BO201" s="190"/>
      <c r="BP201" s="190">
        <f t="shared" si="57"/>
        <v>0</v>
      </c>
      <c r="BQ201" s="190"/>
      <c r="BR201" s="190">
        <f t="shared" si="58"/>
        <v>0</v>
      </c>
      <c r="BS201" s="191"/>
    </row>
    <row r="202" spans="2:71" ht="15" thickBot="1" x14ac:dyDescent="0.4">
      <c r="B202" s="209"/>
      <c r="C202" s="210"/>
      <c r="D202" s="210"/>
      <c r="E202" s="214"/>
      <c r="F202" s="214"/>
      <c r="G202" s="214"/>
      <c r="H202" s="215"/>
      <c r="I202" s="205"/>
      <c r="J202" s="206"/>
      <c r="K202" s="206"/>
      <c r="L202" s="206"/>
      <c r="M202" s="213"/>
      <c r="N202" s="213"/>
      <c r="O202" s="213"/>
      <c r="P202" s="213"/>
      <c r="Q202" s="213"/>
      <c r="R202" s="213"/>
      <c r="S202" s="205"/>
      <c r="T202" s="205"/>
      <c r="U202" s="205"/>
      <c r="V202" s="206"/>
      <c r="W202" s="206"/>
      <c r="X202" s="206"/>
      <c r="Y202" s="207"/>
      <c r="Z202" s="207"/>
      <c r="AA202" s="207"/>
      <c r="AB202" s="208"/>
      <c r="AC202" s="208"/>
      <c r="AD202" s="208"/>
      <c r="AE202" s="202"/>
      <c r="AF202" s="202"/>
      <c r="AG202" s="202"/>
      <c r="AH202" s="201">
        <f>Totals!$E$81</f>
        <v>45811</v>
      </c>
      <c r="AI202" s="201"/>
      <c r="AJ202" s="201"/>
      <c r="AK202" s="258">
        <f t="shared" si="45"/>
        <v>0</v>
      </c>
      <c r="AL202" s="258"/>
      <c r="AM202" s="258"/>
      <c r="AN202" s="201" t="str">
        <f t="shared" si="46"/>
        <v/>
      </c>
      <c r="AO202" s="201"/>
      <c r="AP202" s="201"/>
      <c r="AQ202" s="202"/>
      <c r="AR202" s="202"/>
      <c r="AS202" s="202"/>
      <c r="AT202" s="203">
        <f t="shared" si="59"/>
        <v>0</v>
      </c>
      <c r="AU202" s="203"/>
      <c r="AV202" s="203"/>
      <c r="AW202" s="204">
        <f t="shared" si="48"/>
        <v>0</v>
      </c>
      <c r="AX202" s="204"/>
      <c r="AY202" s="204"/>
      <c r="AZ202" s="190">
        <f t="shared" si="49"/>
        <v>0</v>
      </c>
      <c r="BA202" s="190"/>
      <c r="BB202" s="190">
        <f t="shared" si="50"/>
        <v>0</v>
      </c>
      <c r="BC202" s="190"/>
      <c r="BD202" s="190">
        <f t="shared" si="51"/>
        <v>0</v>
      </c>
      <c r="BE202" s="190"/>
      <c r="BF202" s="190">
        <f t="shared" si="52"/>
        <v>0</v>
      </c>
      <c r="BG202" s="190"/>
      <c r="BH202" s="190">
        <f t="shared" si="53"/>
        <v>0</v>
      </c>
      <c r="BI202" s="190"/>
      <c r="BJ202" s="190">
        <f t="shared" si="54"/>
        <v>0</v>
      </c>
      <c r="BK202" s="190"/>
      <c r="BL202" s="190">
        <f t="shared" si="55"/>
        <v>0</v>
      </c>
      <c r="BM202" s="199"/>
      <c r="BN202" s="190">
        <f t="shared" si="56"/>
        <v>0</v>
      </c>
      <c r="BO202" s="190"/>
      <c r="BP202" s="190">
        <f t="shared" si="57"/>
        <v>0</v>
      </c>
      <c r="BQ202" s="190"/>
      <c r="BR202" s="190">
        <f t="shared" si="58"/>
        <v>0</v>
      </c>
      <c r="BS202" s="191"/>
    </row>
    <row r="203" spans="2:71" ht="15" thickBot="1" x14ac:dyDescent="0.4">
      <c r="B203" s="209"/>
      <c r="C203" s="210"/>
      <c r="D203" s="210"/>
      <c r="E203" s="214"/>
      <c r="F203" s="214"/>
      <c r="G203" s="214"/>
      <c r="H203" s="215"/>
      <c r="I203" s="205"/>
      <c r="J203" s="206"/>
      <c r="K203" s="206"/>
      <c r="L203" s="206"/>
      <c r="M203" s="213"/>
      <c r="N203" s="213"/>
      <c r="O203" s="213"/>
      <c r="P203" s="213"/>
      <c r="Q203" s="213"/>
      <c r="R203" s="213"/>
      <c r="S203" s="205"/>
      <c r="T203" s="205"/>
      <c r="U203" s="205"/>
      <c r="V203" s="206"/>
      <c r="W203" s="206"/>
      <c r="X203" s="206"/>
      <c r="Y203" s="207"/>
      <c r="Z203" s="207"/>
      <c r="AA203" s="207"/>
      <c r="AB203" s="208"/>
      <c r="AC203" s="208"/>
      <c r="AD203" s="208"/>
      <c r="AE203" s="202"/>
      <c r="AF203" s="202"/>
      <c r="AG203" s="202"/>
      <c r="AH203" s="201">
        <f>Totals!$E$81</f>
        <v>45811</v>
      </c>
      <c r="AI203" s="201"/>
      <c r="AJ203" s="201"/>
      <c r="AK203" s="258">
        <f t="shared" si="45"/>
        <v>0</v>
      </c>
      <c r="AL203" s="258"/>
      <c r="AM203" s="258"/>
      <c r="AN203" s="201" t="str">
        <f t="shared" si="46"/>
        <v/>
      </c>
      <c r="AO203" s="201"/>
      <c r="AP203" s="201"/>
      <c r="AQ203" s="202"/>
      <c r="AR203" s="202"/>
      <c r="AS203" s="202"/>
      <c r="AT203" s="203">
        <f t="shared" si="59"/>
        <v>0</v>
      </c>
      <c r="AU203" s="203"/>
      <c r="AV203" s="203"/>
      <c r="AW203" s="204">
        <f t="shared" si="48"/>
        <v>0</v>
      </c>
      <c r="AX203" s="204"/>
      <c r="AY203" s="204"/>
      <c r="AZ203" s="190">
        <f t="shared" si="49"/>
        <v>0</v>
      </c>
      <c r="BA203" s="190"/>
      <c r="BB203" s="190">
        <f t="shared" si="50"/>
        <v>0</v>
      </c>
      <c r="BC203" s="190"/>
      <c r="BD203" s="190">
        <f t="shared" si="51"/>
        <v>0</v>
      </c>
      <c r="BE203" s="190"/>
      <c r="BF203" s="190">
        <f t="shared" si="52"/>
        <v>0</v>
      </c>
      <c r="BG203" s="190"/>
      <c r="BH203" s="190">
        <f t="shared" si="53"/>
        <v>0</v>
      </c>
      <c r="BI203" s="190"/>
      <c r="BJ203" s="190">
        <f t="shared" si="54"/>
        <v>0</v>
      </c>
      <c r="BK203" s="190"/>
      <c r="BL203" s="190">
        <f t="shared" si="55"/>
        <v>0</v>
      </c>
      <c r="BM203" s="199"/>
      <c r="BN203" s="190">
        <f t="shared" si="56"/>
        <v>0</v>
      </c>
      <c r="BO203" s="190"/>
      <c r="BP203" s="190">
        <f t="shared" si="57"/>
        <v>0</v>
      </c>
      <c r="BQ203" s="190"/>
      <c r="BR203" s="190">
        <f t="shared" si="58"/>
        <v>0</v>
      </c>
      <c r="BS203" s="191"/>
    </row>
    <row r="204" spans="2:71" ht="15" thickBot="1" x14ac:dyDescent="0.4">
      <c r="B204" s="209"/>
      <c r="C204" s="210"/>
      <c r="D204" s="210"/>
      <c r="E204" s="214"/>
      <c r="F204" s="214"/>
      <c r="G204" s="214"/>
      <c r="H204" s="215"/>
      <c r="I204" s="205"/>
      <c r="J204" s="206"/>
      <c r="K204" s="206"/>
      <c r="L204" s="206"/>
      <c r="M204" s="213"/>
      <c r="N204" s="213"/>
      <c r="O204" s="213"/>
      <c r="P204" s="213"/>
      <c r="Q204" s="213"/>
      <c r="R204" s="213"/>
      <c r="S204" s="205"/>
      <c r="T204" s="205"/>
      <c r="U204" s="205"/>
      <c r="V204" s="206"/>
      <c r="W204" s="206"/>
      <c r="X204" s="206"/>
      <c r="Y204" s="207"/>
      <c r="Z204" s="207"/>
      <c r="AA204" s="207"/>
      <c r="AB204" s="208"/>
      <c r="AC204" s="208"/>
      <c r="AD204" s="208"/>
      <c r="AE204" s="202"/>
      <c r="AF204" s="202"/>
      <c r="AG204" s="202"/>
      <c r="AH204" s="201">
        <f>Totals!$E$81</f>
        <v>45811</v>
      </c>
      <c r="AI204" s="201"/>
      <c r="AJ204" s="201"/>
      <c r="AK204" s="258">
        <f t="shared" si="45"/>
        <v>0</v>
      </c>
      <c r="AL204" s="258"/>
      <c r="AM204" s="258"/>
      <c r="AN204" s="201" t="str">
        <f t="shared" si="46"/>
        <v/>
      </c>
      <c r="AO204" s="201"/>
      <c r="AP204" s="201"/>
      <c r="AQ204" s="202"/>
      <c r="AR204" s="202"/>
      <c r="AS204" s="202"/>
      <c r="AT204" s="203">
        <f t="shared" si="59"/>
        <v>0</v>
      </c>
      <c r="AU204" s="203"/>
      <c r="AV204" s="203"/>
      <c r="AW204" s="204">
        <f t="shared" si="48"/>
        <v>0</v>
      </c>
      <c r="AX204" s="204"/>
      <c r="AY204" s="204"/>
      <c r="AZ204" s="190">
        <f t="shared" si="49"/>
        <v>0</v>
      </c>
      <c r="BA204" s="190"/>
      <c r="BB204" s="190">
        <f t="shared" si="50"/>
        <v>0</v>
      </c>
      <c r="BC204" s="190"/>
      <c r="BD204" s="190">
        <f t="shared" si="51"/>
        <v>0</v>
      </c>
      <c r="BE204" s="190"/>
      <c r="BF204" s="190">
        <f t="shared" si="52"/>
        <v>0</v>
      </c>
      <c r="BG204" s="190"/>
      <c r="BH204" s="190">
        <f t="shared" si="53"/>
        <v>0</v>
      </c>
      <c r="BI204" s="190"/>
      <c r="BJ204" s="190">
        <f t="shared" si="54"/>
        <v>0</v>
      </c>
      <c r="BK204" s="190"/>
      <c r="BL204" s="190">
        <f t="shared" si="55"/>
        <v>0</v>
      </c>
      <c r="BM204" s="199"/>
      <c r="BN204" s="190">
        <f t="shared" si="56"/>
        <v>0</v>
      </c>
      <c r="BO204" s="190"/>
      <c r="BP204" s="190">
        <f t="shared" si="57"/>
        <v>0</v>
      </c>
      <c r="BQ204" s="190"/>
      <c r="BR204" s="190">
        <f t="shared" si="58"/>
        <v>0</v>
      </c>
      <c r="BS204" s="191"/>
    </row>
    <row r="205" spans="2:71" ht="15" thickBot="1" x14ac:dyDescent="0.4">
      <c r="B205" s="209"/>
      <c r="C205" s="210"/>
      <c r="D205" s="210"/>
      <c r="E205" s="211"/>
      <c r="F205" s="211"/>
      <c r="G205" s="211"/>
      <c r="H205" s="211"/>
      <c r="I205" s="205"/>
      <c r="J205" s="206"/>
      <c r="K205" s="206"/>
      <c r="L205" s="206"/>
      <c r="M205" s="213"/>
      <c r="N205" s="213"/>
      <c r="O205" s="213"/>
      <c r="P205" s="213"/>
      <c r="Q205" s="213"/>
      <c r="R205" s="213"/>
      <c r="S205" s="205"/>
      <c r="T205" s="205"/>
      <c r="U205" s="205"/>
      <c r="V205" s="206"/>
      <c r="W205" s="206"/>
      <c r="X205" s="206"/>
      <c r="Y205" s="207"/>
      <c r="Z205" s="207"/>
      <c r="AA205" s="207"/>
      <c r="AB205" s="208"/>
      <c r="AC205" s="208"/>
      <c r="AD205" s="208"/>
      <c r="AE205" s="202"/>
      <c r="AF205" s="202"/>
      <c r="AG205" s="202"/>
      <c r="AH205" s="201">
        <f>Totals!$E$81</f>
        <v>45811</v>
      </c>
      <c r="AI205" s="201"/>
      <c r="AJ205" s="201"/>
      <c r="AK205" s="258">
        <f t="shared" si="45"/>
        <v>0</v>
      </c>
      <c r="AL205" s="258"/>
      <c r="AM205" s="258"/>
      <c r="AN205" s="201" t="str">
        <f t="shared" si="46"/>
        <v/>
      </c>
      <c r="AO205" s="201"/>
      <c r="AP205" s="201"/>
      <c r="AQ205" s="202"/>
      <c r="AR205" s="202"/>
      <c r="AS205" s="202"/>
      <c r="AT205" s="203">
        <f t="shared" si="59"/>
        <v>0</v>
      </c>
      <c r="AU205" s="203"/>
      <c r="AV205" s="203"/>
      <c r="AW205" s="204">
        <f t="shared" si="48"/>
        <v>0</v>
      </c>
      <c r="AX205" s="204"/>
      <c r="AY205" s="204"/>
      <c r="AZ205" s="190">
        <f t="shared" si="49"/>
        <v>0</v>
      </c>
      <c r="BA205" s="190"/>
      <c r="BB205" s="190">
        <f t="shared" si="50"/>
        <v>0</v>
      </c>
      <c r="BC205" s="190"/>
      <c r="BD205" s="190">
        <f t="shared" si="51"/>
        <v>0</v>
      </c>
      <c r="BE205" s="190"/>
      <c r="BF205" s="190">
        <f t="shared" si="52"/>
        <v>0</v>
      </c>
      <c r="BG205" s="190"/>
      <c r="BH205" s="190">
        <f t="shared" si="53"/>
        <v>0</v>
      </c>
      <c r="BI205" s="190"/>
      <c r="BJ205" s="190">
        <f t="shared" si="54"/>
        <v>0</v>
      </c>
      <c r="BK205" s="190"/>
      <c r="BL205" s="190">
        <f t="shared" si="55"/>
        <v>0</v>
      </c>
      <c r="BM205" s="199"/>
      <c r="BN205" s="190">
        <f t="shared" si="56"/>
        <v>0</v>
      </c>
      <c r="BO205" s="190"/>
      <c r="BP205" s="190">
        <f t="shared" si="57"/>
        <v>0</v>
      </c>
      <c r="BQ205" s="190"/>
      <c r="BR205" s="190">
        <f t="shared" si="58"/>
        <v>0</v>
      </c>
      <c r="BS205" s="191"/>
    </row>
    <row r="206" spans="2:71" ht="15" thickBot="1" x14ac:dyDescent="0.4">
      <c r="B206" s="209"/>
      <c r="C206" s="210"/>
      <c r="D206" s="210"/>
      <c r="E206" s="211"/>
      <c r="F206" s="211"/>
      <c r="G206" s="211"/>
      <c r="H206" s="211"/>
      <c r="I206" s="212"/>
      <c r="J206" s="212"/>
      <c r="K206" s="212"/>
      <c r="L206" s="212"/>
      <c r="M206" s="213"/>
      <c r="N206" s="213"/>
      <c r="O206" s="213"/>
      <c r="P206" s="213"/>
      <c r="Q206" s="213"/>
      <c r="R206" s="213"/>
      <c r="S206" s="205"/>
      <c r="T206" s="205"/>
      <c r="U206" s="205"/>
      <c r="V206" s="206"/>
      <c r="W206" s="206"/>
      <c r="X206" s="206"/>
      <c r="Y206" s="207"/>
      <c r="Z206" s="207"/>
      <c r="AA206" s="207"/>
      <c r="AB206" s="208"/>
      <c r="AC206" s="208"/>
      <c r="AD206" s="208"/>
      <c r="AE206" s="202"/>
      <c r="AF206" s="202"/>
      <c r="AG206" s="202"/>
      <c r="AH206" s="201">
        <f>Totals!$E$81</f>
        <v>45811</v>
      </c>
      <c r="AI206" s="201"/>
      <c r="AJ206" s="201"/>
      <c r="AK206" s="258">
        <f t="shared" si="45"/>
        <v>0</v>
      </c>
      <c r="AL206" s="258"/>
      <c r="AM206" s="258"/>
      <c r="AN206" s="201" t="str">
        <f>IF($AQ206="","",$AQ206-1)</f>
        <v/>
      </c>
      <c r="AO206" s="201"/>
      <c r="AP206" s="201"/>
      <c r="AQ206" s="202"/>
      <c r="AR206" s="202"/>
      <c r="AS206" s="202"/>
      <c r="AT206" s="203">
        <f t="shared" si="59"/>
        <v>0</v>
      </c>
      <c r="AU206" s="203"/>
      <c r="AV206" s="203"/>
      <c r="AW206" s="204">
        <f t="shared" si="48"/>
        <v>0</v>
      </c>
      <c r="AX206" s="204"/>
      <c r="AY206" s="204"/>
      <c r="AZ206" s="190">
        <f t="shared" si="49"/>
        <v>0</v>
      </c>
      <c r="BA206" s="190"/>
      <c r="BB206" s="190">
        <f t="shared" si="50"/>
        <v>0</v>
      </c>
      <c r="BC206" s="190"/>
      <c r="BD206" s="190">
        <f t="shared" si="51"/>
        <v>0</v>
      </c>
      <c r="BE206" s="190"/>
      <c r="BF206" s="190">
        <f t="shared" si="52"/>
        <v>0</v>
      </c>
      <c r="BG206" s="190"/>
      <c r="BH206" s="190">
        <f t="shared" si="53"/>
        <v>0</v>
      </c>
      <c r="BI206" s="190"/>
      <c r="BJ206" s="190">
        <f t="shared" si="54"/>
        <v>0</v>
      </c>
      <c r="BK206" s="190"/>
      <c r="BL206" s="190">
        <f t="shared" si="55"/>
        <v>0</v>
      </c>
      <c r="BM206" s="199"/>
      <c r="BN206" s="190">
        <f t="shared" si="56"/>
        <v>0</v>
      </c>
      <c r="BO206" s="190"/>
      <c r="BP206" s="190">
        <f t="shared" si="57"/>
        <v>0</v>
      </c>
      <c r="BQ206" s="190"/>
      <c r="BR206" s="190">
        <f t="shared" si="58"/>
        <v>0</v>
      </c>
      <c r="BS206" s="191"/>
    </row>
    <row r="207" spans="2:71" ht="15" thickBot="1" x14ac:dyDescent="0.4">
      <c r="B207" s="192"/>
      <c r="C207" s="193"/>
      <c r="D207" s="193"/>
      <c r="E207" s="194" t="s">
        <v>7103</v>
      </c>
      <c r="F207" s="194"/>
      <c r="G207" s="194"/>
      <c r="H207" s="194"/>
      <c r="I207" s="195" t="s">
        <v>6981</v>
      </c>
      <c r="J207" s="195"/>
      <c r="K207" s="195"/>
      <c r="L207" s="195"/>
      <c r="M207" s="196">
        <v>44410</v>
      </c>
      <c r="N207" s="196"/>
      <c r="O207" s="196"/>
      <c r="P207" s="196">
        <v>44440</v>
      </c>
      <c r="Q207" s="196"/>
      <c r="R207" s="196"/>
      <c r="S207" s="197" t="s">
        <v>6948</v>
      </c>
      <c r="T207" s="197"/>
      <c r="U207" s="197"/>
      <c r="V207" s="198" t="s">
        <v>6947</v>
      </c>
      <c r="W207" s="198"/>
      <c r="X207" s="198"/>
      <c r="Y207" s="185"/>
      <c r="Z207" s="185"/>
      <c r="AA207" s="185"/>
      <c r="AB207" s="186"/>
      <c r="AC207" s="186"/>
      <c r="AD207" s="186"/>
      <c r="AE207" s="182"/>
      <c r="AF207" s="182"/>
      <c r="AG207" s="182"/>
      <c r="AH207" s="187">
        <f>Totals!$E$81</f>
        <v>45811</v>
      </c>
      <c r="AI207" s="187"/>
      <c r="AJ207" s="187"/>
      <c r="AK207" s="259">
        <f t="shared" si="45"/>
        <v>0</v>
      </c>
      <c r="AL207" s="260"/>
      <c r="AM207" s="260"/>
      <c r="AN207" s="187" t="str">
        <f>IF($AQ207="","",$AQ207-1)</f>
        <v/>
      </c>
      <c r="AO207" s="187"/>
      <c r="AP207" s="187"/>
      <c r="AQ207" s="182"/>
      <c r="AR207" s="182"/>
      <c r="AS207" s="182"/>
      <c r="AT207" s="183">
        <f t="shared" si="59"/>
        <v>0</v>
      </c>
      <c r="AU207" s="183"/>
      <c r="AV207" s="183"/>
      <c r="AW207" s="184">
        <f t="shared" si="48"/>
        <v>0</v>
      </c>
      <c r="AX207" s="184"/>
      <c r="AY207" s="184"/>
      <c r="AZ207" s="180">
        <f t="shared" si="49"/>
        <v>0</v>
      </c>
      <c r="BA207" s="180"/>
      <c r="BB207" s="180">
        <f t="shared" si="50"/>
        <v>0</v>
      </c>
      <c r="BC207" s="180"/>
      <c r="BD207" s="180">
        <f t="shared" si="51"/>
        <v>0</v>
      </c>
      <c r="BE207" s="180"/>
      <c r="BF207" s="180">
        <f t="shared" si="52"/>
        <v>0</v>
      </c>
      <c r="BG207" s="180"/>
      <c r="BH207" s="180">
        <f t="shared" si="53"/>
        <v>0</v>
      </c>
      <c r="BI207" s="180"/>
      <c r="BJ207" s="180">
        <f t="shared" si="54"/>
        <v>0</v>
      </c>
      <c r="BK207" s="180"/>
      <c r="BL207" s="180">
        <f t="shared" si="55"/>
        <v>0</v>
      </c>
      <c r="BM207" s="181"/>
      <c r="BN207" s="180">
        <f t="shared" si="56"/>
        <v>0</v>
      </c>
      <c r="BO207" s="180"/>
      <c r="BP207" s="180">
        <f t="shared" si="57"/>
        <v>0</v>
      </c>
      <c r="BQ207" s="180"/>
      <c r="BR207" s="175">
        <f t="shared" si="58"/>
        <v>0</v>
      </c>
      <c r="BS207" s="176"/>
    </row>
    <row r="208" spans="2:71" ht="15.5" thickTop="1" thickBot="1" x14ac:dyDescent="0.4">
      <c r="B208" s="177" t="s">
        <v>15</v>
      </c>
      <c r="C208" s="177"/>
      <c r="D208" s="177"/>
      <c r="E208" s="177"/>
      <c r="F208" s="177"/>
      <c r="G208" s="177"/>
      <c r="H208" s="177"/>
      <c r="I208" s="177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4"/>
      <c r="AA208" s="174"/>
      <c r="AB208" s="177"/>
      <c r="AC208" s="174"/>
      <c r="AD208" s="174"/>
      <c r="AE208" s="177"/>
      <c r="AF208" s="174"/>
      <c r="AG208" s="174"/>
      <c r="AH208" s="177"/>
      <c r="AI208" s="174"/>
      <c r="AJ208" s="174"/>
      <c r="AK208" s="261">
        <f>SUM(AK168:AM207)</f>
        <v>0</v>
      </c>
      <c r="AL208" s="262"/>
      <c r="AM208" s="262"/>
      <c r="AN208" s="177"/>
      <c r="AO208" s="174"/>
      <c r="AP208" s="174"/>
      <c r="AQ208" s="177"/>
      <c r="AR208" s="174"/>
      <c r="AS208" s="174"/>
      <c r="AT208" s="177"/>
      <c r="AU208" s="174"/>
      <c r="AV208" s="174"/>
      <c r="AW208" s="173"/>
      <c r="AX208" s="174"/>
      <c r="AY208" s="174"/>
      <c r="AZ208" s="172">
        <f>SUM(AZ168:AZ207)</f>
        <v>0</v>
      </c>
      <c r="BA208" s="172"/>
      <c r="BB208" s="172">
        <f>SUM(BB168:BB207)</f>
        <v>0</v>
      </c>
      <c r="BC208" s="172"/>
      <c r="BD208" s="172">
        <f>SUM(BD168:BD207)</f>
        <v>0</v>
      </c>
      <c r="BE208" s="172"/>
      <c r="BF208" s="172">
        <f>SUM(BF168:BF207)</f>
        <v>0</v>
      </c>
      <c r="BG208" s="172"/>
      <c r="BH208" s="172">
        <f>SUM(BH168:BH207)</f>
        <v>0</v>
      </c>
      <c r="BI208" s="172"/>
      <c r="BJ208" s="172">
        <f>SUM(BJ168:BJ207)</f>
        <v>0</v>
      </c>
      <c r="BK208" s="172"/>
      <c r="BL208" s="172">
        <f>SUM(BL168:BL207)</f>
        <v>0</v>
      </c>
      <c r="BM208" s="172"/>
      <c r="BN208" s="172">
        <f>SUM(BN168:BN207)</f>
        <v>0</v>
      </c>
      <c r="BO208" s="172"/>
      <c r="BP208" s="172">
        <f>SUM(BP168:BP207)</f>
        <v>0</v>
      </c>
      <c r="BQ208" s="172"/>
      <c r="BR208" s="172">
        <f>SUM(BR168:BR207)</f>
        <v>0</v>
      </c>
      <c r="BS208" s="172"/>
    </row>
    <row r="209" spans="2:71" ht="15" thickTop="1" x14ac:dyDescent="0.35"/>
    <row r="211" spans="2:71" ht="15" thickBot="1" x14ac:dyDescent="0.4"/>
    <row r="212" spans="2:71" ht="15.5" thickTop="1" thickBot="1" x14ac:dyDescent="0.4">
      <c r="B212" s="256" t="s">
        <v>7099</v>
      </c>
      <c r="C212" s="256"/>
      <c r="D212" s="256"/>
      <c r="E212" s="256"/>
      <c r="F212" s="256"/>
      <c r="G212" s="256"/>
      <c r="H212" s="256"/>
      <c r="I212" s="256"/>
      <c r="J212" s="256"/>
      <c r="K212" s="256"/>
      <c r="L212" s="256"/>
      <c r="M212" s="256"/>
      <c r="N212" s="256"/>
      <c r="O212" s="256"/>
      <c r="P212" s="256"/>
      <c r="Q212" s="256"/>
      <c r="R212" s="256"/>
      <c r="S212" s="256"/>
      <c r="T212" s="256"/>
      <c r="U212" s="256"/>
      <c r="V212" s="256"/>
      <c r="W212" s="256"/>
      <c r="X212" s="256"/>
      <c r="Y212" s="256"/>
      <c r="Z212" s="256"/>
      <c r="AA212" s="256"/>
      <c r="AB212" s="256"/>
      <c r="AC212" s="256"/>
      <c r="AD212" s="256"/>
      <c r="AE212" s="256"/>
      <c r="AF212" s="256"/>
      <c r="AG212" s="256"/>
      <c r="AH212" s="256"/>
      <c r="AI212" s="256"/>
      <c r="AJ212" s="256"/>
      <c r="AK212" s="256"/>
      <c r="AL212" s="256"/>
      <c r="AM212" s="256"/>
      <c r="AN212" s="256"/>
      <c r="AO212" s="256"/>
      <c r="AP212" s="256"/>
      <c r="AQ212" s="256"/>
      <c r="AR212" s="256"/>
      <c r="AS212" s="256"/>
      <c r="AT212" s="256"/>
      <c r="AU212" s="256"/>
      <c r="AV212" s="256"/>
      <c r="AW212" s="256"/>
      <c r="AX212" s="256"/>
      <c r="AY212" s="256"/>
      <c r="AZ212" s="256"/>
      <c r="BA212" s="256"/>
      <c r="BB212" s="256"/>
      <c r="BC212" s="256"/>
      <c r="BD212" s="256"/>
      <c r="BE212" s="256"/>
      <c r="BF212" s="256"/>
      <c r="BG212" s="256"/>
      <c r="BH212" s="256"/>
      <c r="BI212" s="256"/>
      <c r="BJ212" s="256"/>
      <c r="BK212" s="256"/>
      <c r="BL212" s="256"/>
      <c r="BM212" s="256"/>
      <c r="BN212" s="256"/>
      <c r="BO212" s="256"/>
      <c r="BP212" s="256"/>
      <c r="BQ212" s="256"/>
      <c r="BR212" s="256"/>
      <c r="BS212" s="256"/>
    </row>
    <row r="213" spans="2:71" ht="15.5" thickTop="1" thickBot="1" x14ac:dyDescent="0.4">
      <c r="B213" s="256"/>
      <c r="C213" s="256"/>
      <c r="D213" s="256"/>
      <c r="E213" s="256"/>
      <c r="F213" s="256"/>
      <c r="G213" s="256"/>
      <c r="H213" s="256"/>
      <c r="I213" s="256"/>
      <c r="J213" s="256"/>
      <c r="K213" s="256"/>
      <c r="L213" s="256"/>
      <c r="M213" s="256"/>
      <c r="N213" s="256"/>
      <c r="O213" s="256"/>
      <c r="P213" s="256"/>
      <c r="Q213" s="256"/>
      <c r="R213" s="256"/>
      <c r="S213" s="256"/>
      <c r="T213" s="256"/>
      <c r="U213" s="256"/>
      <c r="V213" s="256"/>
      <c r="W213" s="256"/>
      <c r="X213" s="256"/>
      <c r="Y213" s="256"/>
      <c r="Z213" s="256"/>
      <c r="AA213" s="256"/>
      <c r="AB213" s="256"/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256"/>
      <c r="AO213" s="256"/>
      <c r="AP213" s="256"/>
      <c r="AQ213" s="256"/>
      <c r="AR213" s="256"/>
      <c r="AS213" s="256"/>
      <c r="AT213" s="256"/>
      <c r="AU213" s="256"/>
      <c r="AV213" s="256"/>
      <c r="AW213" s="256"/>
      <c r="AX213" s="256"/>
      <c r="AY213" s="256"/>
      <c r="AZ213" s="256"/>
      <c r="BA213" s="256"/>
      <c r="BB213" s="256"/>
      <c r="BC213" s="256"/>
      <c r="BD213" s="256"/>
      <c r="BE213" s="256"/>
      <c r="BF213" s="256"/>
      <c r="BG213" s="256"/>
      <c r="BH213" s="256"/>
      <c r="BI213" s="256"/>
      <c r="BJ213" s="256"/>
      <c r="BK213" s="256"/>
      <c r="BL213" s="256"/>
      <c r="BM213" s="256"/>
      <c r="BN213" s="256"/>
      <c r="BO213" s="256"/>
      <c r="BP213" s="256"/>
      <c r="BQ213" s="256"/>
      <c r="BR213" s="256"/>
      <c r="BS213" s="256"/>
    </row>
    <row r="214" spans="2:71" ht="15.5" thickTop="1" thickBot="1" x14ac:dyDescent="0.4">
      <c r="B214" s="256"/>
      <c r="C214" s="256"/>
      <c r="D214" s="256"/>
      <c r="E214" s="256"/>
      <c r="F214" s="256"/>
      <c r="G214" s="256"/>
      <c r="H214" s="256"/>
      <c r="I214" s="256"/>
      <c r="J214" s="256"/>
      <c r="K214" s="256"/>
      <c r="L214" s="256"/>
      <c r="M214" s="256"/>
      <c r="N214" s="256"/>
      <c r="O214" s="256"/>
      <c r="P214" s="256"/>
      <c r="Q214" s="256"/>
      <c r="R214" s="256"/>
      <c r="S214" s="256"/>
      <c r="T214" s="256"/>
      <c r="U214" s="256"/>
      <c r="V214" s="256"/>
      <c r="W214" s="256"/>
      <c r="X214" s="256"/>
      <c r="Y214" s="256"/>
      <c r="Z214" s="256"/>
      <c r="AA214" s="256"/>
      <c r="AB214" s="256"/>
      <c r="AC214" s="256"/>
      <c r="AD214" s="256"/>
      <c r="AE214" s="256"/>
      <c r="AF214" s="256"/>
      <c r="AG214" s="256"/>
      <c r="AH214" s="256"/>
      <c r="AI214" s="256"/>
      <c r="AJ214" s="256"/>
      <c r="AK214" s="256"/>
      <c r="AL214" s="256"/>
      <c r="AM214" s="256"/>
      <c r="AN214" s="256"/>
      <c r="AO214" s="256"/>
      <c r="AP214" s="256"/>
      <c r="AQ214" s="256"/>
      <c r="AR214" s="256"/>
      <c r="AS214" s="256"/>
      <c r="AT214" s="256"/>
      <c r="AU214" s="256"/>
      <c r="AV214" s="256"/>
      <c r="AW214" s="256"/>
      <c r="AX214" s="256"/>
      <c r="AY214" s="256"/>
      <c r="AZ214" s="256"/>
      <c r="BA214" s="256"/>
      <c r="BB214" s="256"/>
      <c r="BC214" s="256"/>
      <c r="BD214" s="256"/>
      <c r="BE214" s="256"/>
      <c r="BF214" s="256"/>
      <c r="BG214" s="256"/>
      <c r="BH214" s="256"/>
      <c r="BI214" s="256"/>
      <c r="BJ214" s="256"/>
      <c r="BK214" s="256"/>
      <c r="BL214" s="256"/>
      <c r="BM214" s="256"/>
      <c r="BN214" s="256"/>
      <c r="BO214" s="256"/>
      <c r="BP214" s="256"/>
      <c r="BQ214" s="256"/>
      <c r="BR214" s="256"/>
      <c r="BS214" s="256"/>
    </row>
    <row r="215" spans="2:71" ht="15.5" thickTop="1" thickBot="1" x14ac:dyDescent="0.4">
      <c r="B215" s="256"/>
      <c r="C215" s="256"/>
      <c r="D215" s="256"/>
      <c r="E215" s="256"/>
      <c r="F215" s="256"/>
      <c r="G215" s="256"/>
      <c r="H215" s="256"/>
      <c r="I215" s="256"/>
      <c r="J215" s="256"/>
      <c r="K215" s="256"/>
      <c r="L215" s="256"/>
      <c r="M215" s="256"/>
      <c r="N215" s="256"/>
      <c r="O215" s="256"/>
      <c r="P215" s="256"/>
      <c r="Q215" s="256"/>
      <c r="R215" s="256"/>
      <c r="S215" s="256"/>
      <c r="T215" s="256"/>
      <c r="U215" s="256"/>
      <c r="V215" s="256"/>
      <c r="W215" s="256"/>
      <c r="X215" s="256"/>
      <c r="Y215" s="256"/>
      <c r="Z215" s="256"/>
      <c r="AA215" s="256"/>
      <c r="AB215" s="256"/>
      <c r="AC215" s="256"/>
      <c r="AD215" s="256"/>
      <c r="AE215" s="256"/>
      <c r="AF215" s="256"/>
      <c r="AG215" s="256"/>
      <c r="AH215" s="256"/>
      <c r="AI215" s="256"/>
      <c r="AJ215" s="256"/>
      <c r="AK215" s="256"/>
      <c r="AL215" s="256"/>
      <c r="AM215" s="256"/>
      <c r="AN215" s="256"/>
      <c r="AO215" s="256"/>
      <c r="AP215" s="256"/>
      <c r="AQ215" s="256"/>
      <c r="AR215" s="256"/>
      <c r="AS215" s="256"/>
      <c r="AT215" s="256"/>
      <c r="AU215" s="256"/>
      <c r="AV215" s="256"/>
      <c r="AW215" s="256"/>
      <c r="AX215" s="256"/>
      <c r="AY215" s="256"/>
      <c r="AZ215" s="256"/>
      <c r="BA215" s="256"/>
      <c r="BB215" s="256"/>
      <c r="BC215" s="256"/>
      <c r="BD215" s="256"/>
      <c r="BE215" s="256"/>
      <c r="BF215" s="256"/>
      <c r="BG215" s="256"/>
      <c r="BH215" s="256"/>
      <c r="BI215" s="256"/>
      <c r="BJ215" s="256"/>
      <c r="BK215" s="256"/>
      <c r="BL215" s="256"/>
      <c r="BM215" s="256"/>
      <c r="BN215" s="256"/>
      <c r="BO215" s="256"/>
      <c r="BP215" s="256"/>
      <c r="BQ215" s="256"/>
      <c r="BR215" s="256"/>
      <c r="BS215" s="256"/>
    </row>
    <row r="216" spans="2:71" ht="15.5" thickTop="1" thickBot="1" x14ac:dyDescent="0.4">
      <c r="B216" s="238" t="s">
        <v>13</v>
      </c>
      <c r="C216" s="238"/>
      <c r="D216" s="238"/>
      <c r="E216" s="238" t="s">
        <v>59</v>
      </c>
      <c r="F216" s="238"/>
      <c r="G216" s="238"/>
      <c r="H216" s="238"/>
      <c r="I216" s="238" t="s">
        <v>12</v>
      </c>
      <c r="J216" s="238"/>
      <c r="K216" s="238"/>
      <c r="L216" s="238"/>
      <c r="M216" s="238" t="s">
        <v>7019</v>
      </c>
      <c r="N216" s="238"/>
      <c r="O216" s="238"/>
      <c r="P216" s="238" t="s">
        <v>7020</v>
      </c>
      <c r="Q216" s="238"/>
      <c r="R216" s="238"/>
      <c r="S216" s="238" t="s">
        <v>57</v>
      </c>
      <c r="T216" s="238"/>
      <c r="U216" s="238"/>
      <c r="V216" s="238" t="s">
        <v>7021</v>
      </c>
      <c r="W216" s="238"/>
      <c r="X216" s="238"/>
      <c r="Y216" s="238" t="s">
        <v>7036</v>
      </c>
      <c r="Z216" s="238"/>
      <c r="AA216" s="238"/>
      <c r="AB216" s="238" t="s">
        <v>57</v>
      </c>
      <c r="AC216" s="238"/>
      <c r="AD216" s="238"/>
      <c r="AE216" s="238" t="s">
        <v>7037</v>
      </c>
      <c r="AF216" s="238"/>
      <c r="AG216" s="238"/>
      <c r="AH216" s="238" t="s">
        <v>7032</v>
      </c>
      <c r="AI216" s="238"/>
      <c r="AJ216" s="238"/>
      <c r="AK216" s="238" t="s">
        <v>7033</v>
      </c>
      <c r="AL216" s="238"/>
      <c r="AM216" s="238"/>
      <c r="AN216" s="238" t="s">
        <v>7038</v>
      </c>
      <c r="AO216" s="238"/>
      <c r="AP216" s="238"/>
      <c r="AQ216" s="238" t="s">
        <v>7039</v>
      </c>
      <c r="AR216" s="238"/>
      <c r="AS216" s="238"/>
      <c r="AT216" s="238" t="s">
        <v>7035</v>
      </c>
      <c r="AU216" s="238"/>
      <c r="AV216" s="238"/>
      <c r="AW216" s="238" t="s">
        <v>7034</v>
      </c>
      <c r="AX216" s="238"/>
      <c r="AY216" s="238"/>
      <c r="AZ216" s="238" t="s">
        <v>10</v>
      </c>
      <c r="BA216" s="238"/>
      <c r="BB216" s="238" t="s">
        <v>9</v>
      </c>
      <c r="BC216" s="238"/>
      <c r="BD216" s="238" t="s">
        <v>8</v>
      </c>
      <c r="BE216" s="238"/>
      <c r="BF216" s="238" t="s">
        <v>7</v>
      </c>
      <c r="BG216" s="238"/>
      <c r="BH216" s="238" t="s">
        <v>6</v>
      </c>
      <c r="BI216" s="238"/>
      <c r="BJ216" s="238" t="s">
        <v>55</v>
      </c>
      <c r="BK216" s="238"/>
      <c r="BL216" s="238" t="s">
        <v>4</v>
      </c>
      <c r="BM216" s="238"/>
      <c r="BN216" s="238" t="s">
        <v>3</v>
      </c>
      <c r="BO216" s="238"/>
      <c r="BP216" s="238" t="s">
        <v>2</v>
      </c>
      <c r="BQ216" s="238"/>
      <c r="BR216" s="238" t="s">
        <v>1</v>
      </c>
      <c r="BS216" s="238"/>
    </row>
    <row r="217" spans="2:71" ht="15.5" hidden="1" customHeight="1" thickTop="1" thickBot="1" x14ac:dyDescent="0.4">
      <c r="B217" s="239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240"/>
      <c r="BR217" s="240"/>
      <c r="BS217" s="240"/>
    </row>
    <row r="218" spans="2:71" ht="15.5" hidden="1" customHeight="1" thickTop="1" thickBot="1" x14ac:dyDescent="0.4">
      <c r="B218" s="232" t="s">
        <v>54</v>
      </c>
      <c r="C218" s="232"/>
      <c r="D218" s="232"/>
      <c r="E218" s="232" t="s">
        <v>53</v>
      </c>
      <c r="F218" s="232"/>
      <c r="G218" s="232"/>
      <c r="H218" s="232"/>
      <c r="I218" s="232" t="s">
        <v>7010</v>
      </c>
      <c r="J218" s="232"/>
      <c r="K218" s="232"/>
      <c r="L218" s="232"/>
      <c r="M218" s="234"/>
      <c r="N218" s="234"/>
      <c r="O218" s="234"/>
      <c r="P218" s="234"/>
      <c r="Q218" s="234"/>
      <c r="R218" s="234"/>
      <c r="S218" s="237"/>
      <c r="T218" s="237"/>
      <c r="U218" s="237"/>
      <c r="V218" s="233"/>
      <c r="W218" s="233"/>
      <c r="X218" s="233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  <c r="AK218" s="232"/>
      <c r="AL218" s="232"/>
      <c r="AM218" s="232"/>
      <c r="AN218" s="232"/>
      <c r="AO218" s="232"/>
      <c r="AP218" s="232"/>
      <c r="AQ218" s="232"/>
      <c r="AR218" s="232"/>
      <c r="AS218" s="232"/>
      <c r="AT218" s="232"/>
      <c r="AU218" s="232"/>
      <c r="AV218" s="232"/>
      <c r="AW218" s="232"/>
      <c r="AX218" s="232"/>
      <c r="AY218" s="232"/>
      <c r="AZ218" s="231">
        <f>-1*AZ260</f>
        <v>0</v>
      </c>
      <c r="BA218" s="231"/>
      <c r="BB218" s="231">
        <f>-1*BB260</f>
        <v>0</v>
      </c>
      <c r="BC218" s="231"/>
      <c r="BD218" s="231">
        <f>-1*BD260</f>
        <v>0</v>
      </c>
      <c r="BE218" s="231"/>
      <c r="BF218" s="231">
        <f>-1*BF260</f>
        <v>0</v>
      </c>
      <c r="BG218" s="231"/>
      <c r="BH218" s="231">
        <f>-1*BH260</f>
        <v>0</v>
      </c>
      <c r="BI218" s="231"/>
      <c r="BJ218" s="231">
        <f>-1*BJ260</f>
        <v>0</v>
      </c>
      <c r="BK218" s="231"/>
      <c r="BL218" s="231">
        <f>-1*BL260</f>
        <v>0</v>
      </c>
      <c r="BM218" s="231"/>
      <c r="BN218" s="231">
        <f>-1*BN260</f>
        <v>0</v>
      </c>
      <c r="BO218" s="231"/>
      <c r="BP218" s="231">
        <f>-1*BP260</f>
        <v>0</v>
      </c>
      <c r="BQ218" s="231"/>
      <c r="BR218" s="231">
        <f>-1*BR260</f>
        <v>0</v>
      </c>
      <c r="BS218" s="231"/>
    </row>
    <row r="219" spans="2:71" ht="15.5" hidden="1" customHeight="1" thickTop="1" thickBot="1" x14ac:dyDescent="0.4">
      <c r="B219" s="222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  <c r="AN219" s="223"/>
      <c r="AO219" s="223"/>
      <c r="AP219" s="223"/>
      <c r="AQ219" s="223"/>
      <c r="AR219" s="223"/>
      <c r="AS219" s="223"/>
      <c r="AT219" s="223"/>
      <c r="AU219" s="223"/>
      <c r="AV219" s="223"/>
      <c r="AW219" s="223"/>
      <c r="AX219" s="223"/>
      <c r="AY219" s="223"/>
      <c r="AZ219" s="223"/>
      <c r="BA219" s="223"/>
      <c r="BB219" s="223"/>
      <c r="BC219" s="223"/>
      <c r="BD219" s="223"/>
      <c r="BE219" s="223"/>
      <c r="BF219" s="223"/>
      <c r="BG219" s="223"/>
      <c r="BH219" s="223"/>
      <c r="BI219" s="223"/>
      <c r="BJ219" s="223"/>
      <c r="BK219" s="223"/>
      <c r="BL219" s="223"/>
      <c r="BM219" s="223"/>
      <c r="BN219" s="223"/>
      <c r="BO219" s="223"/>
      <c r="BP219" s="223"/>
      <c r="BQ219" s="223"/>
      <c r="BR219" s="223"/>
      <c r="BS219" s="223"/>
    </row>
    <row r="220" spans="2:71" ht="15.5" thickTop="1" thickBot="1" x14ac:dyDescent="0.4">
      <c r="B220" s="224" t="s">
        <v>52</v>
      </c>
      <c r="C220" s="225"/>
      <c r="D220" s="225"/>
      <c r="E220" s="226" t="s">
        <v>7092</v>
      </c>
      <c r="F220" s="226"/>
      <c r="G220" s="226"/>
      <c r="H220" s="227"/>
      <c r="I220" s="228" t="s">
        <v>7093</v>
      </c>
      <c r="J220" s="229"/>
      <c r="K220" s="229"/>
      <c r="L220" s="229"/>
      <c r="M220" s="230">
        <v>44144</v>
      </c>
      <c r="N220" s="230"/>
      <c r="O220" s="230"/>
      <c r="P220" s="230">
        <v>44508</v>
      </c>
      <c r="Q220" s="230"/>
      <c r="R220" s="230"/>
      <c r="S220" s="228" t="s">
        <v>6638</v>
      </c>
      <c r="T220" s="228"/>
      <c r="U220" s="228"/>
      <c r="V220" s="229" t="s">
        <v>6325</v>
      </c>
      <c r="W220" s="229"/>
      <c r="X220" s="229"/>
      <c r="Y220" s="217"/>
      <c r="Z220" s="217"/>
      <c r="AA220" s="217"/>
      <c r="AB220" s="218"/>
      <c r="AC220" s="218"/>
      <c r="AD220" s="218"/>
      <c r="AE220" s="219"/>
      <c r="AF220" s="219"/>
      <c r="AG220" s="219"/>
      <c r="AH220" s="220">
        <f>Totals!$E$81</f>
        <v>45811</v>
      </c>
      <c r="AI220" s="220"/>
      <c r="AJ220" s="220"/>
      <c r="AK220" s="257">
        <f t="shared" ref="AK220:AK259" si="60">IF($AE220&gt;0,IF($AN220&gt;0,IF(OR($AH220&gt;"",$AH220&gt;0),(1+($AH220-$AE220))*-($AZ220),""),0),0)</f>
        <v>0</v>
      </c>
      <c r="AL220" s="257"/>
      <c r="AM220" s="257"/>
      <c r="AN220" s="220" t="str">
        <f t="shared" ref="AN220:AN257" si="61">IF($AQ220="","",$AQ220-1)</f>
        <v/>
      </c>
      <c r="AO220" s="220"/>
      <c r="AP220" s="220"/>
      <c r="AQ220" s="219"/>
      <c r="AR220" s="219"/>
      <c r="AS220" s="219"/>
      <c r="AT220" s="241">
        <f t="shared" ref="AT220:AT230" si="62">IF($AE220&gt;0,IF($AN220&gt;0,IF(OR($AH220&gt;"",$AH220&gt;0),$AN220-$AH220,""),0),0)</f>
        <v>0</v>
      </c>
      <c r="AU220" s="241"/>
      <c r="AV220" s="241"/>
      <c r="AW220" s="242">
        <f t="shared" ref="AW220:AW259" si="63">IF($AE220&gt;0,IF($AN220&gt;0,IF(OR($AH220&gt;"",$AH220&gt;0),$AT220*$AZ220,""),0),0)</f>
        <v>0</v>
      </c>
      <c r="AX220" s="242"/>
      <c r="AY220" s="242"/>
      <c r="AZ220" s="216">
        <f t="shared" ref="AZ220:AZ259" si="64">IF(AE220&gt;0,IF(AN220&gt;0,$Y220/(1+($AN220-$AE220)),0),0)</f>
        <v>0</v>
      </c>
      <c r="BA220" s="216"/>
      <c r="BB220" s="216">
        <f t="shared" ref="BB220:BB259" si="65">IF(AE220&gt;0,IF(AN220&gt;0,$Y220/((1+($AN220-$AE220))/7),0),0)</f>
        <v>0</v>
      </c>
      <c r="BC220" s="216"/>
      <c r="BD220" s="216">
        <f t="shared" ref="BD220:BD259" si="66">IF(AE220&gt;0,IF(AN220&gt;0,$Y220/((1+($AN220-$AE220))/14),0),0)</f>
        <v>0</v>
      </c>
      <c r="BE220" s="216"/>
      <c r="BF220" s="216">
        <f t="shared" ref="BF220:BF259" si="67">IF(AE220&gt;0,IF(AN220&gt;0,$Y220/((1+($AN220-$AE220))/(365.25/12)),0),0)</f>
        <v>0</v>
      </c>
      <c r="BG220" s="216"/>
      <c r="BH220" s="216">
        <f t="shared" ref="BH220:BH259" si="68">IF(AE220&gt;0,IF(AN220&gt;0,$Y220/((1+($AN220-$AE220))/(365.25/4)),0),0)</f>
        <v>0</v>
      </c>
      <c r="BI220" s="216"/>
      <c r="BJ220" s="216">
        <f t="shared" ref="BJ220:BJ259" si="69">IF(AE220&gt;0,IF(AN220&gt;0,$Y220/((1+($AN220-$AE220))/(365.25/2)),0),0)</f>
        <v>0</v>
      </c>
      <c r="BK220" s="216"/>
      <c r="BL220" s="216">
        <f t="shared" ref="BL220:BL259" si="70">IF(AE220&gt;0,IF(AN220&gt;0,$Y220/((1+($AN220-$AE220))/365.25),0),0)</f>
        <v>0</v>
      </c>
      <c r="BM220" s="216"/>
      <c r="BN220" s="216">
        <f t="shared" ref="BN220:BN259" si="71">IF(AE220&gt;0,IF(AN220&gt;0,$Y220/((1+($AN220-$AE220))/(365.25*2)),0),0)</f>
        <v>0</v>
      </c>
      <c r="BO220" s="216"/>
      <c r="BP220" s="216">
        <f t="shared" ref="BP220:BP259" si="72">IF(AE220&gt;0,IF(AN220&gt;0,$Y220/((1+($AN220-$AE220))/(365.25*5)),0),0)</f>
        <v>0</v>
      </c>
      <c r="BQ220" s="216"/>
      <c r="BR220" s="235">
        <f t="shared" ref="BR220:BR259" si="73">IF(AE220&gt;0,IF(AN220&gt;0,$Y220/((1+($AN220-$AE220))/(365.25*10)),0),0)</f>
        <v>0</v>
      </c>
      <c r="BS220" s="236"/>
    </row>
    <row r="221" spans="2:71" ht="15" thickBot="1" x14ac:dyDescent="0.4">
      <c r="B221" s="209"/>
      <c r="C221" s="210"/>
      <c r="D221" s="210"/>
      <c r="E221" s="214"/>
      <c r="F221" s="214"/>
      <c r="G221" s="214"/>
      <c r="H221" s="215"/>
      <c r="I221" s="205"/>
      <c r="J221" s="206"/>
      <c r="K221" s="206"/>
      <c r="L221" s="206"/>
      <c r="M221" s="213">
        <v>44144</v>
      </c>
      <c r="N221" s="213"/>
      <c r="O221" s="213"/>
      <c r="P221" s="213">
        <v>44508</v>
      </c>
      <c r="Q221" s="213"/>
      <c r="R221" s="213"/>
      <c r="S221" s="205" t="s">
        <v>6638</v>
      </c>
      <c r="T221" s="205"/>
      <c r="U221" s="205"/>
      <c r="V221" s="206" t="s">
        <v>6325</v>
      </c>
      <c r="W221" s="206"/>
      <c r="X221" s="206"/>
      <c r="Y221" s="207"/>
      <c r="Z221" s="207"/>
      <c r="AA221" s="207"/>
      <c r="AB221" s="218"/>
      <c r="AC221" s="218"/>
      <c r="AD221" s="218"/>
      <c r="AE221" s="202"/>
      <c r="AF221" s="202"/>
      <c r="AG221" s="202"/>
      <c r="AH221" s="201">
        <f>Totals!$E$81</f>
        <v>45811</v>
      </c>
      <c r="AI221" s="201"/>
      <c r="AJ221" s="201"/>
      <c r="AK221" s="258">
        <f t="shared" si="60"/>
        <v>0</v>
      </c>
      <c r="AL221" s="258"/>
      <c r="AM221" s="258"/>
      <c r="AN221" s="201" t="str">
        <f t="shared" si="61"/>
        <v/>
      </c>
      <c r="AO221" s="201"/>
      <c r="AP221" s="201"/>
      <c r="AQ221" s="202"/>
      <c r="AR221" s="202"/>
      <c r="AS221" s="202"/>
      <c r="AT221" s="203">
        <f t="shared" si="62"/>
        <v>0</v>
      </c>
      <c r="AU221" s="203"/>
      <c r="AV221" s="203"/>
      <c r="AW221" s="204">
        <f t="shared" si="63"/>
        <v>0</v>
      </c>
      <c r="AX221" s="204"/>
      <c r="AY221" s="204"/>
      <c r="AZ221" s="190">
        <f t="shared" si="64"/>
        <v>0</v>
      </c>
      <c r="BA221" s="190"/>
      <c r="BB221" s="190">
        <f t="shared" si="65"/>
        <v>0</v>
      </c>
      <c r="BC221" s="190"/>
      <c r="BD221" s="190">
        <f t="shared" si="66"/>
        <v>0</v>
      </c>
      <c r="BE221" s="190"/>
      <c r="BF221" s="190">
        <f t="shared" si="67"/>
        <v>0</v>
      </c>
      <c r="BG221" s="190"/>
      <c r="BH221" s="190">
        <f t="shared" si="68"/>
        <v>0</v>
      </c>
      <c r="BI221" s="190"/>
      <c r="BJ221" s="190">
        <f t="shared" si="69"/>
        <v>0</v>
      </c>
      <c r="BK221" s="190"/>
      <c r="BL221" s="190">
        <f t="shared" si="70"/>
        <v>0</v>
      </c>
      <c r="BM221" s="190"/>
      <c r="BN221" s="190">
        <f t="shared" si="71"/>
        <v>0</v>
      </c>
      <c r="BO221" s="190"/>
      <c r="BP221" s="190">
        <f t="shared" si="72"/>
        <v>0</v>
      </c>
      <c r="BQ221" s="190"/>
      <c r="BR221" s="190">
        <f t="shared" si="73"/>
        <v>0</v>
      </c>
      <c r="BS221" s="191"/>
    </row>
    <row r="222" spans="2:71" ht="15" thickBot="1" x14ac:dyDescent="0.4">
      <c r="B222" s="209"/>
      <c r="C222" s="210"/>
      <c r="D222" s="210"/>
      <c r="E222" s="214"/>
      <c r="F222" s="214"/>
      <c r="G222" s="214"/>
      <c r="H222" s="215"/>
      <c r="I222" s="205"/>
      <c r="J222" s="206"/>
      <c r="K222" s="206"/>
      <c r="L222" s="206"/>
      <c r="M222" s="213">
        <v>44144</v>
      </c>
      <c r="N222" s="213"/>
      <c r="O222" s="213"/>
      <c r="P222" s="213">
        <v>44508</v>
      </c>
      <c r="Q222" s="213"/>
      <c r="R222" s="213"/>
      <c r="S222" s="205" t="s">
        <v>6638</v>
      </c>
      <c r="T222" s="205"/>
      <c r="U222" s="205"/>
      <c r="V222" s="206" t="s">
        <v>6325</v>
      </c>
      <c r="W222" s="206"/>
      <c r="X222" s="206"/>
      <c r="Y222" s="207"/>
      <c r="Z222" s="207"/>
      <c r="AA222" s="207"/>
      <c r="AB222" s="208"/>
      <c r="AC222" s="208"/>
      <c r="AD222" s="208"/>
      <c r="AE222" s="202"/>
      <c r="AF222" s="202"/>
      <c r="AG222" s="202"/>
      <c r="AH222" s="201">
        <f>Totals!$E$81</f>
        <v>45811</v>
      </c>
      <c r="AI222" s="201"/>
      <c r="AJ222" s="201"/>
      <c r="AK222" s="258">
        <f t="shared" si="60"/>
        <v>0</v>
      </c>
      <c r="AL222" s="258"/>
      <c r="AM222" s="258"/>
      <c r="AN222" s="201" t="str">
        <f t="shared" si="61"/>
        <v/>
      </c>
      <c r="AO222" s="201"/>
      <c r="AP222" s="201"/>
      <c r="AQ222" s="202"/>
      <c r="AR222" s="202"/>
      <c r="AS222" s="202"/>
      <c r="AT222" s="203">
        <f t="shared" si="62"/>
        <v>0</v>
      </c>
      <c r="AU222" s="203"/>
      <c r="AV222" s="203"/>
      <c r="AW222" s="204">
        <f t="shared" si="63"/>
        <v>0</v>
      </c>
      <c r="AX222" s="204"/>
      <c r="AY222" s="204"/>
      <c r="AZ222" s="190">
        <f t="shared" si="64"/>
        <v>0</v>
      </c>
      <c r="BA222" s="190"/>
      <c r="BB222" s="190">
        <f t="shared" si="65"/>
        <v>0</v>
      </c>
      <c r="BC222" s="190"/>
      <c r="BD222" s="190">
        <f t="shared" si="66"/>
        <v>0</v>
      </c>
      <c r="BE222" s="190"/>
      <c r="BF222" s="190">
        <f t="shared" si="67"/>
        <v>0</v>
      </c>
      <c r="BG222" s="190"/>
      <c r="BH222" s="190">
        <f t="shared" si="68"/>
        <v>0</v>
      </c>
      <c r="BI222" s="190"/>
      <c r="BJ222" s="190">
        <f t="shared" si="69"/>
        <v>0</v>
      </c>
      <c r="BK222" s="190"/>
      <c r="BL222" s="190">
        <f t="shared" si="70"/>
        <v>0</v>
      </c>
      <c r="BM222" s="199"/>
      <c r="BN222" s="190">
        <f t="shared" si="71"/>
        <v>0</v>
      </c>
      <c r="BO222" s="190"/>
      <c r="BP222" s="190">
        <f t="shared" si="72"/>
        <v>0</v>
      </c>
      <c r="BQ222" s="190"/>
      <c r="BR222" s="190">
        <f t="shared" si="73"/>
        <v>0</v>
      </c>
      <c r="BS222" s="191"/>
    </row>
    <row r="223" spans="2:71" ht="15" thickBot="1" x14ac:dyDescent="0.4">
      <c r="B223" s="209"/>
      <c r="C223" s="210"/>
      <c r="D223" s="210"/>
      <c r="E223" s="214"/>
      <c r="F223" s="214"/>
      <c r="G223" s="214"/>
      <c r="H223" s="215"/>
      <c r="I223" s="205"/>
      <c r="J223" s="206"/>
      <c r="K223" s="206"/>
      <c r="L223" s="206"/>
      <c r="M223" s="213">
        <v>44145</v>
      </c>
      <c r="N223" s="213"/>
      <c r="O223" s="213"/>
      <c r="P223" s="213">
        <v>44509</v>
      </c>
      <c r="Q223" s="213"/>
      <c r="R223" s="213"/>
      <c r="S223" s="205" t="s">
        <v>6638</v>
      </c>
      <c r="T223" s="205"/>
      <c r="U223" s="205"/>
      <c r="V223" s="206" t="s">
        <v>6324</v>
      </c>
      <c r="W223" s="206"/>
      <c r="X223" s="206"/>
      <c r="Y223" s="207"/>
      <c r="Z223" s="207"/>
      <c r="AA223" s="207"/>
      <c r="AB223" s="208"/>
      <c r="AC223" s="208"/>
      <c r="AD223" s="208"/>
      <c r="AE223" s="202"/>
      <c r="AF223" s="202"/>
      <c r="AG223" s="202"/>
      <c r="AH223" s="201">
        <f>Totals!$E$81</f>
        <v>45811</v>
      </c>
      <c r="AI223" s="201"/>
      <c r="AJ223" s="201"/>
      <c r="AK223" s="258">
        <f t="shared" si="60"/>
        <v>0</v>
      </c>
      <c r="AL223" s="258"/>
      <c r="AM223" s="258"/>
      <c r="AN223" s="201" t="str">
        <f t="shared" si="61"/>
        <v/>
      </c>
      <c r="AO223" s="201"/>
      <c r="AP223" s="201"/>
      <c r="AQ223" s="202"/>
      <c r="AR223" s="202"/>
      <c r="AS223" s="202"/>
      <c r="AT223" s="203">
        <f t="shared" si="62"/>
        <v>0</v>
      </c>
      <c r="AU223" s="203"/>
      <c r="AV223" s="203"/>
      <c r="AW223" s="204">
        <f t="shared" si="63"/>
        <v>0</v>
      </c>
      <c r="AX223" s="204"/>
      <c r="AY223" s="204"/>
      <c r="AZ223" s="190">
        <f t="shared" si="64"/>
        <v>0</v>
      </c>
      <c r="BA223" s="190"/>
      <c r="BB223" s="190">
        <f t="shared" si="65"/>
        <v>0</v>
      </c>
      <c r="BC223" s="190"/>
      <c r="BD223" s="190">
        <f t="shared" si="66"/>
        <v>0</v>
      </c>
      <c r="BE223" s="190"/>
      <c r="BF223" s="190">
        <f t="shared" si="67"/>
        <v>0</v>
      </c>
      <c r="BG223" s="190"/>
      <c r="BH223" s="190">
        <f t="shared" si="68"/>
        <v>0</v>
      </c>
      <c r="BI223" s="190"/>
      <c r="BJ223" s="190">
        <f t="shared" si="69"/>
        <v>0</v>
      </c>
      <c r="BK223" s="190"/>
      <c r="BL223" s="190">
        <f t="shared" si="70"/>
        <v>0</v>
      </c>
      <c r="BM223" s="199"/>
      <c r="BN223" s="190">
        <f t="shared" si="71"/>
        <v>0</v>
      </c>
      <c r="BO223" s="190"/>
      <c r="BP223" s="190">
        <f t="shared" si="72"/>
        <v>0</v>
      </c>
      <c r="BQ223" s="190"/>
      <c r="BR223" s="190">
        <f t="shared" si="73"/>
        <v>0</v>
      </c>
      <c r="BS223" s="191"/>
    </row>
    <row r="224" spans="2:71" ht="15" thickBot="1" x14ac:dyDescent="0.4">
      <c r="B224" s="209"/>
      <c r="C224" s="210"/>
      <c r="D224" s="210"/>
      <c r="E224" s="214"/>
      <c r="F224" s="214"/>
      <c r="G224" s="214"/>
      <c r="H224" s="215"/>
      <c r="I224" s="205"/>
      <c r="J224" s="206"/>
      <c r="K224" s="206"/>
      <c r="L224" s="206"/>
      <c r="M224" s="213">
        <v>44297</v>
      </c>
      <c r="N224" s="213"/>
      <c r="O224" s="213"/>
      <c r="P224" s="213">
        <v>44660</v>
      </c>
      <c r="Q224" s="213"/>
      <c r="R224" s="213"/>
      <c r="S224" s="205" t="s">
        <v>6638</v>
      </c>
      <c r="T224" s="205"/>
      <c r="U224" s="205"/>
      <c r="V224" s="206" t="s">
        <v>6324</v>
      </c>
      <c r="W224" s="206"/>
      <c r="X224" s="206"/>
      <c r="Y224" s="207"/>
      <c r="Z224" s="207"/>
      <c r="AA224" s="207"/>
      <c r="AB224" s="208"/>
      <c r="AC224" s="208"/>
      <c r="AD224" s="208"/>
      <c r="AE224" s="202"/>
      <c r="AF224" s="202"/>
      <c r="AG224" s="202"/>
      <c r="AH224" s="201">
        <f>Totals!$E$81</f>
        <v>45811</v>
      </c>
      <c r="AI224" s="201"/>
      <c r="AJ224" s="201"/>
      <c r="AK224" s="258">
        <f t="shared" si="60"/>
        <v>0</v>
      </c>
      <c r="AL224" s="258"/>
      <c r="AM224" s="258"/>
      <c r="AN224" s="201" t="str">
        <f t="shared" si="61"/>
        <v/>
      </c>
      <c r="AO224" s="201"/>
      <c r="AP224" s="201"/>
      <c r="AQ224" s="202"/>
      <c r="AR224" s="202"/>
      <c r="AS224" s="202"/>
      <c r="AT224" s="203">
        <f t="shared" si="62"/>
        <v>0</v>
      </c>
      <c r="AU224" s="203"/>
      <c r="AV224" s="203"/>
      <c r="AW224" s="204">
        <f t="shared" si="63"/>
        <v>0</v>
      </c>
      <c r="AX224" s="204"/>
      <c r="AY224" s="204"/>
      <c r="AZ224" s="190">
        <f t="shared" si="64"/>
        <v>0</v>
      </c>
      <c r="BA224" s="190"/>
      <c r="BB224" s="190">
        <f t="shared" si="65"/>
        <v>0</v>
      </c>
      <c r="BC224" s="190"/>
      <c r="BD224" s="190">
        <f t="shared" si="66"/>
        <v>0</v>
      </c>
      <c r="BE224" s="190"/>
      <c r="BF224" s="190">
        <f t="shared" si="67"/>
        <v>0</v>
      </c>
      <c r="BG224" s="190"/>
      <c r="BH224" s="190">
        <f t="shared" si="68"/>
        <v>0</v>
      </c>
      <c r="BI224" s="190"/>
      <c r="BJ224" s="190">
        <f t="shared" si="69"/>
        <v>0</v>
      </c>
      <c r="BK224" s="190"/>
      <c r="BL224" s="190">
        <f t="shared" si="70"/>
        <v>0</v>
      </c>
      <c r="BM224" s="199"/>
      <c r="BN224" s="190">
        <f t="shared" si="71"/>
        <v>0</v>
      </c>
      <c r="BO224" s="190"/>
      <c r="BP224" s="190">
        <f t="shared" si="72"/>
        <v>0</v>
      </c>
      <c r="BQ224" s="190"/>
      <c r="BR224" s="190">
        <f t="shared" si="73"/>
        <v>0</v>
      </c>
      <c r="BS224" s="191"/>
    </row>
    <row r="225" spans="2:71" ht="15" thickBot="1" x14ac:dyDescent="0.4">
      <c r="B225" s="209"/>
      <c r="C225" s="210"/>
      <c r="D225" s="210"/>
      <c r="E225" s="214"/>
      <c r="F225" s="214"/>
      <c r="G225" s="214"/>
      <c r="H225" s="215"/>
      <c r="I225" s="205"/>
      <c r="J225" s="206"/>
      <c r="K225" s="206"/>
      <c r="L225" s="206"/>
      <c r="M225" s="213">
        <v>44330</v>
      </c>
      <c r="N225" s="213"/>
      <c r="O225" s="213"/>
      <c r="P225" s="213">
        <v>44694</v>
      </c>
      <c r="Q225" s="213"/>
      <c r="R225" s="213"/>
      <c r="S225" s="205" t="s">
        <v>6638</v>
      </c>
      <c r="T225" s="205"/>
      <c r="U225" s="205"/>
      <c r="V225" s="206"/>
      <c r="W225" s="206"/>
      <c r="X225" s="206"/>
      <c r="Y225" s="207"/>
      <c r="Z225" s="207"/>
      <c r="AA225" s="207"/>
      <c r="AB225" s="208"/>
      <c r="AC225" s="208"/>
      <c r="AD225" s="208"/>
      <c r="AE225" s="202"/>
      <c r="AF225" s="202"/>
      <c r="AG225" s="202"/>
      <c r="AH225" s="201">
        <f>Totals!$E$81</f>
        <v>45811</v>
      </c>
      <c r="AI225" s="201"/>
      <c r="AJ225" s="201"/>
      <c r="AK225" s="258">
        <f t="shared" si="60"/>
        <v>0</v>
      </c>
      <c r="AL225" s="258"/>
      <c r="AM225" s="258"/>
      <c r="AN225" s="201" t="str">
        <f t="shared" si="61"/>
        <v/>
      </c>
      <c r="AO225" s="201"/>
      <c r="AP225" s="201"/>
      <c r="AQ225" s="202"/>
      <c r="AR225" s="202"/>
      <c r="AS225" s="202"/>
      <c r="AT225" s="203">
        <f t="shared" si="62"/>
        <v>0</v>
      </c>
      <c r="AU225" s="203"/>
      <c r="AV225" s="203"/>
      <c r="AW225" s="204">
        <f t="shared" si="63"/>
        <v>0</v>
      </c>
      <c r="AX225" s="204"/>
      <c r="AY225" s="204"/>
      <c r="AZ225" s="190">
        <f t="shared" si="64"/>
        <v>0</v>
      </c>
      <c r="BA225" s="190"/>
      <c r="BB225" s="190">
        <f t="shared" si="65"/>
        <v>0</v>
      </c>
      <c r="BC225" s="190"/>
      <c r="BD225" s="190">
        <f t="shared" si="66"/>
        <v>0</v>
      </c>
      <c r="BE225" s="190"/>
      <c r="BF225" s="190">
        <f t="shared" si="67"/>
        <v>0</v>
      </c>
      <c r="BG225" s="190"/>
      <c r="BH225" s="190">
        <f t="shared" si="68"/>
        <v>0</v>
      </c>
      <c r="BI225" s="190"/>
      <c r="BJ225" s="190">
        <f t="shared" si="69"/>
        <v>0</v>
      </c>
      <c r="BK225" s="190"/>
      <c r="BL225" s="190">
        <f t="shared" si="70"/>
        <v>0</v>
      </c>
      <c r="BM225" s="199"/>
      <c r="BN225" s="190">
        <f t="shared" si="71"/>
        <v>0</v>
      </c>
      <c r="BO225" s="190"/>
      <c r="BP225" s="190">
        <f t="shared" si="72"/>
        <v>0</v>
      </c>
      <c r="BQ225" s="190"/>
      <c r="BR225" s="190">
        <f t="shared" si="73"/>
        <v>0</v>
      </c>
      <c r="BS225" s="191"/>
    </row>
    <row r="226" spans="2:71" ht="15" thickBot="1" x14ac:dyDescent="0.4">
      <c r="B226" s="209"/>
      <c r="C226" s="210"/>
      <c r="D226" s="210"/>
      <c r="E226" s="214"/>
      <c r="F226" s="214"/>
      <c r="G226" s="214"/>
      <c r="H226" s="215"/>
      <c r="I226" s="205"/>
      <c r="J226" s="206"/>
      <c r="K226" s="206"/>
      <c r="L226" s="206"/>
      <c r="M226" s="213"/>
      <c r="N226" s="213"/>
      <c r="O226" s="213"/>
      <c r="P226" s="213"/>
      <c r="Q226" s="213"/>
      <c r="R226" s="213"/>
      <c r="S226" s="205"/>
      <c r="T226" s="205"/>
      <c r="U226" s="205"/>
      <c r="V226" s="206"/>
      <c r="W226" s="206"/>
      <c r="X226" s="206"/>
      <c r="Y226" s="207"/>
      <c r="Z226" s="207"/>
      <c r="AA226" s="207"/>
      <c r="AB226" s="208"/>
      <c r="AC226" s="208"/>
      <c r="AD226" s="208"/>
      <c r="AE226" s="202"/>
      <c r="AF226" s="202"/>
      <c r="AG226" s="202"/>
      <c r="AH226" s="201">
        <f>Totals!$E$81</f>
        <v>45811</v>
      </c>
      <c r="AI226" s="201"/>
      <c r="AJ226" s="201"/>
      <c r="AK226" s="258">
        <f t="shared" si="60"/>
        <v>0</v>
      </c>
      <c r="AL226" s="258"/>
      <c r="AM226" s="258"/>
      <c r="AN226" s="201" t="str">
        <f t="shared" si="61"/>
        <v/>
      </c>
      <c r="AO226" s="201"/>
      <c r="AP226" s="201"/>
      <c r="AQ226" s="202"/>
      <c r="AR226" s="202"/>
      <c r="AS226" s="202"/>
      <c r="AT226" s="203">
        <f t="shared" si="62"/>
        <v>0</v>
      </c>
      <c r="AU226" s="203"/>
      <c r="AV226" s="203"/>
      <c r="AW226" s="204">
        <f t="shared" si="63"/>
        <v>0</v>
      </c>
      <c r="AX226" s="204"/>
      <c r="AY226" s="204"/>
      <c r="AZ226" s="190">
        <f t="shared" si="64"/>
        <v>0</v>
      </c>
      <c r="BA226" s="190"/>
      <c r="BB226" s="190">
        <f t="shared" si="65"/>
        <v>0</v>
      </c>
      <c r="BC226" s="190"/>
      <c r="BD226" s="190">
        <f t="shared" si="66"/>
        <v>0</v>
      </c>
      <c r="BE226" s="190"/>
      <c r="BF226" s="190">
        <f t="shared" si="67"/>
        <v>0</v>
      </c>
      <c r="BG226" s="190"/>
      <c r="BH226" s="190">
        <f t="shared" si="68"/>
        <v>0</v>
      </c>
      <c r="BI226" s="190"/>
      <c r="BJ226" s="190">
        <f t="shared" si="69"/>
        <v>0</v>
      </c>
      <c r="BK226" s="190"/>
      <c r="BL226" s="190">
        <f t="shared" si="70"/>
        <v>0</v>
      </c>
      <c r="BM226" s="199"/>
      <c r="BN226" s="190">
        <f t="shared" si="71"/>
        <v>0</v>
      </c>
      <c r="BO226" s="190"/>
      <c r="BP226" s="190">
        <f t="shared" si="72"/>
        <v>0</v>
      </c>
      <c r="BQ226" s="190"/>
      <c r="BR226" s="190">
        <f t="shared" si="73"/>
        <v>0</v>
      </c>
      <c r="BS226" s="191"/>
    </row>
    <row r="227" spans="2:71" ht="15" thickBot="1" x14ac:dyDescent="0.4">
      <c r="B227" s="209"/>
      <c r="C227" s="210"/>
      <c r="D227" s="210"/>
      <c r="E227" s="214"/>
      <c r="F227" s="214"/>
      <c r="G227" s="214"/>
      <c r="H227" s="215"/>
      <c r="I227" s="205"/>
      <c r="J227" s="206"/>
      <c r="K227" s="206"/>
      <c r="L227" s="206"/>
      <c r="M227" s="213">
        <v>44323</v>
      </c>
      <c r="N227" s="213"/>
      <c r="O227" s="213"/>
      <c r="P227" s="213">
        <v>44687</v>
      </c>
      <c r="Q227" s="213"/>
      <c r="R227" s="213"/>
      <c r="S227" s="205" t="s">
        <v>6638</v>
      </c>
      <c r="T227" s="205"/>
      <c r="U227" s="205"/>
      <c r="V227" s="206"/>
      <c r="W227" s="206"/>
      <c r="X227" s="206"/>
      <c r="Y227" s="207"/>
      <c r="Z227" s="207"/>
      <c r="AA227" s="207"/>
      <c r="AB227" s="208"/>
      <c r="AC227" s="208"/>
      <c r="AD227" s="208"/>
      <c r="AE227" s="202"/>
      <c r="AF227" s="202"/>
      <c r="AG227" s="202"/>
      <c r="AH227" s="201">
        <f>Totals!$E$81</f>
        <v>45811</v>
      </c>
      <c r="AI227" s="201"/>
      <c r="AJ227" s="201"/>
      <c r="AK227" s="258">
        <f t="shared" si="60"/>
        <v>0</v>
      </c>
      <c r="AL227" s="258"/>
      <c r="AM227" s="258"/>
      <c r="AN227" s="201" t="str">
        <f t="shared" si="61"/>
        <v/>
      </c>
      <c r="AO227" s="201"/>
      <c r="AP227" s="201"/>
      <c r="AQ227" s="202"/>
      <c r="AR227" s="202"/>
      <c r="AS227" s="202"/>
      <c r="AT227" s="203">
        <f t="shared" si="62"/>
        <v>0</v>
      </c>
      <c r="AU227" s="203"/>
      <c r="AV227" s="203"/>
      <c r="AW227" s="204">
        <f t="shared" si="63"/>
        <v>0</v>
      </c>
      <c r="AX227" s="204"/>
      <c r="AY227" s="204"/>
      <c r="AZ227" s="190">
        <f t="shared" si="64"/>
        <v>0</v>
      </c>
      <c r="BA227" s="190"/>
      <c r="BB227" s="190">
        <f t="shared" si="65"/>
        <v>0</v>
      </c>
      <c r="BC227" s="190"/>
      <c r="BD227" s="190">
        <f t="shared" si="66"/>
        <v>0</v>
      </c>
      <c r="BE227" s="190"/>
      <c r="BF227" s="190">
        <f t="shared" si="67"/>
        <v>0</v>
      </c>
      <c r="BG227" s="190"/>
      <c r="BH227" s="190">
        <f t="shared" si="68"/>
        <v>0</v>
      </c>
      <c r="BI227" s="190"/>
      <c r="BJ227" s="190">
        <f t="shared" si="69"/>
        <v>0</v>
      </c>
      <c r="BK227" s="190"/>
      <c r="BL227" s="190">
        <f t="shared" si="70"/>
        <v>0</v>
      </c>
      <c r="BM227" s="199"/>
      <c r="BN227" s="190">
        <f t="shared" si="71"/>
        <v>0</v>
      </c>
      <c r="BO227" s="190"/>
      <c r="BP227" s="190">
        <f t="shared" si="72"/>
        <v>0</v>
      </c>
      <c r="BQ227" s="190"/>
      <c r="BR227" s="190">
        <f t="shared" si="73"/>
        <v>0</v>
      </c>
      <c r="BS227" s="191"/>
    </row>
    <row r="228" spans="2:71" ht="15" thickBot="1" x14ac:dyDescent="0.4">
      <c r="B228" s="209"/>
      <c r="C228" s="210"/>
      <c r="D228" s="210"/>
      <c r="E228" s="214"/>
      <c r="F228" s="214"/>
      <c r="G228" s="214"/>
      <c r="H228" s="215"/>
      <c r="I228" s="205"/>
      <c r="J228" s="206"/>
      <c r="K228" s="206"/>
      <c r="L228" s="206"/>
      <c r="M228" s="213"/>
      <c r="N228" s="213"/>
      <c r="O228" s="213"/>
      <c r="P228" s="213"/>
      <c r="Q228" s="213"/>
      <c r="R228" s="213"/>
      <c r="S228" s="205"/>
      <c r="T228" s="205"/>
      <c r="U228" s="205"/>
      <c r="V228" s="206"/>
      <c r="W228" s="206"/>
      <c r="X228" s="206"/>
      <c r="Y228" s="207"/>
      <c r="Z228" s="207"/>
      <c r="AA228" s="207"/>
      <c r="AB228" s="208"/>
      <c r="AC228" s="208"/>
      <c r="AD228" s="208"/>
      <c r="AE228" s="202"/>
      <c r="AF228" s="202"/>
      <c r="AG228" s="202"/>
      <c r="AH228" s="201">
        <f>Totals!$E$81</f>
        <v>45811</v>
      </c>
      <c r="AI228" s="201"/>
      <c r="AJ228" s="201"/>
      <c r="AK228" s="258">
        <f t="shared" si="60"/>
        <v>0</v>
      </c>
      <c r="AL228" s="258"/>
      <c r="AM228" s="258"/>
      <c r="AN228" s="201" t="str">
        <f t="shared" si="61"/>
        <v/>
      </c>
      <c r="AO228" s="201"/>
      <c r="AP228" s="201"/>
      <c r="AQ228" s="202"/>
      <c r="AR228" s="202"/>
      <c r="AS228" s="202"/>
      <c r="AT228" s="203">
        <f t="shared" si="62"/>
        <v>0</v>
      </c>
      <c r="AU228" s="203"/>
      <c r="AV228" s="203"/>
      <c r="AW228" s="204">
        <f t="shared" si="63"/>
        <v>0</v>
      </c>
      <c r="AX228" s="204"/>
      <c r="AY228" s="204"/>
      <c r="AZ228" s="190">
        <f t="shared" si="64"/>
        <v>0</v>
      </c>
      <c r="BA228" s="190"/>
      <c r="BB228" s="190">
        <f t="shared" si="65"/>
        <v>0</v>
      </c>
      <c r="BC228" s="190"/>
      <c r="BD228" s="190">
        <f t="shared" si="66"/>
        <v>0</v>
      </c>
      <c r="BE228" s="190"/>
      <c r="BF228" s="190">
        <f t="shared" si="67"/>
        <v>0</v>
      </c>
      <c r="BG228" s="190"/>
      <c r="BH228" s="190">
        <f t="shared" si="68"/>
        <v>0</v>
      </c>
      <c r="BI228" s="190"/>
      <c r="BJ228" s="190">
        <f t="shared" si="69"/>
        <v>0</v>
      </c>
      <c r="BK228" s="190"/>
      <c r="BL228" s="190">
        <f t="shared" si="70"/>
        <v>0</v>
      </c>
      <c r="BM228" s="199"/>
      <c r="BN228" s="190">
        <f t="shared" si="71"/>
        <v>0</v>
      </c>
      <c r="BO228" s="190"/>
      <c r="BP228" s="190">
        <f t="shared" si="72"/>
        <v>0</v>
      </c>
      <c r="BQ228" s="190"/>
      <c r="BR228" s="190">
        <f t="shared" si="73"/>
        <v>0</v>
      </c>
      <c r="BS228" s="191"/>
    </row>
    <row r="229" spans="2:71" ht="15" thickBot="1" x14ac:dyDescent="0.4">
      <c r="B229" s="209"/>
      <c r="C229" s="210"/>
      <c r="D229" s="210"/>
      <c r="E229" s="214"/>
      <c r="F229" s="214"/>
      <c r="G229" s="214"/>
      <c r="H229" s="215"/>
      <c r="I229" s="205"/>
      <c r="J229" s="206"/>
      <c r="K229" s="206"/>
      <c r="L229" s="206"/>
      <c r="M229" s="213"/>
      <c r="N229" s="213"/>
      <c r="O229" s="213"/>
      <c r="P229" s="213"/>
      <c r="Q229" s="213"/>
      <c r="R229" s="213"/>
      <c r="S229" s="205"/>
      <c r="T229" s="205"/>
      <c r="U229" s="205"/>
      <c r="V229" s="206"/>
      <c r="W229" s="206"/>
      <c r="X229" s="206"/>
      <c r="Y229" s="207"/>
      <c r="Z229" s="207"/>
      <c r="AA229" s="207"/>
      <c r="AB229" s="208"/>
      <c r="AC229" s="208"/>
      <c r="AD229" s="208"/>
      <c r="AE229" s="202"/>
      <c r="AF229" s="202"/>
      <c r="AG229" s="202"/>
      <c r="AH229" s="201">
        <f>Totals!$E$81</f>
        <v>45811</v>
      </c>
      <c r="AI229" s="201"/>
      <c r="AJ229" s="201"/>
      <c r="AK229" s="258">
        <f t="shared" si="60"/>
        <v>0</v>
      </c>
      <c r="AL229" s="258"/>
      <c r="AM229" s="258"/>
      <c r="AN229" s="201" t="str">
        <f t="shared" si="61"/>
        <v/>
      </c>
      <c r="AO229" s="201"/>
      <c r="AP229" s="201"/>
      <c r="AQ229" s="202"/>
      <c r="AR229" s="202"/>
      <c r="AS229" s="202"/>
      <c r="AT229" s="203">
        <f t="shared" si="62"/>
        <v>0</v>
      </c>
      <c r="AU229" s="203"/>
      <c r="AV229" s="203"/>
      <c r="AW229" s="204">
        <f t="shared" si="63"/>
        <v>0</v>
      </c>
      <c r="AX229" s="204"/>
      <c r="AY229" s="204"/>
      <c r="AZ229" s="190">
        <f t="shared" si="64"/>
        <v>0</v>
      </c>
      <c r="BA229" s="190"/>
      <c r="BB229" s="190">
        <f t="shared" si="65"/>
        <v>0</v>
      </c>
      <c r="BC229" s="190"/>
      <c r="BD229" s="190">
        <f t="shared" si="66"/>
        <v>0</v>
      </c>
      <c r="BE229" s="190"/>
      <c r="BF229" s="190">
        <f t="shared" si="67"/>
        <v>0</v>
      </c>
      <c r="BG229" s="190"/>
      <c r="BH229" s="190">
        <f t="shared" si="68"/>
        <v>0</v>
      </c>
      <c r="BI229" s="190"/>
      <c r="BJ229" s="190">
        <f t="shared" si="69"/>
        <v>0</v>
      </c>
      <c r="BK229" s="190"/>
      <c r="BL229" s="190">
        <f t="shared" si="70"/>
        <v>0</v>
      </c>
      <c r="BM229" s="199"/>
      <c r="BN229" s="190">
        <f t="shared" si="71"/>
        <v>0</v>
      </c>
      <c r="BO229" s="190"/>
      <c r="BP229" s="190">
        <f t="shared" si="72"/>
        <v>0</v>
      </c>
      <c r="BQ229" s="190"/>
      <c r="BR229" s="190">
        <f t="shared" si="73"/>
        <v>0</v>
      </c>
      <c r="BS229" s="191"/>
    </row>
    <row r="230" spans="2:71" ht="15" thickBot="1" x14ac:dyDescent="0.4">
      <c r="B230" s="209"/>
      <c r="C230" s="210"/>
      <c r="D230" s="210"/>
      <c r="E230" s="214"/>
      <c r="F230" s="214"/>
      <c r="G230" s="214"/>
      <c r="H230" s="215"/>
      <c r="I230" s="205"/>
      <c r="J230" s="206"/>
      <c r="K230" s="206"/>
      <c r="L230" s="206"/>
      <c r="M230" s="213"/>
      <c r="N230" s="213"/>
      <c r="O230" s="213"/>
      <c r="P230" s="213"/>
      <c r="Q230" s="213"/>
      <c r="R230" s="213"/>
      <c r="S230" s="205"/>
      <c r="T230" s="205"/>
      <c r="U230" s="205"/>
      <c r="V230" s="206"/>
      <c r="W230" s="206"/>
      <c r="X230" s="206"/>
      <c r="Y230" s="207"/>
      <c r="Z230" s="207"/>
      <c r="AA230" s="207"/>
      <c r="AB230" s="208"/>
      <c r="AC230" s="208"/>
      <c r="AD230" s="208"/>
      <c r="AE230" s="202"/>
      <c r="AF230" s="202"/>
      <c r="AG230" s="202"/>
      <c r="AH230" s="201">
        <f>Totals!$E$81</f>
        <v>45811</v>
      </c>
      <c r="AI230" s="201"/>
      <c r="AJ230" s="201"/>
      <c r="AK230" s="258">
        <f t="shared" si="60"/>
        <v>0</v>
      </c>
      <c r="AL230" s="258"/>
      <c r="AM230" s="258"/>
      <c r="AN230" s="201" t="str">
        <f t="shared" si="61"/>
        <v/>
      </c>
      <c r="AO230" s="201"/>
      <c r="AP230" s="201"/>
      <c r="AQ230" s="202"/>
      <c r="AR230" s="202"/>
      <c r="AS230" s="202"/>
      <c r="AT230" s="203">
        <f t="shared" si="62"/>
        <v>0</v>
      </c>
      <c r="AU230" s="203"/>
      <c r="AV230" s="203"/>
      <c r="AW230" s="204">
        <f t="shared" si="63"/>
        <v>0</v>
      </c>
      <c r="AX230" s="204"/>
      <c r="AY230" s="204"/>
      <c r="AZ230" s="190">
        <f t="shared" si="64"/>
        <v>0</v>
      </c>
      <c r="BA230" s="190"/>
      <c r="BB230" s="190">
        <f t="shared" si="65"/>
        <v>0</v>
      </c>
      <c r="BC230" s="190"/>
      <c r="BD230" s="190">
        <f t="shared" si="66"/>
        <v>0</v>
      </c>
      <c r="BE230" s="190"/>
      <c r="BF230" s="190">
        <f t="shared" si="67"/>
        <v>0</v>
      </c>
      <c r="BG230" s="190"/>
      <c r="BH230" s="190">
        <f t="shared" si="68"/>
        <v>0</v>
      </c>
      <c r="BI230" s="190"/>
      <c r="BJ230" s="190">
        <f t="shared" si="69"/>
        <v>0</v>
      </c>
      <c r="BK230" s="190"/>
      <c r="BL230" s="190">
        <f t="shared" si="70"/>
        <v>0</v>
      </c>
      <c r="BM230" s="199"/>
      <c r="BN230" s="190">
        <f t="shared" si="71"/>
        <v>0</v>
      </c>
      <c r="BO230" s="190"/>
      <c r="BP230" s="190">
        <f t="shared" si="72"/>
        <v>0</v>
      </c>
      <c r="BQ230" s="190"/>
      <c r="BR230" s="190">
        <f t="shared" si="73"/>
        <v>0</v>
      </c>
      <c r="BS230" s="191"/>
    </row>
    <row r="231" spans="2:71" ht="15" thickBot="1" x14ac:dyDescent="0.4">
      <c r="B231" s="209"/>
      <c r="C231" s="210"/>
      <c r="D231" s="210"/>
      <c r="E231" s="214"/>
      <c r="F231" s="214"/>
      <c r="G231" s="214"/>
      <c r="H231" s="215"/>
      <c r="I231" s="205"/>
      <c r="J231" s="206"/>
      <c r="K231" s="206"/>
      <c r="L231" s="206"/>
      <c r="M231" s="213">
        <v>43148</v>
      </c>
      <c r="N231" s="213"/>
      <c r="O231" s="213"/>
      <c r="P231" s="213">
        <v>46799</v>
      </c>
      <c r="Q231" s="213"/>
      <c r="R231" s="213"/>
      <c r="S231" s="205" t="s">
        <v>3712</v>
      </c>
      <c r="T231" s="205"/>
      <c r="U231" s="205"/>
      <c r="V231" s="206" t="s">
        <v>3299</v>
      </c>
      <c r="W231" s="206"/>
      <c r="X231" s="206"/>
      <c r="Y231" s="207"/>
      <c r="Z231" s="207"/>
      <c r="AA231" s="207"/>
      <c r="AB231" s="208"/>
      <c r="AC231" s="208"/>
      <c r="AD231" s="208"/>
      <c r="AE231" s="202"/>
      <c r="AF231" s="202"/>
      <c r="AG231" s="202"/>
      <c r="AH231" s="201">
        <f>Totals!$E$81</f>
        <v>45811</v>
      </c>
      <c r="AI231" s="201"/>
      <c r="AJ231" s="201"/>
      <c r="AK231" s="258">
        <f t="shared" si="60"/>
        <v>0</v>
      </c>
      <c r="AL231" s="258"/>
      <c r="AM231" s="258"/>
      <c r="AN231" s="201" t="str">
        <f>IF($AQ231="","",$AQ231-1)</f>
        <v/>
      </c>
      <c r="AO231" s="201"/>
      <c r="AP231" s="201"/>
      <c r="AQ231" s="202"/>
      <c r="AR231" s="202"/>
      <c r="AS231" s="202"/>
      <c r="AT231" s="203">
        <f>IF($AE231&gt;0,IF($AN231&gt;0,IF(OR($AH231&gt;"",$AH231&gt;0),$AN231-$AH231,""),0),0)</f>
        <v>0</v>
      </c>
      <c r="AU231" s="203"/>
      <c r="AV231" s="203"/>
      <c r="AW231" s="204">
        <f t="shared" si="63"/>
        <v>0</v>
      </c>
      <c r="AX231" s="204"/>
      <c r="AY231" s="204"/>
      <c r="AZ231" s="190">
        <f t="shared" si="64"/>
        <v>0</v>
      </c>
      <c r="BA231" s="190"/>
      <c r="BB231" s="190">
        <f t="shared" si="65"/>
        <v>0</v>
      </c>
      <c r="BC231" s="190"/>
      <c r="BD231" s="190">
        <f t="shared" si="66"/>
        <v>0</v>
      </c>
      <c r="BE231" s="190"/>
      <c r="BF231" s="190">
        <f t="shared" si="67"/>
        <v>0</v>
      </c>
      <c r="BG231" s="190"/>
      <c r="BH231" s="190">
        <f t="shared" si="68"/>
        <v>0</v>
      </c>
      <c r="BI231" s="190"/>
      <c r="BJ231" s="190">
        <f t="shared" si="69"/>
        <v>0</v>
      </c>
      <c r="BK231" s="190"/>
      <c r="BL231" s="190">
        <f t="shared" si="70"/>
        <v>0</v>
      </c>
      <c r="BM231" s="199"/>
      <c r="BN231" s="190">
        <f t="shared" si="71"/>
        <v>0</v>
      </c>
      <c r="BO231" s="190"/>
      <c r="BP231" s="190">
        <f t="shared" si="72"/>
        <v>0</v>
      </c>
      <c r="BQ231" s="190"/>
      <c r="BR231" s="190">
        <f t="shared" si="73"/>
        <v>0</v>
      </c>
      <c r="BS231" s="191"/>
    </row>
    <row r="232" spans="2:71" ht="15" thickBot="1" x14ac:dyDescent="0.4">
      <c r="B232" s="209"/>
      <c r="C232" s="210"/>
      <c r="D232" s="210"/>
      <c r="E232" s="214"/>
      <c r="F232" s="214"/>
      <c r="G232" s="214"/>
      <c r="H232" s="215"/>
      <c r="I232" s="205"/>
      <c r="J232" s="206"/>
      <c r="K232" s="206"/>
      <c r="L232" s="206"/>
      <c r="M232" s="213">
        <v>44428</v>
      </c>
      <c r="N232" s="213"/>
      <c r="O232" s="213"/>
      <c r="P232" s="213">
        <v>44792</v>
      </c>
      <c r="Q232" s="213"/>
      <c r="R232" s="213"/>
      <c r="S232" s="205" t="s">
        <v>6638</v>
      </c>
      <c r="T232" s="205"/>
      <c r="U232" s="205"/>
      <c r="V232" s="206" t="s">
        <v>6406</v>
      </c>
      <c r="W232" s="206"/>
      <c r="X232" s="206"/>
      <c r="Y232" s="207"/>
      <c r="Z232" s="207"/>
      <c r="AA232" s="207"/>
      <c r="AB232" s="208"/>
      <c r="AC232" s="208"/>
      <c r="AD232" s="208"/>
      <c r="AE232" s="202"/>
      <c r="AF232" s="202"/>
      <c r="AG232" s="202"/>
      <c r="AH232" s="201">
        <f>Totals!$E$81</f>
        <v>45811</v>
      </c>
      <c r="AI232" s="201"/>
      <c r="AJ232" s="201"/>
      <c r="AK232" s="258">
        <f t="shared" si="60"/>
        <v>0</v>
      </c>
      <c r="AL232" s="258"/>
      <c r="AM232" s="258"/>
      <c r="AN232" s="201" t="str">
        <f t="shared" si="61"/>
        <v/>
      </c>
      <c r="AO232" s="201"/>
      <c r="AP232" s="201"/>
      <c r="AQ232" s="202"/>
      <c r="AR232" s="202"/>
      <c r="AS232" s="202"/>
      <c r="AT232" s="203">
        <f t="shared" ref="AT232:AT259" si="74">IF($AE232&gt;0,IF($AN232&gt;0,IF(OR($AH232&gt;"",$AH232&gt;0),$AN232-$AH232,""),0),0)</f>
        <v>0</v>
      </c>
      <c r="AU232" s="203"/>
      <c r="AV232" s="203"/>
      <c r="AW232" s="204">
        <f t="shared" si="63"/>
        <v>0</v>
      </c>
      <c r="AX232" s="204"/>
      <c r="AY232" s="204"/>
      <c r="AZ232" s="190">
        <f t="shared" si="64"/>
        <v>0</v>
      </c>
      <c r="BA232" s="190"/>
      <c r="BB232" s="190">
        <f t="shared" si="65"/>
        <v>0</v>
      </c>
      <c r="BC232" s="190"/>
      <c r="BD232" s="190">
        <f t="shared" si="66"/>
        <v>0</v>
      </c>
      <c r="BE232" s="190"/>
      <c r="BF232" s="190">
        <f t="shared" si="67"/>
        <v>0</v>
      </c>
      <c r="BG232" s="190"/>
      <c r="BH232" s="190">
        <f t="shared" si="68"/>
        <v>0</v>
      </c>
      <c r="BI232" s="190"/>
      <c r="BJ232" s="190">
        <f t="shared" si="69"/>
        <v>0</v>
      </c>
      <c r="BK232" s="190"/>
      <c r="BL232" s="190">
        <f t="shared" si="70"/>
        <v>0</v>
      </c>
      <c r="BM232" s="199"/>
      <c r="BN232" s="190">
        <f t="shared" si="71"/>
        <v>0</v>
      </c>
      <c r="BO232" s="190"/>
      <c r="BP232" s="190">
        <f t="shared" si="72"/>
        <v>0</v>
      </c>
      <c r="BQ232" s="190"/>
      <c r="BR232" s="190">
        <f t="shared" si="73"/>
        <v>0</v>
      </c>
      <c r="BS232" s="191"/>
    </row>
    <row r="233" spans="2:71" ht="15" thickBot="1" x14ac:dyDescent="0.4">
      <c r="B233" s="209"/>
      <c r="C233" s="210"/>
      <c r="D233" s="210"/>
      <c r="E233" s="214"/>
      <c r="F233" s="214"/>
      <c r="G233" s="214"/>
      <c r="H233" s="215"/>
      <c r="I233" s="205"/>
      <c r="J233" s="206"/>
      <c r="K233" s="206"/>
      <c r="L233" s="206"/>
      <c r="M233" s="213">
        <v>44428</v>
      </c>
      <c r="N233" s="213"/>
      <c r="O233" s="213"/>
      <c r="P233" s="213">
        <v>44792</v>
      </c>
      <c r="Q233" s="213"/>
      <c r="R233" s="213"/>
      <c r="S233" s="205" t="s">
        <v>6638</v>
      </c>
      <c r="T233" s="205"/>
      <c r="U233" s="205"/>
      <c r="V233" s="206" t="s">
        <v>6406</v>
      </c>
      <c r="W233" s="206"/>
      <c r="X233" s="206"/>
      <c r="Y233" s="207"/>
      <c r="Z233" s="207"/>
      <c r="AA233" s="207"/>
      <c r="AB233" s="208"/>
      <c r="AC233" s="208"/>
      <c r="AD233" s="208"/>
      <c r="AE233" s="202"/>
      <c r="AF233" s="202"/>
      <c r="AG233" s="202"/>
      <c r="AH233" s="201">
        <f>Totals!$E$81</f>
        <v>45811</v>
      </c>
      <c r="AI233" s="201"/>
      <c r="AJ233" s="201"/>
      <c r="AK233" s="258">
        <f t="shared" si="60"/>
        <v>0</v>
      </c>
      <c r="AL233" s="258"/>
      <c r="AM233" s="258"/>
      <c r="AN233" s="201" t="str">
        <f t="shared" si="61"/>
        <v/>
      </c>
      <c r="AO233" s="201"/>
      <c r="AP233" s="201"/>
      <c r="AQ233" s="202"/>
      <c r="AR233" s="202"/>
      <c r="AS233" s="202"/>
      <c r="AT233" s="203">
        <f t="shared" si="74"/>
        <v>0</v>
      </c>
      <c r="AU233" s="203"/>
      <c r="AV233" s="203"/>
      <c r="AW233" s="204">
        <f t="shared" si="63"/>
        <v>0</v>
      </c>
      <c r="AX233" s="204"/>
      <c r="AY233" s="204"/>
      <c r="AZ233" s="190">
        <f t="shared" si="64"/>
        <v>0</v>
      </c>
      <c r="BA233" s="190"/>
      <c r="BB233" s="190">
        <f t="shared" si="65"/>
        <v>0</v>
      </c>
      <c r="BC233" s="190"/>
      <c r="BD233" s="190">
        <f t="shared" si="66"/>
        <v>0</v>
      </c>
      <c r="BE233" s="190"/>
      <c r="BF233" s="190">
        <f t="shared" si="67"/>
        <v>0</v>
      </c>
      <c r="BG233" s="190"/>
      <c r="BH233" s="190">
        <f t="shared" si="68"/>
        <v>0</v>
      </c>
      <c r="BI233" s="190"/>
      <c r="BJ233" s="190">
        <f t="shared" si="69"/>
        <v>0</v>
      </c>
      <c r="BK233" s="190"/>
      <c r="BL233" s="190">
        <f t="shared" si="70"/>
        <v>0</v>
      </c>
      <c r="BM233" s="199"/>
      <c r="BN233" s="190">
        <f t="shared" si="71"/>
        <v>0</v>
      </c>
      <c r="BO233" s="190"/>
      <c r="BP233" s="190">
        <f t="shared" si="72"/>
        <v>0</v>
      </c>
      <c r="BQ233" s="190"/>
      <c r="BR233" s="190">
        <f t="shared" si="73"/>
        <v>0</v>
      </c>
      <c r="BS233" s="191"/>
    </row>
    <row r="234" spans="2:71" ht="15" thickBot="1" x14ac:dyDescent="0.4">
      <c r="B234" s="209"/>
      <c r="C234" s="210"/>
      <c r="D234" s="210"/>
      <c r="E234" s="214"/>
      <c r="F234" s="214"/>
      <c r="G234" s="214"/>
      <c r="H234" s="215"/>
      <c r="I234" s="205"/>
      <c r="J234" s="206"/>
      <c r="K234" s="206"/>
      <c r="L234" s="206"/>
      <c r="M234" s="213"/>
      <c r="N234" s="213"/>
      <c r="O234" s="213"/>
      <c r="P234" s="213"/>
      <c r="Q234" s="213"/>
      <c r="R234" s="213"/>
      <c r="S234" s="205"/>
      <c r="T234" s="205"/>
      <c r="U234" s="205"/>
      <c r="V234" s="206"/>
      <c r="W234" s="206"/>
      <c r="X234" s="206"/>
      <c r="Y234" s="207"/>
      <c r="Z234" s="207"/>
      <c r="AA234" s="207"/>
      <c r="AB234" s="208"/>
      <c r="AC234" s="208"/>
      <c r="AD234" s="208"/>
      <c r="AE234" s="202"/>
      <c r="AF234" s="202"/>
      <c r="AG234" s="202"/>
      <c r="AH234" s="201">
        <f>Totals!$E$81</f>
        <v>45811</v>
      </c>
      <c r="AI234" s="201"/>
      <c r="AJ234" s="201"/>
      <c r="AK234" s="258">
        <f t="shared" si="60"/>
        <v>0</v>
      </c>
      <c r="AL234" s="258"/>
      <c r="AM234" s="258"/>
      <c r="AN234" s="201" t="str">
        <f t="shared" si="61"/>
        <v/>
      </c>
      <c r="AO234" s="201"/>
      <c r="AP234" s="201"/>
      <c r="AQ234" s="202"/>
      <c r="AR234" s="202"/>
      <c r="AS234" s="202"/>
      <c r="AT234" s="203">
        <f t="shared" si="74"/>
        <v>0</v>
      </c>
      <c r="AU234" s="203"/>
      <c r="AV234" s="203"/>
      <c r="AW234" s="204">
        <f t="shared" si="63"/>
        <v>0</v>
      </c>
      <c r="AX234" s="204"/>
      <c r="AY234" s="204"/>
      <c r="AZ234" s="190">
        <f t="shared" si="64"/>
        <v>0</v>
      </c>
      <c r="BA234" s="190"/>
      <c r="BB234" s="190">
        <f t="shared" si="65"/>
        <v>0</v>
      </c>
      <c r="BC234" s="190"/>
      <c r="BD234" s="190">
        <f t="shared" si="66"/>
        <v>0</v>
      </c>
      <c r="BE234" s="190"/>
      <c r="BF234" s="190">
        <f t="shared" si="67"/>
        <v>0</v>
      </c>
      <c r="BG234" s="190"/>
      <c r="BH234" s="190">
        <f t="shared" si="68"/>
        <v>0</v>
      </c>
      <c r="BI234" s="190"/>
      <c r="BJ234" s="190">
        <f t="shared" si="69"/>
        <v>0</v>
      </c>
      <c r="BK234" s="190"/>
      <c r="BL234" s="190">
        <f t="shared" si="70"/>
        <v>0</v>
      </c>
      <c r="BM234" s="199"/>
      <c r="BN234" s="190">
        <f t="shared" si="71"/>
        <v>0</v>
      </c>
      <c r="BO234" s="190"/>
      <c r="BP234" s="190">
        <f t="shared" si="72"/>
        <v>0</v>
      </c>
      <c r="BQ234" s="190"/>
      <c r="BR234" s="190">
        <f t="shared" si="73"/>
        <v>0</v>
      </c>
      <c r="BS234" s="191"/>
    </row>
    <row r="235" spans="2:71" ht="15" thickBot="1" x14ac:dyDescent="0.4">
      <c r="B235" s="209"/>
      <c r="C235" s="210"/>
      <c r="D235" s="210"/>
      <c r="E235" s="214"/>
      <c r="F235" s="214"/>
      <c r="G235" s="214"/>
      <c r="H235" s="215"/>
      <c r="I235" s="205"/>
      <c r="J235" s="206"/>
      <c r="K235" s="206"/>
      <c r="L235" s="206"/>
      <c r="M235" s="213">
        <v>43246</v>
      </c>
      <c r="N235" s="213"/>
      <c r="O235" s="213"/>
      <c r="P235" s="213">
        <v>45071</v>
      </c>
      <c r="Q235" s="213"/>
      <c r="R235" s="213"/>
      <c r="S235" s="205" t="s">
        <v>5539</v>
      </c>
      <c r="T235" s="205"/>
      <c r="U235" s="205"/>
      <c r="V235" s="206" t="s">
        <v>5027</v>
      </c>
      <c r="W235" s="206"/>
      <c r="X235" s="206"/>
      <c r="Y235" s="207"/>
      <c r="Z235" s="207"/>
      <c r="AA235" s="207"/>
      <c r="AB235" s="208"/>
      <c r="AC235" s="208"/>
      <c r="AD235" s="208"/>
      <c r="AE235" s="202"/>
      <c r="AF235" s="202"/>
      <c r="AG235" s="202"/>
      <c r="AH235" s="201">
        <f>Totals!$E$81</f>
        <v>45811</v>
      </c>
      <c r="AI235" s="201"/>
      <c r="AJ235" s="201"/>
      <c r="AK235" s="258">
        <f t="shared" si="60"/>
        <v>0</v>
      </c>
      <c r="AL235" s="258"/>
      <c r="AM235" s="258"/>
      <c r="AN235" s="201" t="str">
        <f t="shared" si="61"/>
        <v/>
      </c>
      <c r="AO235" s="201"/>
      <c r="AP235" s="201"/>
      <c r="AQ235" s="202"/>
      <c r="AR235" s="202"/>
      <c r="AS235" s="202"/>
      <c r="AT235" s="203">
        <f t="shared" si="74"/>
        <v>0</v>
      </c>
      <c r="AU235" s="203"/>
      <c r="AV235" s="203"/>
      <c r="AW235" s="204">
        <f t="shared" si="63"/>
        <v>0</v>
      </c>
      <c r="AX235" s="204"/>
      <c r="AY235" s="204"/>
      <c r="AZ235" s="190">
        <f t="shared" si="64"/>
        <v>0</v>
      </c>
      <c r="BA235" s="190"/>
      <c r="BB235" s="190">
        <f t="shared" si="65"/>
        <v>0</v>
      </c>
      <c r="BC235" s="190"/>
      <c r="BD235" s="190">
        <f t="shared" si="66"/>
        <v>0</v>
      </c>
      <c r="BE235" s="190"/>
      <c r="BF235" s="190">
        <f t="shared" si="67"/>
        <v>0</v>
      </c>
      <c r="BG235" s="190"/>
      <c r="BH235" s="190">
        <f t="shared" si="68"/>
        <v>0</v>
      </c>
      <c r="BI235" s="190"/>
      <c r="BJ235" s="190">
        <f t="shared" si="69"/>
        <v>0</v>
      </c>
      <c r="BK235" s="190"/>
      <c r="BL235" s="190">
        <f t="shared" si="70"/>
        <v>0</v>
      </c>
      <c r="BM235" s="199"/>
      <c r="BN235" s="190">
        <f t="shared" si="71"/>
        <v>0</v>
      </c>
      <c r="BO235" s="190"/>
      <c r="BP235" s="190">
        <f t="shared" si="72"/>
        <v>0</v>
      </c>
      <c r="BQ235" s="190"/>
      <c r="BR235" s="190">
        <f t="shared" si="73"/>
        <v>0</v>
      </c>
      <c r="BS235" s="191"/>
    </row>
    <row r="236" spans="2:71" ht="15" thickBot="1" x14ac:dyDescent="0.4">
      <c r="B236" s="209"/>
      <c r="C236" s="210"/>
      <c r="D236" s="210"/>
      <c r="E236" s="214"/>
      <c r="F236" s="214"/>
      <c r="G236" s="214"/>
      <c r="H236" s="215"/>
      <c r="I236" s="205"/>
      <c r="J236" s="206"/>
      <c r="K236" s="206"/>
      <c r="L236" s="206"/>
      <c r="M236" s="213">
        <v>44442</v>
      </c>
      <c r="N236" s="213"/>
      <c r="O236" s="213"/>
      <c r="P236" s="213">
        <v>46267</v>
      </c>
      <c r="Q236" s="213"/>
      <c r="R236" s="213"/>
      <c r="S236" s="205" t="s">
        <v>5539</v>
      </c>
      <c r="T236" s="205"/>
      <c r="U236" s="205"/>
      <c r="V236" s="206" t="s">
        <v>3830</v>
      </c>
      <c r="W236" s="206"/>
      <c r="X236" s="206"/>
      <c r="Y236" s="207"/>
      <c r="Z236" s="207"/>
      <c r="AA236" s="207"/>
      <c r="AB236" s="208"/>
      <c r="AC236" s="208"/>
      <c r="AD236" s="208"/>
      <c r="AE236" s="202"/>
      <c r="AF236" s="202"/>
      <c r="AG236" s="202"/>
      <c r="AH236" s="201">
        <f>Totals!$E$81</f>
        <v>45811</v>
      </c>
      <c r="AI236" s="201"/>
      <c r="AJ236" s="201"/>
      <c r="AK236" s="258">
        <f t="shared" si="60"/>
        <v>0</v>
      </c>
      <c r="AL236" s="258"/>
      <c r="AM236" s="258"/>
      <c r="AN236" s="201" t="str">
        <f t="shared" si="61"/>
        <v/>
      </c>
      <c r="AO236" s="201"/>
      <c r="AP236" s="201"/>
      <c r="AQ236" s="202"/>
      <c r="AR236" s="202"/>
      <c r="AS236" s="202"/>
      <c r="AT236" s="203">
        <f t="shared" si="74"/>
        <v>0</v>
      </c>
      <c r="AU236" s="203"/>
      <c r="AV236" s="203"/>
      <c r="AW236" s="204">
        <f t="shared" si="63"/>
        <v>0</v>
      </c>
      <c r="AX236" s="204"/>
      <c r="AY236" s="204"/>
      <c r="AZ236" s="190">
        <f t="shared" si="64"/>
        <v>0</v>
      </c>
      <c r="BA236" s="190"/>
      <c r="BB236" s="190">
        <f t="shared" si="65"/>
        <v>0</v>
      </c>
      <c r="BC236" s="190"/>
      <c r="BD236" s="190">
        <f t="shared" si="66"/>
        <v>0</v>
      </c>
      <c r="BE236" s="190"/>
      <c r="BF236" s="190">
        <f t="shared" si="67"/>
        <v>0</v>
      </c>
      <c r="BG236" s="190"/>
      <c r="BH236" s="190">
        <f t="shared" si="68"/>
        <v>0</v>
      </c>
      <c r="BI236" s="190"/>
      <c r="BJ236" s="190">
        <f t="shared" si="69"/>
        <v>0</v>
      </c>
      <c r="BK236" s="190"/>
      <c r="BL236" s="190">
        <f t="shared" si="70"/>
        <v>0</v>
      </c>
      <c r="BM236" s="199"/>
      <c r="BN236" s="190">
        <f t="shared" si="71"/>
        <v>0</v>
      </c>
      <c r="BO236" s="190"/>
      <c r="BP236" s="190">
        <f t="shared" si="72"/>
        <v>0</v>
      </c>
      <c r="BQ236" s="190"/>
      <c r="BR236" s="190">
        <f t="shared" si="73"/>
        <v>0</v>
      </c>
      <c r="BS236" s="191"/>
    </row>
    <row r="237" spans="2:71" ht="15" thickBot="1" x14ac:dyDescent="0.4">
      <c r="B237" s="209"/>
      <c r="C237" s="210"/>
      <c r="D237" s="210"/>
      <c r="E237" s="214"/>
      <c r="F237" s="214"/>
      <c r="G237" s="214"/>
      <c r="H237" s="215"/>
      <c r="I237" s="205"/>
      <c r="J237" s="206"/>
      <c r="K237" s="206"/>
      <c r="L237" s="206"/>
      <c r="M237" s="213">
        <v>44229</v>
      </c>
      <c r="N237" s="213"/>
      <c r="O237" s="213"/>
      <c r="P237" s="213">
        <v>44593</v>
      </c>
      <c r="Q237" s="213"/>
      <c r="R237" s="213"/>
      <c r="S237" s="205" t="s">
        <v>6638</v>
      </c>
      <c r="T237" s="205"/>
      <c r="U237" s="205"/>
      <c r="V237" s="206" t="s">
        <v>6606</v>
      </c>
      <c r="W237" s="206"/>
      <c r="X237" s="206"/>
      <c r="Y237" s="207"/>
      <c r="Z237" s="207"/>
      <c r="AA237" s="207"/>
      <c r="AB237" s="208"/>
      <c r="AC237" s="208"/>
      <c r="AD237" s="208"/>
      <c r="AE237" s="202"/>
      <c r="AF237" s="202"/>
      <c r="AG237" s="202"/>
      <c r="AH237" s="201">
        <f>Totals!$E$81</f>
        <v>45811</v>
      </c>
      <c r="AI237" s="201"/>
      <c r="AJ237" s="201"/>
      <c r="AK237" s="258">
        <f t="shared" si="60"/>
        <v>0</v>
      </c>
      <c r="AL237" s="258"/>
      <c r="AM237" s="258"/>
      <c r="AN237" s="201" t="str">
        <f t="shared" si="61"/>
        <v/>
      </c>
      <c r="AO237" s="201"/>
      <c r="AP237" s="201"/>
      <c r="AQ237" s="202"/>
      <c r="AR237" s="202"/>
      <c r="AS237" s="202"/>
      <c r="AT237" s="203">
        <f t="shared" si="74"/>
        <v>0</v>
      </c>
      <c r="AU237" s="203"/>
      <c r="AV237" s="203"/>
      <c r="AW237" s="204">
        <f t="shared" si="63"/>
        <v>0</v>
      </c>
      <c r="AX237" s="204"/>
      <c r="AY237" s="204"/>
      <c r="AZ237" s="190">
        <f t="shared" si="64"/>
        <v>0</v>
      </c>
      <c r="BA237" s="190"/>
      <c r="BB237" s="190">
        <f t="shared" si="65"/>
        <v>0</v>
      </c>
      <c r="BC237" s="190"/>
      <c r="BD237" s="190">
        <f t="shared" si="66"/>
        <v>0</v>
      </c>
      <c r="BE237" s="190"/>
      <c r="BF237" s="190">
        <f t="shared" si="67"/>
        <v>0</v>
      </c>
      <c r="BG237" s="190"/>
      <c r="BH237" s="190">
        <f t="shared" si="68"/>
        <v>0</v>
      </c>
      <c r="BI237" s="190"/>
      <c r="BJ237" s="190">
        <f t="shared" si="69"/>
        <v>0</v>
      </c>
      <c r="BK237" s="190"/>
      <c r="BL237" s="190">
        <f t="shared" si="70"/>
        <v>0</v>
      </c>
      <c r="BM237" s="199"/>
      <c r="BN237" s="190">
        <f t="shared" si="71"/>
        <v>0</v>
      </c>
      <c r="BO237" s="190"/>
      <c r="BP237" s="190">
        <f t="shared" si="72"/>
        <v>0</v>
      </c>
      <c r="BQ237" s="190"/>
      <c r="BR237" s="190">
        <f t="shared" si="73"/>
        <v>0</v>
      </c>
      <c r="BS237" s="191"/>
    </row>
    <row r="238" spans="2:71" ht="15" thickBot="1" x14ac:dyDescent="0.4">
      <c r="B238" s="209"/>
      <c r="C238" s="210"/>
      <c r="D238" s="210"/>
      <c r="E238" s="214"/>
      <c r="F238" s="214"/>
      <c r="G238" s="214"/>
      <c r="H238" s="215"/>
      <c r="I238" s="205"/>
      <c r="J238" s="206"/>
      <c r="K238" s="206"/>
      <c r="L238" s="206"/>
      <c r="M238" s="213">
        <v>44105</v>
      </c>
      <c r="N238" s="213"/>
      <c r="O238" s="213"/>
      <c r="P238" s="213">
        <v>44469</v>
      </c>
      <c r="Q238" s="213"/>
      <c r="R238" s="213"/>
      <c r="S238" s="205" t="s">
        <v>6638</v>
      </c>
      <c r="T238" s="205"/>
      <c r="U238" s="205"/>
      <c r="V238" s="206" t="s">
        <v>6364</v>
      </c>
      <c r="W238" s="206"/>
      <c r="X238" s="206"/>
      <c r="Y238" s="207"/>
      <c r="Z238" s="207"/>
      <c r="AA238" s="207"/>
      <c r="AB238" s="208"/>
      <c r="AC238" s="208"/>
      <c r="AD238" s="208"/>
      <c r="AE238" s="202"/>
      <c r="AF238" s="202"/>
      <c r="AG238" s="202"/>
      <c r="AH238" s="201">
        <f>Totals!$E$81</f>
        <v>45811</v>
      </c>
      <c r="AI238" s="201"/>
      <c r="AJ238" s="201"/>
      <c r="AK238" s="258">
        <f t="shared" si="60"/>
        <v>0</v>
      </c>
      <c r="AL238" s="258"/>
      <c r="AM238" s="258"/>
      <c r="AN238" s="201" t="str">
        <f t="shared" si="61"/>
        <v/>
      </c>
      <c r="AO238" s="201"/>
      <c r="AP238" s="201"/>
      <c r="AQ238" s="202"/>
      <c r="AR238" s="202"/>
      <c r="AS238" s="202"/>
      <c r="AT238" s="203">
        <f t="shared" si="74"/>
        <v>0</v>
      </c>
      <c r="AU238" s="203"/>
      <c r="AV238" s="203"/>
      <c r="AW238" s="204">
        <f t="shared" si="63"/>
        <v>0</v>
      </c>
      <c r="AX238" s="204"/>
      <c r="AY238" s="204"/>
      <c r="AZ238" s="190">
        <f t="shared" si="64"/>
        <v>0</v>
      </c>
      <c r="BA238" s="190"/>
      <c r="BB238" s="190">
        <f t="shared" si="65"/>
        <v>0</v>
      </c>
      <c r="BC238" s="190"/>
      <c r="BD238" s="190">
        <f t="shared" si="66"/>
        <v>0</v>
      </c>
      <c r="BE238" s="190"/>
      <c r="BF238" s="190">
        <f t="shared" si="67"/>
        <v>0</v>
      </c>
      <c r="BG238" s="190"/>
      <c r="BH238" s="190">
        <f t="shared" si="68"/>
        <v>0</v>
      </c>
      <c r="BI238" s="190"/>
      <c r="BJ238" s="190">
        <f t="shared" si="69"/>
        <v>0</v>
      </c>
      <c r="BK238" s="190"/>
      <c r="BL238" s="190">
        <f t="shared" si="70"/>
        <v>0</v>
      </c>
      <c r="BM238" s="199"/>
      <c r="BN238" s="190">
        <f t="shared" si="71"/>
        <v>0</v>
      </c>
      <c r="BO238" s="190"/>
      <c r="BP238" s="190">
        <f t="shared" si="72"/>
        <v>0</v>
      </c>
      <c r="BQ238" s="190"/>
      <c r="BR238" s="190">
        <f t="shared" si="73"/>
        <v>0</v>
      </c>
      <c r="BS238" s="191"/>
    </row>
    <row r="239" spans="2:71" ht="15" thickBot="1" x14ac:dyDescent="0.4">
      <c r="B239" s="209"/>
      <c r="C239" s="210"/>
      <c r="D239" s="210"/>
      <c r="E239" s="214"/>
      <c r="F239" s="214"/>
      <c r="G239" s="214"/>
      <c r="H239" s="215"/>
      <c r="I239" s="205"/>
      <c r="J239" s="206"/>
      <c r="K239" s="206"/>
      <c r="L239" s="206"/>
      <c r="M239" s="213"/>
      <c r="N239" s="213"/>
      <c r="O239" s="213"/>
      <c r="P239" s="213"/>
      <c r="Q239" s="213"/>
      <c r="R239" s="213"/>
      <c r="S239" s="205"/>
      <c r="T239" s="205"/>
      <c r="U239" s="205"/>
      <c r="V239" s="206"/>
      <c r="W239" s="206"/>
      <c r="X239" s="206"/>
      <c r="Y239" s="207"/>
      <c r="Z239" s="207"/>
      <c r="AA239" s="207"/>
      <c r="AB239" s="208"/>
      <c r="AC239" s="208"/>
      <c r="AD239" s="208"/>
      <c r="AE239" s="202"/>
      <c r="AF239" s="202"/>
      <c r="AG239" s="202"/>
      <c r="AH239" s="201">
        <f>Totals!$E$81</f>
        <v>45811</v>
      </c>
      <c r="AI239" s="201"/>
      <c r="AJ239" s="201"/>
      <c r="AK239" s="258">
        <f t="shared" si="60"/>
        <v>0</v>
      </c>
      <c r="AL239" s="258"/>
      <c r="AM239" s="258"/>
      <c r="AN239" s="201" t="str">
        <f t="shared" si="61"/>
        <v/>
      </c>
      <c r="AO239" s="201"/>
      <c r="AP239" s="201"/>
      <c r="AQ239" s="202"/>
      <c r="AR239" s="202"/>
      <c r="AS239" s="202"/>
      <c r="AT239" s="203">
        <f t="shared" si="74"/>
        <v>0</v>
      </c>
      <c r="AU239" s="203"/>
      <c r="AV239" s="203"/>
      <c r="AW239" s="204">
        <f t="shared" si="63"/>
        <v>0</v>
      </c>
      <c r="AX239" s="204"/>
      <c r="AY239" s="204"/>
      <c r="AZ239" s="190">
        <f t="shared" si="64"/>
        <v>0</v>
      </c>
      <c r="BA239" s="190"/>
      <c r="BB239" s="190">
        <f t="shared" si="65"/>
        <v>0</v>
      </c>
      <c r="BC239" s="190"/>
      <c r="BD239" s="190">
        <f t="shared" si="66"/>
        <v>0</v>
      </c>
      <c r="BE239" s="190"/>
      <c r="BF239" s="190">
        <f t="shared" si="67"/>
        <v>0</v>
      </c>
      <c r="BG239" s="190"/>
      <c r="BH239" s="190">
        <f t="shared" si="68"/>
        <v>0</v>
      </c>
      <c r="BI239" s="190"/>
      <c r="BJ239" s="190">
        <f t="shared" si="69"/>
        <v>0</v>
      </c>
      <c r="BK239" s="190"/>
      <c r="BL239" s="190">
        <f t="shared" si="70"/>
        <v>0</v>
      </c>
      <c r="BM239" s="199"/>
      <c r="BN239" s="190">
        <f t="shared" si="71"/>
        <v>0</v>
      </c>
      <c r="BO239" s="190"/>
      <c r="BP239" s="190">
        <f t="shared" si="72"/>
        <v>0</v>
      </c>
      <c r="BQ239" s="190"/>
      <c r="BR239" s="190">
        <f t="shared" si="73"/>
        <v>0</v>
      </c>
      <c r="BS239" s="191"/>
    </row>
    <row r="240" spans="2:71" ht="15" thickBot="1" x14ac:dyDescent="0.4">
      <c r="B240" s="209"/>
      <c r="C240" s="210"/>
      <c r="D240" s="210"/>
      <c r="E240" s="214"/>
      <c r="F240" s="214"/>
      <c r="G240" s="214"/>
      <c r="H240" s="215"/>
      <c r="I240" s="205"/>
      <c r="J240" s="206"/>
      <c r="K240" s="206"/>
      <c r="L240" s="206"/>
      <c r="M240" s="213"/>
      <c r="N240" s="213"/>
      <c r="O240" s="213"/>
      <c r="P240" s="213"/>
      <c r="Q240" s="213"/>
      <c r="R240" s="213"/>
      <c r="S240" s="205"/>
      <c r="T240" s="205"/>
      <c r="U240" s="205"/>
      <c r="V240" s="206"/>
      <c r="W240" s="206"/>
      <c r="X240" s="206"/>
      <c r="Y240" s="207"/>
      <c r="Z240" s="207"/>
      <c r="AA240" s="207"/>
      <c r="AB240" s="208"/>
      <c r="AC240" s="208"/>
      <c r="AD240" s="208"/>
      <c r="AE240" s="202"/>
      <c r="AF240" s="202"/>
      <c r="AG240" s="202"/>
      <c r="AH240" s="201">
        <f>Totals!$E$81</f>
        <v>45811</v>
      </c>
      <c r="AI240" s="201"/>
      <c r="AJ240" s="201"/>
      <c r="AK240" s="258">
        <f t="shared" si="60"/>
        <v>0</v>
      </c>
      <c r="AL240" s="258"/>
      <c r="AM240" s="258"/>
      <c r="AN240" s="201" t="str">
        <f t="shared" si="61"/>
        <v/>
      </c>
      <c r="AO240" s="201"/>
      <c r="AP240" s="201"/>
      <c r="AQ240" s="202"/>
      <c r="AR240" s="202"/>
      <c r="AS240" s="202"/>
      <c r="AT240" s="203">
        <f t="shared" si="74"/>
        <v>0</v>
      </c>
      <c r="AU240" s="203"/>
      <c r="AV240" s="203"/>
      <c r="AW240" s="204">
        <f t="shared" si="63"/>
        <v>0</v>
      </c>
      <c r="AX240" s="204"/>
      <c r="AY240" s="204"/>
      <c r="AZ240" s="190">
        <f t="shared" si="64"/>
        <v>0</v>
      </c>
      <c r="BA240" s="190"/>
      <c r="BB240" s="190">
        <f t="shared" si="65"/>
        <v>0</v>
      </c>
      <c r="BC240" s="190"/>
      <c r="BD240" s="190">
        <f t="shared" si="66"/>
        <v>0</v>
      </c>
      <c r="BE240" s="190"/>
      <c r="BF240" s="190">
        <f t="shared" si="67"/>
        <v>0</v>
      </c>
      <c r="BG240" s="190"/>
      <c r="BH240" s="190">
        <f t="shared" si="68"/>
        <v>0</v>
      </c>
      <c r="BI240" s="190"/>
      <c r="BJ240" s="190">
        <f t="shared" si="69"/>
        <v>0</v>
      </c>
      <c r="BK240" s="190"/>
      <c r="BL240" s="190">
        <f t="shared" si="70"/>
        <v>0</v>
      </c>
      <c r="BM240" s="199"/>
      <c r="BN240" s="190">
        <f t="shared" si="71"/>
        <v>0</v>
      </c>
      <c r="BO240" s="190"/>
      <c r="BP240" s="190">
        <f t="shared" si="72"/>
        <v>0</v>
      </c>
      <c r="BQ240" s="190"/>
      <c r="BR240" s="190">
        <f t="shared" si="73"/>
        <v>0</v>
      </c>
      <c r="BS240" s="191"/>
    </row>
    <row r="241" spans="2:71" ht="15" thickBot="1" x14ac:dyDescent="0.4">
      <c r="B241" s="209"/>
      <c r="C241" s="210"/>
      <c r="D241" s="210"/>
      <c r="E241" s="214"/>
      <c r="F241" s="214"/>
      <c r="G241" s="214"/>
      <c r="H241" s="215"/>
      <c r="I241" s="205"/>
      <c r="J241" s="206"/>
      <c r="K241" s="206"/>
      <c r="L241" s="206"/>
      <c r="M241" s="213">
        <v>44401</v>
      </c>
      <c r="N241" s="213"/>
      <c r="O241" s="213"/>
      <c r="P241" s="213">
        <v>44431</v>
      </c>
      <c r="Q241" s="213"/>
      <c r="R241" s="213"/>
      <c r="S241" s="205" t="s">
        <v>6948</v>
      </c>
      <c r="T241" s="205"/>
      <c r="U241" s="205"/>
      <c r="V241" s="206" t="s">
        <v>6925</v>
      </c>
      <c r="W241" s="206"/>
      <c r="X241" s="206"/>
      <c r="Y241" s="207"/>
      <c r="Z241" s="207"/>
      <c r="AA241" s="207"/>
      <c r="AB241" s="208"/>
      <c r="AC241" s="208"/>
      <c r="AD241" s="208"/>
      <c r="AE241" s="202"/>
      <c r="AF241" s="202"/>
      <c r="AG241" s="202"/>
      <c r="AH241" s="201">
        <f>Totals!$E$81</f>
        <v>45811</v>
      </c>
      <c r="AI241" s="201"/>
      <c r="AJ241" s="201"/>
      <c r="AK241" s="258">
        <f t="shared" si="60"/>
        <v>0</v>
      </c>
      <c r="AL241" s="258"/>
      <c r="AM241" s="258"/>
      <c r="AN241" s="201" t="str">
        <f t="shared" si="61"/>
        <v/>
      </c>
      <c r="AO241" s="201"/>
      <c r="AP241" s="201"/>
      <c r="AQ241" s="202"/>
      <c r="AR241" s="202"/>
      <c r="AS241" s="202"/>
      <c r="AT241" s="203">
        <f t="shared" si="74"/>
        <v>0</v>
      </c>
      <c r="AU241" s="203"/>
      <c r="AV241" s="203"/>
      <c r="AW241" s="204">
        <f t="shared" si="63"/>
        <v>0</v>
      </c>
      <c r="AX241" s="204"/>
      <c r="AY241" s="204"/>
      <c r="AZ241" s="190">
        <f t="shared" si="64"/>
        <v>0</v>
      </c>
      <c r="BA241" s="190"/>
      <c r="BB241" s="190">
        <f t="shared" si="65"/>
        <v>0</v>
      </c>
      <c r="BC241" s="190"/>
      <c r="BD241" s="190">
        <f t="shared" si="66"/>
        <v>0</v>
      </c>
      <c r="BE241" s="190"/>
      <c r="BF241" s="190">
        <f t="shared" si="67"/>
        <v>0</v>
      </c>
      <c r="BG241" s="190"/>
      <c r="BH241" s="190">
        <f t="shared" si="68"/>
        <v>0</v>
      </c>
      <c r="BI241" s="190"/>
      <c r="BJ241" s="190">
        <f t="shared" si="69"/>
        <v>0</v>
      </c>
      <c r="BK241" s="190"/>
      <c r="BL241" s="190">
        <f t="shared" si="70"/>
        <v>0</v>
      </c>
      <c r="BM241" s="199"/>
      <c r="BN241" s="190">
        <f t="shared" si="71"/>
        <v>0</v>
      </c>
      <c r="BO241" s="190"/>
      <c r="BP241" s="190">
        <f t="shared" si="72"/>
        <v>0</v>
      </c>
      <c r="BQ241" s="190"/>
      <c r="BR241" s="190">
        <f t="shared" si="73"/>
        <v>0</v>
      </c>
      <c r="BS241" s="191"/>
    </row>
    <row r="242" spans="2:71" ht="15" thickBot="1" x14ac:dyDescent="0.4">
      <c r="B242" s="209"/>
      <c r="C242" s="210"/>
      <c r="D242" s="210"/>
      <c r="E242" s="214"/>
      <c r="F242" s="214"/>
      <c r="G242" s="214"/>
      <c r="H242" s="215"/>
      <c r="I242" s="205"/>
      <c r="J242" s="206"/>
      <c r="K242" s="206"/>
      <c r="L242" s="206"/>
      <c r="M242" s="213"/>
      <c r="N242" s="213"/>
      <c r="O242" s="213"/>
      <c r="P242" s="213"/>
      <c r="Q242" s="213"/>
      <c r="R242" s="213"/>
      <c r="S242" s="205" t="s">
        <v>6948</v>
      </c>
      <c r="T242" s="205"/>
      <c r="U242" s="205"/>
      <c r="V242" s="206"/>
      <c r="W242" s="206"/>
      <c r="X242" s="206"/>
      <c r="Y242" s="207"/>
      <c r="Z242" s="207"/>
      <c r="AA242" s="207"/>
      <c r="AB242" s="208"/>
      <c r="AC242" s="208"/>
      <c r="AD242" s="208"/>
      <c r="AE242" s="202"/>
      <c r="AF242" s="202"/>
      <c r="AG242" s="202"/>
      <c r="AH242" s="201">
        <f>Totals!$E$81</f>
        <v>45811</v>
      </c>
      <c r="AI242" s="201"/>
      <c r="AJ242" s="201"/>
      <c r="AK242" s="258">
        <f t="shared" si="60"/>
        <v>0</v>
      </c>
      <c r="AL242" s="258"/>
      <c r="AM242" s="258"/>
      <c r="AN242" s="201" t="str">
        <f t="shared" si="61"/>
        <v/>
      </c>
      <c r="AO242" s="201"/>
      <c r="AP242" s="201"/>
      <c r="AQ242" s="202"/>
      <c r="AR242" s="202"/>
      <c r="AS242" s="202"/>
      <c r="AT242" s="203">
        <f t="shared" si="74"/>
        <v>0</v>
      </c>
      <c r="AU242" s="203"/>
      <c r="AV242" s="203"/>
      <c r="AW242" s="204">
        <f t="shared" si="63"/>
        <v>0</v>
      </c>
      <c r="AX242" s="204"/>
      <c r="AY242" s="204"/>
      <c r="AZ242" s="190">
        <f t="shared" si="64"/>
        <v>0</v>
      </c>
      <c r="BA242" s="190"/>
      <c r="BB242" s="190">
        <f t="shared" si="65"/>
        <v>0</v>
      </c>
      <c r="BC242" s="190"/>
      <c r="BD242" s="190">
        <f t="shared" si="66"/>
        <v>0</v>
      </c>
      <c r="BE242" s="190"/>
      <c r="BF242" s="190">
        <f t="shared" si="67"/>
        <v>0</v>
      </c>
      <c r="BG242" s="190"/>
      <c r="BH242" s="190">
        <f t="shared" si="68"/>
        <v>0</v>
      </c>
      <c r="BI242" s="190"/>
      <c r="BJ242" s="190">
        <f t="shared" si="69"/>
        <v>0</v>
      </c>
      <c r="BK242" s="190"/>
      <c r="BL242" s="190">
        <f t="shared" si="70"/>
        <v>0</v>
      </c>
      <c r="BM242" s="199"/>
      <c r="BN242" s="190">
        <f t="shared" si="71"/>
        <v>0</v>
      </c>
      <c r="BO242" s="190"/>
      <c r="BP242" s="190">
        <f t="shared" si="72"/>
        <v>0</v>
      </c>
      <c r="BQ242" s="190"/>
      <c r="BR242" s="190">
        <f t="shared" si="73"/>
        <v>0</v>
      </c>
      <c r="BS242" s="191"/>
    </row>
    <row r="243" spans="2:71" ht="15" thickBot="1" x14ac:dyDescent="0.4">
      <c r="B243" s="209"/>
      <c r="C243" s="210"/>
      <c r="D243" s="210"/>
      <c r="E243" s="214"/>
      <c r="F243" s="214"/>
      <c r="G243" s="214"/>
      <c r="H243" s="215"/>
      <c r="I243" s="205"/>
      <c r="J243" s="206"/>
      <c r="K243" s="206"/>
      <c r="L243" s="206"/>
      <c r="M243" s="213"/>
      <c r="N243" s="213"/>
      <c r="O243" s="213"/>
      <c r="P243" s="213"/>
      <c r="Q243" s="213"/>
      <c r="R243" s="213"/>
      <c r="S243" s="205" t="s">
        <v>6948</v>
      </c>
      <c r="T243" s="205"/>
      <c r="U243" s="205"/>
      <c r="V243" s="206"/>
      <c r="W243" s="206"/>
      <c r="X243" s="206"/>
      <c r="Y243" s="207"/>
      <c r="Z243" s="207"/>
      <c r="AA243" s="207"/>
      <c r="AB243" s="208"/>
      <c r="AC243" s="208"/>
      <c r="AD243" s="208"/>
      <c r="AE243" s="202"/>
      <c r="AF243" s="202"/>
      <c r="AG243" s="202"/>
      <c r="AH243" s="201">
        <f>Totals!$E$81</f>
        <v>45811</v>
      </c>
      <c r="AI243" s="201"/>
      <c r="AJ243" s="201"/>
      <c r="AK243" s="258">
        <f t="shared" si="60"/>
        <v>0</v>
      </c>
      <c r="AL243" s="258"/>
      <c r="AM243" s="258"/>
      <c r="AN243" s="201" t="str">
        <f t="shared" si="61"/>
        <v/>
      </c>
      <c r="AO243" s="201"/>
      <c r="AP243" s="201"/>
      <c r="AQ243" s="202"/>
      <c r="AR243" s="202"/>
      <c r="AS243" s="202"/>
      <c r="AT243" s="203">
        <f t="shared" si="74"/>
        <v>0</v>
      </c>
      <c r="AU243" s="203"/>
      <c r="AV243" s="203"/>
      <c r="AW243" s="204">
        <f t="shared" si="63"/>
        <v>0</v>
      </c>
      <c r="AX243" s="204"/>
      <c r="AY243" s="204"/>
      <c r="AZ243" s="190">
        <f t="shared" si="64"/>
        <v>0</v>
      </c>
      <c r="BA243" s="190"/>
      <c r="BB243" s="190">
        <f t="shared" si="65"/>
        <v>0</v>
      </c>
      <c r="BC243" s="190"/>
      <c r="BD243" s="190">
        <f t="shared" si="66"/>
        <v>0</v>
      </c>
      <c r="BE243" s="190"/>
      <c r="BF243" s="190">
        <f t="shared" si="67"/>
        <v>0</v>
      </c>
      <c r="BG243" s="190"/>
      <c r="BH243" s="190">
        <f t="shared" si="68"/>
        <v>0</v>
      </c>
      <c r="BI243" s="190"/>
      <c r="BJ243" s="190">
        <f t="shared" si="69"/>
        <v>0</v>
      </c>
      <c r="BK243" s="190"/>
      <c r="BL243" s="190">
        <f t="shared" si="70"/>
        <v>0</v>
      </c>
      <c r="BM243" s="199"/>
      <c r="BN243" s="190">
        <f t="shared" si="71"/>
        <v>0</v>
      </c>
      <c r="BO243" s="190"/>
      <c r="BP243" s="190">
        <f t="shared" si="72"/>
        <v>0</v>
      </c>
      <c r="BQ243" s="190"/>
      <c r="BR243" s="190">
        <f t="shared" si="73"/>
        <v>0</v>
      </c>
      <c r="BS243" s="191"/>
    </row>
    <row r="244" spans="2:71" ht="15" thickBot="1" x14ac:dyDescent="0.4">
      <c r="B244" s="209"/>
      <c r="C244" s="210"/>
      <c r="D244" s="210"/>
      <c r="E244" s="214"/>
      <c r="F244" s="214"/>
      <c r="G244" s="214"/>
      <c r="H244" s="215"/>
      <c r="I244" s="205"/>
      <c r="J244" s="206"/>
      <c r="K244" s="206"/>
      <c r="L244" s="206"/>
      <c r="M244" s="213"/>
      <c r="N244" s="213"/>
      <c r="O244" s="213"/>
      <c r="P244" s="213"/>
      <c r="Q244" s="213"/>
      <c r="R244" s="213"/>
      <c r="S244" s="205" t="s">
        <v>6948</v>
      </c>
      <c r="T244" s="205"/>
      <c r="U244" s="205"/>
      <c r="V244" s="206"/>
      <c r="W244" s="206"/>
      <c r="X244" s="206"/>
      <c r="Y244" s="207"/>
      <c r="Z244" s="207"/>
      <c r="AA244" s="207"/>
      <c r="AB244" s="208"/>
      <c r="AC244" s="208"/>
      <c r="AD244" s="208"/>
      <c r="AE244" s="202"/>
      <c r="AF244" s="202"/>
      <c r="AG244" s="202"/>
      <c r="AH244" s="201">
        <f>Totals!$E$81</f>
        <v>45811</v>
      </c>
      <c r="AI244" s="201"/>
      <c r="AJ244" s="201"/>
      <c r="AK244" s="258">
        <f t="shared" si="60"/>
        <v>0</v>
      </c>
      <c r="AL244" s="258"/>
      <c r="AM244" s="258"/>
      <c r="AN244" s="201" t="str">
        <f t="shared" si="61"/>
        <v/>
      </c>
      <c r="AO244" s="201"/>
      <c r="AP244" s="201"/>
      <c r="AQ244" s="202"/>
      <c r="AR244" s="202"/>
      <c r="AS244" s="202"/>
      <c r="AT244" s="203">
        <f t="shared" si="74"/>
        <v>0</v>
      </c>
      <c r="AU244" s="203"/>
      <c r="AV244" s="203"/>
      <c r="AW244" s="204">
        <f t="shared" si="63"/>
        <v>0</v>
      </c>
      <c r="AX244" s="204"/>
      <c r="AY244" s="204"/>
      <c r="AZ244" s="190">
        <f t="shared" si="64"/>
        <v>0</v>
      </c>
      <c r="BA244" s="190"/>
      <c r="BB244" s="190">
        <f t="shared" si="65"/>
        <v>0</v>
      </c>
      <c r="BC244" s="190"/>
      <c r="BD244" s="190">
        <f t="shared" si="66"/>
        <v>0</v>
      </c>
      <c r="BE244" s="190"/>
      <c r="BF244" s="190">
        <f t="shared" si="67"/>
        <v>0</v>
      </c>
      <c r="BG244" s="190"/>
      <c r="BH244" s="190">
        <f t="shared" si="68"/>
        <v>0</v>
      </c>
      <c r="BI244" s="190"/>
      <c r="BJ244" s="190">
        <f t="shared" si="69"/>
        <v>0</v>
      </c>
      <c r="BK244" s="190"/>
      <c r="BL244" s="190">
        <f t="shared" si="70"/>
        <v>0</v>
      </c>
      <c r="BM244" s="199"/>
      <c r="BN244" s="190">
        <f t="shared" si="71"/>
        <v>0</v>
      </c>
      <c r="BO244" s="190"/>
      <c r="BP244" s="190">
        <f t="shared" si="72"/>
        <v>0</v>
      </c>
      <c r="BQ244" s="190"/>
      <c r="BR244" s="190">
        <f t="shared" si="73"/>
        <v>0</v>
      </c>
      <c r="BS244" s="191"/>
    </row>
    <row r="245" spans="2:71" ht="15" thickBot="1" x14ac:dyDescent="0.4">
      <c r="B245" s="209"/>
      <c r="C245" s="210"/>
      <c r="D245" s="210"/>
      <c r="E245" s="214"/>
      <c r="F245" s="214"/>
      <c r="G245" s="214"/>
      <c r="H245" s="215"/>
      <c r="I245" s="205"/>
      <c r="J245" s="206"/>
      <c r="K245" s="206"/>
      <c r="L245" s="206"/>
      <c r="M245" s="213"/>
      <c r="N245" s="213"/>
      <c r="O245" s="213"/>
      <c r="P245" s="213"/>
      <c r="Q245" s="213"/>
      <c r="R245" s="213"/>
      <c r="S245" s="205"/>
      <c r="T245" s="205"/>
      <c r="U245" s="205"/>
      <c r="V245" s="206"/>
      <c r="W245" s="206"/>
      <c r="X245" s="206"/>
      <c r="Y245" s="207"/>
      <c r="Z245" s="207"/>
      <c r="AA245" s="207"/>
      <c r="AB245" s="208"/>
      <c r="AC245" s="208"/>
      <c r="AD245" s="208"/>
      <c r="AE245" s="202"/>
      <c r="AF245" s="202"/>
      <c r="AG245" s="202"/>
      <c r="AH245" s="201">
        <f>Totals!$E$81</f>
        <v>45811</v>
      </c>
      <c r="AI245" s="201"/>
      <c r="AJ245" s="201"/>
      <c r="AK245" s="258">
        <f t="shared" si="60"/>
        <v>0</v>
      </c>
      <c r="AL245" s="258"/>
      <c r="AM245" s="258"/>
      <c r="AN245" s="201" t="str">
        <f t="shared" si="61"/>
        <v/>
      </c>
      <c r="AO245" s="201"/>
      <c r="AP245" s="201"/>
      <c r="AQ245" s="202"/>
      <c r="AR245" s="202"/>
      <c r="AS245" s="202"/>
      <c r="AT245" s="203">
        <f t="shared" si="74"/>
        <v>0</v>
      </c>
      <c r="AU245" s="203"/>
      <c r="AV245" s="203"/>
      <c r="AW245" s="204">
        <f t="shared" si="63"/>
        <v>0</v>
      </c>
      <c r="AX245" s="204"/>
      <c r="AY245" s="204"/>
      <c r="AZ245" s="190">
        <f t="shared" si="64"/>
        <v>0</v>
      </c>
      <c r="BA245" s="190"/>
      <c r="BB245" s="190">
        <f t="shared" si="65"/>
        <v>0</v>
      </c>
      <c r="BC245" s="190"/>
      <c r="BD245" s="190">
        <f t="shared" si="66"/>
        <v>0</v>
      </c>
      <c r="BE245" s="190"/>
      <c r="BF245" s="190">
        <f t="shared" si="67"/>
        <v>0</v>
      </c>
      <c r="BG245" s="190"/>
      <c r="BH245" s="190">
        <f t="shared" si="68"/>
        <v>0</v>
      </c>
      <c r="BI245" s="190"/>
      <c r="BJ245" s="190">
        <f t="shared" si="69"/>
        <v>0</v>
      </c>
      <c r="BK245" s="190"/>
      <c r="BL245" s="190">
        <f t="shared" si="70"/>
        <v>0</v>
      </c>
      <c r="BM245" s="199"/>
      <c r="BN245" s="190">
        <f t="shared" si="71"/>
        <v>0</v>
      </c>
      <c r="BO245" s="190"/>
      <c r="BP245" s="190">
        <f t="shared" si="72"/>
        <v>0</v>
      </c>
      <c r="BQ245" s="190"/>
      <c r="BR245" s="190">
        <f t="shared" si="73"/>
        <v>0</v>
      </c>
      <c r="BS245" s="191"/>
    </row>
    <row r="246" spans="2:71" ht="15" thickBot="1" x14ac:dyDescent="0.4">
      <c r="B246" s="209"/>
      <c r="C246" s="210"/>
      <c r="D246" s="210"/>
      <c r="E246" s="214"/>
      <c r="F246" s="214"/>
      <c r="G246" s="214"/>
      <c r="H246" s="215"/>
      <c r="I246" s="205"/>
      <c r="J246" s="206"/>
      <c r="K246" s="206"/>
      <c r="L246" s="206"/>
      <c r="M246" s="213"/>
      <c r="N246" s="213"/>
      <c r="O246" s="213"/>
      <c r="P246" s="213"/>
      <c r="Q246" s="213"/>
      <c r="R246" s="213"/>
      <c r="S246" s="205"/>
      <c r="T246" s="205"/>
      <c r="U246" s="205"/>
      <c r="V246" s="206"/>
      <c r="W246" s="206"/>
      <c r="X246" s="206"/>
      <c r="Y246" s="207"/>
      <c r="Z246" s="207"/>
      <c r="AA246" s="207"/>
      <c r="AB246" s="208"/>
      <c r="AC246" s="208"/>
      <c r="AD246" s="208"/>
      <c r="AE246" s="202"/>
      <c r="AF246" s="202"/>
      <c r="AG246" s="202"/>
      <c r="AH246" s="201">
        <f>Totals!$E$81</f>
        <v>45811</v>
      </c>
      <c r="AI246" s="201"/>
      <c r="AJ246" s="201"/>
      <c r="AK246" s="258">
        <f t="shared" si="60"/>
        <v>0</v>
      </c>
      <c r="AL246" s="258"/>
      <c r="AM246" s="258"/>
      <c r="AN246" s="201" t="str">
        <f t="shared" si="61"/>
        <v/>
      </c>
      <c r="AO246" s="201"/>
      <c r="AP246" s="201"/>
      <c r="AQ246" s="202"/>
      <c r="AR246" s="202"/>
      <c r="AS246" s="202"/>
      <c r="AT246" s="203">
        <f t="shared" si="74"/>
        <v>0</v>
      </c>
      <c r="AU246" s="203"/>
      <c r="AV246" s="203"/>
      <c r="AW246" s="204">
        <f t="shared" si="63"/>
        <v>0</v>
      </c>
      <c r="AX246" s="204"/>
      <c r="AY246" s="204"/>
      <c r="AZ246" s="190">
        <f t="shared" si="64"/>
        <v>0</v>
      </c>
      <c r="BA246" s="190"/>
      <c r="BB246" s="190">
        <f t="shared" si="65"/>
        <v>0</v>
      </c>
      <c r="BC246" s="190"/>
      <c r="BD246" s="190">
        <f t="shared" si="66"/>
        <v>0</v>
      </c>
      <c r="BE246" s="190"/>
      <c r="BF246" s="190">
        <f t="shared" si="67"/>
        <v>0</v>
      </c>
      <c r="BG246" s="190"/>
      <c r="BH246" s="190">
        <f t="shared" si="68"/>
        <v>0</v>
      </c>
      <c r="BI246" s="190"/>
      <c r="BJ246" s="190">
        <f t="shared" si="69"/>
        <v>0</v>
      </c>
      <c r="BK246" s="190"/>
      <c r="BL246" s="190">
        <f t="shared" si="70"/>
        <v>0</v>
      </c>
      <c r="BM246" s="199"/>
      <c r="BN246" s="190">
        <f t="shared" si="71"/>
        <v>0</v>
      </c>
      <c r="BO246" s="190"/>
      <c r="BP246" s="190">
        <f t="shared" si="72"/>
        <v>0</v>
      </c>
      <c r="BQ246" s="190"/>
      <c r="BR246" s="190">
        <f t="shared" si="73"/>
        <v>0</v>
      </c>
      <c r="BS246" s="191"/>
    </row>
    <row r="247" spans="2:71" ht="15" thickBot="1" x14ac:dyDescent="0.4">
      <c r="B247" s="209"/>
      <c r="C247" s="210"/>
      <c r="D247" s="210"/>
      <c r="E247" s="214"/>
      <c r="F247" s="214"/>
      <c r="G247" s="214"/>
      <c r="H247" s="215"/>
      <c r="I247" s="205"/>
      <c r="J247" s="206"/>
      <c r="K247" s="206"/>
      <c r="L247" s="206"/>
      <c r="M247" s="213"/>
      <c r="N247" s="213"/>
      <c r="O247" s="213"/>
      <c r="P247" s="213"/>
      <c r="Q247" s="213"/>
      <c r="R247" s="213"/>
      <c r="S247" s="205" t="s">
        <v>6948</v>
      </c>
      <c r="T247" s="205"/>
      <c r="U247" s="205"/>
      <c r="V247" s="206"/>
      <c r="W247" s="206"/>
      <c r="X247" s="206"/>
      <c r="Y247" s="207"/>
      <c r="Z247" s="207"/>
      <c r="AA247" s="207"/>
      <c r="AB247" s="208"/>
      <c r="AC247" s="208"/>
      <c r="AD247" s="208"/>
      <c r="AE247" s="202"/>
      <c r="AF247" s="202"/>
      <c r="AG247" s="202"/>
      <c r="AH247" s="201">
        <f>Totals!$E$81</f>
        <v>45811</v>
      </c>
      <c r="AI247" s="201"/>
      <c r="AJ247" s="201"/>
      <c r="AK247" s="258">
        <f t="shared" si="60"/>
        <v>0</v>
      </c>
      <c r="AL247" s="258"/>
      <c r="AM247" s="258"/>
      <c r="AN247" s="201" t="str">
        <f t="shared" si="61"/>
        <v/>
      </c>
      <c r="AO247" s="201"/>
      <c r="AP247" s="201"/>
      <c r="AQ247" s="202"/>
      <c r="AR247" s="202"/>
      <c r="AS247" s="202"/>
      <c r="AT247" s="203">
        <f t="shared" si="74"/>
        <v>0</v>
      </c>
      <c r="AU247" s="203"/>
      <c r="AV247" s="203"/>
      <c r="AW247" s="204">
        <f t="shared" si="63"/>
        <v>0</v>
      </c>
      <c r="AX247" s="204"/>
      <c r="AY247" s="204"/>
      <c r="AZ247" s="190">
        <f t="shared" si="64"/>
        <v>0</v>
      </c>
      <c r="BA247" s="190"/>
      <c r="BB247" s="190">
        <f t="shared" si="65"/>
        <v>0</v>
      </c>
      <c r="BC247" s="190"/>
      <c r="BD247" s="190">
        <f t="shared" si="66"/>
        <v>0</v>
      </c>
      <c r="BE247" s="190"/>
      <c r="BF247" s="190">
        <f t="shared" si="67"/>
        <v>0</v>
      </c>
      <c r="BG247" s="190"/>
      <c r="BH247" s="190">
        <f t="shared" si="68"/>
        <v>0</v>
      </c>
      <c r="BI247" s="190"/>
      <c r="BJ247" s="190">
        <f t="shared" si="69"/>
        <v>0</v>
      </c>
      <c r="BK247" s="190"/>
      <c r="BL247" s="190">
        <f t="shared" si="70"/>
        <v>0</v>
      </c>
      <c r="BM247" s="199"/>
      <c r="BN247" s="190">
        <f t="shared" si="71"/>
        <v>0</v>
      </c>
      <c r="BO247" s="190"/>
      <c r="BP247" s="190">
        <f t="shared" si="72"/>
        <v>0</v>
      </c>
      <c r="BQ247" s="190"/>
      <c r="BR247" s="190">
        <f t="shared" si="73"/>
        <v>0</v>
      </c>
      <c r="BS247" s="191"/>
    </row>
    <row r="248" spans="2:71" ht="15" thickBot="1" x14ac:dyDescent="0.4">
      <c r="B248" s="209"/>
      <c r="C248" s="210"/>
      <c r="D248" s="210"/>
      <c r="E248" s="214"/>
      <c r="F248" s="214"/>
      <c r="G248" s="214"/>
      <c r="H248" s="215"/>
      <c r="I248" s="205"/>
      <c r="J248" s="206"/>
      <c r="K248" s="206"/>
      <c r="L248" s="206"/>
      <c r="M248" s="213"/>
      <c r="N248" s="213"/>
      <c r="O248" s="213"/>
      <c r="P248" s="213"/>
      <c r="Q248" s="213"/>
      <c r="R248" s="213"/>
      <c r="S248" s="205"/>
      <c r="T248" s="205"/>
      <c r="U248" s="205"/>
      <c r="V248" s="206"/>
      <c r="W248" s="206"/>
      <c r="X248" s="206"/>
      <c r="Y248" s="207"/>
      <c r="Z248" s="207"/>
      <c r="AA248" s="207"/>
      <c r="AB248" s="208"/>
      <c r="AC248" s="208"/>
      <c r="AD248" s="208"/>
      <c r="AE248" s="202"/>
      <c r="AF248" s="202"/>
      <c r="AG248" s="202"/>
      <c r="AH248" s="201">
        <f>Totals!$E$81</f>
        <v>45811</v>
      </c>
      <c r="AI248" s="201"/>
      <c r="AJ248" s="201"/>
      <c r="AK248" s="258">
        <f t="shared" si="60"/>
        <v>0</v>
      </c>
      <c r="AL248" s="258"/>
      <c r="AM248" s="258"/>
      <c r="AN248" s="201" t="str">
        <f t="shared" si="61"/>
        <v/>
      </c>
      <c r="AO248" s="201"/>
      <c r="AP248" s="201"/>
      <c r="AQ248" s="202"/>
      <c r="AR248" s="202"/>
      <c r="AS248" s="202"/>
      <c r="AT248" s="203">
        <f t="shared" si="74"/>
        <v>0</v>
      </c>
      <c r="AU248" s="203"/>
      <c r="AV248" s="203"/>
      <c r="AW248" s="204">
        <f t="shared" si="63"/>
        <v>0</v>
      </c>
      <c r="AX248" s="204"/>
      <c r="AY248" s="204"/>
      <c r="AZ248" s="190">
        <f t="shared" si="64"/>
        <v>0</v>
      </c>
      <c r="BA248" s="190"/>
      <c r="BB248" s="190">
        <f t="shared" si="65"/>
        <v>0</v>
      </c>
      <c r="BC248" s="190"/>
      <c r="BD248" s="190">
        <f t="shared" si="66"/>
        <v>0</v>
      </c>
      <c r="BE248" s="190"/>
      <c r="BF248" s="190">
        <f t="shared" si="67"/>
        <v>0</v>
      </c>
      <c r="BG248" s="190"/>
      <c r="BH248" s="190">
        <f t="shared" si="68"/>
        <v>0</v>
      </c>
      <c r="BI248" s="190"/>
      <c r="BJ248" s="190">
        <f t="shared" si="69"/>
        <v>0</v>
      </c>
      <c r="BK248" s="190"/>
      <c r="BL248" s="190">
        <f t="shared" si="70"/>
        <v>0</v>
      </c>
      <c r="BM248" s="199"/>
      <c r="BN248" s="190">
        <f t="shared" si="71"/>
        <v>0</v>
      </c>
      <c r="BO248" s="190"/>
      <c r="BP248" s="190">
        <f t="shared" si="72"/>
        <v>0</v>
      </c>
      <c r="BQ248" s="190"/>
      <c r="BR248" s="190">
        <f t="shared" si="73"/>
        <v>0</v>
      </c>
      <c r="BS248" s="191"/>
    </row>
    <row r="249" spans="2:71" ht="15" thickBot="1" x14ac:dyDescent="0.4">
      <c r="B249" s="209"/>
      <c r="C249" s="210"/>
      <c r="D249" s="210"/>
      <c r="E249" s="214"/>
      <c r="F249" s="214"/>
      <c r="G249" s="214"/>
      <c r="H249" s="215"/>
      <c r="I249" s="205"/>
      <c r="J249" s="206"/>
      <c r="K249" s="206"/>
      <c r="L249" s="206"/>
      <c r="M249" s="213"/>
      <c r="N249" s="213"/>
      <c r="O249" s="213"/>
      <c r="P249" s="213"/>
      <c r="Q249" s="213"/>
      <c r="R249" s="213"/>
      <c r="S249" s="205"/>
      <c r="T249" s="205"/>
      <c r="U249" s="205"/>
      <c r="V249" s="206"/>
      <c r="W249" s="206"/>
      <c r="X249" s="206"/>
      <c r="Y249" s="207"/>
      <c r="Z249" s="207"/>
      <c r="AA249" s="207"/>
      <c r="AB249" s="208"/>
      <c r="AC249" s="208"/>
      <c r="AD249" s="208"/>
      <c r="AE249" s="202"/>
      <c r="AF249" s="202"/>
      <c r="AG249" s="202"/>
      <c r="AH249" s="201">
        <f>Totals!$E$81</f>
        <v>45811</v>
      </c>
      <c r="AI249" s="201"/>
      <c r="AJ249" s="201"/>
      <c r="AK249" s="258">
        <f t="shared" si="60"/>
        <v>0</v>
      </c>
      <c r="AL249" s="258"/>
      <c r="AM249" s="258"/>
      <c r="AN249" s="201" t="str">
        <f t="shared" si="61"/>
        <v/>
      </c>
      <c r="AO249" s="201"/>
      <c r="AP249" s="201"/>
      <c r="AQ249" s="202"/>
      <c r="AR249" s="202"/>
      <c r="AS249" s="202"/>
      <c r="AT249" s="203">
        <f t="shared" si="74"/>
        <v>0</v>
      </c>
      <c r="AU249" s="203"/>
      <c r="AV249" s="203"/>
      <c r="AW249" s="204">
        <f t="shared" si="63"/>
        <v>0</v>
      </c>
      <c r="AX249" s="204"/>
      <c r="AY249" s="204"/>
      <c r="AZ249" s="190">
        <f t="shared" si="64"/>
        <v>0</v>
      </c>
      <c r="BA249" s="190"/>
      <c r="BB249" s="190">
        <f t="shared" si="65"/>
        <v>0</v>
      </c>
      <c r="BC249" s="190"/>
      <c r="BD249" s="190">
        <f t="shared" si="66"/>
        <v>0</v>
      </c>
      <c r="BE249" s="190"/>
      <c r="BF249" s="190">
        <f t="shared" si="67"/>
        <v>0</v>
      </c>
      <c r="BG249" s="190"/>
      <c r="BH249" s="190">
        <f t="shared" si="68"/>
        <v>0</v>
      </c>
      <c r="BI249" s="190"/>
      <c r="BJ249" s="190">
        <f t="shared" si="69"/>
        <v>0</v>
      </c>
      <c r="BK249" s="190"/>
      <c r="BL249" s="190">
        <f t="shared" si="70"/>
        <v>0</v>
      </c>
      <c r="BM249" s="199"/>
      <c r="BN249" s="190">
        <f t="shared" si="71"/>
        <v>0</v>
      </c>
      <c r="BO249" s="190"/>
      <c r="BP249" s="190">
        <f t="shared" si="72"/>
        <v>0</v>
      </c>
      <c r="BQ249" s="190"/>
      <c r="BR249" s="190">
        <f t="shared" si="73"/>
        <v>0</v>
      </c>
      <c r="BS249" s="191"/>
    </row>
    <row r="250" spans="2:71" ht="15" thickBot="1" x14ac:dyDescent="0.4">
      <c r="B250" s="209"/>
      <c r="C250" s="210"/>
      <c r="D250" s="210"/>
      <c r="E250" s="214"/>
      <c r="F250" s="214"/>
      <c r="G250" s="214"/>
      <c r="H250" s="215"/>
      <c r="I250" s="205"/>
      <c r="J250" s="206"/>
      <c r="K250" s="206"/>
      <c r="L250" s="206"/>
      <c r="M250" s="213"/>
      <c r="N250" s="213"/>
      <c r="O250" s="213"/>
      <c r="P250" s="213"/>
      <c r="Q250" s="213"/>
      <c r="R250" s="213"/>
      <c r="S250" s="205"/>
      <c r="T250" s="205"/>
      <c r="U250" s="205"/>
      <c r="V250" s="206"/>
      <c r="W250" s="206"/>
      <c r="X250" s="206"/>
      <c r="Y250" s="207"/>
      <c r="Z250" s="207"/>
      <c r="AA250" s="207"/>
      <c r="AB250" s="208"/>
      <c r="AC250" s="208"/>
      <c r="AD250" s="208"/>
      <c r="AE250" s="202"/>
      <c r="AF250" s="202"/>
      <c r="AG250" s="202"/>
      <c r="AH250" s="201">
        <f>Totals!$E$81</f>
        <v>45811</v>
      </c>
      <c r="AI250" s="201"/>
      <c r="AJ250" s="201"/>
      <c r="AK250" s="258">
        <f t="shared" si="60"/>
        <v>0</v>
      </c>
      <c r="AL250" s="258"/>
      <c r="AM250" s="258"/>
      <c r="AN250" s="201" t="str">
        <f t="shared" si="61"/>
        <v/>
      </c>
      <c r="AO250" s="201"/>
      <c r="AP250" s="201"/>
      <c r="AQ250" s="202"/>
      <c r="AR250" s="202"/>
      <c r="AS250" s="202"/>
      <c r="AT250" s="203">
        <f t="shared" si="74"/>
        <v>0</v>
      </c>
      <c r="AU250" s="203"/>
      <c r="AV250" s="203"/>
      <c r="AW250" s="204">
        <f t="shared" si="63"/>
        <v>0</v>
      </c>
      <c r="AX250" s="204"/>
      <c r="AY250" s="204"/>
      <c r="AZ250" s="190">
        <f t="shared" si="64"/>
        <v>0</v>
      </c>
      <c r="BA250" s="190"/>
      <c r="BB250" s="190">
        <f t="shared" si="65"/>
        <v>0</v>
      </c>
      <c r="BC250" s="190"/>
      <c r="BD250" s="190">
        <f t="shared" si="66"/>
        <v>0</v>
      </c>
      <c r="BE250" s="190"/>
      <c r="BF250" s="190">
        <f t="shared" si="67"/>
        <v>0</v>
      </c>
      <c r="BG250" s="190"/>
      <c r="BH250" s="190">
        <f t="shared" si="68"/>
        <v>0</v>
      </c>
      <c r="BI250" s="190"/>
      <c r="BJ250" s="190">
        <f t="shared" si="69"/>
        <v>0</v>
      </c>
      <c r="BK250" s="190"/>
      <c r="BL250" s="190">
        <f t="shared" si="70"/>
        <v>0</v>
      </c>
      <c r="BM250" s="199"/>
      <c r="BN250" s="190">
        <f t="shared" si="71"/>
        <v>0</v>
      </c>
      <c r="BO250" s="190"/>
      <c r="BP250" s="190">
        <f t="shared" si="72"/>
        <v>0</v>
      </c>
      <c r="BQ250" s="190"/>
      <c r="BR250" s="190">
        <f t="shared" si="73"/>
        <v>0</v>
      </c>
      <c r="BS250" s="191"/>
    </row>
    <row r="251" spans="2:71" ht="15" thickBot="1" x14ac:dyDescent="0.4">
      <c r="B251" s="209"/>
      <c r="C251" s="210"/>
      <c r="D251" s="210"/>
      <c r="E251" s="214"/>
      <c r="F251" s="214"/>
      <c r="G251" s="214"/>
      <c r="H251" s="215"/>
      <c r="I251" s="205"/>
      <c r="J251" s="206"/>
      <c r="K251" s="206"/>
      <c r="L251" s="206"/>
      <c r="M251" s="207">
        <f>(P231-M231)*-(AZ231)</f>
        <v>0</v>
      </c>
      <c r="N251" s="207"/>
      <c r="O251" s="207"/>
      <c r="P251" s="213"/>
      <c r="Q251" s="213"/>
      <c r="R251" s="213"/>
      <c r="S251" s="205"/>
      <c r="T251" s="205"/>
      <c r="U251" s="205"/>
      <c r="V251" s="206"/>
      <c r="W251" s="206"/>
      <c r="X251" s="206"/>
      <c r="Y251" s="207"/>
      <c r="Z251" s="207"/>
      <c r="AA251" s="207"/>
      <c r="AB251" s="208"/>
      <c r="AC251" s="208"/>
      <c r="AD251" s="208"/>
      <c r="AE251" s="202"/>
      <c r="AF251" s="202"/>
      <c r="AG251" s="202"/>
      <c r="AH251" s="201">
        <f>Totals!$E$81</f>
        <v>45811</v>
      </c>
      <c r="AI251" s="201"/>
      <c r="AJ251" s="201"/>
      <c r="AK251" s="258">
        <f t="shared" si="60"/>
        <v>0</v>
      </c>
      <c r="AL251" s="258"/>
      <c r="AM251" s="258"/>
      <c r="AN251" s="201" t="str">
        <f t="shared" si="61"/>
        <v/>
      </c>
      <c r="AO251" s="201"/>
      <c r="AP251" s="201"/>
      <c r="AQ251" s="202"/>
      <c r="AR251" s="202"/>
      <c r="AS251" s="202"/>
      <c r="AT251" s="203">
        <f t="shared" si="74"/>
        <v>0</v>
      </c>
      <c r="AU251" s="203"/>
      <c r="AV251" s="203"/>
      <c r="AW251" s="204">
        <f t="shared" si="63"/>
        <v>0</v>
      </c>
      <c r="AX251" s="204"/>
      <c r="AY251" s="204"/>
      <c r="AZ251" s="190">
        <f t="shared" si="64"/>
        <v>0</v>
      </c>
      <c r="BA251" s="190"/>
      <c r="BB251" s="190">
        <f t="shared" si="65"/>
        <v>0</v>
      </c>
      <c r="BC251" s="190"/>
      <c r="BD251" s="190">
        <f t="shared" si="66"/>
        <v>0</v>
      </c>
      <c r="BE251" s="190"/>
      <c r="BF251" s="190">
        <f t="shared" si="67"/>
        <v>0</v>
      </c>
      <c r="BG251" s="190"/>
      <c r="BH251" s="190">
        <f t="shared" si="68"/>
        <v>0</v>
      </c>
      <c r="BI251" s="190"/>
      <c r="BJ251" s="190">
        <f t="shared" si="69"/>
        <v>0</v>
      </c>
      <c r="BK251" s="190"/>
      <c r="BL251" s="190">
        <f t="shared" si="70"/>
        <v>0</v>
      </c>
      <c r="BM251" s="199"/>
      <c r="BN251" s="190">
        <f t="shared" si="71"/>
        <v>0</v>
      </c>
      <c r="BO251" s="190"/>
      <c r="BP251" s="190">
        <f t="shared" si="72"/>
        <v>0</v>
      </c>
      <c r="BQ251" s="190"/>
      <c r="BR251" s="190">
        <f t="shared" si="73"/>
        <v>0</v>
      </c>
      <c r="BS251" s="191"/>
    </row>
    <row r="252" spans="2:71" ht="15" thickBot="1" x14ac:dyDescent="0.4">
      <c r="B252" s="209"/>
      <c r="C252" s="210"/>
      <c r="D252" s="210"/>
      <c r="E252" s="214"/>
      <c r="F252" s="214"/>
      <c r="G252" s="214"/>
      <c r="H252" s="215"/>
      <c r="I252" s="205"/>
      <c r="J252" s="206"/>
      <c r="K252" s="206"/>
      <c r="L252" s="206"/>
      <c r="M252" s="213"/>
      <c r="N252" s="213"/>
      <c r="O252" s="213"/>
      <c r="P252" s="213"/>
      <c r="Q252" s="213"/>
      <c r="R252" s="213"/>
      <c r="S252" s="205"/>
      <c r="T252" s="205"/>
      <c r="U252" s="205"/>
      <c r="V252" s="206"/>
      <c r="W252" s="206"/>
      <c r="X252" s="206"/>
      <c r="Y252" s="207"/>
      <c r="Z252" s="207"/>
      <c r="AA252" s="207"/>
      <c r="AB252" s="208"/>
      <c r="AC252" s="208"/>
      <c r="AD252" s="208"/>
      <c r="AE252" s="202"/>
      <c r="AF252" s="202"/>
      <c r="AG252" s="202"/>
      <c r="AH252" s="201">
        <f>Totals!$E$81</f>
        <v>45811</v>
      </c>
      <c r="AI252" s="201"/>
      <c r="AJ252" s="201"/>
      <c r="AK252" s="258">
        <f t="shared" si="60"/>
        <v>0</v>
      </c>
      <c r="AL252" s="258"/>
      <c r="AM252" s="258"/>
      <c r="AN252" s="201" t="str">
        <f t="shared" si="61"/>
        <v/>
      </c>
      <c r="AO252" s="201"/>
      <c r="AP252" s="201"/>
      <c r="AQ252" s="202"/>
      <c r="AR252" s="202"/>
      <c r="AS252" s="202"/>
      <c r="AT252" s="203">
        <f t="shared" si="74"/>
        <v>0</v>
      </c>
      <c r="AU252" s="203"/>
      <c r="AV252" s="203"/>
      <c r="AW252" s="204">
        <f t="shared" si="63"/>
        <v>0</v>
      </c>
      <c r="AX252" s="204"/>
      <c r="AY252" s="204"/>
      <c r="AZ252" s="190">
        <f t="shared" si="64"/>
        <v>0</v>
      </c>
      <c r="BA252" s="190"/>
      <c r="BB252" s="190">
        <f t="shared" si="65"/>
        <v>0</v>
      </c>
      <c r="BC252" s="190"/>
      <c r="BD252" s="190">
        <f t="shared" si="66"/>
        <v>0</v>
      </c>
      <c r="BE252" s="190"/>
      <c r="BF252" s="190">
        <f t="shared" si="67"/>
        <v>0</v>
      </c>
      <c r="BG252" s="190"/>
      <c r="BH252" s="190">
        <f t="shared" si="68"/>
        <v>0</v>
      </c>
      <c r="BI252" s="190"/>
      <c r="BJ252" s="190">
        <f t="shared" si="69"/>
        <v>0</v>
      </c>
      <c r="BK252" s="190"/>
      <c r="BL252" s="190">
        <f t="shared" si="70"/>
        <v>0</v>
      </c>
      <c r="BM252" s="199"/>
      <c r="BN252" s="190">
        <f t="shared" si="71"/>
        <v>0</v>
      </c>
      <c r="BO252" s="190"/>
      <c r="BP252" s="190">
        <f t="shared" si="72"/>
        <v>0</v>
      </c>
      <c r="BQ252" s="190"/>
      <c r="BR252" s="190">
        <f t="shared" si="73"/>
        <v>0</v>
      </c>
      <c r="BS252" s="191"/>
    </row>
    <row r="253" spans="2:71" ht="15" thickBot="1" x14ac:dyDescent="0.4">
      <c r="B253" s="209"/>
      <c r="C253" s="210"/>
      <c r="D253" s="210"/>
      <c r="E253" s="214"/>
      <c r="F253" s="214"/>
      <c r="G253" s="214"/>
      <c r="H253" s="215"/>
      <c r="I253" s="205"/>
      <c r="J253" s="206"/>
      <c r="K253" s="206"/>
      <c r="L253" s="206"/>
      <c r="M253" s="214"/>
      <c r="N253" s="214"/>
      <c r="O253" s="214"/>
      <c r="P253" s="213"/>
      <c r="Q253" s="213"/>
      <c r="R253" s="213"/>
      <c r="S253" s="205"/>
      <c r="T253" s="205"/>
      <c r="U253" s="205"/>
      <c r="V253" s="206"/>
      <c r="W253" s="206"/>
      <c r="X253" s="206"/>
      <c r="Y253" s="207"/>
      <c r="Z253" s="207"/>
      <c r="AA253" s="207"/>
      <c r="AB253" s="208"/>
      <c r="AC253" s="208"/>
      <c r="AD253" s="208"/>
      <c r="AE253" s="202"/>
      <c r="AF253" s="202"/>
      <c r="AG253" s="202"/>
      <c r="AH253" s="201">
        <f>Totals!$E$81</f>
        <v>45811</v>
      </c>
      <c r="AI253" s="201"/>
      <c r="AJ253" s="201"/>
      <c r="AK253" s="258">
        <f t="shared" si="60"/>
        <v>0</v>
      </c>
      <c r="AL253" s="258"/>
      <c r="AM253" s="258"/>
      <c r="AN253" s="201" t="str">
        <f t="shared" si="61"/>
        <v/>
      </c>
      <c r="AO253" s="201"/>
      <c r="AP253" s="201"/>
      <c r="AQ253" s="202"/>
      <c r="AR253" s="202"/>
      <c r="AS253" s="202"/>
      <c r="AT253" s="203">
        <f t="shared" si="74"/>
        <v>0</v>
      </c>
      <c r="AU253" s="203"/>
      <c r="AV253" s="203"/>
      <c r="AW253" s="204">
        <f t="shared" si="63"/>
        <v>0</v>
      </c>
      <c r="AX253" s="204"/>
      <c r="AY253" s="204"/>
      <c r="AZ253" s="190">
        <f t="shared" si="64"/>
        <v>0</v>
      </c>
      <c r="BA253" s="190"/>
      <c r="BB253" s="190">
        <f t="shared" si="65"/>
        <v>0</v>
      </c>
      <c r="BC253" s="190"/>
      <c r="BD253" s="190">
        <f t="shared" si="66"/>
        <v>0</v>
      </c>
      <c r="BE253" s="190"/>
      <c r="BF253" s="190">
        <f t="shared" si="67"/>
        <v>0</v>
      </c>
      <c r="BG253" s="190"/>
      <c r="BH253" s="190">
        <f t="shared" si="68"/>
        <v>0</v>
      </c>
      <c r="BI253" s="190"/>
      <c r="BJ253" s="190">
        <f t="shared" si="69"/>
        <v>0</v>
      </c>
      <c r="BK253" s="190"/>
      <c r="BL253" s="190">
        <f t="shared" si="70"/>
        <v>0</v>
      </c>
      <c r="BM253" s="199"/>
      <c r="BN253" s="190">
        <f t="shared" si="71"/>
        <v>0</v>
      </c>
      <c r="BO253" s="190"/>
      <c r="BP253" s="190">
        <f t="shared" si="72"/>
        <v>0</v>
      </c>
      <c r="BQ253" s="190"/>
      <c r="BR253" s="190">
        <f t="shared" si="73"/>
        <v>0</v>
      </c>
      <c r="BS253" s="191"/>
    </row>
    <row r="254" spans="2:71" ht="15" thickBot="1" x14ac:dyDescent="0.4">
      <c r="B254" s="209"/>
      <c r="C254" s="210"/>
      <c r="D254" s="210"/>
      <c r="E254" s="214"/>
      <c r="F254" s="214"/>
      <c r="G254" s="214"/>
      <c r="H254" s="215"/>
      <c r="I254" s="205"/>
      <c r="J254" s="206"/>
      <c r="K254" s="206"/>
      <c r="L254" s="206"/>
      <c r="M254" s="213"/>
      <c r="N254" s="213"/>
      <c r="O254" s="213"/>
      <c r="P254" s="213"/>
      <c r="Q254" s="213"/>
      <c r="R254" s="213"/>
      <c r="S254" s="205"/>
      <c r="T254" s="205"/>
      <c r="U254" s="205"/>
      <c r="V254" s="206"/>
      <c r="W254" s="206"/>
      <c r="X254" s="206"/>
      <c r="Y254" s="207"/>
      <c r="Z254" s="207"/>
      <c r="AA254" s="207"/>
      <c r="AB254" s="208"/>
      <c r="AC254" s="208"/>
      <c r="AD254" s="208"/>
      <c r="AE254" s="202"/>
      <c r="AF254" s="202"/>
      <c r="AG254" s="202"/>
      <c r="AH254" s="201">
        <f>Totals!$E$81</f>
        <v>45811</v>
      </c>
      <c r="AI254" s="201"/>
      <c r="AJ254" s="201"/>
      <c r="AK254" s="258">
        <f t="shared" si="60"/>
        <v>0</v>
      </c>
      <c r="AL254" s="258"/>
      <c r="AM254" s="258"/>
      <c r="AN254" s="201" t="str">
        <f t="shared" si="61"/>
        <v/>
      </c>
      <c r="AO254" s="201"/>
      <c r="AP254" s="201"/>
      <c r="AQ254" s="202"/>
      <c r="AR254" s="202"/>
      <c r="AS254" s="202"/>
      <c r="AT254" s="203">
        <f t="shared" si="74"/>
        <v>0</v>
      </c>
      <c r="AU254" s="203"/>
      <c r="AV254" s="203"/>
      <c r="AW254" s="204">
        <f t="shared" si="63"/>
        <v>0</v>
      </c>
      <c r="AX254" s="204"/>
      <c r="AY254" s="204"/>
      <c r="AZ254" s="190">
        <f t="shared" si="64"/>
        <v>0</v>
      </c>
      <c r="BA254" s="190"/>
      <c r="BB254" s="190">
        <f t="shared" si="65"/>
        <v>0</v>
      </c>
      <c r="BC254" s="190"/>
      <c r="BD254" s="190">
        <f t="shared" si="66"/>
        <v>0</v>
      </c>
      <c r="BE254" s="190"/>
      <c r="BF254" s="190">
        <f t="shared" si="67"/>
        <v>0</v>
      </c>
      <c r="BG254" s="190"/>
      <c r="BH254" s="190">
        <f t="shared" si="68"/>
        <v>0</v>
      </c>
      <c r="BI254" s="190"/>
      <c r="BJ254" s="190">
        <f t="shared" si="69"/>
        <v>0</v>
      </c>
      <c r="BK254" s="190"/>
      <c r="BL254" s="190">
        <f t="shared" si="70"/>
        <v>0</v>
      </c>
      <c r="BM254" s="199"/>
      <c r="BN254" s="190">
        <f t="shared" si="71"/>
        <v>0</v>
      </c>
      <c r="BO254" s="190"/>
      <c r="BP254" s="190">
        <f t="shared" si="72"/>
        <v>0</v>
      </c>
      <c r="BQ254" s="190"/>
      <c r="BR254" s="190">
        <f t="shared" si="73"/>
        <v>0</v>
      </c>
      <c r="BS254" s="191"/>
    </row>
    <row r="255" spans="2:71" ht="15" thickBot="1" x14ac:dyDescent="0.4">
      <c r="B255" s="209"/>
      <c r="C255" s="210"/>
      <c r="D255" s="210"/>
      <c r="E255" s="214"/>
      <c r="F255" s="214"/>
      <c r="G255" s="214"/>
      <c r="H255" s="215"/>
      <c r="I255" s="205"/>
      <c r="J255" s="206"/>
      <c r="K255" s="206"/>
      <c r="L255" s="206"/>
      <c r="M255" s="213"/>
      <c r="N255" s="213"/>
      <c r="O255" s="213"/>
      <c r="P255" s="213"/>
      <c r="Q255" s="213"/>
      <c r="R255" s="213"/>
      <c r="S255" s="205"/>
      <c r="T255" s="205"/>
      <c r="U255" s="205"/>
      <c r="V255" s="206"/>
      <c r="W255" s="206"/>
      <c r="X255" s="206"/>
      <c r="Y255" s="207"/>
      <c r="Z255" s="207"/>
      <c r="AA255" s="207"/>
      <c r="AB255" s="208"/>
      <c r="AC255" s="208"/>
      <c r="AD255" s="208"/>
      <c r="AE255" s="202"/>
      <c r="AF255" s="202"/>
      <c r="AG255" s="202"/>
      <c r="AH255" s="201">
        <f>Totals!$E$81</f>
        <v>45811</v>
      </c>
      <c r="AI255" s="201"/>
      <c r="AJ255" s="201"/>
      <c r="AK255" s="258">
        <f t="shared" si="60"/>
        <v>0</v>
      </c>
      <c r="AL255" s="258"/>
      <c r="AM255" s="258"/>
      <c r="AN255" s="201" t="str">
        <f t="shared" si="61"/>
        <v/>
      </c>
      <c r="AO255" s="201"/>
      <c r="AP255" s="201"/>
      <c r="AQ255" s="202"/>
      <c r="AR255" s="202"/>
      <c r="AS255" s="202"/>
      <c r="AT255" s="203">
        <f t="shared" si="74"/>
        <v>0</v>
      </c>
      <c r="AU255" s="203"/>
      <c r="AV255" s="203"/>
      <c r="AW255" s="204">
        <f t="shared" si="63"/>
        <v>0</v>
      </c>
      <c r="AX255" s="204"/>
      <c r="AY255" s="204"/>
      <c r="AZ255" s="190">
        <f t="shared" si="64"/>
        <v>0</v>
      </c>
      <c r="BA255" s="190"/>
      <c r="BB255" s="190">
        <f t="shared" si="65"/>
        <v>0</v>
      </c>
      <c r="BC255" s="190"/>
      <c r="BD255" s="190">
        <f t="shared" si="66"/>
        <v>0</v>
      </c>
      <c r="BE255" s="190"/>
      <c r="BF255" s="190">
        <f t="shared" si="67"/>
        <v>0</v>
      </c>
      <c r="BG255" s="190"/>
      <c r="BH255" s="190">
        <f t="shared" si="68"/>
        <v>0</v>
      </c>
      <c r="BI255" s="190"/>
      <c r="BJ255" s="190">
        <f t="shared" si="69"/>
        <v>0</v>
      </c>
      <c r="BK255" s="190"/>
      <c r="BL255" s="190">
        <f t="shared" si="70"/>
        <v>0</v>
      </c>
      <c r="BM255" s="199"/>
      <c r="BN255" s="190">
        <f t="shared" si="71"/>
        <v>0</v>
      </c>
      <c r="BO255" s="190"/>
      <c r="BP255" s="190">
        <f t="shared" si="72"/>
        <v>0</v>
      </c>
      <c r="BQ255" s="190"/>
      <c r="BR255" s="190">
        <f t="shared" si="73"/>
        <v>0</v>
      </c>
      <c r="BS255" s="191"/>
    </row>
    <row r="256" spans="2:71" ht="15" thickBot="1" x14ac:dyDescent="0.4">
      <c r="B256" s="209"/>
      <c r="C256" s="210"/>
      <c r="D256" s="210"/>
      <c r="E256" s="214"/>
      <c r="F256" s="214"/>
      <c r="G256" s="214"/>
      <c r="H256" s="215"/>
      <c r="I256" s="205"/>
      <c r="J256" s="206"/>
      <c r="K256" s="206"/>
      <c r="L256" s="206"/>
      <c r="M256" s="213"/>
      <c r="N256" s="213"/>
      <c r="O256" s="213"/>
      <c r="P256" s="213"/>
      <c r="Q256" s="213"/>
      <c r="R256" s="213"/>
      <c r="S256" s="205"/>
      <c r="T256" s="205"/>
      <c r="U256" s="205"/>
      <c r="V256" s="206"/>
      <c r="W256" s="206"/>
      <c r="X256" s="206"/>
      <c r="Y256" s="207"/>
      <c r="Z256" s="207"/>
      <c r="AA256" s="207"/>
      <c r="AB256" s="208"/>
      <c r="AC256" s="208"/>
      <c r="AD256" s="208"/>
      <c r="AE256" s="202"/>
      <c r="AF256" s="202"/>
      <c r="AG256" s="202"/>
      <c r="AH256" s="201">
        <f>Totals!$E$81</f>
        <v>45811</v>
      </c>
      <c r="AI256" s="201"/>
      <c r="AJ256" s="201"/>
      <c r="AK256" s="258">
        <f t="shared" si="60"/>
        <v>0</v>
      </c>
      <c r="AL256" s="258"/>
      <c r="AM256" s="258"/>
      <c r="AN256" s="201" t="str">
        <f t="shared" si="61"/>
        <v/>
      </c>
      <c r="AO256" s="201"/>
      <c r="AP256" s="201"/>
      <c r="AQ256" s="202"/>
      <c r="AR256" s="202"/>
      <c r="AS256" s="202"/>
      <c r="AT256" s="203">
        <f t="shared" si="74"/>
        <v>0</v>
      </c>
      <c r="AU256" s="203"/>
      <c r="AV256" s="203"/>
      <c r="AW256" s="204">
        <f t="shared" si="63"/>
        <v>0</v>
      </c>
      <c r="AX256" s="204"/>
      <c r="AY256" s="204"/>
      <c r="AZ256" s="190">
        <f t="shared" si="64"/>
        <v>0</v>
      </c>
      <c r="BA256" s="190"/>
      <c r="BB256" s="190">
        <f t="shared" si="65"/>
        <v>0</v>
      </c>
      <c r="BC256" s="190"/>
      <c r="BD256" s="190">
        <f t="shared" si="66"/>
        <v>0</v>
      </c>
      <c r="BE256" s="190"/>
      <c r="BF256" s="190">
        <f t="shared" si="67"/>
        <v>0</v>
      </c>
      <c r="BG256" s="190"/>
      <c r="BH256" s="190">
        <f t="shared" si="68"/>
        <v>0</v>
      </c>
      <c r="BI256" s="190"/>
      <c r="BJ256" s="190">
        <f t="shared" si="69"/>
        <v>0</v>
      </c>
      <c r="BK256" s="190"/>
      <c r="BL256" s="190">
        <f t="shared" si="70"/>
        <v>0</v>
      </c>
      <c r="BM256" s="199"/>
      <c r="BN256" s="190">
        <f t="shared" si="71"/>
        <v>0</v>
      </c>
      <c r="BO256" s="190"/>
      <c r="BP256" s="190">
        <f t="shared" si="72"/>
        <v>0</v>
      </c>
      <c r="BQ256" s="190"/>
      <c r="BR256" s="190">
        <f t="shared" si="73"/>
        <v>0</v>
      </c>
      <c r="BS256" s="191"/>
    </row>
    <row r="257" spans="2:71" ht="15" thickBot="1" x14ac:dyDescent="0.4">
      <c r="B257" s="209"/>
      <c r="C257" s="210"/>
      <c r="D257" s="210"/>
      <c r="E257" s="211"/>
      <c r="F257" s="211"/>
      <c r="G257" s="211"/>
      <c r="H257" s="211"/>
      <c r="I257" s="205"/>
      <c r="J257" s="206"/>
      <c r="K257" s="206"/>
      <c r="L257" s="206"/>
      <c r="M257" s="213"/>
      <c r="N257" s="213"/>
      <c r="O257" s="213"/>
      <c r="P257" s="213"/>
      <c r="Q257" s="213"/>
      <c r="R257" s="213"/>
      <c r="S257" s="205"/>
      <c r="T257" s="205"/>
      <c r="U257" s="205"/>
      <c r="V257" s="206"/>
      <c r="W257" s="206"/>
      <c r="X257" s="206"/>
      <c r="Y257" s="207"/>
      <c r="Z257" s="207"/>
      <c r="AA257" s="207"/>
      <c r="AB257" s="208"/>
      <c r="AC257" s="208"/>
      <c r="AD257" s="208"/>
      <c r="AE257" s="202"/>
      <c r="AF257" s="202"/>
      <c r="AG257" s="202"/>
      <c r="AH257" s="201">
        <f>Totals!$E$81</f>
        <v>45811</v>
      </c>
      <c r="AI257" s="201"/>
      <c r="AJ257" s="201"/>
      <c r="AK257" s="258">
        <f t="shared" si="60"/>
        <v>0</v>
      </c>
      <c r="AL257" s="258"/>
      <c r="AM257" s="258"/>
      <c r="AN257" s="201" t="str">
        <f t="shared" si="61"/>
        <v/>
      </c>
      <c r="AO257" s="201"/>
      <c r="AP257" s="201"/>
      <c r="AQ257" s="202"/>
      <c r="AR257" s="202"/>
      <c r="AS257" s="202"/>
      <c r="AT257" s="203">
        <f t="shared" si="74"/>
        <v>0</v>
      </c>
      <c r="AU257" s="203"/>
      <c r="AV257" s="203"/>
      <c r="AW257" s="204">
        <f t="shared" si="63"/>
        <v>0</v>
      </c>
      <c r="AX257" s="204"/>
      <c r="AY257" s="204"/>
      <c r="AZ257" s="190">
        <f t="shared" si="64"/>
        <v>0</v>
      </c>
      <c r="BA257" s="190"/>
      <c r="BB257" s="190">
        <f t="shared" si="65"/>
        <v>0</v>
      </c>
      <c r="BC257" s="190"/>
      <c r="BD257" s="190">
        <f t="shared" si="66"/>
        <v>0</v>
      </c>
      <c r="BE257" s="190"/>
      <c r="BF257" s="190">
        <f t="shared" si="67"/>
        <v>0</v>
      </c>
      <c r="BG257" s="190"/>
      <c r="BH257" s="190">
        <f t="shared" si="68"/>
        <v>0</v>
      </c>
      <c r="BI257" s="190"/>
      <c r="BJ257" s="190">
        <f t="shared" si="69"/>
        <v>0</v>
      </c>
      <c r="BK257" s="190"/>
      <c r="BL257" s="190">
        <f t="shared" si="70"/>
        <v>0</v>
      </c>
      <c r="BM257" s="199"/>
      <c r="BN257" s="190">
        <f t="shared" si="71"/>
        <v>0</v>
      </c>
      <c r="BO257" s="190"/>
      <c r="BP257" s="190">
        <f t="shared" si="72"/>
        <v>0</v>
      </c>
      <c r="BQ257" s="190"/>
      <c r="BR257" s="190">
        <f t="shared" si="73"/>
        <v>0</v>
      </c>
      <c r="BS257" s="191"/>
    </row>
    <row r="258" spans="2:71" ht="15" thickBot="1" x14ac:dyDescent="0.4">
      <c r="B258" s="209"/>
      <c r="C258" s="210"/>
      <c r="D258" s="210"/>
      <c r="E258" s="211"/>
      <c r="F258" s="211"/>
      <c r="G258" s="211"/>
      <c r="H258" s="211"/>
      <c r="I258" s="212"/>
      <c r="J258" s="212"/>
      <c r="K258" s="212"/>
      <c r="L258" s="212"/>
      <c r="M258" s="213"/>
      <c r="N258" s="213"/>
      <c r="O258" s="213"/>
      <c r="P258" s="213"/>
      <c r="Q258" s="213"/>
      <c r="R258" s="213"/>
      <c r="S258" s="205"/>
      <c r="T258" s="205"/>
      <c r="U258" s="205"/>
      <c r="V258" s="206"/>
      <c r="W258" s="206"/>
      <c r="X258" s="206"/>
      <c r="Y258" s="207"/>
      <c r="Z258" s="207"/>
      <c r="AA258" s="207"/>
      <c r="AB258" s="208"/>
      <c r="AC258" s="208"/>
      <c r="AD258" s="208"/>
      <c r="AE258" s="202"/>
      <c r="AF258" s="202"/>
      <c r="AG258" s="202"/>
      <c r="AH258" s="201">
        <f>Totals!$E$81</f>
        <v>45811</v>
      </c>
      <c r="AI258" s="201"/>
      <c r="AJ258" s="201"/>
      <c r="AK258" s="258">
        <f t="shared" si="60"/>
        <v>0</v>
      </c>
      <c r="AL258" s="258"/>
      <c r="AM258" s="258"/>
      <c r="AN258" s="201" t="str">
        <f>IF($AQ258="","",$AQ258-1)</f>
        <v/>
      </c>
      <c r="AO258" s="201"/>
      <c r="AP258" s="201"/>
      <c r="AQ258" s="202"/>
      <c r="AR258" s="202"/>
      <c r="AS258" s="202"/>
      <c r="AT258" s="203">
        <f t="shared" si="74"/>
        <v>0</v>
      </c>
      <c r="AU258" s="203"/>
      <c r="AV258" s="203"/>
      <c r="AW258" s="204">
        <f t="shared" si="63"/>
        <v>0</v>
      </c>
      <c r="AX258" s="204"/>
      <c r="AY258" s="204"/>
      <c r="AZ258" s="190">
        <f t="shared" si="64"/>
        <v>0</v>
      </c>
      <c r="BA258" s="190"/>
      <c r="BB258" s="190">
        <f t="shared" si="65"/>
        <v>0</v>
      </c>
      <c r="BC258" s="190"/>
      <c r="BD258" s="190">
        <f t="shared" si="66"/>
        <v>0</v>
      </c>
      <c r="BE258" s="190"/>
      <c r="BF258" s="190">
        <f t="shared" si="67"/>
        <v>0</v>
      </c>
      <c r="BG258" s="190"/>
      <c r="BH258" s="190">
        <f t="shared" si="68"/>
        <v>0</v>
      </c>
      <c r="BI258" s="190"/>
      <c r="BJ258" s="190">
        <f t="shared" si="69"/>
        <v>0</v>
      </c>
      <c r="BK258" s="190"/>
      <c r="BL258" s="190">
        <f t="shared" si="70"/>
        <v>0</v>
      </c>
      <c r="BM258" s="199"/>
      <c r="BN258" s="190">
        <f t="shared" si="71"/>
        <v>0</v>
      </c>
      <c r="BO258" s="190"/>
      <c r="BP258" s="190">
        <f t="shared" si="72"/>
        <v>0</v>
      </c>
      <c r="BQ258" s="190"/>
      <c r="BR258" s="190">
        <f t="shared" si="73"/>
        <v>0</v>
      </c>
      <c r="BS258" s="191"/>
    </row>
    <row r="259" spans="2:71" ht="15" thickBot="1" x14ac:dyDescent="0.4">
      <c r="B259" s="192"/>
      <c r="C259" s="193"/>
      <c r="D259" s="193"/>
      <c r="E259" s="194" t="s">
        <v>7103</v>
      </c>
      <c r="F259" s="194"/>
      <c r="G259" s="194"/>
      <c r="H259" s="194"/>
      <c r="I259" s="195" t="s">
        <v>6981</v>
      </c>
      <c r="J259" s="195"/>
      <c r="K259" s="195"/>
      <c r="L259" s="195"/>
      <c r="M259" s="196">
        <v>44410</v>
      </c>
      <c r="N259" s="196"/>
      <c r="O259" s="196"/>
      <c r="P259" s="196">
        <v>44440</v>
      </c>
      <c r="Q259" s="196"/>
      <c r="R259" s="196"/>
      <c r="S259" s="197" t="s">
        <v>6948</v>
      </c>
      <c r="T259" s="197"/>
      <c r="U259" s="197"/>
      <c r="V259" s="198" t="s">
        <v>6947</v>
      </c>
      <c r="W259" s="198"/>
      <c r="X259" s="198"/>
      <c r="Y259" s="185"/>
      <c r="Z259" s="185"/>
      <c r="AA259" s="185"/>
      <c r="AB259" s="186"/>
      <c r="AC259" s="186"/>
      <c r="AD259" s="186"/>
      <c r="AE259" s="182"/>
      <c r="AF259" s="182"/>
      <c r="AG259" s="182"/>
      <c r="AH259" s="187">
        <f>Totals!$E$81</f>
        <v>45811</v>
      </c>
      <c r="AI259" s="187"/>
      <c r="AJ259" s="187"/>
      <c r="AK259" s="259">
        <f t="shared" si="60"/>
        <v>0</v>
      </c>
      <c r="AL259" s="260"/>
      <c r="AM259" s="260"/>
      <c r="AN259" s="187" t="str">
        <f>IF($AQ259="","",$AQ259-1)</f>
        <v/>
      </c>
      <c r="AO259" s="187"/>
      <c r="AP259" s="187"/>
      <c r="AQ259" s="182"/>
      <c r="AR259" s="182"/>
      <c r="AS259" s="182"/>
      <c r="AT259" s="183">
        <f t="shared" si="74"/>
        <v>0</v>
      </c>
      <c r="AU259" s="183"/>
      <c r="AV259" s="183"/>
      <c r="AW259" s="184">
        <f t="shared" si="63"/>
        <v>0</v>
      </c>
      <c r="AX259" s="184"/>
      <c r="AY259" s="184"/>
      <c r="AZ259" s="180">
        <f t="shared" si="64"/>
        <v>0</v>
      </c>
      <c r="BA259" s="180"/>
      <c r="BB259" s="180">
        <f t="shared" si="65"/>
        <v>0</v>
      </c>
      <c r="BC259" s="180"/>
      <c r="BD259" s="180">
        <f t="shared" si="66"/>
        <v>0</v>
      </c>
      <c r="BE259" s="180"/>
      <c r="BF259" s="180">
        <f t="shared" si="67"/>
        <v>0</v>
      </c>
      <c r="BG259" s="180"/>
      <c r="BH259" s="180">
        <f t="shared" si="68"/>
        <v>0</v>
      </c>
      <c r="BI259" s="180"/>
      <c r="BJ259" s="180">
        <f t="shared" si="69"/>
        <v>0</v>
      </c>
      <c r="BK259" s="180"/>
      <c r="BL259" s="180">
        <f t="shared" si="70"/>
        <v>0</v>
      </c>
      <c r="BM259" s="181"/>
      <c r="BN259" s="180">
        <f t="shared" si="71"/>
        <v>0</v>
      </c>
      <c r="BO259" s="180"/>
      <c r="BP259" s="180">
        <f t="shared" si="72"/>
        <v>0</v>
      </c>
      <c r="BQ259" s="180"/>
      <c r="BR259" s="175">
        <f t="shared" si="73"/>
        <v>0</v>
      </c>
      <c r="BS259" s="176"/>
    </row>
    <row r="260" spans="2:71" ht="15.5" thickTop="1" thickBot="1" x14ac:dyDescent="0.4">
      <c r="B260" s="177" t="s">
        <v>15</v>
      </c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4"/>
      <c r="AA260" s="174"/>
      <c r="AB260" s="177"/>
      <c r="AC260" s="174"/>
      <c r="AD260" s="174"/>
      <c r="AE260" s="177"/>
      <c r="AF260" s="174"/>
      <c r="AG260" s="174"/>
      <c r="AH260" s="177"/>
      <c r="AI260" s="174"/>
      <c r="AJ260" s="174"/>
      <c r="AK260" s="261">
        <f>SUM(AK220:AM259)</f>
        <v>0</v>
      </c>
      <c r="AL260" s="262"/>
      <c r="AM260" s="262"/>
      <c r="AN260" s="177"/>
      <c r="AO260" s="174"/>
      <c r="AP260" s="174"/>
      <c r="AQ260" s="177"/>
      <c r="AR260" s="174"/>
      <c r="AS260" s="174"/>
      <c r="AT260" s="177"/>
      <c r="AU260" s="174"/>
      <c r="AV260" s="174"/>
      <c r="AW260" s="173"/>
      <c r="AX260" s="174"/>
      <c r="AY260" s="174"/>
      <c r="AZ260" s="172">
        <f>SUM(AZ220:AZ259)</f>
        <v>0</v>
      </c>
      <c r="BA260" s="172"/>
      <c r="BB260" s="172">
        <f>SUM(BB220:BB259)</f>
        <v>0</v>
      </c>
      <c r="BC260" s="172"/>
      <c r="BD260" s="172">
        <f>SUM(BD220:BD259)</f>
        <v>0</v>
      </c>
      <c r="BE260" s="172"/>
      <c r="BF260" s="172">
        <f>SUM(BF220:BF259)</f>
        <v>0</v>
      </c>
      <c r="BG260" s="172"/>
      <c r="BH260" s="172">
        <f>SUM(BH220:BH259)</f>
        <v>0</v>
      </c>
      <c r="BI260" s="172"/>
      <c r="BJ260" s="172">
        <f>SUM(BJ220:BJ259)</f>
        <v>0</v>
      </c>
      <c r="BK260" s="172"/>
      <c r="BL260" s="172">
        <f>SUM(BL220:BL259)</f>
        <v>0</v>
      </c>
      <c r="BM260" s="172"/>
      <c r="BN260" s="172">
        <f>SUM(BN220:BN259)</f>
        <v>0</v>
      </c>
      <c r="BO260" s="172"/>
      <c r="BP260" s="172">
        <f>SUM(BP220:BP259)</f>
        <v>0</v>
      </c>
      <c r="BQ260" s="172"/>
      <c r="BR260" s="172">
        <f>SUM(BR220:BR259)</f>
        <v>0</v>
      </c>
      <c r="BS260" s="172"/>
    </row>
    <row r="261" spans="2:71" ht="15" thickTop="1" x14ac:dyDescent="0.35"/>
  </sheetData>
  <sheetProtection algorithmName="SHA-512" hashValue="F6IVJhsfuqMHRJ0BRVGTUUngUjsDJsZaPs0AIHEcWed1tp6C7Yt/ijqHgNUE4chAvVQjRxi5vFA7/Siz2C09Xw==" saltValue="TgeafERn676+t5a84WEW6Q==" spinCount="100000" sheet="1" objects="1" scenarios="1"/>
  <mergeCells count="5575">
    <mergeCell ref="BJ260:BK260"/>
    <mergeCell ref="BL260:BM260"/>
    <mergeCell ref="BN260:BO260"/>
    <mergeCell ref="BP260:BQ260"/>
    <mergeCell ref="BR260:BS260"/>
    <mergeCell ref="AW260:AY260"/>
    <mergeCell ref="AZ260:BA260"/>
    <mergeCell ref="BB260:BC260"/>
    <mergeCell ref="BD260:BE260"/>
    <mergeCell ref="BF260:BG260"/>
    <mergeCell ref="BH260:BI260"/>
    <mergeCell ref="BR259:BS259"/>
    <mergeCell ref="B260:X260"/>
    <mergeCell ref="Y260:AA260"/>
    <mergeCell ref="AB260:AD260"/>
    <mergeCell ref="AE260:AG260"/>
    <mergeCell ref="AH260:AJ260"/>
    <mergeCell ref="AK260:AM260"/>
    <mergeCell ref="AN260:AP260"/>
    <mergeCell ref="AQ260:AS260"/>
    <mergeCell ref="AT260:AV260"/>
    <mergeCell ref="BF259:BG259"/>
    <mergeCell ref="BH259:BI259"/>
    <mergeCell ref="BJ259:BK259"/>
    <mergeCell ref="BL259:BM259"/>
    <mergeCell ref="BN259:BO259"/>
    <mergeCell ref="BP259:BQ259"/>
    <mergeCell ref="AQ259:AS259"/>
    <mergeCell ref="AT259:AV259"/>
    <mergeCell ref="AW259:AY259"/>
    <mergeCell ref="AZ259:BA259"/>
    <mergeCell ref="BB259:BC259"/>
    <mergeCell ref="BD259:BE259"/>
    <mergeCell ref="Y259:AA259"/>
    <mergeCell ref="AB259:AD259"/>
    <mergeCell ref="AE259:AG259"/>
    <mergeCell ref="AH259:AJ259"/>
    <mergeCell ref="AK259:AM259"/>
    <mergeCell ref="AN259:AP259"/>
    <mergeCell ref="BN258:BO258"/>
    <mergeCell ref="BP258:BQ258"/>
    <mergeCell ref="BR258:BS258"/>
    <mergeCell ref="B259:D259"/>
    <mergeCell ref="E259:H259"/>
    <mergeCell ref="I259:L259"/>
    <mergeCell ref="M259:O259"/>
    <mergeCell ref="P259:R259"/>
    <mergeCell ref="S259:U259"/>
    <mergeCell ref="V259:X259"/>
    <mergeCell ref="BB258:BC258"/>
    <mergeCell ref="BD258:BE258"/>
    <mergeCell ref="BF258:BG258"/>
    <mergeCell ref="BH258:BI258"/>
    <mergeCell ref="BJ258:BK258"/>
    <mergeCell ref="BL258:BM258"/>
    <mergeCell ref="AK258:AM258"/>
    <mergeCell ref="AN258:AP258"/>
    <mergeCell ref="AQ258:AS258"/>
    <mergeCell ref="AT258:AV258"/>
    <mergeCell ref="AW258:AY258"/>
    <mergeCell ref="AZ258:BA258"/>
    <mergeCell ref="S258:U258"/>
    <mergeCell ref="V258:X258"/>
    <mergeCell ref="Y258:AA258"/>
    <mergeCell ref="AB258:AD258"/>
    <mergeCell ref="AE258:AG258"/>
    <mergeCell ref="AH258:AJ258"/>
    <mergeCell ref="BJ257:BK257"/>
    <mergeCell ref="BL257:BM257"/>
    <mergeCell ref="BN257:BO257"/>
    <mergeCell ref="BP257:BQ257"/>
    <mergeCell ref="BR257:BS257"/>
    <mergeCell ref="B258:D258"/>
    <mergeCell ref="E258:H258"/>
    <mergeCell ref="I258:L258"/>
    <mergeCell ref="M258:O258"/>
    <mergeCell ref="P258:R258"/>
    <mergeCell ref="AW257:AY257"/>
    <mergeCell ref="AZ257:BA257"/>
    <mergeCell ref="BB257:BC257"/>
    <mergeCell ref="BD257:BE257"/>
    <mergeCell ref="BF257:BG257"/>
    <mergeCell ref="BH257:BI257"/>
    <mergeCell ref="AE257:AG257"/>
    <mergeCell ref="AH257:AJ257"/>
    <mergeCell ref="AK257:AM257"/>
    <mergeCell ref="AN257:AP257"/>
    <mergeCell ref="AQ257:AS257"/>
    <mergeCell ref="AT257:AV257"/>
    <mergeCell ref="BR256:BS256"/>
    <mergeCell ref="B257:D257"/>
    <mergeCell ref="E257:H257"/>
    <mergeCell ref="I257:L257"/>
    <mergeCell ref="M257:O257"/>
    <mergeCell ref="P257:R257"/>
    <mergeCell ref="S257:U257"/>
    <mergeCell ref="V257:X257"/>
    <mergeCell ref="Y257:AA257"/>
    <mergeCell ref="AB257:AD257"/>
    <mergeCell ref="BF256:BG256"/>
    <mergeCell ref="BH256:BI256"/>
    <mergeCell ref="BJ256:BK256"/>
    <mergeCell ref="BL256:BM256"/>
    <mergeCell ref="BN256:BO256"/>
    <mergeCell ref="BP256:BQ256"/>
    <mergeCell ref="AQ256:AS256"/>
    <mergeCell ref="AT256:AV256"/>
    <mergeCell ref="AW256:AY256"/>
    <mergeCell ref="AZ256:BA256"/>
    <mergeCell ref="BB256:BC256"/>
    <mergeCell ref="BD256:BE256"/>
    <mergeCell ref="Y256:AA256"/>
    <mergeCell ref="AB256:AD256"/>
    <mergeCell ref="AE256:AG256"/>
    <mergeCell ref="AH256:AJ256"/>
    <mergeCell ref="AK256:AM256"/>
    <mergeCell ref="AN256:AP256"/>
    <mergeCell ref="B256:D256"/>
    <mergeCell ref="E256:H256"/>
    <mergeCell ref="I256:L256"/>
    <mergeCell ref="M256:O256"/>
    <mergeCell ref="P256:R256"/>
    <mergeCell ref="S256:U256"/>
    <mergeCell ref="V256:X256"/>
    <mergeCell ref="BB255:BC255"/>
    <mergeCell ref="BD255:BE255"/>
    <mergeCell ref="BF255:BG255"/>
    <mergeCell ref="BH255:BI255"/>
    <mergeCell ref="BJ255:BK255"/>
    <mergeCell ref="BL255:BM255"/>
    <mergeCell ref="AK255:AM255"/>
    <mergeCell ref="AN255:AP255"/>
    <mergeCell ref="AQ255:AS255"/>
    <mergeCell ref="AT255:AV255"/>
    <mergeCell ref="AW255:AY255"/>
    <mergeCell ref="AZ255:BA255"/>
    <mergeCell ref="S255:U255"/>
    <mergeCell ref="V255:X255"/>
    <mergeCell ref="Y255:AA255"/>
    <mergeCell ref="AB255:AD255"/>
    <mergeCell ref="AE255:AG255"/>
    <mergeCell ref="AH255:AJ255"/>
    <mergeCell ref="BR254:BS254"/>
    <mergeCell ref="B255:D255"/>
    <mergeCell ref="E255:H255"/>
    <mergeCell ref="I255:L255"/>
    <mergeCell ref="M255:O255"/>
    <mergeCell ref="P255:R255"/>
    <mergeCell ref="AW254:AY254"/>
    <mergeCell ref="AZ254:BA254"/>
    <mergeCell ref="BB254:BC254"/>
    <mergeCell ref="BD254:BE254"/>
    <mergeCell ref="BF254:BG254"/>
    <mergeCell ref="BH254:BI254"/>
    <mergeCell ref="AE254:AG254"/>
    <mergeCell ref="AH254:AJ254"/>
    <mergeCell ref="AK254:AM254"/>
    <mergeCell ref="AN254:AP254"/>
    <mergeCell ref="AQ254:AS254"/>
    <mergeCell ref="AT254:AV254"/>
    <mergeCell ref="BN255:BO255"/>
    <mergeCell ref="BP255:BQ255"/>
    <mergeCell ref="BR255:BS255"/>
    <mergeCell ref="BR253:BS253"/>
    <mergeCell ref="B254:D254"/>
    <mergeCell ref="E254:H254"/>
    <mergeCell ref="I254:L254"/>
    <mergeCell ref="M254:O254"/>
    <mergeCell ref="P254:R254"/>
    <mergeCell ref="S254:U254"/>
    <mergeCell ref="V254:X254"/>
    <mergeCell ref="Y254:AA254"/>
    <mergeCell ref="AB254:AD254"/>
    <mergeCell ref="BF253:BG253"/>
    <mergeCell ref="BH253:BI253"/>
    <mergeCell ref="BJ253:BK253"/>
    <mergeCell ref="BL253:BM253"/>
    <mergeCell ref="BN253:BO253"/>
    <mergeCell ref="BP253:BQ253"/>
    <mergeCell ref="AQ253:AS253"/>
    <mergeCell ref="AT253:AV253"/>
    <mergeCell ref="AW253:AY253"/>
    <mergeCell ref="AZ253:BA253"/>
    <mergeCell ref="BB253:BC253"/>
    <mergeCell ref="BD253:BE253"/>
    <mergeCell ref="Y253:AA253"/>
    <mergeCell ref="AB253:AD253"/>
    <mergeCell ref="AE253:AG253"/>
    <mergeCell ref="AH253:AJ253"/>
    <mergeCell ref="AK253:AM253"/>
    <mergeCell ref="AN253:AP253"/>
    <mergeCell ref="BJ254:BK254"/>
    <mergeCell ref="BL254:BM254"/>
    <mergeCell ref="BN254:BO254"/>
    <mergeCell ref="BP254:BQ254"/>
    <mergeCell ref="B253:D253"/>
    <mergeCell ref="E253:H253"/>
    <mergeCell ref="I253:L253"/>
    <mergeCell ref="M253:O253"/>
    <mergeCell ref="P253:R253"/>
    <mergeCell ref="S253:U253"/>
    <mergeCell ref="V253:X253"/>
    <mergeCell ref="BB252:BC252"/>
    <mergeCell ref="BD252:BE252"/>
    <mergeCell ref="BF252:BG252"/>
    <mergeCell ref="BH252:BI252"/>
    <mergeCell ref="BJ252:BK252"/>
    <mergeCell ref="BL252:BM252"/>
    <mergeCell ref="AK252:AM252"/>
    <mergeCell ref="AN252:AP252"/>
    <mergeCell ref="AQ252:AS252"/>
    <mergeCell ref="AT252:AV252"/>
    <mergeCell ref="AW252:AY252"/>
    <mergeCell ref="AZ252:BA252"/>
    <mergeCell ref="S252:U252"/>
    <mergeCell ref="V252:X252"/>
    <mergeCell ref="Y252:AA252"/>
    <mergeCell ref="AB252:AD252"/>
    <mergeCell ref="AE252:AG252"/>
    <mergeCell ref="AH252:AJ252"/>
    <mergeCell ref="BR251:BS251"/>
    <mergeCell ref="B252:D252"/>
    <mergeCell ref="E252:H252"/>
    <mergeCell ref="I252:L252"/>
    <mergeCell ref="M252:O252"/>
    <mergeCell ref="P252:R252"/>
    <mergeCell ref="AW251:AY251"/>
    <mergeCell ref="AZ251:BA251"/>
    <mergeCell ref="BB251:BC251"/>
    <mergeCell ref="BD251:BE251"/>
    <mergeCell ref="BF251:BG251"/>
    <mergeCell ref="BH251:BI251"/>
    <mergeCell ref="AE251:AG251"/>
    <mergeCell ref="AH251:AJ251"/>
    <mergeCell ref="AK251:AM251"/>
    <mergeCell ref="AN251:AP251"/>
    <mergeCell ref="AQ251:AS251"/>
    <mergeCell ref="AT251:AV251"/>
    <mergeCell ref="BN252:BO252"/>
    <mergeCell ref="BP252:BQ252"/>
    <mergeCell ref="BR252:BS252"/>
    <mergeCell ref="BR250:BS250"/>
    <mergeCell ref="B251:D251"/>
    <mergeCell ref="E251:H251"/>
    <mergeCell ref="I251:L251"/>
    <mergeCell ref="M251:O251"/>
    <mergeCell ref="P251:R251"/>
    <mergeCell ref="S251:U251"/>
    <mergeCell ref="V251:X251"/>
    <mergeCell ref="Y251:AA251"/>
    <mergeCell ref="AB251:AD251"/>
    <mergeCell ref="BF250:BG250"/>
    <mergeCell ref="BH250:BI250"/>
    <mergeCell ref="BJ250:BK250"/>
    <mergeCell ref="BL250:BM250"/>
    <mergeCell ref="BN250:BO250"/>
    <mergeCell ref="BP250:BQ250"/>
    <mergeCell ref="AQ250:AS250"/>
    <mergeCell ref="AT250:AV250"/>
    <mergeCell ref="AW250:AY250"/>
    <mergeCell ref="AZ250:BA250"/>
    <mergeCell ref="BB250:BC250"/>
    <mergeCell ref="BD250:BE250"/>
    <mergeCell ref="Y250:AA250"/>
    <mergeCell ref="AB250:AD250"/>
    <mergeCell ref="AE250:AG250"/>
    <mergeCell ref="AH250:AJ250"/>
    <mergeCell ref="AK250:AM250"/>
    <mergeCell ref="AN250:AP250"/>
    <mergeCell ref="BJ251:BK251"/>
    <mergeCell ref="BL251:BM251"/>
    <mergeCell ref="BN251:BO251"/>
    <mergeCell ref="BP251:BQ251"/>
    <mergeCell ref="B250:D250"/>
    <mergeCell ref="E250:H250"/>
    <mergeCell ref="I250:L250"/>
    <mergeCell ref="M250:O250"/>
    <mergeCell ref="P250:R250"/>
    <mergeCell ref="S250:U250"/>
    <mergeCell ref="V250:X250"/>
    <mergeCell ref="BB249:BC249"/>
    <mergeCell ref="BD249:BE249"/>
    <mergeCell ref="BF249:BG249"/>
    <mergeCell ref="BH249:BI249"/>
    <mergeCell ref="BJ249:BK249"/>
    <mergeCell ref="BL249:BM249"/>
    <mergeCell ref="AK249:AM249"/>
    <mergeCell ref="AN249:AP249"/>
    <mergeCell ref="AQ249:AS249"/>
    <mergeCell ref="AT249:AV249"/>
    <mergeCell ref="AW249:AY249"/>
    <mergeCell ref="AZ249:BA249"/>
    <mergeCell ref="S249:U249"/>
    <mergeCell ref="V249:X249"/>
    <mergeCell ref="Y249:AA249"/>
    <mergeCell ref="AB249:AD249"/>
    <mergeCell ref="AE249:AG249"/>
    <mergeCell ref="AH249:AJ249"/>
    <mergeCell ref="BR248:BS248"/>
    <mergeCell ref="B249:D249"/>
    <mergeCell ref="E249:H249"/>
    <mergeCell ref="I249:L249"/>
    <mergeCell ref="M249:O249"/>
    <mergeCell ref="P249:R249"/>
    <mergeCell ref="AW248:AY248"/>
    <mergeCell ref="AZ248:BA248"/>
    <mergeCell ref="BB248:BC248"/>
    <mergeCell ref="BD248:BE248"/>
    <mergeCell ref="BF248:BG248"/>
    <mergeCell ref="BH248:BI248"/>
    <mergeCell ref="AE248:AG248"/>
    <mergeCell ref="AH248:AJ248"/>
    <mergeCell ref="AK248:AM248"/>
    <mergeCell ref="AN248:AP248"/>
    <mergeCell ref="AQ248:AS248"/>
    <mergeCell ref="AT248:AV248"/>
    <mergeCell ref="BN249:BO249"/>
    <mergeCell ref="BP249:BQ249"/>
    <mergeCell ref="BR249:BS249"/>
    <mergeCell ref="BR247:BS247"/>
    <mergeCell ref="B248:D248"/>
    <mergeCell ref="E248:H248"/>
    <mergeCell ref="I248:L248"/>
    <mergeCell ref="M248:O248"/>
    <mergeCell ref="P248:R248"/>
    <mergeCell ref="S248:U248"/>
    <mergeCell ref="V248:X248"/>
    <mergeCell ref="Y248:AA248"/>
    <mergeCell ref="AB248:AD248"/>
    <mergeCell ref="BF247:BG247"/>
    <mergeCell ref="BH247:BI247"/>
    <mergeCell ref="BJ247:BK247"/>
    <mergeCell ref="BL247:BM247"/>
    <mergeCell ref="BN247:BO247"/>
    <mergeCell ref="BP247:BQ247"/>
    <mergeCell ref="AQ247:AS247"/>
    <mergeCell ref="AT247:AV247"/>
    <mergeCell ref="AW247:AY247"/>
    <mergeCell ref="AZ247:BA247"/>
    <mergeCell ref="BB247:BC247"/>
    <mergeCell ref="BD247:BE247"/>
    <mergeCell ref="Y247:AA247"/>
    <mergeCell ref="AB247:AD247"/>
    <mergeCell ref="AE247:AG247"/>
    <mergeCell ref="AH247:AJ247"/>
    <mergeCell ref="AK247:AM247"/>
    <mergeCell ref="AN247:AP247"/>
    <mergeCell ref="BJ248:BK248"/>
    <mergeCell ref="BL248:BM248"/>
    <mergeCell ref="BN248:BO248"/>
    <mergeCell ref="BP248:BQ248"/>
    <mergeCell ref="B247:D247"/>
    <mergeCell ref="E247:H247"/>
    <mergeCell ref="I247:L247"/>
    <mergeCell ref="M247:O247"/>
    <mergeCell ref="P247:R247"/>
    <mergeCell ref="S247:U247"/>
    <mergeCell ref="V247:X247"/>
    <mergeCell ref="BB246:BC246"/>
    <mergeCell ref="BD246:BE246"/>
    <mergeCell ref="BF246:BG246"/>
    <mergeCell ref="BH246:BI246"/>
    <mergeCell ref="BJ246:BK246"/>
    <mergeCell ref="BL246:BM246"/>
    <mergeCell ref="AK246:AM246"/>
    <mergeCell ref="AN246:AP246"/>
    <mergeCell ref="AQ246:AS246"/>
    <mergeCell ref="AT246:AV246"/>
    <mergeCell ref="AW246:AY246"/>
    <mergeCell ref="AZ246:BA246"/>
    <mergeCell ref="S246:U246"/>
    <mergeCell ref="V246:X246"/>
    <mergeCell ref="Y246:AA246"/>
    <mergeCell ref="AB246:AD246"/>
    <mergeCell ref="AE246:AG246"/>
    <mergeCell ref="AH246:AJ246"/>
    <mergeCell ref="BR245:BS245"/>
    <mergeCell ref="B246:D246"/>
    <mergeCell ref="E246:H246"/>
    <mergeCell ref="I246:L246"/>
    <mergeCell ref="M246:O246"/>
    <mergeCell ref="P246:R246"/>
    <mergeCell ref="AW245:AY245"/>
    <mergeCell ref="AZ245:BA245"/>
    <mergeCell ref="BB245:BC245"/>
    <mergeCell ref="BD245:BE245"/>
    <mergeCell ref="BF245:BG245"/>
    <mergeCell ref="BH245:BI245"/>
    <mergeCell ref="AE245:AG245"/>
    <mergeCell ref="AH245:AJ245"/>
    <mergeCell ref="AK245:AM245"/>
    <mergeCell ref="AN245:AP245"/>
    <mergeCell ref="AQ245:AS245"/>
    <mergeCell ref="AT245:AV245"/>
    <mergeCell ref="BN246:BO246"/>
    <mergeCell ref="BP246:BQ246"/>
    <mergeCell ref="BR246:BS246"/>
    <mergeCell ref="BR244:BS244"/>
    <mergeCell ref="B245:D245"/>
    <mergeCell ref="E245:H245"/>
    <mergeCell ref="I245:L245"/>
    <mergeCell ref="M245:O245"/>
    <mergeCell ref="P245:R245"/>
    <mergeCell ref="S245:U245"/>
    <mergeCell ref="V245:X245"/>
    <mergeCell ref="Y245:AA245"/>
    <mergeCell ref="AB245:AD245"/>
    <mergeCell ref="BF244:BG244"/>
    <mergeCell ref="BH244:BI244"/>
    <mergeCell ref="BJ244:BK244"/>
    <mergeCell ref="BL244:BM244"/>
    <mergeCell ref="BN244:BO244"/>
    <mergeCell ref="BP244:BQ244"/>
    <mergeCell ref="AQ244:AS244"/>
    <mergeCell ref="AT244:AV244"/>
    <mergeCell ref="AW244:AY244"/>
    <mergeCell ref="AZ244:BA244"/>
    <mergeCell ref="BB244:BC244"/>
    <mergeCell ref="BD244:BE244"/>
    <mergeCell ref="Y244:AA244"/>
    <mergeCell ref="AB244:AD244"/>
    <mergeCell ref="AE244:AG244"/>
    <mergeCell ref="AH244:AJ244"/>
    <mergeCell ref="AK244:AM244"/>
    <mergeCell ref="AN244:AP244"/>
    <mergeCell ref="BJ245:BK245"/>
    <mergeCell ref="BL245:BM245"/>
    <mergeCell ref="BN245:BO245"/>
    <mergeCell ref="BP245:BQ245"/>
    <mergeCell ref="B244:D244"/>
    <mergeCell ref="E244:H244"/>
    <mergeCell ref="I244:L244"/>
    <mergeCell ref="M244:O244"/>
    <mergeCell ref="P244:R244"/>
    <mergeCell ref="S244:U244"/>
    <mergeCell ref="V244:X244"/>
    <mergeCell ref="BB243:BC243"/>
    <mergeCell ref="BD243:BE243"/>
    <mergeCell ref="BF243:BG243"/>
    <mergeCell ref="BH243:BI243"/>
    <mergeCell ref="BJ243:BK243"/>
    <mergeCell ref="BL243:BM243"/>
    <mergeCell ref="AK243:AM243"/>
    <mergeCell ref="AN243:AP243"/>
    <mergeCell ref="AQ243:AS243"/>
    <mergeCell ref="AT243:AV243"/>
    <mergeCell ref="AW243:AY243"/>
    <mergeCell ref="AZ243:BA243"/>
    <mergeCell ref="S243:U243"/>
    <mergeCell ref="V243:X243"/>
    <mergeCell ref="Y243:AA243"/>
    <mergeCell ref="AB243:AD243"/>
    <mergeCell ref="AE243:AG243"/>
    <mergeCell ref="AH243:AJ243"/>
    <mergeCell ref="BR242:BS242"/>
    <mergeCell ref="B243:D243"/>
    <mergeCell ref="E243:H243"/>
    <mergeCell ref="I243:L243"/>
    <mergeCell ref="M243:O243"/>
    <mergeCell ref="P243:R243"/>
    <mergeCell ref="AW242:AY242"/>
    <mergeCell ref="AZ242:BA242"/>
    <mergeCell ref="BB242:BC242"/>
    <mergeCell ref="BD242:BE242"/>
    <mergeCell ref="BF242:BG242"/>
    <mergeCell ref="BH242:BI242"/>
    <mergeCell ref="AE242:AG242"/>
    <mergeCell ref="AH242:AJ242"/>
    <mergeCell ref="AK242:AM242"/>
    <mergeCell ref="AN242:AP242"/>
    <mergeCell ref="AQ242:AS242"/>
    <mergeCell ref="AT242:AV242"/>
    <mergeCell ref="BN243:BO243"/>
    <mergeCell ref="BP243:BQ243"/>
    <mergeCell ref="BR243:BS243"/>
    <mergeCell ref="BR241:BS241"/>
    <mergeCell ref="B242:D242"/>
    <mergeCell ref="E242:H242"/>
    <mergeCell ref="I242:L242"/>
    <mergeCell ref="M242:O242"/>
    <mergeCell ref="P242:R242"/>
    <mergeCell ref="S242:U242"/>
    <mergeCell ref="V242:X242"/>
    <mergeCell ref="Y242:AA242"/>
    <mergeCell ref="AB242:AD242"/>
    <mergeCell ref="BF241:BG241"/>
    <mergeCell ref="BH241:BI241"/>
    <mergeCell ref="BJ241:BK241"/>
    <mergeCell ref="BL241:BM241"/>
    <mergeCell ref="BN241:BO241"/>
    <mergeCell ref="BP241:BQ241"/>
    <mergeCell ref="AQ241:AS241"/>
    <mergeCell ref="AT241:AV241"/>
    <mergeCell ref="AW241:AY241"/>
    <mergeCell ref="AZ241:BA241"/>
    <mergeCell ref="BB241:BC241"/>
    <mergeCell ref="BD241:BE241"/>
    <mergeCell ref="Y241:AA241"/>
    <mergeCell ref="AB241:AD241"/>
    <mergeCell ref="AE241:AG241"/>
    <mergeCell ref="AH241:AJ241"/>
    <mergeCell ref="AK241:AM241"/>
    <mergeCell ref="AN241:AP241"/>
    <mergeCell ref="BJ242:BK242"/>
    <mergeCell ref="BL242:BM242"/>
    <mergeCell ref="BN242:BO242"/>
    <mergeCell ref="BP242:BQ242"/>
    <mergeCell ref="B241:D241"/>
    <mergeCell ref="E241:H241"/>
    <mergeCell ref="I241:L241"/>
    <mergeCell ref="M241:O241"/>
    <mergeCell ref="P241:R241"/>
    <mergeCell ref="S241:U241"/>
    <mergeCell ref="V241:X241"/>
    <mergeCell ref="BB240:BC240"/>
    <mergeCell ref="BD240:BE240"/>
    <mergeCell ref="BF240:BG240"/>
    <mergeCell ref="BH240:BI240"/>
    <mergeCell ref="BJ240:BK240"/>
    <mergeCell ref="BL240:BM240"/>
    <mergeCell ref="AK240:AM240"/>
    <mergeCell ref="AN240:AP240"/>
    <mergeCell ref="AQ240:AS240"/>
    <mergeCell ref="AT240:AV240"/>
    <mergeCell ref="AW240:AY240"/>
    <mergeCell ref="AZ240:BA240"/>
    <mergeCell ref="S240:U240"/>
    <mergeCell ref="V240:X240"/>
    <mergeCell ref="Y240:AA240"/>
    <mergeCell ref="AB240:AD240"/>
    <mergeCell ref="AE240:AG240"/>
    <mergeCell ref="AH240:AJ240"/>
    <mergeCell ref="BR239:BS239"/>
    <mergeCell ref="B240:D240"/>
    <mergeCell ref="E240:H240"/>
    <mergeCell ref="I240:L240"/>
    <mergeCell ref="M240:O240"/>
    <mergeCell ref="P240:R240"/>
    <mergeCell ref="AW239:AY239"/>
    <mergeCell ref="AZ239:BA239"/>
    <mergeCell ref="BB239:BC239"/>
    <mergeCell ref="BD239:BE239"/>
    <mergeCell ref="BF239:BG239"/>
    <mergeCell ref="BH239:BI239"/>
    <mergeCell ref="AE239:AG239"/>
    <mergeCell ref="AH239:AJ239"/>
    <mergeCell ref="AK239:AM239"/>
    <mergeCell ref="AN239:AP239"/>
    <mergeCell ref="AQ239:AS239"/>
    <mergeCell ref="AT239:AV239"/>
    <mergeCell ref="BN240:BO240"/>
    <mergeCell ref="BP240:BQ240"/>
    <mergeCell ref="BR240:BS240"/>
    <mergeCell ref="BR238:BS238"/>
    <mergeCell ref="B239:D239"/>
    <mergeCell ref="E239:H239"/>
    <mergeCell ref="I239:L239"/>
    <mergeCell ref="M239:O239"/>
    <mergeCell ref="P239:R239"/>
    <mergeCell ref="S239:U239"/>
    <mergeCell ref="V239:X239"/>
    <mergeCell ref="Y239:AA239"/>
    <mergeCell ref="AB239:AD239"/>
    <mergeCell ref="BF238:BG238"/>
    <mergeCell ref="BH238:BI238"/>
    <mergeCell ref="BJ238:BK238"/>
    <mergeCell ref="BL238:BM238"/>
    <mergeCell ref="BN238:BO238"/>
    <mergeCell ref="BP238:BQ238"/>
    <mergeCell ref="AQ238:AS238"/>
    <mergeCell ref="AT238:AV238"/>
    <mergeCell ref="AW238:AY238"/>
    <mergeCell ref="AZ238:BA238"/>
    <mergeCell ref="BB238:BC238"/>
    <mergeCell ref="BD238:BE238"/>
    <mergeCell ref="Y238:AA238"/>
    <mergeCell ref="AB238:AD238"/>
    <mergeCell ref="AE238:AG238"/>
    <mergeCell ref="AH238:AJ238"/>
    <mergeCell ref="AK238:AM238"/>
    <mergeCell ref="AN238:AP238"/>
    <mergeCell ref="BJ239:BK239"/>
    <mergeCell ref="BL239:BM239"/>
    <mergeCell ref="BN239:BO239"/>
    <mergeCell ref="BP239:BQ239"/>
    <mergeCell ref="B238:D238"/>
    <mergeCell ref="E238:H238"/>
    <mergeCell ref="I238:L238"/>
    <mergeCell ref="M238:O238"/>
    <mergeCell ref="P238:R238"/>
    <mergeCell ref="S238:U238"/>
    <mergeCell ref="V238:X238"/>
    <mergeCell ref="BB237:BC237"/>
    <mergeCell ref="BD237:BE237"/>
    <mergeCell ref="BF237:BG237"/>
    <mergeCell ref="BH237:BI237"/>
    <mergeCell ref="BJ237:BK237"/>
    <mergeCell ref="BL237:BM237"/>
    <mergeCell ref="AK237:AM237"/>
    <mergeCell ref="AN237:AP237"/>
    <mergeCell ref="AQ237:AS237"/>
    <mergeCell ref="AT237:AV237"/>
    <mergeCell ref="AW237:AY237"/>
    <mergeCell ref="AZ237:BA237"/>
    <mergeCell ref="S237:U237"/>
    <mergeCell ref="V237:X237"/>
    <mergeCell ref="Y237:AA237"/>
    <mergeCell ref="AB237:AD237"/>
    <mergeCell ref="AE237:AG237"/>
    <mergeCell ref="AH237:AJ237"/>
    <mergeCell ref="BR236:BS236"/>
    <mergeCell ref="B237:D237"/>
    <mergeCell ref="E237:H237"/>
    <mergeCell ref="I237:L237"/>
    <mergeCell ref="M237:O237"/>
    <mergeCell ref="P237:R237"/>
    <mergeCell ref="AW236:AY236"/>
    <mergeCell ref="AZ236:BA236"/>
    <mergeCell ref="BB236:BC236"/>
    <mergeCell ref="BD236:BE236"/>
    <mergeCell ref="BF236:BG236"/>
    <mergeCell ref="BH236:BI236"/>
    <mergeCell ref="AE236:AG236"/>
    <mergeCell ref="AH236:AJ236"/>
    <mergeCell ref="AK236:AM236"/>
    <mergeCell ref="AN236:AP236"/>
    <mergeCell ref="AQ236:AS236"/>
    <mergeCell ref="AT236:AV236"/>
    <mergeCell ref="BN237:BO237"/>
    <mergeCell ref="BP237:BQ237"/>
    <mergeCell ref="BR237:BS237"/>
    <mergeCell ref="BR235:BS235"/>
    <mergeCell ref="B236:D236"/>
    <mergeCell ref="E236:H236"/>
    <mergeCell ref="I236:L236"/>
    <mergeCell ref="M236:O236"/>
    <mergeCell ref="P236:R236"/>
    <mergeCell ref="S236:U236"/>
    <mergeCell ref="V236:X236"/>
    <mergeCell ref="Y236:AA236"/>
    <mergeCell ref="AB236:AD236"/>
    <mergeCell ref="BF235:BG235"/>
    <mergeCell ref="BH235:BI235"/>
    <mergeCell ref="BJ235:BK235"/>
    <mergeCell ref="BL235:BM235"/>
    <mergeCell ref="BN235:BO235"/>
    <mergeCell ref="BP235:BQ235"/>
    <mergeCell ref="AQ235:AS235"/>
    <mergeCell ref="AT235:AV235"/>
    <mergeCell ref="AW235:AY235"/>
    <mergeCell ref="AZ235:BA235"/>
    <mergeCell ref="BB235:BC235"/>
    <mergeCell ref="BD235:BE235"/>
    <mergeCell ref="Y235:AA235"/>
    <mergeCell ref="AB235:AD235"/>
    <mergeCell ref="AE235:AG235"/>
    <mergeCell ref="AH235:AJ235"/>
    <mergeCell ref="AK235:AM235"/>
    <mergeCell ref="AN235:AP235"/>
    <mergeCell ref="BJ236:BK236"/>
    <mergeCell ref="BL236:BM236"/>
    <mergeCell ref="BN236:BO236"/>
    <mergeCell ref="BP236:BQ236"/>
    <mergeCell ref="B235:D235"/>
    <mergeCell ref="E235:H235"/>
    <mergeCell ref="I235:L235"/>
    <mergeCell ref="M235:O235"/>
    <mergeCell ref="P235:R235"/>
    <mergeCell ref="S235:U235"/>
    <mergeCell ref="V235:X235"/>
    <mergeCell ref="BB234:BC234"/>
    <mergeCell ref="BD234:BE234"/>
    <mergeCell ref="BF234:BG234"/>
    <mergeCell ref="BH234:BI234"/>
    <mergeCell ref="BJ234:BK234"/>
    <mergeCell ref="BL234:BM234"/>
    <mergeCell ref="AK234:AM234"/>
    <mergeCell ref="AN234:AP234"/>
    <mergeCell ref="AQ234:AS234"/>
    <mergeCell ref="AT234:AV234"/>
    <mergeCell ref="AW234:AY234"/>
    <mergeCell ref="AZ234:BA234"/>
    <mergeCell ref="S234:U234"/>
    <mergeCell ref="V234:X234"/>
    <mergeCell ref="Y234:AA234"/>
    <mergeCell ref="AB234:AD234"/>
    <mergeCell ref="AE234:AG234"/>
    <mergeCell ref="AH234:AJ234"/>
    <mergeCell ref="BR233:BS233"/>
    <mergeCell ref="B234:D234"/>
    <mergeCell ref="E234:H234"/>
    <mergeCell ref="I234:L234"/>
    <mergeCell ref="M234:O234"/>
    <mergeCell ref="P234:R234"/>
    <mergeCell ref="AW233:AY233"/>
    <mergeCell ref="AZ233:BA233"/>
    <mergeCell ref="BB233:BC233"/>
    <mergeCell ref="BD233:BE233"/>
    <mergeCell ref="BF233:BG233"/>
    <mergeCell ref="BH233:BI233"/>
    <mergeCell ref="AE233:AG233"/>
    <mergeCell ref="AH233:AJ233"/>
    <mergeCell ref="AK233:AM233"/>
    <mergeCell ref="AN233:AP233"/>
    <mergeCell ref="AQ233:AS233"/>
    <mergeCell ref="AT233:AV233"/>
    <mergeCell ref="BN234:BO234"/>
    <mergeCell ref="BP234:BQ234"/>
    <mergeCell ref="BR234:BS234"/>
    <mergeCell ref="BR232:BS232"/>
    <mergeCell ref="B233:D233"/>
    <mergeCell ref="E233:H233"/>
    <mergeCell ref="I233:L233"/>
    <mergeCell ref="M233:O233"/>
    <mergeCell ref="P233:R233"/>
    <mergeCell ref="S233:U233"/>
    <mergeCell ref="V233:X233"/>
    <mergeCell ref="Y233:AA233"/>
    <mergeCell ref="AB233:AD233"/>
    <mergeCell ref="BF232:BG232"/>
    <mergeCell ref="BH232:BI232"/>
    <mergeCell ref="BJ232:BK232"/>
    <mergeCell ref="BL232:BM232"/>
    <mergeCell ref="BN232:BO232"/>
    <mergeCell ref="BP232:BQ232"/>
    <mergeCell ref="AQ232:AS232"/>
    <mergeCell ref="AT232:AV232"/>
    <mergeCell ref="AW232:AY232"/>
    <mergeCell ref="AZ232:BA232"/>
    <mergeCell ref="BB232:BC232"/>
    <mergeCell ref="BD232:BE232"/>
    <mergeCell ref="Y232:AA232"/>
    <mergeCell ref="AB232:AD232"/>
    <mergeCell ref="AE232:AG232"/>
    <mergeCell ref="AH232:AJ232"/>
    <mergeCell ref="AK232:AM232"/>
    <mergeCell ref="AN232:AP232"/>
    <mergeCell ref="BJ233:BK233"/>
    <mergeCell ref="BL233:BM233"/>
    <mergeCell ref="BN233:BO233"/>
    <mergeCell ref="BP233:BQ233"/>
    <mergeCell ref="B232:D232"/>
    <mergeCell ref="E232:H232"/>
    <mergeCell ref="I232:L232"/>
    <mergeCell ref="M232:O232"/>
    <mergeCell ref="P232:R232"/>
    <mergeCell ref="S232:U232"/>
    <mergeCell ref="V232:X232"/>
    <mergeCell ref="BB231:BC231"/>
    <mergeCell ref="BD231:BE231"/>
    <mergeCell ref="BF231:BG231"/>
    <mergeCell ref="BH231:BI231"/>
    <mergeCell ref="BJ231:BK231"/>
    <mergeCell ref="BL231:BM231"/>
    <mergeCell ref="AK231:AM231"/>
    <mergeCell ref="AN231:AP231"/>
    <mergeCell ref="AQ231:AS231"/>
    <mergeCell ref="AT231:AV231"/>
    <mergeCell ref="AW231:AY231"/>
    <mergeCell ref="AZ231:BA231"/>
    <mergeCell ref="S231:U231"/>
    <mergeCell ref="V231:X231"/>
    <mergeCell ref="Y231:AA231"/>
    <mergeCell ref="AB231:AD231"/>
    <mergeCell ref="AE231:AG231"/>
    <mergeCell ref="AH231:AJ231"/>
    <mergeCell ref="BR230:BS230"/>
    <mergeCell ref="B231:D231"/>
    <mergeCell ref="E231:H231"/>
    <mergeCell ref="I231:L231"/>
    <mergeCell ref="M231:O231"/>
    <mergeCell ref="P231:R231"/>
    <mergeCell ref="AW230:AY230"/>
    <mergeCell ref="AZ230:BA230"/>
    <mergeCell ref="BB230:BC230"/>
    <mergeCell ref="BD230:BE230"/>
    <mergeCell ref="BF230:BG230"/>
    <mergeCell ref="BH230:BI230"/>
    <mergeCell ref="AE230:AG230"/>
    <mergeCell ref="AH230:AJ230"/>
    <mergeCell ref="AK230:AM230"/>
    <mergeCell ref="AN230:AP230"/>
    <mergeCell ref="AQ230:AS230"/>
    <mergeCell ref="AT230:AV230"/>
    <mergeCell ref="BN231:BO231"/>
    <mergeCell ref="BP231:BQ231"/>
    <mergeCell ref="BR231:BS231"/>
    <mergeCell ref="BR229:BS229"/>
    <mergeCell ref="B230:D230"/>
    <mergeCell ref="E230:H230"/>
    <mergeCell ref="I230:L230"/>
    <mergeCell ref="M230:O230"/>
    <mergeCell ref="P230:R230"/>
    <mergeCell ref="S230:U230"/>
    <mergeCell ref="V230:X230"/>
    <mergeCell ref="Y230:AA230"/>
    <mergeCell ref="AB230:AD230"/>
    <mergeCell ref="BF229:BG229"/>
    <mergeCell ref="BH229:BI229"/>
    <mergeCell ref="BJ229:BK229"/>
    <mergeCell ref="BL229:BM229"/>
    <mergeCell ref="BN229:BO229"/>
    <mergeCell ref="BP229:BQ229"/>
    <mergeCell ref="AQ229:AS229"/>
    <mergeCell ref="AT229:AV229"/>
    <mergeCell ref="AW229:AY229"/>
    <mergeCell ref="AZ229:BA229"/>
    <mergeCell ref="BB229:BC229"/>
    <mergeCell ref="BD229:BE229"/>
    <mergeCell ref="Y229:AA229"/>
    <mergeCell ref="AB229:AD229"/>
    <mergeCell ref="AE229:AG229"/>
    <mergeCell ref="AH229:AJ229"/>
    <mergeCell ref="AK229:AM229"/>
    <mergeCell ref="AN229:AP229"/>
    <mergeCell ref="BJ230:BK230"/>
    <mergeCell ref="BL230:BM230"/>
    <mergeCell ref="BN230:BO230"/>
    <mergeCell ref="BP230:BQ230"/>
    <mergeCell ref="B229:D229"/>
    <mergeCell ref="E229:H229"/>
    <mergeCell ref="I229:L229"/>
    <mergeCell ref="M229:O229"/>
    <mergeCell ref="P229:R229"/>
    <mergeCell ref="S229:U229"/>
    <mergeCell ref="V229:X229"/>
    <mergeCell ref="BB228:BC228"/>
    <mergeCell ref="BD228:BE228"/>
    <mergeCell ref="BF228:BG228"/>
    <mergeCell ref="BH228:BI228"/>
    <mergeCell ref="BJ228:BK228"/>
    <mergeCell ref="BL228:BM228"/>
    <mergeCell ref="AK228:AM228"/>
    <mergeCell ref="AN228:AP228"/>
    <mergeCell ref="AQ228:AS228"/>
    <mergeCell ref="AT228:AV228"/>
    <mergeCell ref="AW228:AY228"/>
    <mergeCell ref="AZ228:BA228"/>
    <mergeCell ref="S228:U228"/>
    <mergeCell ref="V228:X228"/>
    <mergeCell ref="Y228:AA228"/>
    <mergeCell ref="AB228:AD228"/>
    <mergeCell ref="AE228:AG228"/>
    <mergeCell ref="AH228:AJ228"/>
    <mergeCell ref="BR227:BS227"/>
    <mergeCell ref="B228:D228"/>
    <mergeCell ref="E228:H228"/>
    <mergeCell ref="I228:L228"/>
    <mergeCell ref="M228:O228"/>
    <mergeCell ref="P228:R228"/>
    <mergeCell ref="AW227:AY227"/>
    <mergeCell ref="AZ227:BA227"/>
    <mergeCell ref="BB227:BC227"/>
    <mergeCell ref="BD227:BE227"/>
    <mergeCell ref="BF227:BG227"/>
    <mergeCell ref="BH227:BI227"/>
    <mergeCell ref="AE227:AG227"/>
    <mergeCell ref="AH227:AJ227"/>
    <mergeCell ref="AK227:AM227"/>
    <mergeCell ref="AN227:AP227"/>
    <mergeCell ref="AQ227:AS227"/>
    <mergeCell ref="AT227:AV227"/>
    <mergeCell ref="BN228:BO228"/>
    <mergeCell ref="BP228:BQ228"/>
    <mergeCell ref="BR228:BS228"/>
    <mergeCell ref="BR226:BS226"/>
    <mergeCell ref="B227:D227"/>
    <mergeCell ref="E227:H227"/>
    <mergeCell ref="I227:L227"/>
    <mergeCell ref="M227:O227"/>
    <mergeCell ref="P227:R227"/>
    <mergeCell ref="S227:U227"/>
    <mergeCell ref="V227:X227"/>
    <mergeCell ref="Y227:AA227"/>
    <mergeCell ref="AB227:AD227"/>
    <mergeCell ref="BF226:BG226"/>
    <mergeCell ref="BH226:BI226"/>
    <mergeCell ref="BJ226:BK226"/>
    <mergeCell ref="BL226:BM226"/>
    <mergeCell ref="BN226:BO226"/>
    <mergeCell ref="BP226:BQ226"/>
    <mergeCell ref="AQ226:AS226"/>
    <mergeCell ref="AT226:AV226"/>
    <mergeCell ref="AW226:AY226"/>
    <mergeCell ref="AZ226:BA226"/>
    <mergeCell ref="BB226:BC226"/>
    <mergeCell ref="BD226:BE226"/>
    <mergeCell ref="Y226:AA226"/>
    <mergeCell ref="AB226:AD226"/>
    <mergeCell ref="AE226:AG226"/>
    <mergeCell ref="AH226:AJ226"/>
    <mergeCell ref="AK226:AM226"/>
    <mergeCell ref="AN226:AP226"/>
    <mergeCell ref="BJ227:BK227"/>
    <mergeCell ref="BL227:BM227"/>
    <mergeCell ref="BN227:BO227"/>
    <mergeCell ref="BP227:BQ227"/>
    <mergeCell ref="B226:D226"/>
    <mergeCell ref="E226:H226"/>
    <mergeCell ref="I226:L226"/>
    <mergeCell ref="M226:O226"/>
    <mergeCell ref="P226:R226"/>
    <mergeCell ref="S226:U226"/>
    <mergeCell ref="V226:X226"/>
    <mergeCell ref="BB225:BC225"/>
    <mergeCell ref="BD225:BE225"/>
    <mergeCell ref="BF225:BG225"/>
    <mergeCell ref="BH225:BI225"/>
    <mergeCell ref="BJ225:BK225"/>
    <mergeCell ref="BL225:BM225"/>
    <mergeCell ref="AK225:AM225"/>
    <mergeCell ref="AN225:AP225"/>
    <mergeCell ref="AQ225:AS225"/>
    <mergeCell ref="AT225:AV225"/>
    <mergeCell ref="AW225:AY225"/>
    <mergeCell ref="AZ225:BA225"/>
    <mergeCell ref="S225:U225"/>
    <mergeCell ref="V225:X225"/>
    <mergeCell ref="Y225:AA225"/>
    <mergeCell ref="AB225:AD225"/>
    <mergeCell ref="AE225:AG225"/>
    <mergeCell ref="AH225:AJ225"/>
    <mergeCell ref="BN224:BO224"/>
    <mergeCell ref="BP224:BQ224"/>
    <mergeCell ref="BR224:BS224"/>
    <mergeCell ref="B225:D225"/>
    <mergeCell ref="E225:H225"/>
    <mergeCell ref="I225:L225"/>
    <mergeCell ref="M225:O225"/>
    <mergeCell ref="P225:R225"/>
    <mergeCell ref="AW224:AY224"/>
    <mergeCell ref="AZ224:BA224"/>
    <mergeCell ref="BB224:BC224"/>
    <mergeCell ref="BD224:BE224"/>
    <mergeCell ref="BF224:BG224"/>
    <mergeCell ref="BH224:BI224"/>
    <mergeCell ref="AE224:AG224"/>
    <mergeCell ref="AH224:AJ224"/>
    <mergeCell ref="AK224:AM224"/>
    <mergeCell ref="AN224:AP224"/>
    <mergeCell ref="AQ224:AS224"/>
    <mergeCell ref="AT224:AV224"/>
    <mergeCell ref="BN225:BO225"/>
    <mergeCell ref="BP225:BQ225"/>
    <mergeCell ref="BR225:BS225"/>
    <mergeCell ref="AE222:AG222"/>
    <mergeCell ref="AH222:AJ222"/>
    <mergeCell ref="BR223:BS223"/>
    <mergeCell ref="B224:D224"/>
    <mergeCell ref="E224:H224"/>
    <mergeCell ref="I224:L224"/>
    <mergeCell ref="M224:O224"/>
    <mergeCell ref="P224:R224"/>
    <mergeCell ref="S224:U224"/>
    <mergeCell ref="V224:X224"/>
    <mergeCell ref="Y224:AA224"/>
    <mergeCell ref="AB224:AD224"/>
    <mergeCell ref="BF223:BG223"/>
    <mergeCell ref="BH223:BI223"/>
    <mergeCell ref="BJ223:BK223"/>
    <mergeCell ref="BL223:BM223"/>
    <mergeCell ref="BN223:BO223"/>
    <mergeCell ref="BP223:BQ223"/>
    <mergeCell ref="AQ223:AS223"/>
    <mergeCell ref="AT223:AV223"/>
    <mergeCell ref="AW223:AY223"/>
    <mergeCell ref="AZ223:BA223"/>
    <mergeCell ref="BB223:BC223"/>
    <mergeCell ref="BD223:BE223"/>
    <mergeCell ref="Y223:AA223"/>
    <mergeCell ref="AB223:AD223"/>
    <mergeCell ref="AE223:AG223"/>
    <mergeCell ref="AH223:AJ223"/>
    <mergeCell ref="AK223:AM223"/>
    <mergeCell ref="AN223:AP223"/>
    <mergeCell ref="BJ224:BK224"/>
    <mergeCell ref="BL224:BM224"/>
    <mergeCell ref="I221:L221"/>
    <mergeCell ref="M221:O221"/>
    <mergeCell ref="P221:R221"/>
    <mergeCell ref="S221:U221"/>
    <mergeCell ref="V221:X221"/>
    <mergeCell ref="Y221:AA221"/>
    <mergeCell ref="AB221:AD221"/>
    <mergeCell ref="BJ221:BK221"/>
    <mergeCell ref="BL221:BM221"/>
    <mergeCell ref="B223:D223"/>
    <mergeCell ref="E223:H223"/>
    <mergeCell ref="I223:L223"/>
    <mergeCell ref="M223:O223"/>
    <mergeCell ref="P223:R223"/>
    <mergeCell ref="S223:U223"/>
    <mergeCell ref="V223:X223"/>
    <mergeCell ref="BB222:BC222"/>
    <mergeCell ref="BD222:BE222"/>
    <mergeCell ref="BF222:BG222"/>
    <mergeCell ref="BH222:BI222"/>
    <mergeCell ref="BJ222:BK222"/>
    <mergeCell ref="BL222:BM222"/>
    <mergeCell ref="AK222:AM222"/>
    <mergeCell ref="AN222:AP222"/>
    <mergeCell ref="AQ222:AS222"/>
    <mergeCell ref="AT222:AV222"/>
    <mergeCell ref="AW222:AY222"/>
    <mergeCell ref="AZ222:BA222"/>
    <mergeCell ref="S222:U222"/>
    <mergeCell ref="V222:X222"/>
    <mergeCell ref="Y222:AA222"/>
    <mergeCell ref="AB222:AD222"/>
    <mergeCell ref="AZ220:BA220"/>
    <mergeCell ref="BB220:BC220"/>
    <mergeCell ref="BD220:BE220"/>
    <mergeCell ref="Y220:AA220"/>
    <mergeCell ref="AB220:AD220"/>
    <mergeCell ref="AE220:AG220"/>
    <mergeCell ref="AH220:AJ220"/>
    <mergeCell ref="AK220:AM220"/>
    <mergeCell ref="AN220:AP220"/>
    <mergeCell ref="BR221:BS221"/>
    <mergeCell ref="B222:D222"/>
    <mergeCell ref="E222:H222"/>
    <mergeCell ref="I222:L222"/>
    <mergeCell ref="M222:O222"/>
    <mergeCell ref="P222:R222"/>
    <mergeCell ref="AW221:AY221"/>
    <mergeCell ref="AZ221:BA221"/>
    <mergeCell ref="BB221:BC221"/>
    <mergeCell ref="BD221:BE221"/>
    <mergeCell ref="BF221:BG221"/>
    <mergeCell ref="BH221:BI221"/>
    <mergeCell ref="AE221:AG221"/>
    <mergeCell ref="AH221:AJ221"/>
    <mergeCell ref="AK221:AM221"/>
    <mergeCell ref="AN221:AP221"/>
    <mergeCell ref="AQ221:AS221"/>
    <mergeCell ref="AT221:AV221"/>
    <mergeCell ref="BN222:BO222"/>
    <mergeCell ref="BP222:BQ222"/>
    <mergeCell ref="BR222:BS222"/>
    <mergeCell ref="B221:D221"/>
    <mergeCell ref="E221:H221"/>
    <mergeCell ref="BN221:BO221"/>
    <mergeCell ref="BP221:BQ221"/>
    <mergeCell ref="B219:BS219"/>
    <mergeCell ref="B220:D220"/>
    <mergeCell ref="E220:H220"/>
    <mergeCell ref="I220:L220"/>
    <mergeCell ref="M220:O220"/>
    <mergeCell ref="P220:R220"/>
    <mergeCell ref="S220:U220"/>
    <mergeCell ref="V220:X220"/>
    <mergeCell ref="BD218:BE218"/>
    <mergeCell ref="BF218:BG218"/>
    <mergeCell ref="BH218:BI218"/>
    <mergeCell ref="BJ218:BK218"/>
    <mergeCell ref="BL218:BM218"/>
    <mergeCell ref="BN218:BO218"/>
    <mergeCell ref="AN218:AP218"/>
    <mergeCell ref="AQ218:AS218"/>
    <mergeCell ref="AT218:AV218"/>
    <mergeCell ref="AW218:AY218"/>
    <mergeCell ref="AZ218:BA218"/>
    <mergeCell ref="BB218:BC218"/>
    <mergeCell ref="V218:X218"/>
    <mergeCell ref="Y218:AA218"/>
    <mergeCell ref="AB218:AD218"/>
    <mergeCell ref="AE218:AG218"/>
    <mergeCell ref="AH218:AJ218"/>
    <mergeCell ref="AK218:AM218"/>
    <mergeCell ref="B218:D218"/>
    <mergeCell ref="E218:H218"/>
    <mergeCell ref="I218:L218"/>
    <mergeCell ref="M218:O218"/>
    <mergeCell ref="BR220:BS220"/>
    <mergeCell ref="P218:R218"/>
    <mergeCell ref="S218:U218"/>
    <mergeCell ref="BJ216:BK216"/>
    <mergeCell ref="BL216:BM216"/>
    <mergeCell ref="BN216:BO216"/>
    <mergeCell ref="BP216:BQ216"/>
    <mergeCell ref="BR216:BS216"/>
    <mergeCell ref="B217:BS217"/>
    <mergeCell ref="AW216:AY216"/>
    <mergeCell ref="AZ216:BA216"/>
    <mergeCell ref="BB216:BC216"/>
    <mergeCell ref="BD216:BE216"/>
    <mergeCell ref="BF216:BG216"/>
    <mergeCell ref="BH216:BI216"/>
    <mergeCell ref="AE216:AG216"/>
    <mergeCell ref="AH216:AJ216"/>
    <mergeCell ref="AK216:AM216"/>
    <mergeCell ref="AN216:AP216"/>
    <mergeCell ref="AQ216:AS216"/>
    <mergeCell ref="AT216:AV216"/>
    <mergeCell ref="BP218:BQ218"/>
    <mergeCell ref="BR218:BS218"/>
    <mergeCell ref="BF220:BG220"/>
    <mergeCell ref="BH220:BI220"/>
    <mergeCell ref="BJ220:BK220"/>
    <mergeCell ref="BL220:BM220"/>
    <mergeCell ref="BN220:BO220"/>
    <mergeCell ref="BP220:BQ220"/>
    <mergeCell ref="AQ220:AS220"/>
    <mergeCell ref="AT220:AV220"/>
    <mergeCell ref="AW220:AY220"/>
    <mergeCell ref="B212:BS215"/>
    <mergeCell ref="B216:D216"/>
    <mergeCell ref="E216:H216"/>
    <mergeCell ref="I216:L216"/>
    <mergeCell ref="M216:O216"/>
    <mergeCell ref="P216:R216"/>
    <mergeCell ref="S216:U216"/>
    <mergeCell ref="V216:X216"/>
    <mergeCell ref="Y216:AA216"/>
    <mergeCell ref="AB216:AD216"/>
    <mergeCell ref="BH208:BI208"/>
    <mergeCell ref="BJ208:BK208"/>
    <mergeCell ref="BL208:BM208"/>
    <mergeCell ref="BN208:BO208"/>
    <mergeCell ref="BP208:BQ208"/>
    <mergeCell ref="BR208:BS208"/>
    <mergeCell ref="AT208:AV208"/>
    <mergeCell ref="AW208:AY208"/>
    <mergeCell ref="AZ208:BA208"/>
    <mergeCell ref="BB208:BC208"/>
    <mergeCell ref="BD208:BE208"/>
    <mergeCell ref="BF208:BG208"/>
    <mergeCell ref="B208:X208"/>
    <mergeCell ref="Y208:AA208"/>
    <mergeCell ref="AB208:AD208"/>
    <mergeCell ref="AE208:AG208"/>
    <mergeCell ref="AH208:AJ208"/>
    <mergeCell ref="AK208:AM208"/>
    <mergeCell ref="AN208:AP208"/>
    <mergeCell ref="AQ208:AS208"/>
    <mergeCell ref="BD207:BE207"/>
    <mergeCell ref="BF207:BG207"/>
    <mergeCell ref="BH207:BI207"/>
    <mergeCell ref="BJ207:BK207"/>
    <mergeCell ref="BL207:BM207"/>
    <mergeCell ref="BN207:BO207"/>
    <mergeCell ref="AN207:AP207"/>
    <mergeCell ref="AQ207:AS207"/>
    <mergeCell ref="AT207:AV207"/>
    <mergeCell ref="AW207:AY207"/>
    <mergeCell ref="AZ207:BA207"/>
    <mergeCell ref="BB207:BC207"/>
    <mergeCell ref="V207:X207"/>
    <mergeCell ref="Y207:AA207"/>
    <mergeCell ref="AB207:AD207"/>
    <mergeCell ref="AE207:AG207"/>
    <mergeCell ref="AH207:AJ207"/>
    <mergeCell ref="AK207:AM207"/>
    <mergeCell ref="B207:D207"/>
    <mergeCell ref="E207:H207"/>
    <mergeCell ref="I207:L207"/>
    <mergeCell ref="M207:O207"/>
    <mergeCell ref="P207:R207"/>
    <mergeCell ref="S207:U207"/>
    <mergeCell ref="BH206:BI206"/>
    <mergeCell ref="BJ206:BK206"/>
    <mergeCell ref="BL206:BM206"/>
    <mergeCell ref="BN206:BO206"/>
    <mergeCell ref="BP206:BQ206"/>
    <mergeCell ref="BR206:BS206"/>
    <mergeCell ref="AT206:AV206"/>
    <mergeCell ref="AW206:AY206"/>
    <mergeCell ref="AZ206:BA206"/>
    <mergeCell ref="BB206:BC206"/>
    <mergeCell ref="BD206:BE206"/>
    <mergeCell ref="BF206:BG206"/>
    <mergeCell ref="AB206:AD206"/>
    <mergeCell ref="AE206:AG206"/>
    <mergeCell ref="AH206:AJ206"/>
    <mergeCell ref="AK206:AM206"/>
    <mergeCell ref="AN206:AP206"/>
    <mergeCell ref="AQ206:AS206"/>
    <mergeCell ref="BP207:BQ207"/>
    <mergeCell ref="BR207:BS207"/>
    <mergeCell ref="B206:D206"/>
    <mergeCell ref="E206:H206"/>
    <mergeCell ref="I206:L206"/>
    <mergeCell ref="M206:O206"/>
    <mergeCell ref="P206:R206"/>
    <mergeCell ref="S206:U206"/>
    <mergeCell ref="V206:X206"/>
    <mergeCell ref="Y206:AA206"/>
    <mergeCell ref="BD205:BE205"/>
    <mergeCell ref="BF205:BG205"/>
    <mergeCell ref="BH205:BI205"/>
    <mergeCell ref="BJ205:BK205"/>
    <mergeCell ref="BL205:BM205"/>
    <mergeCell ref="BN205:BO205"/>
    <mergeCell ref="AN205:AP205"/>
    <mergeCell ref="AQ205:AS205"/>
    <mergeCell ref="AT205:AV205"/>
    <mergeCell ref="AW205:AY205"/>
    <mergeCell ref="AZ205:BA205"/>
    <mergeCell ref="BB205:BC205"/>
    <mergeCell ref="V205:X205"/>
    <mergeCell ref="Y205:AA205"/>
    <mergeCell ref="AB205:AD205"/>
    <mergeCell ref="AE205:AG205"/>
    <mergeCell ref="AH205:AJ205"/>
    <mergeCell ref="AK205:AM205"/>
    <mergeCell ref="B205:D205"/>
    <mergeCell ref="E205:H205"/>
    <mergeCell ref="I205:L205"/>
    <mergeCell ref="M205:O205"/>
    <mergeCell ref="P205:R205"/>
    <mergeCell ref="S205:U205"/>
    <mergeCell ref="BH204:BI204"/>
    <mergeCell ref="BJ204:BK204"/>
    <mergeCell ref="BL204:BM204"/>
    <mergeCell ref="BN204:BO204"/>
    <mergeCell ref="BP204:BQ204"/>
    <mergeCell ref="BR204:BS204"/>
    <mergeCell ref="AT204:AV204"/>
    <mergeCell ref="AW204:AY204"/>
    <mergeCell ref="AZ204:BA204"/>
    <mergeCell ref="BB204:BC204"/>
    <mergeCell ref="BD204:BE204"/>
    <mergeCell ref="BF204:BG204"/>
    <mergeCell ref="AB204:AD204"/>
    <mergeCell ref="AE204:AG204"/>
    <mergeCell ref="AH204:AJ204"/>
    <mergeCell ref="AK204:AM204"/>
    <mergeCell ref="AN204:AP204"/>
    <mergeCell ref="AQ204:AS204"/>
    <mergeCell ref="BP205:BQ205"/>
    <mergeCell ref="BR205:BS205"/>
    <mergeCell ref="B204:D204"/>
    <mergeCell ref="E204:H204"/>
    <mergeCell ref="I204:L204"/>
    <mergeCell ref="M204:O204"/>
    <mergeCell ref="P204:R204"/>
    <mergeCell ref="S204:U204"/>
    <mergeCell ref="V204:X204"/>
    <mergeCell ref="Y204:AA204"/>
    <mergeCell ref="BD203:BE203"/>
    <mergeCell ref="BF203:BG203"/>
    <mergeCell ref="BH203:BI203"/>
    <mergeCell ref="BJ203:BK203"/>
    <mergeCell ref="BL203:BM203"/>
    <mergeCell ref="BN203:BO203"/>
    <mergeCell ref="AN203:AP203"/>
    <mergeCell ref="AQ203:AS203"/>
    <mergeCell ref="AT203:AV203"/>
    <mergeCell ref="AW203:AY203"/>
    <mergeCell ref="AZ203:BA203"/>
    <mergeCell ref="BB203:BC203"/>
    <mergeCell ref="V203:X203"/>
    <mergeCell ref="Y203:AA203"/>
    <mergeCell ref="AB203:AD203"/>
    <mergeCell ref="AE203:AG203"/>
    <mergeCell ref="AH203:AJ203"/>
    <mergeCell ref="AK203:AM203"/>
    <mergeCell ref="B203:D203"/>
    <mergeCell ref="E203:H203"/>
    <mergeCell ref="I203:L203"/>
    <mergeCell ref="M203:O203"/>
    <mergeCell ref="P203:R203"/>
    <mergeCell ref="S203:U203"/>
    <mergeCell ref="BH202:BI202"/>
    <mergeCell ref="BJ202:BK202"/>
    <mergeCell ref="BL202:BM202"/>
    <mergeCell ref="BN202:BO202"/>
    <mergeCell ref="BP202:BQ202"/>
    <mergeCell ref="BR202:BS202"/>
    <mergeCell ref="AT202:AV202"/>
    <mergeCell ref="AW202:AY202"/>
    <mergeCell ref="AZ202:BA202"/>
    <mergeCell ref="BB202:BC202"/>
    <mergeCell ref="BD202:BE202"/>
    <mergeCell ref="BF202:BG202"/>
    <mergeCell ref="AB202:AD202"/>
    <mergeCell ref="AE202:AG202"/>
    <mergeCell ref="AH202:AJ202"/>
    <mergeCell ref="AK202:AM202"/>
    <mergeCell ref="AN202:AP202"/>
    <mergeCell ref="AQ202:AS202"/>
    <mergeCell ref="BP203:BQ203"/>
    <mergeCell ref="BR203:BS203"/>
    <mergeCell ref="B202:D202"/>
    <mergeCell ref="E202:H202"/>
    <mergeCell ref="I202:L202"/>
    <mergeCell ref="M202:O202"/>
    <mergeCell ref="P202:R202"/>
    <mergeCell ref="S202:U202"/>
    <mergeCell ref="V202:X202"/>
    <mergeCell ref="Y202:AA202"/>
    <mergeCell ref="BD201:BE201"/>
    <mergeCell ref="BF201:BG201"/>
    <mergeCell ref="BH201:BI201"/>
    <mergeCell ref="BJ201:BK201"/>
    <mergeCell ref="BL201:BM201"/>
    <mergeCell ref="BN201:BO201"/>
    <mergeCell ref="AN201:AP201"/>
    <mergeCell ref="AQ201:AS201"/>
    <mergeCell ref="AT201:AV201"/>
    <mergeCell ref="AW201:AY201"/>
    <mergeCell ref="AZ201:BA201"/>
    <mergeCell ref="BB201:BC201"/>
    <mergeCell ref="V201:X201"/>
    <mergeCell ref="Y201:AA201"/>
    <mergeCell ref="AB201:AD201"/>
    <mergeCell ref="AE201:AG201"/>
    <mergeCell ref="AH201:AJ201"/>
    <mergeCell ref="AK201:AM201"/>
    <mergeCell ref="B201:D201"/>
    <mergeCell ref="E201:H201"/>
    <mergeCell ref="I201:L201"/>
    <mergeCell ref="M201:O201"/>
    <mergeCell ref="P201:R201"/>
    <mergeCell ref="S201:U201"/>
    <mergeCell ref="BH200:BI200"/>
    <mergeCell ref="BJ200:BK200"/>
    <mergeCell ref="BL200:BM200"/>
    <mergeCell ref="BN200:BO200"/>
    <mergeCell ref="BP200:BQ200"/>
    <mergeCell ref="BR200:BS200"/>
    <mergeCell ref="AT200:AV200"/>
    <mergeCell ref="AW200:AY200"/>
    <mergeCell ref="AZ200:BA200"/>
    <mergeCell ref="BB200:BC200"/>
    <mergeCell ref="BD200:BE200"/>
    <mergeCell ref="BF200:BG200"/>
    <mergeCell ref="AB200:AD200"/>
    <mergeCell ref="AE200:AG200"/>
    <mergeCell ref="AH200:AJ200"/>
    <mergeCell ref="AK200:AM200"/>
    <mergeCell ref="AN200:AP200"/>
    <mergeCell ref="AQ200:AS200"/>
    <mergeCell ref="BP201:BQ201"/>
    <mergeCell ref="BR201:BS201"/>
    <mergeCell ref="B200:D200"/>
    <mergeCell ref="E200:H200"/>
    <mergeCell ref="I200:L200"/>
    <mergeCell ref="M200:O200"/>
    <mergeCell ref="P200:R200"/>
    <mergeCell ref="S200:U200"/>
    <mergeCell ref="V200:X200"/>
    <mergeCell ref="Y200:AA200"/>
    <mergeCell ref="BD199:BE199"/>
    <mergeCell ref="BF199:BG199"/>
    <mergeCell ref="BH199:BI199"/>
    <mergeCell ref="BJ199:BK199"/>
    <mergeCell ref="BL199:BM199"/>
    <mergeCell ref="BN199:BO199"/>
    <mergeCell ref="AN199:AP199"/>
    <mergeCell ref="AQ199:AS199"/>
    <mergeCell ref="AT199:AV199"/>
    <mergeCell ref="AW199:AY199"/>
    <mergeCell ref="AZ199:BA199"/>
    <mergeCell ref="BB199:BC199"/>
    <mergeCell ref="V199:X199"/>
    <mergeCell ref="Y199:AA199"/>
    <mergeCell ref="AB199:AD199"/>
    <mergeCell ref="AE199:AG199"/>
    <mergeCell ref="AH199:AJ199"/>
    <mergeCell ref="AK199:AM199"/>
    <mergeCell ref="B199:D199"/>
    <mergeCell ref="E199:H199"/>
    <mergeCell ref="I199:L199"/>
    <mergeCell ref="M199:O199"/>
    <mergeCell ref="P199:R199"/>
    <mergeCell ref="S199:U199"/>
    <mergeCell ref="BH198:BI198"/>
    <mergeCell ref="BJ198:BK198"/>
    <mergeCell ref="BL198:BM198"/>
    <mergeCell ref="BN198:BO198"/>
    <mergeCell ref="BP198:BQ198"/>
    <mergeCell ref="BR198:BS198"/>
    <mergeCell ref="AT198:AV198"/>
    <mergeCell ref="AW198:AY198"/>
    <mergeCell ref="AZ198:BA198"/>
    <mergeCell ref="BB198:BC198"/>
    <mergeCell ref="BD198:BE198"/>
    <mergeCell ref="BF198:BG198"/>
    <mergeCell ref="AB198:AD198"/>
    <mergeCell ref="AE198:AG198"/>
    <mergeCell ref="AH198:AJ198"/>
    <mergeCell ref="AK198:AM198"/>
    <mergeCell ref="AN198:AP198"/>
    <mergeCell ref="AQ198:AS198"/>
    <mergeCell ref="BP199:BQ199"/>
    <mergeCell ref="BR199:BS199"/>
    <mergeCell ref="B198:D198"/>
    <mergeCell ref="E198:H198"/>
    <mergeCell ref="I198:L198"/>
    <mergeCell ref="M198:O198"/>
    <mergeCell ref="P198:R198"/>
    <mergeCell ref="S198:U198"/>
    <mergeCell ref="V198:X198"/>
    <mergeCell ref="Y198:AA198"/>
    <mergeCell ref="BD197:BE197"/>
    <mergeCell ref="BF197:BG197"/>
    <mergeCell ref="BH197:BI197"/>
    <mergeCell ref="BJ197:BK197"/>
    <mergeCell ref="BL197:BM197"/>
    <mergeCell ref="BN197:BO197"/>
    <mergeCell ref="AN197:AP197"/>
    <mergeCell ref="AQ197:AS197"/>
    <mergeCell ref="AT197:AV197"/>
    <mergeCell ref="AW197:AY197"/>
    <mergeCell ref="AZ197:BA197"/>
    <mergeCell ref="BB197:BC197"/>
    <mergeCell ref="V197:X197"/>
    <mergeCell ref="Y197:AA197"/>
    <mergeCell ref="AB197:AD197"/>
    <mergeCell ref="AE197:AG197"/>
    <mergeCell ref="AH197:AJ197"/>
    <mergeCell ref="AK197:AM197"/>
    <mergeCell ref="B197:D197"/>
    <mergeCell ref="E197:H197"/>
    <mergeCell ref="I197:L197"/>
    <mergeCell ref="M197:O197"/>
    <mergeCell ref="P197:R197"/>
    <mergeCell ref="S197:U197"/>
    <mergeCell ref="BH196:BI196"/>
    <mergeCell ref="BJ196:BK196"/>
    <mergeCell ref="BL196:BM196"/>
    <mergeCell ref="BN196:BO196"/>
    <mergeCell ref="BP196:BQ196"/>
    <mergeCell ref="BR196:BS196"/>
    <mergeCell ref="AT196:AV196"/>
    <mergeCell ref="AW196:AY196"/>
    <mergeCell ref="AZ196:BA196"/>
    <mergeCell ref="BB196:BC196"/>
    <mergeCell ref="BD196:BE196"/>
    <mergeCell ref="BF196:BG196"/>
    <mergeCell ref="AB196:AD196"/>
    <mergeCell ref="AE196:AG196"/>
    <mergeCell ref="AH196:AJ196"/>
    <mergeCell ref="AK196:AM196"/>
    <mergeCell ref="AN196:AP196"/>
    <mergeCell ref="AQ196:AS196"/>
    <mergeCell ref="BP197:BQ197"/>
    <mergeCell ref="BR197:BS197"/>
    <mergeCell ref="B196:D196"/>
    <mergeCell ref="E196:H196"/>
    <mergeCell ref="I196:L196"/>
    <mergeCell ref="M196:O196"/>
    <mergeCell ref="P196:R196"/>
    <mergeCell ref="S196:U196"/>
    <mergeCell ref="V196:X196"/>
    <mergeCell ref="Y196:AA196"/>
    <mergeCell ref="BD195:BE195"/>
    <mergeCell ref="BF195:BG195"/>
    <mergeCell ref="BH195:BI195"/>
    <mergeCell ref="BJ195:BK195"/>
    <mergeCell ref="BL195:BM195"/>
    <mergeCell ref="BN195:BO195"/>
    <mergeCell ref="AN195:AP195"/>
    <mergeCell ref="AQ195:AS195"/>
    <mergeCell ref="AT195:AV195"/>
    <mergeCell ref="AW195:AY195"/>
    <mergeCell ref="AZ195:BA195"/>
    <mergeCell ref="BB195:BC195"/>
    <mergeCell ref="V195:X195"/>
    <mergeCell ref="Y195:AA195"/>
    <mergeCell ref="AB195:AD195"/>
    <mergeCell ref="AE195:AG195"/>
    <mergeCell ref="AH195:AJ195"/>
    <mergeCell ref="AK195:AM195"/>
    <mergeCell ref="B195:D195"/>
    <mergeCell ref="E195:H195"/>
    <mergeCell ref="I195:L195"/>
    <mergeCell ref="M195:O195"/>
    <mergeCell ref="P195:R195"/>
    <mergeCell ref="S195:U195"/>
    <mergeCell ref="BH194:BI194"/>
    <mergeCell ref="BJ194:BK194"/>
    <mergeCell ref="BL194:BM194"/>
    <mergeCell ref="BN194:BO194"/>
    <mergeCell ref="BP194:BQ194"/>
    <mergeCell ref="BR194:BS194"/>
    <mergeCell ref="AT194:AV194"/>
    <mergeCell ref="AW194:AY194"/>
    <mergeCell ref="AZ194:BA194"/>
    <mergeCell ref="BB194:BC194"/>
    <mergeCell ref="BD194:BE194"/>
    <mergeCell ref="BF194:BG194"/>
    <mergeCell ref="AB194:AD194"/>
    <mergeCell ref="AE194:AG194"/>
    <mergeCell ref="AH194:AJ194"/>
    <mergeCell ref="AK194:AM194"/>
    <mergeCell ref="AN194:AP194"/>
    <mergeCell ref="AQ194:AS194"/>
    <mergeCell ref="BP195:BQ195"/>
    <mergeCell ref="BR195:BS195"/>
    <mergeCell ref="B194:D194"/>
    <mergeCell ref="E194:H194"/>
    <mergeCell ref="I194:L194"/>
    <mergeCell ref="M194:O194"/>
    <mergeCell ref="P194:R194"/>
    <mergeCell ref="S194:U194"/>
    <mergeCell ref="V194:X194"/>
    <mergeCell ref="Y194:AA194"/>
    <mergeCell ref="BD193:BE193"/>
    <mergeCell ref="BF193:BG193"/>
    <mergeCell ref="BH193:BI193"/>
    <mergeCell ref="BJ193:BK193"/>
    <mergeCell ref="BL193:BM193"/>
    <mergeCell ref="BN193:BO193"/>
    <mergeCell ref="AN193:AP193"/>
    <mergeCell ref="AQ193:AS193"/>
    <mergeCell ref="AT193:AV193"/>
    <mergeCell ref="AW193:AY193"/>
    <mergeCell ref="AZ193:BA193"/>
    <mergeCell ref="BB193:BC193"/>
    <mergeCell ref="V193:X193"/>
    <mergeCell ref="Y193:AA193"/>
    <mergeCell ref="AB193:AD193"/>
    <mergeCell ref="AE193:AG193"/>
    <mergeCell ref="AH193:AJ193"/>
    <mergeCell ref="AK193:AM193"/>
    <mergeCell ref="B193:D193"/>
    <mergeCell ref="E193:H193"/>
    <mergeCell ref="I193:L193"/>
    <mergeCell ref="M193:O193"/>
    <mergeCell ref="P193:R193"/>
    <mergeCell ref="S193:U193"/>
    <mergeCell ref="BH192:BI192"/>
    <mergeCell ref="BJ192:BK192"/>
    <mergeCell ref="BL192:BM192"/>
    <mergeCell ref="BN192:BO192"/>
    <mergeCell ref="BP192:BQ192"/>
    <mergeCell ref="BR192:BS192"/>
    <mergeCell ref="AT192:AV192"/>
    <mergeCell ref="AW192:AY192"/>
    <mergeCell ref="AZ192:BA192"/>
    <mergeCell ref="BB192:BC192"/>
    <mergeCell ref="BD192:BE192"/>
    <mergeCell ref="BF192:BG192"/>
    <mergeCell ref="AB192:AD192"/>
    <mergeCell ref="AE192:AG192"/>
    <mergeCell ref="AH192:AJ192"/>
    <mergeCell ref="AK192:AM192"/>
    <mergeCell ref="AN192:AP192"/>
    <mergeCell ref="AQ192:AS192"/>
    <mergeCell ref="BP193:BQ193"/>
    <mergeCell ref="BR193:BS193"/>
    <mergeCell ref="B192:D192"/>
    <mergeCell ref="E192:H192"/>
    <mergeCell ref="I192:L192"/>
    <mergeCell ref="M192:O192"/>
    <mergeCell ref="P192:R192"/>
    <mergeCell ref="S192:U192"/>
    <mergeCell ref="V192:X192"/>
    <mergeCell ref="Y192:AA192"/>
    <mergeCell ref="BD191:BE191"/>
    <mergeCell ref="BF191:BG191"/>
    <mergeCell ref="BH191:BI191"/>
    <mergeCell ref="BJ191:BK191"/>
    <mergeCell ref="BL191:BM191"/>
    <mergeCell ref="BN191:BO191"/>
    <mergeCell ref="AN191:AP191"/>
    <mergeCell ref="AQ191:AS191"/>
    <mergeCell ref="AT191:AV191"/>
    <mergeCell ref="AW191:AY191"/>
    <mergeCell ref="AZ191:BA191"/>
    <mergeCell ref="BB191:BC191"/>
    <mergeCell ref="V191:X191"/>
    <mergeCell ref="Y191:AA191"/>
    <mergeCell ref="AB191:AD191"/>
    <mergeCell ref="AE191:AG191"/>
    <mergeCell ref="AH191:AJ191"/>
    <mergeCell ref="AK191:AM191"/>
    <mergeCell ref="B191:D191"/>
    <mergeCell ref="E191:H191"/>
    <mergeCell ref="I191:L191"/>
    <mergeCell ref="M191:O191"/>
    <mergeCell ref="P191:R191"/>
    <mergeCell ref="S191:U191"/>
    <mergeCell ref="BH190:BI190"/>
    <mergeCell ref="BJ190:BK190"/>
    <mergeCell ref="BL190:BM190"/>
    <mergeCell ref="BN190:BO190"/>
    <mergeCell ref="BP190:BQ190"/>
    <mergeCell ref="BR190:BS190"/>
    <mergeCell ref="AT190:AV190"/>
    <mergeCell ref="AW190:AY190"/>
    <mergeCell ref="AZ190:BA190"/>
    <mergeCell ref="BB190:BC190"/>
    <mergeCell ref="BD190:BE190"/>
    <mergeCell ref="BF190:BG190"/>
    <mergeCell ref="AB190:AD190"/>
    <mergeCell ref="AE190:AG190"/>
    <mergeCell ref="AH190:AJ190"/>
    <mergeCell ref="AK190:AM190"/>
    <mergeCell ref="AN190:AP190"/>
    <mergeCell ref="AQ190:AS190"/>
    <mergeCell ref="BP191:BQ191"/>
    <mergeCell ref="BR191:BS191"/>
    <mergeCell ref="B190:D190"/>
    <mergeCell ref="E190:H190"/>
    <mergeCell ref="I190:L190"/>
    <mergeCell ref="M190:O190"/>
    <mergeCell ref="P190:R190"/>
    <mergeCell ref="S190:U190"/>
    <mergeCell ref="V190:X190"/>
    <mergeCell ref="Y190:AA190"/>
    <mergeCell ref="BD189:BE189"/>
    <mergeCell ref="BF189:BG189"/>
    <mergeCell ref="BH189:BI189"/>
    <mergeCell ref="BJ189:BK189"/>
    <mergeCell ref="BL189:BM189"/>
    <mergeCell ref="BN189:BO189"/>
    <mergeCell ref="AN189:AP189"/>
    <mergeCell ref="AQ189:AS189"/>
    <mergeCell ref="AT189:AV189"/>
    <mergeCell ref="AW189:AY189"/>
    <mergeCell ref="AZ189:BA189"/>
    <mergeCell ref="BB189:BC189"/>
    <mergeCell ref="V189:X189"/>
    <mergeCell ref="Y189:AA189"/>
    <mergeCell ref="AB189:AD189"/>
    <mergeCell ref="AE189:AG189"/>
    <mergeCell ref="AH189:AJ189"/>
    <mergeCell ref="AK189:AM189"/>
    <mergeCell ref="B189:D189"/>
    <mergeCell ref="E189:H189"/>
    <mergeCell ref="I189:L189"/>
    <mergeCell ref="M189:O189"/>
    <mergeCell ref="P189:R189"/>
    <mergeCell ref="S189:U189"/>
    <mergeCell ref="BH188:BI188"/>
    <mergeCell ref="BJ188:BK188"/>
    <mergeCell ref="BL188:BM188"/>
    <mergeCell ref="BN188:BO188"/>
    <mergeCell ref="BP188:BQ188"/>
    <mergeCell ref="BR188:BS188"/>
    <mergeCell ref="AT188:AV188"/>
    <mergeCell ref="AW188:AY188"/>
    <mergeCell ref="AZ188:BA188"/>
    <mergeCell ref="BB188:BC188"/>
    <mergeCell ref="BD188:BE188"/>
    <mergeCell ref="BF188:BG188"/>
    <mergeCell ref="AB188:AD188"/>
    <mergeCell ref="AE188:AG188"/>
    <mergeCell ref="AH188:AJ188"/>
    <mergeCell ref="AK188:AM188"/>
    <mergeCell ref="AN188:AP188"/>
    <mergeCell ref="AQ188:AS188"/>
    <mergeCell ref="BP189:BQ189"/>
    <mergeCell ref="BR189:BS189"/>
    <mergeCell ref="B188:D188"/>
    <mergeCell ref="E188:H188"/>
    <mergeCell ref="I188:L188"/>
    <mergeCell ref="M188:O188"/>
    <mergeCell ref="P188:R188"/>
    <mergeCell ref="S188:U188"/>
    <mergeCell ref="V188:X188"/>
    <mergeCell ref="Y188:AA188"/>
    <mergeCell ref="BD187:BE187"/>
    <mergeCell ref="BF187:BG187"/>
    <mergeCell ref="BH187:BI187"/>
    <mergeCell ref="BJ187:BK187"/>
    <mergeCell ref="BL187:BM187"/>
    <mergeCell ref="BN187:BO187"/>
    <mergeCell ref="AN187:AP187"/>
    <mergeCell ref="AQ187:AS187"/>
    <mergeCell ref="AT187:AV187"/>
    <mergeCell ref="AW187:AY187"/>
    <mergeCell ref="AZ187:BA187"/>
    <mergeCell ref="BB187:BC187"/>
    <mergeCell ref="V187:X187"/>
    <mergeCell ref="Y187:AA187"/>
    <mergeCell ref="AB187:AD187"/>
    <mergeCell ref="AE187:AG187"/>
    <mergeCell ref="AH187:AJ187"/>
    <mergeCell ref="AK187:AM187"/>
    <mergeCell ref="B187:D187"/>
    <mergeCell ref="E187:H187"/>
    <mergeCell ref="I187:L187"/>
    <mergeCell ref="M187:O187"/>
    <mergeCell ref="P187:R187"/>
    <mergeCell ref="S187:U187"/>
    <mergeCell ref="BH186:BI186"/>
    <mergeCell ref="BJ186:BK186"/>
    <mergeCell ref="BL186:BM186"/>
    <mergeCell ref="BN186:BO186"/>
    <mergeCell ref="BP186:BQ186"/>
    <mergeCell ref="BR186:BS186"/>
    <mergeCell ref="AT186:AV186"/>
    <mergeCell ref="AW186:AY186"/>
    <mergeCell ref="AZ186:BA186"/>
    <mergeCell ref="BB186:BC186"/>
    <mergeCell ref="BD186:BE186"/>
    <mergeCell ref="BF186:BG186"/>
    <mergeCell ref="AB186:AD186"/>
    <mergeCell ref="AE186:AG186"/>
    <mergeCell ref="AH186:AJ186"/>
    <mergeCell ref="AK186:AM186"/>
    <mergeCell ref="AN186:AP186"/>
    <mergeCell ref="AQ186:AS186"/>
    <mergeCell ref="BP187:BQ187"/>
    <mergeCell ref="BR187:BS187"/>
    <mergeCell ref="B186:D186"/>
    <mergeCell ref="E186:H186"/>
    <mergeCell ref="I186:L186"/>
    <mergeCell ref="M186:O186"/>
    <mergeCell ref="P186:R186"/>
    <mergeCell ref="S186:U186"/>
    <mergeCell ref="V186:X186"/>
    <mergeCell ref="Y186:AA186"/>
    <mergeCell ref="BD185:BE185"/>
    <mergeCell ref="BF185:BG185"/>
    <mergeCell ref="BH185:BI185"/>
    <mergeCell ref="BJ185:BK185"/>
    <mergeCell ref="BL185:BM185"/>
    <mergeCell ref="BN185:BO185"/>
    <mergeCell ref="AN185:AP185"/>
    <mergeCell ref="AQ185:AS185"/>
    <mergeCell ref="AT185:AV185"/>
    <mergeCell ref="AW185:AY185"/>
    <mergeCell ref="AZ185:BA185"/>
    <mergeCell ref="BB185:BC185"/>
    <mergeCell ref="V185:X185"/>
    <mergeCell ref="Y185:AA185"/>
    <mergeCell ref="AB185:AD185"/>
    <mergeCell ref="AE185:AG185"/>
    <mergeCell ref="AH185:AJ185"/>
    <mergeCell ref="AK185:AM185"/>
    <mergeCell ref="B185:D185"/>
    <mergeCell ref="E185:H185"/>
    <mergeCell ref="I185:L185"/>
    <mergeCell ref="M185:O185"/>
    <mergeCell ref="P185:R185"/>
    <mergeCell ref="S185:U185"/>
    <mergeCell ref="BH184:BI184"/>
    <mergeCell ref="BJ184:BK184"/>
    <mergeCell ref="BL184:BM184"/>
    <mergeCell ref="BN184:BO184"/>
    <mergeCell ref="BP184:BQ184"/>
    <mergeCell ref="BR184:BS184"/>
    <mergeCell ref="AT184:AV184"/>
    <mergeCell ref="AW184:AY184"/>
    <mergeCell ref="AZ184:BA184"/>
    <mergeCell ref="BB184:BC184"/>
    <mergeCell ref="BD184:BE184"/>
    <mergeCell ref="BF184:BG184"/>
    <mergeCell ref="AB184:AD184"/>
    <mergeCell ref="AE184:AG184"/>
    <mergeCell ref="AH184:AJ184"/>
    <mergeCell ref="AK184:AM184"/>
    <mergeCell ref="AN184:AP184"/>
    <mergeCell ref="AQ184:AS184"/>
    <mergeCell ref="BP185:BQ185"/>
    <mergeCell ref="BR185:BS185"/>
    <mergeCell ref="B184:D184"/>
    <mergeCell ref="E184:H184"/>
    <mergeCell ref="I184:L184"/>
    <mergeCell ref="M184:O184"/>
    <mergeCell ref="P184:R184"/>
    <mergeCell ref="S184:U184"/>
    <mergeCell ref="V184:X184"/>
    <mergeCell ref="Y184:AA184"/>
    <mergeCell ref="BD183:BE183"/>
    <mergeCell ref="BF183:BG183"/>
    <mergeCell ref="BH183:BI183"/>
    <mergeCell ref="BJ183:BK183"/>
    <mergeCell ref="BL183:BM183"/>
    <mergeCell ref="BN183:BO183"/>
    <mergeCell ref="AN183:AP183"/>
    <mergeCell ref="AQ183:AS183"/>
    <mergeCell ref="AT183:AV183"/>
    <mergeCell ref="AW183:AY183"/>
    <mergeCell ref="AZ183:BA183"/>
    <mergeCell ref="BB183:BC183"/>
    <mergeCell ref="V183:X183"/>
    <mergeCell ref="Y183:AA183"/>
    <mergeCell ref="AB183:AD183"/>
    <mergeCell ref="AE183:AG183"/>
    <mergeCell ref="AH183:AJ183"/>
    <mergeCell ref="AK183:AM183"/>
    <mergeCell ref="B183:D183"/>
    <mergeCell ref="E183:H183"/>
    <mergeCell ref="I183:L183"/>
    <mergeCell ref="M183:O183"/>
    <mergeCell ref="P183:R183"/>
    <mergeCell ref="S183:U183"/>
    <mergeCell ref="BH182:BI182"/>
    <mergeCell ref="BJ182:BK182"/>
    <mergeCell ref="BL182:BM182"/>
    <mergeCell ref="BN182:BO182"/>
    <mergeCell ref="BP182:BQ182"/>
    <mergeCell ref="BR182:BS182"/>
    <mergeCell ref="AT182:AV182"/>
    <mergeCell ref="AW182:AY182"/>
    <mergeCell ref="AZ182:BA182"/>
    <mergeCell ref="BB182:BC182"/>
    <mergeCell ref="BD182:BE182"/>
    <mergeCell ref="BF182:BG182"/>
    <mergeCell ref="AB182:AD182"/>
    <mergeCell ref="AE182:AG182"/>
    <mergeCell ref="AH182:AJ182"/>
    <mergeCell ref="AK182:AM182"/>
    <mergeCell ref="AN182:AP182"/>
    <mergeCell ref="AQ182:AS182"/>
    <mergeCell ref="BP183:BQ183"/>
    <mergeCell ref="BR183:BS183"/>
    <mergeCell ref="B182:D182"/>
    <mergeCell ref="E182:H182"/>
    <mergeCell ref="I182:L182"/>
    <mergeCell ref="M182:O182"/>
    <mergeCell ref="P182:R182"/>
    <mergeCell ref="S182:U182"/>
    <mergeCell ref="V182:X182"/>
    <mergeCell ref="Y182:AA182"/>
    <mergeCell ref="BD181:BE181"/>
    <mergeCell ref="BF181:BG181"/>
    <mergeCell ref="BH181:BI181"/>
    <mergeCell ref="BJ181:BK181"/>
    <mergeCell ref="BL181:BM181"/>
    <mergeCell ref="BN181:BO181"/>
    <mergeCell ref="AN181:AP181"/>
    <mergeCell ref="AQ181:AS181"/>
    <mergeCell ref="AT181:AV181"/>
    <mergeCell ref="AW181:AY181"/>
    <mergeCell ref="AZ181:BA181"/>
    <mergeCell ref="BB181:BC181"/>
    <mergeCell ref="V181:X181"/>
    <mergeCell ref="Y181:AA181"/>
    <mergeCell ref="AB181:AD181"/>
    <mergeCell ref="AE181:AG181"/>
    <mergeCell ref="AH181:AJ181"/>
    <mergeCell ref="AK181:AM181"/>
    <mergeCell ref="B181:D181"/>
    <mergeCell ref="E181:H181"/>
    <mergeCell ref="I181:L181"/>
    <mergeCell ref="M181:O181"/>
    <mergeCell ref="P181:R181"/>
    <mergeCell ref="S181:U181"/>
    <mergeCell ref="BH180:BI180"/>
    <mergeCell ref="BJ180:BK180"/>
    <mergeCell ref="BL180:BM180"/>
    <mergeCell ref="BN180:BO180"/>
    <mergeCell ref="BP180:BQ180"/>
    <mergeCell ref="BR180:BS180"/>
    <mergeCell ref="AT180:AV180"/>
    <mergeCell ref="AW180:AY180"/>
    <mergeCell ref="AZ180:BA180"/>
    <mergeCell ref="BB180:BC180"/>
    <mergeCell ref="BD180:BE180"/>
    <mergeCell ref="BF180:BG180"/>
    <mergeCell ref="AB180:AD180"/>
    <mergeCell ref="AE180:AG180"/>
    <mergeCell ref="AH180:AJ180"/>
    <mergeCell ref="AK180:AM180"/>
    <mergeCell ref="AN180:AP180"/>
    <mergeCell ref="AQ180:AS180"/>
    <mergeCell ref="BP181:BQ181"/>
    <mergeCell ref="BR181:BS181"/>
    <mergeCell ref="B180:D180"/>
    <mergeCell ref="E180:H180"/>
    <mergeCell ref="I180:L180"/>
    <mergeCell ref="M180:O180"/>
    <mergeCell ref="P180:R180"/>
    <mergeCell ref="S180:U180"/>
    <mergeCell ref="V180:X180"/>
    <mergeCell ref="Y180:AA180"/>
    <mergeCell ref="BD179:BE179"/>
    <mergeCell ref="BF179:BG179"/>
    <mergeCell ref="BH179:BI179"/>
    <mergeCell ref="BJ179:BK179"/>
    <mergeCell ref="BL179:BM179"/>
    <mergeCell ref="BN179:BO179"/>
    <mergeCell ref="AN179:AP179"/>
    <mergeCell ref="AQ179:AS179"/>
    <mergeCell ref="AT179:AV179"/>
    <mergeCell ref="AW179:AY179"/>
    <mergeCell ref="AZ179:BA179"/>
    <mergeCell ref="BB179:BC179"/>
    <mergeCell ref="V179:X179"/>
    <mergeCell ref="Y179:AA179"/>
    <mergeCell ref="AB179:AD179"/>
    <mergeCell ref="AE179:AG179"/>
    <mergeCell ref="AH179:AJ179"/>
    <mergeCell ref="AK179:AM179"/>
    <mergeCell ref="B179:D179"/>
    <mergeCell ref="E179:H179"/>
    <mergeCell ref="I179:L179"/>
    <mergeCell ref="M179:O179"/>
    <mergeCell ref="P179:R179"/>
    <mergeCell ref="S179:U179"/>
    <mergeCell ref="BH178:BI178"/>
    <mergeCell ref="BJ178:BK178"/>
    <mergeCell ref="BL178:BM178"/>
    <mergeCell ref="BN178:BO178"/>
    <mergeCell ref="BP178:BQ178"/>
    <mergeCell ref="BR178:BS178"/>
    <mergeCell ref="AT178:AV178"/>
    <mergeCell ref="AW178:AY178"/>
    <mergeCell ref="AZ178:BA178"/>
    <mergeCell ref="BB178:BC178"/>
    <mergeCell ref="BD178:BE178"/>
    <mergeCell ref="BF178:BG178"/>
    <mergeCell ref="AB178:AD178"/>
    <mergeCell ref="AE178:AG178"/>
    <mergeCell ref="AH178:AJ178"/>
    <mergeCell ref="AK178:AM178"/>
    <mergeCell ref="AN178:AP178"/>
    <mergeCell ref="AQ178:AS178"/>
    <mergeCell ref="BP179:BQ179"/>
    <mergeCell ref="BR179:BS179"/>
    <mergeCell ref="B178:D178"/>
    <mergeCell ref="E178:H178"/>
    <mergeCell ref="I178:L178"/>
    <mergeCell ref="M178:O178"/>
    <mergeCell ref="P178:R178"/>
    <mergeCell ref="S178:U178"/>
    <mergeCell ref="V178:X178"/>
    <mergeCell ref="Y178:AA178"/>
    <mergeCell ref="BD177:BE177"/>
    <mergeCell ref="BF177:BG177"/>
    <mergeCell ref="BH177:BI177"/>
    <mergeCell ref="BJ177:BK177"/>
    <mergeCell ref="BL177:BM177"/>
    <mergeCell ref="BN177:BO177"/>
    <mergeCell ref="AN177:AP177"/>
    <mergeCell ref="AQ177:AS177"/>
    <mergeCell ref="AT177:AV177"/>
    <mergeCell ref="AW177:AY177"/>
    <mergeCell ref="AZ177:BA177"/>
    <mergeCell ref="BB177:BC177"/>
    <mergeCell ref="V177:X177"/>
    <mergeCell ref="Y177:AA177"/>
    <mergeCell ref="AB177:AD177"/>
    <mergeCell ref="AE177:AG177"/>
    <mergeCell ref="AH177:AJ177"/>
    <mergeCell ref="AK177:AM177"/>
    <mergeCell ref="B177:D177"/>
    <mergeCell ref="E177:H177"/>
    <mergeCell ref="I177:L177"/>
    <mergeCell ref="M177:O177"/>
    <mergeCell ref="P177:R177"/>
    <mergeCell ref="S177:U177"/>
    <mergeCell ref="BH176:BI176"/>
    <mergeCell ref="BJ176:BK176"/>
    <mergeCell ref="BL176:BM176"/>
    <mergeCell ref="BN176:BO176"/>
    <mergeCell ref="BP176:BQ176"/>
    <mergeCell ref="BR176:BS176"/>
    <mergeCell ref="AT176:AV176"/>
    <mergeCell ref="AW176:AY176"/>
    <mergeCell ref="AZ176:BA176"/>
    <mergeCell ref="BB176:BC176"/>
    <mergeCell ref="BD176:BE176"/>
    <mergeCell ref="BF176:BG176"/>
    <mergeCell ref="AB176:AD176"/>
    <mergeCell ref="AE176:AG176"/>
    <mergeCell ref="AH176:AJ176"/>
    <mergeCell ref="AK176:AM176"/>
    <mergeCell ref="AN176:AP176"/>
    <mergeCell ref="AQ176:AS176"/>
    <mergeCell ref="BP177:BQ177"/>
    <mergeCell ref="BR177:BS177"/>
    <mergeCell ref="B176:D176"/>
    <mergeCell ref="E176:H176"/>
    <mergeCell ref="I176:L176"/>
    <mergeCell ref="M176:O176"/>
    <mergeCell ref="P176:R176"/>
    <mergeCell ref="S176:U176"/>
    <mergeCell ref="V176:X176"/>
    <mergeCell ref="Y176:AA176"/>
    <mergeCell ref="BD175:BE175"/>
    <mergeCell ref="BF175:BG175"/>
    <mergeCell ref="BH175:BI175"/>
    <mergeCell ref="BJ175:BK175"/>
    <mergeCell ref="BL175:BM175"/>
    <mergeCell ref="BN175:BO175"/>
    <mergeCell ref="AN175:AP175"/>
    <mergeCell ref="AQ175:AS175"/>
    <mergeCell ref="AT175:AV175"/>
    <mergeCell ref="AW175:AY175"/>
    <mergeCell ref="AZ175:BA175"/>
    <mergeCell ref="BB175:BC175"/>
    <mergeCell ref="V175:X175"/>
    <mergeCell ref="Y175:AA175"/>
    <mergeCell ref="AB175:AD175"/>
    <mergeCell ref="AE175:AG175"/>
    <mergeCell ref="AH175:AJ175"/>
    <mergeCell ref="AK175:AM175"/>
    <mergeCell ref="B175:D175"/>
    <mergeCell ref="E175:H175"/>
    <mergeCell ref="I175:L175"/>
    <mergeCell ref="M175:O175"/>
    <mergeCell ref="P175:R175"/>
    <mergeCell ref="S175:U175"/>
    <mergeCell ref="BH174:BI174"/>
    <mergeCell ref="BJ174:BK174"/>
    <mergeCell ref="BL174:BM174"/>
    <mergeCell ref="BN174:BO174"/>
    <mergeCell ref="BP174:BQ174"/>
    <mergeCell ref="BR174:BS174"/>
    <mergeCell ref="AT174:AV174"/>
    <mergeCell ref="AW174:AY174"/>
    <mergeCell ref="AZ174:BA174"/>
    <mergeCell ref="BB174:BC174"/>
    <mergeCell ref="BD174:BE174"/>
    <mergeCell ref="BF174:BG174"/>
    <mergeCell ref="AB174:AD174"/>
    <mergeCell ref="AE174:AG174"/>
    <mergeCell ref="AH174:AJ174"/>
    <mergeCell ref="AK174:AM174"/>
    <mergeCell ref="AN174:AP174"/>
    <mergeCell ref="AQ174:AS174"/>
    <mergeCell ref="BP175:BQ175"/>
    <mergeCell ref="BR175:BS175"/>
    <mergeCell ref="B174:D174"/>
    <mergeCell ref="E174:H174"/>
    <mergeCell ref="I174:L174"/>
    <mergeCell ref="M174:O174"/>
    <mergeCell ref="P174:R174"/>
    <mergeCell ref="S174:U174"/>
    <mergeCell ref="V174:X174"/>
    <mergeCell ref="Y174:AA174"/>
    <mergeCell ref="BD173:BE173"/>
    <mergeCell ref="BF173:BG173"/>
    <mergeCell ref="BH173:BI173"/>
    <mergeCell ref="BJ173:BK173"/>
    <mergeCell ref="BL173:BM173"/>
    <mergeCell ref="BN173:BO173"/>
    <mergeCell ref="AN173:AP173"/>
    <mergeCell ref="AQ173:AS173"/>
    <mergeCell ref="AT173:AV173"/>
    <mergeCell ref="AW173:AY173"/>
    <mergeCell ref="AZ173:BA173"/>
    <mergeCell ref="BB173:BC173"/>
    <mergeCell ref="V173:X173"/>
    <mergeCell ref="Y173:AA173"/>
    <mergeCell ref="AB173:AD173"/>
    <mergeCell ref="AE173:AG173"/>
    <mergeCell ref="AH173:AJ173"/>
    <mergeCell ref="AK173:AM173"/>
    <mergeCell ref="B173:D173"/>
    <mergeCell ref="E173:H173"/>
    <mergeCell ref="I173:L173"/>
    <mergeCell ref="M173:O173"/>
    <mergeCell ref="P173:R173"/>
    <mergeCell ref="S173:U173"/>
    <mergeCell ref="BH172:BI172"/>
    <mergeCell ref="BJ172:BK172"/>
    <mergeCell ref="BL172:BM172"/>
    <mergeCell ref="BN172:BO172"/>
    <mergeCell ref="BP172:BQ172"/>
    <mergeCell ref="BR172:BS172"/>
    <mergeCell ref="AT172:AV172"/>
    <mergeCell ref="AW172:AY172"/>
    <mergeCell ref="AZ172:BA172"/>
    <mergeCell ref="BB172:BC172"/>
    <mergeCell ref="BD172:BE172"/>
    <mergeCell ref="BF172:BG172"/>
    <mergeCell ref="AB172:AD172"/>
    <mergeCell ref="AE172:AG172"/>
    <mergeCell ref="AH172:AJ172"/>
    <mergeCell ref="AK172:AM172"/>
    <mergeCell ref="AN172:AP172"/>
    <mergeCell ref="AQ172:AS172"/>
    <mergeCell ref="BP173:BQ173"/>
    <mergeCell ref="BR173:BS173"/>
    <mergeCell ref="B172:D172"/>
    <mergeCell ref="E172:H172"/>
    <mergeCell ref="I172:L172"/>
    <mergeCell ref="M172:O172"/>
    <mergeCell ref="P172:R172"/>
    <mergeCell ref="S172:U172"/>
    <mergeCell ref="V172:X172"/>
    <mergeCell ref="Y172:AA172"/>
    <mergeCell ref="BD171:BE171"/>
    <mergeCell ref="BF171:BG171"/>
    <mergeCell ref="BH171:BI171"/>
    <mergeCell ref="BJ171:BK171"/>
    <mergeCell ref="BL171:BM171"/>
    <mergeCell ref="BN171:BO171"/>
    <mergeCell ref="AN171:AP171"/>
    <mergeCell ref="AQ171:AS171"/>
    <mergeCell ref="AT171:AV171"/>
    <mergeCell ref="AW171:AY171"/>
    <mergeCell ref="AZ171:BA171"/>
    <mergeCell ref="BB171:BC171"/>
    <mergeCell ref="V171:X171"/>
    <mergeCell ref="Y171:AA171"/>
    <mergeCell ref="AB171:AD171"/>
    <mergeCell ref="AE171:AG171"/>
    <mergeCell ref="AH171:AJ171"/>
    <mergeCell ref="AK171:AM171"/>
    <mergeCell ref="B171:D171"/>
    <mergeCell ref="E171:H171"/>
    <mergeCell ref="I171:L171"/>
    <mergeCell ref="M171:O171"/>
    <mergeCell ref="P171:R171"/>
    <mergeCell ref="S171:U171"/>
    <mergeCell ref="BH170:BI170"/>
    <mergeCell ref="BJ170:BK170"/>
    <mergeCell ref="BL170:BM170"/>
    <mergeCell ref="BN170:BO170"/>
    <mergeCell ref="BP170:BQ170"/>
    <mergeCell ref="BR170:BS170"/>
    <mergeCell ref="AT170:AV170"/>
    <mergeCell ref="AW170:AY170"/>
    <mergeCell ref="AZ170:BA170"/>
    <mergeCell ref="BB170:BC170"/>
    <mergeCell ref="BD170:BE170"/>
    <mergeCell ref="BF170:BG170"/>
    <mergeCell ref="AB170:AD170"/>
    <mergeCell ref="AE170:AG170"/>
    <mergeCell ref="AH170:AJ170"/>
    <mergeCell ref="AK170:AM170"/>
    <mergeCell ref="AN170:AP170"/>
    <mergeCell ref="AQ170:AS170"/>
    <mergeCell ref="BP171:BQ171"/>
    <mergeCell ref="BR171:BS171"/>
    <mergeCell ref="B170:D170"/>
    <mergeCell ref="E170:H170"/>
    <mergeCell ref="I170:L170"/>
    <mergeCell ref="M170:O170"/>
    <mergeCell ref="P170:R170"/>
    <mergeCell ref="S170:U170"/>
    <mergeCell ref="V170:X170"/>
    <mergeCell ref="Y170:AA170"/>
    <mergeCell ref="BD169:BE169"/>
    <mergeCell ref="BF169:BG169"/>
    <mergeCell ref="BH169:BI169"/>
    <mergeCell ref="BJ169:BK169"/>
    <mergeCell ref="BL169:BM169"/>
    <mergeCell ref="BN169:BO169"/>
    <mergeCell ref="AN169:AP169"/>
    <mergeCell ref="AQ169:AS169"/>
    <mergeCell ref="AT169:AV169"/>
    <mergeCell ref="AW169:AY169"/>
    <mergeCell ref="AZ169:BA169"/>
    <mergeCell ref="BB169:BC169"/>
    <mergeCell ref="V169:X169"/>
    <mergeCell ref="Y169:AA169"/>
    <mergeCell ref="AB169:AD169"/>
    <mergeCell ref="AE169:AG169"/>
    <mergeCell ref="AH169:AJ169"/>
    <mergeCell ref="AK169:AM169"/>
    <mergeCell ref="B169:D169"/>
    <mergeCell ref="E169:H169"/>
    <mergeCell ref="I169:L169"/>
    <mergeCell ref="M169:O169"/>
    <mergeCell ref="P169:R169"/>
    <mergeCell ref="S169:U169"/>
    <mergeCell ref="BH168:BI168"/>
    <mergeCell ref="BJ168:BK168"/>
    <mergeCell ref="BL168:BM168"/>
    <mergeCell ref="BN168:BO168"/>
    <mergeCell ref="BP168:BQ168"/>
    <mergeCell ref="BR168:BS168"/>
    <mergeCell ref="AT168:AV168"/>
    <mergeCell ref="AW168:AY168"/>
    <mergeCell ref="AZ168:BA168"/>
    <mergeCell ref="BB168:BC168"/>
    <mergeCell ref="BD168:BE168"/>
    <mergeCell ref="BF168:BG168"/>
    <mergeCell ref="AB168:AD168"/>
    <mergeCell ref="AE168:AG168"/>
    <mergeCell ref="AH168:AJ168"/>
    <mergeCell ref="AK168:AM168"/>
    <mergeCell ref="AN168:AP168"/>
    <mergeCell ref="AQ168:AS168"/>
    <mergeCell ref="BP169:BQ169"/>
    <mergeCell ref="BR169:BS169"/>
    <mergeCell ref="BR166:BS166"/>
    <mergeCell ref="B167:BS167"/>
    <mergeCell ref="B168:D168"/>
    <mergeCell ref="E168:H168"/>
    <mergeCell ref="I168:L168"/>
    <mergeCell ref="M168:O168"/>
    <mergeCell ref="P168:R168"/>
    <mergeCell ref="S168:U168"/>
    <mergeCell ref="V168:X168"/>
    <mergeCell ref="Y168:AA168"/>
    <mergeCell ref="BF166:BG166"/>
    <mergeCell ref="BH166:BI166"/>
    <mergeCell ref="BJ166:BK166"/>
    <mergeCell ref="BL166:BM166"/>
    <mergeCell ref="BN166:BO166"/>
    <mergeCell ref="BP166:BQ166"/>
    <mergeCell ref="AQ166:AS166"/>
    <mergeCell ref="AT166:AV166"/>
    <mergeCell ref="AW166:AY166"/>
    <mergeCell ref="AZ166:BA166"/>
    <mergeCell ref="BB166:BC166"/>
    <mergeCell ref="BD166:BE166"/>
    <mergeCell ref="Y166:AA166"/>
    <mergeCell ref="AB166:AD166"/>
    <mergeCell ref="AE166:AG166"/>
    <mergeCell ref="AH166:AJ166"/>
    <mergeCell ref="AK166:AM166"/>
    <mergeCell ref="AN166:AP166"/>
    <mergeCell ref="BP164:BQ164"/>
    <mergeCell ref="BR164:BS164"/>
    <mergeCell ref="B165:BS165"/>
    <mergeCell ref="B166:D166"/>
    <mergeCell ref="E166:H166"/>
    <mergeCell ref="I166:L166"/>
    <mergeCell ref="M166:O166"/>
    <mergeCell ref="P166:R166"/>
    <mergeCell ref="S166:U166"/>
    <mergeCell ref="V166:X166"/>
    <mergeCell ref="BD164:BE164"/>
    <mergeCell ref="BF164:BG164"/>
    <mergeCell ref="BH164:BI164"/>
    <mergeCell ref="BJ164:BK164"/>
    <mergeCell ref="BL164:BM164"/>
    <mergeCell ref="BN164:BO164"/>
    <mergeCell ref="AN164:AP164"/>
    <mergeCell ref="AQ164:AS164"/>
    <mergeCell ref="AT164:AV164"/>
    <mergeCell ref="AW164:AY164"/>
    <mergeCell ref="AZ164:BA164"/>
    <mergeCell ref="BB164:BC164"/>
    <mergeCell ref="V164:X164"/>
    <mergeCell ref="Y164:AA164"/>
    <mergeCell ref="AB164:AD164"/>
    <mergeCell ref="AE164:AG164"/>
    <mergeCell ref="AH164:AJ164"/>
    <mergeCell ref="AK164:AM164"/>
    <mergeCell ref="B164:D164"/>
    <mergeCell ref="E164:H164"/>
    <mergeCell ref="I164:L164"/>
    <mergeCell ref="M164:O164"/>
    <mergeCell ref="P164:R164"/>
    <mergeCell ref="S164:U164"/>
    <mergeCell ref="BJ156:BK156"/>
    <mergeCell ref="BL156:BM156"/>
    <mergeCell ref="BN156:BO156"/>
    <mergeCell ref="BP156:BQ156"/>
    <mergeCell ref="BR156:BS156"/>
    <mergeCell ref="B160:BS163"/>
    <mergeCell ref="AW156:AY156"/>
    <mergeCell ref="AZ156:BA156"/>
    <mergeCell ref="BB156:BC156"/>
    <mergeCell ref="BD156:BE156"/>
    <mergeCell ref="BF156:BG156"/>
    <mergeCell ref="BH156:BI156"/>
    <mergeCell ref="BR155:BS155"/>
    <mergeCell ref="B156:X156"/>
    <mergeCell ref="Y156:AA156"/>
    <mergeCell ref="AB156:AD156"/>
    <mergeCell ref="AE156:AG156"/>
    <mergeCell ref="AH156:AJ156"/>
    <mergeCell ref="AK156:AM156"/>
    <mergeCell ref="AN156:AP156"/>
    <mergeCell ref="AQ156:AS156"/>
    <mergeCell ref="AT156:AV156"/>
    <mergeCell ref="BF155:BG155"/>
    <mergeCell ref="BH155:BI155"/>
    <mergeCell ref="BJ155:BK155"/>
    <mergeCell ref="BL155:BM155"/>
    <mergeCell ref="BN155:BO155"/>
    <mergeCell ref="BP155:BQ155"/>
    <mergeCell ref="AQ155:AS155"/>
    <mergeCell ref="AT155:AV155"/>
    <mergeCell ref="AW155:AY155"/>
    <mergeCell ref="AZ155:BA155"/>
    <mergeCell ref="BB155:BC155"/>
    <mergeCell ref="BD155:BE155"/>
    <mergeCell ref="Y155:AA155"/>
    <mergeCell ref="AB155:AD155"/>
    <mergeCell ref="AE155:AG155"/>
    <mergeCell ref="AH155:AJ155"/>
    <mergeCell ref="AK155:AM155"/>
    <mergeCell ref="AN155:AP155"/>
    <mergeCell ref="BN154:BO154"/>
    <mergeCell ref="BP154:BQ154"/>
    <mergeCell ref="BR154:BS154"/>
    <mergeCell ref="B155:D155"/>
    <mergeCell ref="E155:H155"/>
    <mergeCell ref="I155:L155"/>
    <mergeCell ref="M155:O155"/>
    <mergeCell ref="P155:R155"/>
    <mergeCell ref="S155:U155"/>
    <mergeCell ref="V155:X155"/>
    <mergeCell ref="BB154:BC154"/>
    <mergeCell ref="BD154:BE154"/>
    <mergeCell ref="BF154:BG154"/>
    <mergeCell ref="BH154:BI154"/>
    <mergeCell ref="BJ154:BK154"/>
    <mergeCell ref="BL154:BM154"/>
    <mergeCell ref="AK154:AM154"/>
    <mergeCell ref="AN154:AP154"/>
    <mergeCell ref="AQ154:AS154"/>
    <mergeCell ref="AT154:AV154"/>
    <mergeCell ref="AW154:AY154"/>
    <mergeCell ref="AZ154:BA154"/>
    <mergeCell ref="S154:U154"/>
    <mergeCell ref="V154:X154"/>
    <mergeCell ref="Y154:AA154"/>
    <mergeCell ref="AB154:AD154"/>
    <mergeCell ref="AE154:AG154"/>
    <mergeCell ref="AH154:AJ154"/>
    <mergeCell ref="BJ153:BK153"/>
    <mergeCell ref="BL153:BM153"/>
    <mergeCell ref="BN153:BO153"/>
    <mergeCell ref="BP153:BQ153"/>
    <mergeCell ref="BR153:BS153"/>
    <mergeCell ref="B154:D154"/>
    <mergeCell ref="E154:H154"/>
    <mergeCell ref="I154:L154"/>
    <mergeCell ref="M154:O154"/>
    <mergeCell ref="P154:R154"/>
    <mergeCell ref="AW153:AY153"/>
    <mergeCell ref="AZ153:BA153"/>
    <mergeCell ref="BB153:BC153"/>
    <mergeCell ref="BD153:BE153"/>
    <mergeCell ref="BF153:BG153"/>
    <mergeCell ref="BH153:BI153"/>
    <mergeCell ref="AE153:AG153"/>
    <mergeCell ref="AH153:AJ153"/>
    <mergeCell ref="AK153:AM153"/>
    <mergeCell ref="AN153:AP153"/>
    <mergeCell ref="AQ153:AS153"/>
    <mergeCell ref="AT153:AV153"/>
    <mergeCell ref="BR152:BS152"/>
    <mergeCell ref="B153:D153"/>
    <mergeCell ref="E153:H153"/>
    <mergeCell ref="I153:L153"/>
    <mergeCell ref="M153:O153"/>
    <mergeCell ref="P153:R153"/>
    <mergeCell ref="S153:U153"/>
    <mergeCell ref="V153:X153"/>
    <mergeCell ref="Y153:AA153"/>
    <mergeCell ref="AB153:AD153"/>
    <mergeCell ref="BF152:BG152"/>
    <mergeCell ref="BH152:BI152"/>
    <mergeCell ref="BJ152:BK152"/>
    <mergeCell ref="BL152:BM152"/>
    <mergeCell ref="BN152:BO152"/>
    <mergeCell ref="BP152:BQ152"/>
    <mergeCell ref="AQ152:AS152"/>
    <mergeCell ref="AT152:AV152"/>
    <mergeCell ref="AW152:AY152"/>
    <mergeCell ref="AZ152:BA152"/>
    <mergeCell ref="BB152:BC152"/>
    <mergeCell ref="BD152:BE152"/>
    <mergeCell ref="Y152:AA152"/>
    <mergeCell ref="AB152:AD152"/>
    <mergeCell ref="AE152:AG152"/>
    <mergeCell ref="AH152:AJ152"/>
    <mergeCell ref="AK152:AM152"/>
    <mergeCell ref="AN152:AP152"/>
    <mergeCell ref="B152:D152"/>
    <mergeCell ref="E152:H152"/>
    <mergeCell ref="I152:L152"/>
    <mergeCell ref="M152:O152"/>
    <mergeCell ref="P152:R152"/>
    <mergeCell ref="S152:U152"/>
    <mergeCell ref="V152:X152"/>
    <mergeCell ref="BB151:BC151"/>
    <mergeCell ref="BD151:BE151"/>
    <mergeCell ref="BF151:BG151"/>
    <mergeCell ref="BH151:BI151"/>
    <mergeCell ref="BJ151:BK151"/>
    <mergeCell ref="BL151:BM151"/>
    <mergeCell ref="AK151:AM151"/>
    <mergeCell ref="AN151:AP151"/>
    <mergeCell ref="AQ151:AS151"/>
    <mergeCell ref="AT151:AV151"/>
    <mergeCell ref="AW151:AY151"/>
    <mergeCell ref="AZ151:BA151"/>
    <mergeCell ref="S151:U151"/>
    <mergeCell ref="V151:X151"/>
    <mergeCell ref="Y151:AA151"/>
    <mergeCell ref="AB151:AD151"/>
    <mergeCell ref="AE151:AG151"/>
    <mergeCell ref="AH151:AJ151"/>
    <mergeCell ref="BR150:BS150"/>
    <mergeCell ref="B151:D151"/>
    <mergeCell ref="E151:H151"/>
    <mergeCell ref="I151:L151"/>
    <mergeCell ref="M151:O151"/>
    <mergeCell ref="P151:R151"/>
    <mergeCell ref="AW150:AY150"/>
    <mergeCell ref="AZ150:BA150"/>
    <mergeCell ref="BB150:BC150"/>
    <mergeCell ref="BD150:BE150"/>
    <mergeCell ref="BF150:BG150"/>
    <mergeCell ref="BH150:BI150"/>
    <mergeCell ref="AE150:AG150"/>
    <mergeCell ref="AH150:AJ150"/>
    <mergeCell ref="AK150:AM150"/>
    <mergeCell ref="AN150:AP150"/>
    <mergeCell ref="AQ150:AS150"/>
    <mergeCell ref="AT150:AV150"/>
    <mergeCell ref="BN151:BO151"/>
    <mergeCell ref="BP151:BQ151"/>
    <mergeCell ref="BR151:BS151"/>
    <mergeCell ref="BR149:BS149"/>
    <mergeCell ref="B150:D150"/>
    <mergeCell ref="E150:H150"/>
    <mergeCell ref="I150:L150"/>
    <mergeCell ref="M150:O150"/>
    <mergeCell ref="P150:R150"/>
    <mergeCell ref="S150:U150"/>
    <mergeCell ref="V150:X150"/>
    <mergeCell ref="Y150:AA150"/>
    <mergeCell ref="AB150:AD150"/>
    <mergeCell ref="BF149:BG149"/>
    <mergeCell ref="BH149:BI149"/>
    <mergeCell ref="BJ149:BK149"/>
    <mergeCell ref="BL149:BM149"/>
    <mergeCell ref="BN149:BO149"/>
    <mergeCell ref="BP149:BQ149"/>
    <mergeCell ref="AQ149:AS149"/>
    <mergeCell ref="AT149:AV149"/>
    <mergeCell ref="AW149:AY149"/>
    <mergeCell ref="AZ149:BA149"/>
    <mergeCell ref="BB149:BC149"/>
    <mergeCell ref="BD149:BE149"/>
    <mergeCell ref="Y149:AA149"/>
    <mergeCell ref="AB149:AD149"/>
    <mergeCell ref="AE149:AG149"/>
    <mergeCell ref="AH149:AJ149"/>
    <mergeCell ref="AK149:AM149"/>
    <mergeCell ref="AN149:AP149"/>
    <mergeCell ref="BJ150:BK150"/>
    <mergeCell ref="BL150:BM150"/>
    <mergeCell ref="BN150:BO150"/>
    <mergeCell ref="BP150:BQ150"/>
    <mergeCell ref="B149:D149"/>
    <mergeCell ref="E149:H149"/>
    <mergeCell ref="I149:L149"/>
    <mergeCell ref="M149:O149"/>
    <mergeCell ref="P149:R149"/>
    <mergeCell ref="S149:U149"/>
    <mergeCell ref="V149:X149"/>
    <mergeCell ref="BB148:BC148"/>
    <mergeCell ref="BD148:BE148"/>
    <mergeCell ref="BF148:BG148"/>
    <mergeCell ref="BH148:BI148"/>
    <mergeCell ref="BJ148:BK148"/>
    <mergeCell ref="BL148:BM148"/>
    <mergeCell ref="AK148:AM148"/>
    <mergeCell ref="AN148:AP148"/>
    <mergeCell ref="AQ148:AS148"/>
    <mergeCell ref="AT148:AV148"/>
    <mergeCell ref="AW148:AY148"/>
    <mergeCell ref="AZ148:BA148"/>
    <mergeCell ref="S148:U148"/>
    <mergeCell ref="V148:X148"/>
    <mergeCell ref="Y148:AA148"/>
    <mergeCell ref="AB148:AD148"/>
    <mergeCell ref="AE148:AG148"/>
    <mergeCell ref="AH148:AJ148"/>
    <mergeCell ref="BR147:BS147"/>
    <mergeCell ref="B148:D148"/>
    <mergeCell ref="E148:H148"/>
    <mergeCell ref="I148:L148"/>
    <mergeCell ref="M148:O148"/>
    <mergeCell ref="P148:R148"/>
    <mergeCell ref="AW147:AY147"/>
    <mergeCell ref="AZ147:BA147"/>
    <mergeCell ref="BB147:BC147"/>
    <mergeCell ref="BD147:BE147"/>
    <mergeCell ref="BF147:BG147"/>
    <mergeCell ref="BH147:BI147"/>
    <mergeCell ref="AE147:AG147"/>
    <mergeCell ref="AH147:AJ147"/>
    <mergeCell ref="AK147:AM147"/>
    <mergeCell ref="AN147:AP147"/>
    <mergeCell ref="AQ147:AS147"/>
    <mergeCell ref="AT147:AV147"/>
    <mergeCell ref="BN148:BO148"/>
    <mergeCell ref="BP148:BQ148"/>
    <mergeCell ref="BR148:BS148"/>
    <mergeCell ref="BR146:BS146"/>
    <mergeCell ref="B147:D147"/>
    <mergeCell ref="E147:H147"/>
    <mergeCell ref="I147:L147"/>
    <mergeCell ref="M147:O147"/>
    <mergeCell ref="P147:R147"/>
    <mergeCell ref="S147:U147"/>
    <mergeCell ref="V147:X147"/>
    <mergeCell ref="Y147:AA147"/>
    <mergeCell ref="AB147:AD147"/>
    <mergeCell ref="BF146:BG146"/>
    <mergeCell ref="BH146:BI146"/>
    <mergeCell ref="BJ146:BK146"/>
    <mergeCell ref="BL146:BM146"/>
    <mergeCell ref="BN146:BO146"/>
    <mergeCell ref="BP146:BQ146"/>
    <mergeCell ref="AQ146:AS146"/>
    <mergeCell ref="AT146:AV146"/>
    <mergeCell ref="AW146:AY146"/>
    <mergeCell ref="AZ146:BA146"/>
    <mergeCell ref="BB146:BC146"/>
    <mergeCell ref="BD146:BE146"/>
    <mergeCell ref="Y146:AA146"/>
    <mergeCell ref="AB146:AD146"/>
    <mergeCell ref="AE146:AG146"/>
    <mergeCell ref="AH146:AJ146"/>
    <mergeCell ref="AK146:AM146"/>
    <mergeCell ref="AN146:AP146"/>
    <mergeCell ref="BJ147:BK147"/>
    <mergeCell ref="BL147:BM147"/>
    <mergeCell ref="BN147:BO147"/>
    <mergeCell ref="BP147:BQ147"/>
    <mergeCell ref="B146:D146"/>
    <mergeCell ref="E146:H146"/>
    <mergeCell ref="I146:L146"/>
    <mergeCell ref="M146:O146"/>
    <mergeCell ref="P146:R146"/>
    <mergeCell ref="S146:U146"/>
    <mergeCell ref="V146:X146"/>
    <mergeCell ref="BB145:BC145"/>
    <mergeCell ref="BD145:BE145"/>
    <mergeCell ref="BF145:BG145"/>
    <mergeCell ref="BH145:BI145"/>
    <mergeCell ref="BJ145:BK145"/>
    <mergeCell ref="BL145:BM145"/>
    <mergeCell ref="AK145:AM145"/>
    <mergeCell ref="AN145:AP145"/>
    <mergeCell ref="AQ145:AS145"/>
    <mergeCell ref="AT145:AV145"/>
    <mergeCell ref="AW145:AY145"/>
    <mergeCell ref="AZ145:BA145"/>
    <mergeCell ref="S145:U145"/>
    <mergeCell ref="V145:X145"/>
    <mergeCell ref="Y145:AA145"/>
    <mergeCell ref="AB145:AD145"/>
    <mergeCell ref="AE145:AG145"/>
    <mergeCell ref="AH145:AJ145"/>
    <mergeCell ref="BR144:BS144"/>
    <mergeCell ref="B145:D145"/>
    <mergeCell ref="E145:H145"/>
    <mergeCell ref="I145:L145"/>
    <mergeCell ref="M145:O145"/>
    <mergeCell ref="P145:R145"/>
    <mergeCell ref="AW144:AY144"/>
    <mergeCell ref="AZ144:BA144"/>
    <mergeCell ref="BB144:BC144"/>
    <mergeCell ref="BD144:BE144"/>
    <mergeCell ref="BF144:BG144"/>
    <mergeCell ref="BH144:BI144"/>
    <mergeCell ref="AE144:AG144"/>
    <mergeCell ref="AH144:AJ144"/>
    <mergeCell ref="AK144:AM144"/>
    <mergeCell ref="AN144:AP144"/>
    <mergeCell ref="AQ144:AS144"/>
    <mergeCell ref="AT144:AV144"/>
    <mergeCell ref="BN145:BO145"/>
    <mergeCell ref="BP145:BQ145"/>
    <mergeCell ref="BR145:BS145"/>
    <mergeCell ref="BR143:BS143"/>
    <mergeCell ref="B144:D144"/>
    <mergeCell ref="E144:H144"/>
    <mergeCell ref="I144:L144"/>
    <mergeCell ref="M144:O144"/>
    <mergeCell ref="P144:R144"/>
    <mergeCell ref="S144:U144"/>
    <mergeCell ref="V144:X144"/>
    <mergeCell ref="Y144:AA144"/>
    <mergeCell ref="AB144:AD144"/>
    <mergeCell ref="BF143:BG143"/>
    <mergeCell ref="BH143:BI143"/>
    <mergeCell ref="BJ143:BK143"/>
    <mergeCell ref="BL143:BM143"/>
    <mergeCell ref="BN143:BO143"/>
    <mergeCell ref="BP143:BQ143"/>
    <mergeCell ref="AQ143:AS143"/>
    <mergeCell ref="AT143:AV143"/>
    <mergeCell ref="AW143:AY143"/>
    <mergeCell ref="AZ143:BA143"/>
    <mergeCell ref="BB143:BC143"/>
    <mergeCell ref="BD143:BE143"/>
    <mergeCell ref="Y143:AA143"/>
    <mergeCell ref="AB143:AD143"/>
    <mergeCell ref="AE143:AG143"/>
    <mergeCell ref="AH143:AJ143"/>
    <mergeCell ref="AK143:AM143"/>
    <mergeCell ref="AN143:AP143"/>
    <mergeCell ref="BJ144:BK144"/>
    <mergeCell ref="BL144:BM144"/>
    <mergeCell ref="BN144:BO144"/>
    <mergeCell ref="BP144:BQ144"/>
    <mergeCell ref="B143:D143"/>
    <mergeCell ref="E143:H143"/>
    <mergeCell ref="I143:L143"/>
    <mergeCell ref="M143:O143"/>
    <mergeCell ref="P143:R143"/>
    <mergeCell ref="S143:U143"/>
    <mergeCell ref="V143:X143"/>
    <mergeCell ref="BB142:BC142"/>
    <mergeCell ref="BD142:BE142"/>
    <mergeCell ref="BF142:BG142"/>
    <mergeCell ref="BH142:BI142"/>
    <mergeCell ref="BJ142:BK142"/>
    <mergeCell ref="BL142:BM142"/>
    <mergeCell ref="AK142:AM142"/>
    <mergeCell ref="AN142:AP142"/>
    <mergeCell ref="AQ142:AS142"/>
    <mergeCell ref="AT142:AV142"/>
    <mergeCell ref="AW142:AY142"/>
    <mergeCell ref="AZ142:BA142"/>
    <mergeCell ref="S142:U142"/>
    <mergeCell ref="V142:X142"/>
    <mergeCell ref="Y142:AA142"/>
    <mergeCell ref="AB142:AD142"/>
    <mergeCell ref="AE142:AG142"/>
    <mergeCell ref="AH142:AJ142"/>
    <mergeCell ref="BR141:BS141"/>
    <mergeCell ref="B142:D142"/>
    <mergeCell ref="E142:H142"/>
    <mergeCell ref="I142:L142"/>
    <mergeCell ref="M142:O142"/>
    <mergeCell ref="P142:R142"/>
    <mergeCell ref="AW141:AY141"/>
    <mergeCell ref="AZ141:BA141"/>
    <mergeCell ref="BB141:BC141"/>
    <mergeCell ref="BD141:BE141"/>
    <mergeCell ref="BF141:BG141"/>
    <mergeCell ref="BH141:BI141"/>
    <mergeCell ref="AE141:AG141"/>
    <mergeCell ref="AH141:AJ141"/>
    <mergeCell ref="AK141:AM141"/>
    <mergeCell ref="AN141:AP141"/>
    <mergeCell ref="AQ141:AS141"/>
    <mergeCell ref="AT141:AV141"/>
    <mergeCell ref="BN142:BO142"/>
    <mergeCell ref="BP142:BQ142"/>
    <mergeCell ref="BR142:BS142"/>
    <mergeCell ref="BR140:BS140"/>
    <mergeCell ref="B141:D141"/>
    <mergeCell ref="E141:H141"/>
    <mergeCell ref="I141:L141"/>
    <mergeCell ref="M141:O141"/>
    <mergeCell ref="P141:R141"/>
    <mergeCell ref="S141:U141"/>
    <mergeCell ref="V141:X141"/>
    <mergeCell ref="Y141:AA141"/>
    <mergeCell ref="AB141:AD141"/>
    <mergeCell ref="BF140:BG140"/>
    <mergeCell ref="BH140:BI140"/>
    <mergeCell ref="BJ140:BK140"/>
    <mergeCell ref="BL140:BM140"/>
    <mergeCell ref="BN140:BO140"/>
    <mergeCell ref="BP140:BQ140"/>
    <mergeCell ref="AQ140:AS140"/>
    <mergeCell ref="AT140:AV140"/>
    <mergeCell ref="AW140:AY140"/>
    <mergeCell ref="AZ140:BA140"/>
    <mergeCell ref="BB140:BC140"/>
    <mergeCell ref="BD140:BE140"/>
    <mergeCell ref="Y140:AA140"/>
    <mergeCell ref="AB140:AD140"/>
    <mergeCell ref="AE140:AG140"/>
    <mergeCell ref="AH140:AJ140"/>
    <mergeCell ref="AK140:AM140"/>
    <mergeCell ref="AN140:AP140"/>
    <mergeCell ref="BJ141:BK141"/>
    <mergeCell ref="BL141:BM141"/>
    <mergeCell ref="BN141:BO141"/>
    <mergeCell ref="BP141:BQ141"/>
    <mergeCell ref="B140:D140"/>
    <mergeCell ref="E140:H140"/>
    <mergeCell ref="I140:L140"/>
    <mergeCell ref="M140:O140"/>
    <mergeCell ref="P140:R140"/>
    <mergeCell ref="S140:U140"/>
    <mergeCell ref="V140:X140"/>
    <mergeCell ref="BB139:BC139"/>
    <mergeCell ref="BD139:BE139"/>
    <mergeCell ref="BF139:BG139"/>
    <mergeCell ref="BH139:BI139"/>
    <mergeCell ref="BJ139:BK139"/>
    <mergeCell ref="BL139:BM139"/>
    <mergeCell ref="AK139:AM139"/>
    <mergeCell ref="AN139:AP139"/>
    <mergeCell ref="AQ139:AS139"/>
    <mergeCell ref="AT139:AV139"/>
    <mergeCell ref="AW139:AY139"/>
    <mergeCell ref="AZ139:BA139"/>
    <mergeCell ref="S139:U139"/>
    <mergeCell ref="V139:X139"/>
    <mergeCell ref="Y139:AA139"/>
    <mergeCell ref="AB139:AD139"/>
    <mergeCell ref="AE139:AG139"/>
    <mergeCell ref="AH139:AJ139"/>
    <mergeCell ref="BR138:BS138"/>
    <mergeCell ref="B139:D139"/>
    <mergeCell ref="E139:H139"/>
    <mergeCell ref="I139:L139"/>
    <mergeCell ref="M139:O139"/>
    <mergeCell ref="P139:R139"/>
    <mergeCell ref="AW138:AY138"/>
    <mergeCell ref="AZ138:BA138"/>
    <mergeCell ref="BB138:BC138"/>
    <mergeCell ref="BD138:BE138"/>
    <mergeCell ref="BF138:BG138"/>
    <mergeCell ref="BH138:BI138"/>
    <mergeCell ref="AE138:AG138"/>
    <mergeCell ref="AH138:AJ138"/>
    <mergeCell ref="AK138:AM138"/>
    <mergeCell ref="AN138:AP138"/>
    <mergeCell ref="AQ138:AS138"/>
    <mergeCell ref="AT138:AV138"/>
    <mergeCell ref="BN139:BO139"/>
    <mergeCell ref="BP139:BQ139"/>
    <mergeCell ref="BR139:BS139"/>
    <mergeCell ref="BR137:BS137"/>
    <mergeCell ref="B138:D138"/>
    <mergeCell ref="E138:H138"/>
    <mergeCell ref="I138:L138"/>
    <mergeCell ref="M138:O138"/>
    <mergeCell ref="P138:R138"/>
    <mergeCell ref="S138:U138"/>
    <mergeCell ref="V138:X138"/>
    <mergeCell ref="Y138:AA138"/>
    <mergeCell ref="AB138:AD138"/>
    <mergeCell ref="BF137:BG137"/>
    <mergeCell ref="BH137:BI137"/>
    <mergeCell ref="BJ137:BK137"/>
    <mergeCell ref="BL137:BM137"/>
    <mergeCell ref="BN137:BO137"/>
    <mergeCell ref="BP137:BQ137"/>
    <mergeCell ref="AQ137:AS137"/>
    <mergeCell ref="AT137:AV137"/>
    <mergeCell ref="AW137:AY137"/>
    <mergeCell ref="AZ137:BA137"/>
    <mergeCell ref="BB137:BC137"/>
    <mergeCell ref="BD137:BE137"/>
    <mergeCell ref="Y137:AA137"/>
    <mergeCell ref="AB137:AD137"/>
    <mergeCell ref="AE137:AG137"/>
    <mergeCell ref="AH137:AJ137"/>
    <mergeCell ref="AK137:AM137"/>
    <mergeCell ref="AN137:AP137"/>
    <mergeCell ref="BJ138:BK138"/>
    <mergeCell ref="BL138:BM138"/>
    <mergeCell ref="BN138:BO138"/>
    <mergeCell ref="BP138:BQ138"/>
    <mergeCell ref="B137:D137"/>
    <mergeCell ref="E137:H137"/>
    <mergeCell ref="I137:L137"/>
    <mergeCell ref="M137:O137"/>
    <mergeCell ref="P137:R137"/>
    <mergeCell ref="S137:U137"/>
    <mergeCell ref="V137:X137"/>
    <mergeCell ref="BB136:BC136"/>
    <mergeCell ref="BD136:BE136"/>
    <mergeCell ref="BF136:BG136"/>
    <mergeCell ref="BH136:BI136"/>
    <mergeCell ref="BJ136:BK136"/>
    <mergeCell ref="BL136:BM136"/>
    <mergeCell ref="AK136:AM136"/>
    <mergeCell ref="AN136:AP136"/>
    <mergeCell ref="AQ136:AS136"/>
    <mergeCell ref="AT136:AV136"/>
    <mergeCell ref="AW136:AY136"/>
    <mergeCell ref="AZ136:BA136"/>
    <mergeCell ref="S136:U136"/>
    <mergeCell ref="V136:X136"/>
    <mergeCell ref="Y136:AA136"/>
    <mergeCell ref="AB136:AD136"/>
    <mergeCell ref="AE136:AG136"/>
    <mergeCell ref="AH136:AJ136"/>
    <mergeCell ref="BR135:BS135"/>
    <mergeCell ref="B136:D136"/>
    <mergeCell ref="E136:H136"/>
    <mergeCell ref="I136:L136"/>
    <mergeCell ref="M136:O136"/>
    <mergeCell ref="P136:R136"/>
    <mergeCell ref="AW135:AY135"/>
    <mergeCell ref="AZ135:BA135"/>
    <mergeCell ref="BB135:BC135"/>
    <mergeCell ref="BD135:BE135"/>
    <mergeCell ref="BF135:BG135"/>
    <mergeCell ref="BH135:BI135"/>
    <mergeCell ref="AE135:AG135"/>
    <mergeCell ref="AH135:AJ135"/>
    <mergeCell ref="AK135:AM135"/>
    <mergeCell ref="AN135:AP135"/>
    <mergeCell ref="AQ135:AS135"/>
    <mergeCell ref="AT135:AV135"/>
    <mergeCell ref="BN136:BO136"/>
    <mergeCell ref="BP136:BQ136"/>
    <mergeCell ref="BR136:BS136"/>
    <mergeCell ref="BR134:BS134"/>
    <mergeCell ref="B135:D135"/>
    <mergeCell ref="E135:H135"/>
    <mergeCell ref="I135:L135"/>
    <mergeCell ref="M135:O135"/>
    <mergeCell ref="P135:R135"/>
    <mergeCell ref="S135:U135"/>
    <mergeCell ref="V135:X135"/>
    <mergeCell ref="Y135:AA135"/>
    <mergeCell ref="AB135:AD135"/>
    <mergeCell ref="BF134:BG134"/>
    <mergeCell ref="BH134:BI134"/>
    <mergeCell ref="BJ134:BK134"/>
    <mergeCell ref="BL134:BM134"/>
    <mergeCell ref="BN134:BO134"/>
    <mergeCell ref="BP134:BQ134"/>
    <mergeCell ref="AQ134:AS134"/>
    <mergeCell ref="AT134:AV134"/>
    <mergeCell ref="AW134:AY134"/>
    <mergeCell ref="AZ134:BA134"/>
    <mergeCell ref="BB134:BC134"/>
    <mergeCell ref="BD134:BE134"/>
    <mergeCell ref="Y134:AA134"/>
    <mergeCell ref="AB134:AD134"/>
    <mergeCell ref="AE134:AG134"/>
    <mergeCell ref="AH134:AJ134"/>
    <mergeCell ref="AK134:AM134"/>
    <mergeCell ref="AN134:AP134"/>
    <mergeCell ref="BJ135:BK135"/>
    <mergeCell ref="BL135:BM135"/>
    <mergeCell ref="BN135:BO135"/>
    <mergeCell ref="BP135:BQ135"/>
    <mergeCell ref="B134:D134"/>
    <mergeCell ref="E134:H134"/>
    <mergeCell ref="I134:L134"/>
    <mergeCell ref="M134:O134"/>
    <mergeCell ref="P134:R134"/>
    <mergeCell ref="S134:U134"/>
    <mergeCell ref="V134:X134"/>
    <mergeCell ref="BB133:BC133"/>
    <mergeCell ref="BD133:BE133"/>
    <mergeCell ref="BF133:BG133"/>
    <mergeCell ref="BH133:BI133"/>
    <mergeCell ref="BJ133:BK133"/>
    <mergeCell ref="BL133:BM133"/>
    <mergeCell ref="AK133:AM133"/>
    <mergeCell ref="AN133:AP133"/>
    <mergeCell ref="AQ133:AS133"/>
    <mergeCell ref="AT133:AV133"/>
    <mergeCell ref="AW133:AY133"/>
    <mergeCell ref="AZ133:BA133"/>
    <mergeCell ref="S133:U133"/>
    <mergeCell ref="V133:X133"/>
    <mergeCell ref="Y133:AA133"/>
    <mergeCell ref="AB133:AD133"/>
    <mergeCell ref="AE133:AG133"/>
    <mergeCell ref="AH133:AJ133"/>
    <mergeCell ref="BR132:BS132"/>
    <mergeCell ref="B133:D133"/>
    <mergeCell ref="E133:H133"/>
    <mergeCell ref="I133:L133"/>
    <mergeCell ref="M133:O133"/>
    <mergeCell ref="P133:R133"/>
    <mergeCell ref="AW132:AY132"/>
    <mergeCell ref="AZ132:BA132"/>
    <mergeCell ref="BB132:BC132"/>
    <mergeCell ref="BD132:BE132"/>
    <mergeCell ref="BF132:BG132"/>
    <mergeCell ref="BH132:BI132"/>
    <mergeCell ref="AE132:AG132"/>
    <mergeCell ref="AH132:AJ132"/>
    <mergeCell ref="AK132:AM132"/>
    <mergeCell ref="AN132:AP132"/>
    <mergeCell ref="AQ132:AS132"/>
    <mergeCell ref="AT132:AV132"/>
    <mergeCell ref="BN133:BO133"/>
    <mergeCell ref="BP133:BQ133"/>
    <mergeCell ref="BR133:BS133"/>
    <mergeCell ref="BR131:BS131"/>
    <mergeCell ref="B132:D132"/>
    <mergeCell ref="E132:H132"/>
    <mergeCell ref="I132:L132"/>
    <mergeCell ref="M132:O132"/>
    <mergeCell ref="P132:R132"/>
    <mergeCell ref="S132:U132"/>
    <mergeCell ref="V132:X132"/>
    <mergeCell ref="Y132:AA132"/>
    <mergeCell ref="AB132:AD132"/>
    <mergeCell ref="BF131:BG131"/>
    <mergeCell ref="BH131:BI131"/>
    <mergeCell ref="BJ131:BK131"/>
    <mergeCell ref="BL131:BM131"/>
    <mergeCell ref="BN131:BO131"/>
    <mergeCell ref="BP131:BQ131"/>
    <mergeCell ref="AQ131:AS131"/>
    <mergeCell ref="AT131:AV131"/>
    <mergeCell ref="AW131:AY131"/>
    <mergeCell ref="AZ131:BA131"/>
    <mergeCell ref="BB131:BC131"/>
    <mergeCell ref="BD131:BE131"/>
    <mergeCell ref="Y131:AA131"/>
    <mergeCell ref="AB131:AD131"/>
    <mergeCell ref="AE131:AG131"/>
    <mergeCell ref="AH131:AJ131"/>
    <mergeCell ref="AK131:AM131"/>
    <mergeCell ref="AN131:AP131"/>
    <mergeCell ref="BJ132:BK132"/>
    <mergeCell ref="BL132:BM132"/>
    <mergeCell ref="BN132:BO132"/>
    <mergeCell ref="BP132:BQ132"/>
    <mergeCell ref="B131:D131"/>
    <mergeCell ref="E131:H131"/>
    <mergeCell ref="I131:L131"/>
    <mergeCell ref="M131:O131"/>
    <mergeCell ref="P131:R131"/>
    <mergeCell ref="S131:U131"/>
    <mergeCell ref="V131:X131"/>
    <mergeCell ref="BB130:BC130"/>
    <mergeCell ref="BD130:BE130"/>
    <mergeCell ref="BF130:BG130"/>
    <mergeCell ref="BH130:BI130"/>
    <mergeCell ref="BJ130:BK130"/>
    <mergeCell ref="BL130:BM130"/>
    <mergeCell ref="AK130:AM130"/>
    <mergeCell ref="AN130:AP130"/>
    <mergeCell ref="AQ130:AS130"/>
    <mergeCell ref="AT130:AV130"/>
    <mergeCell ref="AW130:AY130"/>
    <mergeCell ref="AZ130:BA130"/>
    <mergeCell ref="S130:U130"/>
    <mergeCell ref="V130:X130"/>
    <mergeCell ref="Y130:AA130"/>
    <mergeCell ref="AB130:AD130"/>
    <mergeCell ref="AE130:AG130"/>
    <mergeCell ref="AH130:AJ130"/>
    <mergeCell ref="BR129:BS129"/>
    <mergeCell ref="B130:D130"/>
    <mergeCell ref="E130:H130"/>
    <mergeCell ref="I130:L130"/>
    <mergeCell ref="M130:O130"/>
    <mergeCell ref="P130:R130"/>
    <mergeCell ref="AW129:AY129"/>
    <mergeCell ref="AZ129:BA129"/>
    <mergeCell ref="BB129:BC129"/>
    <mergeCell ref="BD129:BE129"/>
    <mergeCell ref="BF129:BG129"/>
    <mergeCell ref="BH129:BI129"/>
    <mergeCell ref="AE129:AG129"/>
    <mergeCell ref="AH129:AJ129"/>
    <mergeCell ref="AK129:AM129"/>
    <mergeCell ref="AN129:AP129"/>
    <mergeCell ref="AQ129:AS129"/>
    <mergeCell ref="AT129:AV129"/>
    <mergeCell ref="BN130:BO130"/>
    <mergeCell ref="BP130:BQ130"/>
    <mergeCell ref="BR130:BS130"/>
    <mergeCell ref="BR128:BS128"/>
    <mergeCell ref="B129:D129"/>
    <mergeCell ref="E129:H129"/>
    <mergeCell ref="I129:L129"/>
    <mergeCell ref="M129:O129"/>
    <mergeCell ref="P129:R129"/>
    <mergeCell ref="S129:U129"/>
    <mergeCell ref="V129:X129"/>
    <mergeCell ref="Y129:AA129"/>
    <mergeCell ref="AB129:AD129"/>
    <mergeCell ref="BF128:BG128"/>
    <mergeCell ref="BH128:BI128"/>
    <mergeCell ref="BJ128:BK128"/>
    <mergeCell ref="BL128:BM128"/>
    <mergeCell ref="BN128:BO128"/>
    <mergeCell ref="BP128:BQ128"/>
    <mergeCell ref="AQ128:AS128"/>
    <mergeCell ref="AT128:AV128"/>
    <mergeCell ref="AW128:AY128"/>
    <mergeCell ref="AZ128:BA128"/>
    <mergeCell ref="BB128:BC128"/>
    <mergeCell ref="BD128:BE128"/>
    <mergeCell ref="Y128:AA128"/>
    <mergeCell ref="AB128:AD128"/>
    <mergeCell ref="AE128:AG128"/>
    <mergeCell ref="AH128:AJ128"/>
    <mergeCell ref="AK128:AM128"/>
    <mergeCell ref="AN128:AP128"/>
    <mergeCell ref="BJ129:BK129"/>
    <mergeCell ref="BL129:BM129"/>
    <mergeCell ref="BN129:BO129"/>
    <mergeCell ref="BP129:BQ129"/>
    <mergeCell ref="B128:D128"/>
    <mergeCell ref="E128:H128"/>
    <mergeCell ref="I128:L128"/>
    <mergeCell ref="M128:O128"/>
    <mergeCell ref="P128:R128"/>
    <mergeCell ref="S128:U128"/>
    <mergeCell ref="V128:X128"/>
    <mergeCell ref="BB127:BC127"/>
    <mergeCell ref="BD127:BE127"/>
    <mergeCell ref="BF127:BG127"/>
    <mergeCell ref="BH127:BI127"/>
    <mergeCell ref="BJ127:BK127"/>
    <mergeCell ref="BL127:BM127"/>
    <mergeCell ref="AK127:AM127"/>
    <mergeCell ref="AN127:AP127"/>
    <mergeCell ref="AQ127:AS127"/>
    <mergeCell ref="AT127:AV127"/>
    <mergeCell ref="AW127:AY127"/>
    <mergeCell ref="AZ127:BA127"/>
    <mergeCell ref="S127:U127"/>
    <mergeCell ref="V127:X127"/>
    <mergeCell ref="Y127:AA127"/>
    <mergeCell ref="AB127:AD127"/>
    <mergeCell ref="AE127:AG127"/>
    <mergeCell ref="AH127:AJ127"/>
    <mergeCell ref="BR126:BS126"/>
    <mergeCell ref="B127:D127"/>
    <mergeCell ref="E127:H127"/>
    <mergeCell ref="I127:L127"/>
    <mergeCell ref="M127:O127"/>
    <mergeCell ref="P127:R127"/>
    <mergeCell ref="AW126:AY126"/>
    <mergeCell ref="AZ126:BA126"/>
    <mergeCell ref="BB126:BC126"/>
    <mergeCell ref="BD126:BE126"/>
    <mergeCell ref="BF126:BG126"/>
    <mergeCell ref="BH126:BI126"/>
    <mergeCell ref="AE126:AG126"/>
    <mergeCell ref="AH126:AJ126"/>
    <mergeCell ref="AK126:AM126"/>
    <mergeCell ref="AN126:AP126"/>
    <mergeCell ref="AQ126:AS126"/>
    <mergeCell ref="AT126:AV126"/>
    <mergeCell ref="BN127:BO127"/>
    <mergeCell ref="BP127:BQ127"/>
    <mergeCell ref="BR127:BS127"/>
    <mergeCell ref="BR125:BS125"/>
    <mergeCell ref="B126:D126"/>
    <mergeCell ref="E126:H126"/>
    <mergeCell ref="I126:L126"/>
    <mergeCell ref="M126:O126"/>
    <mergeCell ref="P126:R126"/>
    <mergeCell ref="S126:U126"/>
    <mergeCell ref="V126:X126"/>
    <mergeCell ref="Y126:AA126"/>
    <mergeCell ref="AB126:AD126"/>
    <mergeCell ref="BF125:BG125"/>
    <mergeCell ref="BH125:BI125"/>
    <mergeCell ref="BJ125:BK125"/>
    <mergeCell ref="BL125:BM125"/>
    <mergeCell ref="BN125:BO125"/>
    <mergeCell ref="BP125:BQ125"/>
    <mergeCell ref="AQ125:AS125"/>
    <mergeCell ref="AT125:AV125"/>
    <mergeCell ref="AW125:AY125"/>
    <mergeCell ref="AZ125:BA125"/>
    <mergeCell ref="BB125:BC125"/>
    <mergeCell ref="BD125:BE125"/>
    <mergeCell ref="Y125:AA125"/>
    <mergeCell ref="AB125:AD125"/>
    <mergeCell ref="AE125:AG125"/>
    <mergeCell ref="AH125:AJ125"/>
    <mergeCell ref="AK125:AM125"/>
    <mergeCell ref="AN125:AP125"/>
    <mergeCell ref="BJ126:BK126"/>
    <mergeCell ref="BL126:BM126"/>
    <mergeCell ref="BN126:BO126"/>
    <mergeCell ref="BP126:BQ126"/>
    <mergeCell ref="B125:D125"/>
    <mergeCell ref="E125:H125"/>
    <mergeCell ref="I125:L125"/>
    <mergeCell ref="M125:O125"/>
    <mergeCell ref="P125:R125"/>
    <mergeCell ref="S125:U125"/>
    <mergeCell ref="V125:X125"/>
    <mergeCell ref="BB124:BC124"/>
    <mergeCell ref="BD124:BE124"/>
    <mergeCell ref="BF124:BG124"/>
    <mergeCell ref="BH124:BI124"/>
    <mergeCell ref="BJ124:BK124"/>
    <mergeCell ref="BL124:BM124"/>
    <mergeCell ref="AK124:AM124"/>
    <mergeCell ref="AN124:AP124"/>
    <mergeCell ref="AQ124:AS124"/>
    <mergeCell ref="AT124:AV124"/>
    <mergeCell ref="AW124:AY124"/>
    <mergeCell ref="AZ124:BA124"/>
    <mergeCell ref="S124:U124"/>
    <mergeCell ref="V124:X124"/>
    <mergeCell ref="Y124:AA124"/>
    <mergeCell ref="AB124:AD124"/>
    <mergeCell ref="AE124:AG124"/>
    <mergeCell ref="AH124:AJ124"/>
    <mergeCell ref="BR123:BS123"/>
    <mergeCell ref="B124:D124"/>
    <mergeCell ref="E124:H124"/>
    <mergeCell ref="I124:L124"/>
    <mergeCell ref="M124:O124"/>
    <mergeCell ref="P124:R124"/>
    <mergeCell ref="AW123:AY123"/>
    <mergeCell ref="AZ123:BA123"/>
    <mergeCell ref="BB123:BC123"/>
    <mergeCell ref="BD123:BE123"/>
    <mergeCell ref="BF123:BG123"/>
    <mergeCell ref="BH123:BI123"/>
    <mergeCell ref="AE123:AG123"/>
    <mergeCell ref="AH123:AJ123"/>
    <mergeCell ref="AK123:AM123"/>
    <mergeCell ref="AN123:AP123"/>
    <mergeCell ref="AQ123:AS123"/>
    <mergeCell ref="AT123:AV123"/>
    <mergeCell ref="BN124:BO124"/>
    <mergeCell ref="BP124:BQ124"/>
    <mergeCell ref="BR124:BS124"/>
    <mergeCell ref="BR122:BS122"/>
    <mergeCell ref="B123:D123"/>
    <mergeCell ref="E123:H123"/>
    <mergeCell ref="I123:L123"/>
    <mergeCell ref="M123:O123"/>
    <mergeCell ref="P123:R123"/>
    <mergeCell ref="S123:U123"/>
    <mergeCell ref="V123:X123"/>
    <mergeCell ref="Y123:AA123"/>
    <mergeCell ref="AB123:AD123"/>
    <mergeCell ref="BF122:BG122"/>
    <mergeCell ref="BH122:BI122"/>
    <mergeCell ref="BJ122:BK122"/>
    <mergeCell ref="BL122:BM122"/>
    <mergeCell ref="BN122:BO122"/>
    <mergeCell ref="BP122:BQ122"/>
    <mergeCell ref="AQ122:AS122"/>
    <mergeCell ref="AT122:AV122"/>
    <mergeCell ref="AW122:AY122"/>
    <mergeCell ref="AZ122:BA122"/>
    <mergeCell ref="BB122:BC122"/>
    <mergeCell ref="BD122:BE122"/>
    <mergeCell ref="Y122:AA122"/>
    <mergeCell ref="AB122:AD122"/>
    <mergeCell ref="AE122:AG122"/>
    <mergeCell ref="AH122:AJ122"/>
    <mergeCell ref="AK122:AM122"/>
    <mergeCell ref="AN122:AP122"/>
    <mergeCell ref="BJ123:BK123"/>
    <mergeCell ref="BL123:BM123"/>
    <mergeCell ref="BN123:BO123"/>
    <mergeCell ref="BP123:BQ123"/>
    <mergeCell ref="B122:D122"/>
    <mergeCell ref="E122:H122"/>
    <mergeCell ref="I122:L122"/>
    <mergeCell ref="M122:O122"/>
    <mergeCell ref="P122:R122"/>
    <mergeCell ref="S122:U122"/>
    <mergeCell ref="V122:X122"/>
    <mergeCell ref="BB121:BC121"/>
    <mergeCell ref="BD121:BE121"/>
    <mergeCell ref="BF121:BG121"/>
    <mergeCell ref="BH121:BI121"/>
    <mergeCell ref="BJ121:BK121"/>
    <mergeCell ref="BL121:BM121"/>
    <mergeCell ref="AK121:AM121"/>
    <mergeCell ref="AN121:AP121"/>
    <mergeCell ref="AQ121:AS121"/>
    <mergeCell ref="AT121:AV121"/>
    <mergeCell ref="AW121:AY121"/>
    <mergeCell ref="AZ121:BA121"/>
    <mergeCell ref="S121:U121"/>
    <mergeCell ref="V121:X121"/>
    <mergeCell ref="Y121:AA121"/>
    <mergeCell ref="AB121:AD121"/>
    <mergeCell ref="AE121:AG121"/>
    <mergeCell ref="AH121:AJ121"/>
    <mergeCell ref="BN120:BO120"/>
    <mergeCell ref="BP120:BQ120"/>
    <mergeCell ref="BR120:BS120"/>
    <mergeCell ref="B121:D121"/>
    <mergeCell ref="E121:H121"/>
    <mergeCell ref="I121:L121"/>
    <mergeCell ref="M121:O121"/>
    <mergeCell ref="P121:R121"/>
    <mergeCell ref="AW120:AY120"/>
    <mergeCell ref="AZ120:BA120"/>
    <mergeCell ref="BB120:BC120"/>
    <mergeCell ref="BD120:BE120"/>
    <mergeCell ref="BF120:BG120"/>
    <mergeCell ref="BH120:BI120"/>
    <mergeCell ref="AE120:AG120"/>
    <mergeCell ref="AH120:AJ120"/>
    <mergeCell ref="AK120:AM120"/>
    <mergeCell ref="AN120:AP120"/>
    <mergeCell ref="AQ120:AS120"/>
    <mergeCell ref="AT120:AV120"/>
    <mergeCell ref="BN121:BO121"/>
    <mergeCell ref="BP121:BQ121"/>
    <mergeCell ref="BR121:BS121"/>
    <mergeCell ref="AE118:AG118"/>
    <mergeCell ref="AH118:AJ118"/>
    <mergeCell ref="BR119:BS119"/>
    <mergeCell ref="B120:D120"/>
    <mergeCell ref="E120:H120"/>
    <mergeCell ref="I120:L120"/>
    <mergeCell ref="M120:O120"/>
    <mergeCell ref="P120:R120"/>
    <mergeCell ref="S120:U120"/>
    <mergeCell ref="V120:X120"/>
    <mergeCell ref="Y120:AA120"/>
    <mergeCell ref="AB120:AD120"/>
    <mergeCell ref="BF119:BG119"/>
    <mergeCell ref="BH119:BI119"/>
    <mergeCell ref="BJ119:BK119"/>
    <mergeCell ref="BL119:BM119"/>
    <mergeCell ref="BN119:BO119"/>
    <mergeCell ref="BP119:BQ119"/>
    <mergeCell ref="AQ119:AS119"/>
    <mergeCell ref="AT119:AV119"/>
    <mergeCell ref="AW119:AY119"/>
    <mergeCell ref="AZ119:BA119"/>
    <mergeCell ref="BB119:BC119"/>
    <mergeCell ref="BD119:BE119"/>
    <mergeCell ref="Y119:AA119"/>
    <mergeCell ref="AB119:AD119"/>
    <mergeCell ref="AE119:AG119"/>
    <mergeCell ref="AH119:AJ119"/>
    <mergeCell ref="AK119:AM119"/>
    <mergeCell ref="AN119:AP119"/>
    <mergeCell ref="BJ120:BK120"/>
    <mergeCell ref="BL120:BM120"/>
    <mergeCell ref="I117:L117"/>
    <mergeCell ref="M117:O117"/>
    <mergeCell ref="P117:R117"/>
    <mergeCell ref="S117:U117"/>
    <mergeCell ref="V117:X117"/>
    <mergeCell ref="Y117:AA117"/>
    <mergeCell ref="AB117:AD117"/>
    <mergeCell ref="BJ117:BK117"/>
    <mergeCell ref="BL117:BM117"/>
    <mergeCell ref="B119:D119"/>
    <mergeCell ref="E119:H119"/>
    <mergeCell ref="I119:L119"/>
    <mergeCell ref="M119:O119"/>
    <mergeCell ref="P119:R119"/>
    <mergeCell ref="S119:U119"/>
    <mergeCell ref="V119:X119"/>
    <mergeCell ref="BB118:BC118"/>
    <mergeCell ref="BD118:BE118"/>
    <mergeCell ref="BF118:BG118"/>
    <mergeCell ref="BH118:BI118"/>
    <mergeCell ref="BJ118:BK118"/>
    <mergeCell ref="BL118:BM118"/>
    <mergeCell ref="AK118:AM118"/>
    <mergeCell ref="AN118:AP118"/>
    <mergeCell ref="AQ118:AS118"/>
    <mergeCell ref="AT118:AV118"/>
    <mergeCell ref="AW118:AY118"/>
    <mergeCell ref="AZ118:BA118"/>
    <mergeCell ref="S118:U118"/>
    <mergeCell ref="V118:X118"/>
    <mergeCell ref="Y118:AA118"/>
    <mergeCell ref="AB118:AD118"/>
    <mergeCell ref="AZ116:BA116"/>
    <mergeCell ref="BB116:BC116"/>
    <mergeCell ref="BD116:BE116"/>
    <mergeCell ref="Y116:AA116"/>
    <mergeCell ref="AB116:AD116"/>
    <mergeCell ref="AE116:AG116"/>
    <mergeCell ref="AH116:AJ116"/>
    <mergeCell ref="AK116:AM116"/>
    <mergeCell ref="AN116:AP116"/>
    <mergeCell ref="BR117:BS117"/>
    <mergeCell ref="B118:D118"/>
    <mergeCell ref="E118:H118"/>
    <mergeCell ref="I118:L118"/>
    <mergeCell ref="M118:O118"/>
    <mergeCell ref="P118:R118"/>
    <mergeCell ref="AW117:AY117"/>
    <mergeCell ref="AZ117:BA117"/>
    <mergeCell ref="BB117:BC117"/>
    <mergeCell ref="BD117:BE117"/>
    <mergeCell ref="BF117:BG117"/>
    <mergeCell ref="BH117:BI117"/>
    <mergeCell ref="AE117:AG117"/>
    <mergeCell ref="AH117:AJ117"/>
    <mergeCell ref="AK117:AM117"/>
    <mergeCell ref="AN117:AP117"/>
    <mergeCell ref="AQ117:AS117"/>
    <mergeCell ref="AT117:AV117"/>
    <mergeCell ref="BN118:BO118"/>
    <mergeCell ref="BP118:BQ118"/>
    <mergeCell ref="BR118:BS118"/>
    <mergeCell ref="B117:D117"/>
    <mergeCell ref="E117:H117"/>
    <mergeCell ref="BN117:BO117"/>
    <mergeCell ref="BP117:BQ117"/>
    <mergeCell ref="B115:BS115"/>
    <mergeCell ref="B116:D116"/>
    <mergeCell ref="E116:H116"/>
    <mergeCell ref="I116:L116"/>
    <mergeCell ref="M116:O116"/>
    <mergeCell ref="P116:R116"/>
    <mergeCell ref="S116:U116"/>
    <mergeCell ref="V116:X116"/>
    <mergeCell ref="BD114:BE114"/>
    <mergeCell ref="BF114:BG114"/>
    <mergeCell ref="BH114:BI114"/>
    <mergeCell ref="BJ114:BK114"/>
    <mergeCell ref="BL114:BM114"/>
    <mergeCell ref="BN114:BO114"/>
    <mergeCell ref="AN114:AP114"/>
    <mergeCell ref="AQ114:AS114"/>
    <mergeCell ref="AT114:AV114"/>
    <mergeCell ref="AW114:AY114"/>
    <mergeCell ref="AZ114:BA114"/>
    <mergeCell ref="BB114:BC114"/>
    <mergeCell ref="V114:X114"/>
    <mergeCell ref="Y114:AA114"/>
    <mergeCell ref="AB114:AD114"/>
    <mergeCell ref="AE114:AG114"/>
    <mergeCell ref="AH114:AJ114"/>
    <mergeCell ref="AK114:AM114"/>
    <mergeCell ref="B114:D114"/>
    <mergeCell ref="E114:H114"/>
    <mergeCell ref="I114:L114"/>
    <mergeCell ref="M114:O114"/>
    <mergeCell ref="BR116:BS116"/>
    <mergeCell ref="P114:R114"/>
    <mergeCell ref="S114:U114"/>
    <mergeCell ref="BJ112:BK112"/>
    <mergeCell ref="BL112:BM112"/>
    <mergeCell ref="BN112:BO112"/>
    <mergeCell ref="BP112:BQ112"/>
    <mergeCell ref="BR112:BS112"/>
    <mergeCell ref="B113:BS113"/>
    <mergeCell ref="AW112:AY112"/>
    <mergeCell ref="AZ112:BA112"/>
    <mergeCell ref="BB112:BC112"/>
    <mergeCell ref="BD112:BE112"/>
    <mergeCell ref="BF112:BG112"/>
    <mergeCell ref="BH112:BI112"/>
    <mergeCell ref="AE112:AG112"/>
    <mergeCell ref="AH112:AJ112"/>
    <mergeCell ref="AK112:AM112"/>
    <mergeCell ref="AN112:AP112"/>
    <mergeCell ref="AQ112:AS112"/>
    <mergeCell ref="AT112:AV112"/>
    <mergeCell ref="BP114:BQ114"/>
    <mergeCell ref="BR114:BS114"/>
    <mergeCell ref="BF116:BG116"/>
    <mergeCell ref="BH116:BI116"/>
    <mergeCell ref="BJ116:BK116"/>
    <mergeCell ref="BL116:BM116"/>
    <mergeCell ref="BN116:BO116"/>
    <mergeCell ref="BP116:BQ116"/>
    <mergeCell ref="AQ116:AS116"/>
    <mergeCell ref="AT116:AV116"/>
    <mergeCell ref="AW116:AY116"/>
    <mergeCell ref="B108:BS111"/>
    <mergeCell ref="B112:D112"/>
    <mergeCell ref="E112:H112"/>
    <mergeCell ref="I112:L112"/>
    <mergeCell ref="M112:O112"/>
    <mergeCell ref="P112:R112"/>
    <mergeCell ref="S112:U112"/>
    <mergeCell ref="V112:X112"/>
    <mergeCell ref="Y112:AA112"/>
    <mergeCell ref="AB112:AD112"/>
    <mergeCell ref="BH104:BI104"/>
    <mergeCell ref="BJ104:BK104"/>
    <mergeCell ref="BL104:BM104"/>
    <mergeCell ref="BN104:BO104"/>
    <mergeCell ref="BP104:BQ104"/>
    <mergeCell ref="BR104:BS104"/>
    <mergeCell ref="AT104:AV104"/>
    <mergeCell ref="AW104:AY104"/>
    <mergeCell ref="AZ104:BA104"/>
    <mergeCell ref="BB104:BC104"/>
    <mergeCell ref="BD104:BE104"/>
    <mergeCell ref="BF104:BG104"/>
    <mergeCell ref="B104:X104"/>
    <mergeCell ref="Y104:AA104"/>
    <mergeCell ref="AB104:AD104"/>
    <mergeCell ref="AE104:AG104"/>
    <mergeCell ref="AH104:AJ104"/>
    <mergeCell ref="AK104:AM104"/>
    <mergeCell ref="AN104:AP104"/>
    <mergeCell ref="AQ104:AS104"/>
    <mergeCell ref="BD103:BE103"/>
    <mergeCell ref="BF103:BG103"/>
    <mergeCell ref="BH103:BI103"/>
    <mergeCell ref="BJ103:BK103"/>
    <mergeCell ref="BL103:BM103"/>
    <mergeCell ref="BN103:BO103"/>
    <mergeCell ref="AN103:AP103"/>
    <mergeCell ref="AQ103:AS103"/>
    <mergeCell ref="AT103:AV103"/>
    <mergeCell ref="AW103:AY103"/>
    <mergeCell ref="AZ103:BA103"/>
    <mergeCell ref="BB103:BC103"/>
    <mergeCell ref="V103:X103"/>
    <mergeCell ref="Y103:AA103"/>
    <mergeCell ref="AB103:AD103"/>
    <mergeCell ref="AE103:AG103"/>
    <mergeCell ref="AH103:AJ103"/>
    <mergeCell ref="AK103:AM103"/>
    <mergeCell ref="B103:D103"/>
    <mergeCell ref="E103:H103"/>
    <mergeCell ref="I103:L103"/>
    <mergeCell ref="M103:O103"/>
    <mergeCell ref="P103:R103"/>
    <mergeCell ref="S103:U103"/>
    <mergeCell ref="BH102:BI102"/>
    <mergeCell ref="BJ102:BK102"/>
    <mergeCell ref="BL102:BM102"/>
    <mergeCell ref="BN102:BO102"/>
    <mergeCell ref="BP102:BQ102"/>
    <mergeCell ref="BR102:BS102"/>
    <mergeCell ref="AT102:AV102"/>
    <mergeCell ref="AW102:AY102"/>
    <mergeCell ref="AZ102:BA102"/>
    <mergeCell ref="BB102:BC102"/>
    <mergeCell ref="BD102:BE102"/>
    <mergeCell ref="BF102:BG102"/>
    <mergeCell ref="AB102:AD102"/>
    <mergeCell ref="AE102:AG102"/>
    <mergeCell ref="AH102:AJ102"/>
    <mergeCell ref="AK102:AM102"/>
    <mergeCell ref="AN102:AP102"/>
    <mergeCell ref="AQ102:AS102"/>
    <mergeCell ref="BP103:BQ103"/>
    <mergeCell ref="BR103:BS103"/>
    <mergeCell ref="B102:D102"/>
    <mergeCell ref="E102:H102"/>
    <mergeCell ref="I102:L102"/>
    <mergeCell ref="M102:O102"/>
    <mergeCell ref="P102:R102"/>
    <mergeCell ref="S102:U102"/>
    <mergeCell ref="V102:X102"/>
    <mergeCell ref="Y102:AA102"/>
    <mergeCell ref="BD101:BE101"/>
    <mergeCell ref="BF101:BG101"/>
    <mergeCell ref="BH101:BI101"/>
    <mergeCell ref="BJ101:BK101"/>
    <mergeCell ref="BL101:BM101"/>
    <mergeCell ref="BN101:BO101"/>
    <mergeCell ref="AN101:AP101"/>
    <mergeCell ref="AQ101:AS101"/>
    <mergeCell ref="AT101:AV101"/>
    <mergeCell ref="AW101:AY101"/>
    <mergeCell ref="AZ101:BA101"/>
    <mergeCell ref="BB101:BC101"/>
    <mergeCell ref="V101:X101"/>
    <mergeCell ref="Y101:AA101"/>
    <mergeCell ref="AB101:AD101"/>
    <mergeCell ref="AE101:AG101"/>
    <mergeCell ref="AH101:AJ101"/>
    <mergeCell ref="AK101:AM101"/>
    <mergeCell ref="B101:D101"/>
    <mergeCell ref="E101:H101"/>
    <mergeCell ref="I101:L101"/>
    <mergeCell ref="M101:O101"/>
    <mergeCell ref="P101:R101"/>
    <mergeCell ref="S101:U101"/>
    <mergeCell ref="BH100:BI100"/>
    <mergeCell ref="BJ100:BK100"/>
    <mergeCell ref="BL100:BM100"/>
    <mergeCell ref="BN100:BO100"/>
    <mergeCell ref="BP100:BQ100"/>
    <mergeCell ref="BR100:BS100"/>
    <mergeCell ref="AT100:AV100"/>
    <mergeCell ref="AW100:AY100"/>
    <mergeCell ref="AZ100:BA100"/>
    <mergeCell ref="BB100:BC100"/>
    <mergeCell ref="BD100:BE100"/>
    <mergeCell ref="BF100:BG100"/>
    <mergeCell ref="AB100:AD100"/>
    <mergeCell ref="AE100:AG100"/>
    <mergeCell ref="AH100:AJ100"/>
    <mergeCell ref="AK100:AM100"/>
    <mergeCell ref="AN100:AP100"/>
    <mergeCell ref="AQ100:AS100"/>
    <mergeCell ref="BP101:BQ101"/>
    <mergeCell ref="BR101:BS101"/>
    <mergeCell ref="B100:D100"/>
    <mergeCell ref="E100:H100"/>
    <mergeCell ref="I100:L100"/>
    <mergeCell ref="M100:O100"/>
    <mergeCell ref="P100:R100"/>
    <mergeCell ref="S100:U100"/>
    <mergeCell ref="V100:X100"/>
    <mergeCell ref="Y100:AA100"/>
    <mergeCell ref="BD99:BE99"/>
    <mergeCell ref="BF99:BG99"/>
    <mergeCell ref="BH99:BI99"/>
    <mergeCell ref="BJ99:BK99"/>
    <mergeCell ref="BL99:BM99"/>
    <mergeCell ref="BN99:BO99"/>
    <mergeCell ref="AN99:AP99"/>
    <mergeCell ref="AQ99:AS99"/>
    <mergeCell ref="AT99:AV99"/>
    <mergeCell ref="AW99:AY99"/>
    <mergeCell ref="AZ99:BA99"/>
    <mergeCell ref="BB99:BC99"/>
    <mergeCell ref="V99:X99"/>
    <mergeCell ref="Y99:AA99"/>
    <mergeCell ref="AB99:AD99"/>
    <mergeCell ref="AE99:AG99"/>
    <mergeCell ref="AH99:AJ99"/>
    <mergeCell ref="AK99:AM99"/>
    <mergeCell ref="B99:D99"/>
    <mergeCell ref="E99:H99"/>
    <mergeCell ref="I99:L99"/>
    <mergeCell ref="M99:O99"/>
    <mergeCell ref="P99:R99"/>
    <mergeCell ref="S99:U99"/>
    <mergeCell ref="BH98:BI98"/>
    <mergeCell ref="BJ98:BK98"/>
    <mergeCell ref="BL98:BM98"/>
    <mergeCell ref="BN98:BO98"/>
    <mergeCell ref="BP98:BQ98"/>
    <mergeCell ref="BR98:BS98"/>
    <mergeCell ref="AT98:AV98"/>
    <mergeCell ref="AW98:AY98"/>
    <mergeCell ref="AZ98:BA98"/>
    <mergeCell ref="BB98:BC98"/>
    <mergeCell ref="BD98:BE98"/>
    <mergeCell ref="BF98:BG98"/>
    <mergeCell ref="AB98:AD98"/>
    <mergeCell ref="AE98:AG98"/>
    <mergeCell ref="AH98:AJ98"/>
    <mergeCell ref="AK98:AM98"/>
    <mergeCell ref="AN98:AP98"/>
    <mergeCell ref="AQ98:AS98"/>
    <mergeCell ref="BP99:BQ99"/>
    <mergeCell ref="BR99:BS99"/>
    <mergeCell ref="B98:D98"/>
    <mergeCell ref="E98:H98"/>
    <mergeCell ref="I98:L98"/>
    <mergeCell ref="M98:O98"/>
    <mergeCell ref="P98:R98"/>
    <mergeCell ref="S98:U98"/>
    <mergeCell ref="V98:X98"/>
    <mergeCell ref="Y98:AA98"/>
    <mergeCell ref="BD97:BE97"/>
    <mergeCell ref="BF97:BG97"/>
    <mergeCell ref="BH97:BI97"/>
    <mergeCell ref="BJ97:BK97"/>
    <mergeCell ref="BL97:BM97"/>
    <mergeCell ref="BN97:BO97"/>
    <mergeCell ref="AN97:AP97"/>
    <mergeCell ref="AQ97:AS97"/>
    <mergeCell ref="AT97:AV97"/>
    <mergeCell ref="AW97:AY97"/>
    <mergeCell ref="AZ97:BA97"/>
    <mergeCell ref="BB97:BC97"/>
    <mergeCell ref="V97:X97"/>
    <mergeCell ref="Y97:AA97"/>
    <mergeCell ref="AB97:AD97"/>
    <mergeCell ref="AE97:AG97"/>
    <mergeCell ref="AH97:AJ97"/>
    <mergeCell ref="AK97:AM97"/>
    <mergeCell ref="B97:D97"/>
    <mergeCell ref="E97:H97"/>
    <mergeCell ref="I97:L97"/>
    <mergeCell ref="M97:O97"/>
    <mergeCell ref="P97:R97"/>
    <mergeCell ref="S97:U97"/>
    <mergeCell ref="BH96:BI96"/>
    <mergeCell ref="BJ96:BK96"/>
    <mergeCell ref="BL96:BM96"/>
    <mergeCell ref="BN96:BO96"/>
    <mergeCell ref="BP96:BQ96"/>
    <mergeCell ref="BR96:BS96"/>
    <mergeCell ref="AT96:AV96"/>
    <mergeCell ref="AW96:AY96"/>
    <mergeCell ref="AZ96:BA96"/>
    <mergeCell ref="BB96:BC96"/>
    <mergeCell ref="BD96:BE96"/>
    <mergeCell ref="BF96:BG96"/>
    <mergeCell ref="AB96:AD96"/>
    <mergeCell ref="AE96:AG96"/>
    <mergeCell ref="AH96:AJ96"/>
    <mergeCell ref="AK96:AM96"/>
    <mergeCell ref="AN96:AP96"/>
    <mergeCell ref="AQ96:AS96"/>
    <mergeCell ref="BP97:BQ97"/>
    <mergeCell ref="BR97:BS97"/>
    <mergeCell ref="B96:D96"/>
    <mergeCell ref="E96:H96"/>
    <mergeCell ref="I96:L96"/>
    <mergeCell ref="M96:O96"/>
    <mergeCell ref="P96:R96"/>
    <mergeCell ref="S96:U96"/>
    <mergeCell ref="V96:X96"/>
    <mergeCell ref="Y96:AA96"/>
    <mergeCell ref="BD95:BE95"/>
    <mergeCell ref="BF95:BG95"/>
    <mergeCell ref="BH95:BI95"/>
    <mergeCell ref="BJ95:BK95"/>
    <mergeCell ref="BL95:BM95"/>
    <mergeCell ref="BN95:BO95"/>
    <mergeCell ref="AN95:AP95"/>
    <mergeCell ref="AQ95:AS95"/>
    <mergeCell ref="AT95:AV95"/>
    <mergeCell ref="AW95:AY95"/>
    <mergeCell ref="AZ95:BA95"/>
    <mergeCell ref="BB95:BC95"/>
    <mergeCell ref="V95:X95"/>
    <mergeCell ref="Y95:AA95"/>
    <mergeCell ref="AB95:AD95"/>
    <mergeCell ref="AE95:AG95"/>
    <mergeCell ref="AH95:AJ95"/>
    <mergeCell ref="AK95:AM95"/>
    <mergeCell ref="B95:D95"/>
    <mergeCell ref="E95:H95"/>
    <mergeCell ref="I95:L95"/>
    <mergeCell ref="M95:O95"/>
    <mergeCell ref="P95:R95"/>
    <mergeCell ref="S95:U95"/>
    <mergeCell ref="BH94:BI94"/>
    <mergeCell ref="BJ94:BK94"/>
    <mergeCell ref="BL94:BM94"/>
    <mergeCell ref="BN94:BO94"/>
    <mergeCell ref="BP94:BQ94"/>
    <mergeCell ref="BR94:BS94"/>
    <mergeCell ref="AT94:AV94"/>
    <mergeCell ref="AW94:AY94"/>
    <mergeCell ref="AZ94:BA94"/>
    <mergeCell ref="BB94:BC94"/>
    <mergeCell ref="BD94:BE94"/>
    <mergeCell ref="BF94:BG94"/>
    <mergeCell ref="AB94:AD94"/>
    <mergeCell ref="AE94:AG94"/>
    <mergeCell ref="AH94:AJ94"/>
    <mergeCell ref="AK94:AM94"/>
    <mergeCell ref="AN94:AP94"/>
    <mergeCell ref="AQ94:AS94"/>
    <mergeCell ref="BP95:BQ95"/>
    <mergeCell ref="BR95:BS95"/>
    <mergeCell ref="B94:D94"/>
    <mergeCell ref="E94:H94"/>
    <mergeCell ref="I94:L94"/>
    <mergeCell ref="M94:O94"/>
    <mergeCell ref="P94:R94"/>
    <mergeCell ref="S94:U94"/>
    <mergeCell ref="V94:X94"/>
    <mergeCell ref="Y94:AA94"/>
    <mergeCell ref="BD93:BE93"/>
    <mergeCell ref="BF93:BG93"/>
    <mergeCell ref="BH93:BI93"/>
    <mergeCell ref="BJ93:BK93"/>
    <mergeCell ref="BL93:BM93"/>
    <mergeCell ref="BN93:BO93"/>
    <mergeCell ref="AN93:AP93"/>
    <mergeCell ref="AQ93:AS93"/>
    <mergeCell ref="AT93:AV93"/>
    <mergeCell ref="AW93:AY93"/>
    <mergeCell ref="AZ93:BA93"/>
    <mergeCell ref="BB93:BC93"/>
    <mergeCell ref="V93:X93"/>
    <mergeCell ref="Y93:AA93"/>
    <mergeCell ref="AB93:AD93"/>
    <mergeCell ref="AE93:AG93"/>
    <mergeCell ref="AH93:AJ93"/>
    <mergeCell ref="AK93:AM93"/>
    <mergeCell ref="B93:D93"/>
    <mergeCell ref="E93:H93"/>
    <mergeCell ref="I93:L93"/>
    <mergeCell ref="M93:O93"/>
    <mergeCell ref="P93:R93"/>
    <mergeCell ref="S93:U93"/>
    <mergeCell ref="BH92:BI92"/>
    <mergeCell ref="BJ92:BK92"/>
    <mergeCell ref="BL92:BM92"/>
    <mergeCell ref="BN92:BO92"/>
    <mergeCell ref="BP92:BQ92"/>
    <mergeCell ref="BR92:BS92"/>
    <mergeCell ref="AT92:AV92"/>
    <mergeCell ref="AW92:AY92"/>
    <mergeCell ref="AZ92:BA92"/>
    <mergeCell ref="BB92:BC92"/>
    <mergeCell ref="BD92:BE92"/>
    <mergeCell ref="BF92:BG92"/>
    <mergeCell ref="AB92:AD92"/>
    <mergeCell ref="AE92:AG92"/>
    <mergeCell ref="AH92:AJ92"/>
    <mergeCell ref="AK92:AM92"/>
    <mergeCell ref="AN92:AP92"/>
    <mergeCell ref="AQ92:AS92"/>
    <mergeCell ref="BP93:BQ93"/>
    <mergeCell ref="BR93:BS93"/>
    <mergeCell ref="B92:D92"/>
    <mergeCell ref="E92:H92"/>
    <mergeCell ref="I92:L92"/>
    <mergeCell ref="M92:O92"/>
    <mergeCell ref="P92:R92"/>
    <mergeCell ref="S92:U92"/>
    <mergeCell ref="V92:X92"/>
    <mergeCell ref="Y92:AA92"/>
    <mergeCell ref="BD91:BE91"/>
    <mergeCell ref="BF91:BG91"/>
    <mergeCell ref="BH91:BI91"/>
    <mergeCell ref="BJ91:BK91"/>
    <mergeCell ref="BL91:BM91"/>
    <mergeCell ref="BN91:BO91"/>
    <mergeCell ref="AN91:AP91"/>
    <mergeCell ref="AQ91:AS91"/>
    <mergeCell ref="AT91:AV91"/>
    <mergeCell ref="AW91:AY91"/>
    <mergeCell ref="AZ91:BA91"/>
    <mergeCell ref="BB91:BC91"/>
    <mergeCell ref="V91:X91"/>
    <mergeCell ref="Y91:AA91"/>
    <mergeCell ref="AB91:AD91"/>
    <mergeCell ref="AE91:AG91"/>
    <mergeCell ref="AH91:AJ91"/>
    <mergeCell ref="AK91:AM91"/>
    <mergeCell ref="B91:D91"/>
    <mergeCell ref="E91:H91"/>
    <mergeCell ref="I91:L91"/>
    <mergeCell ref="M91:O91"/>
    <mergeCell ref="P91:R91"/>
    <mergeCell ref="S91:U91"/>
    <mergeCell ref="BH90:BI90"/>
    <mergeCell ref="BJ90:BK90"/>
    <mergeCell ref="BL90:BM90"/>
    <mergeCell ref="BN90:BO90"/>
    <mergeCell ref="BP90:BQ90"/>
    <mergeCell ref="BR90:BS90"/>
    <mergeCell ref="AT90:AV90"/>
    <mergeCell ref="AW90:AY90"/>
    <mergeCell ref="AZ90:BA90"/>
    <mergeCell ref="BB90:BC90"/>
    <mergeCell ref="BD90:BE90"/>
    <mergeCell ref="BF90:BG90"/>
    <mergeCell ref="AB90:AD90"/>
    <mergeCell ref="AE90:AG90"/>
    <mergeCell ref="AH90:AJ90"/>
    <mergeCell ref="AK90:AM90"/>
    <mergeCell ref="AN90:AP90"/>
    <mergeCell ref="AQ90:AS90"/>
    <mergeCell ref="BP91:BQ91"/>
    <mergeCell ref="BR91:BS91"/>
    <mergeCell ref="B90:D90"/>
    <mergeCell ref="E90:H90"/>
    <mergeCell ref="I90:L90"/>
    <mergeCell ref="M90:O90"/>
    <mergeCell ref="P90:R90"/>
    <mergeCell ref="S90:U90"/>
    <mergeCell ref="V90:X90"/>
    <mergeCell ref="Y90:AA90"/>
    <mergeCell ref="BD89:BE89"/>
    <mergeCell ref="BF89:BG89"/>
    <mergeCell ref="BH89:BI89"/>
    <mergeCell ref="BJ89:BK89"/>
    <mergeCell ref="BL89:BM89"/>
    <mergeCell ref="BN89:BO89"/>
    <mergeCell ref="AN89:AP89"/>
    <mergeCell ref="AQ89:AS89"/>
    <mergeCell ref="AT89:AV89"/>
    <mergeCell ref="AW89:AY89"/>
    <mergeCell ref="AZ89:BA89"/>
    <mergeCell ref="BB89:BC89"/>
    <mergeCell ref="V89:X89"/>
    <mergeCell ref="Y89:AA89"/>
    <mergeCell ref="AB89:AD89"/>
    <mergeCell ref="AE89:AG89"/>
    <mergeCell ref="AH89:AJ89"/>
    <mergeCell ref="AK89:AM89"/>
    <mergeCell ref="B89:D89"/>
    <mergeCell ref="E89:H89"/>
    <mergeCell ref="I89:L89"/>
    <mergeCell ref="M89:O89"/>
    <mergeCell ref="P89:R89"/>
    <mergeCell ref="S89:U89"/>
    <mergeCell ref="BH88:BI88"/>
    <mergeCell ref="BJ88:BK88"/>
    <mergeCell ref="BL88:BM88"/>
    <mergeCell ref="BN88:BO88"/>
    <mergeCell ref="BP88:BQ88"/>
    <mergeCell ref="BR88:BS88"/>
    <mergeCell ref="AT88:AV88"/>
    <mergeCell ref="AW88:AY88"/>
    <mergeCell ref="AZ88:BA88"/>
    <mergeCell ref="BB88:BC88"/>
    <mergeCell ref="BD88:BE88"/>
    <mergeCell ref="BF88:BG88"/>
    <mergeCell ref="AB88:AD88"/>
    <mergeCell ref="AE88:AG88"/>
    <mergeCell ref="AH88:AJ88"/>
    <mergeCell ref="AK88:AM88"/>
    <mergeCell ref="AN88:AP88"/>
    <mergeCell ref="AQ88:AS88"/>
    <mergeCell ref="BP89:BQ89"/>
    <mergeCell ref="BR89:BS89"/>
    <mergeCell ref="B88:D88"/>
    <mergeCell ref="E88:H88"/>
    <mergeCell ref="I88:L88"/>
    <mergeCell ref="M88:O88"/>
    <mergeCell ref="P88:R88"/>
    <mergeCell ref="S88:U88"/>
    <mergeCell ref="V88:X88"/>
    <mergeCell ref="Y88:AA88"/>
    <mergeCell ref="BD87:BE87"/>
    <mergeCell ref="BF87:BG87"/>
    <mergeCell ref="BH87:BI87"/>
    <mergeCell ref="BJ87:BK87"/>
    <mergeCell ref="BL87:BM87"/>
    <mergeCell ref="BN87:BO87"/>
    <mergeCell ref="AN87:AP87"/>
    <mergeCell ref="AQ87:AS87"/>
    <mergeCell ref="AT87:AV87"/>
    <mergeCell ref="AW87:AY87"/>
    <mergeCell ref="AZ87:BA87"/>
    <mergeCell ref="BB87:BC87"/>
    <mergeCell ref="V87:X87"/>
    <mergeCell ref="Y87:AA87"/>
    <mergeCell ref="AB87:AD87"/>
    <mergeCell ref="AE87:AG87"/>
    <mergeCell ref="AH87:AJ87"/>
    <mergeCell ref="AK87:AM87"/>
    <mergeCell ref="B87:D87"/>
    <mergeCell ref="E87:H87"/>
    <mergeCell ref="I87:L87"/>
    <mergeCell ref="M87:O87"/>
    <mergeCell ref="P87:R87"/>
    <mergeCell ref="S87:U87"/>
    <mergeCell ref="BH86:BI86"/>
    <mergeCell ref="BJ86:BK86"/>
    <mergeCell ref="BL86:BM86"/>
    <mergeCell ref="BN86:BO86"/>
    <mergeCell ref="BP86:BQ86"/>
    <mergeCell ref="BR86:BS86"/>
    <mergeCell ref="AT86:AV86"/>
    <mergeCell ref="AW86:AY86"/>
    <mergeCell ref="AZ86:BA86"/>
    <mergeCell ref="BB86:BC86"/>
    <mergeCell ref="BD86:BE86"/>
    <mergeCell ref="BF86:BG86"/>
    <mergeCell ref="AB86:AD86"/>
    <mergeCell ref="AE86:AG86"/>
    <mergeCell ref="AH86:AJ86"/>
    <mergeCell ref="AK86:AM86"/>
    <mergeCell ref="AN86:AP86"/>
    <mergeCell ref="AQ86:AS86"/>
    <mergeCell ref="BP87:BQ87"/>
    <mergeCell ref="BR87:BS87"/>
    <mergeCell ref="B86:D86"/>
    <mergeCell ref="E86:H86"/>
    <mergeCell ref="I86:L86"/>
    <mergeCell ref="M86:O86"/>
    <mergeCell ref="P86:R86"/>
    <mergeCell ref="S86:U86"/>
    <mergeCell ref="V86:X86"/>
    <mergeCell ref="Y86:AA86"/>
    <mergeCell ref="BD85:BE85"/>
    <mergeCell ref="BF85:BG85"/>
    <mergeCell ref="BH85:BI85"/>
    <mergeCell ref="BJ85:BK85"/>
    <mergeCell ref="BL85:BM85"/>
    <mergeCell ref="BN85:BO85"/>
    <mergeCell ref="AN85:AP85"/>
    <mergeCell ref="AQ85:AS85"/>
    <mergeCell ref="AT85:AV85"/>
    <mergeCell ref="AW85:AY85"/>
    <mergeCell ref="AZ85:BA85"/>
    <mergeCell ref="BB85:BC85"/>
    <mergeCell ref="V85:X85"/>
    <mergeCell ref="Y85:AA85"/>
    <mergeCell ref="AB85:AD85"/>
    <mergeCell ref="AE85:AG85"/>
    <mergeCell ref="AH85:AJ85"/>
    <mergeCell ref="AK85:AM85"/>
    <mergeCell ref="B85:D85"/>
    <mergeCell ref="E85:H85"/>
    <mergeCell ref="I85:L85"/>
    <mergeCell ref="M85:O85"/>
    <mergeCell ref="P85:R85"/>
    <mergeCell ref="S85:U85"/>
    <mergeCell ref="BH84:BI84"/>
    <mergeCell ref="BJ84:BK84"/>
    <mergeCell ref="BL84:BM84"/>
    <mergeCell ref="BN84:BO84"/>
    <mergeCell ref="BP84:BQ84"/>
    <mergeCell ref="BR84:BS84"/>
    <mergeCell ref="AT84:AV84"/>
    <mergeCell ref="AW84:AY84"/>
    <mergeCell ref="AZ84:BA84"/>
    <mergeCell ref="BB84:BC84"/>
    <mergeCell ref="BD84:BE84"/>
    <mergeCell ref="BF84:BG84"/>
    <mergeCell ref="AB84:AD84"/>
    <mergeCell ref="AE84:AG84"/>
    <mergeCell ref="AH84:AJ84"/>
    <mergeCell ref="AK84:AM84"/>
    <mergeCell ref="AN84:AP84"/>
    <mergeCell ref="AQ84:AS84"/>
    <mergeCell ref="BP85:BQ85"/>
    <mergeCell ref="BR85:BS85"/>
    <mergeCell ref="B84:D84"/>
    <mergeCell ref="E84:H84"/>
    <mergeCell ref="I84:L84"/>
    <mergeCell ref="M84:O84"/>
    <mergeCell ref="P84:R84"/>
    <mergeCell ref="S84:U84"/>
    <mergeCell ref="V84:X84"/>
    <mergeCell ref="Y84:AA84"/>
    <mergeCell ref="BD83:BE83"/>
    <mergeCell ref="BF83:BG83"/>
    <mergeCell ref="BH83:BI83"/>
    <mergeCell ref="BJ83:BK83"/>
    <mergeCell ref="BL83:BM83"/>
    <mergeCell ref="BN83:BO83"/>
    <mergeCell ref="AN83:AP83"/>
    <mergeCell ref="AQ83:AS83"/>
    <mergeCell ref="AT83:AV83"/>
    <mergeCell ref="AW83:AY83"/>
    <mergeCell ref="AZ83:BA83"/>
    <mergeCell ref="BB83:BC83"/>
    <mergeCell ref="V83:X83"/>
    <mergeCell ref="Y83:AA83"/>
    <mergeCell ref="AB83:AD83"/>
    <mergeCell ref="AE83:AG83"/>
    <mergeCell ref="AH83:AJ83"/>
    <mergeCell ref="AK83:AM83"/>
    <mergeCell ref="B83:D83"/>
    <mergeCell ref="E83:H83"/>
    <mergeCell ref="I83:L83"/>
    <mergeCell ref="M83:O83"/>
    <mergeCell ref="P83:R83"/>
    <mergeCell ref="S83:U83"/>
    <mergeCell ref="BH82:BI82"/>
    <mergeCell ref="BJ82:BK82"/>
    <mergeCell ref="BL82:BM82"/>
    <mergeCell ref="BN82:BO82"/>
    <mergeCell ref="BP82:BQ82"/>
    <mergeCell ref="BR82:BS82"/>
    <mergeCell ref="AT82:AV82"/>
    <mergeCell ref="AW82:AY82"/>
    <mergeCell ref="AZ82:BA82"/>
    <mergeCell ref="BB82:BC82"/>
    <mergeCell ref="BD82:BE82"/>
    <mergeCell ref="BF82:BG82"/>
    <mergeCell ref="AB82:AD82"/>
    <mergeCell ref="AE82:AG82"/>
    <mergeCell ref="AH82:AJ82"/>
    <mergeCell ref="AK82:AM82"/>
    <mergeCell ref="AN82:AP82"/>
    <mergeCell ref="AQ82:AS82"/>
    <mergeCell ref="BP83:BQ83"/>
    <mergeCell ref="BR83:BS83"/>
    <mergeCell ref="B82:D82"/>
    <mergeCell ref="E82:H82"/>
    <mergeCell ref="I82:L82"/>
    <mergeCell ref="M82:O82"/>
    <mergeCell ref="P82:R82"/>
    <mergeCell ref="S82:U82"/>
    <mergeCell ref="V82:X82"/>
    <mergeCell ref="Y82:AA82"/>
    <mergeCell ref="BD81:BE81"/>
    <mergeCell ref="BF81:BG81"/>
    <mergeCell ref="BH81:BI81"/>
    <mergeCell ref="BJ81:BK81"/>
    <mergeCell ref="BL81:BM81"/>
    <mergeCell ref="BN81:BO81"/>
    <mergeCell ref="AN81:AP81"/>
    <mergeCell ref="AQ81:AS81"/>
    <mergeCell ref="AT81:AV81"/>
    <mergeCell ref="AW81:AY81"/>
    <mergeCell ref="AZ81:BA81"/>
    <mergeCell ref="BB81:BC81"/>
    <mergeCell ref="V81:X81"/>
    <mergeCell ref="Y81:AA81"/>
    <mergeCell ref="AB81:AD81"/>
    <mergeCell ref="AE81:AG81"/>
    <mergeCell ref="AH81:AJ81"/>
    <mergeCell ref="AK81:AM81"/>
    <mergeCell ref="B81:D81"/>
    <mergeCell ref="E81:H81"/>
    <mergeCell ref="I81:L81"/>
    <mergeCell ref="M81:O81"/>
    <mergeCell ref="P81:R81"/>
    <mergeCell ref="S81:U81"/>
    <mergeCell ref="BH80:BI80"/>
    <mergeCell ref="BJ80:BK80"/>
    <mergeCell ref="BL80:BM80"/>
    <mergeCell ref="BN80:BO80"/>
    <mergeCell ref="BP80:BQ80"/>
    <mergeCell ref="BR80:BS80"/>
    <mergeCell ref="AT80:AV80"/>
    <mergeCell ref="AW80:AY80"/>
    <mergeCell ref="AZ80:BA80"/>
    <mergeCell ref="BB80:BC80"/>
    <mergeCell ref="BD80:BE80"/>
    <mergeCell ref="BF80:BG80"/>
    <mergeCell ref="AB80:AD80"/>
    <mergeCell ref="AE80:AG80"/>
    <mergeCell ref="AH80:AJ80"/>
    <mergeCell ref="AK80:AM80"/>
    <mergeCell ref="AN80:AP80"/>
    <mergeCell ref="AQ80:AS80"/>
    <mergeCell ref="BP81:BQ81"/>
    <mergeCell ref="BR81:BS81"/>
    <mergeCell ref="B80:D80"/>
    <mergeCell ref="E80:H80"/>
    <mergeCell ref="I80:L80"/>
    <mergeCell ref="M80:O80"/>
    <mergeCell ref="P80:R80"/>
    <mergeCell ref="S80:U80"/>
    <mergeCell ref="V80:X80"/>
    <mergeCell ref="Y80:AA80"/>
    <mergeCell ref="BD79:BE79"/>
    <mergeCell ref="BF79:BG79"/>
    <mergeCell ref="BH79:BI79"/>
    <mergeCell ref="BJ79:BK79"/>
    <mergeCell ref="BL79:BM79"/>
    <mergeCell ref="BN79:BO79"/>
    <mergeCell ref="AN79:AP79"/>
    <mergeCell ref="AQ79:AS79"/>
    <mergeCell ref="AT79:AV79"/>
    <mergeCell ref="AW79:AY79"/>
    <mergeCell ref="AZ79:BA79"/>
    <mergeCell ref="BB79:BC79"/>
    <mergeCell ref="V79:X79"/>
    <mergeCell ref="Y79:AA79"/>
    <mergeCell ref="AB79:AD79"/>
    <mergeCell ref="AE79:AG79"/>
    <mergeCell ref="AH79:AJ79"/>
    <mergeCell ref="AK79:AM79"/>
    <mergeCell ref="B79:D79"/>
    <mergeCell ref="E79:H79"/>
    <mergeCell ref="I79:L79"/>
    <mergeCell ref="M79:O79"/>
    <mergeCell ref="P79:R79"/>
    <mergeCell ref="S79:U79"/>
    <mergeCell ref="BH78:BI78"/>
    <mergeCell ref="BJ78:BK78"/>
    <mergeCell ref="BL78:BM78"/>
    <mergeCell ref="BN78:BO78"/>
    <mergeCell ref="BP78:BQ78"/>
    <mergeCell ref="BR78:BS78"/>
    <mergeCell ref="AT78:AV78"/>
    <mergeCell ref="AW78:AY78"/>
    <mergeCell ref="AZ78:BA78"/>
    <mergeCell ref="BB78:BC78"/>
    <mergeCell ref="BD78:BE78"/>
    <mergeCell ref="BF78:BG78"/>
    <mergeCell ref="AB78:AD78"/>
    <mergeCell ref="AE78:AG78"/>
    <mergeCell ref="AH78:AJ78"/>
    <mergeCell ref="AK78:AM78"/>
    <mergeCell ref="AN78:AP78"/>
    <mergeCell ref="AQ78:AS78"/>
    <mergeCell ref="BP79:BQ79"/>
    <mergeCell ref="BR79:BS79"/>
    <mergeCell ref="B78:D78"/>
    <mergeCell ref="E78:H78"/>
    <mergeCell ref="I78:L78"/>
    <mergeCell ref="M78:O78"/>
    <mergeCell ref="P78:R78"/>
    <mergeCell ref="S78:U78"/>
    <mergeCell ref="V78:X78"/>
    <mergeCell ref="Y78:AA78"/>
    <mergeCell ref="BD77:BE77"/>
    <mergeCell ref="BF77:BG77"/>
    <mergeCell ref="BH77:BI77"/>
    <mergeCell ref="BJ77:BK77"/>
    <mergeCell ref="BL77:BM77"/>
    <mergeCell ref="BN77:BO77"/>
    <mergeCell ref="AN77:AP77"/>
    <mergeCell ref="AQ77:AS77"/>
    <mergeCell ref="AT77:AV77"/>
    <mergeCell ref="AW77:AY77"/>
    <mergeCell ref="AZ77:BA77"/>
    <mergeCell ref="BB77:BC77"/>
    <mergeCell ref="V77:X77"/>
    <mergeCell ref="Y77:AA77"/>
    <mergeCell ref="AB77:AD77"/>
    <mergeCell ref="AE77:AG77"/>
    <mergeCell ref="AH77:AJ77"/>
    <mergeCell ref="AK77:AM77"/>
    <mergeCell ref="B77:D77"/>
    <mergeCell ref="E77:H77"/>
    <mergeCell ref="I77:L77"/>
    <mergeCell ref="M77:O77"/>
    <mergeCell ref="P77:R77"/>
    <mergeCell ref="S77:U77"/>
    <mergeCell ref="BH76:BI76"/>
    <mergeCell ref="BJ76:BK76"/>
    <mergeCell ref="BL76:BM76"/>
    <mergeCell ref="BN76:BO76"/>
    <mergeCell ref="BP76:BQ76"/>
    <mergeCell ref="BR76:BS76"/>
    <mergeCell ref="AT76:AV76"/>
    <mergeCell ref="AW76:AY76"/>
    <mergeCell ref="AZ76:BA76"/>
    <mergeCell ref="BB76:BC76"/>
    <mergeCell ref="BD76:BE76"/>
    <mergeCell ref="BF76:BG76"/>
    <mergeCell ref="AB76:AD76"/>
    <mergeCell ref="AE76:AG76"/>
    <mergeCell ref="AH76:AJ76"/>
    <mergeCell ref="AK76:AM76"/>
    <mergeCell ref="AN76:AP76"/>
    <mergeCell ref="AQ76:AS76"/>
    <mergeCell ref="BP77:BQ77"/>
    <mergeCell ref="BR77:BS77"/>
    <mergeCell ref="B76:D76"/>
    <mergeCell ref="E76:H76"/>
    <mergeCell ref="I76:L76"/>
    <mergeCell ref="M76:O76"/>
    <mergeCell ref="P76:R76"/>
    <mergeCell ref="S76:U76"/>
    <mergeCell ref="V76:X76"/>
    <mergeCell ref="Y76:AA76"/>
    <mergeCell ref="BD75:BE75"/>
    <mergeCell ref="BF75:BG75"/>
    <mergeCell ref="BH75:BI75"/>
    <mergeCell ref="BJ75:BK75"/>
    <mergeCell ref="BL75:BM75"/>
    <mergeCell ref="BN75:BO75"/>
    <mergeCell ref="AN75:AP75"/>
    <mergeCell ref="AQ75:AS75"/>
    <mergeCell ref="AT75:AV75"/>
    <mergeCell ref="AW75:AY75"/>
    <mergeCell ref="AZ75:BA75"/>
    <mergeCell ref="BB75:BC75"/>
    <mergeCell ref="V75:X75"/>
    <mergeCell ref="Y75:AA75"/>
    <mergeCell ref="AB75:AD75"/>
    <mergeCell ref="AE75:AG75"/>
    <mergeCell ref="AH75:AJ75"/>
    <mergeCell ref="AK75:AM75"/>
    <mergeCell ref="B75:D75"/>
    <mergeCell ref="E75:H75"/>
    <mergeCell ref="I75:L75"/>
    <mergeCell ref="M75:O75"/>
    <mergeCell ref="P75:R75"/>
    <mergeCell ref="S75:U75"/>
    <mergeCell ref="BH74:BI74"/>
    <mergeCell ref="BJ74:BK74"/>
    <mergeCell ref="BL74:BM74"/>
    <mergeCell ref="BN74:BO74"/>
    <mergeCell ref="BP74:BQ74"/>
    <mergeCell ref="BR74:BS74"/>
    <mergeCell ref="AT74:AV74"/>
    <mergeCell ref="AW74:AY74"/>
    <mergeCell ref="AZ74:BA74"/>
    <mergeCell ref="BB74:BC74"/>
    <mergeCell ref="BD74:BE74"/>
    <mergeCell ref="BF74:BG74"/>
    <mergeCell ref="AB74:AD74"/>
    <mergeCell ref="AE74:AG74"/>
    <mergeCell ref="AH74:AJ74"/>
    <mergeCell ref="AK74:AM74"/>
    <mergeCell ref="AN74:AP74"/>
    <mergeCell ref="AQ74:AS74"/>
    <mergeCell ref="BP75:BQ75"/>
    <mergeCell ref="BR75:BS75"/>
    <mergeCell ref="B74:D74"/>
    <mergeCell ref="E74:H74"/>
    <mergeCell ref="I74:L74"/>
    <mergeCell ref="M74:O74"/>
    <mergeCell ref="P74:R74"/>
    <mergeCell ref="S74:U74"/>
    <mergeCell ref="V74:X74"/>
    <mergeCell ref="Y74:AA74"/>
    <mergeCell ref="BD73:BE73"/>
    <mergeCell ref="BF73:BG73"/>
    <mergeCell ref="BH73:BI73"/>
    <mergeCell ref="BJ73:BK73"/>
    <mergeCell ref="BL73:BM73"/>
    <mergeCell ref="BN73:BO73"/>
    <mergeCell ref="AN73:AP73"/>
    <mergeCell ref="AQ73:AS73"/>
    <mergeCell ref="AT73:AV73"/>
    <mergeCell ref="AW73:AY73"/>
    <mergeCell ref="AZ73:BA73"/>
    <mergeCell ref="BB73:BC73"/>
    <mergeCell ref="V73:X73"/>
    <mergeCell ref="Y73:AA73"/>
    <mergeCell ref="AB73:AD73"/>
    <mergeCell ref="AE73:AG73"/>
    <mergeCell ref="AH73:AJ73"/>
    <mergeCell ref="AK73:AM73"/>
    <mergeCell ref="B73:D73"/>
    <mergeCell ref="E73:H73"/>
    <mergeCell ref="I73:L73"/>
    <mergeCell ref="M73:O73"/>
    <mergeCell ref="P73:R73"/>
    <mergeCell ref="S73:U73"/>
    <mergeCell ref="BH72:BI72"/>
    <mergeCell ref="BJ72:BK72"/>
    <mergeCell ref="BL72:BM72"/>
    <mergeCell ref="BN72:BO72"/>
    <mergeCell ref="BP72:BQ72"/>
    <mergeCell ref="BR72:BS72"/>
    <mergeCell ref="AT72:AV72"/>
    <mergeCell ref="AW72:AY72"/>
    <mergeCell ref="AZ72:BA72"/>
    <mergeCell ref="BB72:BC72"/>
    <mergeCell ref="BD72:BE72"/>
    <mergeCell ref="BF72:BG72"/>
    <mergeCell ref="AB72:AD72"/>
    <mergeCell ref="AE72:AG72"/>
    <mergeCell ref="AH72:AJ72"/>
    <mergeCell ref="AK72:AM72"/>
    <mergeCell ref="AN72:AP72"/>
    <mergeCell ref="AQ72:AS72"/>
    <mergeCell ref="BP73:BQ73"/>
    <mergeCell ref="BR73:BS73"/>
    <mergeCell ref="B72:D72"/>
    <mergeCell ref="E72:H72"/>
    <mergeCell ref="I72:L72"/>
    <mergeCell ref="M72:O72"/>
    <mergeCell ref="P72:R72"/>
    <mergeCell ref="S72:U72"/>
    <mergeCell ref="V72:X72"/>
    <mergeCell ref="Y72:AA72"/>
    <mergeCell ref="BD71:BE71"/>
    <mergeCell ref="BF71:BG71"/>
    <mergeCell ref="BH71:BI71"/>
    <mergeCell ref="BJ71:BK71"/>
    <mergeCell ref="BL71:BM71"/>
    <mergeCell ref="BN71:BO71"/>
    <mergeCell ref="AN71:AP71"/>
    <mergeCell ref="AQ71:AS71"/>
    <mergeCell ref="AT71:AV71"/>
    <mergeCell ref="AW71:AY71"/>
    <mergeCell ref="AZ71:BA71"/>
    <mergeCell ref="BB71:BC71"/>
    <mergeCell ref="V71:X71"/>
    <mergeCell ref="Y71:AA71"/>
    <mergeCell ref="AB71:AD71"/>
    <mergeCell ref="AE71:AG71"/>
    <mergeCell ref="AH71:AJ71"/>
    <mergeCell ref="AK71:AM71"/>
    <mergeCell ref="B71:D71"/>
    <mergeCell ref="E71:H71"/>
    <mergeCell ref="I71:L71"/>
    <mergeCell ref="M71:O71"/>
    <mergeCell ref="P71:R71"/>
    <mergeCell ref="S71:U71"/>
    <mergeCell ref="BH70:BI70"/>
    <mergeCell ref="BJ70:BK70"/>
    <mergeCell ref="BL70:BM70"/>
    <mergeCell ref="BN70:BO70"/>
    <mergeCell ref="BP70:BQ70"/>
    <mergeCell ref="BR70:BS70"/>
    <mergeCell ref="AT70:AV70"/>
    <mergeCell ref="AW70:AY70"/>
    <mergeCell ref="AZ70:BA70"/>
    <mergeCell ref="BB70:BC70"/>
    <mergeCell ref="BD70:BE70"/>
    <mergeCell ref="BF70:BG70"/>
    <mergeCell ref="AB70:AD70"/>
    <mergeCell ref="AE70:AG70"/>
    <mergeCell ref="AH70:AJ70"/>
    <mergeCell ref="AK70:AM70"/>
    <mergeCell ref="AN70:AP70"/>
    <mergeCell ref="AQ70:AS70"/>
    <mergeCell ref="BP71:BQ71"/>
    <mergeCell ref="BR71:BS71"/>
    <mergeCell ref="B70:D70"/>
    <mergeCell ref="E70:H70"/>
    <mergeCell ref="I70:L70"/>
    <mergeCell ref="M70:O70"/>
    <mergeCell ref="P70:R70"/>
    <mergeCell ref="S70:U70"/>
    <mergeCell ref="V70:X70"/>
    <mergeCell ref="Y70:AA70"/>
    <mergeCell ref="BD69:BE69"/>
    <mergeCell ref="BF69:BG69"/>
    <mergeCell ref="BH69:BI69"/>
    <mergeCell ref="BJ69:BK69"/>
    <mergeCell ref="BL69:BM69"/>
    <mergeCell ref="BN69:BO69"/>
    <mergeCell ref="AN69:AP69"/>
    <mergeCell ref="AQ69:AS69"/>
    <mergeCell ref="AT69:AV69"/>
    <mergeCell ref="AW69:AY69"/>
    <mergeCell ref="AZ69:BA69"/>
    <mergeCell ref="BB69:BC69"/>
    <mergeCell ref="V69:X69"/>
    <mergeCell ref="Y69:AA69"/>
    <mergeCell ref="AB69:AD69"/>
    <mergeCell ref="AE69:AG69"/>
    <mergeCell ref="AH69:AJ69"/>
    <mergeCell ref="AK69:AM69"/>
    <mergeCell ref="B69:D69"/>
    <mergeCell ref="E69:H69"/>
    <mergeCell ref="I69:L69"/>
    <mergeCell ref="M69:O69"/>
    <mergeCell ref="P69:R69"/>
    <mergeCell ref="S69:U69"/>
    <mergeCell ref="BH68:BI68"/>
    <mergeCell ref="BJ68:BK68"/>
    <mergeCell ref="BL68:BM68"/>
    <mergeCell ref="BN68:BO68"/>
    <mergeCell ref="BP68:BQ68"/>
    <mergeCell ref="BR68:BS68"/>
    <mergeCell ref="AT68:AV68"/>
    <mergeCell ref="AW68:AY68"/>
    <mergeCell ref="AZ68:BA68"/>
    <mergeCell ref="BB68:BC68"/>
    <mergeCell ref="BD68:BE68"/>
    <mergeCell ref="BF68:BG68"/>
    <mergeCell ref="AB68:AD68"/>
    <mergeCell ref="AE68:AG68"/>
    <mergeCell ref="AH68:AJ68"/>
    <mergeCell ref="AK68:AM68"/>
    <mergeCell ref="AN68:AP68"/>
    <mergeCell ref="AQ68:AS68"/>
    <mergeCell ref="BP69:BQ69"/>
    <mergeCell ref="BR69:BS69"/>
    <mergeCell ref="B68:D68"/>
    <mergeCell ref="E68:H68"/>
    <mergeCell ref="I68:L68"/>
    <mergeCell ref="M68:O68"/>
    <mergeCell ref="P68:R68"/>
    <mergeCell ref="S68:U68"/>
    <mergeCell ref="V68:X68"/>
    <mergeCell ref="Y68:AA68"/>
    <mergeCell ref="BD67:BE67"/>
    <mergeCell ref="BF67:BG67"/>
    <mergeCell ref="BH67:BI67"/>
    <mergeCell ref="BJ67:BK67"/>
    <mergeCell ref="BL67:BM67"/>
    <mergeCell ref="BN67:BO67"/>
    <mergeCell ref="AN67:AP67"/>
    <mergeCell ref="AQ67:AS67"/>
    <mergeCell ref="AT67:AV67"/>
    <mergeCell ref="AW67:AY67"/>
    <mergeCell ref="AZ67:BA67"/>
    <mergeCell ref="BB67:BC67"/>
    <mergeCell ref="V67:X67"/>
    <mergeCell ref="Y67:AA67"/>
    <mergeCell ref="AB67:AD67"/>
    <mergeCell ref="AE67:AG67"/>
    <mergeCell ref="AH67:AJ67"/>
    <mergeCell ref="AK67:AM67"/>
    <mergeCell ref="B67:D67"/>
    <mergeCell ref="E67:H67"/>
    <mergeCell ref="I67:L67"/>
    <mergeCell ref="M67:O67"/>
    <mergeCell ref="P67:R67"/>
    <mergeCell ref="S67:U67"/>
    <mergeCell ref="BH66:BI66"/>
    <mergeCell ref="BJ66:BK66"/>
    <mergeCell ref="BL66:BM66"/>
    <mergeCell ref="BN66:BO66"/>
    <mergeCell ref="BP66:BQ66"/>
    <mergeCell ref="BR66:BS66"/>
    <mergeCell ref="AT66:AV66"/>
    <mergeCell ref="AW66:AY66"/>
    <mergeCell ref="AZ66:BA66"/>
    <mergeCell ref="BB66:BC66"/>
    <mergeCell ref="BD66:BE66"/>
    <mergeCell ref="BF66:BG66"/>
    <mergeCell ref="AB66:AD66"/>
    <mergeCell ref="AE66:AG66"/>
    <mergeCell ref="AH66:AJ66"/>
    <mergeCell ref="AK66:AM66"/>
    <mergeCell ref="AN66:AP66"/>
    <mergeCell ref="AQ66:AS66"/>
    <mergeCell ref="BP67:BQ67"/>
    <mergeCell ref="BR67:BS67"/>
    <mergeCell ref="B66:D66"/>
    <mergeCell ref="E66:H66"/>
    <mergeCell ref="I66:L66"/>
    <mergeCell ref="M66:O66"/>
    <mergeCell ref="P66:R66"/>
    <mergeCell ref="S66:U66"/>
    <mergeCell ref="V66:X66"/>
    <mergeCell ref="Y66:AA66"/>
    <mergeCell ref="BD65:BE65"/>
    <mergeCell ref="BF65:BG65"/>
    <mergeCell ref="BH65:BI65"/>
    <mergeCell ref="BJ65:BK65"/>
    <mergeCell ref="BL65:BM65"/>
    <mergeCell ref="BN65:BO65"/>
    <mergeCell ref="AN65:AP65"/>
    <mergeCell ref="AQ65:AS65"/>
    <mergeCell ref="AT65:AV65"/>
    <mergeCell ref="AW65:AY65"/>
    <mergeCell ref="AZ65:BA65"/>
    <mergeCell ref="BB65:BC65"/>
    <mergeCell ref="V65:X65"/>
    <mergeCell ref="Y65:AA65"/>
    <mergeCell ref="AB65:AD65"/>
    <mergeCell ref="AE65:AG65"/>
    <mergeCell ref="AH65:AJ65"/>
    <mergeCell ref="AK65:AM65"/>
    <mergeCell ref="B65:D65"/>
    <mergeCell ref="E65:H65"/>
    <mergeCell ref="I65:L65"/>
    <mergeCell ref="M65:O65"/>
    <mergeCell ref="P65:R65"/>
    <mergeCell ref="S65:U65"/>
    <mergeCell ref="BH64:BI64"/>
    <mergeCell ref="BJ64:BK64"/>
    <mergeCell ref="BL64:BM64"/>
    <mergeCell ref="BN64:BO64"/>
    <mergeCell ref="BP64:BQ64"/>
    <mergeCell ref="BR64:BS64"/>
    <mergeCell ref="AT64:AV64"/>
    <mergeCell ref="AW64:AY64"/>
    <mergeCell ref="AZ64:BA64"/>
    <mergeCell ref="BB64:BC64"/>
    <mergeCell ref="BD64:BE64"/>
    <mergeCell ref="BF64:BG64"/>
    <mergeCell ref="AB64:AD64"/>
    <mergeCell ref="AE64:AG64"/>
    <mergeCell ref="AH64:AJ64"/>
    <mergeCell ref="AK64:AM64"/>
    <mergeCell ref="AN64:AP64"/>
    <mergeCell ref="AQ64:AS64"/>
    <mergeCell ref="BP65:BQ65"/>
    <mergeCell ref="BR65:BS65"/>
    <mergeCell ref="B63:BS63"/>
    <mergeCell ref="B64:D64"/>
    <mergeCell ref="E64:H64"/>
    <mergeCell ref="I64:L64"/>
    <mergeCell ref="M64:O64"/>
    <mergeCell ref="P64:R64"/>
    <mergeCell ref="S64:U64"/>
    <mergeCell ref="V64:X64"/>
    <mergeCell ref="Y64:AA64"/>
    <mergeCell ref="BF62:BG62"/>
    <mergeCell ref="BH62:BI62"/>
    <mergeCell ref="BJ62:BK62"/>
    <mergeCell ref="BL62:BM62"/>
    <mergeCell ref="BN62:BO62"/>
    <mergeCell ref="BP62:BQ62"/>
    <mergeCell ref="AQ62:AS62"/>
    <mergeCell ref="AT62:AV62"/>
    <mergeCell ref="AW62:AY62"/>
    <mergeCell ref="AZ62:BA62"/>
    <mergeCell ref="BB62:BC62"/>
    <mergeCell ref="BD62:BE62"/>
    <mergeCell ref="Y62:AA62"/>
    <mergeCell ref="AB62:AD62"/>
    <mergeCell ref="AE62:AG62"/>
    <mergeCell ref="AH62:AJ62"/>
    <mergeCell ref="AK62:AM62"/>
    <mergeCell ref="AN62:AP62"/>
    <mergeCell ref="B61:BS61"/>
    <mergeCell ref="B62:D62"/>
    <mergeCell ref="E62:H62"/>
    <mergeCell ref="I62:L62"/>
    <mergeCell ref="M62:O62"/>
    <mergeCell ref="P62:R62"/>
    <mergeCell ref="S62:U62"/>
    <mergeCell ref="V62:X62"/>
    <mergeCell ref="BD60:BE60"/>
    <mergeCell ref="BF60:BG60"/>
    <mergeCell ref="BH60:BI60"/>
    <mergeCell ref="BJ60:BK60"/>
    <mergeCell ref="BL60:BM60"/>
    <mergeCell ref="BN60:BO60"/>
    <mergeCell ref="AN60:AP60"/>
    <mergeCell ref="AQ60:AS60"/>
    <mergeCell ref="AT60:AV60"/>
    <mergeCell ref="AW60:AY60"/>
    <mergeCell ref="AZ60:BA60"/>
    <mergeCell ref="BB60:BC60"/>
    <mergeCell ref="V60:X60"/>
    <mergeCell ref="Y60:AA60"/>
    <mergeCell ref="AB60:AD60"/>
    <mergeCell ref="AE60:AG60"/>
    <mergeCell ref="AH60:AJ60"/>
    <mergeCell ref="AK60:AM60"/>
    <mergeCell ref="BR62:BS62"/>
    <mergeCell ref="BN52:BO52"/>
    <mergeCell ref="BP52:BQ52"/>
    <mergeCell ref="BR52:BS52"/>
    <mergeCell ref="B56:BS59"/>
    <mergeCell ref="B60:D60"/>
    <mergeCell ref="E60:H60"/>
    <mergeCell ref="I60:L60"/>
    <mergeCell ref="M60:O60"/>
    <mergeCell ref="P60:R60"/>
    <mergeCell ref="S60:U60"/>
    <mergeCell ref="BB52:BC52"/>
    <mergeCell ref="BD52:BE52"/>
    <mergeCell ref="BF52:BG52"/>
    <mergeCell ref="BH52:BI52"/>
    <mergeCell ref="BJ52:BK52"/>
    <mergeCell ref="BL52:BM52"/>
    <mergeCell ref="AK52:AM52"/>
    <mergeCell ref="AN52:AP52"/>
    <mergeCell ref="AQ52:AS52"/>
    <mergeCell ref="AT52:AV52"/>
    <mergeCell ref="AW52:AY52"/>
    <mergeCell ref="AZ52:BA52"/>
    <mergeCell ref="B52:X52"/>
    <mergeCell ref="Y52:AA52"/>
    <mergeCell ref="AB52:AD52"/>
    <mergeCell ref="AE52:AG52"/>
    <mergeCell ref="AH52:AJ52"/>
    <mergeCell ref="BP60:BQ60"/>
    <mergeCell ref="BR60:BS60"/>
    <mergeCell ref="BR51:BS51"/>
    <mergeCell ref="BF51:BG51"/>
    <mergeCell ref="BH51:BI51"/>
    <mergeCell ref="BJ51:BK51"/>
    <mergeCell ref="BL51:BM51"/>
    <mergeCell ref="BN51:BO51"/>
    <mergeCell ref="BP51:BQ51"/>
    <mergeCell ref="AQ51:AS51"/>
    <mergeCell ref="AT51:AV51"/>
    <mergeCell ref="AW51:AY51"/>
    <mergeCell ref="AZ51:BA51"/>
    <mergeCell ref="BB51:BC51"/>
    <mergeCell ref="BD51:BE51"/>
    <mergeCell ref="Y51:AA51"/>
    <mergeCell ref="AB51:AD51"/>
    <mergeCell ref="AE51:AG51"/>
    <mergeCell ref="AH51:AJ51"/>
    <mergeCell ref="AK51:AM51"/>
    <mergeCell ref="AN51:AP51"/>
    <mergeCell ref="B51:D51"/>
    <mergeCell ref="E51:H51"/>
    <mergeCell ref="I51:L51"/>
    <mergeCell ref="M51:O51"/>
    <mergeCell ref="P51:R51"/>
    <mergeCell ref="S51:U51"/>
    <mergeCell ref="V51:X51"/>
    <mergeCell ref="BJ50:BK50"/>
    <mergeCell ref="BL50:BM50"/>
    <mergeCell ref="BN50:BO50"/>
    <mergeCell ref="BP50:BQ50"/>
    <mergeCell ref="BR50:BS50"/>
    <mergeCell ref="AW50:AY50"/>
    <mergeCell ref="AZ50:BA50"/>
    <mergeCell ref="BB50:BC50"/>
    <mergeCell ref="BD50:BE50"/>
    <mergeCell ref="BF50:BG50"/>
    <mergeCell ref="BH50:BI50"/>
    <mergeCell ref="AE50:AG50"/>
    <mergeCell ref="AH50:AJ50"/>
    <mergeCell ref="AK50:AM50"/>
    <mergeCell ref="AN50:AP50"/>
    <mergeCell ref="AQ50:AS50"/>
    <mergeCell ref="AT50:AV50"/>
    <mergeCell ref="B50:D50"/>
    <mergeCell ref="E50:H50"/>
    <mergeCell ref="I50:L50"/>
    <mergeCell ref="M50:O50"/>
    <mergeCell ref="P50:R50"/>
    <mergeCell ref="S50:U50"/>
    <mergeCell ref="V50:X50"/>
    <mergeCell ref="Y50:AA50"/>
    <mergeCell ref="AB50:AD50"/>
    <mergeCell ref="BN49:BO49"/>
    <mergeCell ref="BP49:BQ49"/>
    <mergeCell ref="BR49:BS49"/>
    <mergeCell ref="BB49:BC49"/>
    <mergeCell ref="BD49:BE49"/>
    <mergeCell ref="BF49:BG49"/>
    <mergeCell ref="BH49:BI49"/>
    <mergeCell ref="BJ49:BK49"/>
    <mergeCell ref="BL49:BM49"/>
    <mergeCell ref="AK49:AM49"/>
    <mergeCell ref="AN49:AP49"/>
    <mergeCell ref="AQ49:AS49"/>
    <mergeCell ref="AT49:AV49"/>
    <mergeCell ref="AW49:AY49"/>
    <mergeCell ref="AZ49:BA49"/>
    <mergeCell ref="S49:U49"/>
    <mergeCell ref="V49:X49"/>
    <mergeCell ref="Y49:AA49"/>
    <mergeCell ref="AB49:AD49"/>
    <mergeCell ref="AE49:AG49"/>
    <mergeCell ref="AH49:AJ49"/>
    <mergeCell ref="B49:D49"/>
    <mergeCell ref="E49:H49"/>
    <mergeCell ref="I49:L49"/>
    <mergeCell ref="M49:O49"/>
    <mergeCell ref="P49:R49"/>
    <mergeCell ref="BR48:BS48"/>
    <mergeCell ref="BF48:BG48"/>
    <mergeCell ref="BH48:BI48"/>
    <mergeCell ref="BJ48:BK48"/>
    <mergeCell ref="BL48:BM48"/>
    <mergeCell ref="BN48:BO48"/>
    <mergeCell ref="BP48:BQ48"/>
    <mergeCell ref="AQ48:AS48"/>
    <mergeCell ref="AT48:AV48"/>
    <mergeCell ref="AW48:AY48"/>
    <mergeCell ref="AZ48:BA48"/>
    <mergeCell ref="BB48:BC48"/>
    <mergeCell ref="BD48:BE48"/>
    <mergeCell ref="Y48:AA48"/>
    <mergeCell ref="AB48:AD48"/>
    <mergeCell ref="AE48:AG48"/>
    <mergeCell ref="AH48:AJ48"/>
    <mergeCell ref="AK48:AM48"/>
    <mergeCell ref="AN48:AP48"/>
    <mergeCell ref="B48:D48"/>
    <mergeCell ref="E48:H48"/>
    <mergeCell ref="I48:L48"/>
    <mergeCell ref="M48:O48"/>
    <mergeCell ref="P48:R48"/>
    <mergeCell ref="S48:U48"/>
    <mergeCell ref="V48:X48"/>
    <mergeCell ref="BJ47:BK47"/>
    <mergeCell ref="BL47:BM47"/>
    <mergeCell ref="BN47:BO47"/>
    <mergeCell ref="BP47:BQ47"/>
    <mergeCell ref="BR47:BS47"/>
    <mergeCell ref="AW47:AY47"/>
    <mergeCell ref="AZ47:BA47"/>
    <mergeCell ref="BB47:BC47"/>
    <mergeCell ref="BD47:BE47"/>
    <mergeCell ref="BF47:BG47"/>
    <mergeCell ref="BH47:BI47"/>
    <mergeCell ref="AE47:AG47"/>
    <mergeCell ref="AH47:AJ47"/>
    <mergeCell ref="AK47:AM47"/>
    <mergeCell ref="AN47:AP47"/>
    <mergeCell ref="AQ47:AS47"/>
    <mergeCell ref="AT47:AV47"/>
    <mergeCell ref="B47:D47"/>
    <mergeCell ref="E47:H47"/>
    <mergeCell ref="I47:L47"/>
    <mergeCell ref="M47:O47"/>
    <mergeCell ref="P47:R47"/>
    <mergeCell ref="S47:U47"/>
    <mergeCell ref="V47:X47"/>
    <mergeCell ref="Y47:AA47"/>
    <mergeCell ref="AB47:AD47"/>
    <mergeCell ref="BN46:BO46"/>
    <mergeCell ref="BP46:BQ46"/>
    <mergeCell ref="BR46:BS46"/>
    <mergeCell ref="BB46:BC46"/>
    <mergeCell ref="BD46:BE46"/>
    <mergeCell ref="BF46:BG46"/>
    <mergeCell ref="BH46:BI46"/>
    <mergeCell ref="BJ46:BK46"/>
    <mergeCell ref="BL46:BM46"/>
    <mergeCell ref="AK46:AM46"/>
    <mergeCell ref="AN46:AP46"/>
    <mergeCell ref="AQ46:AS46"/>
    <mergeCell ref="AT46:AV46"/>
    <mergeCell ref="AW46:AY46"/>
    <mergeCell ref="AZ46:BA46"/>
    <mergeCell ref="S46:U46"/>
    <mergeCell ref="V46:X46"/>
    <mergeCell ref="Y46:AA46"/>
    <mergeCell ref="AB46:AD46"/>
    <mergeCell ref="AE46:AG46"/>
    <mergeCell ref="AH46:AJ46"/>
    <mergeCell ref="B46:D46"/>
    <mergeCell ref="E46:H46"/>
    <mergeCell ref="I46:L46"/>
    <mergeCell ref="M46:O46"/>
    <mergeCell ref="P46:R46"/>
    <mergeCell ref="BR45:BS45"/>
    <mergeCell ref="BF45:BG45"/>
    <mergeCell ref="BH45:BI45"/>
    <mergeCell ref="BJ45:BK45"/>
    <mergeCell ref="BL45:BM45"/>
    <mergeCell ref="BN45:BO45"/>
    <mergeCell ref="BP45:BQ45"/>
    <mergeCell ref="AQ45:AS45"/>
    <mergeCell ref="AT45:AV45"/>
    <mergeCell ref="AW45:AY45"/>
    <mergeCell ref="AZ45:BA45"/>
    <mergeCell ref="BB45:BC45"/>
    <mergeCell ref="BD45:BE45"/>
    <mergeCell ref="Y45:AA45"/>
    <mergeCell ref="AB45:AD45"/>
    <mergeCell ref="AE45:AG45"/>
    <mergeCell ref="AH45:AJ45"/>
    <mergeCell ref="AK45:AM45"/>
    <mergeCell ref="AN45:AP45"/>
    <mergeCell ref="B45:D45"/>
    <mergeCell ref="E45:H45"/>
    <mergeCell ref="I45:L45"/>
    <mergeCell ref="M45:O45"/>
    <mergeCell ref="P45:R45"/>
    <mergeCell ref="S45:U45"/>
    <mergeCell ref="V45:X45"/>
    <mergeCell ref="BJ44:BK44"/>
    <mergeCell ref="BL44:BM44"/>
    <mergeCell ref="BN44:BO44"/>
    <mergeCell ref="BP44:BQ44"/>
    <mergeCell ref="BR44:BS44"/>
    <mergeCell ref="AW44:AY44"/>
    <mergeCell ref="AZ44:BA44"/>
    <mergeCell ref="BB44:BC44"/>
    <mergeCell ref="BD44:BE44"/>
    <mergeCell ref="BF44:BG44"/>
    <mergeCell ref="BH44:BI44"/>
    <mergeCell ref="AE44:AG44"/>
    <mergeCell ref="AH44:AJ44"/>
    <mergeCell ref="AK44:AM44"/>
    <mergeCell ref="AN44:AP44"/>
    <mergeCell ref="AQ44:AS44"/>
    <mergeCell ref="AT44:AV44"/>
    <mergeCell ref="B44:D44"/>
    <mergeCell ref="E44:H44"/>
    <mergeCell ref="I44:L44"/>
    <mergeCell ref="M44:O44"/>
    <mergeCell ref="P44:R44"/>
    <mergeCell ref="S44:U44"/>
    <mergeCell ref="V44:X44"/>
    <mergeCell ref="Y44:AA44"/>
    <mergeCell ref="AB44:AD44"/>
    <mergeCell ref="BN43:BO43"/>
    <mergeCell ref="BP43:BQ43"/>
    <mergeCell ref="BR43:BS43"/>
    <mergeCell ref="BB43:BC43"/>
    <mergeCell ref="BD43:BE43"/>
    <mergeCell ref="BF43:BG43"/>
    <mergeCell ref="BH43:BI43"/>
    <mergeCell ref="BJ43:BK43"/>
    <mergeCell ref="BL43:BM43"/>
    <mergeCell ref="AK43:AM43"/>
    <mergeCell ref="AN43:AP43"/>
    <mergeCell ref="AQ43:AS43"/>
    <mergeCell ref="AT43:AV43"/>
    <mergeCell ref="AW43:AY43"/>
    <mergeCell ref="AZ43:BA43"/>
    <mergeCell ref="S43:U43"/>
    <mergeCell ref="V43:X43"/>
    <mergeCell ref="Y43:AA43"/>
    <mergeCell ref="AB43:AD43"/>
    <mergeCell ref="AE43:AG43"/>
    <mergeCell ref="AH43:AJ43"/>
    <mergeCell ref="B43:D43"/>
    <mergeCell ref="E43:H43"/>
    <mergeCell ref="I43:L43"/>
    <mergeCell ref="M43:O43"/>
    <mergeCell ref="P43:R43"/>
    <mergeCell ref="BR42:BS42"/>
    <mergeCell ref="BF42:BG42"/>
    <mergeCell ref="BH42:BI42"/>
    <mergeCell ref="BJ42:BK42"/>
    <mergeCell ref="BL42:BM42"/>
    <mergeCell ref="BN42:BO42"/>
    <mergeCell ref="BP42:BQ42"/>
    <mergeCell ref="AQ42:AS42"/>
    <mergeCell ref="AT42:AV42"/>
    <mergeCell ref="AW42:AY42"/>
    <mergeCell ref="AZ42:BA42"/>
    <mergeCell ref="BB42:BC42"/>
    <mergeCell ref="BD42:BE42"/>
    <mergeCell ref="Y42:AA42"/>
    <mergeCell ref="AB42:AD42"/>
    <mergeCell ref="AE42:AG42"/>
    <mergeCell ref="AH42:AJ42"/>
    <mergeCell ref="AK42:AM42"/>
    <mergeCell ref="AN42:AP42"/>
    <mergeCell ref="B42:D42"/>
    <mergeCell ref="E42:H42"/>
    <mergeCell ref="I42:L42"/>
    <mergeCell ref="M42:O42"/>
    <mergeCell ref="P42:R42"/>
    <mergeCell ref="S42:U42"/>
    <mergeCell ref="V42:X42"/>
    <mergeCell ref="BJ41:BK41"/>
    <mergeCell ref="BL41:BM41"/>
    <mergeCell ref="BN41:BO41"/>
    <mergeCell ref="BP41:BQ41"/>
    <mergeCell ref="BR41:BS41"/>
    <mergeCell ref="AW41:AY41"/>
    <mergeCell ref="AZ41:BA41"/>
    <mergeCell ref="BB41:BC41"/>
    <mergeCell ref="BD41:BE41"/>
    <mergeCell ref="BF41:BG41"/>
    <mergeCell ref="BH41:BI41"/>
    <mergeCell ref="AE41:AG41"/>
    <mergeCell ref="AH41:AJ41"/>
    <mergeCell ref="AK41:AM41"/>
    <mergeCell ref="AN41:AP41"/>
    <mergeCell ref="AQ41:AS41"/>
    <mergeCell ref="AT41:AV41"/>
    <mergeCell ref="B41:D41"/>
    <mergeCell ref="E41:H41"/>
    <mergeCell ref="I41:L41"/>
    <mergeCell ref="M41:O41"/>
    <mergeCell ref="P41:R41"/>
    <mergeCell ref="S41:U41"/>
    <mergeCell ref="V41:X41"/>
    <mergeCell ref="Y41:AA41"/>
    <mergeCell ref="AB41:AD41"/>
    <mergeCell ref="BN40:BO40"/>
    <mergeCell ref="BP40:BQ40"/>
    <mergeCell ref="BR40:BS40"/>
    <mergeCell ref="BB40:BC40"/>
    <mergeCell ref="BD40:BE40"/>
    <mergeCell ref="BF40:BG40"/>
    <mergeCell ref="BH40:BI40"/>
    <mergeCell ref="BJ40:BK40"/>
    <mergeCell ref="BL40:BM40"/>
    <mergeCell ref="AK40:AM40"/>
    <mergeCell ref="AN40:AP40"/>
    <mergeCell ref="AQ40:AS40"/>
    <mergeCell ref="AT40:AV40"/>
    <mergeCell ref="AW40:AY40"/>
    <mergeCell ref="AZ40:BA40"/>
    <mergeCell ref="S40:U40"/>
    <mergeCell ref="V40:X40"/>
    <mergeCell ref="Y40:AA40"/>
    <mergeCell ref="AB40:AD40"/>
    <mergeCell ref="AE40:AG40"/>
    <mergeCell ref="AH40:AJ40"/>
    <mergeCell ref="B40:D40"/>
    <mergeCell ref="E40:H40"/>
    <mergeCell ref="I40:L40"/>
    <mergeCell ref="M40:O40"/>
    <mergeCell ref="P40:R40"/>
    <mergeCell ref="BR39:BS39"/>
    <mergeCell ref="BF39:BG39"/>
    <mergeCell ref="BH39:BI39"/>
    <mergeCell ref="BJ39:BK39"/>
    <mergeCell ref="BL39:BM39"/>
    <mergeCell ref="BN39:BO39"/>
    <mergeCell ref="BP39:BQ39"/>
    <mergeCell ref="AQ39:AS39"/>
    <mergeCell ref="AT39:AV39"/>
    <mergeCell ref="AW39:AY39"/>
    <mergeCell ref="AZ39:BA39"/>
    <mergeCell ref="BB39:BC39"/>
    <mergeCell ref="BD39:BE39"/>
    <mergeCell ref="Y39:AA39"/>
    <mergeCell ref="AB39:AD39"/>
    <mergeCell ref="AE39:AG39"/>
    <mergeCell ref="AH39:AJ39"/>
    <mergeCell ref="AK39:AM39"/>
    <mergeCell ref="AN39:AP39"/>
    <mergeCell ref="B39:D39"/>
    <mergeCell ref="E39:H39"/>
    <mergeCell ref="I39:L39"/>
    <mergeCell ref="M39:O39"/>
    <mergeCell ref="P39:R39"/>
    <mergeCell ref="S39:U39"/>
    <mergeCell ref="V39:X39"/>
    <mergeCell ref="BJ38:BK38"/>
    <mergeCell ref="BL38:BM38"/>
    <mergeCell ref="BN38:BO38"/>
    <mergeCell ref="BP38:BQ38"/>
    <mergeCell ref="BR38:BS38"/>
    <mergeCell ref="AW38:AY38"/>
    <mergeCell ref="AZ38:BA38"/>
    <mergeCell ref="BB38:BC38"/>
    <mergeCell ref="BD38:BE38"/>
    <mergeCell ref="BF38:BG38"/>
    <mergeCell ref="BH38:BI38"/>
    <mergeCell ref="AE38:AG38"/>
    <mergeCell ref="AH38:AJ38"/>
    <mergeCell ref="AK38:AM38"/>
    <mergeCell ref="AN38:AP38"/>
    <mergeCell ref="AQ38:AS38"/>
    <mergeCell ref="AT38:AV38"/>
    <mergeCell ref="B38:D38"/>
    <mergeCell ref="E38:H38"/>
    <mergeCell ref="I38:L38"/>
    <mergeCell ref="M38:O38"/>
    <mergeCell ref="P38:R38"/>
    <mergeCell ref="S38:U38"/>
    <mergeCell ref="V38:X38"/>
    <mergeCell ref="Y38:AA38"/>
    <mergeCell ref="AB38:AD38"/>
    <mergeCell ref="BN37:BO37"/>
    <mergeCell ref="BP37:BQ37"/>
    <mergeCell ref="BR37:BS37"/>
    <mergeCell ref="BB37:BC37"/>
    <mergeCell ref="BD37:BE37"/>
    <mergeCell ref="BF37:BG37"/>
    <mergeCell ref="BH37:BI37"/>
    <mergeCell ref="BJ37:BK37"/>
    <mergeCell ref="BL37:BM37"/>
    <mergeCell ref="AK37:AM37"/>
    <mergeCell ref="AN37:AP37"/>
    <mergeCell ref="AQ37:AS37"/>
    <mergeCell ref="AT37:AV37"/>
    <mergeCell ref="AW37:AY37"/>
    <mergeCell ref="AZ37:BA37"/>
    <mergeCell ref="S37:U37"/>
    <mergeCell ref="V37:X37"/>
    <mergeCell ref="Y37:AA37"/>
    <mergeCell ref="AB37:AD37"/>
    <mergeCell ref="AE37:AG37"/>
    <mergeCell ref="AH37:AJ37"/>
    <mergeCell ref="B37:D37"/>
    <mergeCell ref="E37:H37"/>
    <mergeCell ref="I37:L37"/>
    <mergeCell ref="M37:O37"/>
    <mergeCell ref="P37:R37"/>
    <mergeCell ref="BR36:BS36"/>
    <mergeCell ref="BF36:BG36"/>
    <mergeCell ref="BH36:BI36"/>
    <mergeCell ref="BJ36:BK36"/>
    <mergeCell ref="BL36:BM36"/>
    <mergeCell ref="BN36:BO36"/>
    <mergeCell ref="BP36:BQ36"/>
    <mergeCell ref="AQ36:AS36"/>
    <mergeCell ref="AT36:AV36"/>
    <mergeCell ref="AW36:AY36"/>
    <mergeCell ref="AZ36:BA36"/>
    <mergeCell ref="BB36:BC36"/>
    <mergeCell ref="BD36:BE36"/>
    <mergeCell ref="Y36:AA36"/>
    <mergeCell ref="AB36:AD36"/>
    <mergeCell ref="AE36:AG36"/>
    <mergeCell ref="AH36:AJ36"/>
    <mergeCell ref="AK36:AM36"/>
    <mergeCell ref="AN36:AP36"/>
    <mergeCell ref="B36:D36"/>
    <mergeCell ref="E36:H36"/>
    <mergeCell ref="I36:L36"/>
    <mergeCell ref="M36:O36"/>
    <mergeCell ref="P36:R36"/>
    <mergeCell ref="S36:U36"/>
    <mergeCell ref="V36:X36"/>
    <mergeCell ref="BJ35:BK35"/>
    <mergeCell ref="BL35:BM35"/>
    <mergeCell ref="BN35:BO35"/>
    <mergeCell ref="BP35:BQ35"/>
    <mergeCell ref="BR35:BS35"/>
    <mergeCell ref="AW35:AY35"/>
    <mergeCell ref="AZ35:BA35"/>
    <mergeCell ref="BB35:BC35"/>
    <mergeCell ref="BD35:BE35"/>
    <mergeCell ref="BF35:BG35"/>
    <mergeCell ref="BH35:BI35"/>
    <mergeCell ref="AE35:AG35"/>
    <mergeCell ref="AH35:AJ35"/>
    <mergeCell ref="AK35:AM35"/>
    <mergeCell ref="AN35:AP35"/>
    <mergeCell ref="AQ35:AS35"/>
    <mergeCell ref="AT35:AV35"/>
    <mergeCell ref="B35:D35"/>
    <mergeCell ref="E35:H35"/>
    <mergeCell ref="I35:L35"/>
    <mergeCell ref="M35:O35"/>
    <mergeCell ref="P35:R35"/>
    <mergeCell ref="S35:U35"/>
    <mergeCell ref="V35:X35"/>
    <mergeCell ref="Y35:AA35"/>
    <mergeCell ref="AB35:AD35"/>
    <mergeCell ref="BN34:BO34"/>
    <mergeCell ref="BP34:BQ34"/>
    <mergeCell ref="BR34:BS34"/>
    <mergeCell ref="BB34:BC34"/>
    <mergeCell ref="BD34:BE34"/>
    <mergeCell ref="BF34:BG34"/>
    <mergeCell ref="BH34:BI34"/>
    <mergeCell ref="BJ34:BK34"/>
    <mergeCell ref="BL34:BM34"/>
    <mergeCell ref="AK34:AM34"/>
    <mergeCell ref="AN34:AP34"/>
    <mergeCell ref="AQ34:AS34"/>
    <mergeCell ref="AT34:AV34"/>
    <mergeCell ref="AW34:AY34"/>
    <mergeCell ref="AZ34:BA34"/>
    <mergeCell ref="S34:U34"/>
    <mergeCell ref="V34:X34"/>
    <mergeCell ref="Y34:AA34"/>
    <mergeCell ref="AB34:AD34"/>
    <mergeCell ref="AE34:AG34"/>
    <mergeCell ref="AH34:AJ34"/>
    <mergeCell ref="B34:D34"/>
    <mergeCell ref="E34:H34"/>
    <mergeCell ref="I34:L34"/>
    <mergeCell ref="M34:O34"/>
    <mergeCell ref="P34:R34"/>
    <mergeCell ref="BR33:BS33"/>
    <mergeCell ref="BF33:BG33"/>
    <mergeCell ref="BH33:BI33"/>
    <mergeCell ref="BJ33:BK33"/>
    <mergeCell ref="BL33:BM33"/>
    <mergeCell ref="BN33:BO33"/>
    <mergeCell ref="BP33:BQ33"/>
    <mergeCell ref="AQ33:AS33"/>
    <mergeCell ref="AT33:AV33"/>
    <mergeCell ref="AW33:AY33"/>
    <mergeCell ref="AZ33:BA33"/>
    <mergeCell ref="BB33:BC33"/>
    <mergeCell ref="BD33:BE33"/>
    <mergeCell ref="Y33:AA33"/>
    <mergeCell ref="AB33:AD33"/>
    <mergeCell ref="AE33:AG33"/>
    <mergeCell ref="AH33:AJ33"/>
    <mergeCell ref="AK33:AM33"/>
    <mergeCell ref="AN33:AP33"/>
    <mergeCell ref="B33:D33"/>
    <mergeCell ref="E33:H33"/>
    <mergeCell ref="I33:L33"/>
    <mergeCell ref="M33:O33"/>
    <mergeCell ref="P33:R33"/>
    <mergeCell ref="S33:U33"/>
    <mergeCell ref="V33:X33"/>
    <mergeCell ref="BJ32:BK32"/>
    <mergeCell ref="BL32:BM32"/>
    <mergeCell ref="BN32:BO32"/>
    <mergeCell ref="BP32:BQ32"/>
    <mergeCell ref="BR32:BS32"/>
    <mergeCell ref="AW32:AY32"/>
    <mergeCell ref="AZ32:BA32"/>
    <mergeCell ref="BB32:BC32"/>
    <mergeCell ref="BD32:BE32"/>
    <mergeCell ref="BF32:BG32"/>
    <mergeCell ref="BH32:BI32"/>
    <mergeCell ref="AE32:AG32"/>
    <mergeCell ref="AH32:AJ32"/>
    <mergeCell ref="AK32:AM32"/>
    <mergeCell ref="AN32:AP32"/>
    <mergeCell ref="AQ32:AS32"/>
    <mergeCell ref="AT32:AV32"/>
    <mergeCell ref="B32:D32"/>
    <mergeCell ref="E32:H32"/>
    <mergeCell ref="I32:L32"/>
    <mergeCell ref="M32:O32"/>
    <mergeCell ref="P32:R32"/>
    <mergeCell ref="S32:U32"/>
    <mergeCell ref="V32:X32"/>
    <mergeCell ref="Y32:AA32"/>
    <mergeCell ref="AB32:AD32"/>
    <mergeCell ref="BN31:BO31"/>
    <mergeCell ref="BP31:BQ31"/>
    <mergeCell ref="BR31:BS31"/>
    <mergeCell ref="BB31:BC31"/>
    <mergeCell ref="BD31:BE31"/>
    <mergeCell ref="BF31:BG31"/>
    <mergeCell ref="BH31:BI31"/>
    <mergeCell ref="BJ31:BK31"/>
    <mergeCell ref="BL31:BM31"/>
    <mergeCell ref="AK31:AM31"/>
    <mergeCell ref="AN31:AP31"/>
    <mergeCell ref="AQ31:AS31"/>
    <mergeCell ref="AT31:AV31"/>
    <mergeCell ref="AW31:AY31"/>
    <mergeCell ref="AZ31:BA31"/>
    <mergeCell ref="S31:U31"/>
    <mergeCell ref="V31:X31"/>
    <mergeCell ref="Y31:AA31"/>
    <mergeCell ref="AB31:AD31"/>
    <mergeCell ref="AE31:AG31"/>
    <mergeCell ref="AH31:AJ31"/>
    <mergeCell ref="B31:D31"/>
    <mergeCell ref="E31:H31"/>
    <mergeCell ref="I31:L31"/>
    <mergeCell ref="M31:O31"/>
    <mergeCell ref="P31:R31"/>
    <mergeCell ref="BR30:BS30"/>
    <mergeCell ref="BF30:BG30"/>
    <mergeCell ref="BH30:BI30"/>
    <mergeCell ref="BJ30:BK30"/>
    <mergeCell ref="BL30:BM30"/>
    <mergeCell ref="BN30:BO30"/>
    <mergeCell ref="BP30:BQ30"/>
    <mergeCell ref="AQ30:AS30"/>
    <mergeCell ref="AT30:AV30"/>
    <mergeCell ref="AW30:AY30"/>
    <mergeCell ref="AZ30:BA30"/>
    <mergeCell ref="BB30:BC30"/>
    <mergeCell ref="BD30:BE30"/>
    <mergeCell ref="Y30:AA30"/>
    <mergeCell ref="AB30:AD30"/>
    <mergeCell ref="AE30:AG30"/>
    <mergeCell ref="AH30:AJ30"/>
    <mergeCell ref="AK30:AM30"/>
    <mergeCell ref="AN30:AP30"/>
    <mergeCell ref="B30:D30"/>
    <mergeCell ref="E30:H30"/>
    <mergeCell ref="I30:L30"/>
    <mergeCell ref="M30:O30"/>
    <mergeCell ref="P30:R30"/>
    <mergeCell ref="S30:U30"/>
    <mergeCell ref="V30:X30"/>
    <mergeCell ref="BJ29:BK29"/>
    <mergeCell ref="BL29:BM29"/>
    <mergeCell ref="BN29:BO29"/>
    <mergeCell ref="BP29:BQ29"/>
    <mergeCell ref="BR29:BS29"/>
    <mergeCell ref="AW29:AY29"/>
    <mergeCell ref="AZ29:BA29"/>
    <mergeCell ref="BB29:BC29"/>
    <mergeCell ref="BD29:BE29"/>
    <mergeCell ref="BF29:BG29"/>
    <mergeCell ref="BH29:BI29"/>
    <mergeCell ref="AE29:AG29"/>
    <mergeCell ref="AH29:AJ29"/>
    <mergeCell ref="AK29:AM29"/>
    <mergeCell ref="AN29:AP29"/>
    <mergeCell ref="AQ29:AS29"/>
    <mergeCell ref="AT29:AV29"/>
    <mergeCell ref="B29:D29"/>
    <mergeCell ref="E29:H29"/>
    <mergeCell ref="I29:L29"/>
    <mergeCell ref="M29:O29"/>
    <mergeCell ref="P29:R29"/>
    <mergeCell ref="S29:U29"/>
    <mergeCell ref="V29:X29"/>
    <mergeCell ref="Y29:AA29"/>
    <mergeCell ref="AB29:AD29"/>
    <mergeCell ref="BN28:BO28"/>
    <mergeCell ref="BP28:BQ28"/>
    <mergeCell ref="BR28:BS28"/>
    <mergeCell ref="BB28:BC28"/>
    <mergeCell ref="BD28:BE28"/>
    <mergeCell ref="BF28:BG28"/>
    <mergeCell ref="BH28:BI28"/>
    <mergeCell ref="BJ28:BK28"/>
    <mergeCell ref="BL28:BM28"/>
    <mergeCell ref="AK28:AM28"/>
    <mergeCell ref="AN28:AP28"/>
    <mergeCell ref="AQ28:AS28"/>
    <mergeCell ref="AT28:AV28"/>
    <mergeCell ref="AW28:AY28"/>
    <mergeCell ref="AZ28:BA28"/>
    <mergeCell ref="S28:U28"/>
    <mergeCell ref="V28:X28"/>
    <mergeCell ref="Y28:AA28"/>
    <mergeCell ref="AB28:AD28"/>
    <mergeCell ref="AE28:AG28"/>
    <mergeCell ref="AH28:AJ28"/>
    <mergeCell ref="B28:D28"/>
    <mergeCell ref="E28:H28"/>
    <mergeCell ref="I28:L28"/>
    <mergeCell ref="M28:O28"/>
    <mergeCell ref="P28:R28"/>
    <mergeCell ref="BR27:BS27"/>
    <mergeCell ref="BF27:BG27"/>
    <mergeCell ref="BH27:BI27"/>
    <mergeCell ref="BJ27:BK27"/>
    <mergeCell ref="BL27:BM27"/>
    <mergeCell ref="BN27:BO27"/>
    <mergeCell ref="BP27:BQ27"/>
    <mergeCell ref="AQ27:AS27"/>
    <mergeCell ref="AT27:AV27"/>
    <mergeCell ref="AW27:AY27"/>
    <mergeCell ref="AZ27:BA27"/>
    <mergeCell ref="BB27:BC27"/>
    <mergeCell ref="BD27:BE27"/>
    <mergeCell ref="Y27:AA27"/>
    <mergeCell ref="AB27:AD27"/>
    <mergeCell ref="AE27:AG27"/>
    <mergeCell ref="AH27:AJ27"/>
    <mergeCell ref="AK27:AM27"/>
    <mergeCell ref="AN27:AP27"/>
    <mergeCell ref="B27:D27"/>
    <mergeCell ref="E27:H27"/>
    <mergeCell ref="I27:L27"/>
    <mergeCell ref="M27:O27"/>
    <mergeCell ref="P27:R27"/>
    <mergeCell ref="S27:U27"/>
    <mergeCell ref="V27:X27"/>
    <mergeCell ref="BJ26:BK26"/>
    <mergeCell ref="BL26:BM26"/>
    <mergeCell ref="BN26:BO26"/>
    <mergeCell ref="BP26:BQ26"/>
    <mergeCell ref="BR26:BS26"/>
    <mergeCell ref="AW26:AY26"/>
    <mergeCell ref="AZ26:BA26"/>
    <mergeCell ref="BB26:BC26"/>
    <mergeCell ref="BD26:BE26"/>
    <mergeCell ref="BF26:BG26"/>
    <mergeCell ref="BH26:BI26"/>
    <mergeCell ref="AE26:AG26"/>
    <mergeCell ref="AH26:AJ26"/>
    <mergeCell ref="AK26:AM26"/>
    <mergeCell ref="AN26:AP26"/>
    <mergeCell ref="AQ26:AS26"/>
    <mergeCell ref="AT26:AV26"/>
    <mergeCell ref="B26:D26"/>
    <mergeCell ref="E26:H26"/>
    <mergeCell ref="I26:L26"/>
    <mergeCell ref="M26:O26"/>
    <mergeCell ref="P26:R26"/>
    <mergeCell ref="S26:U26"/>
    <mergeCell ref="V26:X26"/>
    <mergeCell ref="Y26:AA26"/>
    <mergeCell ref="AB26:AD26"/>
    <mergeCell ref="BN25:BO25"/>
    <mergeCell ref="BP25:BQ25"/>
    <mergeCell ref="BR25:BS25"/>
    <mergeCell ref="BB25:BC25"/>
    <mergeCell ref="BD25:BE25"/>
    <mergeCell ref="BF25:BG25"/>
    <mergeCell ref="BH25:BI25"/>
    <mergeCell ref="BJ25:BK25"/>
    <mergeCell ref="BL25:BM25"/>
    <mergeCell ref="AK25:AM25"/>
    <mergeCell ref="AN25:AP25"/>
    <mergeCell ref="AQ25:AS25"/>
    <mergeCell ref="AT25:AV25"/>
    <mergeCell ref="AW25:AY25"/>
    <mergeCell ref="AZ25:BA25"/>
    <mergeCell ref="S25:U25"/>
    <mergeCell ref="V25:X25"/>
    <mergeCell ref="Y25:AA25"/>
    <mergeCell ref="AB25:AD25"/>
    <mergeCell ref="AE25:AG25"/>
    <mergeCell ref="AH25:AJ25"/>
    <mergeCell ref="B25:D25"/>
    <mergeCell ref="E25:H25"/>
    <mergeCell ref="I25:L25"/>
    <mergeCell ref="M25:O25"/>
    <mergeCell ref="P25:R25"/>
    <mergeCell ref="BR24:BS24"/>
    <mergeCell ref="BF24:BG24"/>
    <mergeCell ref="BH24:BI24"/>
    <mergeCell ref="BJ24:BK24"/>
    <mergeCell ref="BL24:BM24"/>
    <mergeCell ref="BN24:BO24"/>
    <mergeCell ref="BP24:BQ24"/>
    <mergeCell ref="AQ24:AS24"/>
    <mergeCell ref="AT24:AV24"/>
    <mergeCell ref="AW24:AY24"/>
    <mergeCell ref="AZ24:BA24"/>
    <mergeCell ref="BB24:BC24"/>
    <mergeCell ref="BD24:BE24"/>
    <mergeCell ref="Y24:AA24"/>
    <mergeCell ref="AB24:AD24"/>
    <mergeCell ref="AE24:AG24"/>
    <mergeCell ref="AH24:AJ24"/>
    <mergeCell ref="AK24:AM24"/>
    <mergeCell ref="AN24:AP24"/>
    <mergeCell ref="B24:D24"/>
    <mergeCell ref="E24:H24"/>
    <mergeCell ref="I24:L24"/>
    <mergeCell ref="M24:O24"/>
    <mergeCell ref="P24:R24"/>
    <mergeCell ref="S24:U24"/>
    <mergeCell ref="V24:X24"/>
    <mergeCell ref="BJ23:BK23"/>
    <mergeCell ref="BL23:BM23"/>
    <mergeCell ref="BN23:BO23"/>
    <mergeCell ref="BP23:BQ23"/>
    <mergeCell ref="BR23:BS23"/>
    <mergeCell ref="AW23:AY23"/>
    <mergeCell ref="AZ23:BA23"/>
    <mergeCell ref="BB23:BC23"/>
    <mergeCell ref="BD23:BE23"/>
    <mergeCell ref="BF23:BG23"/>
    <mergeCell ref="BH23:BI23"/>
    <mergeCell ref="AE23:AG23"/>
    <mergeCell ref="AH23:AJ23"/>
    <mergeCell ref="AK23:AM23"/>
    <mergeCell ref="AN23:AP23"/>
    <mergeCell ref="AQ23:AS23"/>
    <mergeCell ref="AT23:AV23"/>
    <mergeCell ref="B23:D23"/>
    <mergeCell ref="E23:H23"/>
    <mergeCell ref="I23:L23"/>
    <mergeCell ref="M23:O23"/>
    <mergeCell ref="P23:R23"/>
    <mergeCell ref="S23:U23"/>
    <mergeCell ref="V23:X23"/>
    <mergeCell ref="Y23:AA23"/>
    <mergeCell ref="AB23:AD23"/>
    <mergeCell ref="BN22:BO22"/>
    <mergeCell ref="BP22:BQ22"/>
    <mergeCell ref="BR22:BS22"/>
    <mergeCell ref="BB22:BC22"/>
    <mergeCell ref="BD22:BE22"/>
    <mergeCell ref="BF22:BG22"/>
    <mergeCell ref="BH22:BI22"/>
    <mergeCell ref="BJ22:BK22"/>
    <mergeCell ref="BL22:BM22"/>
    <mergeCell ref="AK22:AM22"/>
    <mergeCell ref="AN22:AP22"/>
    <mergeCell ref="AQ22:AS22"/>
    <mergeCell ref="AT22:AV22"/>
    <mergeCell ref="AW22:AY22"/>
    <mergeCell ref="AZ22:BA22"/>
    <mergeCell ref="S22:U22"/>
    <mergeCell ref="V22:X22"/>
    <mergeCell ref="Y22:AA22"/>
    <mergeCell ref="AB22:AD22"/>
    <mergeCell ref="AE22:AG22"/>
    <mergeCell ref="AH22:AJ22"/>
    <mergeCell ref="B22:D22"/>
    <mergeCell ref="E22:H22"/>
    <mergeCell ref="I22:L22"/>
    <mergeCell ref="M22:O22"/>
    <mergeCell ref="P22:R22"/>
    <mergeCell ref="BR21:BS21"/>
    <mergeCell ref="BF21:BG21"/>
    <mergeCell ref="BH21:BI21"/>
    <mergeCell ref="BJ21:BK21"/>
    <mergeCell ref="BL21:BM21"/>
    <mergeCell ref="BN21:BO21"/>
    <mergeCell ref="BP21:BQ21"/>
    <mergeCell ref="AQ21:AS21"/>
    <mergeCell ref="AT21:AV21"/>
    <mergeCell ref="AW21:AY21"/>
    <mergeCell ref="AZ21:BA21"/>
    <mergeCell ref="BB21:BC21"/>
    <mergeCell ref="BD21:BE21"/>
    <mergeCell ref="Y21:AA21"/>
    <mergeCell ref="AB21:AD21"/>
    <mergeCell ref="AE21:AG21"/>
    <mergeCell ref="AH21:AJ21"/>
    <mergeCell ref="AK21:AM21"/>
    <mergeCell ref="AN21:AP21"/>
    <mergeCell ref="B21:D21"/>
    <mergeCell ref="E21:H21"/>
    <mergeCell ref="I21:L21"/>
    <mergeCell ref="M21:O21"/>
    <mergeCell ref="P21:R21"/>
    <mergeCell ref="S21:U21"/>
    <mergeCell ref="V21:X21"/>
    <mergeCell ref="BJ20:BK20"/>
    <mergeCell ref="BL20:BM20"/>
    <mergeCell ref="BN20:BO20"/>
    <mergeCell ref="BP20:BQ20"/>
    <mergeCell ref="BR20:BS20"/>
    <mergeCell ref="AW20:AY20"/>
    <mergeCell ref="AZ20:BA20"/>
    <mergeCell ref="BB20:BC20"/>
    <mergeCell ref="BD20:BE20"/>
    <mergeCell ref="BF20:BG20"/>
    <mergeCell ref="BH20:BI20"/>
    <mergeCell ref="AE20:AG20"/>
    <mergeCell ref="AH20:AJ20"/>
    <mergeCell ref="AK20:AM20"/>
    <mergeCell ref="AN20:AP20"/>
    <mergeCell ref="AQ20:AS20"/>
    <mergeCell ref="AT20:AV20"/>
    <mergeCell ref="B20:D20"/>
    <mergeCell ref="E20:H20"/>
    <mergeCell ref="I20:L20"/>
    <mergeCell ref="M20:O20"/>
    <mergeCell ref="P20:R20"/>
    <mergeCell ref="S20:U20"/>
    <mergeCell ref="V20:X20"/>
    <mergeCell ref="Y20:AA20"/>
    <mergeCell ref="AB20:AD20"/>
    <mergeCell ref="BN19:BO19"/>
    <mergeCell ref="BP19:BQ19"/>
    <mergeCell ref="BR19:BS19"/>
    <mergeCell ref="BB19:BC19"/>
    <mergeCell ref="BD19:BE19"/>
    <mergeCell ref="BF19:BG19"/>
    <mergeCell ref="BH19:BI19"/>
    <mergeCell ref="BJ19:BK19"/>
    <mergeCell ref="BL19:BM19"/>
    <mergeCell ref="AK19:AM19"/>
    <mergeCell ref="AN19:AP19"/>
    <mergeCell ref="AQ19:AS19"/>
    <mergeCell ref="AT19:AV19"/>
    <mergeCell ref="AW19:AY19"/>
    <mergeCell ref="AZ19:BA19"/>
    <mergeCell ref="S19:U19"/>
    <mergeCell ref="V19:X19"/>
    <mergeCell ref="Y19:AA19"/>
    <mergeCell ref="AB19:AD19"/>
    <mergeCell ref="AE19:AG19"/>
    <mergeCell ref="AH19:AJ19"/>
    <mergeCell ref="B19:D19"/>
    <mergeCell ref="E19:H19"/>
    <mergeCell ref="I19:L19"/>
    <mergeCell ref="M19:O19"/>
    <mergeCell ref="P19:R19"/>
    <mergeCell ref="BR18:BS18"/>
    <mergeCell ref="BF18:BG18"/>
    <mergeCell ref="BH18:BI18"/>
    <mergeCell ref="BJ18:BK18"/>
    <mergeCell ref="BL18:BM18"/>
    <mergeCell ref="BN18:BO18"/>
    <mergeCell ref="BP18:BQ18"/>
    <mergeCell ref="AQ18:AS18"/>
    <mergeCell ref="AT18:AV18"/>
    <mergeCell ref="AW18:AY18"/>
    <mergeCell ref="AZ18:BA18"/>
    <mergeCell ref="BB18:BC18"/>
    <mergeCell ref="BD18:BE18"/>
    <mergeCell ref="Y18:AA18"/>
    <mergeCell ref="AB18:AD18"/>
    <mergeCell ref="AE18:AG18"/>
    <mergeCell ref="AH18:AJ18"/>
    <mergeCell ref="AK18:AM18"/>
    <mergeCell ref="AN18:AP18"/>
    <mergeCell ref="B18:D18"/>
    <mergeCell ref="E18:H18"/>
    <mergeCell ref="I18:L18"/>
    <mergeCell ref="M18:O18"/>
    <mergeCell ref="P18:R18"/>
    <mergeCell ref="S18:U18"/>
    <mergeCell ref="V18:X18"/>
    <mergeCell ref="BJ17:BK17"/>
    <mergeCell ref="BL17:BM17"/>
    <mergeCell ref="BN17:BO17"/>
    <mergeCell ref="BP17:BQ17"/>
    <mergeCell ref="BR17:BS17"/>
    <mergeCell ref="AW17:AY17"/>
    <mergeCell ref="AZ17:BA17"/>
    <mergeCell ref="BB17:BC17"/>
    <mergeCell ref="BD17:BE17"/>
    <mergeCell ref="BF17:BG17"/>
    <mergeCell ref="BH17:BI17"/>
    <mergeCell ref="AE17:AG17"/>
    <mergeCell ref="AH17:AJ17"/>
    <mergeCell ref="AK17:AM17"/>
    <mergeCell ref="AN17:AP17"/>
    <mergeCell ref="AQ17:AS17"/>
    <mergeCell ref="AT17:AV17"/>
    <mergeCell ref="B17:D17"/>
    <mergeCell ref="E17:H17"/>
    <mergeCell ref="I17:L17"/>
    <mergeCell ref="M17:O17"/>
    <mergeCell ref="P17:R17"/>
    <mergeCell ref="S17:U17"/>
    <mergeCell ref="V17:X17"/>
    <mergeCell ref="Y17:AA17"/>
    <mergeCell ref="AB17:AD17"/>
    <mergeCell ref="BN16:BO16"/>
    <mergeCell ref="BP16:BQ16"/>
    <mergeCell ref="BR16:BS16"/>
    <mergeCell ref="BB16:BC16"/>
    <mergeCell ref="BD16:BE16"/>
    <mergeCell ref="BF16:BG16"/>
    <mergeCell ref="BH16:BI16"/>
    <mergeCell ref="BJ16:BK16"/>
    <mergeCell ref="BL16:BM16"/>
    <mergeCell ref="AK16:AM16"/>
    <mergeCell ref="AN16:AP16"/>
    <mergeCell ref="AQ16:AS16"/>
    <mergeCell ref="AT16:AV16"/>
    <mergeCell ref="AW16:AY16"/>
    <mergeCell ref="AZ16:BA16"/>
    <mergeCell ref="S16:U16"/>
    <mergeCell ref="V16:X16"/>
    <mergeCell ref="Y16:AA16"/>
    <mergeCell ref="AB16:AD16"/>
    <mergeCell ref="AE16:AG16"/>
    <mergeCell ref="AH16:AJ16"/>
    <mergeCell ref="B16:D16"/>
    <mergeCell ref="E16:H16"/>
    <mergeCell ref="I16:L16"/>
    <mergeCell ref="M16:O16"/>
    <mergeCell ref="P16:R16"/>
    <mergeCell ref="BR15:BS15"/>
    <mergeCell ref="BF15:BG15"/>
    <mergeCell ref="BH15:BI15"/>
    <mergeCell ref="BJ15:BK15"/>
    <mergeCell ref="BL15:BM15"/>
    <mergeCell ref="BN15:BO15"/>
    <mergeCell ref="BP15:BQ15"/>
    <mergeCell ref="AQ15:AS15"/>
    <mergeCell ref="AT15:AV15"/>
    <mergeCell ref="AW15:AY15"/>
    <mergeCell ref="AZ15:BA15"/>
    <mergeCell ref="BB15:BC15"/>
    <mergeCell ref="BD15:BE15"/>
    <mergeCell ref="Y15:AA15"/>
    <mergeCell ref="AB15:AD15"/>
    <mergeCell ref="AE15:AG15"/>
    <mergeCell ref="AH15:AJ15"/>
    <mergeCell ref="AK15:AM15"/>
    <mergeCell ref="AN15:AP15"/>
    <mergeCell ref="B15:D15"/>
    <mergeCell ref="E15:H15"/>
    <mergeCell ref="I15:L15"/>
    <mergeCell ref="M15:O15"/>
    <mergeCell ref="P15:R15"/>
    <mergeCell ref="S15:U15"/>
    <mergeCell ref="V15:X15"/>
    <mergeCell ref="BJ14:BK14"/>
    <mergeCell ref="BL14:BM14"/>
    <mergeCell ref="BN14:BO14"/>
    <mergeCell ref="BP14:BQ14"/>
    <mergeCell ref="BR14:BS14"/>
    <mergeCell ref="AW14:AY14"/>
    <mergeCell ref="AZ14:BA14"/>
    <mergeCell ref="BB14:BC14"/>
    <mergeCell ref="BD14:BE14"/>
    <mergeCell ref="BF14:BG14"/>
    <mergeCell ref="BH14:BI14"/>
    <mergeCell ref="AE14:AG14"/>
    <mergeCell ref="AH14:AJ14"/>
    <mergeCell ref="AK14:AM14"/>
    <mergeCell ref="AN14:AP14"/>
    <mergeCell ref="AQ14:AS14"/>
    <mergeCell ref="AT14:AV14"/>
    <mergeCell ref="B14:D14"/>
    <mergeCell ref="E14:H14"/>
    <mergeCell ref="I14:L14"/>
    <mergeCell ref="M14:O14"/>
    <mergeCell ref="P14:R14"/>
    <mergeCell ref="S14:U14"/>
    <mergeCell ref="V14:X14"/>
    <mergeCell ref="Y14:AA14"/>
    <mergeCell ref="AB14:AD14"/>
    <mergeCell ref="BN13:BO13"/>
    <mergeCell ref="BP13:BQ13"/>
    <mergeCell ref="BR13:BS13"/>
    <mergeCell ref="BB13:BC13"/>
    <mergeCell ref="BD13:BE13"/>
    <mergeCell ref="BF13:BG13"/>
    <mergeCell ref="BH13:BI13"/>
    <mergeCell ref="BJ13:BK13"/>
    <mergeCell ref="BL13:BM13"/>
    <mergeCell ref="AK13:AM13"/>
    <mergeCell ref="AN13:AP13"/>
    <mergeCell ref="AQ13:AS13"/>
    <mergeCell ref="AT13:AV13"/>
    <mergeCell ref="AW13:AY13"/>
    <mergeCell ref="AZ13:BA13"/>
    <mergeCell ref="S13:U13"/>
    <mergeCell ref="V13:X13"/>
    <mergeCell ref="Y13:AA13"/>
    <mergeCell ref="AB13:AD13"/>
    <mergeCell ref="AE13:AG13"/>
    <mergeCell ref="AH13:AJ13"/>
    <mergeCell ref="B13:D13"/>
    <mergeCell ref="E13:H13"/>
    <mergeCell ref="I13:L13"/>
    <mergeCell ref="M13:O13"/>
    <mergeCell ref="P13:R13"/>
    <mergeCell ref="BR12:BS12"/>
    <mergeCell ref="BF12:BG12"/>
    <mergeCell ref="BH12:BI12"/>
    <mergeCell ref="BJ12:BK12"/>
    <mergeCell ref="BL12:BM12"/>
    <mergeCell ref="BN12:BO12"/>
    <mergeCell ref="BP12:BQ12"/>
    <mergeCell ref="AQ12:AS12"/>
    <mergeCell ref="AT12:AV12"/>
    <mergeCell ref="AW12:AY12"/>
    <mergeCell ref="AZ12:BA12"/>
    <mergeCell ref="BB12:BC12"/>
    <mergeCell ref="BD12:BE12"/>
    <mergeCell ref="Y12:AA12"/>
    <mergeCell ref="AB12:AD12"/>
    <mergeCell ref="AE12:AG12"/>
    <mergeCell ref="AH12:AJ12"/>
    <mergeCell ref="AK12:AM12"/>
    <mergeCell ref="AN12:AP12"/>
    <mergeCell ref="B11:BS11"/>
    <mergeCell ref="B12:D12"/>
    <mergeCell ref="E12:H12"/>
    <mergeCell ref="I12:L12"/>
    <mergeCell ref="M12:O12"/>
    <mergeCell ref="P12:R12"/>
    <mergeCell ref="S12:U12"/>
    <mergeCell ref="V12:X12"/>
    <mergeCell ref="BD10:BE10"/>
    <mergeCell ref="BF10:BG10"/>
    <mergeCell ref="BH10:BI10"/>
    <mergeCell ref="BJ10:BK10"/>
    <mergeCell ref="BL10:BM10"/>
    <mergeCell ref="BN10:BO10"/>
    <mergeCell ref="AN10:AP10"/>
    <mergeCell ref="AQ10:AS10"/>
    <mergeCell ref="AT10:AV10"/>
    <mergeCell ref="AW10:AY10"/>
    <mergeCell ref="AZ10:BA10"/>
    <mergeCell ref="BB10:BC10"/>
    <mergeCell ref="V10:X10"/>
    <mergeCell ref="Y10:AA10"/>
    <mergeCell ref="AB10:AD10"/>
    <mergeCell ref="AE10:AG10"/>
    <mergeCell ref="AH10:AJ10"/>
    <mergeCell ref="AK10:AM10"/>
    <mergeCell ref="B10:D10"/>
    <mergeCell ref="E10:H10"/>
    <mergeCell ref="I10:L10"/>
    <mergeCell ref="M10:O10"/>
    <mergeCell ref="B4:BS7"/>
    <mergeCell ref="B8:D8"/>
    <mergeCell ref="E8:H8"/>
    <mergeCell ref="I8:L8"/>
    <mergeCell ref="M8:O8"/>
    <mergeCell ref="P8:R8"/>
    <mergeCell ref="S8:U8"/>
    <mergeCell ref="V8:X8"/>
    <mergeCell ref="Y8:AA8"/>
    <mergeCell ref="AB8:AD8"/>
    <mergeCell ref="P10:R10"/>
    <mergeCell ref="S10:U10"/>
    <mergeCell ref="BJ8:BK8"/>
    <mergeCell ref="BL8:BM8"/>
    <mergeCell ref="BN8:BO8"/>
    <mergeCell ref="BP8:BQ8"/>
    <mergeCell ref="BR8:BS8"/>
    <mergeCell ref="B9:BS9"/>
    <mergeCell ref="AW8:AY8"/>
    <mergeCell ref="AZ8:BA8"/>
    <mergeCell ref="BB8:BC8"/>
    <mergeCell ref="BD8:BE8"/>
    <mergeCell ref="BF8:BG8"/>
    <mergeCell ref="BH8:BI8"/>
    <mergeCell ref="AE8:AG8"/>
    <mergeCell ref="AH8:AJ8"/>
    <mergeCell ref="AK8:AM8"/>
    <mergeCell ref="AN8:AP8"/>
    <mergeCell ref="AQ8:AS8"/>
    <mergeCell ref="AT8:AV8"/>
    <mergeCell ref="BP10:BQ10"/>
    <mergeCell ref="BR10:BS10"/>
  </mergeCells>
  <conditionalFormatting sqref="AW12:AY51">
    <cfRule type="cellIs" dxfId="30" priority="8" operator="greaterThan">
      <formula>0</formula>
    </cfRule>
  </conditionalFormatting>
  <conditionalFormatting sqref="AW64:AY103">
    <cfRule type="cellIs" dxfId="29" priority="4" operator="greaterThan">
      <formula>0</formula>
    </cfRule>
  </conditionalFormatting>
  <conditionalFormatting sqref="AW116:AY155">
    <cfRule type="cellIs" dxfId="28" priority="3" operator="greaterThan">
      <formula>0</formula>
    </cfRule>
  </conditionalFormatting>
  <conditionalFormatting sqref="AW168:AY207">
    <cfRule type="cellIs" dxfId="27" priority="2" operator="greaterThan">
      <formula>0</formula>
    </cfRule>
  </conditionalFormatting>
  <conditionalFormatting sqref="AW220:AY259">
    <cfRule type="cellIs" dxfId="26" priority="1" operator="greaterThan">
      <formula>0</formula>
    </cfRule>
  </conditionalFormatting>
  <dataValidations count="3">
    <dataValidation type="list" allowBlank="1" showInputMessage="1" showErrorMessage="1" errorTitle="Selection options" error="Pick either of the below:_x000a_- Leave blank (Backspace the cell)_x000a_- Pick from drop down list" sqref="M10:U10 M166:U166 M62:U62 M114:U114 M218:U218" xr:uid="{8D8A41F3-D6FD-4EB9-82B9-CF81B2E9B21F}">
      <formula1>#REF!</formula1>
    </dataValidation>
    <dataValidation type="list" allowBlank="1" showInputMessage="1" showErrorMessage="1" errorTitle="Selection options" error="Pick either of the below:_x000a_- Leave blank (Backspace the cell)_x000a_- Pick from drop down list" sqref="V12:X51 V116:X155 V64:X103 V168:X207 V220:X259" xr:uid="{7035AD43-8D57-455D-B9B1-2EE2FC987758}">
      <formula1>INDIRECT($S12)</formula1>
    </dataValidation>
    <dataValidation type="list" allowBlank="1" showInputMessage="1" showErrorMessage="1" errorTitle="Selection options" error="Pick either of the below:_x000a_- Leave blank (Backspace the cell)_x000a_- Pick from drop down list" sqref="V10:X10 V114:X114 V62:X62 V166:X166 V218:X218" xr:uid="{CBE2A7A3-0796-4D81-895C-0E404FFABB63}">
      <formula1>INDIRECT(S10)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CA04DEB-9E67-43F4-83E2-ECD1A1EAF864}">
          <x14:formula1>
            <xm:f>'Drop downs'!$B$4:$B$10230</xm:f>
          </x14:formula1>
          <xm:sqref>AE64:AG103 AQ64:AS103 AE12:AG51 AE168:AG207 AQ168:AS207 AQ12:AS51 AE116:AG155 AQ116:AS155 AE220:AG259 AQ220:AS259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25EA-290B-42F5-B327-315B5A295D67}">
  <dimension ref="B1:BS313"/>
  <sheetViews>
    <sheetView topLeftCell="AE97" zoomScale="80" zoomScaleNormal="80" workbookViewId="0">
      <selection activeCell="A138" sqref="A138:XFD138"/>
    </sheetView>
  </sheetViews>
  <sheetFormatPr defaultRowHeight="14.5" x14ac:dyDescent="0.35"/>
  <cols>
    <col min="13" max="24" width="8.7265625" hidden="1" customWidth="1"/>
    <col min="32" max="32" width="9.7265625" bestFit="1" customWidth="1"/>
  </cols>
  <sheetData>
    <row r="1" spans="2:71" ht="14.5" customHeight="1" x14ac:dyDescent="0.35"/>
    <row r="3" spans="2:71" ht="15" thickBot="1" x14ac:dyDescent="0.4"/>
    <row r="4" spans="2:71" ht="15.5" thickTop="1" thickBot="1" x14ac:dyDescent="0.4">
      <c r="B4" s="269" t="s">
        <v>6975</v>
      </c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269"/>
      <c r="AH4" s="269"/>
      <c r="AI4" s="269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269"/>
      <c r="BO4" s="269"/>
      <c r="BP4" s="269"/>
      <c r="BQ4" s="269"/>
      <c r="BR4" s="269"/>
      <c r="BS4" s="269"/>
    </row>
    <row r="5" spans="2:71" ht="15.5" thickTop="1" thickBot="1" x14ac:dyDescent="0.4"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  <c r="Z5" s="269"/>
      <c r="AA5" s="269"/>
      <c r="AB5" s="269"/>
      <c r="AC5" s="269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69"/>
      <c r="BO5" s="269"/>
      <c r="BP5" s="269"/>
      <c r="BQ5" s="269"/>
      <c r="BR5" s="269"/>
      <c r="BS5" s="269"/>
    </row>
    <row r="6" spans="2:71" ht="15.5" thickTop="1" thickBot="1" x14ac:dyDescent="0.4"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69"/>
      <c r="BC6" s="269"/>
      <c r="BD6" s="269"/>
      <c r="BE6" s="269"/>
      <c r="BF6" s="269"/>
      <c r="BG6" s="269"/>
      <c r="BH6" s="269"/>
      <c r="BI6" s="269"/>
      <c r="BJ6" s="269"/>
      <c r="BK6" s="269"/>
      <c r="BL6" s="269"/>
      <c r="BM6" s="269"/>
      <c r="BN6" s="269"/>
      <c r="BO6" s="269"/>
      <c r="BP6" s="269"/>
      <c r="BQ6" s="269"/>
      <c r="BR6" s="269"/>
      <c r="BS6" s="269"/>
    </row>
    <row r="7" spans="2:71" ht="15.5" thickTop="1" thickBot="1" x14ac:dyDescent="0.4"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/>
      <c r="BD7" s="269"/>
      <c r="BE7" s="269"/>
      <c r="BF7" s="269"/>
      <c r="BG7" s="269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69"/>
      <c r="BS7" s="269"/>
    </row>
    <row r="8" spans="2:71" ht="15.5" thickTop="1" thickBot="1" x14ac:dyDescent="0.4">
      <c r="B8" s="238" t="s">
        <v>13</v>
      </c>
      <c r="C8" s="238"/>
      <c r="D8" s="238"/>
      <c r="E8" s="238" t="s">
        <v>59</v>
      </c>
      <c r="F8" s="238"/>
      <c r="G8" s="238"/>
      <c r="H8" s="238"/>
      <c r="I8" s="238" t="s">
        <v>12</v>
      </c>
      <c r="J8" s="238"/>
      <c r="K8" s="238"/>
      <c r="L8" s="238"/>
      <c r="M8" s="238" t="s">
        <v>7019</v>
      </c>
      <c r="N8" s="238"/>
      <c r="O8" s="238"/>
      <c r="P8" s="238" t="s">
        <v>7020</v>
      </c>
      <c r="Q8" s="238"/>
      <c r="R8" s="238"/>
      <c r="S8" s="238" t="s">
        <v>57</v>
      </c>
      <c r="T8" s="238"/>
      <c r="U8" s="238"/>
      <c r="V8" s="238" t="s">
        <v>7021</v>
      </c>
      <c r="W8" s="238"/>
      <c r="X8" s="238"/>
      <c r="Y8" s="238" t="s">
        <v>7036</v>
      </c>
      <c r="Z8" s="238"/>
      <c r="AA8" s="238"/>
      <c r="AB8" s="238" t="s">
        <v>57</v>
      </c>
      <c r="AC8" s="238"/>
      <c r="AD8" s="238"/>
      <c r="AE8" s="238" t="s">
        <v>7037</v>
      </c>
      <c r="AF8" s="238"/>
      <c r="AG8" s="238"/>
      <c r="AH8" s="238" t="s">
        <v>7032</v>
      </c>
      <c r="AI8" s="238"/>
      <c r="AJ8" s="238"/>
      <c r="AK8" s="238" t="s">
        <v>7033</v>
      </c>
      <c r="AL8" s="238"/>
      <c r="AM8" s="238"/>
      <c r="AN8" s="238" t="s">
        <v>7038</v>
      </c>
      <c r="AO8" s="238"/>
      <c r="AP8" s="238"/>
      <c r="AQ8" s="238" t="s">
        <v>7039</v>
      </c>
      <c r="AR8" s="238"/>
      <c r="AS8" s="238"/>
      <c r="AT8" s="238" t="s">
        <v>7035</v>
      </c>
      <c r="AU8" s="238"/>
      <c r="AV8" s="238"/>
      <c r="AW8" s="238" t="s">
        <v>7034</v>
      </c>
      <c r="AX8" s="238"/>
      <c r="AY8" s="238"/>
      <c r="AZ8" s="238" t="s">
        <v>10</v>
      </c>
      <c r="BA8" s="238"/>
      <c r="BB8" s="238" t="s">
        <v>9</v>
      </c>
      <c r="BC8" s="238"/>
      <c r="BD8" s="238" t="s">
        <v>8</v>
      </c>
      <c r="BE8" s="238"/>
      <c r="BF8" s="238" t="s">
        <v>7</v>
      </c>
      <c r="BG8" s="238"/>
      <c r="BH8" s="238" t="s">
        <v>6</v>
      </c>
      <c r="BI8" s="238"/>
      <c r="BJ8" s="238" t="s">
        <v>55</v>
      </c>
      <c r="BK8" s="238"/>
      <c r="BL8" s="238" t="s">
        <v>4</v>
      </c>
      <c r="BM8" s="238"/>
      <c r="BN8" s="238" t="s">
        <v>3</v>
      </c>
      <c r="BO8" s="238"/>
      <c r="BP8" s="238" t="s">
        <v>2</v>
      </c>
      <c r="BQ8" s="238"/>
      <c r="BR8" s="238" t="s">
        <v>1</v>
      </c>
      <c r="BS8" s="238"/>
    </row>
    <row r="9" spans="2:71" ht="15.5" hidden="1" thickTop="1" thickBot="1" x14ac:dyDescent="0.4">
      <c r="B9" s="239"/>
      <c r="C9" s="240"/>
      <c r="D9" s="240"/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240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240"/>
      <c r="BR9" s="240"/>
      <c r="BS9" s="240"/>
    </row>
    <row r="10" spans="2:71" ht="15.5" hidden="1" thickTop="1" thickBot="1" x14ac:dyDescent="0.4">
      <c r="B10" s="232" t="s">
        <v>54</v>
      </c>
      <c r="C10" s="232"/>
      <c r="D10" s="232"/>
      <c r="E10" s="232" t="s">
        <v>53</v>
      </c>
      <c r="F10" s="232"/>
      <c r="G10" s="232"/>
      <c r="H10" s="232"/>
      <c r="I10" s="232" t="s">
        <v>7010</v>
      </c>
      <c r="J10" s="232"/>
      <c r="K10" s="232"/>
      <c r="L10" s="232"/>
      <c r="M10" s="234"/>
      <c r="N10" s="234"/>
      <c r="O10" s="234"/>
      <c r="P10" s="234"/>
      <c r="Q10" s="234"/>
      <c r="R10" s="234"/>
      <c r="S10" s="237"/>
      <c r="T10" s="237"/>
      <c r="U10" s="237"/>
      <c r="V10" s="233"/>
      <c r="W10" s="233"/>
      <c r="X10" s="233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1">
        <f>-1*AZ52</f>
        <v>0</v>
      </c>
      <c r="BA10" s="231"/>
      <c r="BB10" s="231">
        <f>-1*BB52</f>
        <v>0</v>
      </c>
      <c r="BC10" s="231"/>
      <c r="BD10" s="231">
        <f>-1*BD52</f>
        <v>0</v>
      </c>
      <c r="BE10" s="231"/>
      <c r="BF10" s="231">
        <f>-1*BF52</f>
        <v>0</v>
      </c>
      <c r="BG10" s="231"/>
      <c r="BH10" s="231">
        <f>-1*BH52</f>
        <v>0</v>
      </c>
      <c r="BI10" s="231"/>
      <c r="BJ10" s="231">
        <f>-1*BJ52</f>
        <v>0</v>
      </c>
      <c r="BK10" s="231"/>
      <c r="BL10" s="231">
        <f>-1*BL52</f>
        <v>0</v>
      </c>
      <c r="BM10" s="231"/>
      <c r="BN10" s="231">
        <f>-1*BN52</f>
        <v>0</v>
      </c>
      <c r="BO10" s="231"/>
      <c r="BP10" s="231">
        <f>-1*BP52</f>
        <v>0</v>
      </c>
      <c r="BQ10" s="231"/>
      <c r="BR10" s="231">
        <f>-1*BR52</f>
        <v>0</v>
      </c>
      <c r="BS10" s="231"/>
    </row>
    <row r="11" spans="2:71" ht="15.5" hidden="1" thickTop="1" thickBot="1" x14ac:dyDescent="0.4">
      <c r="B11" s="222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</row>
    <row r="12" spans="2:71" ht="15.5" thickTop="1" thickBot="1" x14ac:dyDescent="0.4">
      <c r="B12" s="224" t="s">
        <v>52</v>
      </c>
      <c r="C12" s="225"/>
      <c r="D12" s="225"/>
      <c r="E12" s="226"/>
      <c r="F12" s="226"/>
      <c r="G12" s="226"/>
      <c r="H12" s="227"/>
      <c r="I12" s="228"/>
      <c r="J12" s="229"/>
      <c r="K12" s="229"/>
      <c r="L12" s="229"/>
      <c r="M12" s="230">
        <v>44144</v>
      </c>
      <c r="N12" s="230"/>
      <c r="O12" s="230"/>
      <c r="P12" s="230">
        <v>44508</v>
      </c>
      <c r="Q12" s="230"/>
      <c r="R12" s="230"/>
      <c r="S12" s="228" t="s">
        <v>6638</v>
      </c>
      <c r="T12" s="228"/>
      <c r="U12" s="228"/>
      <c r="V12" s="229" t="s">
        <v>6325</v>
      </c>
      <c r="W12" s="229"/>
      <c r="X12" s="229"/>
      <c r="Y12" s="217"/>
      <c r="Z12" s="217"/>
      <c r="AA12" s="217"/>
      <c r="AB12" s="218"/>
      <c r="AC12" s="218"/>
      <c r="AD12" s="218"/>
      <c r="AE12" s="219"/>
      <c r="AF12" s="219"/>
      <c r="AG12" s="219"/>
      <c r="AH12" s="220">
        <f>Totals!$E$81</f>
        <v>45811</v>
      </c>
      <c r="AI12" s="220"/>
      <c r="AJ12" s="220"/>
      <c r="AK12" s="268">
        <f t="shared" ref="AK12:AK51" si="0">IF($AE12&gt;0,IF($AN12&gt;0,IF(OR($AH12&gt;"",$AH12&gt;0),(1+($AH12-$AE12))*-($AZ12),""),0),0)</f>
        <v>0</v>
      </c>
      <c r="AL12" s="268"/>
      <c r="AM12" s="268"/>
      <c r="AN12" s="220" t="str">
        <f t="shared" ref="AN12:AN49" si="1">IF($AQ12="","",$AQ12-1)</f>
        <v/>
      </c>
      <c r="AO12" s="220"/>
      <c r="AP12" s="220"/>
      <c r="AQ12" s="219"/>
      <c r="AR12" s="219"/>
      <c r="AS12" s="219"/>
      <c r="AT12" s="241">
        <f t="shared" ref="AT12:AT22" si="2">IF($AE12&gt;0,IF($AN12&gt;0,IF(OR($AH12&gt;"",$AH12&gt;0),$AN12-$AH12,""),0),0)</f>
        <v>0</v>
      </c>
      <c r="AU12" s="241"/>
      <c r="AV12" s="241"/>
      <c r="AW12" s="242">
        <f t="shared" ref="AW12:AW51" si="3">IF($AE12&gt;0,IF($AN12&gt;0,IF(OR($AH12&gt;"",$AH12&gt;0),$AT12*$AZ12,""),0),0)</f>
        <v>0</v>
      </c>
      <c r="AX12" s="242"/>
      <c r="AY12" s="242"/>
      <c r="AZ12" s="216">
        <f t="shared" ref="AZ12:AZ51" si="4">IF(AE12&gt;0,IF(AN12&gt;0,$Y12/(1+($AN12-$AE12)),0),0)</f>
        <v>0</v>
      </c>
      <c r="BA12" s="216"/>
      <c r="BB12" s="216">
        <f t="shared" ref="BB12:BB51" si="5">IF(AE12&gt;0,IF(AN12&gt;0,$Y12/((1+($AN12-$AE12))/7),0),0)</f>
        <v>0</v>
      </c>
      <c r="BC12" s="216"/>
      <c r="BD12" s="216">
        <f t="shared" ref="BD12:BD51" si="6">IF(AE12&gt;0,IF(AN12&gt;0,$Y12/((1+($AN12-$AE12))/14),0),0)</f>
        <v>0</v>
      </c>
      <c r="BE12" s="216"/>
      <c r="BF12" s="216">
        <f t="shared" ref="BF12:BF51" si="7">IF(AE12&gt;0,IF(AN12&gt;0,$Y12/((1+($AN12-$AE12))/(365.25/12)),0),0)</f>
        <v>0</v>
      </c>
      <c r="BG12" s="216"/>
      <c r="BH12" s="216">
        <f t="shared" ref="BH12:BH51" si="8">IF(AE12&gt;0,IF(AN12&gt;0,$Y12/((1+($AN12-$AE12))/(365.25/4)),0),0)</f>
        <v>0</v>
      </c>
      <c r="BI12" s="216"/>
      <c r="BJ12" s="216">
        <f t="shared" ref="BJ12:BJ51" si="9">IF(AE12&gt;0,IF(AN12&gt;0,$Y12/((1+($AN12-$AE12))/(365.25/2)),0),0)</f>
        <v>0</v>
      </c>
      <c r="BK12" s="216"/>
      <c r="BL12" s="216">
        <f t="shared" ref="BL12:BL51" si="10">IF(AE12&gt;0,IF(AN12&gt;0,$Y12/((1+($AN12-$AE12))/365.25),0),0)</f>
        <v>0</v>
      </c>
      <c r="BM12" s="216"/>
      <c r="BN12" s="216">
        <f t="shared" ref="BN12:BN51" si="11">IF(AE12&gt;0,IF(AN12&gt;0,$Y12/((1+($AN12-$AE12))/(365.25*2)),0),0)</f>
        <v>0</v>
      </c>
      <c r="BO12" s="216"/>
      <c r="BP12" s="216">
        <f t="shared" ref="BP12:BP51" si="12">IF(AE12&gt;0,IF(AN12&gt;0,$Y12/((1+($AN12-$AE12))/(365.25*5)),0),0)</f>
        <v>0</v>
      </c>
      <c r="BQ12" s="216"/>
      <c r="BR12" s="235">
        <f t="shared" ref="BR12:BR51" si="13">IF(AE12&gt;0,IF(AN12&gt;0,$Y12/((1+($AN12-$AE12))/(365.25*10)),0),0)</f>
        <v>0</v>
      </c>
      <c r="BS12" s="236"/>
    </row>
    <row r="13" spans="2:71" ht="15" thickBot="1" x14ac:dyDescent="0.4">
      <c r="B13" s="209"/>
      <c r="C13" s="210"/>
      <c r="D13" s="210"/>
      <c r="E13" s="214"/>
      <c r="F13" s="214"/>
      <c r="G13" s="214"/>
      <c r="H13" s="215"/>
      <c r="I13" s="205"/>
      <c r="J13" s="206"/>
      <c r="K13" s="206"/>
      <c r="L13" s="206"/>
      <c r="M13" s="213">
        <v>44144</v>
      </c>
      <c r="N13" s="213"/>
      <c r="O13" s="213"/>
      <c r="P13" s="213">
        <v>44508</v>
      </c>
      <c r="Q13" s="213"/>
      <c r="R13" s="213"/>
      <c r="S13" s="205" t="s">
        <v>6638</v>
      </c>
      <c r="T13" s="205"/>
      <c r="U13" s="205"/>
      <c r="V13" s="206" t="s">
        <v>6325</v>
      </c>
      <c r="W13" s="206"/>
      <c r="X13" s="206"/>
      <c r="Y13" s="207"/>
      <c r="Z13" s="207"/>
      <c r="AA13" s="207"/>
      <c r="AB13" s="208"/>
      <c r="AC13" s="208"/>
      <c r="AD13" s="208"/>
      <c r="AE13" s="202"/>
      <c r="AF13" s="202"/>
      <c r="AG13" s="202"/>
      <c r="AH13" s="201">
        <f>Totals!$E$81</f>
        <v>45811</v>
      </c>
      <c r="AI13" s="201"/>
      <c r="AJ13" s="201"/>
      <c r="AK13" s="267">
        <f t="shared" si="0"/>
        <v>0</v>
      </c>
      <c r="AL13" s="267"/>
      <c r="AM13" s="267"/>
      <c r="AN13" s="201" t="str">
        <f t="shared" si="1"/>
        <v/>
      </c>
      <c r="AO13" s="201"/>
      <c r="AP13" s="201"/>
      <c r="AQ13" s="202"/>
      <c r="AR13" s="202"/>
      <c r="AS13" s="202"/>
      <c r="AT13" s="203">
        <f t="shared" si="2"/>
        <v>0</v>
      </c>
      <c r="AU13" s="203"/>
      <c r="AV13" s="203"/>
      <c r="AW13" s="204">
        <f t="shared" si="3"/>
        <v>0</v>
      </c>
      <c r="AX13" s="204"/>
      <c r="AY13" s="204"/>
      <c r="AZ13" s="190">
        <f t="shared" si="4"/>
        <v>0</v>
      </c>
      <c r="BA13" s="190"/>
      <c r="BB13" s="190">
        <f t="shared" si="5"/>
        <v>0</v>
      </c>
      <c r="BC13" s="190"/>
      <c r="BD13" s="190">
        <f t="shared" si="6"/>
        <v>0</v>
      </c>
      <c r="BE13" s="190"/>
      <c r="BF13" s="190">
        <f t="shared" si="7"/>
        <v>0</v>
      </c>
      <c r="BG13" s="190"/>
      <c r="BH13" s="190">
        <f t="shared" si="8"/>
        <v>0</v>
      </c>
      <c r="BI13" s="190"/>
      <c r="BJ13" s="190">
        <f t="shared" si="9"/>
        <v>0</v>
      </c>
      <c r="BK13" s="190"/>
      <c r="BL13" s="190">
        <f t="shared" si="10"/>
        <v>0</v>
      </c>
      <c r="BM13" s="190"/>
      <c r="BN13" s="190">
        <f t="shared" si="11"/>
        <v>0</v>
      </c>
      <c r="BO13" s="190"/>
      <c r="BP13" s="190">
        <f t="shared" si="12"/>
        <v>0</v>
      </c>
      <c r="BQ13" s="190"/>
      <c r="BR13" s="190">
        <f t="shared" si="13"/>
        <v>0</v>
      </c>
      <c r="BS13" s="191"/>
    </row>
    <row r="14" spans="2:71" ht="15" thickBot="1" x14ac:dyDescent="0.4">
      <c r="B14" s="209"/>
      <c r="C14" s="210"/>
      <c r="D14" s="210"/>
      <c r="E14" s="214"/>
      <c r="F14" s="214"/>
      <c r="G14" s="214"/>
      <c r="H14" s="215"/>
      <c r="I14" s="205"/>
      <c r="J14" s="206"/>
      <c r="K14" s="206"/>
      <c r="L14" s="206"/>
      <c r="M14" s="213">
        <v>44144</v>
      </c>
      <c r="N14" s="213"/>
      <c r="O14" s="213"/>
      <c r="P14" s="213">
        <v>44508</v>
      </c>
      <c r="Q14" s="213"/>
      <c r="R14" s="213"/>
      <c r="S14" s="205" t="s">
        <v>6638</v>
      </c>
      <c r="T14" s="205"/>
      <c r="U14" s="205"/>
      <c r="V14" s="206" t="s">
        <v>6325</v>
      </c>
      <c r="W14" s="206"/>
      <c r="X14" s="206"/>
      <c r="Y14" s="207"/>
      <c r="Z14" s="207"/>
      <c r="AA14" s="207"/>
      <c r="AB14" s="208"/>
      <c r="AC14" s="208"/>
      <c r="AD14" s="208"/>
      <c r="AE14" s="202"/>
      <c r="AF14" s="202"/>
      <c r="AG14" s="202"/>
      <c r="AH14" s="201">
        <f>Totals!$E$81</f>
        <v>45811</v>
      </c>
      <c r="AI14" s="201"/>
      <c r="AJ14" s="201"/>
      <c r="AK14" s="267">
        <f t="shared" si="0"/>
        <v>0</v>
      </c>
      <c r="AL14" s="267"/>
      <c r="AM14" s="267"/>
      <c r="AN14" s="201" t="str">
        <f t="shared" si="1"/>
        <v/>
      </c>
      <c r="AO14" s="201"/>
      <c r="AP14" s="201"/>
      <c r="AQ14" s="202"/>
      <c r="AR14" s="202"/>
      <c r="AS14" s="202"/>
      <c r="AT14" s="203">
        <f t="shared" si="2"/>
        <v>0</v>
      </c>
      <c r="AU14" s="203"/>
      <c r="AV14" s="203"/>
      <c r="AW14" s="204">
        <f t="shared" si="3"/>
        <v>0</v>
      </c>
      <c r="AX14" s="204"/>
      <c r="AY14" s="204"/>
      <c r="AZ14" s="190">
        <f t="shared" si="4"/>
        <v>0</v>
      </c>
      <c r="BA14" s="190"/>
      <c r="BB14" s="190">
        <f t="shared" si="5"/>
        <v>0</v>
      </c>
      <c r="BC14" s="190"/>
      <c r="BD14" s="190">
        <f t="shared" si="6"/>
        <v>0</v>
      </c>
      <c r="BE14" s="190"/>
      <c r="BF14" s="190">
        <f t="shared" si="7"/>
        <v>0</v>
      </c>
      <c r="BG14" s="190"/>
      <c r="BH14" s="190">
        <f t="shared" si="8"/>
        <v>0</v>
      </c>
      <c r="BI14" s="190"/>
      <c r="BJ14" s="190">
        <f t="shared" si="9"/>
        <v>0</v>
      </c>
      <c r="BK14" s="190"/>
      <c r="BL14" s="190">
        <f t="shared" si="10"/>
        <v>0</v>
      </c>
      <c r="BM14" s="199"/>
      <c r="BN14" s="190">
        <f t="shared" si="11"/>
        <v>0</v>
      </c>
      <c r="BO14" s="190"/>
      <c r="BP14" s="190">
        <f t="shared" si="12"/>
        <v>0</v>
      </c>
      <c r="BQ14" s="190"/>
      <c r="BR14" s="190">
        <f t="shared" si="13"/>
        <v>0</v>
      </c>
      <c r="BS14" s="191"/>
    </row>
    <row r="15" spans="2:71" ht="15" thickBot="1" x14ac:dyDescent="0.4">
      <c r="B15" s="209"/>
      <c r="C15" s="210"/>
      <c r="D15" s="210"/>
      <c r="E15" s="214"/>
      <c r="F15" s="214"/>
      <c r="G15" s="214"/>
      <c r="H15" s="215"/>
      <c r="I15" s="205"/>
      <c r="J15" s="206"/>
      <c r="K15" s="206"/>
      <c r="L15" s="206"/>
      <c r="M15" s="213">
        <v>44145</v>
      </c>
      <c r="N15" s="213"/>
      <c r="O15" s="213"/>
      <c r="P15" s="213">
        <v>44509</v>
      </c>
      <c r="Q15" s="213"/>
      <c r="R15" s="213"/>
      <c r="S15" s="205" t="s">
        <v>6638</v>
      </c>
      <c r="T15" s="205"/>
      <c r="U15" s="205"/>
      <c r="V15" s="206" t="s">
        <v>6324</v>
      </c>
      <c r="W15" s="206"/>
      <c r="X15" s="206"/>
      <c r="Y15" s="207"/>
      <c r="Z15" s="207"/>
      <c r="AA15" s="207"/>
      <c r="AB15" s="208"/>
      <c r="AC15" s="208"/>
      <c r="AD15" s="208"/>
      <c r="AE15" s="202"/>
      <c r="AF15" s="202"/>
      <c r="AG15" s="202"/>
      <c r="AH15" s="201">
        <f>Totals!$E$81</f>
        <v>45811</v>
      </c>
      <c r="AI15" s="201"/>
      <c r="AJ15" s="201"/>
      <c r="AK15" s="267">
        <f t="shared" si="0"/>
        <v>0</v>
      </c>
      <c r="AL15" s="267"/>
      <c r="AM15" s="267"/>
      <c r="AN15" s="201" t="str">
        <f t="shared" si="1"/>
        <v/>
      </c>
      <c r="AO15" s="201"/>
      <c r="AP15" s="201"/>
      <c r="AQ15" s="202"/>
      <c r="AR15" s="202"/>
      <c r="AS15" s="202"/>
      <c r="AT15" s="203">
        <f t="shared" si="2"/>
        <v>0</v>
      </c>
      <c r="AU15" s="203"/>
      <c r="AV15" s="203"/>
      <c r="AW15" s="204">
        <f t="shared" si="3"/>
        <v>0</v>
      </c>
      <c r="AX15" s="204"/>
      <c r="AY15" s="204"/>
      <c r="AZ15" s="190">
        <f t="shared" si="4"/>
        <v>0</v>
      </c>
      <c r="BA15" s="190"/>
      <c r="BB15" s="190">
        <f t="shared" si="5"/>
        <v>0</v>
      </c>
      <c r="BC15" s="190"/>
      <c r="BD15" s="190">
        <f t="shared" si="6"/>
        <v>0</v>
      </c>
      <c r="BE15" s="190"/>
      <c r="BF15" s="190">
        <f t="shared" si="7"/>
        <v>0</v>
      </c>
      <c r="BG15" s="190"/>
      <c r="BH15" s="190">
        <f t="shared" si="8"/>
        <v>0</v>
      </c>
      <c r="BI15" s="190"/>
      <c r="BJ15" s="190">
        <f t="shared" si="9"/>
        <v>0</v>
      </c>
      <c r="BK15" s="190"/>
      <c r="BL15" s="190">
        <f t="shared" si="10"/>
        <v>0</v>
      </c>
      <c r="BM15" s="199"/>
      <c r="BN15" s="190">
        <f t="shared" si="11"/>
        <v>0</v>
      </c>
      <c r="BO15" s="190"/>
      <c r="BP15" s="190">
        <f t="shared" si="12"/>
        <v>0</v>
      </c>
      <c r="BQ15" s="190"/>
      <c r="BR15" s="190">
        <f t="shared" si="13"/>
        <v>0</v>
      </c>
      <c r="BS15" s="191"/>
    </row>
    <row r="16" spans="2:71" ht="15" thickBot="1" x14ac:dyDescent="0.4">
      <c r="B16" s="209"/>
      <c r="C16" s="210"/>
      <c r="D16" s="210"/>
      <c r="E16" s="214"/>
      <c r="F16" s="214"/>
      <c r="G16" s="214"/>
      <c r="H16" s="215"/>
      <c r="I16" s="205"/>
      <c r="J16" s="206"/>
      <c r="K16" s="206"/>
      <c r="L16" s="206"/>
      <c r="M16" s="213">
        <v>44297</v>
      </c>
      <c r="N16" s="213"/>
      <c r="O16" s="213"/>
      <c r="P16" s="213">
        <v>44660</v>
      </c>
      <c r="Q16" s="213"/>
      <c r="R16" s="213"/>
      <c r="S16" s="205" t="s">
        <v>6638</v>
      </c>
      <c r="T16" s="205"/>
      <c r="U16" s="205"/>
      <c r="V16" s="206" t="s">
        <v>6324</v>
      </c>
      <c r="W16" s="206"/>
      <c r="X16" s="206"/>
      <c r="Y16" s="207"/>
      <c r="Z16" s="207"/>
      <c r="AA16" s="207"/>
      <c r="AB16" s="208"/>
      <c r="AC16" s="208"/>
      <c r="AD16" s="208"/>
      <c r="AE16" s="202"/>
      <c r="AF16" s="202"/>
      <c r="AG16" s="202"/>
      <c r="AH16" s="201">
        <f>Totals!$E$81</f>
        <v>45811</v>
      </c>
      <c r="AI16" s="201"/>
      <c r="AJ16" s="201"/>
      <c r="AK16" s="267">
        <f t="shared" si="0"/>
        <v>0</v>
      </c>
      <c r="AL16" s="267"/>
      <c r="AM16" s="267"/>
      <c r="AN16" s="201" t="str">
        <f t="shared" si="1"/>
        <v/>
      </c>
      <c r="AO16" s="201"/>
      <c r="AP16" s="201"/>
      <c r="AQ16" s="202"/>
      <c r="AR16" s="202"/>
      <c r="AS16" s="202"/>
      <c r="AT16" s="203">
        <f t="shared" si="2"/>
        <v>0</v>
      </c>
      <c r="AU16" s="203"/>
      <c r="AV16" s="203"/>
      <c r="AW16" s="204">
        <f t="shared" si="3"/>
        <v>0</v>
      </c>
      <c r="AX16" s="204"/>
      <c r="AY16" s="204"/>
      <c r="AZ16" s="190">
        <f t="shared" si="4"/>
        <v>0</v>
      </c>
      <c r="BA16" s="190"/>
      <c r="BB16" s="190">
        <f t="shared" si="5"/>
        <v>0</v>
      </c>
      <c r="BC16" s="190"/>
      <c r="BD16" s="190">
        <f t="shared" si="6"/>
        <v>0</v>
      </c>
      <c r="BE16" s="190"/>
      <c r="BF16" s="190">
        <f t="shared" si="7"/>
        <v>0</v>
      </c>
      <c r="BG16" s="190"/>
      <c r="BH16" s="190">
        <f t="shared" si="8"/>
        <v>0</v>
      </c>
      <c r="BI16" s="190"/>
      <c r="BJ16" s="190">
        <f t="shared" si="9"/>
        <v>0</v>
      </c>
      <c r="BK16" s="190"/>
      <c r="BL16" s="190">
        <f t="shared" si="10"/>
        <v>0</v>
      </c>
      <c r="BM16" s="199"/>
      <c r="BN16" s="190">
        <f t="shared" si="11"/>
        <v>0</v>
      </c>
      <c r="BO16" s="190"/>
      <c r="BP16" s="190">
        <f t="shared" si="12"/>
        <v>0</v>
      </c>
      <c r="BQ16" s="190"/>
      <c r="BR16" s="190">
        <f t="shared" si="13"/>
        <v>0</v>
      </c>
      <c r="BS16" s="191"/>
    </row>
    <row r="17" spans="2:71" ht="15" thickBot="1" x14ac:dyDescent="0.4">
      <c r="B17" s="209"/>
      <c r="C17" s="210"/>
      <c r="D17" s="210"/>
      <c r="E17" s="214"/>
      <c r="F17" s="214"/>
      <c r="G17" s="214"/>
      <c r="H17" s="215"/>
      <c r="I17" s="205"/>
      <c r="J17" s="206"/>
      <c r="K17" s="206"/>
      <c r="L17" s="206"/>
      <c r="M17" s="213">
        <v>44330</v>
      </c>
      <c r="N17" s="213"/>
      <c r="O17" s="213"/>
      <c r="P17" s="213">
        <v>44694</v>
      </c>
      <c r="Q17" s="213"/>
      <c r="R17" s="213"/>
      <c r="S17" s="205" t="s">
        <v>6638</v>
      </c>
      <c r="T17" s="205"/>
      <c r="U17" s="205"/>
      <c r="V17" s="206"/>
      <c r="W17" s="206"/>
      <c r="X17" s="206"/>
      <c r="Y17" s="207"/>
      <c r="Z17" s="207"/>
      <c r="AA17" s="207"/>
      <c r="AB17" s="208"/>
      <c r="AC17" s="208"/>
      <c r="AD17" s="208"/>
      <c r="AE17" s="202"/>
      <c r="AF17" s="202"/>
      <c r="AG17" s="202"/>
      <c r="AH17" s="201">
        <f>Totals!$E$81</f>
        <v>45811</v>
      </c>
      <c r="AI17" s="201"/>
      <c r="AJ17" s="201"/>
      <c r="AK17" s="267">
        <f t="shared" si="0"/>
        <v>0</v>
      </c>
      <c r="AL17" s="267"/>
      <c r="AM17" s="267"/>
      <c r="AN17" s="201" t="str">
        <f t="shared" si="1"/>
        <v/>
      </c>
      <c r="AO17" s="201"/>
      <c r="AP17" s="201"/>
      <c r="AQ17" s="202"/>
      <c r="AR17" s="202"/>
      <c r="AS17" s="202"/>
      <c r="AT17" s="203">
        <f t="shared" si="2"/>
        <v>0</v>
      </c>
      <c r="AU17" s="203"/>
      <c r="AV17" s="203"/>
      <c r="AW17" s="204">
        <f t="shared" si="3"/>
        <v>0</v>
      </c>
      <c r="AX17" s="204"/>
      <c r="AY17" s="204"/>
      <c r="AZ17" s="190">
        <f t="shared" si="4"/>
        <v>0</v>
      </c>
      <c r="BA17" s="190"/>
      <c r="BB17" s="190">
        <f t="shared" si="5"/>
        <v>0</v>
      </c>
      <c r="BC17" s="190"/>
      <c r="BD17" s="190">
        <f t="shared" si="6"/>
        <v>0</v>
      </c>
      <c r="BE17" s="190"/>
      <c r="BF17" s="190">
        <f t="shared" si="7"/>
        <v>0</v>
      </c>
      <c r="BG17" s="190"/>
      <c r="BH17" s="190">
        <f t="shared" si="8"/>
        <v>0</v>
      </c>
      <c r="BI17" s="190"/>
      <c r="BJ17" s="190">
        <f t="shared" si="9"/>
        <v>0</v>
      </c>
      <c r="BK17" s="190"/>
      <c r="BL17" s="190">
        <f t="shared" si="10"/>
        <v>0</v>
      </c>
      <c r="BM17" s="199"/>
      <c r="BN17" s="190">
        <f t="shared" si="11"/>
        <v>0</v>
      </c>
      <c r="BO17" s="190"/>
      <c r="BP17" s="190">
        <f t="shared" si="12"/>
        <v>0</v>
      </c>
      <c r="BQ17" s="190"/>
      <c r="BR17" s="190">
        <f t="shared" si="13"/>
        <v>0</v>
      </c>
      <c r="BS17" s="191"/>
    </row>
    <row r="18" spans="2:71" ht="15" thickBot="1" x14ac:dyDescent="0.4">
      <c r="B18" s="209"/>
      <c r="C18" s="210"/>
      <c r="D18" s="210"/>
      <c r="E18" s="214"/>
      <c r="F18" s="214"/>
      <c r="G18" s="214"/>
      <c r="H18" s="215"/>
      <c r="I18" s="205"/>
      <c r="J18" s="206"/>
      <c r="K18" s="206"/>
      <c r="L18" s="206"/>
      <c r="M18" s="213"/>
      <c r="N18" s="213"/>
      <c r="O18" s="213"/>
      <c r="P18" s="213"/>
      <c r="Q18" s="213"/>
      <c r="R18" s="213"/>
      <c r="S18" s="205"/>
      <c r="T18" s="205"/>
      <c r="U18" s="205"/>
      <c r="V18" s="206"/>
      <c r="W18" s="206"/>
      <c r="X18" s="206"/>
      <c r="Y18" s="207"/>
      <c r="Z18" s="207"/>
      <c r="AA18" s="207"/>
      <c r="AB18" s="208"/>
      <c r="AC18" s="208"/>
      <c r="AD18" s="208"/>
      <c r="AE18" s="202"/>
      <c r="AF18" s="202"/>
      <c r="AG18" s="202"/>
      <c r="AH18" s="201">
        <f>Totals!$E$81</f>
        <v>45811</v>
      </c>
      <c r="AI18" s="201"/>
      <c r="AJ18" s="201"/>
      <c r="AK18" s="267">
        <f t="shared" si="0"/>
        <v>0</v>
      </c>
      <c r="AL18" s="267"/>
      <c r="AM18" s="267"/>
      <c r="AN18" s="201" t="str">
        <f t="shared" si="1"/>
        <v/>
      </c>
      <c r="AO18" s="201"/>
      <c r="AP18" s="201"/>
      <c r="AQ18" s="202"/>
      <c r="AR18" s="202"/>
      <c r="AS18" s="202"/>
      <c r="AT18" s="203">
        <f t="shared" si="2"/>
        <v>0</v>
      </c>
      <c r="AU18" s="203"/>
      <c r="AV18" s="203"/>
      <c r="AW18" s="204">
        <f t="shared" si="3"/>
        <v>0</v>
      </c>
      <c r="AX18" s="204"/>
      <c r="AY18" s="204"/>
      <c r="AZ18" s="190">
        <f t="shared" si="4"/>
        <v>0</v>
      </c>
      <c r="BA18" s="190"/>
      <c r="BB18" s="190">
        <f t="shared" si="5"/>
        <v>0</v>
      </c>
      <c r="BC18" s="190"/>
      <c r="BD18" s="190">
        <f t="shared" si="6"/>
        <v>0</v>
      </c>
      <c r="BE18" s="190"/>
      <c r="BF18" s="190">
        <f t="shared" si="7"/>
        <v>0</v>
      </c>
      <c r="BG18" s="190"/>
      <c r="BH18" s="190">
        <f t="shared" si="8"/>
        <v>0</v>
      </c>
      <c r="BI18" s="190"/>
      <c r="BJ18" s="190">
        <f t="shared" si="9"/>
        <v>0</v>
      </c>
      <c r="BK18" s="190"/>
      <c r="BL18" s="190">
        <f t="shared" si="10"/>
        <v>0</v>
      </c>
      <c r="BM18" s="199"/>
      <c r="BN18" s="190">
        <f t="shared" si="11"/>
        <v>0</v>
      </c>
      <c r="BO18" s="190"/>
      <c r="BP18" s="190">
        <f t="shared" si="12"/>
        <v>0</v>
      </c>
      <c r="BQ18" s="190"/>
      <c r="BR18" s="190">
        <f t="shared" si="13"/>
        <v>0</v>
      </c>
      <c r="BS18" s="191"/>
    </row>
    <row r="19" spans="2:71" ht="15" thickBot="1" x14ac:dyDescent="0.4">
      <c r="B19" s="209"/>
      <c r="C19" s="210"/>
      <c r="D19" s="210"/>
      <c r="E19" s="214"/>
      <c r="F19" s="214"/>
      <c r="G19" s="214"/>
      <c r="H19" s="215"/>
      <c r="I19" s="205"/>
      <c r="J19" s="206"/>
      <c r="K19" s="206"/>
      <c r="L19" s="206"/>
      <c r="M19" s="213">
        <v>44323</v>
      </c>
      <c r="N19" s="213"/>
      <c r="O19" s="213"/>
      <c r="P19" s="213">
        <v>44687</v>
      </c>
      <c r="Q19" s="213"/>
      <c r="R19" s="213"/>
      <c r="S19" s="205" t="s">
        <v>6638</v>
      </c>
      <c r="T19" s="205"/>
      <c r="U19" s="205"/>
      <c r="V19" s="206"/>
      <c r="W19" s="206"/>
      <c r="X19" s="206"/>
      <c r="Y19" s="207"/>
      <c r="Z19" s="207"/>
      <c r="AA19" s="207"/>
      <c r="AB19" s="208"/>
      <c r="AC19" s="208"/>
      <c r="AD19" s="208"/>
      <c r="AE19" s="202"/>
      <c r="AF19" s="202"/>
      <c r="AG19" s="202"/>
      <c r="AH19" s="201">
        <f>Totals!$E$81</f>
        <v>45811</v>
      </c>
      <c r="AI19" s="201"/>
      <c r="AJ19" s="201"/>
      <c r="AK19" s="267">
        <f t="shared" si="0"/>
        <v>0</v>
      </c>
      <c r="AL19" s="267"/>
      <c r="AM19" s="267"/>
      <c r="AN19" s="201" t="str">
        <f t="shared" si="1"/>
        <v/>
      </c>
      <c r="AO19" s="201"/>
      <c r="AP19" s="201"/>
      <c r="AQ19" s="202"/>
      <c r="AR19" s="202"/>
      <c r="AS19" s="202"/>
      <c r="AT19" s="203">
        <f t="shared" si="2"/>
        <v>0</v>
      </c>
      <c r="AU19" s="203"/>
      <c r="AV19" s="203"/>
      <c r="AW19" s="204">
        <f t="shared" si="3"/>
        <v>0</v>
      </c>
      <c r="AX19" s="204"/>
      <c r="AY19" s="204"/>
      <c r="AZ19" s="190">
        <f t="shared" si="4"/>
        <v>0</v>
      </c>
      <c r="BA19" s="190"/>
      <c r="BB19" s="190">
        <f t="shared" si="5"/>
        <v>0</v>
      </c>
      <c r="BC19" s="190"/>
      <c r="BD19" s="190">
        <f t="shared" si="6"/>
        <v>0</v>
      </c>
      <c r="BE19" s="190"/>
      <c r="BF19" s="190">
        <f t="shared" si="7"/>
        <v>0</v>
      </c>
      <c r="BG19" s="190"/>
      <c r="BH19" s="190">
        <f t="shared" si="8"/>
        <v>0</v>
      </c>
      <c r="BI19" s="190"/>
      <c r="BJ19" s="190">
        <f t="shared" si="9"/>
        <v>0</v>
      </c>
      <c r="BK19" s="190"/>
      <c r="BL19" s="190">
        <f t="shared" si="10"/>
        <v>0</v>
      </c>
      <c r="BM19" s="199"/>
      <c r="BN19" s="190">
        <f t="shared" si="11"/>
        <v>0</v>
      </c>
      <c r="BO19" s="190"/>
      <c r="BP19" s="190">
        <f t="shared" si="12"/>
        <v>0</v>
      </c>
      <c r="BQ19" s="190"/>
      <c r="BR19" s="190">
        <f t="shared" si="13"/>
        <v>0</v>
      </c>
      <c r="BS19" s="191"/>
    </row>
    <row r="20" spans="2:71" ht="15" thickBot="1" x14ac:dyDescent="0.4">
      <c r="B20" s="209"/>
      <c r="C20" s="210"/>
      <c r="D20" s="210"/>
      <c r="E20" s="214"/>
      <c r="F20" s="214"/>
      <c r="G20" s="214"/>
      <c r="H20" s="215"/>
      <c r="I20" s="205"/>
      <c r="J20" s="206"/>
      <c r="K20" s="206"/>
      <c r="L20" s="206"/>
      <c r="M20" s="213"/>
      <c r="N20" s="213"/>
      <c r="O20" s="213"/>
      <c r="P20" s="213"/>
      <c r="Q20" s="213"/>
      <c r="R20" s="213"/>
      <c r="S20" s="205"/>
      <c r="T20" s="205"/>
      <c r="U20" s="205"/>
      <c r="V20" s="206"/>
      <c r="W20" s="206"/>
      <c r="X20" s="206"/>
      <c r="Y20" s="207"/>
      <c r="Z20" s="207"/>
      <c r="AA20" s="207"/>
      <c r="AB20" s="208"/>
      <c r="AC20" s="208"/>
      <c r="AD20" s="208"/>
      <c r="AE20" s="202"/>
      <c r="AF20" s="202"/>
      <c r="AG20" s="202"/>
      <c r="AH20" s="201">
        <f>Totals!$E$81</f>
        <v>45811</v>
      </c>
      <c r="AI20" s="201"/>
      <c r="AJ20" s="201"/>
      <c r="AK20" s="267">
        <f t="shared" si="0"/>
        <v>0</v>
      </c>
      <c r="AL20" s="267"/>
      <c r="AM20" s="267"/>
      <c r="AN20" s="201" t="str">
        <f t="shared" si="1"/>
        <v/>
      </c>
      <c r="AO20" s="201"/>
      <c r="AP20" s="201"/>
      <c r="AQ20" s="202"/>
      <c r="AR20" s="202"/>
      <c r="AS20" s="202"/>
      <c r="AT20" s="203">
        <f t="shared" si="2"/>
        <v>0</v>
      </c>
      <c r="AU20" s="203"/>
      <c r="AV20" s="203"/>
      <c r="AW20" s="204">
        <f t="shared" si="3"/>
        <v>0</v>
      </c>
      <c r="AX20" s="204"/>
      <c r="AY20" s="204"/>
      <c r="AZ20" s="190">
        <f t="shared" si="4"/>
        <v>0</v>
      </c>
      <c r="BA20" s="190"/>
      <c r="BB20" s="190">
        <f t="shared" si="5"/>
        <v>0</v>
      </c>
      <c r="BC20" s="190"/>
      <c r="BD20" s="190">
        <f t="shared" si="6"/>
        <v>0</v>
      </c>
      <c r="BE20" s="190"/>
      <c r="BF20" s="190">
        <f t="shared" si="7"/>
        <v>0</v>
      </c>
      <c r="BG20" s="190"/>
      <c r="BH20" s="190">
        <f t="shared" si="8"/>
        <v>0</v>
      </c>
      <c r="BI20" s="190"/>
      <c r="BJ20" s="190">
        <f t="shared" si="9"/>
        <v>0</v>
      </c>
      <c r="BK20" s="190"/>
      <c r="BL20" s="190">
        <f t="shared" si="10"/>
        <v>0</v>
      </c>
      <c r="BM20" s="199"/>
      <c r="BN20" s="190">
        <f t="shared" si="11"/>
        <v>0</v>
      </c>
      <c r="BO20" s="190"/>
      <c r="BP20" s="190">
        <f t="shared" si="12"/>
        <v>0</v>
      </c>
      <c r="BQ20" s="190"/>
      <c r="BR20" s="190">
        <f t="shared" si="13"/>
        <v>0</v>
      </c>
      <c r="BS20" s="191"/>
    </row>
    <row r="21" spans="2:71" ht="15" thickBot="1" x14ac:dyDescent="0.4">
      <c r="B21" s="209"/>
      <c r="C21" s="210"/>
      <c r="D21" s="210"/>
      <c r="E21" s="214"/>
      <c r="F21" s="214"/>
      <c r="G21" s="214"/>
      <c r="H21" s="215"/>
      <c r="I21" s="205"/>
      <c r="J21" s="206"/>
      <c r="K21" s="206"/>
      <c r="L21" s="206"/>
      <c r="M21" s="213"/>
      <c r="N21" s="213"/>
      <c r="O21" s="213"/>
      <c r="P21" s="213"/>
      <c r="Q21" s="213"/>
      <c r="R21" s="213"/>
      <c r="S21" s="205"/>
      <c r="T21" s="205"/>
      <c r="U21" s="205"/>
      <c r="V21" s="206"/>
      <c r="W21" s="206"/>
      <c r="X21" s="206"/>
      <c r="Y21" s="207"/>
      <c r="Z21" s="207"/>
      <c r="AA21" s="207"/>
      <c r="AB21" s="208"/>
      <c r="AC21" s="208"/>
      <c r="AD21" s="208"/>
      <c r="AE21" s="202"/>
      <c r="AF21" s="202"/>
      <c r="AG21" s="202"/>
      <c r="AH21" s="201">
        <f>Totals!$E$81</f>
        <v>45811</v>
      </c>
      <c r="AI21" s="201"/>
      <c r="AJ21" s="201"/>
      <c r="AK21" s="267">
        <f t="shared" si="0"/>
        <v>0</v>
      </c>
      <c r="AL21" s="267"/>
      <c r="AM21" s="267"/>
      <c r="AN21" s="201" t="str">
        <f t="shared" si="1"/>
        <v/>
      </c>
      <c r="AO21" s="201"/>
      <c r="AP21" s="201"/>
      <c r="AQ21" s="202"/>
      <c r="AR21" s="202"/>
      <c r="AS21" s="202"/>
      <c r="AT21" s="203">
        <f t="shared" si="2"/>
        <v>0</v>
      </c>
      <c r="AU21" s="203"/>
      <c r="AV21" s="203"/>
      <c r="AW21" s="204">
        <f t="shared" si="3"/>
        <v>0</v>
      </c>
      <c r="AX21" s="204"/>
      <c r="AY21" s="204"/>
      <c r="AZ21" s="190">
        <f t="shared" si="4"/>
        <v>0</v>
      </c>
      <c r="BA21" s="190"/>
      <c r="BB21" s="190">
        <f t="shared" si="5"/>
        <v>0</v>
      </c>
      <c r="BC21" s="190"/>
      <c r="BD21" s="190">
        <f t="shared" si="6"/>
        <v>0</v>
      </c>
      <c r="BE21" s="190"/>
      <c r="BF21" s="190">
        <f t="shared" si="7"/>
        <v>0</v>
      </c>
      <c r="BG21" s="190"/>
      <c r="BH21" s="190">
        <f t="shared" si="8"/>
        <v>0</v>
      </c>
      <c r="BI21" s="190"/>
      <c r="BJ21" s="190">
        <f t="shared" si="9"/>
        <v>0</v>
      </c>
      <c r="BK21" s="190"/>
      <c r="BL21" s="190">
        <f t="shared" si="10"/>
        <v>0</v>
      </c>
      <c r="BM21" s="199"/>
      <c r="BN21" s="190">
        <f t="shared" si="11"/>
        <v>0</v>
      </c>
      <c r="BO21" s="190"/>
      <c r="BP21" s="190">
        <f t="shared" si="12"/>
        <v>0</v>
      </c>
      <c r="BQ21" s="190"/>
      <c r="BR21" s="190">
        <f t="shared" si="13"/>
        <v>0</v>
      </c>
      <c r="BS21" s="191"/>
    </row>
    <row r="22" spans="2:71" ht="15" thickBot="1" x14ac:dyDescent="0.4">
      <c r="B22" s="209"/>
      <c r="C22" s="210"/>
      <c r="D22" s="210"/>
      <c r="E22" s="214"/>
      <c r="F22" s="214"/>
      <c r="G22" s="214"/>
      <c r="H22" s="215"/>
      <c r="I22" s="205"/>
      <c r="J22" s="206"/>
      <c r="K22" s="206"/>
      <c r="L22" s="206"/>
      <c r="M22" s="213"/>
      <c r="N22" s="213"/>
      <c r="O22" s="213"/>
      <c r="P22" s="213"/>
      <c r="Q22" s="213"/>
      <c r="R22" s="213"/>
      <c r="S22" s="205"/>
      <c r="T22" s="205"/>
      <c r="U22" s="205"/>
      <c r="V22" s="206"/>
      <c r="W22" s="206"/>
      <c r="X22" s="206"/>
      <c r="Y22" s="207"/>
      <c r="Z22" s="207"/>
      <c r="AA22" s="207"/>
      <c r="AB22" s="208"/>
      <c r="AC22" s="208"/>
      <c r="AD22" s="208"/>
      <c r="AE22" s="202"/>
      <c r="AF22" s="202"/>
      <c r="AG22" s="202"/>
      <c r="AH22" s="201">
        <f>Totals!$E$81</f>
        <v>45811</v>
      </c>
      <c r="AI22" s="201"/>
      <c r="AJ22" s="201"/>
      <c r="AK22" s="267">
        <f t="shared" si="0"/>
        <v>0</v>
      </c>
      <c r="AL22" s="267"/>
      <c r="AM22" s="267"/>
      <c r="AN22" s="201" t="str">
        <f t="shared" si="1"/>
        <v/>
      </c>
      <c r="AO22" s="201"/>
      <c r="AP22" s="201"/>
      <c r="AQ22" s="202"/>
      <c r="AR22" s="202"/>
      <c r="AS22" s="202"/>
      <c r="AT22" s="203">
        <f t="shared" si="2"/>
        <v>0</v>
      </c>
      <c r="AU22" s="203"/>
      <c r="AV22" s="203"/>
      <c r="AW22" s="204">
        <f t="shared" si="3"/>
        <v>0</v>
      </c>
      <c r="AX22" s="204"/>
      <c r="AY22" s="204"/>
      <c r="AZ22" s="190">
        <f t="shared" si="4"/>
        <v>0</v>
      </c>
      <c r="BA22" s="190"/>
      <c r="BB22" s="190">
        <f t="shared" si="5"/>
        <v>0</v>
      </c>
      <c r="BC22" s="190"/>
      <c r="BD22" s="190">
        <f t="shared" si="6"/>
        <v>0</v>
      </c>
      <c r="BE22" s="190"/>
      <c r="BF22" s="190">
        <f t="shared" si="7"/>
        <v>0</v>
      </c>
      <c r="BG22" s="190"/>
      <c r="BH22" s="190">
        <f t="shared" si="8"/>
        <v>0</v>
      </c>
      <c r="BI22" s="190"/>
      <c r="BJ22" s="190">
        <f t="shared" si="9"/>
        <v>0</v>
      </c>
      <c r="BK22" s="190"/>
      <c r="BL22" s="190">
        <f t="shared" si="10"/>
        <v>0</v>
      </c>
      <c r="BM22" s="199"/>
      <c r="BN22" s="190">
        <f t="shared" si="11"/>
        <v>0</v>
      </c>
      <c r="BO22" s="190"/>
      <c r="BP22" s="190">
        <f t="shared" si="12"/>
        <v>0</v>
      </c>
      <c r="BQ22" s="190"/>
      <c r="BR22" s="190">
        <f t="shared" si="13"/>
        <v>0</v>
      </c>
      <c r="BS22" s="191"/>
    </row>
    <row r="23" spans="2:71" ht="15" thickBot="1" x14ac:dyDescent="0.4">
      <c r="B23" s="209"/>
      <c r="C23" s="210"/>
      <c r="D23" s="210"/>
      <c r="E23" s="214"/>
      <c r="F23" s="214"/>
      <c r="G23" s="214"/>
      <c r="H23" s="215"/>
      <c r="I23" s="205"/>
      <c r="J23" s="206"/>
      <c r="K23" s="206"/>
      <c r="L23" s="206"/>
      <c r="M23" s="213">
        <v>43148</v>
      </c>
      <c r="N23" s="213"/>
      <c r="O23" s="213"/>
      <c r="P23" s="213">
        <v>46799</v>
      </c>
      <c r="Q23" s="213"/>
      <c r="R23" s="213"/>
      <c r="S23" s="205" t="s">
        <v>3712</v>
      </c>
      <c r="T23" s="205"/>
      <c r="U23" s="205"/>
      <c r="V23" s="206" t="s">
        <v>3299</v>
      </c>
      <c r="W23" s="206"/>
      <c r="X23" s="206"/>
      <c r="Y23" s="207"/>
      <c r="Z23" s="207"/>
      <c r="AA23" s="207"/>
      <c r="AB23" s="208"/>
      <c r="AC23" s="208"/>
      <c r="AD23" s="208"/>
      <c r="AE23" s="202"/>
      <c r="AF23" s="202"/>
      <c r="AG23" s="202"/>
      <c r="AH23" s="201">
        <f>Totals!$E$81</f>
        <v>45811</v>
      </c>
      <c r="AI23" s="201"/>
      <c r="AJ23" s="201"/>
      <c r="AK23" s="267">
        <f t="shared" si="0"/>
        <v>0</v>
      </c>
      <c r="AL23" s="267"/>
      <c r="AM23" s="267"/>
      <c r="AN23" s="201" t="str">
        <f>IF($AQ23="","",$AQ23-1)</f>
        <v/>
      </c>
      <c r="AO23" s="201"/>
      <c r="AP23" s="201"/>
      <c r="AQ23" s="202"/>
      <c r="AR23" s="202"/>
      <c r="AS23" s="202"/>
      <c r="AT23" s="203">
        <f>IF($AE23&gt;0,IF($AN23&gt;0,IF(OR($AH23&gt;"",$AH23&gt;0),$AN23-$AH23,""),0),0)</f>
        <v>0</v>
      </c>
      <c r="AU23" s="203"/>
      <c r="AV23" s="203"/>
      <c r="AW23" s="204">
        <f t="shared" si="3"/>
        <v>0</v>
      </c>
      <c r="AX23" s="204"/>
      <c r="AY23" s="204"/>
      <c r="AZ23" s="190">
        <f t="shared" si="4"/>
        <v>0</v>
      </c>
      <c r="BA23" s="190"/>
      <c r="BB23" s="190">
        <f t="shared" si="5"/>
        <v>0</v>
      </c>
      <c r="BC23" s="190"/>
      <c r="BD23" s="190">
        <f t="shared" si="6"/>
        <v>0</v>
      </c>
      <c r="BE23" s="190"/>
      <c r="BF23" s="190">
        <f t="shared" si="7"/>
        <v>0</v>
      </c>
      <c r="BG23" s="190"/>
      <c r="BH23" s="190">
        <f t="shared" si="8"/>
        <v>0</v>
      </c>
      <c r="BI23" s="190"/>
      <c r="BJ23" s="190">
        <f t="shared" si="9"/>
        <v>0</v>
      </c>
      <c r="BK23" s="190"/>
      <c r="BL23" s="190">
        <f t="shared" si="10"/>
        <v>0</v>
      </c>
      <c r="BM23" s="199"/>
      <c r="BN23" s="190">
        <f t="shared" si="11"/>
        <v>0</v>
      </c>
      <c r="BO23" s="190"/>
      <c r="BP23" s="190">
        <f t="shared" si="12"/>
        <v>0</v>
      </c>
      <c r="BQ23" s="190"/>
      <c r="BR23" s="190">
        <f t="shared" si="13"/>
        <v>0</v>
      </c>
      <c r="BS23" s="191"/>
    </row>
    <row r="24" spans="2:71" ht="15" thickBot="1" x14ac:dyDescent="0.4">
      <c r="B24" s="209"/>
      <c r="C24" s="210"/>
      <c r="D24" s="210"/>
      <c r="E24" s="214"/>
      <c r="F24" s="214"/>
      <c r="G24" s="214"/>
      <c r="H24" s="215"/>
      <c r="I24" s="205"/>
      <c r="J24" s="206"/>
      <c r="K24" s="206"/>
      <c r="L24" s="206"/>
      <c r="M24" s="213">
        <v>44428</v>
      </c>
      <c r="N24" s="213"/>
      <c r="O24" s="213"/>
      <c r="P24" s="213">
        <v>44792</v>
      </c>
      <c r="Q24" s="213"/>
      <c r="R24" s="213"/>
      <c r="S24" s="205" t="s">
        <v>6638</v>
      </c>
      <c r="T24" s="205"/>
      <c r="U24" s="205"/>
      <c r="V24" s="206" t="s">
        <v>6406</v>
      </c>
      <c r="W24" s="206"/>
      <c r="X24" s="206"/>
      <c r="Y24" s="207"/>
      <c r="Z24" s="207"/>
      <c r="AA24" s="207"/>
      <c r="AB24" s="208"/>
      <c r="AC24" s="208"/>
      <c r="AD24" s="208"/>
      <c r="AE24" s="202"/>
      <c r="AF24" s="202"/>
      <c r="AG24" s="202"/>
      <c r="AH24" s="201">
        <f>Totals!$E$81</f>
        <v>45811</v>
      </c>
      <c r="AI24" s="201"/>
      <c r="AJ24" s="201"/>
      <c r="AK24" s="267">
        <f t="shared" si="0"/>
        <v>0</v>
      </c>
      <c r="AL24" s="267"/>
      <c r="AM24" s="267"/>
      <c r="AN24" s="201" t="str">
        <f t="shared" si="1"/>
        <v/>
      </c>
      <c r="AO24" s="201"/>
      <c r="AP24" s="201"/>
      <c r="AQ24" s="202"/>
      <c r="AR24" s="202"/>
      <c r="AS24" s="202"/>
      <c r="AT24" s="203">
        <f t="shared" ref="AT24:AT51" si="14">IF($AE24&gt;0,IF($AN24&gt;0,IF(OR($AH24&gt;"",$AH24&gt;0),$AN24-$AH24,""),0),0)</f>
        <v>0</v>
      </c>
      <c r="AU24" s="203"/>
      <c r="AV24" s="203"/>
      <c r="AW24" s="204">
        <f t="shared" si="3"/>
        <v>0</v>
      </c>
      <c r="AX24" s="204"/>
      <c r="AY24" s="204"/>
      <c r="AZ24" s="190">
        <f t="shared" si="4"/>
        <v>0</v>
      </c>
      <c r="BA24" s="190"/>
      <c r="BB24" s="190">
        <f t="shared" si="5"/>
        <v>0</v>
      </c>
      <c r="BC24" s="190"/>
      <c r="BD24" s="190">
        <f t="shared" si="6"/>
        <v>0</v>
      </c>
      <c r="BE24" s="190"/>
      <c r="BF24" s="190">
        <f t="shared" si="7"/>
        <v>0</v>
      </c>
      <c r="BG24" s="190"/>
      <c r="BH24" s="190">
        <f t="shared" si="8"/>
        <v>0</v>
      </c>
      <c r="BI24" s="190"/>
      <c r="BJ24" s="190">
        <f t="shared" si="9"/>
        <v>0</v>
      </c>
      <c r="BK24" s="190"/>
      <c r="BL24" s="190">
        <f t="shared" si="10"/>
        <v>0</v>
      </c>
      <c r="BM24" s="199"/>
      <c r="BN24" s="190">
        <f t="shared" si="11"/>
        <v>0</v>
      </c>
      <c r="BO24" s="190"/>
      <c r="BP24" s="190">
        <f t="shared" si="12"/>
        <v>0</v>
      </c>
      <c r="BQ24" s="190"/>
      <c r="BR24" s="190">
        <f t="shared" si="13"/>
        <v>0</v>
      </c>
      <c r="BS24" s="191"/>
    </row>
    <row r="25" spans="2:71" ht="15" thickBot="1" x14ac:dyDescent="0.4">
      <c r="B25" s="209"/>
      <c r="C25" s="210"/>
      <c r="D25" s="210"/>
      <c r="E25" s="214"/>
      <c r="F25" s="214"/>
      <c r="G25" s="214"/>
      <c r="H25" s="215"/>
      <c r="I25" s="205"/>
      <c r="J25" s="206"/>
      <c r="K25" s="206"/>
      <c r="L25" s="206"/>
      <c r="M25" s="213">
        <v>44428</v>
      </c>
      <c r="N25" s="213"/>
      <c r="O25" s="213"/>
      <c r="P25" s="213">
        <v>44792</v>
      </c>
      <c r="Q25" s="213"/>
      <c r="R25" s="213"/>
      <c r="S25" s="205" t="s">
        <v>6638</v>
      </c>
      <c r="T25" s="205"/>
      <c r="U25" s="205"/>
      <c r="V25" s="206" t="s">
        <v>6406</v>
      </c>
      <c r="W25" s="206"/>
      <c r="X25" s="206"/>
      <c r="Y25" s="207"/>
      <c r="Z25" s="207"/>
      <c r="AA25" s="207"/>
      <c r="AB25" s="208"/>
      <c r="AC25" s="208"/>
      <c r="AD25" s="208"/>
      <c r="AE25" s="202"/>
      <c r="AF25" s="202"/>
      <c r="AG25" s="202"/>
      <c r="AH25" s="201">
        <f>Totals!$E$81</f>
        <v>45811</v>
      </c>
      <c r="AI25" s="201"/>
      <c r="AJ25" s="201"/>
      <c r="AK25" s="267">
        <f t="shared" si="0"/>
        <v>0</v>
      </c>
      <c r="AL25" s="267"/>
      <c r="AM25" s="267"/>
      <c r="AN25" s="201" t="str">
        <f t="shared" si="1"/>
        <v/>
      </c>
      <c r="AO25" s="201"/>
      <c r="AP25" s="201"/>
      <c r="AQ25" s="202"/>
      <c r="AR25" s="202"/>
      <c r="AS25" s="202"/>
      <c r="AT25" s="203">
        <f t="shared" si="14"/>
        <v>0</v>
      </c>
      <c r="AU25" s="203"/>
      <c r="AV25" s="203"/>
      <c r="AW25" s="204">
        <f t="shared" si="3"/>
        <v>0</v>
      </c>
      <c r="AX25" s="204"/>
      <c r="AY25" s="204"/>
      <c r="AZ25" s="190">
        <f t="shared" si="4"/>
        <v>0</v>
      </c>
      <c r="BA25" s="190"/>
      <c r="BB25" s="190">
        <f t="shared" si="5"/>
        <v>0</v>
      </c>
      <c r="BC25" s="190"/>
      <c r="BD25" s="190">
        <f t="shared" si="6"/>
        <v>0</v>
      </c>
      <c r="BE25" s="190"/>
      <c r="BF25" s="190">
        <f t="shared" si="7"/>
        <v>0</v>
      </c>
      <c r="BG25" s="190"/>
      <c r="BH25" s="190">
        <f t="shared" si="8"/>
        <v>0</v>
      </c>
      <c r="BI25" s="190"/>
      <c r="BJ25" s="190">
        <f t="shared" si="9"/>
        <v>0</v>
      </c>
      <c r="BK25" s="190"/>
      <c r="BL25" s="190">
        <f t="shared" si="10"/>
        <v>0</v>
      </c>
      <c r="BM25" s="199"/>
      <c r="BN25" s="190">
        <f t="shared" si="11"/>
        <v>0</v>
      </c>
      <c r="BO25" s="190"/>
      <c r="BP25" s="190">
        <f t="shared" si="12"/>
        <v>0</v>
      </c>
      <c r="BQ25" s="190"/>
      <c r="BR25" s="190">
        <f t="shared" si="13"/>
        <v>0</v>
      </c>
      <c r="BS25" s="191"/>
    </row>
    <row r="26" spans="2:71" ht="15" thickBot="1" x14ac:dyDescent="0.4">
      <c r="B26" s="209"/>
      <c r="C26" s="210"/>
      <c r="D26" s="210"/>
      <c r="E26" s="214"/>
      <c r="F26" s="214"/>
      <c r="G26" s="214"/>
      <c r="H26" s="215"/>
      <c r="I26" s="205"/>
      <c r="J26" s="206"/>
      <c r="K26" s="206"/>
      <c r="L26" s="206"/>
      <c r="M26" s="213"/>
      <c r="N26" s="213"/>
      <c r="O26" s="213"/>
      <c r="P26" s="213"/>
      <c r="Q26" s="213"/>
      <c r="R26" s="213"/>
      <c r="S26" s="205"/>
      <c r="T26" s="205"/>
      <c r="U26" s="205"/>
      <c r="V26" s="206"/>
      <c r="W26" s="206"/>
      <c r="X26" s="206"/>
      <c r="Y26" s="207"/>
      <c r="Z26" s="207"/>
      <c r="AA26" s="207"/>
      <c r="AB26" s="208"/>
      <c r="AC26" s="208"/>
      <c r="AD26" s="208"/>
      <c r="AE26" s="202"/>
      <c r="AF26" s="202"/>
      <c r="AG26" s="202"/>
      <c r="AH26" s="201">
        <f>Totals!$E$81</f>
        <v>45811</v>
      </c>
      <c r="AI26" s="201"/>
      <c r="AJ26" s="201"/>
      <c r="AK26" s="267">
        <f t="shared" si="0"/>
        <v>0</v>
      </c>
      <c r="AL26" s="267"/>
      <c r="AM26" s="267"/>
      <c r="AN26" s="201" t="str">
        <f t="shared" si="1"/>
        <v/>
      </c>
      <c r="AO26" s="201"/>
      <c r="AP26" s="201"/>
      <c r="AQ26" s="202"/>
      <c r="AR26" s="202"/>
      <c r="AS26" s="202"/>
      <c r="AT26" s="203">
        <f t="shared" si="14"/>
        <v>0</v>
      </c>
      <c r="AU26" s="203"/>
      <c r="AV26" s="203"/>
      <c r="AW26" s="204">
        <f t="shared" si="3"/>
        <v>0</v>
      </c>
      <c r="AX26" s="204"/>
      <c r="AY26" s="204"/>
      <c r="AZ26" s="190">
        <f t="shared" si="4"/>
        <v>0</v>
      </c>
      <c r="BA26" s="190"/>
      <c r="BB26" s="190">
        <f t="shared" si="5"/>
        <v>0</v>
      </c>
      <c r="BC26" s="190"/>
      <c r="BD26" s="190">
        <f t="shared" si="6"/>
        <v>0</v>
      </c>
      <c r="BE26" s="190"/>
      <c r="BF26" s="190">
        <f t="shared" si="7"/>
        <v>0</v>
      </c>
      <c r="BG26" s="190"/>
      <c r="BH26" s="190">
        <f t="shared" si="8"/>
        <v>0</v>
      </c>
      <c r="BI26" s="190"/>
      <c r="BJ26" s="190">
        <f t="shared" si="9"/>
        <v>0</v>
      </c>
      <c r="BK26" s="190"/>
      <c r="BL26" s="190">
        <f t="shared" si="10"/>
        <v>0</v>
      </c>
      <c r="BM26" s="199"/>
      <c r="BN26" s="190">
        <f t="shared" si="11"/>
        <v>0</v>
      </c>
      <c r="BO26" s="190"/>
      <c r="BP26" s="190">
        <f t="shared" si="12"/>
        <v>0</v>
      </c>
      <c r="BQ26" s="190"/>
      <c r="BR26" s="190">
        <f t="shared" si="13"/>
        <v>0</v>
      </c>
      <c r="BS26" s="191"/>
    </row>
    <row r="27" spans="2:71" ht="15" thickBot="1" x14ac:dyDescent="0.4">
      <c r="B27" s="209"/>
      <c r="C27" s="210"/>
      <c r="D27" s="210"/>
      <c r="E27" s="214"/>
      <c r="F27" s="214"/>
      <c r="G27" s="214"/>
      <c r="H27" s="215"/>
      <c r="I27" s="205"/>
      <c r="J27" s="206"/>
      <c r="K27" s="206"/>
      <c r="L27" s="206"/>
      <c r="M27" s="213">
        <v>43246</v>
      </c>
      <c r="N27" s="213"/>
      <c r="O27" s="213"/>
      <c r="P27" s="213">
        <v>45071</v>
      </c>
      <c r="Q27" s="213"/>
      <c r="R27" s="213"/>
      <c r="S27" s="205" t="s">
        <v>5539</v>
      </c>
      <c r="T27" s="205"/>
      <c r="U27" s="205"/>
      <c r="V27" s="206" t="s">
        <v>5027</v>
      </c>
      <c r="W27" s="206"/>
      <c r="X27" s="206"/>
      <c r="Y27" s="207"/>
      <c r="Z27" s="207"/>
      <c r="AA27" s="207"/>
      <c r="AB27" s="208"/>
      <c r="AC27" s="208"/>
      <c r="AD27" s="208"/>
      <c r="AE27" s="202"/>
      <c r="AF27" s="202"/>
      <c r="AG27" s="202"/>
      <c r="AH27" s="201">
        <f>Totals!$E$81</f>
        <v>45811</v>
      </c>
      <c r="AI27" s="201"/>
      <c r="AJ27" s="201"/>
      <c r="AK27" s="267">
        <f t="shared" si="0"/>
        <v>0</v>
      </c>
      <c r="AL27" s="267"/>
      <c r="AM27" s="267"/>
      <c r="AN27" s="201" t="str">
        <f t="shared" si="1"/>
        <v/>
      </c>
      <c r="AO27" s="201"/>
      <c r="AP27" s="201"/>
      <c r="AQ27" s="202"/>
      <c r="AR27" s="202"/>
      <c r="AS27" s="202"/>
      <c r="AT27" s="203">
        <f t="shared" si="14"/>
        <v>0</v>
      </c>
      <c r="AU27" s="203"/>
      <c r="AV27" s="203"/>
      <c r="AW27" s="204">
        <f t="shared" si="3"/>
        <v>0</v>
      </c>
      <c r="AX27" s="204"/>
      <c r="AY27" s="204"/>
      <c r="AZ27" s="190">
        <f t="shared" si="4"/>
        <v>0</v>
      </c>
      <c r="BA27" s="190"/>
      <c r="BB27" s="190">
        <f t="shared" si="5"/>
        <v>0</v>
      </c>
      <c r="BC27" s="190"/>
      <c r="BD27" s="190">
        <f t="shared" si="6"/>
        <v>0</v>
      </c>
      <c r="BE27" s="190"/>
      <c r="BF27" s="190">
        <f t="shared" si="7"/>
        <v>0</v>
      </c>
      <c r="BG27" s="190"/>
      <c r="BH27" s="190">
        <f t="shared" si="8"/>
        <v>0</v>
      </c>
      <c r="BI27" s="190"/>
      <c r="BJ27" s="190">
        <f t="shared" si="9"/>
        <v>0</v>
      </c>
      <c r="BK27" s="190"/>
      <c r="BL27" s="190">
        <f t="shared" si="10"/>
        <v>0</v>
      </c>
      <c r="BM27" s="199"/>
      <c r="BN27" s="190">
        <f t="shared" si="11"/>
        <v>0</v>
      </c>
      <c r="BO27" s="190"/>
      <c r="BP27" s="190">
        <f t="shared" si="12"/>
        <v>0</v>
      </c>
      <c r="BQ27" s="190"/>
      <c r="BR27" s="190">
        <f t="shared" si="13"/>
        <v>0</v>
      </c>
      <c r="BS27" s="191"/>
    </row>
    <row r="28" spans="2:71" ht="15" thickBot="1" x14ac:dyDescent="0.4">
      <c r="B28" s="209"/>
      <c r="C28" s="210"/>
      <c r="D28" s="210"/>
      <c r="E28" s="214"/>
      <c r="F28" s="214"/>
      <c r="G28" s="214"/>
      <c r="H28" s="215"/>
      <c r="I28" s="205"/>
      <c r="J28" s="206"/>
      <c r="K28" s="206"/>
      <c r="L28" s="206"/>
      <c r="M28" s="213">
        <v>44442</v>
      </c>
      <c r="N28" s="213"/>
      <c r="O28" s="213"/>
      <c r="P28" s="213">
        <v>46267</v>
      </c>
      <c r="Q28" s="213"/>
      <c r="R28" s="213"/>
      <c r="S28" s="205" t="s">
        <v>5539</v>
      </c>
      <c r="T28" s="205"/>
      <c r="U28" s="205"/>
      <c r="V28" s="206" t="s">
        <v>3830</v>
      </c>
      <c r="W28" s="206"/>
      <c r="X28" s="206"/>
      <c r="Y28" s="207"/>
      <c r="Z28" s="207"/>
      <c r="AA28" s="207"/>
      <c r="AB28" s="208"/>
      <c r="AC28" s="208"/>
      <c r="AD28" s="208"/>
      <c r="AE28" s="202"/>
      <c r="AF28" s="202"/>
      <c r="AG28" s="202"/>
      <c r="AH28" s="201">
        <f>Totals!$E$81</f>
        <v>45811</v>
      </c>
      <c r="AI28" s="201"/>
      <c r="AJ28" s="201"/>
      <c r="AK28" s="267">
        <f t="shared" si="0"/>
        <v>0</v>
      </c>
      <c r="AL28" s="267"/>
      <c r="AM28" s="267"/>
      <c r="AN28" s="201" t="str">
        <f t="shared" si="1"/>
        <v/>
      </c>
      <c r="AO28" s="201"/>
      <c r="AP28" s="201"/>
      <c r="AQ28" s="202"/>
      <c r="AR28" s="202"/>
      <c r="AS28" s="202"/>
      <c r="AT28" s="203">
        <f t="shared" si="14"/>
        <v>0</v>
      </c>
      <c r="AU28" s="203"/>
      <c r="AV28" s="203"/>
      <c r="AW28" s="204">
        <f t="shared" si="3"/>
        <v>0</v>
      </c>
      <c r="AX28" s="204"/>
      <c r="AY28" s="204"/>
      <c r="AZ28" s="190">
        <f t="shared" si="4"/>
        <v>0</v>
      </c>
      <c r="BA28" s="190"/>
      <c r="BB28" s="190">
        <f t="shared" si="5"/>
        <v>0</v>
      </c>
      <c r="BC28" s="190"/>
      <c r="BD28" s="190">
        <f t="shared" si="6"/>
        <v>0</v>
      </c>
      <c r="BE28" s="190"/>
      <c r="BF28" s="190">
        <f t="shared" si="7"/>
        <v>0</v>
      </c>
      <c r="BG28" s="190"/>
      <c r="BH28" s="190">
        <f t="shared" si="8"/>
        <v>0</v>
      </c>
      <c r="BI28" s="190"/>
      <c r="BJ28" s="190">
        <f t="shared" si="9"/>
        <v>0</v>
      </c>
      <c r="BK28" s="190"/>
      <c r="BL28" s="190">
        <f t="shared" si="10"/>
        <v>0</v>
      </c>
      <c r="BM28" s="199"/>
      <c r="BN28" s="190">
        <f t="shared" si="11"/>
        <v>0</v>
      </c>
      <c r="BO28" s="190"/>
      <c r="BP28" s="190">
        <f t="shared" si="12"/>
        <v>0</v>
      </c>
      <c r="BQ28" s="190"/>
      <c r="BR28" s="190">
        <f t="shared" si="13"/>
        <v>0</v>
      </c>
      <c r="BS28" s="191"/>
    </row>
    <row r="29" spans="2:71" ht="15" thickBot="1" x14ac:dyDescent="0.4">
      <c r="B29" s="209"/>
      <c r="C29" s="210"/>
      <c r="D29" s="210"/>
      <c r="E29" s="214"/>
      <c r="F29" s="214"/>
      <c r="G29" s="214"/>
      <c r="H29" s="215"/>
      <c r="I29" s="205"/>
      <c r="J29" s="206"/>
      <c r="K29" s="206"/>
      <c r="L29" s="206"/>
      <c r="M29" s="213">
        <v>44229</v>
      </c>
      <c r="N29" s="213"/>
      <c r="O29" s="213"/>
      <c r="P29" s="213">
        <v>44593</v>
      </c>
      <c r="Q29" s="213"/>
      <c r="R29" s="213"/>
      <c r="S29" s="205" t="s">
        <v>6638</v>
      </c>
      <c r="T29" s="205"/>
      <c r="U29" s="205"/>
      <c r="V29" s="206" t="s">
        <v>6606</v>
      </c>
      <c r="W29" s="206"/>
      <c r="X29" s="206"/>
      <c r="Y29" s="207"/>
      <c r="Z29" s="207"/>
      <c r="AA29" s="207"/>
      <c r="AB29" s="208"/>
      <c r="AC29" s="208"/>
      <c r="AD29" s="208"/>
      <c r="AE29" s="202"/>
      <c r="AF29" s="202"/>
      <c r="AG29" s="202"/>
      <c r="AH29" s="201">
        <f>Totals!$E$81</f>
        <v>45811</v>
      </c>
      <c r="AI29" s="201"/>
      <c r="AJ29" s="201"/>
      <c r="AK29" s="267">
        <f t="shared" si="0"/>
        <v>0</v>
      </c>
      <c r="AL29" s="267"/>
      <c r="AM29" s="267"/>
      <c r="AN29" s="201" t="str">
        <f t="shared" si="1"/>
        <v/>
      </c>
      <c r="AO29" s="201"/>
      <c r="AP29" s="201"/>
      <c r="AQ29" s="202"/>
      <c r="AR29" s="202"/>
      <c r="AS29" s="202"/>
      <c r="AT29" s="203">
        <f t="shared" si="14"/>
        <v>0</v>
      </c>
      <c r="AU29" s="203"/>
      <c r="AV29" s="203"/>
      <c r="AW29" s="204">
        <f t="shared" si="3"/>
        <v>0</v>
      </c>
      <c r="AX29" s="204"/>
      <c r="AY29" s="204"/>
      <c r="AZ29" s="190">
        <f t="shared" si="4"/>
        <v>0</v>
      </c>
      <c r="BA29" s="190"/>
      <c r="BB29" s="190">
        <f t="shared" si="5"/>
        <v>0</v>
      </c>
      <c r="BC29" s="190"/>
      <c r="BD29" s="190">
        <f t="shared" si="6"/>
        <v>0</v>
      </c>
      <c r="BE29" s="190"/>
      <c r="BF29" s="190">
        <f t="shared" si="7"/>
        <v>0</v>
      </c>
      <c r="BG29" s="190"/>
      <c r="BH29" s="190">
        <f t="shared" si="8"/>
        <v>0</v>
      </c>
      <c r="BI29" s="190"/>
      <c r="BJ29" s="190">
        <f t="shared" si="9"/>
        <v>0</v>
      </c>
      <c r="BK29" s="190"/>
      <c r="BL29" s="190">
        <f t="shared" si="10"/>
        <v>0</v>
      </c>
      <c r="BM29" s="199"/>
      <c r="BN29" s="190">
        <f t="shared" si="11"/>
        <v>0</v>
      </c>
      <c r="BO29" s="190"/>
      <c r="BP29" s="190">
        <f t="shared" si="12"/>
        <v>0</v>
      </c>
      <c r="BQ29" s="190"/>
      <c r="BR29" s="190">
        <f t="shared" si="13"/>
        <v>0</v>
      </c>
      <c r="BS29" s="191"/>
    </row>
    <row r="30" spans="2:71" ht="15" thickBot="1" x14ac:dyDescent="0.4">
      <c r="B30" s="209"/>
      <c r="C30" s="210"/>
      <c r="D30" s="210"/>
      <c r="E30" s="214"/>
      <c r="F30" s="214"/>
      <c r="G30" s="214"/>
      <c r="H30" s="215"/>
      <c r="I30" s="205"/>
      <c r="J30" s="206"/>
      <c r="K30" s="206"/>
      <c r="L30" s="206"/>
      <c r="M30" s="213">
        <v>44105</v>
      </c>
      <c r="N30" s="213"/>
      <c r="O30" s="213"/>
      <c r="P30" s="213">
        <v>44469</v>
      </c>
      <c r="Q30" s="213"/>
      <c r="R30" s="213"/>
      <c r="S30" s="205" t="s">
        <v>6638</v>
      </c>
      <c r="T30" s="205"/>
      <c r="U30" s="205"/>
      <c r="V30" s="206" t="s">
        <v>6364</v>
      </c>
      <c r="W30" s="206"/>
      <c r="X30" s="206"/>
      <c r="Y30" s="207"/>
      <c r="Z30" s="207"/>
      <c r="AA30" s="207"/>
      <c r="AB30" s="208"/>
      <c r="AC30" s="208"/>
      <c r="AD30" s="208"/>
      <c r="AE30" s="202"/>
      <c r="AF30" s="202"/>
      <c r="AG30" s="202"/>
      <c r="AH30" s="201">
        <f>Totals!$E$81</f>
        <v>45811</v>
      </c>
      <c r="AI30" s="201"/>
      <c r="AJ30" s="201"/>
      <c r="AK30" s="267">
        <f t="shared" si="0"/>
        <v>0</v>
      </c>
      <c r="AL30" s="267"/>
      <c r="AM30" s="267"/>
      <c r="AN30" s="201" t="str">
        <f t="shared" si="1"/>
        <v/>
      </c>
      <c r="AO30" s="201"/>
      <c r="AP30" s="201"/>
      <c r="AQ30" s="202"/>
      <c r="AR30" s="202"/>
      <c r="AS30" s="202"/>
      <c r="AT30" s="203">
        <f t="shared" si="14"/>
        <v>0</v>
      </c>
      <c r="AU30" s="203"/>
      <c r="AV30" s="203"/>
      <c r="AW30" s="204">
        <f t="shared" si="3"/>
        <v>0</v>
      </c>
      <c r="AX30" s="204"/>
      <c r="AY30" s="204"/>
      <c r="AZ30" s="190">
        <f t="shared" si="4"/>
        <v>0</v>
      </c>
      <c r="BA30" s="190"/>
      <c r="BB30" s="190">
        <f t="shared" si="5"/>
        <v>0</v>
      </c>
      <c r="BC30" s="190"/>
      <c r="BD30" s="190">
        <f t="shared" si="6"/>
        <v>0</v>
      </c>
      <c r="BE30" s="190"/>
      <c r="BF30" s="190">
        <f t="shared" si="7"/>
        <v>0</v>
      </c>
      <c r="BG30" s="190"/>
      <c r="BH30" s="190">
        <f t="shared" si="8"/>
        <v>0</v>
      </c>
      <c r="BI30" s="190"/>
      <c r="BJ30" s="190">
        <f t="shared" si="9"/>
        <v>0</v>
      </c>
      <c r="BK30" s="190"/>
      <c r="BL30" s="190">
        <f t="shared" si="10"/>
        <v>0</v>
      </c>
      <c r="BM30" s="199"/>
      <c r="BN30" s="190">
        <f t="shared" si="11"/>
        <v>0</v>
      </c>
      <c r="BO30" s="190"/>
      <c r="BP30" s="190">
        <f t="shared" si="12"/>
        <v>0</v>
      </c>
      <c r="BQ30" s="190"/>
      <c r="BR30" s="190">
        <f t="shared" si="13"/>
        <v>0</v>
      </c>
      <c r="BS30" s="191"/>
    </row>
    <row r="31" spans="2:71" ht="15" thickBot="1" x14ac:dyDescent="0.4">
      <c r="B31" s="209"/>
      <c r="C31" s="210"/>
      <c r="D31" s="210"/>
      <c r="E31" s="214"/>
      <c r="F31" s="214"/>
      <c r="G31" s="214"/>
      <c r="H31" s="215"/>
      <c r="I31" s="205"/>
      <c r="J31" s="206"/>
      <c r="K31" s="206"/>
      <c r="L31" s="206"/>
      <c r="M31" s="213"/>
      <c r="N31" s="213"/>
      <c r="O31" s="213"/>
      <c r="P31" s="213"/>
      <c r="Q31" s="213"/>
      <c r="R31" s="213"/>
      <c r="S31" s="205"/>
      <c r="T31" s="205"/>
      <c r="U31" s="205"/>
      <c r="V31" s="206"/>
      <c r="W31" s="206"/>
      <c r="X31" s="206"/>
      <c r="Y31" s="207"/>
      <c r="Z31" s="207"/>
      <c r="AA31" s="207"/>
      <c r="AB31" s="208"/>
      <c r="AC31" s="208"/>
      <c r="AD31" s="208"/>
      <c r="AE31" s="202"/>
      <c r="AF31" s="202"/>
      <c r="AG31" s="202"/>
      <c r="AH31" s="201">
        <f>Totals!$E$81</f>
        <v>45811</v>
      </c>
      <c r="AI31" s="201"/>
      <c r="AJ31" s="201"/>
      <c r="AK31" s="267">
        <f t="shared" si="0"/>
        <v>0</v>
      </c>
      <c r="AL31" s="267"/>
      <c r="AM31" s="267"/>
      <c r="AN31" s="201" t="str">
        <f t="shared" si="1"/>
        <v/>
      </c>
      <c r="AO31" s="201"/>
      <c r="AP31" s="201"/>
      <c r="AQ31" s="202"/>
      <c r="AR31" s="202"/>
      <c r="AS31" s="202"/>
      <c r="AT31" s="203">
        <f t="shared" si="14"/>
        <v>0</v>
      </c>
      <c r="AU31" s="203"/>
      <c r="AV31" s="203"/>
      <c r="AW31" s="204">
        <f t="shared" si="3"/>
        <v>0</v>
      </c>
      <c r="AX31" s="204"/>
      <c r="AY31" s="204"/>
      <c r="AZ31" s="190">
        <f t="shared" si="4"/>
        <v>0</v>
      </c>
      <c r="BA31" s="190"/>
      <c r="BB31" s="190">
        <f t="shared" si="5"/>
        <v>0</v>
      </c>
      <c r="BC31" s="190"/>
      <c r="BD31" s="190">
        <f t="shared" si="6"/>
        <v>0</v>
      </c>
      <c r="BE31" s="190"/>
      <c r="BF31" s="190">
        <f t="shared" si="7"/>
        <v>0</v>
      </c>
      <c r="BG31" s="190"/>
      <c r="BH31" s="190">
        <f t="shared" si="8"/>
        <v>0</v>
      </c>
      <c r="BI31" s="190"/>
      <c r="BJ31" s="190">
        <f t="shared" si="9"/>
        <v>0</v>
      </c>
      <c r="BK31" s="190"/>
      <c r="BL31" s="190">
        <f t="shared" si="10"/>
        <v>0</v>
      </c>
      <c r="BM31" s="199"/>
      <c r="BN31" s="190">
        <f t="shared" si="11"/>
        <v>0</v>
      </c>
      <c r="BO31" s="190"/>
      <c r="BP31" s="190">
        <f t="shared" si="12"/>
        <v>0</v>
      </c>
      <c r="BQ31" s="190"/>
      <c r="BR31" s="190">
        <f t="shared" si="13"/>
        <v>0</v>
      </c>
      <c r="BS31" s="191"/>
    </row>
    <row r="32" spans="2:71" ht="15" thickBot="1" x14ac:dyDescent="0.4">
      <c r="B32" s="209"/>
      <c r="C32" s="210"/>
      <c r="D32" s="210"/>
      <c r="E32" s="214"/>
      <c r="F32" s="214"/>
      <c r="G32" s="214"/>
      <c r="H32" s="215"/>
      <c r="I32" s="205"/>
      <c r="J32" s="206"/>
      <c r="K32" s="206"/>
      <c r="L32" s="206"/>
      <c r="M32" s="213"/>
      <c r="N32" s="213"/>
      <c r="O32" s="213"/>
      <c r="P32" s="213"/>
      <c r="Q32" s="213"/>
      <c r="R32" s="213"/>
      <c r="S32" s="205"/>
      <c r="T32" s="205"/>
      <c r="U32" s="205"/>
      <c r="V32" s="206"/>
      <c r="W32" s="206"/>
      <c r="X32" s="206"/>
      <c r="Y32" s="207"/>
      <c r="Z32" s="207"/>
      <c r="AA32" s="207"/>
      <c r="AB32" s="208"/>
      <c r="AC32" s="208"/>
      <c r="AD32" s="208"/>
      <c r="AE32" s="202"/>
      <c r="AF32" s="202"/>
      <c r="AG32" s="202"/>
      <c r="AH32" s="201">
        <f>Totals!$E$81</f>
        <v>45811</v>
      </c>
      <c r="AI32" s="201"/>
      <c r="AJ32" s="201"/>
      <c r="AK32" s="267">
        <f t="shared" si="0"/>
        <v>0</v>
      </c>
      <c r="AL32" s="267"/>
      <c r="AM32" s="267"/>
      <c r="AN32" s="201" t="str">
        <f t="shared" si="1"/>
        <v/>
      </c>
      <c r="AO32" s="201"/>
      <c r="AP32" s="201"/>
      <c r="AQ32" s="202"/>
      <c r="AR32" s="202"/>
      <c r="AS32" s="202"/>
      <c r="AT32" s="203">
        <f t="shared" si="14"/>
        <v>0</v>
      </c>
      <c r="AU32" s="203"/>
      <c r="AV32" s="203"/>
      <c r="AW32" s="204">
        <f t="shared" si="3"/>
        <v>0</v>
      </c>
      <c r="AX32" s="204"/>
      <c r="AY32" s="204"/>
      <c r="AZ32" s="190">
        <f t="shared" si="4"/>
        <v>0</v>
      </c>
      <c r="BA32" s="190"/>
      <c r="BB32" s="190">
        <f t="shared" si="5"/>
        <v>0</v>
      </c>
      <c r="BC32" s="190"/>
      <c r="BD32" s="190">
        <f t="shared" si="6"/>
        <v>0</v>
      </c>
      <c r="BE32" s="190"/>
      <c r="BF32" s="190">
        <f t="shared" si="7"/>
        <v>0</v>
      </c>
      <c r="BG32" s="190"/>
      <c r="BH32" s="190">
        <f t="shared" si="8"/>
        <v>0</v>
      </c>
      <c r="BI32" s="190"/>
      <c r="BJ32" s="190">
        <f t="shared" si="9"/>
        <v>0</v>
      </c>
      <c r="BK32" s="190"/>
      <c r="BL32" s="190">
        <f t="shared" si="10"/>
        <v>0</v>
      </c>
      <c r="BM32" s="199"/>
      <c r="BN32" s="190">
        <f t="shared" si="11"/>
        <v>0</v>
      </c>
      <c r="BO32" s="190"/>
      <c r="BP32" s="190">
        <f t="shared" si="12"/>
        <v>0</v>
      </c>
      <c r="BQ32" s="190"/>
      <c r="BR32" s="190">
        <f t="shared" si="13"/>
        <v>0</v>
      </c>
      <c r="BS32" s="191"/>
    </row>
    <row r="33" spans="2:71" ht="15" thickBot="1" x14ac:dyDescent="0.4">
      <c r="B33" s="209"/>
      <c r="C33" s="210"/>
      <c r="D33" s="210"/>
      <c r="E33" s="214"/>
      <c r="F33" s="214"/>
      <c r="G33" s="214"/>
      <c r="H33" s="215"/>
      <c r="I33" s="205"/>
      <c r="J33" s="206"/>
      <c r="K33" s="206"/>
      <c r="L33" s="206"/>
      <c r="M33" s="213">
        <v>44401</v>
      </c>
      <c r="N33" s="213"/>
      <c r="O33" s="213"/>
      <c r="P33" s="213">
        <v>44431</v>
      </c>
      <c r="Q33" s="213"/>
      <c r="R33" s="213"/>
      <c r="S33" s="205" t="s">
        <v>6948</v>
      </c>
      <c r="T33" s="205"/>
      <c r="U33" s="205"/>
      <c r="V33" s="206" t="s">
        <v>6925</v>
      </c>
      <c r="W33" s="206"/>
      <c r="X33" s="206"/>
      <c r="Y33" s="207"/>
      <c r="Z33" s="207"/>
      <c r="AA33" s="207"/>
      <c r="AB33" s="208"/>
      <c r="AC33" s="208"/>
      <c r="AD33" s="208"/>
      <c r="AE33" s="202"/>
      <c r="AF33" s="202"/>
      <c r="AG33" s="202"/>
      <c r="AH33" s="201">
        <f>Totals!$E$81</f>
        <v>45811</v>
      </c>
      <c r="AI33" s="201"/>
      <c r="AJ33" s="201"/>
      <c r="AK33" s="267">
        <f t="shared" si="0"/>
        <v>0</v>
      </c>
      <c r="AL33" s="267"/>
      <c r="AM33" s="267"/>
      <c r="AN33" s="201" t="str">
        <f t="shared" si="1"/>
        <v/>
      </c>
      <c r="AO33" s="201"/>
      <c r="AP33" s="201"/>
      <c r="AQ33" s="202"/>
      <c r="AR33" s="202"/>
      <c r="AS33" s="202"/>
      <c r="AT33" s="203">
        <f t="shared" si="14"/>
        <v>0</v>
      </c>
      <c r="AU33" s="203"/>
      <c r="AV33" s="203"/>
      <c r="AW33" s="204">
        <f t="shared" si="3"/>
        <v>0</v>
      </c>
      <c r="AX33" s="204"/>
      <c r="AY33" s="204"/>
      <c r="AZ33" s="190">
        <f t="shared" si="4"/>
        <v>0</v>
      </c>
      <c r="BA33" s="190"/>
      <c r="BB33" s="190">
        <f t="shared" si="5"/>
        <v>0</v>
      </c>
      <c r="BC33" s="190"/>
      <c r="BD33" s="190">
        <f t="shared" si="6"/>
        <v>0</v>
      </c>
      <c r="BE33" s="190"/>
      <c r="BF33" s="190">
        <f t="shared" si="7"/>
        <v>0</v>
      </c>
      <c r="BG33" s="190"/>
      <c r="BH33" s="190">
        <f t="shared" si="8"/>
        <v>0</v>
      </c>
      <c r="BI33" s="190"/>
      <c r="BJ33" s="190">
        <f t="shared" si="9"/>
        <v>0</v>
      </c>
      <c r="BK33" s="190"/>
      <c r="BL33" s="190">
        <f t="shared" si="10"/>
        <v>0</v>
      </c>
      <c r="BM33" s="199"/>
      <c r="BN33" s="190">
        <f t="shared" si="11"/>
        <v>0</v>
      </c>
      <c r="BO33" s="190"/>
      <c r="BP33" s="190">
        <f t="shared" si="12"/>
        <v>0</v>
      </c>
      <c r="BQ33" s="190"/>
      <c r="BR33" s="190">
        <f t="shared" si="13"/>
        <v>0</v>
      </c>
      <c r="BS33" s="191"/>
    </row>
    <row r="34" spans="2:71" ht="15" thickBot="1" x14ac:dyDescent="0.4">
      <c r="B34" s="209"/>
      <c r="C34" s="210"/>
      <c r="D34" s="210"/>
      <c r="E34" s="214"/>
      <c r="F34" s="214"/>
      <c r="G34" s="214"/>
      <c r="H34" s="215"/>
      <c r="I34" s="205"/>
      <c r="J34" s="206"/>
      <c r="K34" s="206"/>
      <c r="L34" s="206"/>
      <c r="M34" s="213"/>
      <c r="N34" s="213"/>
      <c r="O34" s="213"/>
      <c r="P34" s="213"/>
      <c r="Q34" s="213"/>
      <c r="R34" s="213"/>
      <c r="S34" s="205" t="s">
        <v>6948</v>
      </c>
      <c r="T34" s="205"/>
      <c r="U34" s="205"/>
      <c r="V34" s="206"/>
      <c r="W34" s="206"/>
      <c r="X34" s="206"/>
      <c r="Y34" s="207"/>
      <c r="Z34" s="207"/>
      <c r="AA34" s="207"/>
      <c r="AB34" s="208"/>
      <c r="AC34" s="208"/>
      <c r="AD34" s="208"/>
      <c r="AE34" s="202"/>
      <c r="AF34" s="202"/>
      <c r="AG34" s="202"/>
      <c r="AH34" s="201">
        <f>Totals!$E$81</f>
        <v>45811</v>
      </c>
      <c r="AI34" s="201"/>
      <c r="AJ34" s="201"/>
      <c r="AK34" s="267">
        <f t="shared" si="0"/>
        <v>0</v>
      </c>
      <c r="AL34" s="267"/>
      <c r="AM34" s="267"/>
      <c r="AN34" s="201" t="str">
        <f t="shared" si="1"/>
        <v/>
      </c>
      <c r="AO34" s="201"/>
      <c r="AP34" s="201"/>
      <c r="AQ34" s="202"/>
      <c r="AR34" s="202"/>
      <c r="AS34" s="202"/>
      <c r="AT34" s="203">
        <f t="shared" si="14"/>
        <v>0</v>
      </c>
      <c r="AU34" s="203"/>
      <c r="AV34" s="203"/>
      <c r="AW34" s="204">
        <f t="shared" si="3"/>
        <v>0</v>
      </c>
      <c r="AX34" s="204"/>
      <c r="AY34" s="204"/>
      <c r="AZ34" s="190">
        <f t="shared" si="4"/>
        <v>0</v>
      </c>
      <c r="BA34" s="190"/>
      <c r="BB34" s="190">
        <f t="shared" si="5"/>
        <v>0</v>
      </c>
      <c r="BC34" s="190"/>
      <c r="BD34" s="190">
        <f t="shared" si="6"/>
        <v>0</v>
      </c>
      <c r="BE34" s="190"/>
      <c r="BF34" s="190">
        <f t="shared" si="7"/>
        <v>0</v>
      </c>
      <c r="BG34" s="190"/>
      <c r="BH34" s="190">
        <f t="shared" si="8"/>
        <v>0</v>
      </c>
      <c r="BI34" s="190"/>
      <c r="BJ34" s="190">
        <f t="shared" si="9"/>
        <v>0</v>
      </c>
      <c r="BK34" s="190"/>
      <c r="BL34" s="190">
        <f t="shared" si="10"/>
        <v>0</v>
      </c>
      <c r="BM34" s="199"/>
      <c r="BN34" s="190">
        <f t="shared" si="11"/>
        <v>0</v>
      </c>
      <c r="BO34" s="190"/>
      <c r="BP34" s="190">
        <f t="shared" si="12"/>
        <v>0</v>
      </c>
      <c r="BQ34" s="190"/>
      <c r="BR34" s="190">
        <f t="shared" si="13"/>
        <v>0</v>
      </c>
      <c r="BS34" s="191"/>
    </row>
    <row r="35" spans="2:71" ht="15" thickBot="1" x14ac:dyDescent="0.4">
      <c r="B35" s="209"/>
      <c r="C35" s="210"/>
      <c r="D35" s="210"/>
      <c r="E35" s="214"/>
      <c r="F35" s="214"/>
      <c r="G35" s="214"/>
      <c r="H35" s="215"/>
      <c r="I35" s="205"/>
      <c r="J35" s="206"/>
      <c r="K35" s="206"/>
      <c r="L35" s="206"/>
      <c r="M35" s="213"/>
      <c r="N35" s="213"/>
      <c r="O35" s="213"/>
      <c r="P35" s="213"/>
      <c r="Q35" s="213"/>
      <c r="R35" s="213"/>
      <c r="S35" s="205" t="s">
        <v>6948</v>
      </c>
      <c r="T35" s="205"/>
      <c r="U35" s="205"/>
      <c r="V35" s="206"/>
      <c r="W35" s="206"/>
      <c r="X35" s="206"/>
      <c r="Y35" s="207"/>
      <c r="Z35" s="207"/>
      <c r="AA35" s="207"/>
      <c r="AB35" s="208"/>
      <c r="AC35" s="208"/>
      <c r="AD35" s="208"/>
      <c r="AE35" s="202"/>
      <c r="AF35" s="202"/>
      <c r="AG35" s="202"/>
      <c r="AH35" s="201">
        <f>Totals!$E$81</f>
        <v>45811</v>
      </c>
      <c r="AI35" s="201"/>
      <c r="AJ35" s="201"/>
      <c r="AK35" s="267">
        <f t="shared" si="0"/>
        <v>0</v>
      </c>
      <c r="AL35" s="267"/>
      <c r="AM35" s="267"/>
      <c r="AN35" s="201" t="str">
        <f t="shared" si="1"/>
        <v/>
      </c>
      <c r="AO35" s="201"/>
      <c r="AP35" s="201"/>
      <c r="AQ35" s="202"/>
      <c r="AR35" s="202"/>
      <c r="AS35" s="202"/>
      <c r="AT35" s="203">
        <f t="shared" si="14"/>
        <v>0</v>
      </c>
      <c r="AU35" s="203"/>
      <c r="AV35" s="203"/>
      <c r="AW35" s="204">
        <f t="shared" si="3"/>
        <v>0</v>
      </c>
      <c r="AX35" s="204"/>
      <c r="AY35" s="204"/>
      <c r="AZ35" s="190">
        <f t="shared" si="4"/>
        <v>0</v>
      </c>
      <c r="BA35" s="190"/>
      <c r="BB35" s="190">
        <f t="shared" si="5"/>
        <v>0</v>
      </c>
      <c r="BC35" s="190"/>
      <c r="BD35" s="190">
        <f t="shared" si="6"/>
        <v>0</v>
      </c>
      <c r="BE35" s="190"/>
      <c r="BF35" s="190">
        <f t="shared" si="7"/>
        <v>0</v>
      </c>
      <c r="BG35" s="190"/>
      <c r="BH35" s="190">
        <f t="shared" si="8"/>
        <v>0</v>
      </c>
      <c r="BI35" s="190"/>
      <c r="BJ35" s="190">
        <f t="shared" si="9"/>
        <v>0</v>
      </c>
      <c r="BK35" s="190"/>
      <c r="BL35" s="190">
        <f t="shared" si="10"/>
        <v>0</v>
      </c>
      <c r="BM35" s="199"/>
      <c r="BN35" s="190">
        <f t="shared" si="11"/>
        <v>0</v>
      </c>
      <c r="BO35" s="190"/>
      <c r="BP35" s="190">
        <f t="shared" si="12"/>
        <v>0</v>
      </c>
      <c r="BQ35" s="190"/>
      <c r="BR35" s="190">
        <f t="shared" si="13"/>
        <v>0</v>
      </c>
      <c r="BS35" s="191"/>
    </row>
    <row r="36" spans="2:71" ht="15" thickBot="1" x14ac:dyDescent="0.4">
      <c r="B36" s="209"/>
      <c r="C36" s="210"/>
      <c r="D36" s="210"/>
      <c r="E36" s="214"/>
      <c r="F36" s="214"/>
      <c r="G36" s="214"/>
      <c r="H36" s="215"/>
      <c r="I36" s="205"/>
      <c r="J36" s="206"/>
      <c r="K36" s="206"/>
      <c r="L36" s="206"/>
      <c r="M36" s="213"/>
      <c r="N36" s="213"/>
      <c r="O36" s="213"/>
      <c r="P36" s="213"/>
      <c r="Q36" s="213"/>
      <c r="R36" s="213"/>
      <c r="S36" s="205" t="s">
        <v>6948</v>
      </c>
      <c r="T36" s="205"/>
      <c r="U36" s="205"/>
      <c r="V36" s="206"/>
      <c r="W36" s="206"/>
      <c r="X36" s="206"/>
      <c r="Y36" s="207"/>
      <c r="Z36" s="207"/>
      <c r="AA36" s="207"/>
      <c r="AB36" s="208"/>
      <c r="AC36" s="208"/>
      <c r="AD36" s="208"/>
      <c r="AE36" s="202"/>
      <c r="AF36" s="202"/>
      <c r="AG36" s="202"/>
      <c r="AH36" s="201">
        <f>Totals!$E$81</f>
        <v>45811</v>
      </c>
      <c r="AI36" s="201"/>
      <c r="AJ36" s="201"/>
      <c r="AK36" s="267">
        <f t="shared" si="0"/>
        <v>0</v>
      </c>
      <c r="AL36" s="267"/>
      <c r="AM36" s="267"/>
      <c r="AN36" s="201" t="str">
        <f t="shared" si="1"/>
        <v/>
      </c>
      <c r="AO36" s="201"/>
      <c r="AP36" s="201"/>
      <c r="AQ36" s="202"/>
      <c r="AR36" s="202"/>
      <c r="AS36" s="202"/>
      <c r="AT36" s="203">
        <f t="shared" si="14"/>
        <v>0</v>
      </c>
      <c r="AU36" s="203"/>
      <c r="AV36" s="203"/>
      <c r="AW36" s="204">
        <f t="shared" si="3"/>
        <v>0</v>
      </c>
      <c r="AX36" s="204"/>
      <c r="AY36" s="204"/>
      <c r="AZ36" s="190">
        <f t="shared" si="4"/>
        <v>0</v>
      </c>
      <c r="BA36" s="190"/>
      <c r="BB36" s="190">
        <f t="shared" si="5"/>
        <v>0</v>
      </c>
      <c r="BC36" s="190"/>
      <c r="BD36" s="190">
        <f t="shared" si="6"/>
        <v>0</v>
      </c>
      <c r="BE36" s="190"/>
      <c r="BF36" s="190">
        <f t="shared" si="7"/>
        <v>0</v>
      </c>
      <c r="BG36" s="190"/>
      <c r="BH36" s="190">
        <f t="shared" si="8"/>
        <v>0</v>
      </c>
      <c r="BI36" s="190"/>
      <c r="BJ36" s="190">
        <f t="shared" si="9"/>
        <v>0</v>
      </c>
      <c r="BK36" s="190"/>
      <c r="BL36" s="190">
        <f t="shared" si="10"/>
        <v>0</v>
      </c>
      <c r="BM36" s="199"/>
      <c r="BN36" s="190">
        <f t="shared" si="11"/>
        <v>0</v>
      </c>
      <c r="BO36" s="190"/>
      <c r="BP36" s="190">
        <f t="shared" si="12"/>
        <v>0</v>
      </c>
      <c r="BQ36" s="190"/>
      <c r="BR36" s="190">
        <f t="shared" si="13"/>
        <v>0</v>
      </c>
      <c r="BS36" s="191"/>
    </row>
    <row r="37" spans="2:71" ht="15" thickBot="1" x14ac:dyDescent="0.4">
      <c r="B37" s="209"/>
      <c r="C37" s="210"/>
      <c r="D37" s="210"/>
      <c r="E37" s="214"/>
      <c r="F37" s="214"/>
      <c r="G37" s="214"/>
      <c r="H37" s="215"/>
      <c r="I37" s="205"/>
      <c r="J37" s="206"/>
      <c r="K37" s="206"/>
      <c r="L37" s="206"/>
      <c r="M37" s="213"/>
      <c r="N37" s="213"/>
      <c r="O37" s="213"/>
      <c r="P37" s="213"/>
      <c r="Q37" s="213"/>
      <c r="R37" s="213"/>
      <c r="S37" s="205"/>
      <c r="T37" s="205"/>
      <c r="U37" s="205"/>
      <c r="V37" s="206"/>
      <c r="W37" s="206"/>
      <c r="X37" s="206"/>
      <c r="Y37" s="207"/>
      <c r="Z37" s="207"/>
      <c r="AA37" s="207"/>
      <c r="AB37" s="208"/>
      <c r="AC37" s="208"/>
      <c r="AD37" s="208"/>
      <c r="AE37" s="202"/>
      <c r="AF37" s="202"/>
      <c r="AG37" s="202"/>
      <c r="AH37" s="201">
        <f>Totals!$E$81</f>
        <v>45811</v>
      </c>
      <c r="AI37" s="201"/>
      <c r="AJ37" s="201"/>
      <c r="AK37" s="267">
        <f t="shared" si="0"/>
        <v>0</v>
      </c>
      <c r="AL37" s="267"/>
      <c r="AM37" s="267"/>
      <c r="AN37" s="201" t="str">
        <f t="shared" si="1"/>
        <v/>
      </c>
      <c r="AO37" s="201"/>
      <c r="AP37" s="201"/>
      <c r="AQ37" s="202"/>
      <c r="AR37" s="202"/>
      <c r="AS37" s="202"/>
      <c r="AT37" s="203">
        <f t="shared" si="14"/>
        <v>0</v>
      </c>
      <c r="AU37" s="203"/>
      <c r="AV37" s="203"/>
      <c r="AW37" s="204">
        <f t="shared" si="3"/>
        <v>0</v>
      </c>
      <c r="AX37" s="204"/>
      <c r="AY37" s="204"/>
      <c r="AZ37" s="190">
        <f t="shared" si="4"/>
        <v>0</v>
      </c>
      <c r="BA37" s="190"/>
      <c r="BB37" s="190">
        <f t="shared" si="5"/>
        <v>0</v>
      </c>
      <c r="BC37" s="190"/>
      <c r="BD37" s="190">
        <f t="shared" si="6"/>
        <v>0</v>
      </c>
      <c r="BE37" s="190"/>
      <c r="BF37" s="190">
        <f t="shared" si="7"/>
        <v>0</v>
      </c>
      <c r="BG37" s="190"/>
      <c r="BH37" s="190">
        <f t="shared" si="8"/>
        <v>0</v>
      </c>
      <c r="BI37" s="190"/>
      <c r="BJ37" s="190">
        <f t="shared" si="9"/>
        <v>0</v>
      </c>
      <c r="BK37" s="190"/>
      <c r="BL37" s="190">
        <f t="shared" si="10"/>
        <v>0</v>
      </c>
      <c r="BM37" s="199"/>
      <c r="BN37" s="190">
        <f t="shared" si="11"/>
        <v>0</v>
      </c>
      <c r="BO37" s="190"/>
      <c r="BP37" s="190">
        <f t="shared" si="12"/>
        <v>0</v>
      </c>
      <c r="BQ37" s="190"/>
      <c r="BR37" s="190">
        <f t="shared" si="13"/>
        <v>0</v>
      </c>
      <c r="BS37" s="191"/>
    </row>
    <row r="38" spans="2:71" ht="15" thickBot="1" x14ac:dyDescent="0.4">
      <c r="B38" s="209"/>
      <c r="C38" s="210"/>
      <c r="D38" s="210"/>
      <c r="E38" s="214"/>
      <c r="F38" s="214"/>
      <c r="G38" s="214"/>
      <c r="H38" s="215"/>
      <c r="I38" s="205"/>
      <c r="J38" s="206"/>
      <c r="K38" s="206"/>
      <c r="L38" s="206"/>
      <c r="M38" s="213"/>
      <c r="N38" s="213"/>
      <c r="O38" s="213"/>
      <c r="P38" s="213"/>
      <c r="Q38" s="213"/>
      <c r="R38" s="213"/>
      <c r="S38" s="205"/>
      <c r="T38" s="205"/>
      <c r="U38" s="205"/>
      <c r="V38" s="206"/>
      <c r="W38" s="206"/>
      <c r="X38" s="206"/>
      <c r="Y38" s="207"/>
      <c r="Z38" s="207"/>
      <c r="AA38" s="207"/>
      <c r="AB38" s="208"/>
      <c r="AC38" s="208"/>
      <c r="AD38" s="208"/>
      <c r="AE38" s="202"/>
      <c r="AF38" s="202"/>
      <c r="AG38" s="202"/>
      <c r="AH38" s="201">
        <f>Totals!$E$81</f>
        <v>45811</v>
      </c>
      <c r="AI38" s="201"/>
      <c r="AJ38" s="201"/>
      <c r="AK38" s="267">
        <f t="shared" si="0"/>
        <v>0</v>
      </c>
      <c r="AL38" s="267"/>
      <c r="AM38" s="267"/>
      <c r="AN38" s="201" t="str">
        <f t="shared" si="1"/>
        <v/>
      </c>
      <c r="AO38" s="201"/>
      <c r="AP38" s="201"/>
      <c r="AQ38" s="202"/>
      <c r="AR38" s="202"/>
      <c r="AS38" s="202"/>
      <c r="AT38" s="203">
        <f t="shared" si="14"/>
        <v>0</v>
      </c>
      <c r="AU38" s="203"/>
      <c r="AV38" s="203"/>
      <c r="AW38" s="204">
        <f t="shared" si="3"/>
        <v>0</v>
      </c>
      <c r="AX38" s="204"/>
      <c r="AY38" s="204"/>
      <c r="AZ38" s="190">
        <f t="shared" si="4"/>
        <v>0</v>
      </c>
      <c r="BA38" s="190"/>
      <c r="BB38" s="190">
        <f t="shared" si="5"/>
        <v>0</v>
      </c>
      <c r="BC38" s="190"/>
      <c r="BD38" s="190">
        <f t="shared" si="6"/>
        <v>0</v>
      </c>
      <c r="BE38" s="190"/>
      <c r="BF38" s="190">
        <f t="shared" si="7"/>
        <v>0</v>
      </c>
      <c r="BG38" s="190"/>
      <c r="BH38" s="190">
        <f t="shared" si="8"/>
        <v>0</v>
      </c>
      <c r="BI38" s="190"/>
      <c r="BJ38" s="190">
        <f t="shared" si="9"/>
        <v>0</v>
      </c>
      <c r="BK38" s="190"/>
      <c r="BL38" s="190">
        <f t="shared" si="10"/>
        <v>0</v>
      </c>
      <c r="BM38" s="199"/>
      <c r="BN38" s="190">
        <f t="shared" si="11"/>
        <v>0</v>
      </c>
      <c r="BO38" s="190"/>
      <c r="BP38" s="190">
        <f t="shared" si="12"/>
        <v>0</v>
      </c>
      <c r="BQ38" s="190"/>
      <c r="BR38" s="190">
        <f t="shared" si="13"/>
        <v>0</v>
      </c>
      <c r="BS38" s="191"/>
    </row>
    <row r="39" spans="2:71" ht="15" thickBot="1" x14ac:dyDescent="0.4">
      <c r="B39" s="209"/>
      <c r="C39" s="210"/>
      <c r="D39" s="210"/>
      <c r="E39" s="214"/>
      <c r="F39" s="214"/>
      <c r="G39" s="214"/>
      <c r="H39" s="215"/>
      <c r="I39" s="205"/>
      <c r="J39" s="206"/>
      <c r="K39" s="206"/>
      <c r="L39" s="206"/>
      <c r="M39" s="213"/>
      <c r="N39" s="213"/>
      <c r="O39" s="213"/>
      <c r="P39" s="213"/>
      <c r="Q39" s="213"/>
      <c r="R39" s="213"/>
      <c r="S39" s="205" t="s">
        <v>6948</v>
      </c>
      <c r="T39" s="205"/>
      <c r="U39" s="205"/>
      <c r="V39" s="206"/>
      <c r="W39" s="206"/>
      <c r="X39" s="206"/>
      <c r="Y39" s="207"/>
      <c r="Z39" s="207"/>
      <c r="AA39" s="207"/>
      <c r="AB39" s="208"/>
      <c r="AC39" s="208"/>
      <c r="AD39" s="208"/>
      <c r="AE39" s="202"/>
      <c r="AF39" s="202"/>
      <c r="AG39" s="202"/>
      <c r="AH39" s="201">
        <f>Totals!$E$81</f>
        <v>45811</v>
      </c>
      <c r="AI39" s="201"/>
      <c r="AJ39" s="201"/>
      <c r="AK39" s="267">
        <f t="shared" si="0"/>
        <v>0</v>
      </c>
      <c r="AL39" s="267"/>
      <c r="AM39" s="267"/>
      <c r="AN39" s="201" t="str">
        <f t="shared" si="1"/>
        <v/>
      </c>
      <c r="AO39" s="201"/>
      <c r="AP39" s="201"/>
      <c r="AQ39" s="202"/>
      <c r="AR39" s="202"/>
      <c r="AS39" s="202"/>
      <c r="AT39" s="203">
        <f t="shared" si="14"/>
        <v>0</v>
      </c>
      <c r="AU39" s="203"/>
      <c r="AV39" s="203"/>
      <c r="AW39" s="204">
        <f t="shared" si="3"/>
        <v>0</v>
      </c>
      <c r="AX39" s="204"/>
      <c r="AY39" s="204"/>
      <c r="AZ39" s="190">
        <f t="shared" si="4"/>
        <v>0</v>
      </c>
      <c r="BA39" s="190"/>
      <c r="BB39" s="190">
        <f t="shared" si="5"/>
        <v>0</v>
      </c>
      <c r="BC39" s="190"/>
      <c r="BD39" s="190">
        <f t="shared" si="6"/>
        <v>0</v>
      </c>
      <c r="BE39" s="190"/>
      <c r="BF39" s="190">
        <f t="shared" si="7"/>
        <v>0</v>
      </c>
      <c r="BG39" s="190"/>
      <c r="BH39" s="190">
        <f t="shared" si="8"/>
        <v>0</v>
      </c>
      <c r="BI39" s="190"/>
      <c r="BJ39" s="190">
        <f t="shared" si="9"/>
        <v>0</v>
      </c>
      <c r="BK39" s="190"/>
      <c r="BL39" s="190">
        <f t="shared" si="10"/>
        <v>0</v>
      </c>
      <c r="BM39" s="199"/>
      <c r="BN39" s="190">
        <f t="shared" si="11"/>
        <v>0</v>
      </c>
      <c r="BO39" s="190"/>
      <c r="BP39" s="190">
        <f t="shared" si="12"/>
        <v>0</v>
      </c>
      <c r="BQ39" s="190"/>
      <c r="BR39" s="190">
        <f t="shared" si="13"/>
        <v>0</v>
      </c>
      <c r="BS39" s="191"/>
    </row>
    <row r="40" spans="2:71" ht="15" thickBot="1" x14ac:dyDescent="0.4">
      <c r="B40" s="209"/>
      <c r="C40" s="210"/>
      <c r="D40" s="210"/>
      <c r="E40" s="214"/>
      <c r="F40" s="214"/>
      <c r="G40" s="214"/>
      <c r="H40" s="215"/>
      <c r="I40" s="205"/>
      <c r="J40" s="206"/>
      <c r="K40" s="206"/>
      <c r="L40" s="206"/>
      <c r="M40" s="213"/>
      <c r="N40" s="213"/>
      <c r="O40" s="213"/>
      <c r="P40" s="213"/>
      <c r="Q40" s="213"/>
      <c r="R40" s="213"/>
      <c r="S40" s="205"/>
      <c r="T40" s="205"/>
      <c r="U40" s="205"/>
      <c r="V40" s="206"/>
      <c r="W40" s="206"/>
      <c r="X40" s="206"/>
      <c r="Y40" s="207"/>
      <c r="Z40" s="207"/>
      <c r="AA40" s="207"/>
      <c r="AB40" s="208"/>
      <c r="AC40" s="208"/>
      <c r="AD40" s="208"/>
      <c r="AE40" s="202"/>
      <c r="AF40" s="202"/>
      <c r="AG40" s="202"/>
      <c r="AH40" s="201">
        <f>Totals!$E$81</f>
        <v>45811</v>
      </c>
      <c r="AI40" s="201"/>
      <c r="AJ40" s="201"/>
      <c r="AK40" s="267">
        <f t="shared" si="0"/>
        <v>0</v>
      </c>
      <c r="AL40" s="267"/>
      <c r="AM40" s="267"/>
      <c r="AN40" s="201" t="str">
        <f t="shared" si="1"/>
        <v/>
      </c>
      <c r="AO40" s="201"/>
      <c r="AP40" s="201"/>
      <c r="AQ40" s="202"/>
      <c r="AR40" s="202"/>
      <c r="AS40" s="202"/>
      <c r="AT40" s="203">
        <f t="shared" si="14"/>
        <v>0</v>
      </c>
      <c r="AU40" s="203"/>
      <c r="AV40" s="203"/>
      <c r="AW40" s="204">
        <f t="shared" si="3"/>
        <v>0</v>
      </c>
      <c r="AX40" s="204"/>
      <c r="AY40" s="204"/>
      <c r="AZ40" s="190">
        <f t="shared" si="4"/>
        <v>0</v>
      </c>
      <c r="BA40" s="190"/>
      <c r="BB40" s="190">
        <f t="shared" si="5"/>
        <v>0</v>
      </c>
      <c r="BC40" s="190"/>
      <c r="BD40" s="190">
        <f t="shared" si="6"/>
        <v>0</v>
      </c>
      <c r="BE40" s="190"/>
      <c r="BF40" s="190">
        <f t="shared" si="7"/>
        <v>0</v>
      </c>
      <c r="BG40" s="190"/>
      <c r="BH40" s="190">
        <f t="shared" si="8"/>
        <v>0</v>
      </c>
      <c r="BI40" s="190"/>
      <c r="BJ40" s="190">
        <f t="shared" si="9"/>
        <v>0</v>
      </c>
      <c r="BK40" s="190"/>
      <c r="BL40" s="190">
        <f t="shared" si="10"/>
        <v>0</v>
      </c>
      <c r="BM40" s="199"/>
      <c r="BN40" s="190">
        <f t="shared" si="11"/>
        <v>0</v>
      </c>
      <c r="BO40" s="190"/>
      <c r="BP40" s="190">
        <f t="shared" si="12"/>
        <v>0</v>
      </c>
      <c r="BQ40" s="190"/>
      <c r="BR40" s="190">
        <f t="shared" si="13"/>
        <v>0</v>
      </c>
      <c r="BS40" s="191"/>
    </row>
    <row r="41" spans="2:71" ht="15" thickBot="1" x14ac:dyDescent="0.4">
      <c r="B41" s="209"/>
      <c r="C41" s="210"/>
      <c r="D41" s="210"/>
      <c r="E41" s="214"/>
      <c r="F41" s="214"/>
      <c r="G41" s="214"/>
      <c r="H41" s="215"/>
      <c r="I41" s="205"/>
      <c r="J41" s="206"/>
      <c r="K41" s="206"/>
      <c r="L41" s="206"/>
      <c r="M41" s="213"/>
      <c r="N41" s="213"/>
      <c r="O41" s="213"/>
      <c r="P41" s="213"/>
      <c r="Q41" s="213"/>
      <c r="R41" s="213"/>
      <c r="S41" s="205"/>
      <c r="T41" s="205"/>
      <c r="U41" s="205"/>
      <c r="V41" s="206"/>
      <c r="W41" s="206"/>
      <c r="X41" s="206"/>
      <c r="Y41" s="207"/>
      <c r="Z41" s="207"/>
      <c r="AA41" s="207"/>
      <c r="AB41" s="208"/>
      <c r="AC41" s="208"/>
      <c r="AD41" s="208"/>
      <c r="AE41" s="202"/>
      <c r="AF41" s="202"/>
      <c r="AG41" s="202"/>
      <c r="AH41" s="201">
        <f>Totals!$E$81</f>
        <v>45811</v>
      </c>
      <c r="AI41" s="201"/>
      <c r="AJ41" s="201"/>
      <c r="AK41" s="267">
        <f t="shared" si="0"/>
        <v>0</v>
      </c>
      <c r="AL41" s="267"/>
      <c r="AM41" s="267"/>
      <c r="AN41" s="201" t="str">
        <f t="shared" si="1"/>
        <v/>
      </c>
      <c r="AO41" s="201"/>
      <c r="AP41" s="201"/>
      <c r="AQ41" s="202"/>
      <c r="AR41" s="202"/>
      <c r="AS41" s="202"/>
      <c r="AT41" s="203">
        <f t="shared" si="14"/>
        <v>0</v>
      </c>
      <c r="AU41" s="203"/>
      <c r="AV41" s="203"/>
      <c r="AW41" s="204">
        <f t="shared" si="3"/>
        <v>0</v>
      </c>
      <c r="AX41" s="204"/>
      <c r="AY41" s="204"/>
      <c r="AZ41" s="190">
        <f t="shared" si="4"/>
        <v>0</v>
      </c>
      <c r="BA41" s="190"/>
      <c r="BB41" s="190">
        <f t="shared" si="5"/>
        <v>0</v>
      </c>
      <c r="BC41" s="190"/>
      <c r="BD41" s="190">
        <f t="shared" si="6"/>
        <v>0</v>
      </c>
      <c r="BE41" s="190"/>
      <c r="BF41" s="190">
        <f t="shared" si="7"/>
        <v>0</v>
      </c>
      <c r="BG41" s="190"/>
      <c r="BH41" s="190">
        <f t="shared" si="8"/>
        <v>0</v>
      </c>
      <c r="BI41" s="190"/>
      <c r="BJ41" s="190">
        <f t="shared" si="9"/>
        <v>0</v>
      </c>
      <c r="BK41" s="190"/>
      <c r="BL41" s="190">
        <f t="shared" si="10"/>
        <v>0</v>
      </c>
      <c r="BM41" s="199"/>
      <c r="BN41" s="190">
        <f t="shared" si="11"/>
        <v>0</v>
      </c>
      <c r="BO41" s="190"/>
      <c r="BP41" s="190">
        <f t="shared" si="12"/>
        <v>0</v>
      </c>
      <c r="BQ41" s="190"/>
      <c r="BR41" s="190">
        <f t="shared" si="13"/>
        <v>0</v>
      </c>
      <c r="BS41" s="191"/>
    </row>
    <row r="42" spans="2:71" ht="15" thickBot="1" x14ac:dyDescent="0.4">
      <c r="B42" s="209"/>
      <c r="C42" s="210"/>
      <c r="D42" s="210"/>
      <c r="E42" s="214"/>
      <c r="F42" s="214"/>
      <c r="G42" s="214"/>
      <c r="H42" s="215"/>
      <c r="I42" s="205"/>
      <c r="J42" s="206"/>
      <c r="K42" s="206"/>
      <c r="L42" s="206"/>
      <c r="M42" s="213"/>
      <c r="N42" s="213"/>
      <c r="O42" s="213"/>
      <c r="P42" s="213"/>
      <c r="Q42" s="213"/>
      <c r="R42" s="213"/>
      <c r="S42" s="205"/>
      <c r="T42" s="205"/>
      <c r="U42" s="205"/>
      <c r="V42" s="206"/>
      <c r="W42" s="206"/>
      <c r="X42" s="206"/>
      <c r="Y42" s="207"/>
      <c r="Z42" s="207"/>
      <c r="AA42" s="207"/>
      <c r="AB42" s="208"/>
      <c r="AC42" s="208"/>
      <c r="AD42" s="208"/>
      <c r="AE42" s="202"/>
      <c r="AF42" s="202"/>
      <c r="AG42" s="202"/>
      <c r="AH42" s="201">
        <f>Totals!$E$81</f>
        <v>45811</v>
      </c>
      <c r="AI42" s="201"/>
      <c r="AJ42" s="201"/>
      <c r="AK42" s="267">
        <f t="shared" si="0"/>
        <v>0</v>
      </c>
      <c r="AL42" s="267"/>
      <c r="AM42" s="267"/>
      <c r="AN42" s="201" t="str">
        <f t="shared" si="1"/>
        <v/>
      </c>
      <c r="AO42" s="201"/>
      <c r="AP42" s="201"/>
      <c r="AQ42" s="202"/>
      <c r="AR42" s="202"/>
      <c r="AS42" s="202"/>
      <c r="AT42" s="203">
        <f t="shared" si="14"/>
        <v>0</v>
      </c>
      <c r="AU42" s="203"/>
      <c r="AV42" s="203"/>
      <c r="AW42" s="204">
        <f t="shared" si="3"/>
        <v>0</v>
      </c>
      <c r="AX42" s="204"/>
      <c r="AY42" s="204"/>
      <c r="AZ42" s="190">
        <f t="shared" si="4"/>
        <v>0</v>
      </c>
      <c r="BA42" s="190"/>
      <c r="BB42" s="190">
        <f t="shared" si="5"/>
        <v>0</v>
      </c>
      <c r="BC42" s="190"/>
      <c r="BD42" s="190">
        <f t="shared" si="6"/>
        <v>0</v>
      </c>
      <c r="BE42" s="190"/>
      <c r="BF42" s="190">
        <f t="shared" si="7"/>
        <v>0</v>
      </c>
      <c r="BG42" s="190"/>
      <c r="BH42" s="190">
        <f t="shared" si="8"/>
        <v>0</v>
      </c>
      <c r="BI42" s="190"/>
      <c r="BJ42" s="190">
        <f t="shared" si="9"/>
        <v>0</v>
      </c>
      <c r="BK42" s="190"/>
      <c r="BL42" s="190">
        <f t="shared" si="10"/>
        <v>0</v>
      </c>
      <c r="BM42" s="199"/>
      <c r="BN42" s="190">
        <f t="shared" si="11"/>
        <v>0</v>
      </c>
      <c r="BO42" s="190"/>
      <c r="BP42" s="190">
        <f t="shared" si="12"/>
        <v>0</v>
      </c>
      <c r="BQ42" s="190"/>
      <c r="BR42" s="190">
        <f t="shared" si="13"/>
        <v>0</v>
      </c>
      <c r="BS42" s="191"/>
    </row>
    <row r="43" spans="2:71" ht="15" thickBot="1" x14ac:dyDescent="0.4">
      <c r="B43" s="209"/>
      <c r="C43" s="210"/>
      <c r="D43" s="210"/>
      <c r="E43" s="214"/>
      <c r="F43" s="214"/>
      <c r="G43" s="214"/>
      <c r="H43" s="215"/>
      <c r="I43" s="205"/>
      <c r="J43" s="206"/>
      <c r="K43" s="206"/>
      <c r="L43" s="206"/>
      <c r="M43" s="207">
        <f>(P23-M23)*-(AZ23)</f>
        <v>0</v>
      </c>
      <c r="N43" s="207"/>
      <c r="O43" s="207"/>
      <c r="P43" s="213"/>
      <c r="Q43" s="213"/>
      <c r="R43" s="213"/>
      <c r="S43" s="205"/>
      <c r="T43" s="205"/>
      <c r="U43" s="205"/>
      <c r="V43" s="206"/>
      <c r="W43" s="206"/>
      <c r="X43" s="206"/>
      <c r="Y43" s="207"/>
      <c r="Z43" s="207"/>
      <c r="AA43" s="207"/>
      <c r="AB43" s="208"/>
      <c r="AC43" s="208"/>
      <c r="AD43" s="208"/>
      <c r="AE43" s="202"/>
      <c r="AF43" s="202"/>
      <c r="AG43" s="202"/>
      <c r="AH43" s="201">
        <f>Totals!$E$81</f>
        <v>45811</v>
      </c>
      <c r="AI43" s="201"/>
      <c r="AJ43" s="201"/>
      <c r="AK43" s="267">
        <f t="shared" si="0"/>
        <v>0</v>
      </c>
      <c r="AL43" s="267"/>
      <c r="AM43" s="267"/>
      <c r="AN43" s="201" t="str">
        <f t="shared" si="1"/>
        <v/>
      </c>
      <c r="AO43" s="201"/>
      <c r="AP43" s="201"/>
      <c r="AQ43" s="202"/>
      <c r="AR43" s="202"/>
      <c r="AS43" s="202"/>
      <c r="AT43" s="203">
        <f t="shared" si="14"/>
        <v>0</v>
      </c>
      <c r="AU43" s="203"/>
      <c r="AV43" s="203"/>
      <c r="AW43" s="204">
        <f t="shared" si="3"/>
        <v>0</v>
      </c>
      <c r="AX43" s="204"/>
      <c r="AY43" s="204"/>
      <c r="AZ43" s="190">
        <f t="shared" si="4"/>
        <v>0</v>
      </c>
      <c r="BA43" s="190"/>
      <c r="BB43" s="190">
        <f t="shared" si="5"/>
        <v>0</v>
      </c>
      <c r="BC43" s="190"/>
      <c r="BD43" s="190">
        <f t="shared" si="6"/>
        <v>0</v>
      </c>
      <c r="BE43" s="190"/>
      <c r="BF43" s="190">
        <f t="shared" si="7"/>
        <v>0</v>
      </c>
      <c r="BG43" s="190"/>
      <c r="BH43" s="190">
        <f t="shared" si="8"/>
        <v>0</v>
      </c>
      <c r="BI43" s="190"/>
      <c r="BJ43" s="190">
        <f t="shared" si="9"/>
        <v>0</v>
      </c>
      <c r="BK43" s="190"/>
      <c r="BL43" s="190">
        <f t="shared" si="10"/>
        <v>0</v>
      </c>
      <c r="BM43" s="199"/>
      <c r="BN43" s="190">
        <f t="shared" si="11"/>
        <v>0</v>
      </c>
      <c r="BO43" s="190"/>
      <c r="BP43" s="190">
        <f t="shared" si="12"/>
        <v>0</v>
      </c>
      <c r="BQ43" s="190"/>
      <c r="BR43" s="190">
        <f t="shared" si="13"/>
        <v>0</v>
      </c>
      <c r="BS43" s="191"/>
    </row>
    <row r="44" spans="2:71" ht="15" thickBot="1" x14ac:dyDescent="0.4">
      <c r="B44" s="209"/>
      <c r="C44" s="210"/>
      <c r="D44" s="210"/>
      <c r="E44" s="214"/>
      <c r="F44" s="214"/>
      <c r="G44" s="214"/>
      <c r="H44" s="215"/>
      <c r="I44" s="205"/>
      <c r="J44" s="206"/>
      <c r="K44" s="206"/>
      <c r="L44" s="206"/>
      <c r="M44" s="213"/>
      <c r="N44" s="213"/>
      <c r="O44" s="213"/>
      <c r="P44" s="213"/>
      <c r="Q44" s="213"/>
      <c r="R44" s="213"/>
      <c r="S44" s="205"/>
      <c r="T44" s="205"/>
      <c r="U44" s="205"/>
      <c r="V44" s="206"/>
      <c r="W44" s="206"/>
      <c r="X44" s="206"/>
      <c r="Y44" s="207"/>
      <c r="Z44" s="207"/>
      <c r="AA44" s="207"/>
      <c r="AB44" s="208"/>
      <c r="AC44" s="208"/>
      <c r="AD44" s="208"/>
      <c r="AE44" s="202"/>
      <c r="AF44" s="202"/>
      <c r="AG44" s="202"/>
      <c r="AH44" s="201">
        <f>Totals!$E$81</f>
        <v>45811</v>
      </c>
      <c r="AI44" s="201"/>
      <c r="AJ44" s="201"/>
      <c r="AK44" s="267">
        <f t="shared" si="0"/>
        <v>0</v>
      </c>
      <c r="AL44" s="267"/>
      <c r="AM44" s="267"/>
      <c r="AN44" s="201" t="str">
        <f t="shared" si="1"/>
        <v/>
      </c>
      <c r="AO44" s="201"/>
      <c r="AP44" s="201"/>
      <c r="AQ44" s="202"/>
      <c r="AR44" s="202"/>
      <c r="AS44" s="202"/>
      <c r="AT44" s="203">
        <f t="shared" si="14"/>
        <v>0</v>
      </c>
      <c r="AU44" s="203"/>
      <c r="AV44" s="203"/>
      <c r="AW44" s="204">
        <f t="shared" si="3"/>
        <v>0</v>
      </c>
      <c r="AX44" s="204"/>
      <c r="AY44" s="204"/>
      <c r="AZ44" s="190">
        <f t="shared" si="4"/>
        <v>0</v>
      </c>
      <c r="BA44" s="190"/>
      <c r="BB44" s="190">
        <f t="shared" si="5"/>
        <v>0</v>
      </c>
      <c r="BC44" s="190"/>
      <c r="BD44" s="190">
        <f t="shared" si="6"/>
        <v>0</v>
      </c>
      <c r="BE44" s="190"/>
      <c r="BF44" s="190">
        <f t="shared" si="7"/>
        <v>0</v>
      </c>
      <c r="BG44" s="190"/>
      <c r="BH44" s="190">
        <f t="shared" si="8"/>
        <v>0</v>
      </c>
      <c r="BI44" s="190"/>
      <c r="BJ44" s="190">
        <f t="shared" si="9"/>
        <v>0</v>
      </c>
      <c r="BK44" s="190"/>
      <c r="BL44" s="190">
        <f t="shared" si="10"/>
        <v>0</v>
      </c>
      <c r="BM44" s="199"/>
      <c r="BN44" s="190">
        <f t="shared" si="11"/>
        <v>0</v>
      </c>
      <c r="BO44" s="190"/>
      <c r="BP44" s="190">
        <f t="shared" si="12"/>
        <v>0</v>
      </c>
      <c r="BQ44" s="190"/>
      <c r="BR44" s="190">
        <f t="shared" si="13"/>
        <v>0</v>
      </c>
      <c r="BS44" s="191"/>
    </row>
    <row r="45" spans="2:71" ht="15" thickBot="1" x14ac:dyDescent="0.4">
      <c r="B45" s="209"/>
      <c r="C45" s="210"/>
      <c r="D45" s="210"/>
      <c r="E45" s="214"/>
      <c r="F45" s="214"/>
      <c r="G45" s="214"/>
      <c r="H45" s="215"/>
      <c r="I45" s="205"/>
      <c r="J45" s="206"/>
      <c r="K45" s="206"/>
      <c r="L45" s="206"/>
      <c r="M45" s="214"/>
      <c r="N45" s="214"/>
      <c r="O45" s="214"/>
      <c r="P45" s="213"/>
      <c r="Q45" s="213"/>
      <c r="R45" s="213"/>
      <c r="S45" s="205"/>
      <c r="T45" s="205"/>
      <c r="U45" s="205"/>
      <c r="V45" s="206"/>
      <c r="W45" s="206"/>
      <c r="X45" s="206"/>
      <c r="Y45" s="207"/>
      <c r="Z45" s="207"/>
      <c r="AA45" s="207"/>
      <c r="AB45" s="208"/>
      <c r="AC45" s="208"/>
      <c r="AD45" s="208"/>
      <c r="AE45" s="202"/>
      <c r="AF45" s="202"/>
      <c r="AG45" s="202"/>
      <c r="AH45" s="201">
        <f>Totals!$E$81</f>
        <v>45811</v>
      </c>
      <c r="AI45" s="201"/>
      <c r="AJ45" s="201"/>
      <c r="AK45" s="267">
        <f t="shared" si="0"/>
        <v>0</v>
      </c>
      <c r="AL45" s="267"/>
      <c r="AM45" s="267"/>
      <c r="AN45" s="201" t="str">
        <f t="shared" si="1"/>
        <v/>
      </c>
      <c r="AO45" s="201"/>
      <c r="AP45" s="201"/>
      <c r="AQ45" s="202"/>
      <c r="AR45" s="202"/>
      <c r="AS45" s="202"/>
      <c r="AT45" s="203">
        <f t="shared" si="14"/>
        <v>0</v>
      </c>
      <c r="AU45" s="203"/>
      <c r="AV45" s="203"/>
      <c r="AW45" s="204">
        <f t="shared" si="3"/>
        <v>0</v>
      </c>
      <c r="AX45" s="204"/>
      <c r="AY45" s="204"/>
      <c r="AZ45" s="190">
        <f t="shared" si="4"/>
        <v>0</v>
      </c>
      <c r="BA45" s="190"/>
      <c r="BB45" s="190">
        <f t="shared" si="5"/>
        <v>0</v>
      </c>
      <c r="BC45" s="190"/>
      <c r="BD45" s="190">
        <f t="shared" si="6"/>
        <v>0</v>
      </c>
      <c r="BE45" s="190"/>
      <c r="BF45" s="190">
        <f t="shared" si="7"/>
        <v>0</v>
      </c>
      <c r="BG45" s="190"/>
      <c r="BH45" s="190">
        <f t="shared" si="8"/>
        <v>0</v>
      </c>
      <c r="BI45" s="190"/>
      <c r="BJ45" s="190">
        <f t="shared" si="9"/>
        <v>0</v>
      </c>
      <c r="BK45" s="190"/>
      <c r="BL45" s="190">
        <f t="shared" si="10"/>
        <v>0</v>
      </c>
      <c r="BM45" s="199"/>
      <c r="BN45" s="190">
        <f t="shared" si="11"/>
        <v>0</v>
      </c>
      <c r="BO45" s="190"/>
      <c r="BP45" s="190">
        <f t="shared" si="12"/>
        <v>0</v>
      </c>
      <c r="BQ45" s="190"/>
      <c r="BR45" s="190">
        <f t="shared" si="13"/>
        <v>0</v>
      </c>
      <c r="BS45" s="191"/>
    </row>
    <row r="46" spans="2:71" ht="15" thickBot="1" x14ac:dyDescent="0.4">
      <c r="B46" s="209"/>
      <c r="C46" s="210"/>
      <c r="D46" s="210"/>
      <c r="E46" s="214"/>
      <c r="F46" s="214"/>
      <c r="G46" s="214"/>
      <c r="H46" s="215"/>
      <c r="I46" s="205"/>
      <c r="J46" s="206"/>
      <c r="K46" s="206"/>
      <c r="L46" s="206"/>
      <c r="M46" s="213"/>
      <c r="N46" s="213"/>
      <c r="O46" s="213"/>
      <c r="P46" s="213"/>
      <c r="Q46" s="213"/>
      <c r="R46" s="213"/>
      <c r="S46" s="205"/>
      <c r="T46" s="205"/>
      <c r="U46" s="205"/>
      <c r="V46" s="206"/>
      <c r="W46" s="206"/>
      <c r="X46" s="206"/>
      <c r="Y46" s="207"/>
      <c r="Z46" s="207"/>
      <c r="AA46" s="207"/>
      <c r="AB46" s="208"/>
      <c r="AC46" s="208"/>
      <c r="AD46" s="208"/>
      <c r="AE46" s="202"/>
      <c r="AF46" s="202"/>
      <c r="AG46" s="202"/>
      <c r="AH46" s="201">
        <f>Totals!$E$81</f>
        <v>45811</v>
      </c>
      <c r="AI46" s="201"/>
      <c r="AJ46" s="201"/>
      <c r="AK46" s="267">
        <f t="shared" si="0"/>
        <v>0</v>
      </c>
      <c r="AL46" s="267"/>
      <c r="AM46" s="267"/>
      <c r="AN46" s="201" t="str">
        <f t="shared" si="1"/>
        <v/>
      </c>
      <c r="AO46" s="201"/>
      <c r="AP46" s="201"/>
      <c r="AQ46" s="202"/>
      <c r="AR46" s="202"/>
      <c r="AS46" s="202"/>
      <c r="AT46" s="203">
        <f t="shared" si="14"/>
        <v>0</v>
      </c>
      <c r="AU46" s="203"/>
      <c r="AV46" s="203"/>
      <c r="AW46" s="204">
        <f t="shared" si="3"/>
        <v>0</v>
      </c>
      <c r="AX46" s="204"/>
      <c r="AY46" s="204"/>
      <c r="AZ46" s="190">
        <f t="shared" si="4"/>
        <v>0</v>
      </c>
      <c r="BA46" s="190"/>
      <c r="BB46" s="190">
        <f t="shared" si="5"/>
        <v>0</v>
      </c>
      <c r="BC46" s="190"/>
      <c r="BD46" s="190">
        <f t="shared" si="6"/>
        <v>0</v>
      </c>
      <c r="BE46" s="190"/>
      <c r="BF46" s="190">
        <f t="shared" si="7"/>
        <v>0</v>
      </c>
      <c r="BG46" s="190"/>
      <c r="BH46" s="190">
        <f t="shared" si="8"/>
        <v>0</v>
      </c>
      <c r="BI46" s="190"/>
      <c r="BJ46" s="190">
        <f t="shared" si="9"/>
        <v>0</v>
      </c>
      <c r="BK46" s="190"/>
      <c r="BL46" s="190">
        <f t="shared" si="10"/>
        <v>0</v>
      </c>
      <c r="BM46" s="199"/>
      <c r="BN46" s="190">
        <f t="shared" si="11"/>
        <v>0</v>
      </c>
      <c r="BO46" s="190"/>
      <c r="BP46" s="190">
        <f t="shared" si="12"/>
        <v>0</v>
      </c>
      <c r="BQ46" s="190"/>
      <c r="BR46" s="190">
        <f t="shared" si="13"/>
        <v>0</v>
      </c>
      <c r="BS46" s="191"/>
    </row>
    <row r="47" spans="2:71" ht="15" thickBot="1" x14ac:dyDescent="0.4">
      <c r="B47" s="209"/>
      <c r="C47" s="210"/>
      <c r="D47" s="210"/>
      <c r="E47" s="214"/>
      <c r="F47" s="214"/>
      <c r="G47" s="214"/>
      <c r="H47" s="215"/>
      <c r="I47" s="205"/>
      <c r="J47" s="206"/>
      <c r="K47" s="206"/>
      <c r="L47" s="206"/>
      <c r="M47" s="213"/>
      <c r="N47" s="213"/>
      <c r="O47" s="213"/>
      <c r="P47" s="213"/>
      <c r="Q47" s="213"/>
      <c r="R47" s="213"/>
      <c r="S47" s="205"/>
      <c r="T47" s="205"/>
      <c r="U47" s="205"/>
      <c r="V47" s="206"/>
      <c r="W47" s="206"/>
      <c r="X47" s="206"/>
      <c r="Y47" s="207"/>
      <c r="Z47" s="207"/>
      <c r="AA47" s="207"/>
      <c r="AB47" s="208"/>
      <c r="AC47" s="208"/>
      <c r="AD47" s="208"/>
      <c r="AE47" s="202"/>
      <c r="AF47" s="202"/>
      <c r="AG47" s="202"/>
      <c r="AH47" s="201">
        <f>Totals!$E$81</f>
        <v>45811</v>
      </c>
      <c r="AI47" s="201"/>
      <c r="AJ47" s="201"/>
      <c r="AK47" s="267">
        <f t="shared" si="0"/>
        <v>0</v>
      </c>
      <c r="AL47" s="267"/>
      <c r="AM47" s="267"/>
      <c r="AN47" s="201" t="str">
        <f t="shared" si="1"/>
        <v/>
      </c>
      <c r="AO47" s="201"/>
      <c r="AP47" s="201"/>
      <c r="AQ47" s="202"/>
      <c r="AR47" s="202"/>
      <c r="AS47" s="202"/>
      <c r="AT47" s="203">
        <f t="shared" si="14"/>
        <v>0</v>
      </c>
      <c r="AU47" s="203"/>
      <c r="AV47" s="203"/>
      <c r="AW47" s="204">
        <f t="shared" si="3"/>
        <v>0</v>
      </c>
      <c r="AX47" s="204"/>
      <c r="AY47" s="204"/>
      <c r="AZ47" s="190">
        <f t="shared" si="4"/>
        <v>0</v>
      </c>
      <c r="BA47" s="190"/>
      <c r="BB47" s="190">
        <f t="shared" si="5"/>
        <v>0</v>
      </c>
      <c r="BC47" s="190"/>
      <c r="BD47" s="190">
        <f t="shared" si="6"/>
        <v>0</v>
      </c>
      <c r="BE47" s="190"/>
      <c r="BF47" s="190">
        <f t="shared" si="7"/>
        <v>0</v>
      </c>
      <c r="BG47" s="190"/>
      <c r="BH47" s="190">
        <f t="shared" si="8"/>
        <v>0</v>
      </c>
      <c r="BI47" s="190"/>
      <c r="BJ47" s="190">
        <f t="shared" si="9"/>
        <v>0</v>
      </c>
      <c r="BK47" s="190"/>
      <c r="BL47" s="190">
        <f t="shared" si="10"/>
        <v>0</v>
      </c>
      <c r="BM47" s="199"/>
      <c r="BN47" s="190">
        <f t="shared" si="11"/>
        <v>0</v>
      </c>
      <c r="BO47" s="190"/>
      <c r="BP47" s="190">
        <f t="shared" si="12"/>
        <v>0</v>
      </c>
      <c r="BQ47" s="190"/>
      <c r="BR47" s="190">
        <f t="shared" si="13"/>
        <v>0</v>
      </c>
      <c r="BS47" s="191"/>
    </row>
    <row r="48" spans="2:71" ht="15" thickBot="1" x14ac:dyDescent="0.4">
      <c r="B48" s="209"/>
      <c r="C48" s="210"/>
      <c r="D48" s="210"/>
      <c r="E48" s="214"/>
      <c r="F48" s="214"/>
      <c r="G48" s="214"/>
      <c r="H48" s="215"/>
      <c r="I48" s="205"/>
      <c r="J48" s="206"/>
      <c r="K48" s="206"/>
      <c r="L48" s="206"/>
      <c r="M48" s="213"/>
      <c r="N48" s="213"/>
      <c r="O48" s="213"/>
      <c r="P48" s="213"/>
      <c r="Q48" s="213"/>
      <c r="R48" s="213"/>
      <c r="S48" s="205"/>
      <c r="T48" s="205"/>
      <c r="U48" s="205"/>
      <c r="V48" s="206"/>
      <c r="W48" s="206"/>
      <c r="X48" s="206"/>
      <c r="Y48" s="207"/>
      <c r="Z48" s="207"/>
      <c r="AA48" s="207"/>
      <c r="AB48" s="208"/>
      <c r="AC48" s="208"/>
      <c r="AD48" s="208"/>
      <c r="AE48" s="202"/>
      <c r="AF48" s="202"/>
      <c r="AG48" s="202"/>
      <c r="AH48" s="201">
        <f>Totals!$E$81</f>
        <v>45811</v>
      </c>
      <c r="AI48" s="201"/>
      <c r="AJ48" s="201"/>
      <c r="AK48" s="267">
        <f t="shared" si="0"/>
        <v>0</v>
      </c>
      <c r="AL48" s="267"/>
      <c r="AM48" s="267"/>
      <c r="AN48" s="201" t="str">
        <f t="shared" si="1"/>
        <v/>
      </c>
      <c r="AO48" s="201"/>
      <c r="AP48" s="201"/>
      <c r="AQ48" s="202"/>
      <c r="AR48" s="202"/>
      <c r="AS48" s="202"/>
      <c r="AT48" s="203">
        <f t="shared" si="14"/>
        <v>0</v>
      </c>
      <c r="AU48" s="203"/>
      <c r="AV48" s="203"/>
      <c r="AW48" s="204">
        <f t="shared" si="3"/>
        <v>0</v>
      </c>
      <c r="AX48" s="204"/>
      <c r="AY48" s="204"/>
      <c r="AZ48" s="190">
        <f t="shared" si="4"/>
        <v>0</v>
      </c>
      <c r="BA48" s="190"/>
      <c r="BB48" s="190">
        <f t="shared" si="5"/>
        <v>0</v>
      </c>
      <c r="BC48" s="190"/>
      <c r="BD48" s="190">
        <f t="shared" si="6"/>
        <v>0</v>
      </c>
      <c r="BE48" s="190"/>
      <c r="BF48" s="190">
        <f t="shared" si="7"/>
        <v>0</v>
      </c>
      <c r="BG48" s="190"/>
      <c r="BH48" s="190">
        <f t="shared" si="8"/>
        <v>0</v>
      </c>
      <c r="BI48" s="190"/>
      <c r="BJ48" s="190">
        <f t="shared" si="9"/>
        <v>0</v>
      </c>
      <c r="BK48" s="190"/>
      <c r="BL48" s="190">
        <f t="shared" si="10"/>
        <v>0</v>
      </c>
      <c r="BM48" s="199"/>
      <c r="BN48" s="190">
        <f t="shared" si="11"/>
        <v>0</v>
      </c>
      <c r="BO48" s="190"/>
      <c r="BP48" s="190">
        <f t="shared" si="12"/>
        <v>0</v>
      </c>
      <c r="BQ48" s="190"/>
      <c r="BR48" s="190">
        <f t="shared" si="13"/>
        <v>0</v>
      </c>
      <c r="BS48" s="191"/>
    </row>
    <row r="49" spans="2:71" ht="15" thickBot="1" x14ac:dyDescent="0.4">
      <c r="B49" s="209"/>
      <c r="C49" s="210"/>
      <c r="D49" s="210"/>
      <c r="E49" s="211"/>
      <c r="F49" s="211"/>
      <c r="G49" s="211"/>
      <c r="H49" s="211"/>
      <c r="I49" s="205"/>
      <c r="J49" s="206"/>
      <c r="K49" s="206"/>
      <c r="L49" s="206"/>
      <c r="M49" s="213"/>
      <c r="N49" s="213"/>
      <c r="O49" s="213"/>
      <c r="P49" s="213"/>
      <c r="Q49" s="213"/>
      <c r="R49" s="213"/>
      <c r="S49" s="205"/>
      <c r="T49" s="205"/>
      <c r="U49" s="205"/>
      <c r="V49" s="206"/>
      <c r="W49" s="206"/>
      <c r="X49" s="206"/>
      <c r="Y49" s="207"/>
      <c r="Z49" s="207"/>
      <c r="AA49" s="207"/>
      <c r="AB49" s="208"/>
      <c r="AC49" s="208"/>
      <c r="AD49" s="208"/>
      <c r="AE49" s="202"/>
      <c r="AF49" s="202"/>
      <c r="AG49" s="202"/>
      <c r="AH49" s="201">
        <f>Totals!$E$81</f>
        <v>45811</v>
      </c>
      <c r="AI49" s="201"/>
      <c r="AJ49" s="201"/>
      <c r="AK49" s="267">
        <f t="shared" si="0"/>
        <v>0</v>
      </c>
      <c r="AL49" s="267"/>
      <c r="AM49" s="267"/>
      <c r="AN49" s="201" t="str">
        <f t="shared" si="1"/>
        <v/>
      </c>
      <c r="AO49" s="201"/>
      <c r="AP49" s="201"/>
      <c r="AQ49" s="202"/>
      <c r="AR49" s="202"/>
      <c r="AS49" s="202"/>
      <c r="AT49" s="203">
        <f t="shared" si="14"/>
        <v>0</v>
      </c>
      <c r="AU49" s="203"/>
      <c r="AV49" s="203"/>
      <c r="AW49" s="204">
        <f t="shared" si="3"/>
        <v>0</v>
      </c>
      <c r="AX49" s="204"/>
      <c r="AY49" s="204"/>
      <c r="AZ49" s="190">
        <f t="shared" si="4"/>
        <v>0</v>
      </c>
      <c r="BA49" s="190"/>
      <c r="BB49" s="190">
        <f t="shared" si="5"/>
        <v>0</v>
      </c>
      <c r="BC49" s="190"/>
      <c r="BD49" s="190">
        <f t="shared" si="6"/>
        <v>0</v>
      </c>
      <c r="BE49" s="190"/>
      <c r="BF49" s="190">
        <f t="shared" si="7"/>
        <v>0</v>
      </c>
      <c r="BG49" s="190"/>
      <c r="BH49" s="190">
        <f t="shared" si="8"/>
        <v>0</v>
      </c>
      <c r="BI49" s="190"/>
      <c r="BJ49" s="190">
        <f t="shared" si="9"/>
        <v>0</v>
      </c>
      <c r="BK49" s="190"/>
      <c r="BL49" s="190">
        <f t="shared" si="10"/>
        <v>0</v>
      </c>
      <c r="BM49" s="199"/>
      <c r="BN49" s="190">
        <f t="shared" si="11"/>
        <v>0</v>
      </c>
      <c r="BO49" s="190"/>
      <c r="BP49" s="190">
        <f t="shared" si="12"/>
        <v>0</v>
      </c>
      <c r="BQ49" s="190"/>
      <c r="BR49" s="190">
        <f t="shared" si="13"/>
        <v>0</v>
      </c>
      <c r="BS49" s="191"/>
    </row>
    <row r="50" spans="2:71" ht="15" thickBot="1" x14ac:dyDescent="0.4">
      <c r="B50" s="209"/>
      <c r="C50" s="210"/>
      <c r="D50" s="210"/>
      <c r="E50" s="211"/>
      <c r="F50" s="211"/>
      <c r="G50" s="211"/>
      <c r="H50" s="211"/>
      <c r="I50" s="212"/>
      <c r="J50" s="212"/>
      <c r="K50" s="212"/>
      <c r="L50" s="212"/>
      <c r="M50" s="213"/>
      <c r="N50" s="213"/>
      <c r="O50" s="213"/>
      <c r="P50" s="213"/>
      <c r="Q50" s="213"/>
      <c r="R50" s="213"/>
      <c r="S50" s="205"/>
      <c r="T50" s="205"/>
      <c r="U50" s="205"/>
      <c r="V50" s="206"/>
      <c r="W50" s="206"/>
      <c r="X50" s="206"/>
      <c r="Y50" s="207"/>
      <c r="Z50" s="207"/>
      <c r="AA50" s="207"/>
      <c r="AB50" s="208"/>
      <c r="AC50" s="208"/>
      <c r="AD50" s="208"/>
      <c r="AE50" s="202"/>
      <c r="AF50" s="202"/>
      <c r="AG50" s="202"/>
      <c r="AH50" s="201">
        <f>Totals!$E$81</f>
        <v>45811</v>
      </c>
      <c r="AI50" s="201"/>
      <c r="AJ50" s="201"/>
      <c r="AK50" s="267">
        <f t="shared" si="0"/>
        <v>0</v>
      </c>
      <c r="AL50" s="267"/>
      <c r="AM50" s="267"/>
      <c r="AN50" s="201" t="str">
        <f>IF($AQ50="","",$AQ50-1)</f>
        <v/>
      </c>
      <c r="AO50" s="201"/>
      <c r="AP50" s="201"/>
      <c r="AQ50" s="202"/>
      <c r="AR50" s="202"/>
      <c r="AS50" s="202"/>
      <c r="AT50" s="203">
        <f t="shared" si="14"/>
        <v>0</v>
      </c>
      <c r="AU50" s="203"/>
      <c r="AV50" s="203"/>
      <c r="AW50" s="204">
        <f t="shared" si="3"/>
        <v>0</v>
      </c>
      <c r="AX50" s="204"/>
      <c r="AY50" s="204"/>
      <c r="AZ50" s="190">
        <f t="shared" si="4"/>
        <v>0</v>
      </c>
      <c r="BA50" s="190"/>
      <c r="BB50" s="190">
        <f t="shared" si="5"/>
        <v>0</v>
      </c>
      <c r="BC50" s="190"/>
      <c r="BD50" s="190">
        <f t="shared" si="6"/>
        <v>0</v>
      </c>
      <c r="BE50" s="190"/>
      <c r="BF50" s="190">
        <f t="shared" si="7"/>
        <v>0</v>
      </c>
      <c r="BG50" s="190"/>
      <c r="BH50" s="190">
        <f t="shared" si="8"/>
        <v>0</v>
      </c>
      <c r="BI50" s="190"/>
      <c r="BJ50" s="190">
        <f t="shared" si="9"/>
        <v>0</v>
      </c>
      <c r="BK50" s="190"/>
      <c r="BL50" s="190">
        <f t="shared" si="10"/>
        <v>0</v>
      </c>
      <c r="BM50" s="199"/>
      <c r="BN50" s="190">
        <f t="shared" si="11"/>
        <v>0</v>
      </c>
      <c r="BO50" s="190"/>
      <c r="BP50" s="190">
        <f t="shared" si="12"/>
        <v>0</v>
      </c>
      <c r="BQ50" s="190"/>
      <c r="BR50" s="190">
        <f t="shared" si="13"/>
        <v>0</v>
      </c>
      <c r="BS50" s="191"/>
    </row>
    <row r="51" spans="2:71" ht="15" thickBot="1" x14ac:dyDescent="0.4">
      <c r="B51" s="192"/>
      <c r="C51" s="193"/>
      <c r="D51" s="193"/>
      <c r="E51" s="194" t="s">
        <v>7103</v>
      </c>
      <c r="F51" s="194"/>
      <c r="G51" s="194"/>
      <c r="H51" s="194"/>
      <c r="I51" s="195" t="s">
        <v>6981</v>
      </c>
      <c r="J51" s="195"/>
      <c r="K51" s="195"/>
      <c r="L51" s="195"/>
      <c r="M51" s="196">
        <v>44410</v>
      </c>
      <c r="N51" s="196"/>
      <c r="O51" s="196"/>
      <c r="P51" s="196">
        <v>44440</v>
      </c>
      <c r="Q51" s="196"/>
      <c r="R51" s="196"/>
      <c r="S51" s="197" t="s">
        <v>6948</v>
      </c>
      <c r="T51" s="197"/>
      <c r="U51" s="197"/>
      <c r="V51" s="198" t="s">
        <v>6947</v>
      </c>
      <c r="W51" s="198"/>
      <c r="X51" s="198"/>
      <c r="Y51" s="185"/>
      <c r="Z51" s="185"/>
      <c r="AA51" s="185"/>
      <c r="AB51" s="186"/>
      <c r="AC51" s="186"/>
      <c r="AD51" s="186"/>
      <c r="AE51" s="182"/>
      <c r="AF51" s="182"/>
      <c r="AG51" s="182"/>
      <c r="AH51" s="187">
        <f>Totals!$E$81</f>
        <v>45811</v>
      </c>
      <c r="AI51" s="187"/>
      <c r="AJ51" s="187"/>
      <c r="AK51" s="265">
        <f t="shared" si="0"/>
        <v>0</v>
      </c>
      <c r="AL51" s="266"/>
      <c r="AM51" s="266"/>
      <c r="AN51" s="187" t="str">
        <f>IF($AQ51="","",$AQ51-1)</f>
        <v/>
      </c>
      <c r="AO51" s="187"/>
      <c r="AP51" s="187"/>
      <c r="AQ51" s="182"/>
      <c r="AR51" s="182"/>
      <c r="AS51" s="182"/>
      <c r="AT51" s="183">
        <f t="shared" si="14"/>
        <v>0</v>
      </c>
      <c r="AU51" s="183"/>
      <c r="AV51" s="183"/>
      <c r="AW51" s="184">
        <f t="shared" si="3"/>
        <v>0</v>
      </c>
      <c r="AX51" s="184"/>
      <c r="AY51" s="184"/>
      <c r="AZ51" s="180">
        <f t="shared" si="4"/>
        <v>0</v>
      </c>
      <c r="BA51" s="180"/>
      <c r="BB51" s="180">
        <f t="shared" si="5"/>
        <v>0</v>
      </c>
      <c r="BC51" s="180"/>
      <c r="BD51" s="180">
        <f t="shared" si="6"/>
        <v>0</v>
      </c>
      <c r="BE51" s="180"/>
      <c r="BF51" s="180">
        <f t="shared" si="7"/>
        <v>0</v>
      </c>
      <c r="BG51" s="180"/>
      <c r="BH51" s="180">
        <f t="shared" si="8"/>
        <v>0</v>
      </c>
      <c r="BI51" s="180"/>
      <c r="BJ51" s="180">
        <f t="shared" si="9"/>
        <v>0</v>
      </c>
      <c r="BK51" s="180"/>
      <c r="BL51" s="180">
        <f t="shared" si="10"/>
        <v>0</v>
      </c>
      <c r="BM51" s="181"/>
      <c r="BN51" s="180">
        <f t="shared" si="11"/>
        <v>0</v>
      </c>
      <c r="BO51" s="180"/>
      <c r="BP51" s="180">
        <f t="shared" si="12"/>
        <v>0</v>
      </c>
      <c r="BQ51" s="180"/>
      <c r="BR51" s="175">
        <f t="shared" si="13"/>
        <v>0</v>
      </c>
      <c r="BS51" s="176"/>
    </row>
    <row r="52" spans="2:71" ht="15.5" thickTop="1" thickBot="1" x14ac:dyDescent="0.4">
      <c r="B52" s="177" t="s">
        <v>15</v>
      </c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4"/>
      <c r="AA52" s="174"/>
      <c r="AB52" s="177"/>
      <c r="AC52" s="174"/>
      <c r="AD52" s="174"/>
      <c r="AE52" s="177"/>
      <c r="AF52" s="174"/>
      <c r="AG52" s="174"/>
      <c r="AH52" s="177"/>
      <c r="AI52" s="174"/>
      <c r="AJ52" s="174"/>
      <c r="AK52" s="263">
        <f>SUM(AK12:AM51)</f>
        <v>0</v>
      </c>
      <c r="AL52" s="264"/>
      <c r="AM52" s="264"/>
      <c r="AN52" s="177"/>
      <c r="AO52" s="174"/>
      <c r="AP52" s="174"/>
      <c r="AQ52" s="177"/>
      <c r="AR52" s="174"/>
      <c r="AS52" s="174"/>
      <c r="AT52" s="177"/>
      <c r="AU52" s="174"/>
      <c r="AV52" s="174"/>
      <c r="AW52" s="173"/>
      <c r="AX52" s="174"/>
      <c r="AY52" s="174"/>
      <c r="AZ52" s="172">
        <f>SUM(AZ12:AZ51)</f>
        <v>0</v>
      </c>
      <c r="BA52" s="172"/>
      <c r="BB52" s="172">
        <f>SUM(BB12:BB51)</f>
        <v>0</v>
      </c>
      <c r="BC52" s="172"/>
      <c r="BD52" s="172">
        <f>SUM(BD12:BD51)</f>
        <v>0</v>
      </c>
      <c r="BE52" s="172"/>
      <c r="BF52" s="172">
        <f>SUM(BF12:BF51)</f>
        <v>0</v>
      </c>
      <c r="BG52" s="172"/>
      <c r="BH52" s="172">
        <f>SUM(BH12:BH51)</f>
        <v>0</v>
      </c>
      <c r="BI52" s="172"/>
      <c r="BJ52" s="172">
        <f>SUM(BJ12:BJ51)</f>
        <v>0</v>
      </c>
      <c r="BK52" s="172"/>
      <c r="BL52" s="172">
        <f>SUM(BL12:BL51)</f>
        <v>0</v>
      </c>
      <c r="BM52" s="172"/>
      <c r="BN52" s="172">
        <f>SUM(BN12:BN51)</f>
        <v>0</v>
      </c>
      <c r="BO52" s="172"/>
      <c r="BP52" s="172">
        <f>SUM(BP12:BP51)</f>
        <v>0</v>
      </c>
      <c r="BQ52" s="172"/>
      <c r="BR52" s="172">
        <f>SUM(BR12:BR51)</f>
        <v>0</v>
      </c>
      <c r="BS52" s="172"/>
    </row>
    <row r="53" spans="2:71" ht="15" thickTop="1" x14ac:dyDescent="0.35"/>
    <row r="55" spans="2:71" ht="15" thickBot="1" x14ac:dyDescent="0.4"/>
    <row r="56" spans="2:71" ht="15.5" thickTop="1" thickBot="1" x14ac:dyDescent="0.4">
      <c r="B56" s="269" t="s">
        <v>6971</v>
      </c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69"/>
      <c r="AX56" s="269"/>
      <c r="AY56" s="269"/>
      <c r="AZ56" s="269"/>
      <c r="BA56" s="269"/>
      <c r="BB56" s="269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69"/>
      <c r="BS56" s="269"/>
    </row>
    <row r="57" spans="2:71" ht="15.5" thickTop="1" thickBot="1" x14ac:dyDescent="0.4">
      <c r="B57" s="269"/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  <c r="U57" s="269"/>
      <c r="V57" s="269"/>
      <c r="W57" s="269"/>
      <c r="X57" s="269"/>
      <c r="Y57" s="269"/>
      <c r="Z57" s="269"/>
      <c r="AA57" s="269"/>
      <c r="AB57" s="269"/>
      <c r="AC57" s="269"/>
      <c r="AD57" s="269"/>
      <c r="AE57" s="269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9"/>
      <c r="AW57" s="269"/>
      <c r="AX57" s="269"/>
      <c r="AY57" s="269"/>
      <c r="AZ57" s="269"/>
      <c r="BA57" s="269"/>
      <c r="BB57" s="269"/>
      <c r="BC57" s="269"/>
      <c r="BD57" s="269"/>
      <c r="BE57" s="269"/>
      <c r="BF57" s="269"/>
      <c r="BG57" s="269"/>
      <c r="BH57" s="269"/>
      <c r="BI57" s="269"/>
      <c r="BJ57" s="269"/>
      <c r="BK57" s="269"/>
      <c r="BL57" s="269"/>
      <c r="BM57" s="269"/>
      <c r="BN57" s="269"/>
      <c r="BO57" s="269"/>
      <c r="BP57" s="269"/>
      <c r="BQ57" s="269"/>
      <c r="BR57" s="269"/>
      <c r="BS57" s="269"/>
    </row>
    <row r="58" spans="2:71" ht="15.5" thickTop="1" thickBot="1" x14ac:dyDescent="0.4"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69"/>
      <c r="S58" s="269"/>
      <c r="T58" s="269"/>
      <c r="U58" s="269"/>
      <c r="V58" s="269"/>
      <c r="W58" s="269"/>
      <c r="X58" s="269"/>
      <c r="Y58" s="269"/>
      <c r="Z58" s="269"/>
      <c r="AA58" s="269"/>
      <c r="AB58" s="269"/>
      <c r="AC58" s="269"/>
      <c r="AD58" s="269"/>
      <c r="AE58" s="269"/>
      <c r="AF58" s="269"/>
      <c r="AG58" s="269"/>
      <c r="AH58" s="269"/>
      <c r="AI58" s="269"/>
      <c r="AJ58" s="269"/>
      <c r="AK58" s="269"/>
      <c r="AL58" s="269"/>
      <c r="AM58" s="269"/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269"/>
      <c r="BC58" s="269"/>
      <c r="BD58" s="269"/>
      <c r="BE58" s="269"/>
      <c r="BF58" s="269"/>
      <c r="BG58" s="269"/>
      <c r="BH58" s="269"/>
      <c r="BI58" s="269"/>
      <c r="BJ58" s="269"/>
      <c r="BK58" s="269"/>
      <c r="BL58" s="269"/>
      <c r="BM58" s="269"/>
      <c r="BN58" s="269"/>
      <c r="BO58" s="269"/>
      <c r="BP58" s="269"/>
      <c r="BQ58" s="269"/>
      <c r="BR58" s="269"/>
      <c r="BS58" s="269"/>
    </row>
    <row r="59" spans="2:71" ht="15.5" thickTop="1" thickBot="1" x14ac:dyDescent="0.4"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  <c r="U59" s="269"/>
      <c r="V59" s="269"/>
      <c r="W59" s="269"/>
      <c r="X59" s="269"/>
      <c r="Y59" s="269"/>
      <c r="Z59" s="269"/>
      <c r="AA59" s="269"/>
      <c r="AB59" s="269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/>
      <c r="BQ59" s="269"/>
      <c r="BR59" s="269"/>
      <c r="BS59" s="269"/>
    </row>
    <row r="60" spans="2:71" ht="15.5" thickTop="1" thickBot="1" x14ac:dyDescent="0.4">
      <c r="B60" s="238" t="s">
        <v>13</v>
      </c>
      <c r="C60" s="238"/>
      <c r="D60" s="238"/>
      <c r="E60" s="238" t="s">
        <v>59</v>
      </c>
      <c r="F60" s="238"/>
      <c r="G60" s="238"/>
      <c r="H60" s="238"/>
      <c r="I60" s="238" t="s">
        <v>12</v>
      </c>
      <c r="J60" s="238"/>
      <c r="K60" s="238"/>
      <c r="L60" s="238"/>
      <c r="M60" s="238" t="s">
        <v>7019</v>
      </c>
      <c r="N60" s="238"/>
      <c r="O60" s="238"/>
      <c r="P60" s="238" t="s">
        <v>7020</v>
      </c>
      <c r="Q60" s="238"/>
      <c r="R60" s="238"/>
      <c r="S60" s="238" t="s">
        <v>57</v>
      </c>
      <c r="T60" s="238"/>
      <c r="U60" s="238"/>
      <c r="V60" s="238" t="s">
        <v>7021</v>
      </c>
      <c r="W60" s="238"/>
      <c r="X60" s="238"/>
      <c r="Y60" s="238" t="s">
        <v>7036</v>
      </c>
      <c r="Z60" s="238"/>
      <c r="AA60" s="238"/>
      <c r="AB60" s="238" t="s">
        <v>57</v>
      </c>
      <c r="AC60" s="238"/>
      <c r="AD60" s="238"/>
      <c r="AE60" s="238" t="s">
        <v>7037</v>
      </c>
      <c r="AF60" s="238"/>
      <c r="AG60" s="238"/>
      <c r="AH60" s="238" t="s">
        <v>7032</v>
      </c>
      <c r="AI60" s="238"/>
      <c r="AJ60" s="238"/>
      <c r="AK60" s="238" t="s">
        <v>7033</v>
      </c>
      <c r="AL60" s="238"/>
      <c r="AM60" s="238"/>
      <c r="AN60" s="238" t="s">
        <v>7038</v>
      </c>
      <c r="AO60" s="238"/>
      <c r="AP60" s="238"/>
      <c r="AQ60" s="238" t="s">
        <v>7039</v>
      </c>
      <c r="AR60" s="238"/>
      <c r="AS60" s="238"/>
      <c r="AT60" s="238" t="s">
        <v>7035</v>
      </c>
      <c r="AU60" s="238"/>
      <c r="AV60" s="238"/>
      <c r="AW60" s="238" t="s">
        <v>7034</v>
      </c>
      <c r="AX60" s="238"/>
      <c r="AY60" s="238"/>
      <c r="AZ60" s="238" t="s">
        <v>10</v>
      </c>
      <c r="BA60" s="238"/>
      <c r="BB60" s="238" t="s">
        <v>9</v>
      </c>
      <c r="BC60" s="238"/>
      <c r="BD60" s="238" t="s">
        <v>8</v>
      </c>
      <c r="BE60" s="238"/>
      <c r="BF60" s="238" t="s">
        <v>7</v>
      </c>
      <c r="BG60" s="238"/>
      <c r="BH60" s="238" t="s">
        <v>6</v>
      </c>
      <c r="BI60" s="238"/>
      <c r="BJ60" s="238" t="s">
        <v>55</v>
      </c>
      <c r="BK60" s="238"/>
      <c r="BL60" s="238" t="s">
        <v>4</v>
      </c>
      <c r="BM60" s="238"/>
      <c r="BN60" s="238" t="s">
        <v>3</v>
      </c>
      <c r="BO60" s="238"/>
      <c r="BP60" s="238" t="s">
        <v>2</v>
      </c>
      <c r="BQ60" s="238"/>
      <c r="BR60" s="238" t="s">
        <v>1</v>
      </c>
      <c r="BS60" s="238"/>
    </row>
    <row r="61" spans="2:71" ht="15.5" hidden="1" thickTop="1" thickBot="1" x14ac:dyDescent="0.4">
      <c r="B61" s="239"/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</row>
    <row r="62" spans="2:71" ht="15.5" hidden="1" thickTop="1" thickBot="1" x14ac:dyDescent="0.4">
      <c r="B62" s="232" t="s">
        <v>54</v>
      </c>
      <c r="C62" s="232"/>
      <c r="D62" s="232"/>
      <c r="E62" s="232" t="s">
        <v>53</v>
      </c>
      <c r="F62" s="232"/>
      <c r="G62" s="232"/>
      <c r="H62" s="232"/>
      <c r="I62" s="232" t="s">
        <v>7010</v>
      </c>
      <c r="J62" s="232"/>
      <c r="K62" s="232"/>
      <c r="L62" s="232"/>
      <c r="M62" s="234"/>
      <c r="N62" s="234"/>
      <c r="O62" s="234"/>
      <c r="P62" s="234"/>
      <c r="Q62" s="234"/>
      <c r="R62" s="234"/>
      <c r="S62" s="237"/>
      <c r="T62" s="237"/>
      <c r="U62" s="237"/>
      <c r="V62" s="233"/>
      <c r="W62" s="233"/>
      <c r="X62" s="233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1">
        <f>-1*AZ104</f>
        <v>35.843317972350235</v>
      </c>
      <c r="BA62" s="231"/>
      <c r="BB62" s="231">
        <f>-1*BB104</f>
        <v>250.90322580645162</v>
      </c>
      <c r="BC62" s="231"/>
      <c r="BD62" s="231">
        <f>-1*BD104</f>
        <v>501.80645161290323</v>
      </c>
      <c r="BE62" s="231"/>
      <c r="BF62" s="231">
        <f>-1*BF104</f>
        <v>1090.9809907834103</v>
      </c>
      <c r="BG62" s="231"/>
      <c r="BH62" s="231">
        <f>-1*BH104</f>
        <v>3272.9429723502308</v>
      </c>
      <c r="BI62" s="231"/>
      <c r="BJ62" s="231">
        <f>-1*BJ104</f>
        <v>6545.8859447004616</v>
      </c>
      <c r="BK62" s="231"/>
      <c r="BL62" s="231">
        <f>-1*BL104</f>
        <v>13091.771889400923</v>
      </c>
      <c r="BM62" s="231"/>
      <c r="BN62" s="231">
        <f>-1*BN104</f>
        <v>26183.543778801846</v>
      </c>
      <c r="BO62" s="231"/>
      <c r="BP62" s="231">
        <f>-1*BP104</f>
        <v>65458.859447004616</v>
      </c>
      <c r="BQ62" s="231"/>
      <c r="BR62" s="231">
        <f>-1*BR104</f>
        <v>130917.71889400923</v>
      </c>
      <c r="BS62" s="231"/>
    </row>
    <row r="63" spans="2:71" ht="15.5" hidden="1" thickTop="1" thickBot="1" x14ac:dyDescent="0.4">
      <c r="B63" s="222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  <c r="AN63" s="223"/>
      <c r="AO63" s="223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223"/>
      <c r="BH63" s="223"/>
      <c r="BI63" s="223"/>
      <c r="BJ63" s="223"/>
      <c r="BK63" s="223"/>
      <c r="BL63" s="223"/>
      <c r="BM63" s="223"/>
      <c r="BN63" s="223"/>
      <c r="BO63" s="223"/>
      <c r="BP63" s="223"/>
      <c r="BQ63" s="223"/>
      <c r="BR63" s="223"/>
      <c r="BS63" s="223"/>
    </row>
    <row r="64" spans="2:71" ht="15.5" thickTop="1" thickBot="1" x14ac:dyDescent="0.4">
      <c r="B64" s="224" t="s">
        <v>52</v>
      </c>
      <c r="C64" s="225"/>
      <c r="D64" s="225"/>
      <c r="E64" s="226" t="s">
        <v>6979</v>
      </c>
      <c r="F64" s="226"/>
      <c r="G64" s="226"/>
      <c r="H64" s="227"/>
      <c r="I64" s="228" t="s">
        <v>6980</v>
      </c>
      <c r="J64" s="229"/>
      <c r="K64" s="229"/>
      <c r="L64" s="229"/>
      <c r="M64" s="230">
        <v>44144</v>
      </c>
      <c r="N64" s="230"/>
      <c r="O64" s="230"/>
      <c r="P64" s="230">
        <v>44508</v>
      </c>
      <c r="Q64" s="230"/>
      <c r="R64" s="230"/>
      <c r="S64" s="228" t="s">
        <v>6638</v>
      </c>
      <c r="T64" s="228"/>
      <c r="U64" s="228"/>
      <c r="V64" s="229" t="s">
        <v>6325</v>
      </c>
      <c r="W64" s="229"/>
      <c r="X64" s="229"/>
      <c r="Y64" s="217">
        <v>-250</v>
      </c>
      <c r="Z64" s="217"/>
      <c r="AA64" s="217"/>
      <c r="AB64" s="218" t="s">
        <v>6970</v>
      </c>
      <c r="AC64" s="218"/>
      <c r="AD64" s="218"/>
      <c r="AE64" s="219">
        <v>45722</v>
      </c>
      <c r="AF64" s="219"/>
      <c r="AG64" s="219"/>
      <c r="AH64" s="220">
        <f>Totals!$E$81</f>
        <v>45811</v>
      </c>
      <c r="AI64" s="220"/>
      <c r="AJ64" s="220"/>
      <c r="AK64" s="268">
        <f t="shared" ref="AK64:AK103" si="15">IF($AE64&gt;0,IF($AN64&gt;0,IF(OR($AH64&gt;"",$AH64&gt;0),(1+($AH64-$AE64))*-($AZ64),""),0),0)</f>
        <v>3214.2857142857142</v>
      </c>
      <c r="AL64" s="268"/>
      <c r="AM64" s="268"/>
      <c r="AN64" s="220">
        <f t="shared" ref="AN64:AN101" si="16">IF($AQ64="","",$AQ64-1)</f>
        <v>45728</v>
      </c>
      <c r="AO64" s="220"/>
      <c r="AP64" s="220"/>
      <c r="AQ64" s="219">
        <v>45729</v>
      </c>
      <c r="AR64" s="219"/>
      <c r="AS64" s="219"/>
      <c r="AT64" s="241">
        <f t="shared" ref="AT64:AT74" si="17">IF($AE64&gt;0,IF($AN64&gt;0,IF(OR($AH64&gt;"",$AH64&gt;0),$AN64-$AH64,""),0),0)</f>
        <v>-83</v>
      </c>
      <c r="AU64" s="241"/>
      <c r="AV64" s="241"/>
      <c r="AW64" s="242">
        <f t="shared" ref="AW64:AW103" si="18">IF($AE64&gt;0,IF($AN64&gt;0,IF(OR($AH64&gt;"",$AH64&gt;0),$AT64*$AZ64,""),0),0)</f>
        <v>2964.2857142857142</v>
      </c>
      <c r="AX64" s="242"/>
      <c r="AY64" s="242"/>
      <c r="AZ64" s="216">
        <f t="shared" ref="AZ64:AZ103" si="19">IF(AE64&gt;0,IF(AN64&gt;0,$Y64/(1+($AN64-$AE64)),0),0)</f>
        <v>-35.714285714285715</v>
      </c>
      <c r="BA64" s="216"/>
      <c r="BB64" s="216">
        <f t="shared" ref="BB64:BB103" si="20">IF(AE64&gt;0,IF(AN64&gt;0,$Y64/((1+($AN64-$AE64))/7),0),0)</f>
        <v>-250</v>
      </c>
      <c r="BC64" s="216"/>
      <c r="BD64" s="216">
        <f t="shared" ref="BD64:BD103" si="21">IF(AE64&gt;0,IF(AN64&gt;0,$Y64/((1+($AN64-$AE64))/14),0),0)</f>
        <v>-500</v>
      </c>
      <c r="BE64" s="216"/>
      <c r="BF64" s="216">
        <f t="shared" ref="BF64:BF103" si="22">IF(AE64&gt;0,IF(AN64&gt;0,$Y64/((1+($AN64-$AE64))/(365.25/12)),0),0)</f>
        <v>-1087.0535714285716</v>
      </c>
      <c r="BG64" s="216"/>
      <c r="BH64" s="216">
        <f t="shared" ref="BH64:BH103" si="23">IF(AE64&gt;0,IF(AN64&gt;0,$Y64/((1+($AN64-$AE64))/(365.25/4)),0),0)</f>
        <v>-3261.1607142857147</v>
      </c>
      <c r="BI64" s="216"/>
      <c r="BJ64" s="216">
        <f t="shared" ref="BJ64:BJ103" si="24">IF(AE64&gt;0,IF(AN64&gt;0,$Y64/((1+($AN64-$AE64))/(365.25/2)),0),0)</f>
        <v>-6522.3214285714294</v>
      </c>
      <c r="BK64" s="216"/>
      <c r="BL64" s="216">
        <f t="shared" ref="BL64:BL103" si="25">IF(AE64&gt;0,IF(AN64&gt;0,$Y64/((1+($AN64-$AE64))/365.25),0),0)</f>
        <v>-13044.642857142859</v>
      </c>
      <c r="BM64" s="216"/>
      <c r="BN64" s="216">
        <f t="shared" ref="BN64:BN103" si="26">IF(AE64&gt;0,IF(AN64&gt;0,$Y64/((1+($AN64-$AE64))/(365.25*2)),0),0)</f>
        <v>-26089.285714285717</v>
      </c>
      <c r="BO64" s="216"/>
      <c r="BP64" s="216">
        <f t="shared" ref="BP64:BP103" si="27">IF(AE64&gt;0,IF(AN64&gt;0,$Y64/((1+($AN64-$AE64))/(365.25*5)),0),0)</f>
        <v>-65223.21428571429</v>
      </c>
      <c r="BQ64" s="216"/>
      <c r="BR64" s="235">
        <f t="shared" ref="BR64:BR103" si="28">IF(AE64&gt;0,IF(AN64&gt;0,$Y64/((1+($AN64-$AE64))/(365.25*10)),0),0)</f>
        <v>-130446.42857142858</v>
      </c>
      <c r="BS64" s="236"/>
    </row>
    <row r="65" spans="2:71" ht="15" thickBot="1" x14ac:dyDescent="0.4">
      <c r="B65" s="209"/>
      <c r="C65" s="210"/>
      <c r="D65" s="210"/>
      <c r="E65" s="214"/>
      <c r="F65" s="214"/>
      <c r="G65" s="214"/>
      <c r="H65" s="215"/>
      <c r="I65" s="205"/>
      <c r="J65" s="206"/>
      <c r="K65" s="206"/>
      <c r="L65" s="206"/>
      <c r="M65" s="213">
        <v>44144</v>
      </c>
      <c r="N65" s="213"/>
      <c r="O65" s="213"/>
      <c r="P65" s="213">
        <v>44508</v>
      </c>
      <c r="Q65" s="213"/>
      <c r="R65" s="213"/>
      <c r="S65" s="205" t="s">
        <v>6638</v>
      </c>
      <c r="T65" s="205"/>
      <c r="U65" s="205"/>
      <c r="V65" s="206" t="s">
        <v>6325</v>
      </c>
      <c r="W65" s="206"/>
      <c r="X65" s="206"/>
      <c r="Y65" s="207"/>
      <c r="Z65" s="207"/>
      <c r="AA65" s="207"/>
      <c r="AB65" s="208"/>
      <c r="AC65" s="208"/>
      <c r="AD65" s="208"/>
      <c r="AE65" s="202"/>
      <c r="AF65" s="202"/>
      <c r="AG65" s="202"/>
      <c r="AH65" s="201">
        <f>Totals!$E$81</f>
        <v>45811</v>
      </c>
      <c r="AI65" s="201"/>
      <c r="AJ65" s="201"/>
      <c r="AK65" s="267">
        <f t="shared" si="15"/>
        <v>0</v>
      </c>
      <c r="AL65" s="267"/>
      <c r="AM65" s="267"/>
      <c r="AN65" s="201" t="str">
        <f t="shared" si="16"/>
        <v/>
      </c>
      <c r="AO65" s="201"/>
      <c r="AP65" s="201"/>
      <c r="AQ65" s="202"/>
      <c r="AR65" s="202"/>
      <c r="AS65" s="202"/>
      <c r="AT65" s="203">
        <f t="shared" si="17"/>
        <v>0</v>
      </c>
      <c r="AU65" s="203"/>
      <c r="AV65" s="203"/>
      <c r="AW65" s="204">
        <f t="shared" si="18"/>
        <v>0</v>
      </c>
      <c r="AX65" s="204"/>
      <c r="AY65" s="204"/>
      <c r="AZ65" s="190">
        <f t="shared" si="19"/>
        <v>0</v>
      </c>
      <c r="BA65" s="190"/>
      <c r="BB65" s="190">
        <f t="shared" si="20"/>
        <v>0</v>
      </c>
      <c r="BC65" s="190"/>
      <c r="BD65" s="190">
        <f t="shared" si="21"/>
        <v>0</v>
      </c>
      <c r="BE65" s="190"/>
      <c r="BF65" s="190">
        <f t="shared" si="22"/>
        <v>0</v>
      </c>
      <c r="BG65" s="190"/>
      <c r="BH65" s="190">
        <f t="shared" si="23"/>
        <v>0</v>
      </c>
      <c r="BI65" s="190"/>
      <c r="BJ65" s="190">
        <f t="shared" si="24"/>
        <v>0</v>
      </c>
      <c r="BK65" s="190"/>
      <c r="BL65" s="190">
        <f t="shared" si="25"/>
        <v>0</v>
      </c>
      <c r="BM65" s="190"/>
      <c r="BN65" s="190">
        <f t="shared" si="26"/>
        <v>0</v>
      </c>
      <c r="BO65" s="190"/>
      <c r="BP65" s="190">
        <f t="shared" si="27"/>
        <v>0</v>
      </c>
      <c r="BQ65" s="190"/>
      <c r="BR65" s="190">
        <f t="shared" si="28"/>
        <v>0</v>
      </c>
      <c r="BS65" s="191"/>
    </row>
    <row r="66" spans="2:71" ht="15" thickBot="1" x14ac:dyDescent="0.4">
      <c r="B66" s="209"/>
      <c r="C66" s="210"/>
      <c r="D66" s="210"/>
      <c r="E66" s="214"/>
      <c r="F66" s="214"/>
      <c r="G66" s="214"/>
      <c r="H66" s="215"/>
      <c r="I66" s="205"/>
      <c r="J66" s="206"/>
      <c r="K66" s="206"/>
      <c r="L66" s="206"/>
      <c r="M66" s="213">
        <v>44144</v>
      </c>
      <c r="N66" s="213"/>
      <c r="O66" s="213"/>
      <c r="P66" s="213">
        <v>44508</v>
      </c>
      <c r="Q66" s="213"/>
      <c r="R66" s="213"/>
      <c r="S66" s="205" t="s">
        <v>6638</v>
      </c>
      <c r="T66" s="205"/>
      <c r="U66" s="205"/>
      <c r="V66" s="206" t="s">
        <v>6325</v>
      </c>
      <c r="W66" s="206"/>
      <c r="X66" s="206"/>
      <c r="Y66" s="207"/>
      <c r="Z66" s="207"/>
      <c r="AA66" s="207"/>
      <c r="AB66" s="208"/>
      <c r="AC66" s="208"/>
      <c r="AD66" s="208"/>
      <c r="AE66" s="202"/>
      <c r="AF66" s="202"/>
      <c r="AG66" s="202"/>
      <c r="AH66" s="201">
        <f>Totals!$E$81</f>
        <v>45811</v>
      </c>
      <c r="AI66" s="201"/>
      <c r="AJ66" s="201"/>
      <c r="AK66" s="267">
        <f t="shared" si="15"/>
        <v>0</v>
      </c>
      <c r="AL66" s="267"/>
      <c r="AM66" s="267"/>
      <c r="AN66" s="201" t="str">
        <f t="shared" si="16"/>
        <v/>
      </c>
      <c r="AO66" s="201"/>
      <c r="AP66" s="201"/>
      <c r="AQ66" s="202"/>
      <c r="AR66" s="202"/>
      <c r="AS66" s="202"/>
      <c r="AT66" s="203">
        <f t="shared" si="17"/>
        <v>0</v>
      </c>
      <c r="AU66" s="203"/>
      <c r="AV66" s="203"/>
      <c r="AW66" s="204">
        <f t="shared" si="18"/>
        <v>0</v>
      </c>
      <c r="AX66" s="204"/>
      <c r="AY66" s="204"/>
      <c r="AZ66" s="190">
        <f t="shared" si="19"/>
        <v>0</v>
      </c>
      <c r="BA66" s="190"/>
      <c r="BB66" s="190">
        <f t="shared" si="20"/>
        <v>0</v>
      </c>
      <c r="BC66" s="190"/>
      <c r="BD66" s="190">
        <f t="shared" si="21"/>
        <v>0</v>
      </c>
      <c r="BE66" s="190"/>
      <c r="BF66" s="190">
        <f t="shared" si="22"/>
        <v>0</v>
      </c>
      <c r="BG66" s="190"/>
      <c r="BH66" s="190">
        <f t="shared" si="23"/>
        <v>0</v>
      </c>
      <c r="BI66" s="190"/>
      <c r="BJ66" s="190">
        <f t="shared" si="24"/>
        <v>0</v>
      </c>
      <c r="BK66" s="190"/>
      <c r="BL66" s="190">
        <f t="shared" si="25"/>
        <v>0</v>
      </c>
      <c r="BM66" s="199"/>
      <c r="BN66" s="190">
        <f t="shared" si="26"/>
        <v>0</v>
      </c>
      <c r="BO66" s="190"/>
      <c r="BP66" s="190">
        <f t="shared" si="27"/>
        <v>0</v>
      </c>
      <c r="BQ66" s="190"/>
      <c r="BR66" s="190">
        <f t="shared" si="28"/>
        <v>0</v>
      </c>
      <c r="BS66" s="191"/>
    </row>
    <row r="67" spans="2:71" ht="15" thickBot="1" x14ac:dyDescent="0.4">
      <c r="B67" s="209"/>
      <c r="C67" s="210"/>
      <c r="D67" s="210"/>
      <c r="E67" s="214"/>
      <c r="F67" s="214"/>
      <c r="G67" s="214"/>
      <c r="H67" s="215"/>
      <c r="I67" s="205"/>
      <c r="J67" s="206"/>
      <c r="K67" s="206"/>
      <c r="L67" s="206"/>
      <c r="M67" s="213">
        <v>44145</v>
      </c>
      <c r="N67" s="213"/>
      <c r="O67" s="213"/>
      <c r="P67" s="213">
        <v>44509</v>
      </c>
      <c r="Q67" s="213"/>
      <c r="R67" s="213"/>
      <c r="S67" s="205" t="s">
        <v>6638</v>
      </c>
      <c r="T67" s="205"/>
      <c r="U67" s="205"/>
      <c r="V67" s="206" t="s">
        <v>6324</v>
      </c>
      <c r="W67" s="206"/>
      <c r="X67" s="206"/>
      <c r="Y67" s="207"/>
      <c r="Z67" s="207"/>
      <c r="AA67" s="207"/>
      <c r="AB67" s="208"/>
      <c r="AC67" s="208"/>
      <c r="AD67" s="208"/>
      <c r="AE67" s="202"/>
      <c r="AF67" s="202"/>
      <c r="AG67" s="202"/>
      <c r="AH67" s="201">
        <f>Totals!$E$81</f>
        <v>45811</v>
      </c>
      <c r="AI67" s="201"/>
      <c r="AJ67" s="201"/>
      <c r="AK67" s="267">
        <f t="shared" si="15"/>
        <v>0</v>
      </c>
      <c r="AL67" s="267"/>
      <c r="AM67" s="267"/>
      <c r="AN67" s="201" t="str">
        <f t="shared" si="16"/>
        <v/>
      </c>
      <c r="AO67" s="201"/>
      <c r="AP67" s="201"/>
      <c r="AQ67" s="202"/>
      <c r="AR67" s="202"/>
      <c r="AS67" s="202"/>
      <c r="AT67" s="203">
        <f t="shared" si="17"/>
        <v>0</v>
      </c>
      <c r="AU67" s="203"/>
      <c r="AV67" s="203"/>
      <c r="AW67" s="204">
        <f t="shared" si="18"/>
        <v>0</v>
      </c>
      <c r="AX67" s="204"/>
      <c r="AY67" s="204"/>
      <c r="AZ67" s="190">
        <f t="shared" si="19"/>
        <v>0</v>
      </c>
      <c r="BA67" s="190"/>
      <c r="BB67" s="190">
        <f t="shared" si="20"/>
        <v>0</v>
      </c>
      <c r="BC67" s="190"/>
      <c r="BD67" s="190">
        <f t="shared" si="21"/>
        <v>0</v>
      </c>
      <c r="BE67" s="190"/>
      <c r="BF67" s="190">
        <f t="shared" si="22"/>
        <v>0</v>
      </c>
      <c r="BG67" s="190"/>
      <c r="BH67" s="190">
        <f t="shared" si="23"/>
        <v>0</v>
      </c>
      <c r="BI67" s="190"/>
      <c r="BJ67" s="190">
        <f t="shared" si="24"/>
        <v>0</v>
      </c>
      <c r="BK67" s="190"/>
      <c r="BL67" s="190">
        <f t="shared" si="25"/>
        <v>0</v>
      </c>
      <c r="BM67" s="199"/>
      <c r="BN67" s="190">
        <f t="shared" si="26"/>
        <v>0</v>
      </c>
      <c r="BO67" s="190"/>
      <c r="BP67" s="190">
        <f t="shared" si="27"/>
        <v>0</v>
      </c>
      <c r="BQ67" s="190"/>
      <c r="BR67" s="190">
        <f t="shared" si="28"/>
        <v>0</v>
      </c>
      <c r="BS67" s="191"/>
    </row>
    <row r="68" spans="2:71" ht="15" thickBot="1" x14ac:dyDescent="0.4">
      <c r="B68" s="209"/>
      <c r="C68" s="210"/>
      <c r="D68" s="210"/>
      <c r="E68" s="214"/>
      <c r="F68" s="214"/>
      <c r="G68" s="214"/>
      <c r="H68" s="215"/>
      <c r="I68" s="205"/>
      <c r="J68" s="206"/>
      <c r="K68" s="206"/>
      <c r="L68" s="206"/>
      <c r="M68" s="213">
        <v>44297</v>
      </c>
      <c r="N68" s="213"/>
      <c r="O68" s="213"/>
      <c r="P68" s="213">
        <v>44660</v>
      </c>
      <c r="Q68" s="213"/>
      <c r="R68" s="213"/>
      <c r="S68" s="205" t="s">
        <v>6638</v>
      </c>
      <c r="T68" s="205"/>
      <c r="U68" s="205"/>
      <c r="V68" s="206" t="s">
        <v>6324</v>
      </c>
      <c r="W68" s="206"/>
      <c r="X68" s="206"/>
      <c r="Y68" s="207"/>
      <c r="Z68" s="207"/>
      <c r="AA68" s="207"/>
      <c r="AB68" s="208"/>
      <c r="AC68" s="208"/>
      <c r="AD68" s="208"/>
      <c r="AE68" s="202"/>
      <c r="AF68" s="202"/>
      <c r="AG68" s="202"/>
      <c r="AH68" s="201">
        <f>Totals!$E$81</f>
        <v>45811</v>
      </c>
      <c r="AI68" s="201"/>
      <c r="AJ68" s="201"/>
      <c r="AK68" s="267">
        <f t="shared" si="15"/>
        <v>0</v>
      </c>
      <c r="AL68" s="267"/>
      <c r="AM68" s="267"/>
      <c r="AN68" s="201" t="str">
        <f t="shared" si="16"/>
        <v/>
      </c>
      <c r="AO68" s="201"/>
      <c r="AP68" s="201"/>
      <c r="AQ68" s="202"/>
      <c r="AR68" s="202"/>
      <c r="AS68" s="202"/>
      <c r="AT68" s="203">
        <f t="shared" si="17"/>
        <v>0</v>
      </c>
      <c r="AU68" s="203"/>
      <c r="AV68" s="203"/>
      <c r="AW68" s="204">
        <f t="shared" si="18"/>
        <v>0</v>
      </c>
      <c r="AX68" s="204"/>
      <c r="AY68" s="204"/>
      <c r="AZ68" s="190">
        <f t="shared" si="19"/>
        <v>0</v>
      </c>
      <c r="BA68" s="190"/>
      <c r="BB68" s="190">
        <f t="shared" si="20"/>
        <v>0</v>
      </c>
      <c r="BC68" s="190"/>
      <c r="BD68" s="190">
        <f t="shared" si="21"/>
        <v>0</v>
      </c>
      <c r="BE68" s="190"/>
      <c r="BF68" s="190">
        <f t="shared" si="22"/>
        <v>0</v>
      </c>
      <c r="BG68" s="190"/>
      <c r="BH68" s="190">
        <f t="shared" si="23"/>
        <v>0</v>
      </c>
      <c r="BI68" s="190"/>
      <c r="BJ68" s="190">
        <f t="shared" si="24"/>
        <v>0</v>
      </c>
      <c r="BK68" s="190"/>
      <c r="BL68" s="190">
        <f t="shared" si="25"/>
        <v>0</v>
      </c>
      <c r="BM68" s="199"/>
      <c r="BN68" s="190">
        <f t="shared" si="26"/>
        <v>0</v>
      </c>
      <c r="BO68" s="190"/>
      <c r="BP68" s="190">
        <f t="shared" si="27"/>
        <v>0</v>
      </c>
      <c r="BQ68" s="190"/>
      <c r="BR68" s="190">
        <f t="shared" si="28"/>
        <v>0</v>
      </c>
      <c r="BS68" s="191"/>
    </row>
    <row r="69" spans="2:71" ht="15" thickBot="1" x14ac:dyDescent="0.4">
      <c r="B69" s="209"/>
      <c r="C69" s="210"/>
      <c r="D69" s="210"/>
      <c r="E69" s="214"/>
      <c r="F69" s="214"/>
      <c r="G69" s="214"/>
      <c r="H69" s="215"/>
      <c r="I69" s="205"/>
      <c r="J69" s="206"/>
      <c r="K69" s="206"/>
      <c r="L69" s="206"/>
      <c r="M69" s="213">
        <v>44330</v>
      </c>
      <c r="N69" s="213"/>
      <c r="O69" s="213"/>
      <c r="P69" s="213">
        <v>44694</v>
      </c>
      <c r="Q69" s="213"/>
      <c r="R69" s="213"/>
      <c r="S69" s="205" t="s">
        <v>6638</v>
      </c>
      <c r="T69" s="205"/>
      <c r="U69" s="205"/>
      <c r="V69" s="206"/>
      <c r="W69" s="206"/>
      <c r="X69" s="206"/>
      <c r="Y69" s="207"/>
      <c r="Z69" s="207"/>
      <c r="AA69" s="207"/>
      <c r="AB69" s="208"/>
      <c r="AC69" s="208"/>
      <c r="AD69" s="208"/>
      <c r="AE69" s="202"/>
      <c r="AF69" s="202"/>
      <c r="AG69" s="202"/>
      <c r="AH69" s="201">
        <f>Totals!$E$81</f>
        <v>45811</v>
      </c>
      <c r="AI69" s="201"/>
      <c r="AJ69" s="201"/>
      <c r="AK69" s="267">
        <f t="shared" si="15"/>
        <v>0</v>
      </c>
      <c r="AL69" s="267"/>
      <c r="AM69" s="267"/>
      <c r="AN69" s="201" t="str">
        <f t="shared" si="16"/>
        <v/>
      </c>
      <c r="AO69" s="201"/>
      <c r="AP69" s="201"/>
      <c r="AQ69" s="202"/>
      <c r="AR69" s="202"/>
      <c r="AS69" s="202"/>
      <c r="AT69" s="203">
        <f t="shared" si="17"/>
        <v>0</v>
      </c>
      <c r="AU69" s="203"/>
      <c r="AV69" s="203"/>
      <c r="AW69" s="204">
        <f t="shared" si="18"/>
        <v>0</v>
      </c>
      <c r="AX69" s="204"/>
      <c r="AY69" s="204"/>
      <c r="AZ69" s="190">
        <f t="shared" si="19"/>
        <v>0</v>
      </c>
      <c r="BA69" s="190"/>
      <c r="BB69" s="190">
        <f t="shared" si="20"/>
        <v>0</v>
      </c>
      <c r="BC69" s="190"/>
      <c r="BD69" s="190">
        <f t="shared" si="21"/>
        <v>0</v>
      </c>
      <c r="BE69" s="190"/>
      <c r="BF69" s="190">
        <f t="shared" si="22"/>
        <v>0</v>
      </c>
      <c r="BG69" s="190"/>
      <c r="BH69" s="190">
        <f t="shared" si="23"/>
        <v>0</v>
      </c>
      <c r="BI69" s="190"/>
      <c r="BJ69" s="190">
        <f t="shared" si="24"/>
        <v>0</v>
      </c>
      <c r="BK69" s="190"/>
      <c r="BL69" s="190">
        <f t="shared" si="25"/>
        <v>0</v>
      </c>
      <c r="BM69" s="199"/>
      <c r="BN69" s="190">
        <f t="shared" si="26"/>
        <v>0</v>
      </c>
      <c r="BO69" s="190"/>
      <c r="BP69" s="190">
        <f t="shared" si="27"/>
        <v>0</v>
      </c>
      <c r="BQ69" s="190"/>
      <c r="BR69" s="190">
        <f t="shared" si="28"/>
        <v>0</v>
      </c>
      <c r="BS69" s="191"/>
    </row>
    <row r="70" spans="2:71" ht="15" thickBot="1" x14ac:dyDescent="0.4">
      <c r="B70" s="209"/>
      <c r="C70" s="210"/>
      <c r="D70" s="210"/>
      <c r="E70" s="214"/>
      <c r="F70" s="214"/>
      <c r="G70" s="214"/>
      <c r="H70" s="215"/>
      <c r="I70" s="205"/>
      <c r="J70" s="206"/>
      <c r="K70" s="206"/>
      <c r="L70" s="206"/>
      <c r="M70" s="213"/>
      <c r="N70" s="213"/>
      <c r="O70" s="213"/>
      <c r="P70" s="213"/>
      <c r="Q70" s="213"/>
      <c r="R70" s="213"/>
      <c r="S70" s="205"/>
      <c r="T70" s="205"/>
      <c r="U70" s="205"/>
      <c r="V70" s="206"/>
      <c r="W70" s="206"/>
      <c r="X70" s="206"/>
      <c r="Y70" s="207"/>
      <c r="Z70" s="207"/>
      <c r="AA70" s="207"/>
      <c r="AB70" s="208"/>
      <c r="AC70" s="208"/>
      <c r="AD70" s="208"/>
      <c r="AE70" s="202"/>
      <c r="AF70" s="202"/>
      <c r="AG70" s="202"/>
      <c r="AH70" s="201">
        <f>Totals!$E$81</f>
        <v>45811</v>
      </c>
      <c r="AI70" s="201"/>
      <c r="AJ70" s="201"/>
      <c r="AK70" s="267">
        <f t="shared" si="15"/>
        <v>0</v>
      </c>
      <c r="AL70" s="267"/>
      <c r="AM70" s="267"/>
      <c r="AN70" s="201" t="str">
        <f t="shared" si="16"/>
        <v/>
      </c>
      <c r="AO70" s="201"/>
      <c r="AP70" s="201"/>
      <c r="AQ70" s="202"/>
      <c r="AR70" s="202"/>
      <c r="AS70" s="202"/>
      <c r="AT70" s="203">
        <f t="shared" si="17"/>
        <v>0</v>
      </c>
      <c r="AU70" s="203"/>
      <c r="AV70" s="203"/>
      <c r="AW70" s="204">
        <f t="shared" si="18"/>
        <v>0</v>
      </c>
      <c r="AX70" s="204"/>
      <c r="AY70" s="204"/>
      <c r="AZ70" s="190">
        <f t="shared" si="19"/>
        <v>0</v>
      </c>
      <c r="BA70" s="190"/>
      <c r="BB70" s="190">
        <f t="shared" si="20"/>
        <v>0</v>
      </c>
      <c r="BC70" s="190"/>
      <c r="BD70" s="190">
        <f t="shared" si="21"/>
        <v>0</v>
      </c>
      <c r="BE70" s="190"/>
      <c r="BF70" s="190">
        <f t="shared" si="22"/>
        <v>0</v>
      </c>
      <c r="BG70" s="190"/>
      <c r="BH70" s="190">
        <f t="shared" si="23"/>
        <v>0</v>
      </c>
      <c r="BI70" s="190"/>
      <c r="BJ70" s="190">
        <f t="shared" si="24"/>
        <v>0</v>
      </c>
      <c r="BK70" s="190"/>
      <c r="BL70" s="190">
        <f t="shared" si="25"/>
        <v>0</v>
      </c>
      <c r="BM70" s="199"/>
      <c r="BN70" s="190">
        <f t="shared" si="26"/>
        <v>0</v>
      </c>
      <c r="BO70" s="190"/>
      <c r="BP70" s="190">
        <f t="shared" si="27"/>
        <v>0</v>
      </c>
      <c r="BQ70" s="190"/>
      <c r="BR70" s="190">
        <f t="shared" si="28"/>
        <v>0</v>
      </c>
      <c r="BS70" s="191"/>
    </row>
    <row r="71" spans="2:71" ht="15" thickBot="1" x14ac:dyDescent="0.4">
      <c r="B71" s="209"/>
      <c r="C71" s="210"/>
      <c r="D71" s="210"/>
      <c r="E71" s="214"/>
      <c r="F71" s="214"/>
      <c r="G71" s="214"/>
      <c r="H71" s="215"/>
      <c r="I71" s="205"/>
      <c r="J71" s="206"/>
      <c r="K71" s="206"/>
      <c r="L71" s="206"/>
      <c r="M71" s="213">
        <v>44323</v>
      </c>
      <c r="N71" s="213"/>
      <c r="O71" s="213"/>
      <c r="P71" s="213">
        <v>44687</v>
      </c>
      <c r="Q71" s="213"/>
      <c r="R71" s="213"/>
      <c r="S71" s="205" t="s">
        <v>6638</v>
      </c>
      <c r="T71" s="205"/>
      <c r="U71" s="205"/>
      <c r="V71" s="206"/>
      <c r="W71" s="206"/>
      <c r="X71" s="206"/>
      <c r="Y71" s="207"/>
      <c r="Z71" s="207"/>
      <c r="AA71" s="207"/>
      <c r="AB71" s="208"/>
      <c r="AC71" s="208"/>
      <c r="AD71" s="208"/>
      <c r="AE71" s="202"/>
      <c r="AF71" s="202"/>
      <c r="AG71" s="202"/>
      <c r="AH71" s="201">
        <f>Totals!$E$81</f>
        <v>45811</v>
      </c>
      <c r="AI71" s="201"/>
      <c r="AJ71" s="201"/>
      <c r="AK71" s="267">
        <f t="shared" si="15"/>
        <v>0</v>
      </c>
      <c r="AL71" s="267"/>
      <c r="AM71" s="267"/>
      <c r="AN71" s="201" t="str">
        <f t="shared" si="16"/>
        <v/>
      </c>
      <c r="AO71" s="201"/>
      <c r="AP71" s="201"/>
      <c r="AQ71" s="202"/>
      <c r="AR71" s="202"/>
      <c r="AS71" s="202"/>
      <c r="AT71" s="203">
        <f t="shared" si="17"/>
        <v>0</v>
      </c>
      <c r="AU71" s="203"/>
      <c r="AV71" s="203"/>
      <c r="AW71" s="204">
        <f t="shared" si="18"/>
        <v>0</v>
      </c>
      <c r="AX71" s="204"/>
      <c r="AY71" s="204"/>
      <c r="AZ71" s="190">
        <f t="shared" si="19"/>
        <v>0</v>
      </c>
      <c r="BA71" s="190"/>
      <c r="BB71" s="190">
        <f t="shared" si="20"/>
        <v>0</v>
      </c>
      <c r="BC71" s="190"/>
      <c r="BD71" s="190">
        <f t="shared" si="21"/>
        <v>0</v>
      </c>
      <c r="BE71" s="190"/>
      <c r="BF71" s="190">
        <f t="shared" si="22"/>
        <v>0</v>
      </c>
      <c r="BG71" s="190"/>
      <c r="BH71" s="190">
        <f t="shared" si="23"/>
        <v>0</v>
      </c>
      <c r="BI71" s="190"/>
      <c r="BJ71" s="190">
        <f t="shared" si="24"/>
        <v>0</v>
      </c>
      <c r="BK71" s="190"/>
      <c r="BL71" s="190">
        <f t="shared" si="25"/>
        <v>0</v>
      </c>
      <c r="BM71" s="199"/>
      <c r="BN71" s="190">
        <f t="shared" si="26"/>
        <v>0</v>
      </c>
      <c r="BO71" s="190"/>
      <c r="BP71" s="190">
        <f t="shared" si="27"/>
        <v>0</v>
      </c>
      <c r="BQ71" s="190"/>
      <c r="BR71" s="190">
        <f t="shared" si="28"/>
        <v>0</v>
      </c>
      <c r="BS71" s="191"/>
    </row>
    <row r="72" spans="2:71" ht="15" thickBot="1" x14ac:dyDescent="0.4">
      <c r="B72" s="209"/>
      <c r="C72" s="210"/>
      <c r="D72" s="210"/>
      <c r="E72" s="214"/>
      <c r="F72" s="214"/>
      <c r="G72" s="214"/>
      <c r="H72" s="215"/>
      <c r="I72" s="205"/>
      <c r="J72" s="206"/>
      <c r="K72" s="206"/>
      <c r="L72" s="206"/>
      <c r="M72" s="213"/>
      <c r="N72" s="213"/>
      <c r="O72" s="213"/>
      <c r="P72" s="213"/>
      <c r="Q72" s="213"/>
      <c r="R72" s="213"/>
      <c r="S72" s="205"/>
      <c r="T72" s="205"/>
      <c r="U72" s="205"/>
      <c r="V72" s="206"/>
      <c r="W72" s="206"/>
      <c r="X72" s="206"/>
      <c r="Y72" s="207"/>
      <c r="Z72" s="207"/>
      <c r="AA72" s="207"/>
      <c r="AB72" s="208"/>
      <c r="AC72" s="208"/>
      <c r="AD72" s="208"/>
      <c r="AE72" s="202"/>
      <c r="AF72" s="202"/>
      <c r="AG72" s="202"/>
      <c r="AH72" s="201">
        <f>Totals!$E$81</f>
        <v>45811</v>
      </c>
      <c r="AI72" s="201"/>
      <c r="AJ72" s="201"/>
      <c r="AK72" s="267">
        <f t="shared" si="15"/>
        <v>0</v>
      </c>
      <c r="AL72" s="267"/>
      <c r="AM72" s="267"/>
      <c r="AN72" s="201" t="str">
        <f t="shared" si="16"/>
        <v/>
      </c>
      <c r="AO72" s="201"/>
      <c r="AP72" s="201"/>
      <c r="AQ72" s="202"/>
      <c r="AR72" s="202"/>
      <c r="AS72" s="202"/>
      <c r="AT72" s="203">
        <f t="shared" si="17"/>
        <v>0</v>
      </c>
      <c r="AU72" s="203"/>
      <c r="AV72" s="203"/>
      <c r="AW72" s="204">
        <f t="shared" si="18"/>
        <v>0</v>
      </c>
      <c r="AX72" s="204"/>
      <c r="AY72" s="204"/>
      <c r="AZ72" s="190">
        <f t="shared" si="19"/>
        <v>0</v>
      </c>
      <c r="BA72" s="190"/>
      <c r="BB72" s="190">
        <f t="shared" si="20"/>
        <v>0</v>
      </c>
      <c r="BC72" s="190"/>
      <c r="BD72" s="190">
        <f t="shared" si="21"/>
        <v>0</v>
      </c>
      <c r="BE72" s="190"/>
      <c r="BF72" s="190">
        <f t="shared" si="22"/>
        <v>0</v>
      </c>
      <c r="BG72" s="190"/>
      <c r="BH72" s="190">
        <f t="shared" si="23"/>
        <v>0</v>
      </c>
      <c r="BI72" s="190"/>
      <c r="BJ72" s="190">
        <f t="shared" si="24"/>
        <v>0</v>
      </c>
      <c r="BK72" s="190"/>
      <c r="BL72" s="190">
        <f t="shared" si="25"/>
        <v>0</v>
      </c>
      <c r="BM72" s="199"/>
      <c r="BN72" s="190">
        <f t="shared" si="26"/>
        <v>0</v>
      </c>
      <c r="BO72" s="190"/>
      <c r="BP72" s="190">
        <f t="shared" si="27"/>
        <v>0</v>
      </c>
      <c r="BQ72" s="190"/>
      <c r="BR72" s="190">
        <f t="shared" si="28"/>
        <v>0</v>
      </c>
      <c r="BS72" s="191"/>
    </row>
    <row r="73" spans="2:71" ht="15" thickBot="1" x14ac:dyDescent="0.4">
      <c r="B73" s="209"/>
      <c r="C73" s="210"/>
      <c r="D73" s="210"/>
      <c r="E73" s="214"/>
      <c r="F73" s="214"/>
      <c r="G73" s="214"/>
      <c r="H73" s="215"/>
      <c r="I73" s="205"/>
      <c r="J73" s="206"/>
      <c r="K73" s="206"/>
      <c r="L73" s="206"/>
      <c r="M73" s="213"/>
      <c r="N73" s="213"/>
      <c r="O73" s="213"/>
      <c r="P73" s="213"/>
      <c r="Q73" s="213"/>
      <c r="R73" s="213"/>
      <c r="S73" s="205"/>
      <c r="T73" s="205"/>
      <c r="U73" s="205"/>
      <c r="V73" s="206"/>
      <c r="W73" s="206"/>
      <c r="X73" s="206"/>
      <c r="Y73" s="207"/>
      <c r="Z73" s="207"/>
      <c r="AA73" s="207"/>
      <c r="AB73" s="208"/>
      <c r="AC73" s="208"/>
      <c r="AD73" s="208"/>
      <c r="AE73" s="202"/>
      <c r="AF73" s="202"/>
      <c r="AG73" s="202"/>
      <c r="AH73" s="201">
        <f>Totals!$E$81</f>
        <v>45811</v>
      </c>
      <c r="AI73" s="201"/>
      <c r="AJ73" s="201"/>
      <c r="AK73" s="267">
        <f t="shared" si="15"/>
        <v>0</v>
      </c>
      <c r="AL73" s="267"/>
      <c r="AM73" s="267"/>
      <c r="AN73" s="201" t="str">
        <f t="shared" si="16"/>
        <v/>
      </c>
      <c r="AO73" s="201"/>
      <c r="AP73" s="201"/>
      <c r="AQ73" s="202"/>
      <c r="AR73" s="202"/>
      <c r="AS73" s="202"/>
      <c r="AT73" s="203">
        <f t="shared" si="17"/>
        <v>0</v>
      </c>
      <c r="AU73" s="203"/>
      <c r="AV73" s="203"/>
      <c r="AW73" s="204">
        <f t="shared" si="18"/>
        <v>0</v>
      </c>
      <c r="AX73" s="204"/>
      <c r="AY73" s="204"/>
      <c r="AZ73" s="190">
        <f t="shared" si="19"/>
        <v>0</v>
      </c>
      <c r="BA73" s="190"/>
      <c r="BB73" s="190">
        <f t="shared" si="20"/>
        <v>0</v>
      </c>
      <c r="BC73" s="190"/>
      <c r="BD73" s="190">
        <f t="shared" si="21"/>
        <v>0</v>
      </c>
      <c r="BE73" s="190"/>
      <c r="BF73" s="190">
        <f t="shared" si="22"/>
        <v>0</v>
      </c>
      <c r="BG73" s="190"/>
      <c r="BH73" s="190">
        <f t="shared" si="23"/>
        <v>0</v>
      </c>
      <c r="BI73" s="190"/>
      <c r="BJ73" s="190">
        <f t="shared" si="24"/>
        <v>0</v>
      </c>
      <c r="BK73" s="190"/>
      <c r="BL73" s="190">
        <f t="shared" si="25"/>
        <v>0</v>
      </c>
      <c r="BM73" s="199"/>
      <c r="BN73" s="190">
        <f t="shared" si="26"/>
        <v>0</v>
      </c>
      <c r="BO73" s="190"/>
      <c r="BP73" s="190">
        <f t="shared" si="27"/>
        <v>0</v>
      </c>
      <c r="BQ73" s="190"/>
      <c r="BR73" s="190">
        <f t="shared" si="28"/>
        <v>0</v>
      </c>
      <c r="BS73" s="191"/>
    </row>
    <row r="74" spans="2:71" ht="15" thickBot="1" x14ac:dyDescent="0.4">
      <c r="B74" s="209"/>
      <c r="C74" s="210"/>
      <c r="D74" s="210"/>
      <c r="E74" s="214"/>
      <c r="F74" s="214"/>
      <c r="G74" s="214"/>
      <c r="H74" s="215"/>
      <c r="I74" s="205"/>
      <c r="J74" s="206"/>
      <c r="K74" s="206"/>
      <c r="L74" s="206"/>
      <c r="M74" s="213"/>
      <c r="N74" s="213"/>
      <c r="O74" s="213"/>
      <c r="P74" s="213"/>
      <c r="Q74" s="213"/>
      <c r="R74" s="213"/>
      <c r="S74" s="205"/>
      <c r="T74" s="205"/>
      <c r="U74" s="205"/>
      <c r="V74" s="206"/>
      <c r="W74" s="206"/>
      <c r="X74" s="206"/>
      <c r="Y74" s="207"/>
      <c r="Z74" s="207"/>
      <c r="AA74" s="207"/>
      <c r="AB74" s="208"/>
      <c r="AC74" s="208"/>
      <c r="AD74" s="208"/>
      <c r="AE74" s="202"/>
      <c r="AF74" s="202"/>
      <c r="AG74" s="202"/>
      <c r="AH74" s="201">
        <f>Totals!$E$81</f>
        <v>45811</v>
      </c>
      <c r="AI74" s="201"/>
      <c r="AJ74" s="201"/>
      <c r="AK74" s="267">
        <f t="shared" si="15"/>
        <v>0</v>
      </c>
      <c r="AL74" s="267"/>
      <c r="AM74" s="267"/>
      <c r="AN74" s="201" t="str">
        <f t="shared" si="16"/>
        <v/>
      </c>
      <c r="AO74" s="201"/>
      <c r="AP74" s="201"/>
      <c r="AQ74" s="202"/>
      <c r="AR74" s="202"/>
      <c r="AS74" s="202"/>
      <c r="AT74" s="203">
        <f t="shared" si="17"/>
        <v>0</v>
      </c>
      <c r="AU74" s="203"/>
      <c r="AV74" s="203"/>
      <c r="AW74" s="204">
        <f t="shared" si="18"/>
        <v>0</v>
      </c>
      <c r="AX74" s="204"/>
      <c r="AY74" s="204"/>
      <c r="AZ74" s="190">
        <f t="shared" si="19"/>
        <v>0</v>
      </c>
      <c r="BA74" s="190"/>
      <c r="BB74" s="190">
        <f t="shared" si="20"/>
        <v>0</v>
      </c>
      <c r="BC74" s="190"/>
      <c r="BD74" s="190">
        <f t="shared" si="21"/>
        <v>0</v>
      </c>
      <c r="BE74" s="190"/>
      <c r="BF74" s="190">
        <f t="shared" si="22"/>
        <v>0</v>
      </c>
      <c r="BG74" s="190"/>
      <c r="BH74" s="190">
        <f t="shared" si="23"/>
        <v>0</v>
      </c>
      <c r="BI74" s="190"/>
      <c r="BJ74" s="190">
        <f t="shared" si="24"/>
        <v>0</v>
      </c>
      <c r="BK74" s="190"/>
      <c r="BL74" s="190">
        <f t="shared" si="25"/>
        <v>0</v>
      </c>
      <c r="BM74" s="199"/>
      <c r="BN74" s="190">
        <f t="shared" si="26"/>
        <v>0</v>
      </c>
      <c r="BO74" s="190"/>
      <c r="BP74" s="190">
        <f t="shared" si="27"/>
        <v>0</v>
      </c>
      <c r="BQ74" s="190"/>
      <c r="BR74" s="190">
        <f t="shared" si="28"/>
        <v>0</v>
      </c>
      <c r="BS74" s="191"/>
    </row>
    <row r="75" spans="2:71" ht="15" thickBot="1" x14ac:dyDescent="0.4">
      <c r="B75" s="209"/>
      <c r="C75" s="210"/>
      <c r="D75" s="210"/>
      <c r="E75" s="214"/>
      <c r="F75" s="214"/>
      <c r="G75" s="214"/>
      <c r="H75" s="215"/>
      <c r="I75" s="205"/>
      <c r="J75" s="206"/>
      <c r="K75" s="206"/>
      <c r="L75" s="206"/>
      <c r="M75" s="213">
        <v>43148</v>
      </c>
      <c r="N75" s="213"/>
      <c r="O75" s="213"/>
      <c r="P75" s="213">
        <v>46799</v>
      </c>
      <c r="Q75" s="213"/>
      <c r="R75" s="213"/>
      <c r="S75" s="205" t="s">
        <v>3712</v>
      </c>
      <c r="T75" s="205"/>
      <c r="U75" s="205"/>
      <c r="V75" s="206" t="s">
        <v>3299</v>
      </c>
      <c r="W75" s="206"/>
      <c r="X75" s="206"/>
      <c r="Y75" s="207"/>
      <c r="Z75" s="207"/>
      <c r="AA75" s="207"/>
      <c r="AB75" s="208"/>
      <c r="AC75" s="208"/>
      <c r="AD75" s="208"/>
      <c r="AE75" s="202"/>
      <c r="AF75" s="202"/>
      <c r="AG75" s="202"/>
      <c r="AH75" s="201">
        <f>Totals!$E$81</f>
        <v>45811</v>
      </c>
      <c r="AI75" s="201"/>
      <c r="AJ75" s="201"/>
      <c r="AK75" s="267">
        <f t="shared" si="15"/>
        <v>0</v>
      </c>
      <c r="AL75" s="267"/>
      <c r="AM75" s="267"/>
      <c r="AN75" s="201" t="str">
        <f>IF($AQ75="","",$AQ75-1)</f>
        <v/>
      </c>
      <c r="AO75" s="201"/>
      <c r="AP75" s="201"/>
      <c r="AQ75" s="202"/>
      <c r="AR75" s="202"/>
      <c r="AS75" s="202"/>
      <c r="AT75" s="203">
        <f>IF($AE75&gt;0,IF($AN75&gt;0,IF(OR($AH75&gt;"",$AH75&gt;0),$AN75-$AH75,""),0),0)</f>
        <v>0</v>
      </c>
      <c r="AU75" s="203"/>
      <c r="AV75" s="203"/>
      <c r="AW75" s="204">
        <f t="shared" si="18"/>
        <v>0</v>
      </c>
      <c r="AX75" s="204"/>
      <c r="AY75" s="204"/>
      <c r="AZ75" s="190">
        <f t="shared" si="19"/>
        <v>0</v>
      </c>
      <c r="BA75" s="190"/>
      <c r="BB75" s="190">
        <f t="shared" si="20"/>
        <v>0</v>
      </c>
      <c r="BC75" s="190"/>
      <c r="BD75" s="190">
        <f t="shared" si="21"/>
        <v>0</v>
      </c>
      <c r="BE75" s="190"/>
      <c r="BF75" s="190">
        <f t="shared" si="22"/>
        <v>0</v>
      </c>
      <c r="BG75" s="190"/>
      <c r="BH75" s="190">
        <f t="shared" si="23"/>
        <v>0</v>
      </c>
      <c r="BI75" s="190"/>
      <c r="BJ75" s="190">
        <f t="shared" si="24"/>
        <v>0</v>
      </c>
      <c r="BK75" s="190"/>
      <c r="BL75" s="190">
        <f t="shared" si="25"/>
        <v>0</v>
      </c>
      <c r="BM75" s="199"/>
      <c r="BN75" s="190">
        <f t="shared" si="26"/>
        <v>0</v>
      </c>
      <c r="BO75" s="190"/>
      <c r="BP75" s="190">
        <f t="shared" si="27"/>
        <v>0</v>
      </c>
      <c r="BQ75" s="190"/>
      <c r="BR75" s="190">
        <f t="shared" si="28"/>
        <v>0</v>
      </c>
      <c r="BS75" s="191"/>
    </row>
    <row r="76" spans="2:71" ht="15" thickBot="1" x14ac:dyDescent="0.4">
      <c r="B76" s="209"/>
      <c r="C76" s="210"/>
      <c r="D76" s="210"/>
      <c r="E76" s="214"/>
      <c r="F76" s="214"/>
      <c r="G76" s="214"/>
      <c r="H76" s="215"/>
      <c r="I76" s="205"/>
      <c r="J76" s="206"/>
      <c r="K76" s="206"/>
      <c r="L76" s="206"/>
      <c r="M76" s="213">
        <v>44428</v>
      </c>
      <c r="N76" s="213"/>
      <c r="O76" s="213"/>
      <c r="P76" s="213">
        <v>44792</v>
      </c>
      <c r="Q76" s="213"/>
      <c r="R76" s="213"/>
      <c r="S76" s="205" t="s">
        <v>6638</v>
      </c>
      <c r="T76" s="205"/>
      <c r="U76" s="205"/>
      <c r="V76" s="206" t="s">
        <v>6406</v>
      </c>
      <c r="W76" s="206"/>
      <c r="X76" s="206"/>
      <c r="Y76" s="207"/>
      <c r="Z76" s="207"/>
      <c r="AA76" s="207"/>
      <c r="AB76" s="208"/>
      <c r="AC76" s="208"/>
      <c r="AD76" s="208"/>
      <c r="AE76" s="202"/>
      <c r="AF76" s="202"/>
      <c r="AG76" s="202"/>
      <c r="AH76" s="201">
        <f>Totals!$E$81</f>
        <v>45811</v>
      </c>
      <c r="AI76" s="201"/>
      <c r="AJ76" s="201"/>
      <c r="AK76" s="267">
        <f t="shared" si="15"/>
        <v>0</v>
      </c>
      <c r="AL76" s="267"/>
      <c r="AM76" s="267"/>
      <c r="AN76" s="201" t="str">
        <f t="shared" si="16"/>
        <v/>
      </c>
      <c r="AO76" s="201"/>
      <c r="AP76" s="201"/>
      <c r="AQ76" s="202"/>
      <c r="AR76" s="202"/>
      <c r="AS76" s="202"/>
      <c r="AT76" s="203">
        <f t="shared" ref="AT76:AT103" si="29">IF($AE76&gt;0,IF($AN76&gt;0,IF(OR($AH76&gt;"",$AH76&gt;0),$AN76-$AH76,""),0),0)</f>
        <v>0</v>
      </c>
      <c r="AU76" s="203"/>
      <c r="AV76" s="203"/>
      <c r="AW76" s="204">
        <f t="shared" si="18"/>
        <v>0</v>
      </c>
      <c r="AX76" s="204"/>
      <c r="AY76" s="204"/>
      <c r="AZ76" s="190">
        <f t="shared" si="19"/>
        <v>0</v>
      </c>
      <c r="BA76" s="190"/>
      <c r="BB76" s="190">
        <f t="shared" si="20"/>
        <v>0</v>
      </c>
      <c r="BC76" s="190"/>
      <c r="BD76" s="190">
        <f t="shared" si="21"/>
        <v>0</v>
      </c>
      <c r="BE76" s="190"/>
      <c r="BF76" s="190">
        <f t="shared" si="22"/>
        <v>0</v>
      </c>
      <c r="BG76" s="190"/>
      <c r="BH76" s="190">
        <f t="shared" si="23"/>
        <v>0</v>
      </c>
      <c r="BI76" s="190"/>
      <c r="BJ76" s="190">
        <f t="shared" si="24"/>
        <v>0</v>
      </c>
      <c r="BK76" s="190"/>
      <c r="BL76" s="190">
        <f t="shared" si="25"/>
        <v>0</v>
      </c>
      <c r="BM76" s="199"/>
      <c r="BN76" s="190">
        <f t="shared" si="26"/>
        <v>0</v>
      </c>
      <c r="BO76" s="190"/>
      <c r="BP76" s="190">
        <f t="shared" si="27"/>
        <v>0</v>
      </c>
      <c r="BQ76" s="190"/>
      <c r="BR76" s="190">
        <f t="shared" si="28"/>
        <v>0</v>
      </c>
      <c r="BS76" s="191"/>
    </row>
    <row r="77" spans="2:71" ht="15" thickBot="1" x14ac:dyDescent="0.4">
      <c r="B77" s="209"/>
      <c r="C77" s="210"/>
      <c r="D77" s="210"/>
      <c r="E77" s="214"/>
      <c r="F77" s="214"/>
      <c r="G77" s="214"/>
      <c r="H77" s="215"/>
      <c r="I77" s="205"/>
      <c r="J77" s="206"/>
      <c r="K77" s="206"/>
      <c r="L77" s="206"/>
      <c r="M77" s="213">
        <v>44428</v>
      </c>
      <c r="N77" s="213"/>
      <c r="O77" s="213"/>
      <c r="P77" s="213">
        <v>44792</v>
      </c>
      <c r="Q77" s="213"/>
      <c r="R77" s="213"/>
      <c r="S77" s="205" t="s">
        <v>6638</v>
      </c>
      <c r="T77" s="205"/>
      <c r="U77" s="205"/>
      <c r="V77" s="206" t="s">
        <v>6406</v>
      </c>
      <c r="W77" s="206"/>
      <c r="X77" s="206"/>
      <c r="Y77" s="207"/>
      <c r="Z77" s="207"/>
      <c r="AA77" s="207"/>
      <c r="AB77" s="208"/>
      <c r="AC77" s="208"/>
      <c r="AD77" s="208"/>
      <c r="AE77" s="202"/>
      <c r="AF77" s="202"/>
      <c r="AG77" s="202"/>
      <c r="AH77" s="201">
        <f>Totals!$E$81</f>
        <v>45811</v>
      </c>
      <c r="AI77" s="201"/>
      <c r="AJ77" s="201"/>
      <c r="AK77" s="267">
        <f t="shared" si="15"/>
        <v>0</v>
      </c>
      <c r="AL77" s="267"/>
      <c r="AM77" s="267"/>
      <c r="AN77" s="201" t="str">
        <f t="shared" si="16"/>
        <v/>
      </c>
      <c r="AO77" s="201"/>
      <c r="AP77" s="201"/>
      <c r="AQ77" s="202"/>
      <c r="AR77" s="202"/>
      <c r="AS77" s="202"/>
      <c r="AT77" s="203">
        <f t="shared" si="29"/>
        <v>0</v>
      </c>
      <c r="AU77" s="203"/>
      <c r="AV77" s="203"/>
      <c r="AW77" s="204">
        <f t="shared" si="18"/>
        <v>0</v>
      </c>
      <c r="AX77" s="204"/>
      <c r="AY77" s="204"/>
      <c r="AZ77" s="190">
        <f t="shared" si="19"/>
        <v>0</v>
      </c>
      <c r="BA77" s="190"/>
      <c r="BB77" s="190">
        <f t="shared" si="20"/>
        <v>0</v>
      </c>
      <c r="BC77" s="190"/>
      <c r="BD77" s="190">
        <f t="shared" si="21"/>
        <v>0</v>
      </c>
      <c r="BE77" s="190"/>
      <c r="BF77" s="190">
        <f t="shared" si="22"/>
        <v>0</v>
      </c>
      <c r="BG77" s="190"/>
      <c r="BH77" s="190">
        <f t="shared" si="23"/>
        <v>0</v>
      </c>
      <c r="BI77" s="190"/>
      <c r="BJ77" s="190">
        <f t="shared" si="24"/>
        <v>0</v>
      </c>
      <c r="BK77" s="190"/>
      <c r="BL77" s="190">
        <f t="shared" si="25"/>
        <v>0</v>
      </c>
      <c r="BM77" s="199"/>
      <c r="BN77" s="190">
        <f t="shared" si="26"/>
        <v>0</v>
      </c>
      <c r="BO77" s="190"/>
      <c r="BP77" s="190">
        <f t="shared" si="27"/>
        <v>0</v>
      </c>
      <c r="BQ77" s="190"/>
      <c r="BR77" s="190">
        <f t="shared" si="28"/>
        <v>0</v>
      </c>
      <c r="BS77" s="191"/>
    </row>
    <row r="78" spans="2:71" ht="15" thickBot="1" x14ac:dyDescent="0.4">
      <c r="B78" s="209"/>
      <c r="C78" s="210"/>
      <c r="D78" s="210"/>
      <c r="E78" s="214"/>
      <c r="F78" s="214"/>
      <c r="G78" s="214"/>
      <c r="H78" s="215"/>
      <c r="I78" s="205"/>
      <c r="J78" s="206"/>
      <c r="K78" s="206"/>
      <c r="L78" s="206"/>
      <c r="M78" s="213"/>
      <c r="N78" s="213"/>
      <c r="O78" s="213"/>
      <c r="P78" s="213"/>
      <c r="Q78" s="213"/>
      <c r="R78" s="213"/>
      <c r="S78" s="205"/>
      <c r="T78" s="205"/>
      <c r="U78" s="205"/>
      <c r="V78" s="206"/>
      <c r="W78" s="206"/>
      <c r="X78" s="206"/>
      <c r="Y78" s="207"/>
      <c r="Z78" s="207"/>
      <c r="AA78" s="207"/>
      <c r="AB78" s="208"/>
      <c r="AC78" s="208"/>
      <c r="AD78" s="208"/>
      <c r="AE78" s="202"/>
      <c r="AF78" s="202"/>
      <c r="AG78" s="202"/>
      <c r="AH78" s="201">
        <f>Totals!$E$81</f>
        <v>45811</v>
      </c>
      <c r="AI78" s="201"/>
      <c r="AJ78" s="201"/>
      <c r="AK78" s="267">
        <f t="shared" si="15"/>
        <v>0</v>
      </c>
      <c r="AL78" s="267"/>
      <c r="AM78" s="267"/>
      <c r="AN78" s="201" t="str">
        <f t="shared" si="16"/>
        <v/>
      </c>
      <c r="AO78" s="201"/>
      <c r="AP78" s="201"/>
      <c r="AQ78" s="202"/>
      <c r="AR78" s="202"/>
      <c r="AS78" s="202"/>
      <c r="AT78" s="203">
        <f t="shared" si="29"/>
        <v>0</v>
      </c>
      <c r="AU78" s="203"/>
      <c r="AV78" s="203"/>
      <c r="AW78" s="204">
        <f t="shared" si="18"/>
        <v>0</v>
      </c>
      <c r="AX78" s="204"/>
      <c r="AY78" s="204"/>
      <c r="AZ78" s="190">
        <f t="shared" si="19"/>
        <v>0</v>
      </c>
      <c r="BA78" s="190"/>
      <c r="BB78" s="190">
        <f t="shared" si="20"/>
        <v>0</v>
      </c>
      <c r="BC78" s="190"/>
      <c r="BD78" s="190">
        <f t="shared" si="21"/>
        <v>0</v>
      </c>
      <c r="BE78" s="190"/>
      <c r="BF78" s="190">
        <f t="shared" si="22"/>
        <v>0</v>
      </c>
      <c r="BG78" s="190"/>
      <c r="BH78" s="190">
        <f t="shared" si="23"/>
        <v>0</v>
      </c>
      <c r="BI78" s="190"/>
      <c r="BJ78" s="190">
        <f t="shared" si="24"/>
        <v>0</v>
      </c>
      <c r="BK78" s="190"/>
      <c r="BL78" s="190">
        <f t="shared" si="25"/>
        <v>0</v>
      </c>
      <c r="BM78" s="199"/>
      <c r="BN78" s="190">
        <f t="shared" si="26"/>
        <v>0</v>
      </c>
      <c r="BO78" s="190"/>
      <c r="BP78" s="190">
        <f t="shared" si="27"/>
        <v>0</v>
      </c>
      <c r="BQ78" s="190"/>
      <c r="BR78" s="190">
        <f t="shared" si="28"/>
        <v>0</v>
      </c>
      <c r="BS78" s="191"/>
    </row>
    <row r="79" spans="2:71" ht="15" thickBot="1" x14ac:dyDescent="0.4">
      <c r="B79" s="209"/>
      <c r="C79" s="210"/>
      <c r="D79" s="210"/>
      <c r="E79" s="214"/>
      <c r="F79" s="214"/>
      <c r="G79" s="214"/>
      <c r="H79" s="215"/>
      <c r="I79" s="205"/>
      <c r="J79" s="206"/>
      <c r="K79" s="206"/>
      <c r="L79" s="206"/>
      <c r="M79" s="213">
        <v>43246</v>
      </c>
      <c r="N79" s="213"/>
      <c r="O79" s="213"/>
      <c r="P79" s="213">
        <v>45071</v>
      </c>
      <c r="Q79" s="213"/>
      <c r="R79" s="213"/>
      <c r="S79" s="205" t="s">
        <v>5539</v>
      </c>
      <c r="T79" s="205"/>
      <c r="U79" s="205"/>
      <c r="V79" s="206" t="s">
        <v>5027</v>
      </c>
      <c r="W79" s="206"/>
      <c r="X79" s="206"/>
      <c r="Y79" s="207"/>
      <c r="Z79" s="207"/>
      <c r="AA79" s="207"/>
      <c r="AB79" s="208"/>
      <c r="AC79" s="208"/>
      <c r="AD79" s="208"/>
      <c r="AE79" s="202"/>
      <c r="AF79" s="202"/>
      <c r="AG79" s="202"/>
      <c r="AH79" s="201">
        <f>Totals!$E$81</f>
        <v>45811</v>
      </c>
      <c r="AI79" s="201"/>
      <c r="AJ79" s="201"/>
      <c r="AK79" s="267">
        <f t="shared" si="15"/>
        <v>0</v>
      </c>
      <c r="AL79" s="267"/>
      <c r="AM79" s="267"/>
      <c r="AN79" s="201" t="str">
        <f t="shared" si="16"/>
        <v/>
      </c>
      <c r="AO79" s="201"/>
      <c r="AP79" s="201"/>
      <c r="AQ79" s="202"/>
      <c r="AR79" s="202"/>
      <c r="AS79" s="202"/>
      <c r="AT79" s="203">
        <f t="shared" si="29"/>
        <v>0</v>
      </c>
      <c r="AU79" s="203"/>
      <c r="AV79" s="203"/>
      <c r="AW79" s="204">
        <f t="shared" si="18"/>
        <v>0</v>
      </c>
      <c r="AX79" s="204"/>
      <c r="AY79" s="204"/>
      <c r="AZ79" s="190">
        <f t="shared" si="19"/>
        <v>0</v>
      </c>
      <c r="BA79" s="190"/>
      <c r="BB79" s="190">
        <f t="shared" si="20"/>
        <v>0</v>
      </c>
      <c r="BC79" s="190"/>
      <c r="BD79" s="190">
        <f t="shared" si="21"/>
        <v>0</v>
      </c>
      <c r="BE79" s="190"/>
      <c r="BF79" s="190">
        <f t="shared" si="22"/>
        <v>0</v>
      </c>
      <c r="BG79" s="190"/>
      <c r="BH79" s="190">
        <f t="shared" si="23"/>
        <v>0</v>
      </c>
      <c r="BI79" s="190"/>
      <c r="BJ79" s="190">
        <f t="shared" si="24"/>
        <v>0</v>
      </c>
      <c r="BK79" s="190"/>
      <c r="BL79" s="190">
        <f t="shared" si="25"/>
        <v>0</v>
      </c>
      <c r="BM79" s="199"/>
      <c r="BN79" s="190">
        <f t="shared" si="26"/>
        <v>0</v>
      </c>
      <c r="BO79" s="190"/>
      <c r="BP79" s="190">
        <f t="shared" si="27"/>
        <v>0</v>
      </c>
      <c r="BQ79" s="190"/>
      <c r="BR79" s="190">
        <f t="shared" si="28"/>
        <v>0</v>
      </c>
      <c r="BS79" s="191"/>
    </row>
    <row r="80" spans="2:71" ht="15" thickBot="1" x14ac:dyDescent="0.4">
      <c r="B80" s="209"/>
      <c r="C80" s="210"/>
      <c r="D80" s="210"/>
      <c r="E80" s="214"/>
      <c r="F80" s="214"/>
      <c r="G80" s="214"/>
      <c r="H80" s="215"/>
      <c r="I80" s="205"/>
      <c r="J80" s="206"/>
      <c r="K80" s="206"/>
      <c r="L80" s="206"/>
      <c r="M80" s="213">
        <v>44442</v>
      </c>
      <c r="N80" s="213"/>
      <c r="O80" s="213"/>
      <c r="P80" s="213">
        <v>46267</v>
      </c>
      <c r="Q80" s="213"/>
      <c r="R80" s="213"/>
      <c r="S80" s="205" t="s">
        <v>5539</v>
      </c>
      <c r="T80" s="205"/>
      <c r="U80" s="205"/>
      <c r="V80" s="206" t="s">
        <v>3830</v>
      </c>
      <c r="W80" s="206"/>
      <c r="X80" s="206"/>
      <c r="Y80" s="207"/>
      <c r="Z80" s="207"/>
      <c r="AA80" s="207"/>
      <c r="AB80" s="208"/>
      <c r="AC80" s="208"/>
      <c r="AD80" s="208"/>
      <c r="AE80" s="202"/>
      <c r="AF80" s="202"/>
      <c r="AG80" s="202"/>
      <c r="AH80" s="201">
        <f>Totals!$E$81</f>
        <v>45811</v>
      </c>
      <c r="AI80" s="201"/>
      <c r="AJ80" s="201"/>
      <c r="AK80" s="267">
        <f t="shared" si="15"/>
        <v>0</v>
      </c>
      <c r="AL80" s="267"/>
      <c r="AM80" s="267"/>
      <c r="AN80" s="201" t="str">
        <f t="shared" si="16"/>
        <v/>
      </c>
      <c r="AO80" s="201"/>
      <c r="AP80" s="201"/>
      <c r="AQ80" s="202"/>
      <c r="AR80" s="202"/>
      <c r="AS80" s="202"/>
      <c r="AT80" s="203">
        <f t="shared" si="29"/>
        <v>0</v>
      </c>
      <c r="AU80" s="203"/>
      <c r="AV80" s="203"/>
      <c r="AW80" s="204">
        <f t="shared" si="18"/>
        <v>0</v>
      </c>
      <c r="AX80" s="204"/>
      <c r="AY80" s="204"/>
      <c r="AZ80" s="190">
        <f t="shared" si="19"/>
        <v>0</v>
      </c>
      <c r="BA80" s="190"/>
      <c r="BB80" s="190">
        <f t="shared" si="20"/>
        <v>0</v>
      </c>
      <c r="BC80" s="190"/>
      <c r="BD80" s="190">
        <f t="shared" si="21"/>
        <v>0</v>
      </c>
      <c r="BE80" s="190"/>
      <c r="BF80" s="190">
        <f t="shared" si="22"/>
        <v>0</v>
      </c>
      <c r="BG80" s="190"/>
      <c r="BH80" s="190">
        <f t="shared" si="23"/>
        <v>0</v>
      </c>
      <c r="BI80" s="190"/>
      <c r="BJ80" s="190">
        <f t="shared" si="24"/>
        <v>0</v>
      </c>
      <c r="BK80" s="190"/>
      <c r="BL80" s="190">
        <f t="shared" si="25"/>
        <v>0</v>
      </c>
      <c r="BM80" s="199"/>
      <c r="BN80" s="190">
        <f t="shared" si="26"/>
        <v>0</v>
      </c>
      <c r="BO80" s="190"/>
      <c r="BP80" s="190">
        <f t="shared" si="27"/>
        <v>0</v>
      </c>
      <c r="BQ80" s="190"/>
      <c r="BR80" s="190">
        <f t="shared" si="28"/>
        <v>0</v>
      </c>
      <c r="BS80" s="191"/>
    </row>
    <row r="81" spans="2:71" ht="15" thickBot="1" x14ac:dyDescent="0.4">
      <c r="B81" s="209"/>
      <c r="C81" s="210"/>
      <c r="D81" s="210"/>
      <c r="E81" s="214"/>
      <c r="F81" s="214"/>
      <c r="G81" s="214"/>
      <c r="H81" s="215"/>
      <c r="I81" s="205"/>
      <c r="J81" s="206"/>
      <c r="K81" s="206"/>
      <c r="L81" s="206"/>
      <c r="M81" s="213">
        <v>44229</v>
      </c>
      <c r="N81" s="213"/>
      <c r="O81" s="213"/>
      <c r="P81" s="213">
        <v>44593</v>
      </c>
      <c r="Q81" s="213"/>
      <c r="R81" s="213"/>
      <c r="S81" s="205" t="s">
        <v>6638</v>
      </c>
      <c r="T81" s="205"/>
      <c r="U81" s="205"/>
      <c r="V81" s="206" t="s">
        <v>6606</v>
      </c>
      <c r="W81" s="206"/>
      <c r="X81" s="206"/>
      <c r="Y81" s="207"/>
      <c r="Z81" s="207"/>
      <c r="AA81" s="207"/>
      <c r="AB81" s="208"/>
      <c r="AC81" s="208"/>
      <c r="AD81" s="208"/>
      <c r="AE81" s="202"/>
      <c r="AF81" s="202"/>
      <c r="AG81" s="202"/>
      <c r="AH81" s="201">
        <f>Totals!$E$81</f>
        <v>45811</v>
      </c>
      <c r="AI81" s="201"/>
      <c r="AJ81" s="201"/>
      <c r="AK81" s="267">
        <f t="shared" si="15"/>
        <v>0</v>
      </c>
      <c r="AL81" s="267"/>
      <c r="AM81" s="267"/>
      <c r="AN81" s="201" t="str">
        <f t="shared" si="16"/>
        <v/>
      </c>
      <c r="AO81" s="201"/>
      <c r="AP81" s="201"/>
      <c r="AQ81" s="202"/>
      <c r="AR81" s="202"/>
      <c r="AS81" s="202"/>
      <c r="AT81" s="203">
        <f t="shared" si="29"/>
        <v>0</v>
      </c>
      <c r="AU81" s="203"/>
      <c r="AV81" s="203"/>
      <c r="AW81" s="204">
        <f t="shared" si="18"/>
        <v>0</v>
      </c>
      <c r="AX81" s="204"/>
      <c r="AY81" s="204"/>
      <c r="AZ81" s="190">
        <f t="shared" si="19"/>
        <v>0</v>
      </c>
      <c r="BA81" s="190"/>
      <c r="BB81" s="190">
        <f t="shared" si="20"/>
        <v>0</v>
      </c>
      <c r="BC81" s="190"/>
      <c r="BD81" s="190">
        <f t="shared" si="21"/>
        <v>0</v>
      </c>
      <c r="BE81" s="190"/>
      <c r="BF81" s="190">
        <f t="shared" si="22"/>
        <v>0</v>
      </c>
      <c r="BG81" s="190"/>
      <c r="BH81" s="190">
        <f t="shared" si="23"/>
        <v>0</v>
      </c>
      <c r="BI81" s="190"/>
      <c r="BJ81" s="190">
        <f t="shared" si="24"/>
        <v>0</v>
      </c>
      <c r="BK81" s="190"/>
      <c r="BL81" s="190">
        <f t="shared" si="25"/>
        <v>0</v>
      </c>
      <c r="BM81" s="199"/>
      <c r="BN81" s="190">
        <f t="shared" si="26"/>
        <v>0</v>
      </c>
      <c r="BO81" s="190"/>
      <c r="BP81" s="190">
        <f t="shared" si="27"/>
        <v>0</v>
      </c>
      <c r="BQ81" s="190"/>
      <c r="BR81" s="190">
        <f t="shared" si="28"/>
        <v>0</v>
      </c>
      <c r="BS81" s="191"/>
    </row>
    <row r="82" spans="2:71" ht="15" thickBot="1" x14ac:dyDescent="0.4">
      <c r="B82" s="209"/>
      <c r="C82" s="210"/>
      <c r="D82" s="210"/>
      <c r="E82" s="214"/>
      <c r="F82" s="214"/>
      <c r="G82" s="214"/>
      <c r="H82" s="215"/>
      <c r="I82" s="205"/>
      <c r="J82" s="206"/>
      <c r="K82" s="206"/>
      <c r="L82" s="206"/>
      <c r="M82" s="213">
        <v>44105</v>
      </c>
      <c r="N82" s="213"/>
      <c r="O82" s="213"/>
      <c r="P82" s="213">
        <v>44469</v>
      </c>
      <c r="Q82" s="213"/>
      <c r="R82" s="213"/>
      <c r="S82" s="205" t="s">
        <v>6638</v>
      </c>
      <c r="T82" s="205"/>
      <c r="U82" s="205"/>
      <c r="V82" s="206" t="s">
        <v>6364</v>
      </c>
      <c r="W82" s="206"/>
      <c r="X82" s="206"/>
      <c r="Y82" s="207"/>
      <c r="Z82" s="207"/>
      <c r="AA82" s="207"/>
      <c r="AB82" s="208"/>
      <c r="AC82" s="208"/>
      <c r="AD82" s="208"/>
      <c r="AE82" s="202"/>
      <c r="AF82" s="202"/>
      <c r="AG82" s="202"/>
      <c r="AH82" s="201">
        <f>Totals!$E$81</f>
        <v>45811</v>
      </c>
      <c r="AI82" s="201"/>
      <c r="AJ82" s="201"/>
      <c r="AK82" s="267">
        <f t="shared" si="15"/>
        <v>0</v>
      </c>
      <c r="AL82" s="267"/>
      <c r="AM82" s="267"/>
      <c r="AN82" s="201" t="str">
        <f t="shared" si="16"/>
        <v/>
      </c>
      <c r="AO82" s="201"/>
      <c r="AP82" s="201"/>
      <c r="AQ82" s="202"/>
      <c r="AR82" s="202"/>
      <c r="AS82" s="202"/>
      <c r="AT82" s="203">
        <f t="shared" si="29"/>
        <v>0</v>
      </c>
      <c r="AU82" s="203"/>
      <c r="AV82" s="203"/>
      <c r="AW82" s="204">
        <f t="shared" si="18"/>
        <v>0</v>
      </c>
      <c r="AX82" s="204"/>
      <c r="AY82" s="204"/>
      <c r="AZ82" s="190">
        <f t="shared" si="19"/>
        <v>0</v>
      </c>
      <c r="BA82" s="190"/>
      <c r="BB82" s="190">
        <f t="shared" si="20"/>
        <v>0</v>
      </c>
      <c r="BC82" s="190"/>
      <c r="BD82" s="190">
        <f t="shared" si="21"/>
        <v>0</v>
      </c>
      <c r="BE82" s="190"/>
      <c r="BF82" s="190">
        <f t="shared" si="22"/>
        <v>0</v>
      </c>
      <c r="BG82" s="190"/>
      <c r="BH82" s="190">
        <f t="shared" si="23"/>
        <v>0</v>
      </c>
      <c r="BI82" s="190"/>
      <c r="BJ82" s="190">
        <f t="shared" si="24"/>
        <v>0</v>
      </c>
      <c r="BK82" s="190"/>
      <c r="BL82" s="190">
        <f t="shared" si="25"/>
        <v>0</v>
      </c>
      <c r="BM82" s="199"/>
      <c r="BN82" s="190">
        <f t="shared" si="26"/>
        <v>0</v>
      </c>
      <c r="BO82" s="190"/>
      <c r="BP82" s="190">
        <f t="shared" si="27"/>
        <v>0</v>
      </c>
      <c r="BQ82" s="190"/>
      <c r="BR82" s="190">
        <f t="shared" si="28"/>
        <v>0</v>
      </c>
      <c r="BS82" s="191"/>
    </row>
    <row r="83" spans="2:71" ht="15" thickBot="1" x14ac:dyDescent="0.4">
      <c r="B83" s="209"/>
      <c r="C83" s="210"/>
      <c r="D83" s="210"/>
      <c r="E83" s="214"/>
      <c r="F83" s="214"/>
      <c r="G83" s="214"/>
      <c r="H83" s="215"/>
      <c r="I83" s="205"/>
      <c r="J83" s="206"/>
      <c r="K83" s="206"/>
      <c r="L83" s="206"/>
      <c r="M83" s="213"/>
      <c r="N83" s="213"/>
      <c r="O83" s="213"/>
      <c r="P83" s="213"/>
      <c r="Q83" s="213"/>
      <c r="R83" s="213"/>
      <c r="S83" s="205"/>
      <c r="T83" s="205"/>
      <c r="U83" s="205"/>
      <c r="V83" s="206"/>
      <c r="W83" s="206"/>
      <c r="X83" s="206"/>
      <c r="Y83" s="207"/>
      <c r="Z83" s="207"/>
      <c r="AA83" s="207"/>
      <c r="AB83" s="208"/>
      <c r="AC83" s="208"/>
      <c r="AD83" s="208"/>
      <c r="AE83" s="202"/>
      <c r="AF83" s="202"/>
      <c r="AG83" s="202"/>
      <c r="AH83" s="201">
        <f>Totals!$E$81</f>
        <v>45811</v>
      </c>
      <c r="AI83" s="201"/>
      <c r="AJ83" s="201"/>
      <c r="AK83" s="267">
        <f t="shared" si="15"/>
        <v>0</v>
      </c>
      <c r="AL83" s="267"/>
      <c r="AM83" s="267"/>
      <c r="AN83" s="201" t="str">
        <f t="shared" si="16"/>
        <v/>
      </c>
      <c r="AO83" s="201"/>
      <c r="AP83" s="201"/>
      <c r="AQ83" s="202"/>
      <c r="AR83" s="202"/>
      <c r="AS83" s="202"/>
      <c r="AT83" s="203">
        <f t="shared" si="29"/>
        <v>0</v>
      </c>
      <c r="AU83" s="203"/>
      <c r="AV83" s="203"/>
      <c r="AW83" s="204">
        <f t="shared" si="18"/>
        <v>0</v>
      </c>
      <c r="AX83" s="204"/>
      <c r="AY83" s="204"/>
      <c r="AZ83" s="190">
        <f t="shared" si="19"/>
        <v>0</v>
      </c>
      <c r="BA83" s="190"/>
      <c r="BB83" s="190">
        <f t="shared" si="20"/>
        <v>0</v>
      </c>
      <c r="BC83" s="190"/>
      <c r="BD83" s="190">
        <f t="shared" si="21"/>
        <v>0</v>
      </c>
      <c r="BE83" s="190"/>
      <c r="BF83" s="190">
        <f t="shared" si="22"/>
        <v>0</v>
      </c>
      <c r="BG83" s="190"/>
      <c r="BH83" s="190">
        <f t="shared" si="23"/>
        <v>0</v>
      </c>
      <c r="BI83" s="190"/>
      <c r="BJ83" s="190">
        <f t="shared" si="24"/>
        <v>0</v>
      </c>
      <c r="BK83" s="190"/>
      <c r="BL83" s="190">
        <f t="shared" si="25"/>
        <v>0</v>
      </c>
      <c r="BM83" s="199"/>
      <c r="BN83" s="190">
        <f t="shared" si="26"/>
        <v>0</v>
      </c>
      <c r="BO83" s="190"/>
      <c r="BP83" s="190">
        <f t="shared" si="27"/>
        <v>0</v>
      </c>
      <c r="BQ83" s="190"/>
      <c r="BR83" s="190">
        <f t="shared" si="28"/>
        <v>0</v>
      </c>
      <c r="BS83" s="191"/>
    </row>
    <row r="84" spans="2:71" ht="15" thickBot="1" x14ac:dyDescent="0.4">
      <c r="B84" s="209"/>
      <c r="C84" s="210"/>
      <c r="D84" s="210"/>
      <c r="E84" s="214"/>
      <c r="F84" s="214"/>
      <c r="G84" s="214"/>
      <c r="H84" s="215"/>
      <c r="I84" s="205"/>
      <c r="J84" s="206"/>
      <c r="K84" s="206"/>
      <c r="L84" s="206"/>
      <c r="M84" s="213"/>
      <c r="N84" s="213"/>
      <c r="O84" s="213"/>
      <c r="P84" s="213"/>
      <c r="Q84" s="213"/>
      <c r="R84" s="213"/>
      <c r="S84" s="205"/>
      <c r="T84" s="205"/>
      <c r="U84" s="205"/>
      <c r="V84" s="206"/>
      <c r="W84" s="206"/>
      <c r="X84" s="206"/>
      <c r="Y84" s="207"/>
      <c r="Z84" s="207"/>
      <c r="AA84" s="207"/>
      <c r="AB84" s="208"/>
      <c r="AC84" s="208"/>
      <c r="AD84" s="208"/>
      <c r="AE84" s="202"/>
      <c r="AF84" s="202"/>
      <c r="AG84" s="202"/>
      <c r="AH84" s="201">
        <f>Totals!$E$81</f>
        <v>45811</v>
      </c>
      <c r="AI84" s="201"/>
      <c r="AJ84" s="201"/>
      <c r="AK84" s="267">
        <f t="shared" si="15"/>
        <v>0</v>
      </c>
      <c r="AL84" s="267"/>
      <c r="AM84" s="267"/>
      <c r="AN84" s="201" t="str">
        <f t="shared" si="16"/>
        <v/>
      </c>
      <c r="AO84" s="201"/>
      <c r="AP84" s="201"/>
      <c r="AQ84" s="202"/>
      <c r="AR84" s="202"/>
      <c r="AS84" s="202"/>
      <c r="AT84" s="203">
        <f t="shared" si="29"/>
        <v>0</v>
      </c>
      <c r="AU84" s="203"/>
      <c r="AV84" s="203"/>
      <c r="AW84" s="204">
        <f t="shared" si="18"/>
        <v>0</v>
      </c>
      <c r="AX84" s="204"/>
      <c r="AY84" s="204"/>
      <c r="AZ84" s="190">
        <f t="shared" si="19"/>
        <v>0</v>
      </c>
      <c r="BA84" s="190"/>
      <c r="BB84" s="190">
        <f t="shared" si="20"/>
        <v>0</v>
      </c>
      <c r="BC84" s="190"/>
      <c r="BD84" s="190">
        <f t="shared" si="21"/>
        <v>0</v>
      </c>
      <c r="BE84" s="190"/>
      <c r="BF84" s="190">
        <f t="shared" si="22"/>
        <v>0</v>
      </c>
      <c r="BG84" s="190"/>
      <c r="BH84" s="190">
        <f t="shared" si="23"/>
        <v>0</v>
      </c>
      <c r="BI84" s="190"/>
      <c r="BJ84" s="190">
        <f t="shared" si="24"/>
        <v>0</v>
      </c>
      <c r="BK84" s="190"/>
      <c r="BL84" s="190">
        <f t="shared" si="25"/>
        <v>0</v>
      </c>
      <c r="BM84" s="199"/>
      <c r="BN84" s="190">
        <f t="shared" si="26"/>
        <v>0</v>
      </c>
      <c r="BO84" s="190"/>
      <c r="BP84" s="190">
        <f t="shared" si="27"/>
        <v>0</v>
      </c>
      <c r="BQ84" s="190"/>
      <c r="BR84" s="190">
        <f t="shared" si="28"/>
        <v>0</v>
      </c>
      <c r="BS84" s="191"/>
    </row>
    <row r="85" spans="2:71" ht="15" thickBot="1" x14ac:dyDescent="0.4">
      <c r="B85" s="209"/>
      <c r="C85" s="210"/>
      <c r="D85" s="210"/>
      <c r="E85" s="214"/>
      <c r="F85" s="214"/>
      <c r="G85" s="214"/>
      <c r="H85" s="215"/>
      <c r="I85" s="205"/>
      <c r="J85" s="206"/>
      <c r="K85" s="206"/>
      <c r="L85" s="206"/>
      <c r="M85" s="213">
        <v>44401</v>
      </c>
      <c r="N85" s="213"/>
      <c r="O85" s="213"/>
      <c r="P85" s="213">
        <v>44431</v>
      </c>
      <c r="Q85" s="213"/>
      <c r="R85" s="213"/>
      <c r="S85" s="205" t="s">
        <v>6948</v>
      </c>
      <c r="T85" s="205"/>
      <c r="U85" s="205"/>
      <c r="V85" s="206" t="s">
        <v>6925</v>
      </c>
      <c r="W85" s="206"/>
      <c r="X85" s="206"/>
      <c r="Y85" s="207"/>
      <c r="Z85" s="207"/>
      <c r="AA85" s="207"/>
      <c r="AB85" s="208"/>
      <c r="AC85" s="208"/>
      <c r="AD85" s="208"/>
      <c r="AE85" s="202"/>
      <c r="AF85" s="202"/>
      <c r="AG85" s="202"/>
      <c r="AH85" s="201">
        <f>Totals!$E$81</f>
        <v>45811</v>
      </c>
      <c r="AI85" s="201"/>
      <c r="AJ85" s="201"/>
      <c r="AK85" s="267">
        <f t="shared" si="15"/>
        <v>0</v>
      </c>
      <c r="AL85" s="267"/>
      <c r="AM85" s="267"/>
      <c r="AN85" s="201" t="str">
        <f t="shared" si="16"/>
        <v/>
      </c>
      <c r="AO85" s="201"/>
      <c r="AP85" s="201"/>
      <c r="AQ85" s="202"/>
      <c r="AR85" s="202"/>
      <c r="AS85" s="202"/>
      <c r="AT85" s="203">
        <f t="shared" si="29"/>
        <v>0</v>
      </c>
      <c r="AU85" s="203"/>
      <c r="AV85" s="203"/>
      <c r="AW85" s="204">
        <f t="shared" si="18"/>
        <v>0</v>
      </c>
      <c r="AX85" s="204"/>
      <c r="AY85" s="204"/>
      <c r="AZ85" s="190">
        <f t="shared" si="19"/>
        <v>0</v>
      </c>
      <c r="BA85" s="190"/>
      <c r="BB85" s="190">
        <f t="shared" si="20"/>
        <v>0</v>
      </c>
      <c r="BC85" s="190"/>
      <c r="BD85" s="190">
        <f t="shared" si="21"/>
        <v>0</v>
      </c>
      <c r="BE85" s="190"/>
      <c r="BF85" s="190">
        <f t="shared" si="22"/>
        <v>0</v>
      </c>
      <c r="BG85" s="190"/>
      <c r="BH85" s="190">
        <f t="shared" si="23"/>
        <v>0</v>
      </c>
      <c r="BI85" s="190"/>
      <c r="BJ85" s="190">
        <f t="shared" si="24"/>
        <v>0</v>
      </c>
      <c r="BK85" s="190"/>
      <c r="BL85" s="190">
        <f t="shared" si="25"/>
        <v>0</v>
      </c>
      <c r="BM85" s="199"/>
      <c r="BN85" s="190">
        <f t="shared" si="26"/>
        <v>0</v>
      </c>
      <c r="BO85" s="190"/>
      <c r="BP85" s="190">
        <f t="shared" si="27"/>
        <v>0</v>
      </c>
      <c r="BQ85" s="190"/>
      <c r="BR85" s="190">
        <f t="shared" si="28"/>
        <v>0</v>
      </c>
      <c r="BS85" s="191"/>
    </row>
    <row r="86" spans="2:71" ht="15" thickBot="1" x14ac:dyDescent="0.4">
      <c r="B86" s="209"/>
      <c r="C86" s="210"/>
      <c r="D86" s="210"/>
      <c r="E86" s="214"/>
      <c r="F86" s="214"/>
      <c r="G86" s="214"/>
      <c r="H86" s="215"/>
      <c r="I86" s="205"/>
      <c r="J86" s="206"/>
      <c r="K86" s="206"/>
      <c r="L86" s="206"/>
      <c r="M86" s="213"/>
      <c r="N86" s="213"/>
      <c r="O86" s="213"/>
      <c r="P86" s="213"/>
      <c r="Q86" s="213"/>
      <c r="R86" s="213"/>
      <c r="S86" s="205" t="s">
        <v>6948</v>
      </c>
      <c r="T86" s="205"/>
      <c r="U86" s="205"/>
      <c r="V86" s="206"/>
      <c r="W86" s="206"/>
      <c r="X86" s="206"/>
      <c r="Y86" s="207"/>
      <c r="Z86" s="207"/>
      <c r="AA86" s="207"/>
      <c r="AB86" s="208"/>
      <c r="AC86" s="208"/>
      <c r="AD86" s="208"/>
      <c r="AE86" s="202"/>
      <c r="AF86" s="202"/>
      <c r="AG86" s="202"/>
      <c r="AH86" s="201">
        <f>Totals!$E$81</f>
        <v>45811</v>
      </c>
      <c r="AI86" s="201"/>
      <c r="AJ86" s="201"/>
      <c r="AK86" s="267">
        <f t="shared" si="15"/>
        <v>0</v>
      </c>
      <c r="AL86" s="267"/>
      <c r="AM86" s="267"/>
      <c r="AN86" s="201" t="str">
        <f t="shared" si="16"/>
        <v/>
      </c>
      <c r="AO86" s="201"/>
      <c r="AP86" s="201"/>
      <c r="AQ86" s="202"/>
      <c r="AR86" s="202"/>
      <c r="AS86" s="202"/>
      <c r="AT86" s="203">
        <f t="shared" si="29"/>
        <v>0</v>
      </c>
      <c r="AU86" s="203"/>
      <c r="AV86" s="203"/>
      <c r="AW86" s="204">
        <f t="shared" si="18"/>
        <v>0</v>
      </c>
      <c r="AX86" s="204"/>
      <c r="AY86" s="204"/>
      <c r="AZ86" s="190">
        <f t="shared" si="19"/>
        <v>0</v>
      </c>
      <c r="BA86" s="190"/>
      <c r="BB86" s="190">
        <f t="shared" si="20"/>
        <v>0</v>
      </c>
      <c r="BC86" s="190"/>
      <c r="BD86" s="190">
        <f t="shared" si="21"/>
        <v>0</v>
      </c>
      <c r="BE86" s="190"/>
      <c r="BF86" s="190">
        <f t="shared" si="22"/>
        <v>0</v>
      </c>
      <c r="BG86" s="190"/>
      <c r="BH86" s="190">
        <f t="shared" si="23"/>
        <v>0</v>
      </c>
      <c r="BI86" s="190"/>
      <c r="BJ86" s="190">
        <f t="shared" si="24"/>
        <v>0</v>
      </c>
      <c r="BK86" s="190"/>
      <c r="BL86" s="190">
        <f t="shared" si="25"/>
        <v>0</v>
      </c>
      <c r="BM86" s="199"/>
      <c r="BN86" s="190">
        <f t="shared" si="26"/>
        <v>0</v>
      </c>
      <c r="BO86" s="190"/>
      <c r="BP86" s="190">
        <f t="shared" si="27"/>
        <v>0</v>
      </c>
      <c r="BQ86" s="190"/>
      <c r="BR86" s="190">
        <f t="shared" si="28"/>
        <v>0</v>
      </c>
      <c r="BS86" s="191"/>
    </row>
    <row r="87" spans="2:71" ht="15" thickBot="1" x14ac:dyDescent="0.4">
      <c r="B87" s="209"/>
      <c r="C87" s="210"/>
      <c r="D87" s="210"/>
      <c r="E87" s="214"/>
      <c r="F87" s="214"/>
      <c r="G87" s="214"/>
      <c r="H87" s="215"/>
      <c r="I87" s="205"/>
      <c r="J87" s="206"/>
      <c r="K87" s="206"/>
      <c r="L87" s="206"/>
      <c r="M87" s="213"/>
      <c r="N87" s="213"/>
      <c r="O87" s="213"/>
      <c r="P87" s="213"/>
      <c r="Q87" s="213"/>
      <c r="R87" s="213"/>
      <c r="S87" s="205" t="s">
        <v>6948</v>
      </c>
      <c r="T87" s="205"/>
      <c r="U87" s="205"/>
      <c r="V87" s="206"/>
      <c r="W87" s="206"/>
      <c r="X87" s="206"/>
      <c r="Y87" s="207"/>
      <c r="Z87" s="207"/>
      <c r="AA87" s="207"/>
      <c r="AB87" s="208"/>
      <c r="AC87" s="208"/>
      <c r="AD87" s="208"/>
      <c r="AE87" s="202"/>
      <c r="AF87" s="202"/>
      <c r="AG87" s="202"/>
      <c r="AH87" s="201">
        <f>Totals!$E$81</f>
        <v>45811</v>
      </c>
      <c r="AI87" s="201"/>
      <c r="AJ87" s="201"/>
      <c r="AK87" s="267">
        <f t="shared" si="15"/>
        <v>0</v>
      </c>
      <c r="AL87" s="267"/>
      <c r="AM87" s="267"/>
      <c r="AN87" s="201" t="str">
        <f t="shared" si="16"/>
        <v/>
      </c>
      <c r="AO87" s="201"/>
      <c r="AP87" s="201"/>
      <c r="AQ87" s="202"/>
      <c r="AR87" s="202"/>
      <c r="AS87" s="202"/>
      <c r="AT87" s="203">
        <f t="shared" si="29"/>
        <v>0</v>
      </c>
      <c r="AU87" s="203"/>
      <c r="AV87" s="203"/>
      <c r="AW87" s="204">
        <f t="shared" si="18"/>
        <v>0</v>
      </c>
      <c r="AX87" s="204"/>
      <c r="AY87" s="204"/>
      <c r="AZ87" s="190">
        <f t="shared" si="19"/>
        <v>0</v>
      </c>
      <c r="BA87" s="190"/>
      <c r="BB87" s="190">
        <f t="shared" si="20"/>
        <v>0</v>
      </c>
      <c r="BC87" s="190"/>
      <c r="BD87" s="190">
        <f t="shared" si="21"/>
        <v>0</v>
      </c>
      <c r="BE87" s="190"/>
      <c r="BF87" s="190">
        <f t="shared" si="22"/>
        <v>0</v>
      </c>
      <c r="BG87" s="190"/>
      <c r="BH87" s="190">
        <f t="shared" si="23"/>
        <v>0</v>
      </c>
      <c r="BI87" s="190"/>
      <c r="BJ87" s="190">
        <f t="shared" si="24"/>
        <v>0</v>
      </c>
      <c r="BK87" s="190"/>
      <c r="BL87" s="190">
        <f t="shared" si="25"/>
        <v>0</v>
      </c>
      <c r="BM87" s="199"/>
      <c r="BN87" s="190">
        <f t="shared" si="26"/>
        <v>0</v>
      </c>
      <c r="BO87" s="190"/>
      <c r="BP87" s="190">
        <f t="shared" si="27"/>
        <v>0</v>
      </c>
      <c r="BQ87" s="190"/>
      <c r="BR87" s="190">
        <f t="shared" si="28"/>
        <v>0</v>
      </c>
      <c r="BS87" s="191"/>
    </row>
    <row r="88" spans="2:71" ht="15" thickBot="1" x14ac:dyDescent="0.4">
      <c r="B88" s="209"/>
      <c r="C88" s="210"/>
      <c r="D88" s="210"/>
      <c r="E88" s="214"/>
      <c r="F88" s="214"/>
      <c r="G88" s="214"/>
      <c r="H88" s="215"/>
      <c r="I88" s="205"/>
      <c r="J88" s="206"/>
      <c r="K88" s="206"/>
      <c r="L88" s="206"/>
      <c r="M88" s="213"/>
      <c r="N88" s="213"/>
      <c r="O88" s="213"/>
      <c r="P88" s="213"/>
      <c r="Q88" s="213"/>
      <c r="R88" s="213"/>
      <c r="S88" s="205" t="s">
        <v>6948</v>
      </c>
      <c r="T88" s="205"/>
      <c r="U88" s="205"/>
      <c r="V88" s="206"/>
      <c r="W88" s="206"/>
      <c r="X88" s="206"/>
      <c r="Y88" s="207"/>
      <c r="Z88" s="207"/>
      <c r="AA88" s="207"/>
      <c r="AB88" s="208"/>
      <c r="AC88" s="208"/>
      <c r="AD88" s="208"/>
      <c r="AE88" s="202"/>
      <c r="AF88" s="202"/>
      <c r="AG88" s="202"/>
      <c r="AH88" s="201">
        <f>Totals!$E$81</f>
        <v>45811</v>
      </c>
      <c r="AI88" s="201"/>
      <c r="AJ88" s="201"/>
      <c r="AK88" s="267">
        <f t="shared" si="15"/>
        <v>0</v>
      </c>
      <c r="AL88" s="267"/>
      <c r="AM88" s="267"/>
      <c r="AN88" s="201" t="str">
        <f t="shared" si="16"/>
        <v/>
      </c>
      <c r="AO88" s="201"/>
      <c r="AP88" s="201"/>
      <c r="AQ88" s="202"/>
      <c r="AR88" s="202"/>
      <c r="AS88" s="202"/>
      <c r="AT88" s="203">
        <f t="shared" si="29"/>
        <v>0</v>
      </c>
      <c r="AU88" s="203"/>
      <c r="AV88" s="203"/>
      <c r="AW88" s="204">
        <f t="shared" si="18"/>
        <v>0</v>
      </c>
      <c r="AX88" s="204"/>
      <c r="AY88" s="204"/>
      <c r="AZ88" s="190">
        <f t="shared" si="19"/>
        <v>0</v>
      </c>
      <c r="BA88" s="190"/>
      <c r="BB88" s="190">
        <f t="shared" si="20"/>
        <v>0</v>
      </c>
      <c r="BC88" s="190"/>
      <c r="BD88" s="190">
        <f t="shared" si="21"/>
        <v>0</v>
      </c>
      <c r="BE88" s="190"/>
      <c r="BF88" s="190">
        <f t="shared" si="22"/>
        <v>0</v>
      </c>
      <c r="BG88" s="190"/>
      <c r="BH88" s="190">
        <f t="shared" si="23"/>
        <v>0</v>
      </c>
      <c r="BI88" s="190"/>
      <c r="BJ88" s="190">
        <f t="shared" si="24"/>
        <v>0</v>
      </c>
      <c r="BK88" s="190"/>
      <c r="BL88" s="190">
        <f t="shared" si="25"/>
        <v>0</v>
      </c>
      <c r="BM88" s="199"/>
      <c r="BN88" s="190">
        <f t="shared" si="26"/>
        <v>0</v>
      </c>
      <c r="BO88" s="190"/>
      <c r="BP88" s="190">
        <f t="shared" si="27"/>
        <v>0</v>
      </c>
      <c r="BQ88" s="190"/>
      <c r="BR88" s="190">
        <f t="shared" si="28"/>
        <v>0</v>
      </c>
      <c r="BS88" s="191"/>
    </row>
    <row r="89" spans="2:71" ht="15" thickBot="1" x14ac:dyDescent="0.4">
      <c r="B89" s="209"/>
      <c r="C89" s="210"/>
      <c r="D89" s="210"/>
      <c r="E89" s="214"/>
      <c r="F89" s="214"/>
      <c r="G89" s="214"/>
      <c r="H89" s="215"/>
      <c r="I89" s="205"/>
      <c r="J89" s="206"/>
      <c r="K89" s="206"/>
      <c r="L89" s="206"/>
      <c r="M89" s="213"/>
      <c r="N89" s="213"/>
      <c r="O89" s="213"/>
      <c r="P89" s="213"/>
      <c r="Q89" s="213"/>
      <c r="R89" s="213"/>
      <c r="S89" s="205"/>
      <c r="T89" s="205"/>
      <c r="U89" s="205"/>
      <c r="V89" s="206"/>
      <c r="W89" s="206"/>
      <c r="X89" s="206"/>
      <c r="Y89" s="207"/>
      <c r="Z89" s="207"/>
      <c r="AA89" s="207"/>
      <c r="AB89" s="208"/>
      <c r="AC89" s="208"/>
      <c r="AD89" s="208"/>
      <c r="AE89" s="202"/>
      <c r="AF89" s="202"/>
      <c r="AG89" s="202"/>
      <c r="AH89" s="201">
        <f>Totals!$E$81</f>
        <v>45811</v>
      </c>
      <c r="AI89" s="201"/>
      <c r="AJ89" s="201"/>
      <c r="AK89" s="267">
        <f t="shared" si="15"/>
        <v>0</v>
      </c>
      <c r="AL89" s="267"/>
      <c r="AM89" s="267"/>
      <c r="AN89" s="201" t="str">
        <f t="shared" si="16"/>
        <v/>
      </c>
      <c r="AO89" s="201"/>
      <c r="AP89" s="201"/>
      <c r="AQ89" s="202"/>
      <c r="AR89" s="202"/>
      <c r="AS89" s="202"/>
      <c r="AT89" s="203">
        <f t="shared" si="29"/>
        <v>0</v>
      </c>
      <c r="AU89" s="203"/>
      <c r="AV89" s="203"/>
      <c r="AW89" s="204">
        <f t="shared" si="18"/>
        <v>0</v>
      </c>
      <c r="AX89" s="204"/>
      <c r="AY89" s="204"/>
      <c r="AZ89" s="190">
        <f t="shared" si="19"/>
        <v>0</v>
      </c>
      <c r="BA89" s="190"/>
      <c r="BB89" s="190">
        <f t="shared" si="20"/>
        <v>0</v>
      </c>
      <c r="BC89" s="190"/>
      <c r="BD89" s="190">
        <f t="shared" si="21"/>
        <v>0</v>
      </c>
      <c r="BE89" s="190"/>
      <c r="BF89" s="190">
        <f t="shared" si="22"/>
        <v>0</v>
      </c>
      <c r="BG89" s="190"/>
      <c r="BH89" s="190">
        <f t="shared" si="23"/>
        <v>0</v>
      </c>
      <c r="BI89" s="190"/>
      <c r="BJ89" s="190">
        <f t="shared" si="24"/>
        <v>0</v>
      </c>
      <c r="BK89" s="190"/>
      <c r="BL89" s="190">
        <f t="shared" si="25"/>
        <v>0</v>
      </c>
      <c r="BM89" s="199"/>
      <c r="BN89" s="190">
        <f t="shared" si="26"/>
        <v>0</v>
      </c>
      <c r="BO89" s="190"/>
      <c r="BP89" s="190">
        <f t="shared" si="27"/>
        <v>0</v>
      </c>
      <c r="BQ89" s="190"/>
      <c r="BR89" s="190">
        <f t="shared" si="28"/>
        <v>0</v>
      </c>
      <c r="BS89" s="191"/>
    </row>
    <row r="90" spans="2:71" ht="15" thickBot="1" x14ac:dyDescent="0.4">
      <c r="B90" s="209"/>
      <c r="C90" s="210"/>
      <c r="D90" s="210"/>
      <c r="E90" s="214"/>
      <c r="F90" s="214"/>
      <c r="G90" s="214"/>
      <c r="H90" s="215"/>
      <c r="I90" s="205"/>
      <c r="J90" s="206"/>
      <c r="K90" s="206"/>
      <c r="L90" s="206"/>
      <c r="M90" s="213"/>
      <c r="N90" s="213"/>
      <c r="O90" s="213"/>
      <c r="P90" s="213"/>
      <c r="Q90" s="213"/>
      <c r="R90" s="213"/>
      <c r="S90" s="205"/>
      <c r="T90" s="205"/>
      <c r="U90" s="205"/>
      <c r="V90" s="206"/>
      <c r="W90" s="206"/>
      <c r="X90" s="206"/>
      <c r="Y90" s="207"/>
      <c r="Z90" s="207"/>
      <c r="AA90" s="207"/>
      <c r="AB90" s="208"/>
      <c r="AC90" s="208"/>
      <c r="AD90" s="208"/>
      <c r="AE90" s="202"/>
      <c r="AF90" s="202"/>
      <c r="AG90" s="202"/>
      <c r="AH90" s="201">
        <f>Totals!$E$81</f>
        <v>45811</v>
      </c>
      <c r="AI90" s="201"/>
      <c r="AJ90" s="201"/>
      <c r="AK90" s="267">
        <f t="shared" si="15"/>
        <v>0</v>
      </c>
      <c r="AL90" s="267"/>
      <c r="AM90" s="267"/>
      <c r="AN90" s="201" t="str">
        <f t="shared" si="16"/>
        <v/>
      </c>
      <c r="AO90" s="201"/>
      <c r="AP90" s="201"/>
      <c r="AQ90" s="202"/>
      <c r="AR90" s="202"/>
      <c r="AS90" s="202"/>
      <c r="AT90" s="203">
        <f t="shared" si="29"/>
        <v>0</v>
      </c>
      <c r="AU90" s="203"/>
      <c r="AV90" s="203"/>
      <c r="AW90" s="204">
        <f t="shared" si="18"/>
        <v>0</v>
      </c>
      <c r="AX90" s="204"/>
      <c r="AY90" s="204"/>
      <c r="AZ90" s="190">
        <f t="shared" si="19"/>
        <v>0</v>
      </c>
      <c r="BA90" s="190"/>
      <c r="BB90" s="190">
        <f t="shared" si="20"/>
        <v>0</v>
      </c>
      <c r="BC90" s="190"/>
      <c r="BD90" s="190">
        <f t="shared" si="21"/>
        <v>0</v>
      </c>
      <c r="BE90" s="190"/>
      <c r="BF90" s="190">
        <f t="shared" si="22"/>
        <v>0</v>
      </c>
      <c r="BG90" s="190"/>
      <c r="BH90" s="190">
        <f t="shared" si="23"/>
        <v>0</v>
      </c>
      <c r="BI90" s="190"/>
      <c r="BJ90" s="190">
        <f t="shared" si="24"/>
        <v>0</v>
      </c>
      <c r="BK90" s="190"/>
      <c r="BL90" s="190">
        <f t="shared" si="25"/>
        <v>0</v>
      </c>
      <c r="BM90" s="199"/>
      <c r="BN90" s="190">
        <f t="shared" si="26"/>
        <v>0</v>
      </c>
      <c r="BO90" s="190"/>
      <c r="BP90" s="190">
        <f t="shared" si="27"/>
        <v>0</v>
      </c>
      <c r="BQ90" s="190"/>
      <c r="BR90" s="190">
        <f t="shared" si="28"/>
        <v>0</v>
      </c>
      <c r="BS90" s="191"/>
    </row>
    <row r="91" spans="2:71" ht="15" thickBot="1" x14ac:dyDescent="0.4">
      <c r="B91" s="209"/>
      <c r="C91" s="210"/>
      <c r="D91" s="210"/>
      <c r="E91" s="214"/>
      <c r="F91" s="214"/>
      <c r="G91" s="214"/>
      <c r="H91" s="215"/>
      <c r="I91" s="205"/>
      <c r="J91" s="206"/>
      <c r="K91" s="206"/>
      <c r="L91" s="206"/>
      <c r="M91" s="213"/>
      <c r="N91" s="213"/>
      <c r="O91" s="213"/>
      <c r="P91" s="213"/>
      <c r="Q91" s="213"/>
      <c r="R91" s="213"/>
      <c r="S91" s="205" t="s">
        <v>6948</v>
      </c>
      <c r="T91" s="205"/>
      <c r="U91" s="205"/>
      <c r="V91" s="206"/>
      <c r="W91" s="206"/>
      <c r="X91" s="206"/>
      <c r="Y91" s="207"/>
      <c r="Z91" s="207"/>
      <c r="AA91" s="207"/>
      <c r="AB91" s="208"/>
      <c r="AC91" s="208"/>
      <c r="AD91" s="208"/>
      <c r="AE91" s="202"/>
      <c r="AF91" s="202"/>
      <c r="AG91" s="202"/>
      <c r="AH91" s="201">
        <f>Totals!$E$81</f>
        <v>45811</v>
      </c>
      <c r="AI91" s="201"/>
      <c r="AJ91" s="201"/>
      <c r="AK91" s="267">
        <f t="shared" si="15"/>
        <v>0</v>
      </c>
      <c r="AL91" s="267"/>
      <c r="AM91" s="267"/>
      <c r="AN91" s="201" t="str">
        <f t="shared" si="16"/>
        <v/>
      </c>
      <c r="AO91" s="201"/>
      <c r="AP91" s="201"/>
      <c r="AQ91" s="202"/>
      <c r="AR91" s="202"/>
      <c r="AS91" s="202"/>
      <c r="AT91" s="203">
        <f t="shared" si="29"/>
        <v>0</v>
      </c>
      <c r="AU91" s="203"/>
      <c r="AV91" s="203"/>
      <c r="AW91" s="204">
        <f t="shared" si="18"/>
        <v>0</v>
      </c>
      <c r="AX91" s="204"/>
      <c r="AY91" s="204"/>
      <c r="AZ91" s="190">
        <f t="shared" si="19"/>
        <v>0</v>
      </c>
      <c r="BA91" s="190"/>
      <c r="BB91" s="190">
        <f t="shared" si="20"/>
        <v>0</v>
      </c>
      <c r="BC91" s="190"/>
      <c r="BD91" s="190">
        <f t="shared" si="21"/>
        <v>0</v>
      </c>
      <c r="BE91" s="190"/>
      <c r="BF91" s="190">
        <f t="shared" si="22"/>
        <v>0</v>
      </c>
      <c r="BG91" s="190"/>
      <c r="BH91" s="190">
        <f t="shared" si="23"/>
        <v>0</v>
      </c>
      <c r="BI91" s="190"/>
      <c r="BJ91" s="190">
        <f t="shared" si="24"/>
        <v>0</v>
      </c>
      <c r="BK91" s="190"/>
      <c r="BL91" s="190">
        <f t="shared" si="25"/>
        <v>0</v>
      </c>
      <c r="BM91" s="199"/>
      <c r="BN91" s="190">
        <f t="shared" si="26"/>
        <v>0</v>
      </c>
      <c r="BO91" s="190"/>
      <c r="BP91" s="190">
        <f t="shared" si="27"/>
        <v>0</v>
      </c>
      <c r="BQ91" s="190"/>
      <c r="BR91" s="190">
        <f t="shared" si="28"/>
        <v>0</v>
      </c>
      <c r="BS91" s="191"/>
    </row>
    <row r="92" spans="2:71" ht="15" thickBot="1" x14ac:dyDescent="0.4">
      <c r="B92" s="209"/>
      <c r="C92" s="210"/>
      <c r="D92" s="210"/>
      <c r="E92" s="214"/>
      <c r="F92" s="214"/>
      <c r="G92" s="214"/>
      <c r="H92" s="215"/>
      <c r="I92" s="205"/>
      <c r="J92" s="206"/>
      <c r="K92" s="206"/>
      <c r="L92" s="206"/>
      <c r="M92" s="213"/>
      <c r="N92" s="213"/>
      <c r="O92" s="213"/>
      <c r="P92" s="213"/>
      <c r="Q92" s="213"/>
      <c r="R92" s="213"/>
      <c r="S92" s="205"/>
      <c r="T92" s="205"/>
      <c r="U92" s="205"/>
      <c r="V92" s="206"/>
      <c r="W92" s="206"/>
      <c r="X92" s="206"/>
      <c r="Y92" s="207"/>
      <c r="Z92" s="207"/>
      <c r="AA92" s="207"/>
      <c r="AB92" s="208"/>
      <c r="AC92" s="208"/>
      <c r="AD92" s="208"/>
      <c r="AE92" s="202"/>
      <c r="AF92" s="202"/>
      <c r="AG92" s="202"/>
      <c r="AH92" s="201">
        <f>Totals!$E$81</f>
        <v>45811</v>
      </c>
      <c r="AI92" s="201"/>
      <c r="AJ92" s="201"/>
      <c r="AK92" s="267">
        <f t="shared" si="15"/>
        <v>0</v>
      </c>
      <c r="AL92" s="267"/>
      <c r="AM92" s="267"/>
      <c r="AN92" s="201" t="str">
        <f t="shared" si="16"/>
        <v/>
      </c>
      <c r="AO92" s="201"/>
      <c r="AP92" s="201"/>
      <c r="AQ92" s="202"/>
      <c r="AR92" s="202"/>
      <c r="AS92" s="202"/>
      <c r="AT92" s="203">
        <f t="shared" si="29"/>
        <v>0</v>
      </c>
      <c r="AU92" s="203"/>
      <c r="AV92" s="203"/>
      <c r="AW92" s="204">
        <f t="shared" si="18"/>
        <v>0</v>
      </c>
      <c r="AX92" s="204"/>
      <c r="AY92" s="204"/>
      <c r="AZ92" s="190">
        <f t="shared" si="19"/>
        <v>0</v>
      </c>
      <c r="BA92" s="190"/>
      <c r="BB92" s="190">
        <f t="shared" si="20"/>
        <v>0</v>
      </c>
      <c r="BC92" s="190"/>
      <c r="BD92" s="190">
        <f t="shared" si="21"/>
        <v>0</v>
      </c>
      <c r="BE92" s="190"/>
      <c r="BF92" s="190">
        <f t="shared" si="22"/>
        <v>0</v>
      </c>
      <c r="BG92" s="190"/>
      <c r="BH92" s="190">
        <f t="shared" si="23"/>
        <v>0</v>
      </c>
      <c r="BI92" s="190"/>
      <c r="BJ92" s="190">
        <f t="shared" si="24"/>
        <v>0</v>
      </c>
      <c r="BK92" s="190"/>
      <c r="BL92" s="190">
        <f t="shared" si="25"/>
        <v>0</v>
      </c>
      <c r="BM92" s="199"/>
      <c r="BN92" s="190">
        <f t="shared" si="26"/>
        <v>0</v>
      </c>
      <c r="BO92" s="190"/>
      <c r="BP92" s="190">
        <f t="shared" si="27"/>
        <v>0</v>
      </c>
      <c r="BQ92" s="190"/>
      <c r="BR92" s="190">
        <f t="shared" si="28"/>
        <v>0</v>
      </c>
      <c r="BS92" s="191"/>
    </row>
    <row r="93" spans="2:71" ht="15" thickBot="1" x14ac:dyDescent="0.4">
      <c r="B93" s="209"/>
      <c r="C93" s="210"/>
      <c r="D93" s="210"/>
      <c r="E93" s="214"/>
      <c r="F93" s="214"/>
      <c r="G93" s="214"/>
      <c r="H93" s="215"/>
      <c r="I93" s="205"/>
      <c r="J93" s="206"/>
      <c r="K93" s="206"/>
      <c r="L93" s="206"/>
      <c r="M93" s="213"/>
      <c r="N93" s="213"/>
      <c r="O93" s="213"/>
      <c r="P93" s="213"/>
      <c r="Q93" s="213"/>
      <c r="R93" s="213"/>
      <c r="S93" s="205"/>
      <c r="T93" s="205"/>
      <c r="U93" s="205"/>
      <c r="V93" s="206"/>
      <c r="W93" s="206"/>
      <c r="X93" s="206"/>
      <c r="Y93" s="207"/>
      <c r="Z93" s="207"/>
      <c r="AA93" s="207"/>
      <c r="AB93" s="208"/>
      <c r="AC93" s="208"/>
      <c r="AD93" s="208"/>
      <c r="AE93" s="202"/>
      <c r="AF93" s="202"/>
      <c r="AG93" s="202"/>
      <c r="AH93" s="201">
        <f>Totals!$E$81</f>
        <v>45811</v>
      </c>
      <c r="AI93" s="201"/>
      <c r="AJ93" s="201"/>
      <c r="AK93" s="267">
        <f t="shared" si="15"/>
        <v>0</v>
      </c>
      <c r="AL93" s="267"/>
      <c r="AM93" s="267"/>
      <c r="AN93" s="201" t="str">
        <f t="shared" si="16"/>
        <v/>
      </c>
      <c r="AO93" s="201"/>
      <c r="AP93" s="201"/>
      <c r="AQ93" s="202"/>
      <c r="AR93" s="202"/>
      <c r="AS93" s="202"/>
      <c r="AT93" s="203">
        <f t="shared" si="29"/>
        <v>0</v>
      </c>
      <c r="AU93" s="203"/>
      <c r="AV93" s="203"/>
      <c r="AW93" s="204">
        <f t="shared" si="18"/>
        <v>0</v>
      </c>
      <c r="AX93" s="204"/>
      <c r="AY93" s="204"/>
      <c r="AZ93" s="190">
        <f t="shared" si="19"/>
        <v>0</v>
      </c>
      <c r="BA93" s="190"/>
      <c r="BB93" s="190">
        <f t="shared" si="20"/>
        <v>0</v>
      </c>
      <c r="BC93" s="190"/>
      <c r="BD93" s="190">
        <f t="shared" si="21"/>
        <v>0</v>
      </c>
      <c r="BE93" s="190"/>
      <c r="BF93" s="190">
        <f t="shared" si="22"/>
        <v>0</v>
      </c>
      <c r="BG93" s="190"/>
      <c r="BH93" s="190">
        <f t="shared" si="23"/>
        <v>0</v>
      </c>
      <c r="BI93" s="190"/>
      <c r="BJ93" s="190">
        <f t="shared" si="24"/>
        <v>0</v>
      </c>
      <c r="BK93" s="190"/>
      <c r="BL93" s="190">
        <f t="shared" si="25"/>
        <v>0</v>
      </c>
      <c r="BM93" s="199"/>
      <c r="BN93" s="190">
        <f t="shared" si="26"/>
        <v>0</v>
      </c>
      <c r="BO93" s="190"/>
      <c r="BP93" s="190">
        <f t="shared" si="27"/>
        <v>0</v>
      </c>
      <c r="BQ93" s="190"/>
      <c r="BR93" s="190">
        <f t="shared" si="28"/>
        <v>0</v>
      </c>
      <c r="BS93" s="191"/>
    </row>
    <row r="94" spans="2:71" ht="15" thickBot="1" x14ac:dyDescent="0.4">
      <c r="B94" s="209"/>
      <c r="C94" s="210"/>
      <c r="D94" s="210"/>
      <c r="E94" s="214"/>
      <c r="F94" s="214"/>
      <c r="G94" s="214"/>
      <c r="H94" s="215"/>
      <c r="I94" s="205"/>
      <c r="J94" s="206"/>
      <c r="K94" s="206"/>
      <c r="L94" s="206"/>
      <c r="M94" s="213"/>
      <c r="N94" s="213"/>
      <c r="O94" s="213"/>
      <c r="P94" s="213"/>
      <c r="Q94" s="213"/>
      <c r="R94" s="213"/>
      <c r="S94" s="205"/>
      <c r="T94" s="205"/>
      <c r="U94" s="205"/>
      <c r="V94" s="206"/>
      <c r="W94" s="206"/>
      <c r="X94" s="206"/>
      <c r="Y94" s="207"/>
      <c r="Z94" s="207"/>
      <c r="AA94" s="207"/>
      <c r="AB94" s="208"/>
      <c r="AC94" s="208"/>
      <c r="AD94" s="208"/>
      <c r="AE94" s="202"/>
      <c r="AF94" s="202"/>
      <c r="AG94" s="202"/>
      <c r="AH94" s="201">
        <f>Totals!$E$81</f>
        <v>45811</v>
      </c>
      <c r="AI94" s="201"/>
      <c r="AJ94" s="201"/>
      <c r="AK94" s="267">
        <f t="shared" si="15"/>
        <v>0</v>
      </c>
      <c r="AL94" s="267"/>
      <c r="AM94" s="267"/>
      <c r="AN94" s="201" t="str">
        <f t="shared" si="16"/>
        <v/>
      </c>
      <c r="AO94" s="201"/>
      <c r="AP94" s="201"/>
      <c r="AQ94" s="202"/>
      <c r="AR94" s="202"/>
      <c r="AS94" s="202"/>
      <c r="AT94" s="203">
        <f t="shared" si="29"/>
        <v>0</v>
      </c>
      <c r="AU94" s="203"/>
      <c r="AV94" s="203"/>
      <c r="AW94" s="204">
        <f t="shared" si="18"/>
        <v>0</v>
      </c>
      <c r="AX94" s="204"/>
      <c r="AY94" s="204"/>
      <c r="AZ94" s="190">
        <f t="shared" si="19"/>
        <v>0</v>
      </c>
      <c r="BA94" s="190"/>
      <c r="BB94" s="190">
        <f t="shared" si="20"/>
        <v>0</v>
      </c>
      <c r="BC94" s="190"/>
      <c r="BD94" s="190">
        <f t="shared" si="21"/>
        <v>0</v>
      </c>
      <c r="BE94" s="190"/>
      <c r="BF94" s="190">
        <f t="shared" si="22"/>
        <v>0</v>
      </c>
      <c r="BG94" s="190"/>
      <c r="BH94" s="190">
        <f t="shared" si="23"/>
        <v>0</v>
      </c>
      <c r="BI94" s="190"/>
      <c r="BJ94" s="190">
        <f t="shared" si="24"/>
        <v>0</v>
      </c>
      <c r="BK94" s="190"/>
      <c r="BL94" s="190">
        <f t="shared" si="25"/>
        <v>0</v>
      </c>
      <c r="BM94" s="199"/>
      <c r="BN94" s="190">
        <f t="shared" si="26"/>
        <v>0</v>
      </c>
      <c r="BO94" s="190"/>
      <c r="BP94" s="190">
        <f t="shared" si="27"/>
        <v>0</v>
      </c>
      <c r="BQ94" s="190"/>
      <c r="BR94" s="190">
        <f t="shared" si="28"/>
        <v>0</v>
      </c>
      <c r="BS94" s="191"/>
    </row>
    <row r="95" spans="2:71" ht="15" thickBot="1" x14ac:dyDescent="0.4">
      <c r="B95" s="209"/>
      <c r="C95" s="210"/>
      <c r="D95" s="210"/>
      <c r="E95" s="214"/>
      <c r="F95" s="214"/>
      <c r="G95" s="214"/>
      <c r="H95" s="215"/>
      <c r="I95" s="205"/>
      <c r="J95" s="206"/>
      <c r="K95" s="206"/>
      <c r="L95" s="206"/>
      <c r="M95" s="207">
        <f>(P75-M75)*-(AZ75)</f>
        <v>0</v>
      </c>
      <c r="N95" s="207"/>
      <c r="O95" s="207"/>
      <c r="P95" s="213"/>
      <c r="Q95" s="213"/>
      <c r="R95" s="213"/>
      <c r="S95" s="205"/>
      <c r="T95" s="205"/>
      <c r="U95" s="205"/>
      <c r="V95" s="206"/>
      <c r="W95" s="206"/>
      <c r="X95" s="206"/>
      <c r="Y95" s="207"/>
      <c r="Z95" s="207"/>
      <c r="AA95" s="207"/>
      <c r="AB95" s="208"/>
      <c r="AC95" s="208"/>
      <c r="AD95" s="208"/>
      <c r="AE95" s="202"/>
      <c r="AF95" s="202"/>
      <c r="AG95" s="202"/>
      <c r="AH95" s="201">
        <f>Totals!$E$81</f>
        <v>45811</v>
      </c>
      <c r="AI95" s="201"/>
      <c r="AJ95" s="201"/>
      <c r="AK95" s="267">
        <f t="shared" si="15"/>
        <v>0</v>
      </c>
      <c r="AL95" s="267"/>
      <c r="AM95" s="267"/>
      <c r="AN95" s="201" t="str">
        <f t="shared" si="16"/>
        <v/>
      </c>
      <c r="AO95" s="201"/>
      <c r="AP95" s="201"/>
      <c r="AQ95" s="202"/>
      <c r="AR95" s="202"/>
      <c r="AS95" s="202"/>
      <c r="AT95" s="203">
        <f t="shared" si="29"/>
        <v>0</v>
      </c>
      <c r="AU95" s="203"/>
      <c r="AV95" s="203"/>
      <c r="AW95" s="204">
        <f t="shared" si="18"/>
        <v>0</v>
      </c>
      <c r="AX95" s="204"/>
      <c r="AY95" s="204"/>
      <c r="AZ95" s="190">
        <f t="shared" si="19"/>
        <v>0</v>
      </c>
      <c r="BA95" s="190"/>
      <c r="BB95" s="190">
        <f t="shared" si="20"/>
        <v>0</v>
      </c>
      <c r="BC95" s="190"/>
      <c r="BD95" s="190">
        <f t="shared" si="21"/>
        <v>0</v>
      </c>
      <c r="BE95" s="190"/>
      <c r="BF95" s="190">
        <f t="shared" si="22"/>
        <v>0</v>
      </c>
      <c r="BG95" s="190"/>
      <c r="BH95" s="190">
        <f t="shared" si="23"/>
        <v>0</v>
      </c>
      <c r="BI95" s="190"/>
      <c r="BJ95" s="190">
        <f t="shared" si="24"/>
        <v>0</v>
      </c>
      <c r="BK95" s="190"/>
      <c r="BL95" s="190">
        <f t="shared" si="25"/>
        <v>0</v>
      </c>
      <c r="BM95" s="199"/>
      <c r="BN95" s="190">
        <f t="shared" si="26"/>
        <v>0</v>
      </c>
      <c r="BO95" s="190"/>
      <c r="BP95" s="190">
        <f t="shared" si="27"/>
        <v>0</v>
      </c>
      <c r="BQ95" s="190"/>
      <c r="BR95" s="190">
        <f t="shared" si="28"/>
        <v>0</v>
      </c>
      <c r="BS95" s="191"/>
    </row>
    <row r="96" spans="2:71" ht="15" thickBot="1" x14ac:dyDescent="0.4">
      <c r="B96" s="209"/>
      <c r="C96" s="210"/>
      <c r="D96" s="210"/>
      <c r="E96" s="214"/>
      <c r="F96" s="214"/>
      <c r="G96" s="214"/>
      <c r="H96" s="215"/>
      <c r="I96" s="205"/>
      <c r="J96" s="206"/>
      <c r="K96" s="206"/>
      <c r="L96" s="206"/>
      <c r="M96" s="213"/>
      <c r="N96" s="213"/>
      <c r="O96" s="213"/>
      <c r="P96" s="213"/>
      <c r="Q96" s="213"/>
      <c r="R96" s="213"/>
      <c r="S96" s="205"/>
      <c r="T96" s="205"/>
      <c r="U96" s="205"/>
      <c r="V96" s="206"/>
      <c r="W96" s="206"/>
      <c r="X96" s="206"/>
      <c r="Y96" s="207"/>
      <c r="Z96" s="207"/>
      <c r="AA96" s="207"/>
      <c r="AB96" s="208"/>
      <c r="AC96" s="208"/>
      <c r="AD96" s="208"/>
      <c r="AE96" s="202"/>
      <c r="AF96" s="202"/>
      <c r="AG96" s="202"/>
      <c r="AH96" s="201">
        <f>Totals!$E$81</f>
        <v>45811</v>
      </c>
      <c r="AI96" s="201"/>
      <c r="AJ96" s="201"/>
      <c r="AK96" s="267">
        <f t="shared" si="15"/>
        <v>0</v>
      </c>
      <c r="AL96" s="267"/>
      <c r="AM96" s="267"/>
      <c r="AN96" s="201" t="str">
        <f t="shared" si="16"/>
        <v/>
      </c>
      <c r="AO96" s="201"/>
      <c r="AP96" s="201"/>
      <c r="AQ96" s="202"/>
      <c r="AR96" s="202"/>
      <c r="AS96" s="202"/>
      <c r="AT96" s="203">
        <f t="shared" si="29"/>
        <v>0</v>
      </c>
      <c r="AU96" s="203"/>
      <c r="AV96" s="203"/>
      <c r="AW96" s="204">
        <f t="shared" si="18"/>
        <v>0</v>
      </c>
      <c r="AX96" s="204"/>
      <c r="AY96" s="204"/>
      <c r="AZ96" s="190">
        <f t="shared" si="19"/>
        <v>0</v>
      </c>
      <c r="BA96" s="190"/>
      <c r="BB96" s="190">
        <f t="shared" si="20"/>
        <v>0</v>
      </c>
      <c r="BC96" s="190"/>
      <c r="BD96" s="190">
        <f t="shared" si="21"/>
        <v>0</v>
      </c>
      <c r="BE96" s="190"/>
      <c r="BF96" s="190">
        <f t="shared" si="22"/>
        <v>0</v>
      </c>
      <c r="BG96" s="190"/>
      <c r="BH96" s="190">
        <f t="shared" si="23"/>
        <v>0</v>
      </c>
      <c r="BI96" s="190"/>
      <c r="BJ96" s="190">
        <f t="shared" si="24"/>
        <v>0</v>
      </c>
      <c r="BK96" s="190"/>
      <c r="BL96" s="190">
        <f t="shared" si="25"/>
        <v>0</v>
      </c>
      <c r="BM96" s="199"/>
      <c r="BN96" s="190">
        <f t="shared" si="26"/>
        <v>0</v>
      </c>
      <c r="BO96" s="190"/>
      <c r="BP96" s="190">
        <f t="shared" si="27"/>
        <v>0</v>
      </c>
      <c r="BQ96" s="190"/>
      <c r="BR96" s="190">
        <f t="shared" si="28"/>
        <v>0</v>
      </c>
      <c r="BS96" s="191"/>
    </row>
    <row r="97" spans="2:71" ht="15" thickBot="1" x14ac:dyDescent="0.4">
      <c r="B97" s="209"/>
      <c r="C97" s="210"/>
      <c r="D97" s="210"/>
      <c r="E97" s="214"/>
      <c r="F97" s="214"/>
      <c r="G97" s="214"/>
      <c r="H97" s="215"/>
      <c r="I97" s="205"/>
      <c r="J97" s="206"/>
      <c r="K97" s="206"/>
      <c r="L97" s="206"/>
      <c r="M97" s="214"/>
      <c r="N97" s="214"/>
      <c r="O97" s="214"/>
      <c r="P97" s="213"/>
      <c r="Q97" s="213"/>
      <c r="R97" s="213"/>
      <c r="S97" s="205"/>
      <c r="T97" s="205"/>
      <c r="U97" s="205"/>
      <c r="V97" s="206"/>
      <c r="W97" s="206"/>
      <c r="X97" s="206"/>
      <c r="Y97" s="207"/>
      <c r="Z97" s="207"/>
      <c r="AA97" s="207"/>
      <c r="AB97" s="208"/>
      <c r="AC97" s="208"/>
      <c r="AD97" s="208"/>
      <c r="AE97" s="202"/>
      <c r="AF97" s="202"/>
      <c r="AG97" s="202"/>
      <c r="AH97" s="201">
        <f>Totals!$E$81</f>
        <v>45811</v>
      </c>
      <c r="AI97" s="201"/>
      <c r="AJ97" s="201"/>
      <c r="AK97" s="267">
        <f t="shared" si="15"/>
        <v>0</v>
      </c>
      <c r="AL97" s="267"/>
      <c r="AM97" s="267"/>
      <c r="AN97" s="201" t="str">
        <f t="shared" si="16"/>
        <v/>
      </c>
      <c r="AO97" s="201"/>
      <c r="AP97" s="201"/>
      <c r="AQ97" s="202"/>
      <c r="AR97" s="202"/>
      <c r="AS97" s="202"/>
      <c r="AT97" s="203">
        <f t="shared" si="29"/>
        <v>0</v>
      </c>
      <c r="AU97" s="203"/>
      <c r="AV97" s="203"/>
      <c r="AW97" s="204">
        <f t="shared" si="18"/>
        <v>0</v>
      </c>
      <c r="AX97" s="204"/>
      <c r="AY97" s="204"/>
      <c r="AZ97" s="190">
        <f t="shared" si="19"/>
        <v>0</v>
      </c>
      <c r="BA97" s="190"/>
      <c r="BB97" s="190">
        <f t="shared" si="20"/>
        <v>0</v>
      </c>
      <c r="BC97" s="190"/>
      <c r="BD97" s="190">
        <f t="shared" si="21"/>
        <v>0</v>
      </c>
      <c r="BE97" s="190"/>
      <c r="BF97" s="190">
        <f t="shared" si="22"/>
        <v>0</v>
      </c>
      <c r="BG97" s="190"/>
      <c r="BH97" s="190">
        <f t="shared" si="23"/>
        <v>0</v>
      </c>
      <c r="BI97" s="190"/>
      <c r="BJ97" s="190">
        <f t="shared" si="24"/>
        <v>0</v>
      </c>
      <c r="BK97" s="190"/>
      <c r="BL97" s="190">
        <f t="shared" si="25"/>
        <v>0</v>
      </c>
      <c r="BM97" s="199"/>
      <c r="BN97" s="190">
        <f t="shared" si="26"/>
        <v>0</v>
      </c>
      <c r="BO97" s="190"/>
      <c r="BP97" s="190">
        <f t="shared" si="27"/>
        <v>0</v>
      </c>
      <c r="BQ97" s="190"/>
      <c r="BR97" s="190">
        <f t="shared" si="28"/>
        <v>0</v>
      </c>
      <c r="BS97" s="191"/>
    </row>
    <row r="98" spans="2:71" ht="15" thickBot="1" x14ac:dyDescent="0.4">
      <c r="B98" s="209"/>
      <c r="C98" s="210"/>
      <c r="D98" s="210"/>
      <c r="E98" s="214"/>
      <c r="F98" s="214"/>
      <c r="G98" s="214"/>
      <c r="H98" s="215"/>
      <c r="I98" s="205"/>
      <c r="J98" s="206"/>
      <c r="K98" s="206"/>
      <c r="L98" s="206"/>
      <c r="M98" s="213"/>
      <c r="N98" s="213"/>
      <c r="O98" s="213"/>
      <c r="P98" s="213"/>
      <c r="Q98" s="213"/>
      <c r="R98" s="213"/>
      <c r="S98" s="205"/>
      <c r="T98" s="205"/>
      <c r="U98" s="205"/>
      <c r="V98" s="206"/>
      <c r="W98" s="206"/>
      <c r="X98" s="206"/>
      <c r="Y98" s="207"/>
      <c r="Z98" s="207"/>
      <c r="AA98" s="207"/>
      <c r="AB98" s="208"/>
      <c r="AC98" s="208"/>
      <c r="AD98" s="208"/>
      <c r="AE98" s="202"/>
      <c r="AF98" s="202"/>
      <c r="AG98" s="202"/>
      <c r="AH98" s="201">
        <f>Totals!$E$81</f>
        <v>45811</v>
      </c>
      <c r="AI98" s="201"/>
      <c r="AJ98" s="201"/>
      <c r="AK98" s="267">
        <f t="shared" si="15"/>
        <v>0</v>
      </c>
      <c r="AL98" s="267"/>
      <c r="AM98" s="267"/>
      <c r="AN98" s="201" t="str">
        <f t="shared" si="16"/>
        <v/>
      </c>
      <c r="AO98" s="201"/>
      <c r="AP98" s="201"/>
      <c r="AQ98" s="202"/>
      <c r="AR98" s="202"/>
      <c r="AS98" s="202"/>
      <c r="AT98" s="203">
        <f t="shared" si="29"/>
        <v>0</v>
      </c>
      <c r="AU98" s="203"/>
      <c r="AV98" s="203"/>
      <c r="AW98" s="204">
        <f t="shared" si="18"/>
        <v>0</v>
      </c>
      <c r="AX98" s="204"/>
      <c r="AY98" s="204"/>
      <c r="AZ98" s="190">
        <f t="shared" si="19"/>
        <v>0</v>
      </c>
      <c r="BA98" s="190"/>
      <c r="BB98" s="190">
        <f t="shared" si="20"/>
        <v>0</v>
      </c>
      <c r="BC98" s="190"/>
      <c r="BD98" s="190">
        <f t="shared" si="21"/>
        <v>0</v>
      </c>
      <c r="BE98" s="190"/>
      <c r="BF98" s="190">
        <f t="shared" si="22"/>
        <v>0</v>
      </c>
      <c r="BG98" s="190"/>
      <c r="BH98" s="190">
        <f t="shared" si="23"/>
        <v>0</v>
      </c>
      <c r="BI98" s="190"/>
      <c r="BJ98" s="190">
        <f t="shared" si="24"/>
        <v>0</v>
      </c>
      <c r="BK98" s="190"/>
      <c r="BL98" s="190">
        <f t="shared" si="25"/>
        <v>0</v>
      </c>
      <c r="BM98" s="199"/>
      <c r="BN98" s="190">
        <f t="shared" si="26"/>
        <v>0</v>
      </c>
      <c r="BO98" s="190"/>
      <c r="BP98" s="190">
        <f t="shared" si="27"/>
        <v>0</v>
      </c>
      <c r="BQ98" s="190"/>
      <c r="BR98" s="190">
        <f t="shared" si="28"/>
        <v>0</v>
      </c>
      <c r="BS98" s="191"/>
    </row>
    <row r="99" spans="2:71" ht="15" thickBot="1" x14ac:dyDescent="0.4">
      <c r="B99" s="209"/>
      <c r="C99" s="210"/>
      <c r="D99" s="210"/>
      <c r="E99" s="214"/>
      <c r="F99" s="214"/>
      <c r="G99" s="214"/>
      <c r="H99" s="215"/>
      <c r="I99" s="205"/>
      <c r="J99" s="206"/>
      <c r="K99" s="206"/>
      <c r="L99" s="206"/>
      <c r="M99" s="213"/>
      <c r="N99" s="213"/>
      <c r="O99" s="213"/>
      <c r="P99" s="213"/>
      <c r="Q99" s="213"/>
      <c r="R99" s="213"/>
      <c r="S99" s="205"/>
      <c r="T99" s="205"/>
      <c r="U99" s="205"/>
      <c r="V99" s="206"/>
      <c r="W99" s="206"/>
      <c r="X99" s="206"/>
      <c r="Y99" s="207"/>
      <c r="Z99" s="207"/>
      <c r="AA99" s="207"/>
      <c r="AB99" s="208"/>
      <c r="AC99" s="208"/>
      <c r="AD99" s="208"/>
      <c r="AE99" s="202"/>
      <c r="AF99" s="202"/>
      <c r="AG99" s="202"/>
      <c r="AH99" s="201">
        <f>Totals!$E$81</f>
        <v>45811</v>
      </c>
      <c r="AI99" s="201"/>
      <c r="AJ99" s="201"/>
      <c r="AK99" s="267">
        <f t="shared" si="15"/>
        <v>0</v>
      </c>
      <c r="AL99" s="267"/>
      <c r="AM99" s="267"/>
      <c r="AN99" s="201" t="str">
        <f t="shared" si="16"/>
        <v/>
      </c>
      <c r="AO99" s="201"/>
      <c r="AP99" s="201"/>
      <c r="AQ99" s="202"/>
      <c r="AR99" s="202"/>
      <c r="AS99" s="202"/>
      <c r="AT99" s="203">
        <f t="shared" si="29"/>
        <v>0</v>
      </c>
      <c r="AU99" s="203"/>
      <c r="AV99" s="203"/>
      <c r="AW99" s="204">
        <f t="shared" si="18"/>
        <v>0</v>
      </c>
      <c r="AX99" s="204"/>
      <c r="AY99" s="204"/>
      <c r="AZ99" s="190">
        <f t="shared" si="19"/>
        <v>0</v>
      </c>
      <c r="BA99" s="190"/>
      <c r="BB99" s="190">
        <f t="shared" si="20"/>
        <v>0</v>
      </c>
      <c r="BC99" s="190"/>
      <c r="BD99" s="190">
        <f t="shared" si="21"/>
        <v>0</v>
      </c>
      <c r="BE99" s="190"/>
      <c r="BF99" s="190">
        <f t="shared" si="22"/>
        <v>0</v>
      </c>
      <c r="BG99" s="190"/>
      <c r="BH99" s="190">
        <f t="shared" si="23"/>
        <v>0</v>
      </c>
      <c r="BI99" s="190"/>
      <c r="BJ99" s="190">
        <f t="shared" si="24"/>
        <v>0</v>
      </c>
      <c r="BK99" s="190"/>
      <c r="BL99" s="190">
        <f t="shared" si="25"/>
        <v>0</v>
      </c>
      <c r="BM99" s="199"/>
      <c r="BN99" s="190">
        <f t="shared" si="26"/>
        <v>0</v>
      </c>
      <c r="BO99" s="190"/>
      <c r="BP99" s="190">
        <f t="shared" si="27"/>
        <v>0</v>
      </c>
      <c r="BQ99" s="190"/>
      <c r="BR99" s="190">
        <f t="shared" si="28"/>
        <v>0</v>
      </c>
      <c r="BS99" s="191"/>
    </row>
    <row r="100" spans="2:71" ht="15" thickBot="1" x14ac:dyDescent="0.4">
      <c r="B100" s="209"/>
      <c r="C100" s="210"/>
      <c r="D100" s="210"/>
      <c r="E100" s="214"/>
      <c r="F100" s="214"/>
      <c r="G100" s="214"/>
      <c r="H100" s="215"/>
      <c r="I100" s="205"/>
      <c r="J100" s="206"/>
      <c r="K100" s="206"/>
      <c r="L100" s="206"/>
      <c r="M100" s="213"/>
      <c r="N100" s="213"/>
      <c r="O100" s="213"/>
      <c r="P100" s="213"/>
      <c r="Q100" s="213"/>
      <c r="R100" s="213"/>
      <c r="S100" s="205"/>
      <c r="T100" s="205"/>
      <c r="U100" s="205"/>
      <c r="V100" s="206"/>
      <c r="W100" s="206"/>
      <c r="X100" s="206"/>
      <c r="Y100" s="207"/>
      <c r="Z100" s="207"/>
      <c r="AA100" s="207"/>
      <c r="AB100" s="208"/>
      <c r="AC100" s="208"/>
      <c r="AD100" s="208"/>
      <c r="AE100" s="202"/>
      <c r="AF100" s="202"/>
      <c r="AG100" s="202"/>
      <c r="AH100" s="201">
        <f>Totals!$E$81</f>
        <v>45811</v>
      </c>
      <c r="AI100" s="201"/>
      <c r="AJ100" s="201"/>
      <c r="AK100" s="267">
        <f t="shared" si="15"/>
        <v>0</v>
      </c>
      <c r="AL100" s="267"/>
      <c r="AM100" s="267"/>
      <c r="AN100" s="201" t="str">
        <f t="shared" si="16"/>
        <v/>
      </c>
      <c r="AO100" s="201"/>
      <c r="AP100" s="201"/>
      <c r="AQ100" s="202"/>
      <c r="AR100" s="202"/>
      <c r="AS100" s="202"/>
      <c r="AT100" s="203">
        <f t="shared" si="29"/>
        <v>0</v>
      </c>
      <c r="AU100" s="203"/>
      <c r="AV100" s="203"/>
      <c r="AW100" s="204">
        <f t="shared" si="18"/>
        <v>0</v>
      </c>
      <c r="AX100" s="204"/>
      <c r="AY100" s="204"/>
      <c r="AZ100" s="190">
        <f t="shared" si="19"/>
        <v>0</v>
      </c>
      <c r="BA100" s="190"/>
      <c r="BB100" s="190">
        <f t="shared" si="20"/>
        <v>0</v>
      </c>
      <c r="BC100" s="190"/>
      <c r="BD100" s="190">
        <f t="shared" si="21"/>
        <v>0</v>
      </c>
      <c r="BE100" s="190"/>
      <c r="BF100" s="190">
        <f t="shared" si="22"/>
        <v>0</v>
      </c>
      <c r="BG100" s="190"/>
      <c r="BH100" s="190">
        <f t="shared" si="23"/>
        <v>0</v>
      </c>
      <c r="BI100" s="190"/>
      <c r="BJ100" s="190">
        <f t="shared" si="24"/>
        <v>0</v>
      </c>
      <c r="BK100" s="190"/>
      <c r="BL100" s="190">
        <f t="shared" si="25"/>
        <v>0</v>
      </c>
      <c r="BM100" s="199"/>
      <c r="BN100" s="190">
        <f t="shared" si="26"/>
        <v>0</v>
      </c>
      <c r="BO100" s="190"/>
      <c r="BP100" s="190">
        <f t="shared" si="27"/>
        <v>0</v>
      </c>
      <c r="BQ100" s="190"/>
      <c r="BR100" s="190">
        <f t="shared" si="28"/>
        <v>0</v>
      </c>
      <c r="BS100" s="191"/>
    </row>
    <row r="101" spans="2:71" ht="15" thickBot="1" x14ac:dyDescent="0.4">
      <c r="B101" s="209"/>
      <c r="C101" s="210"/>
      <c r="D101" s="210"/>
      <c r="E101" s="211"/>
      <c r="F101" s="211"/>
      <c r="G101" s="211"/>
      <c r="H101" s="211"/>
      <c r="I101" s="205"/>
      <c r="J101" s="206"/>
      <c r="K101" s="206"/>
      <c r="L101" s="206"/>
      <c r="M101" s="213"/>
      <c r="N101" s="213"/>
      <c r="O101" s="213"/>
      <c r="P101" s="213"/>
      <c r="Q101" s="213"/>
      <c r="R101" s="213"/>
      <c r="S101" s="205"/>
      <c r="T101" s="205"/>
      <c r="U101" s="205"/>
      <c r="V101" s="206"/>
      <c r="W101" s="206"/>
      <c r="X101" s="206"/>
      <c r="Y101" s="207"/>
      <c r="Z101" s="207"/>
      <c r="AA101" s="207"/>
      <c r="AB101" s="208"/>
      <c r="AC101" s="208"/>
      <c r="AD101" s="208"/>
      <c r="AE101" s="202"/>
      <c r="AF101" s="202"/>
      <c r="AG101" s="202"/>
      <c r="AH101" s="201">
        <f>Totals!$E$81</f>
        <v>45811</v>
      </c>
      <c r="AI101" s="201"/>
      <c r="AJ101" s="201"/>
      <c r="AK101" s="267">
        <f t="shared" si="15"/>
        <v>0</v>
      </c>
      <c r="AL101" s="267"/>
      <c r="AM101" s="267"/>
      <c r="AN101" s="201" t="str">
        <f t="shared" si="16"/>
        <v/>
      </c>
      <c r="AO101" s="201"/>
      <c r="AP101" s="201"/>
      <c r="AQ101" s="202"/>
      <c r="AR101" s="202"/>
      <c r="AS101" s="202"/>
      <c r="AT101" s="203">
        <f t="shared" si="29"/>
        <v>0</v>
      </c>
      <c r="AU101" s="203"/>
      <c r="AV101" s="203"/>
      <c r="AW101" s="204">
        <f t="shared" si="18"/>
        <v>0</v>
      </c>
      <c r="AX101" s="204"/>
      <c r="AY101" s="204"/>
      <c r="AZ101" s="190">
        <f t="shared" si="19"/>
        <v>0</v>
      </c>
      <c r="BA101" s="190"/>
      <c r="BB101" s="190">
        <f t="shared" si="20"/>
        <v>0</v>
      </c>
      <c r="BC101" s="190"/>
      <c r="BD101" s="190">
        <f t="shared" si="21"/>
        <v>0</v>
      </c>
      <c r="BE101" s="190"/>
      <c r="BF101" s="190">
        <f t="shared" si="22"/>
        <v>0</v>
      </c>
      <c r="BG101" s="190"/>
      <c r="BH101" s="190">
        <f t="shared" si="23"/>
        <v>0</v>
      </c>
      <c r="BI101" s="190"/>
      <c r="BJ101" s="190">
        <f t="shared" si="24"/>
        <v>0</v>
      </c>
      <c r="BK101" s="190"/>
      <c r="BL101" s="190">
        <f t="shared" si="25"/>
        <v>0</v>
      </c>
      <c r="BM101" s="199"/>
      <c r="BN101" s="190">
        <f t="shared" si="26"/>
        <v>0</v>
      </c>
      <c r="BO101" s="190"/>
      <c r="BP101" s="190">
        <f t="shared" si="27"/>
        <v>0</v>
      </c>
      <c r="BQ101" s="190"/>
      <c r="BR101" s="190">
        <f t="shared" si="28"/>
        <v>0</v>
      </c>
      <c r="BS101" s="191"/>
    </row>
    <row r="102" spans="2:71" ht="15" thickBot="1" x14ac:dyDescent="0.4">
      <c r="B102" s="209"/>
      <c r="C102" s="210"/>
      <c r="D102" s="210"/>
      <c r="E102" s="211"/>
      <c r="F102" s="211"/>
      <c r="G102" s="211"/>
      <c r="H102" s="211"/>
      <c r="I102" s="212"/>
      <c r="J102" s="212"/>
      <c r="K102" s="212"/>
      <c r="L102" s="212"/>
      <c r="M102" s="213"/>
      <c r="N102" s="213"/>
      <c r="O102" s="213"/>
      <c r="P102" s="213"/>
      <c r="Q102" s="213"/>
      <c r="R102" s="213"/>
      <c r="S102" s="205"/>
      <c r="T102" s="205"/>
      <c r="U102" s="205"/>
      <c r="V102" s="206"/>
      <c r="W102" s="206"/>
      <c r="X102" s="206"/>
      <c r="Y102" s="207"/>
      <c r="Z102" s="207"/>
      <c r="AA102" s="207"/>
      <c r="AB102" s="208"/>
      <c r="AC102" s="208"/>
      <c r="AD102" s="208"/>
      <c r="AE102" s="202"/>
      <c r="AF102" s="202"/>
      <c r="AG102" s="202"/>
      <c r="AH102" s="201">
        <f>Totals!$E$81</f>
        <v>45811</v>
      </c>
      <c r="AI102" s="201"/>
      <c r="AJ102" s="201"/>
      <c r="AK102" s="267">
        <f t="shared" si="15"/>
        <v>0</v>
      </c>
      <c r="AL102" s="267"/>
      <c r="AM102" s="267"/>
      <c r="AN102" s="201" t="str">
        <f>IF($AQ102="","",$AQ102-1)</f>
        <v/>
      </c>
      <c r="AO102" s="201"/>
      <c r="AP102" s="201"/>
      <c r="AQ102" s="202"/>
      <c r="AR102" s="202"/>
      <c r="AS102" s="202"/>
      <c r="AT102" s="203">
        <f t="shared" si="29"/>
        <v>0</v>
      </c>
      <c r="AU102" s="203"/>
      <c r="AV102" s="203"/>
      <c r="AW102" s="204">
        <f t="shared" si="18"/>
        <v>0</v>
      </c>
      <c r="AX102" s="204"/>
      <c r="AY102" s="204"/>
      <c r="AZ102" s="190">
        <f t="shared" si="19"/>
        <v>0</v>
      </c>
      <c r="BA102" s="190"/>
      <c r="BB102" s="190">
        <f t="shared" si="20"/>
        <v>0</v>
      </c>
      <c r="BC102" s="190"/>
      <c r="BD102" s="190">
        <f t="shared" si="21"/>
        <v>0</v>
      </c>
      <c r="BE102" s="190"/>
      <c r="BF102" s="190">
        <f t="shared" si="22"/>
        <v>0</v>
      </c>
      <c r="BG102" s="190"/>
      <c r="BH102" s="190">
        <f t="shared" si="23"/>
        <v>0</v>
      </c>
      <c r="BI102" s="190"/>
      <c r="BJ102" s="190">
        <f t="shared" si="24"/>
        <v>0</v>
      </c>
      <c r="BK102" s="190"/>
      <c r="BL102" s="190">
        <f t="shared" si="25"/>
        <v>0</v>
      </c>
      <c r="BM102" s="199"/>
      <c r="BN102" s="190">
        <f t="shared" si="26"/>
        <v>0</v>
      </c>
      <c r="BO102" s="190"/>
      <c r="BP102" s="190">
        <f t="shared" si="27"/>
        <v>0</v>
      </c>
      <c r="BQ102" s="190"/>
      <c r="BR102" s="190">
        <f t="shared" si="28"/>
        <v>0</v>
      </c>
      <c r="BS102" s="191"/>
    </row>
    <row r="103" spans="2:71" ht="15" thickBot="1" x14ac:dyDescent="0.4">
      <c r="B103" s="192"/>
      <c r="C103" s="193"/>
      <c r="D103" s="193"/>
      <c r="E103" s="194" t="s">
        <v>7103</v>
      </c>
      <c r="F103" s="194"/>
      <c r="G103" s="194"/>
      <c r="H103" s="194"/>
      <c r="I103" s="195" t="s">
        <v>6981</v>
      </c>
      <c r="J103" s="195"/>
      <c r="K103" s="195"/>
      <c r="L103" s="195"/>
      <c r="M103" s="196">
        <v>44410</v>
      </c>
      <c r="N103" s="196"/>
      <c r="O103" s="196"/>
      <c r="P103" s="196">
        <v>44440</v>
      </c>
      <c r="Q103" s="196"/>
      <c r="R103" s="196"/>
      <c r="S103" s="197" t="s">
        <v>6948</v>
      </c>
      <c r="T103" s="197"/>
      <c r="U103" s="197"/>
      <c r="V103" s="198" t="s">
        <v>6947</v>
      </c>
      <c r="W103" s="198"/>
      <c r="X103" s="198"/>
      <c r="Y103" s="185">
        <v>-4</v>
      </c>
      <c r="Z103" s="185"/>
      <c r="AA103" s="185"/>
      <c r="AB103" s="186" t="s">
        <v>6948</v>
      </c>
      <c r="AC103" s="186"/>
      <c r="AD103" s="186"/>
      <c r="AE103" s="182">
        <v>45717</v>
      </c>
      <c r="AF103" s="182"/>
      <c r="AG103" s="182"/>
      <c r="AH103" s="187">
        <f>Totals!$E$81</f>
        <v>45811</v>
      </c>
      <c r="AI103" s="187"/>
      <c r="AJ103" s="187"/>
      <c r="AK103" s="265">
        <f t="shared" si="15"/>
        <v>12.258064516129032</v>
      </c>
      <c r="AL103" s="266"/>
      <c r="AM103" s="266"/>
      <c r="AN103" s="187">
        <f>IF($AQ103="","",$AQ103-1)</f>
        <v>45747</v>
      </c>
      <c r="AO103" s="187"/>
      <c r="AP103" s="187"/>
      <c r="AQ103" s="182">
        <v>45748</v>
      </c>
      <c r="AR103" s="182"/>
      <c r="AS103" s="182"/>
      <c r="AT103" s="183">
        <f t="shared" si="29"/>
        <v>-64</v>
      </c>
      <c r="AU103" s="183"/>
      <c r="AV103" s="183"/>
      <c r="AW103" s="184">
        <f t="shared" si="18"/>
        <v>8.258064516129032</v>
      </c>
      <c r="AX103" s="184"/>
      <c r="AY103" s="184"/>
      <c r="AZ103" s="180">
        <f t="shared" si="19"/>
        <v>-0.12903225806451613</v>
      </c>
      <c r="BA103" s="180"/>
      <c r="BB103" s="180">
        <f t="shared" si="20"/>
        <v>-0.90322580645161288</v>
      </c>
      <c r="BC103" s="180"/>
      <c r="BD103" s="180">
        <f t="shared" si="21"/>
        <v>-1.8064516129032258</v>
      </c>
      <c r="BE103" s="180"/>
      <c r="BF103" s="180">
        <f t="shared" si="22"/>
        <v>-3.9274193548387095</v>
      </c>
      <c r="BG103" s="180"/>
      <c r="BH103" s="180">
        <f t="shared" si="23"/>
        <v>-11.782258064516128</v>
      </c>
      <c r="BI103" s="180"/>
      <c r="BJ103" s="180">
        <f t="shared" si="24"/>
        <v>-23.564516129032256</v>
      </c>
      <c r="BK103" s="180"/>
      <c r="BL103" s="180">
        <f t="shared" si="25"/>
        <v>-47.129032258064512</v>
      </c>
      <c r="BM103" s="181"/>
      <c r="BN103" s="180">
        <f t="shared" si="26"/>
        <v>-94.258064516129025</v>
      </c>
      <c r="BO103" s="180"/>
      <c r="BP103" s="180">
        <f t="shared" si="27"/>
        <v>-235.64516129032259</v>
      </c>
      <c r="BQ103" s="180"/>
      <c r="BR103" s="175">
        <f t="shared" si="28"/>
        <v>-471.29032258064518</v>
      </c>
      <c r="BS103" s="176"/>
    </row>
    <row r="104" spans="2:71" ht="15.5" thickTop="1" thickBot="1" x14ac:dyDescent="0.4">
      <c r="B104" s="177" t="s">
        <v>15</v>
      </c>
      <c r="C104" s="177"/>
      <c r="D104" s="177"/>
      <c r="E104" s="177"/>
      <c r="F104" s="177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4"/>
      <c r="AA104" s="174"/>
      <c r="AB104" s="177"/>
      <c r="AC104" s="174"/>
      <c r="AD104" s="174"/>
      <c r="AE104" s="177"/>
      <c r="AF104" s="174"/>
      <c r="AG104" s="174"/>
      <c r="AH104" s="177"/>
      <c r="AI104" s="174"/>
      <c r="AJ104" s="174"/>
      <c r="AK104" s="263">
        <f>SUM(AK64:AM103)</f>
        <v>3226.5437788018435</v>
      </c>
      <c r="AL104" s="264"/>
      <c r="AM104" s="264"/>
      <c r="AN104" s="177"/>
      <c r="AO104" s="174"/>
      <c r="AP104" s="174"/>
      <c r="AQ104" s="177"/>
      <c r="AR104" s="174"/>
      <c r="AS104" s="174"/>
      <c r="AT104" s="177"/>
      <c r="AU104" s="174"/>
      <c r="AV104" s="174"/>
      <c r="AW104" s="173"/>
      <c r="AX104" s="174"/>
      <c r="AY104" s="174"/>
      <c r="AZ104" s="172">
        <f>SUM(AZ64:AZ103)</f>
        <v>-35.843317972350235</v>
      </c>
      <c r="BA104" s="172"/>
      <c r="BB104" s="172">
        <f>SUM(BB64:BB103)</f>
        <v>-250.90322580645162</v>
      </c>
      <c r="BC104" s="172"/>
      <c r="BD104" s="172">
        <f>SUM(BD64:BD103)</f>
        <v>-501.80645161290323</v>
      </c>
      <c r="BE104" s="172"/>
      <c r="BF104" s="172">
        <f>SUM(BF64:BF103)</f>
        <v>-1090.9809907834103</v>
      </c>
      <c r="BG104" s="172"/>
      <c r="BH104" s="172">
        <f>SUM(BH64:BH103)</f>
        <v>-3272.9429723502308</v>
      </c>
      <c r="BI104" s="172"/>
      <c r="BJ104" s="172">
        <f>SUM(BJ64:BJ103)</f>
        <v>-6545.8859447004616</v>
      </c>
      <c r="BK104" s="172"/>
      <c r="BL104" s="172">
        <f>SUM(BL64:BL103)</f>
        <v>-13091.771889400923</v>
      </c>
      <c r="BM104" s="172"/>
      <c r="BN104" s="172">
        <f>SUM(BN64:BN103)</f>
        <v>-26183.543778801846</v>
      </c>
      <c r="BO104" s="172"/>
      <c r="BP104" s="172">
        <f>SUM(BP64:BP103)</f>
        <v>-65458.859447004616</v>
      </c>
      <c r="BQ104" s="172"/>
      <c r="BR104" s="172">
        <f>SUM(BR64:BR103)</f>
        <v>-130917.71889400923</v>
      </c>
      <c r="BS104" s="172"/>
    </row>
    <row r="105" spans="2:71" ht="15" thickTop="1" x14ac:dyDescent="0.35"/>
    <row r="106" spans="2:71" x14ac:dyDescent="0.35">
      <c r="AF106" s="16"/>
    </row>
    <row r="107" spans="2:71" ht="15" thickBot="1" x14ac:dyDescent="0.4"/>
    <row r="108" spans="2:71" ht="15.5" thickTop="1" thickBot="1" x14ac:dyDescent="0.4">
      <c r="B108" s="269" t="s">
        <v>6974</v>
      </c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9"/>
      <c r="W108" s="269"/>
      <c r="X108" s="269"/>
      <c r="Y108" s="269"/>
      <c r="Z108" s="269"/>
      <c r="AA108" s="269"/>
      <c r="AB108" s="269"/>
      <c r="AC108" s="269"/>
      <c r="AD108" s="269"/>
      <c r="AE108" s="269"/>
      <c r="AF108" s="269"/>
      <c r="AG108" s="269"/>
      <c r="AH108" s="269"/>
      <c r="AI108" s="269"/>
      <c r="AJ108" s="269"/>
      <c r="AK108" s="269"/>
      <c r="AL108" s="269"/>
      <c r="AM108" s="269"/>
      <c r="AN108" s="269"/>
      <c r="AO108" s="269"/>
      <c r="AP108" s="269"/>
      <c r="AQ108" s="269"/>
      <c r="AR108" s="269"/>
      <c r="AS108" s="269"/>
      <c r="AT108" s="269"/>
      <c r="AU108" s="269"/>
      <c r="AV108" s="269"/>
      <c r="AW108" s="269"/>
      <c r="AX108" s="269"/>
      <c r="AY108" s="269"/>
      <c r="AZ108" s="269"/>
      <c r="BA108" s="269"/>
      <c r="BB108" s="269"/>
      <c r="BC108" s="269"/>
      <c r="BD108" s="269"/>
      <c r="BE108" s="269"/>
      <c r="BF108" s="269"/>
      <c r="BG108" s="269"/>
      <c r="BH108" s="269"/>
      <c r="BI108" s="269"/>
      <c r="BJ108" s="269"/>
      <c r="BK108" s="269"/>
      <c r="BL108" s="269"/>
      <c r="BM108" s="269"/>
      <c r="BN108" s="269"/>
      <c r="BO108" s="269"/>
      <c r="BP108" s="269"/>
      <c r="BQ108" s="269"/>
      <c r="BR108" s="269"/>
      <c r="BS108" s="269"/>
    </row>
    <row r="109" spans="2:71" ht="15.5" thickTop="1" thickBot="1" x14ac:dyDescent="0.4"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U109" s="269"/>
      <c r="V109" s="269"/>
      <c r="W109" s="269"/>
      <c r="X109" s="269"/>
      <c r="Y109" s="269"/>
      <c r="Z109" s="269"/>
      <c r="AA109" s="269"/>
      <c r="AB109" s="269"/>
      <c r="AC109" s="269"/>
      <c r="AD109" s="269"/>
      <c r="AE109" s="269"/>
      <c r="AF109" s="269"/>
      <c r="AG109" s="269"/>
      <c r="AH109" s="269"/>
      <c r="AI109" s="269"/>
      <c r="AJ109" s="269"/>
      <c r="AK109" s="269"/>
      <c r="AL109" s="269"/>
      <c r="AM109" s="269"/>
      <c r="AN109" s="269"/>
      <c r="AO109" s="269"/>
      <c r="AP109" s="269"/>
      <c r="AQ109" s="269"/>
      <c r="AR109" s="269"/>
      <c r="AS109" s="269"/>
      <c r="AT109" s="269"/>
      <c r="AU109" s="269"/>
      <c r="AV109" s="269"/>
      <c r="AW109" s="269"/>
      <c r="AX109" s="269"/>
      <c r="AY109" s="269"/>
      <c r="AZ109" s="269"/>
      <c r="BA109" s="269"/>
      <c r="BB109" s="269"/>
      <c r="BC109" s="269"/>
      <c r="BD109" s="269"/>
      <c r="BE109" s="269"/>
      <c r="BF109" s="269"/>
      <c r="BG109" s="269"/>
      <c r="BH109" s="269"/>
      <c r="BI109" s="269"/>
      <c r="BJ109" s="269"/>
      <c r="BK109" s="269"/>
      <c r="BL109" s="269"/>
      <c r="BM109" s="269"/>
      <c r="BN109" s="269"/>
      <c r="BO109" s="269"/>
      <c r="BP109" s="269"/>
      <c r="BQ109" s="269"/>
      <c r="BR109" s="269"/>
      <c r="BS109" s="269"/>
    </row>
    <row r="110" spans="2:71" ht="15.5" thickTop="1" thickBot="1" x14ac:dyDescent="0.4"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69"/>
      <c r="S110" s="269"/>
      <c r="T110" s="269"/>
      <c r="U110" s="269"/>
      <c r="V110" s="269"/>
      <c r="W110" s="269"/>
      <c r="X110" s="269"/>
      <c r="Y110" s="269"/>
      <c r="Z110" s="269"/>
      <c r="AA110" s="269"/>
      <c r="AB110" s="269"/>
      <c r="AC110" s="269"/>
      <c r="AD110" s="269"/>
      <c r="AE110" s="269"/>
      <c r="AF110" s="269"/>
      <c r="AG110" s="269"/>
      <c r="AH110" s="269"/>
      <c r="AI110" s="269"/>
      <c r="AJ110" s="269"/>
      <c r="AK110" s="269"/>
      <c r="AL110" s="269"/>
      <c r="AM110" s="269"/>
      <c r="AN110" s="269"/>
      <c r="AO110" s="269"/>
      <c r="AP110" s="269"/>
      <c r="AQ110" s="269"/>
      <c r="AR110" s="269"/>
      <c r="AS110" s="269"/>
      <c r="AT110" s="269"/>
      <c r="AU110" s="269"/>
      <c r="AV110" s="269"/>
      <c r="AW110" s="269"/>
      <c r="AX110" s="269"/>
      <c r="AY110" s="269"/>
      <c r="AZ110" s="269"/>
      <c r="BA110" s="269"/>
      <c r="BB110" s="269"/>
      <c r="BC110" s="269"/>
      <c r="BD110" s="269"/>
      <c r="BE110" s="269"/>
      <c r="BF110" s="269"/>
      <c r="BG110" s="269"/>
      <c r="BH110" s="269"/>
      <c r="BI110" s="269"/>
      <c r="BJ110" s="269"/>
      <c r="BK110" s="269"/>
      <c r="BL110" s="269"/>
      <c r="BM110" s="269"/>
      <c r="BN110" s="269"/>
      <c r="BO110" s="269"/>
      <c r="BP110" s="269"/>
      <c r="BQ110" s="269"/>
      <c r="BR110" s="269"/>
      <c r="BS110" s="269"/>
    </row>
    <row r="111" spans="2:71" ht="15.5" thickTop="1" thickBot="1" x14ac:dyDescent="0.4"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  <c r="M111" s="269"/>
      <c r="N111" s="269"/>
      <c r="O111" s="269"/>
      <c r="P111" s="269"/>
      <c r="Q111" s="269"/>
      <c r="R111" s="269"/>
      <c r="S111" s="269"/>
      <c r="T111" s="269"/>
      <c r="U111" s="269"/>
      <c r="V111" s="269"/>
      <c r="W111" s="269"/>
      <c r="X111" s="269"/>
      <c r="Y111" s="269"/>
      <c r="Z111" s="269"/>
      <c r="AA111" s="269"/>
      <c r="AB111" s="269"/>
      <c r="AC111" s="269"/>
      <c r="AD111" s="269"/>
      <c r="AE111" s="269"/>
      <c r="AF111" s="269"/>
      <c r="AG111" s="269"/>
      <c r="AH111" s="269"/>
      <c r="AI111" s="269"/>
      <c r="AJ111" s="269"/>
      <c r="AK111" s="269"/>
      <c r="AL111" s="269"/>
      <c r="AM111" s="269"/>
      <c r="AN111" s="269"/>
      <c r="AO111" s="269"/>
      <c r="AP111" s="269"/>
      <c r="AQ111" s="269"/>
      <c r="AR111" s="269"/>
      <c r="AS111" s="269"/>
      <c r="AT111" s="269"/>
      <c r="AU111" s="269"/>
      <c r="AV111" s="269"/>
      <c r="AW111" s="269"/>
      <c r="AX111" s="269"/>
      <c r="AY111" s="269"/>
      <c r="AZ111" s="269"/>
      <c r="BA111" s="269"/>
      <c r="BB111" s="269"/>
      <c r="BC111" s="269"/>
      <c r="BD111" s="269"/>
      <c r="BE111" s="269"/>
      <c r="BF111" s="269"/>
      <c r="BG111" s="269"/>
      <c r="BH111" s="269"/>
      <c r="BI111" s="269"/>
      <c r="BJ111" s="269"/>
      <c r="BK111" s="269"/>
      <c r="BL111" s="269"/>
      <c r="BM111" s="269"/>
      <c r="BN111" s="269"/>
      <c r="BO111" s="269"/>
      <c r="BP111" s="269"/>
      <c r="BQ111" s="269"/>
      <c r="BR111" s="269"/>
      <c r="BS111" s="269"/>
    </row>
    <row r="112" spans="2:71" ht="15.5" thickTop="1" thickBot="1" x14ac:dyDescent="0.4">
      <c r="B112" s="238" t="s">
        <v>13</v>
      </c>
      <c r="C112" s="238"/>
      <c r="D112" s="238"/>
      <c r="E112" s="238" t="s">
        <v>59</v>
      </c>
      <c r="F112" s="238"/>
      <c r="G112" s="238"/>
      <c r="H112" s="238"/>
      <c r="I112" s="238" t="s">
        <v>12</v>
      </c>
      <c r="J112" s="238"/>
      <c r="K112" s="238"/>
      <c r="L112" s="238"/>
      <c r="M112" s="238" t="s">
        <v>7019</v>
      </c>
      <c r="N112" s="238"/>
      <c r="O112" s="238"/>
      <c r="P112" s="238" t="s">
        <v>7020</v>
      </c>
      <c r="Q112" s="238"/>
      <c r="R112" s="238"/>
      <c r="S112" s="238" t="s">
        <v>57</v>
      </c>
      <c r="T112" s="238"/>
      <c r="U112" s="238"/>
      <c r="V112" s="238" t="s">
        <v>7021</v>
      </c>
      <c r="W112" s="238"/>
      <c r="X112" s="238"/>
      <c r="Y112" s="238" t="s">
        <v>7036</v>
      </c>
      <c r="Z112" s="238"/>
      <c r="AA112" s="238"/>
      <c r="AB112" s="238" t="s">
        <v>57</v>
      </c>
      <c r="AC112" s="238"/>
      <c r="AD112" s="238"/>
      <c r="AE112" s="238" t="s">
        <v>7037</v>
      </c>
      <c r="AF112" s="238"/>
      <c r="AG112" s="238"/>
      <c r="AH112" s="238" t="s">
        <v>7032</v>
      </c>
      <c r="AI112" s="238"/>
      <c r="AJ112" s="238"/>
      <c r="AK112" s="238" t="s">
        <v>7033</v>
      </c>
      <c r="AL112" s="238"/>
      <c r="AM112" s="238"/>
      <c r="AN112" s="238" t="s">
        <v>7038</v>
      </c>
      <c r="AO112" s="238"/>
      <c r="AP112" s="238"/>
      <c r="AQ112" s="238" t="s">
        <v>7039</v>
      </c>
      <c r="AR112" s="238"/>
      <c r="AS112" s="238"/>
      <c r="AT112" s="238" t="s">
        <v>7035</v>
      </c>
      <c r="AU112" s="238"/>
      <c r="AV112" s="238"/>
      <c r="AW112" s="238" t="s">
        <v>7034</v>
      </c>
      <c r="AX112" s="238"/>
      <c r="AY112" s="238"/>
      <c r="AZ112" s="238" t="s">
        <v>10</v>
      </c>
      <c r="BA112" s="238"/>
      <c r="BB112" s="238" t="s">
        <v>9</v>
      </c>
      <c r="BC112" s="238"/>
      <c r="BD112" s="238" t="s">
        <v>8</v>
      </c>
      <c r="BE112" s="238"/>
      <c r="BF112" s="238" t="s">
        <v>7</v>
      </c>
      <c r="BG112" s="238"/>
      <c r="BH112" s="238" t="s">
        <v>6</v>
      </c>
      <c r="BI112" s="238"/>
      <c r="BJ112" s="238" t="s">
        <v>55</v>
      </c>
      <c r="BK112" s="238"/>
      <c r="BL112" s="238" t="s">
        <v>4</v>
      </c>
      <c r="BM112" s="238"/>
      <c r="BN112" s="238" t="s">
        <v>3</v>
      </c>
      <c r="BO112" s="238"/>
      <c r="BP112" s="238" t="s">
        <v>2</v>
      </c>
      <c r="BQ112" s="238"/>
      <c r="BR112" s="238" t="s">
        <v>1</v>
      </c>
      <c r="BS112" s="238"/>
    </row>
    <row r="113" spans="2:71" ht="15.5" hidden="1" thickTop="1" thickBot="1" x14ac:dyDescent="0.4">
      <c r="B113" s="239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240"/>
      <c r="BR113" s="240"/>
      <c r="BS113" s="240"/>
    </row>
    <row r="114" spans="2:71" ht="15.5" hidden="1" thickTop="1" thickBot="1" x14ac:dyDescent="0.4">
      <c r="B114" s="232" t="s">
        <v>54</v>
      </c>
      <c r="C114" s="232"/>
      <c r="D114" s="232"/>
      <c r="E114" s="232" t="s">
        <v>53</v>
      </c>
      <c r="F114" s="232"/>
      <c r="G114" s="232"/>
      <c r="H114" s="232"/>
      <c r="I114" s="232" t="s">
        <v>7010</v>
      </c>
      <c r="J114" s="232"/>
      <c r="K114" s="232"/>
      <c r="L114" s="232"/>
      <c r="M114" s="234"/>
      <c r="N114" s="234"/>
      <c r="O114" s="234"/>
      <c r="P114" s="234"/>
      <c r="Q114" s="234"/>
      <c r="R114" s="234"/>
      <c r="S114" s="237"/>
      <c r="T114" s="237"/>
      <c r="U114" s="237"/>
      <c r="V114" s="233"/>
      <c r="W114" s="233"/>
      <c r="X114" s="233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1">
        <f>-1*AZ156</f>
        <v>74.716833537687833</v>
      </c>
      <c r="BA114" s="231"/>
      <c r="BB114" s="231">
        <f>-1*BB156</f>
        <v>523.01783476381468</v>
      </c>
      <c r="BC114" s="231"/>
      <c r="BD114" s="231">
        <f>-1*BD156</f>
        <v>1046.0356695276294</v>
      </c>
      <c r="BE114" s="231"/>
      <c r="BF114" s="231">
        <f>-1*BF156</f>
        <v>2274.1936208033726</v>
      </c>
      <c r="BG114" s="231"/>
      <c r="BH114" s="231">
        <f>-1*BH156</f>
        <v>6822.5808624101201</v>
      </c>
      <c r="BI114" s="231"/>
      <c r="BJ114" s="231">
        <f>-1*BJ156</f>
        <v>13645.16172482024</v>
      </c>
      <c r="BK114" s="231"/>
      <c r="BL114" s="231">
        <f>-1*BL156</f>
        <v>27290.32344964048</v>
      </c>
      <c r="BM114" s="231"/>
      <c r="BN114" s="231">
        <f>-1*BN156</f>
        <v>54580.64689928096</v>
      </c>
      <c r="BO114" s="231"/>
      <c r="BP114" s="231">
        <f>-1*BP156</f>
        <v>136451.61724820238</v>
      </c>
      <c r="BQ114" s="231"/>
      <c r="BR114" s="231">
        <f>-1*BR156</f>
        <v>272903.23449640477</v>
      </c>
      <c r="BS114" s="231"/>
    </row>
    <row r="115" spans="2:71" ht="15.5" hidden="1" thickTop="1" thickBot="1" x14ac:dyDescent="0.4">
      <c r="B115" s="222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23"/>
      <c r="AP115" s="223"/>
      <c r="AQ115" s="223"/>
      <c r="AR115" s="223"/>
      <c r="AS115" s="223"/>
      <c r="AT115" s="223"/>
      <c r="AU115" s="223"/>
      <c r="AV115" s="223"/>
      <c r="AW115" s="223"/>
      <c r="AX115" s="223"/>
      <c r="AY115" s="223"/>
      <c r="AZ115" s="223"/>
      <c r="BA115" s="223"/>
      <c r="BB115" s="223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3"/>
      <c r="BS115" s="223"/>
    </row>
    <row r="116" spans="2:71" ht="15.5" thickTop="1" thickBot="1" x14ac:dyDescent="0.4">
      <c r="B116" s="224" t="s">
        <v>52</v>
      </c>
      <c r="C116" s="225"/>
      <c r="D116" s="225"/>
      <c r="E116" s="226" t="s">
        <v>51</v>
      </c>
      <c r="F116" s="226"/>
      <c r="G116" s="226"/>
      <c r="H116" s="227"/>
      <c r="I116" s="228" t="s">
        <v>7130</v>
      </c>
      <c r="J116" s="229"/>
      <c r="K116" s="229"/>
      <c r="L116" s="229"/>
      <c r="M116" s="230">
        <v>44144</v>
      </c>
      <c r="N116" s="230"/>
      <c r="O116" s="230"/>
      <c r="P116" s="230">
        <v>44508</v>
      </c>
      <c r="Q116" s="230"/>
      <c r="R116" s="230"/>
      <c r="S116" s="228" t="s">
        <v>6638</v>
      </c>
      <c r="T116" s="228"/>
      <c r="U116" s="228"/>
      <c r="V116" s="229" t="s">
        <v>6325</v>
      </c>
      <c r="W116" s="229"/>
      <c r="X116" s="229"/>
      <c r="Y116" s="217">
        <v>-900</v>
      </c>
      <c r="Z116" s="217"/>
      <c r="AA116" s="217"/>
      <c r="AB116" s="218" t="s">
        <v>7124</v>
      </c>
      <c r="AC116" s="218"/>
      <c r="AD116" s="218"/>
      <c r="AE116" s="219">
        <v>45638</v>
      </c>
      <c r="AF116" s="219"/>
      <c r="AG116" s="219"/>
      <c r="AH116" s="220">
        <f>Totals!$E$81</f>
        <v>45811</v>
      </c>
      <c r="AI116" s="220"/>
      <c r="AJ116" s="220"/>
      <c r="AK116" s="268">
        <f t="shared" ref="AK116:AK155" si="30">IF($AE116&gt;0,IF($AN116&gt;0,IF(OR($AH116&gt;"",$AH116&gt;0),(1+($AH116-$AE116))*-($AZ116),""),0),0)</f>
        <v>344.17582417582418</v>
      </c>
      <c r="AL116" s="268"/>
      <c r="AM116" s="268"/>
      <c r="AN116" s="220">
        <f t="shared" ref="AN116:AN153" si="31">IF($AQ116="","",$AQ116-1)</f>
        <v>46092</v>
      </c>
      <c r="AO116" s="220"/>
      <c r="AP116" s="220"/>
      <c r="AQ116" s="219">
        <v>46093</v>
      </c>
      <c r="AR116" s="219"/>
      <c r="AS116" s="219"/>
      <c r="AT116" s="241">
        <f t="shared" ref="AT116:AT126" si="32">IF($AE116&gt;0,IF($AN116&gt;0,IF(OR($AH116&gt;"",$AH116&gt;0),$AN116-$AH116,""),0),0)</f>
        <v>281</v>
      </c>
      <c r="AU116" s="241"/>
      <c r="AV116" s="241"/>
      <c r="AW116" s="242">
        <f t="shared" ref="AW116:AW155" si="33">IF($AE116&gt;0,IF($AN116&gt;0,IF(OR($AH116&gt;"",$AH116&gt;0),$AT116*$AZ116,""),0),0)</f>
        <v>-555.82417582417588</v>
      </c>
      <c r="AX116" s="242"/>
      <c r="AY116" s="242"/>
      <c r="AZ116" s="216">
        <f t="shared" ref="AZ116:AZ155" si="34">IF(AE116&gt;0,IF(AN116&gt;0,$Y116/(1+($AN116-$AE116)),0),0)</f>
        <v>-1.9780219780219781</v>
      </c>
      <c r="BA116" s="216"/>
      <c r="BB116" s="216">
        <f t="shared" ref="BB116:BB155" si="35">IF(AE116&gt;0,IF(AN116&gt;0,$Y116/((1+($AN116-$AE116))/7),0),0)</f>
        <v>-13.846153846153847</v>
      </c>
      <c r="BC116" s="216"/>
      <c r="BD116" s="216">
        <f t="shared" ref="BD116:BD155" si="36">IF(AE116&gt;0,IF(AN116&gt;0,$Y116/((1+($AN116-$AE116))/14),0),0)</f>
        <v>-27.692307692307693</v>
      </c>
      <c r="BE116" s="216"/>
      <c r="BF116" s="216">
        <f t="shared" ref="BF116:BF155" si="37">IF(AE116&gt;0,IF(AN116&gt;0,$Y116/((1+($AN116-$AE116))/(365.25/12)),0),0)</f>
        <v>-60.206043956043956</v>
      </c>
      <c r="BG116" s="216"/>
      <c r="BH116" s="216">
        <f t="shared" ref="BH116:BH155" si="38">IF(AE116&gt;0,IF(AN116&gt;0,$Y116/((1+($AN116-$AE116))/(365.25/4)),0),0)</f>
        <v>-180.61813186813185</v>
      </c>
      <c r="BI116" s="216"/>
      <c r="BJ116" s="216">
        <f t="shared" ref="BJ116:BJ155" si="39">IF(AE116&gt;0,IF(AN116&gt;0,$Y116/((1+($AN116-$AE116))/(365.25/2)),0),0)</f>
        <v>-361.23626373626371</v>
      </c>
      <c r="BK116" s="216"/>
      <c r="BL116" s="216">
        <f t="shared" ref="BL116:BL155" si="40">IF(AE116&gt;0,IF(AN116&gt;0,$Y116/((1+($AN116-$AE116))/365.25),0),0)</f>
        <v>-722.47252747252742</v>
      </c>
      <c r="BM116" s="216"/>
      <c r="BN116" s="216">
        <f t="shared" ref="BN116:BN155" si="41">IF(AE116&gt;0,IF(AN116&gt;0,$Y116/((1+($AN116-$AE116))/(365.25*2)),0),0)</f>
        <v>-1444.9450549450548</v>
      </c>
      <c r="BO116" s="216"/>
      <c r="BP116" s="216">
        <f t="shared" ref="BP116:BP155" si="42">IF(AE116&gt;0,IF(AN116&gt;0,$Y116/((1+($AN116-$AE116))/(365.25*5)),0),0)</f>
        <v>-3612.3626373626371</v>
      </c>
      <c r="BQ116" s="216"/>
      <c r="BR116" s="235">
        <f t="shared" ref="BR116:BR155" si="43">IF(AE116&gt;0,IF(AN116&gt;0,$Y116/((1+($AN116-$AE116))/(365.25*10)),0),0)</f>
        <v>-7224.7252747252742</v>
      </c>
      <c r="BS116" s="236"/>
    </row>
    <row r="117" spans="2:71" ht="15" thickBot="1" x14ac:dyDescent="0.4">
      <c r="B117" s="209"/>
      <c r="C117" s="210"/>
      <c r="D117" s="210"/>
      <c r="E117" s="281"/>
      <c r="F117" s="282"/>
      <c r="G117" s="282"/>
      <c r="H117" s="283"/>
      <c r="I117" s="273" t="s">
        <v>7131</v>
      </c>
      <c r="J117" s="276"/>
      <c r="K117" s="276"/>
      <c r="L117" s="277"/>
      <c r="M117" s="213">
        <v>44144</v>
      </c>
      <c r="N117" s="213"/>
      <c r="O117" s="213"/>
      <c r="P117" s="213">
        <v>44508</v>
      </c>
      <c r="Q117" s="213"/>
      <c r="R117" s="213"/>
      <c r="S117" s="205" t="s">
        <v>6638</v>
      </c>
      <c r="T117" s="205"/>
      <c r="U117" s="205"/>
      <c r="V117" s="206" t="s">
        <v>6325</v>
      </c>
      <c r="W117" s="206"/>
      <c r="X117" s="206"/>
      <c r="Y117" s="207">
        <v>-125</v>
      </c>
      <c r="Z117" s="207"/>
      <c r="AA117" s="207"/>
      <c r="AB117" s="208" t="s">
        <v>7128</v>
      </c>
      <c r="AC117" s="208"/>
      <c r="AD117" s="208"/>
      <c r="AE117" s="202">
        <v>45626</v>
      </c>
      <c r="AF117" s="202"/>
      <c r="AG117" s="202"/>
      <c r="AH117" s="201">
        <f>Totals!$E$81</f>
        <v>45811</v>
      </c>
      <c r="AI117" s="201"/>
      <c r="AJ117" s="201"/>
      <c r="AK117" s="267">
        <f t="shared" si="30"/>
        <v>242.1875</v>
      </c>
      <c r="AL117" s="267"/>
      <c r="AM117" s="267"/>
      <c r="AN117" s="201">
        <f t="shared" si="31"/>
        <v>45721</v>
      </c>
      <c r="AO117" s="201"/>
      <c r="AP117" s="201"/>
      <c r="AQ117" s="202">
        <v>45722</v>
      </c>
      <c r="AR117" s="202"/>
      <c r="AS117" s="202"/>
      <c r="AT117" s="203">
        <f t="shared" si="32"/>
        <v>-90</v>
      </c>
      <c r="AU117" s="203"/>
      <c r="AV117" s="203"/>
      <c r="AW117" s="204">
        <f t="shared" si="33"/>
        <v>117.1875</v>
      </c>
      <c r="AX117" s="204"/>
      <c r="AY117" s="204"/>
      <c r="AZ117" s="190">
        <f t="shared" si="34"/>
        <v>-1.3020833333333333</v>
      </c>
      <c r="BA117" s="190"/>
      <c r="BB117" s="190">
        <f t="shared" si="35"/>
        <v>-9.1145833333333339</v>
      </c>
      <c r="BC117" s="190"/>
      <c r="BD117" s="190">
        <f t="shared" si="36"/>
        <v>-18.229166666666668</v>
      </c>
      <c r="BE117" s="190"/>
      <c r="BF117" s="190">
        <f t="shared" si="37"/>
        <v>-39.632161458333329</v>
      </c>
      <c r="BG117" s="190"/>
      <c r="BH117" s="190">
        <f t="shared" si="38"/>
        <v>-118.896484375</v>
      </c>
      <c r="BI117" s="190"/>
      <c r="BJ117" s="190">
        <f t="shared" si="39"/>
        <v>-237.79296875</v>
      </c>
      <c r="BK117" s="190"/>
      <c r="BL117" s="190">
        <f t="shared" si="40"/>
        <v>-475.5859375</v>
      </c>
      <c r="BM117" s="190"/>
      <c r="BN117" s="190">
        <f t="shared" si="41"/>
        <v>-951.171875</v>
      </c>
      <c r="BO117" s="190"/>
      <c r="BP117" s="190">
        <f t="shared" si="42"/>
        <v>-2377.9296875</v>
      </c>
      <c r="BQ117" s="190"/>
      <c r="BR117" s="190">
        <f t="shared" si="43"/>
        <v>-4755.859375</v>
      </c>
      <c r="BS117" s="191"/>
    </row>
    <row r="118" spans="2:71" ht="15" thickBot="1" x14ac:dyDescent="0.4">
      <c r="B118" s="209"/>
      <c r="C118" s="210"/>
      <c r="D118" s="210"/>
      <c r="E118" s="278" t="s">
        <v>7120</v>
      </c>
      <c r="F118" s="279"/>
      <c r="G118" s="279"/>
      <c r="H118" s="280"/>
      <c r="I118" s="273" t="s">
        <v>50</v>
      </c>
      <c r="J118" s="276"/>
      <c r="K118" s="276"/>
      <c r="L118" s="277"/>
      <c r="M118" s="213">
        <v>44144</v>
      </c>
      <c r="N118" s="213"/>
      <c r="O118" s="213"/>
      <c r="P118" s="213">
        <v>44508</v>
      </c>
      <c r="Q118" s="213"/>
      <c r="R118" s="213"/>
      <c r="S118" s="205" t="s">
        <v>6638</v>
      </c>
      <c r="T118" s="205"/>
      <c r="U118" s="205"/>
      <c r="V118" s="206" t="s">
        <v>6325</v>
      </c>
      <c r="W118" s="206"/>
      <c r="X118" s="206"/>
      <c r="Y118" s="207">
        <v>-176.44</v>
      </c>
      <c r="Z118" s="207"/>
      <c r="AA118" s="207"/>
      <c r="AB118" s="208" t="s">
        <v>7129</v>
      </c>
      <c r="AC118" s="208"/>
      <c r="AD118" s="208"/>
      <c r="AE118" s="202">
        <v>45712</v>
      </c>
      <c r="AF118" s="202"/>
      <c r="AG118" s="202"/>
      <c r="AH118" s="201">
        <f>Totals!$E$81</f>
        <v>45811</v>
      </c>
      <c r="AI118" s="201"/>
      <c r="AJ118" s="201"/>
      <c r="AK118" s="267">
        <f t="shared" si="30"/>
        <v>267.33333333333331</v>
      </c>
      <c r="AL118" s="267"/>
      <c r="AM118" s="267"/>
      <c r="AN118" s="201">
        <f t="shared" si="31"/>
        <v>45777</v>
      </c>
      <c r="AO118" s="201"/>
      <c r="AP118" s="201"/>
      <c r="AQ118" s="202">
        <v>45778</v>
      </c>
      <c r="AR118" s="202"/>
      <c r="AS118" s="202"/>
      <c r="AT118" s="203">
        <f t="shared" si="32"/>
        <v>-34</v>
      </c>
      <c r="AU118" s="203"/>
      <c r="AV118" s="203"/>
      <c r="AW118" s="204">
        <f t="shared" si="33"/>
        <v>90.893333333333331</v>
      </c>
      <c r="AX118" s="204"/>
      <c r="AY118" s="204"/>
      <c r="AZ118" s="190">
        <f t="shared" si="34"/>
        <v>-2.6733333333333333</v>
      </c>
      <c r="BA118" s="190"/>
      <c r="BB118" s="190">
        <f t="shared" si="35"/>
        <v>-18.713333333333331</v>
      </c>
      <c r="BC118" s="190"/>
      <c r="BD118" s="190">
        <f t="shared" si="36"/>
        <v>-37.426666666666662</v>
      </c>
      <c r="BE118" s="190"/>
      <c r="BF118" s="190">
        <f t="shared" si="37"/>
        <v>-81.369583333333324</v>
      </c>
      <c r="BG118" s="190"/>
      <c r="BH118" s="190">
        <f t="shared" si="38"/>
        <v>-244.10874999999999</v>
      </c>
      <c r="BI118" s="190"/>
      <c r="BJ118" s="190">
        <f t="shared" si="39"/>
        <v>-488.21749999999997</v>
      </c>
      <c r="BK118" s="190"/>
      <c r="BL118" s="190">
        <f t="shared" si="40"/>
        <v>-976.43499999999995</v>
      </c>
      <c r="BM118" s="199"/>
      <c r="BN118" s="190">
        <f t="shared" si="41"/>
        <v>-1952.87</v>
      </c>
      <c r="BO118" s="190"/>
      <c r="BP118" s="190">
        <f t="shared" si="42"/>
        <v>-4882.1750000000002</v>
      </c>
      <c r="BQ118" s="190"/>
      <c r="BR118" s="190">
        <f t="shared" si="43"/>
        <v>-9764.35</v>
      </c>
      <c r="BS118" s="191"/>
    </row>
    <row r="119" spans="2:71" ht="15" thickBot="1" x14ac:dyDescent="0.4">
      <c r="B119" s="209"/>
      <c r="C119" s="210"/>
      <c r="D119" s="210"/>
      <c r="E119" s="251"/>
      <c r="F119" s="252"/>
      <c r="G119" s="252"/>
      <c r="H119" s="253"/>
      <c r="I119" s="273" t="s">
        <v>7126</v>
      </c>
      <c r="J119" s="274"/>
      <c r="K119" s="274"/>
      <c r="L119" s="275"/>
      <c r="M119" s="213">
        <v>44145</v>
      </c>
      <c r="N119" s="213"/>
      <c r="O119" s="213"/>
      <c r="P119" s="213">
        <v>44509</v>
      </c>
      <c r="Q119" s="213"/>
      <c r="R119" s="213"/>
      <c r="S119" s="205" t="s">
        <v>6638</v>
      </c>
      <c r="T119" s="205"/>
      <c r="U119" s="205"/>
      <c r="V119" s="206" t="s">
        <v>6324</v>
      </c>
      <c r="W119" s="206"/>
      <c r="X119" s="206"/>
      <c r="Y119" s="207"/>
      <c r="Z119" s="207"/>
      <c r="AA119" s="207"/>
      <c r="AB119" s="208"/>
      <c r="AC119" s="208"/>
      <c r="AD119" s="208"/>
      <c r="AE119" s="202"/>
      <c r="AF119" s="202"/>
      <c r="AG119" s="202"/>
      <c r="AH119" s="201">
        <f>Totals!$E$81</f>
        <v>45811</v>
      </c>
      <c r="AI119" s="201"/>
      <c r="AJ119" s="201"/>
      <c r="AK119" s="267">
        <f t="shared" si="30"/>
        <v>0</v>
      </c>
      <c r="AL119" s="267"/>
      <c r="AM119" s="267"/>
      <c r="AN119" s="201" t="str">
        <f t="shared" si="31"/>
        <v/>
      </c>
      <c r="AO119" s="201"/>
      <c r="AP119" s="201"/>
      <c r="AQ119" s="202"/>
      <c r="AR119" s="202"/>
      <c r="AS119" s="202"/>
      <c r="AT119" s="203">
        <f t="shared" si="32"/>
        <v>0</v>
      </c>
      <c r="AU119" s="203"/>
      <c r="AV119" s="203"/>
      <c r="AW119" s="204">
        <f t="shared" si="33"/>
        <v>0</v>
      </c>
      <c r="AX119" s="204"/>
      <c r="AY119" s="204"/>
      <c r="AZ119" s="190">
        <f t="shared" si="34"/>
        <v>0</v>
      </c>
      <c r="BA119" s="190"/>
      <c r="BB119" s="190">
        <f t="shared" si="35"/>
        <v>0</v>
      </c>
      <c r="BC119" s="190"/>
      <c r="BD119" s="190">
        <f t="shared" si="36"/>
        <v>0</v>
      </c>
      <c r="BE119" s="190"/>
      <c r="BF119" s="190">
        <f t="shared" si="37"/>
        <v>0</v>
      </c>
      <c r="BG119" s="190"/>
      <c r="BH119" s="190">
        <f t="shared" si="38"/>
        <v>0</v>
      </c>
      <c r="BI119" s="190"/>
      <c r="BJ119" s="190">
        <f t="shared" si="39"/>
        <v>0</v>
      </c>
      <c r="BK119" s="190"/>
      <c r="BL119" s="190">
        <f t="shared" si="40"/>
        <v>0</v>
      </c>
      <c r="BM119" s="199"/>
      <c r="BN119" s="190">
        <f t="shared" si="41"/>
        <v>0</v>
      </c>
      <c r="BO119" s="190"/>
      <c r="BP119" s="190">
        <f t="shared" si="42"/>
        <v>0</v>
      </c>
      <c r="BQ119" s="190"/>
      <c r="BR119" s="190">
        <f t="shared" si="43"/>
        <v>0</v>
      </c>
      <c r="BS119" s="191"/>
    </row>
    <row r="120" spans="2:71" ht="15" thickBot="1" x14ac:dyDescent="0.4">
      <c r="B120" s="209"/>
      <c r="C120" s="210"/>
      <c r="D120" s="210"/>
      <c r="E120" s="251"/>
      <c r="F120" s="252"/>
      <c r="G120" s="252"/>
      <c r="H120" s="253"/>
      <c r="I120" s="273" t="s">
        <v>49</v>
      </c>
      <c r="J120" s="274"/>
      <c r="K120" s="274"/>
      <c r="L120" s="275"/>
      <c r="M120" s="213">
        <v>44297</v>
      </c>
      <c r="N120" s="213"/>
      <c r="O120" s="213"/>
      <c r="P120" s="213">
        <v>44660</v>
      </c>
      <c r="Q120" s="213"/>
      <c r="R120" s="213"/>
      <c r="S120" s="205" t="s">
        <v>6638</v>
      </c>
      <c r="T120" s="205"/>
      <c r="U120" s="205"/>
      <c r="V120" s="206" t="s">
        <v>6324</v>
      </c>
      <c r="W120" s="206"/>
      <c r="X120" s="206"/>
      <c r="Y120" s="207">
        <v>-425</v>
      </c>
      <c r="Z120" s="207"/>
      <c r="AA120" s="207"/>
      <c r="AB120" s="218" t="s">
        <v>6970</v>
      </c>
      <c r="AC120" s="218"/>
      <c r="AD120" s="218"/>
      <c r="AE120" s="219">
        <v>45722</v>
      </c>
      <c r="AF120" s="219"/>
      <c r="AG120" s="219"/>
      <c r="AH120" s="201">
        <f>Totals!$E$81</f>
        <v>45811</v>
      </c>
      <c r="AI120" s="201"/>
      <c r="AJ120" s="201"/>
      <c r="AK120" s="267">
        <f t="shared" si="30"/>
        <v>5464.2857142857147</v>
      </c>
      <c r="AL120" s="267"/>
      <c r="AM120" s="267"/>
      <c r="AN120" s="201">
        <f t="shared" si="31"/>
        <v>45728</v>
      </c>
      <c r="AO120" s="201"/>
      <c r="AP120" s="201"/>
      <c r="AQ120" s="202">
        <v>45729</v>
      </c>
      <c r="AR120" s="202"/>
      <c r="AS120" s="202"/>
      <c r="AT120" s="203">
        <f t="shared" si="32"/>
        <v>-83</v>
      </c>
      <c r="AU120" s="203"/>
      <c r="AV120" s="203"/>
      <c r="AW120" s="204">
        <f t="shared" si="33"/>
        <v>5039.2857142857147</v>
      </c>
      <c r="AX120" s="204"/>
      <c r="AY120" s="204"/>
      <c r="AZ120" s="190">
        <f t="shared" si="34"/>
        <v>-60.714285714285715</v>
      </c>
      <c r="BA120" s="190"/>
      <c r="BB120" s="190">
        <f t="shared" si="35"/>
        <v>-425</v>
      </c>
      <c r="BC120" s="190"/>
      <c r="BD120" s="190">
        <f t="shared" si="36"/>
        <v>-850</v>
      </c>
      <c r="BE120" s="190"/>
      <c r="BF120" s="190">
        <f t="shared" si="37"/>
        <v>-1847.9910714285716</v>
      </c>
      <c r="BG120" s="190"/>
      <c r="BH120" s="190">
        <f t="shared" si="38"/>
        <v>-5543.9732142857147</v>
      </c>
      <c r="BI120" s="190"/>
      <c r="BJ120" s="190">
        <f t="shared" si="39"/>
        <v>-11087.946428571429</v>
      </c>
      <c r="BK120" s="190"/>
      <c r="BL120" s="190">
        <f t="shared" si="40"/>
        <v>-22175.892857142859</v>
      </c>
      <c r="BM120" s="199"/>
      <c r="BN120" s="190">
        <f t="shared" si="41"/>
        <v>-44351.785714285717</v>
      </c>
      <c r="BO120" s="190"/>
      <c r="BP120" s="190">
        <f t="shared" si="42"/>
        <v>-110879.46428571429</v>
      </c>
      <c r="BQ120" s="190"/>
      <c r="BR120" s="190">
        <f t="shared" si="43"/>
        <v>-221758.92857142858</v>
      </c>
      <c r="BS120" s="191"/>
    </row>
    <row r="121" spans="2:71" ht="15" thickBot="1" x14ac:dyDescent="0.4">
      <c r="B121" s="209"/>
      <c r="C121" s="210"/>
      <c r="D121" s="210"/>
      <c r="E121" s="251"/>
      <c r="F121" s="252"/>
      <c r="G121" s="252"/>
      <c r="H121" s="253"/>
      <c r="I121" s="273"/>
      <c r="J121" s="274"/>
      <c r="K121" s="274"/>
      <c r="L121" s="275"/>
      <c r="M121" s="213">
        <v>44330</v>
      </c>
      <c r="N121" s="213"/>
      <c r="O121" s="213"/>
      <c r="P121" s="213">
        <v>44694</v>
      </c>
      <c r="Q121" s="213"/>
      <c r="R121" s="213"/>
      <c r="S121" s="205" t="s">
        <v>6638</v>
      </c>
      <c r="T121" s="205"/>
      <c r="U121" s="205"/>
      <c r="V121" s="206"/>
      <c r="W121" s="206"/>
      <c r="X121" s="206"/>
      <c r="Y121" s="207"/>
      <c r="Z121" s="207"/>
      <c r="AA121" s="207"/>
      <c r="AB121" s="208"/>
      <c r="AC121" s="208"/>
      <c r="AD121" s="208"/>
      <c r="AE121" s="202"/>
      <c r="AF121" s="202"/>
      <c r="AG121" s="202"/>
      <c r="AH121" s="201">
        <f>Totals!$E$81</f>
        <v>45811</v>
      </c>
      <c r="AI121" s="201"/>
      <c r="AJ121" s="201"/>
      <c r="AK121" s="267">
        <f t="shared" si="30"/>
        <v>0</v>
      </c>
      <c r="AL121" s="267"/>
      <c r="AM121" s="267"/>
      <c r="AN121" s="201" t="str">
        <f t="shared" si="31"/>
        <v/>
      </c>
      <c r="AO121" s="201"/>
      <c r="AP121" s="201"/>
      <c r="AQ121" s="202"/>
      <c r="AR121" s="202"/>
      <c r="AS121" s="202"/>
      <c r="AT121" s="203">
        <f t="shared" si="32"/>
        <v>0</v>
      </c>
      <c r="AU121" s="203"/>
      <c r="AV121" s="203"/>
      <c r="AW121" s="204">
        <f t="shared" si="33"/>
        <v>0</v>
      </c>
      <c r="AX121" s="204"/>
      <c r="AY121" s="204"/>
      <c r="AZ121" s="190">
        <f t="shared" si="34"/>
        <v>0</v>
      </c>
      <c r="BA121" s="190"/>
      <c r="BB121" s="190">
        <f t="shared" si="35"/>
        <v>0</v>
      </c>
      <c r="BC121" s="190"/>
      <c r="BD121" s="190">
        <f t="shared" si="36"/>
        <v>0</v>
      </c>
      <c r="BE121" s="190"/>
      <c r="BF121" s="190">
        <f t="shared" si="37"/>
        <v>0</v>
      </c>
      <c r="BG121" s="190"/>
      <c r="BH121" s="190">
        <f t="shared" si="38"/>
        <v>0</v>
      </c>
      <c r="BI121" s="190"/>
      <c r="BJ121" s="190">
        <f t="shared" si="39"/>
        <v>0</v>
      </c>
      <c r="BK121" s="190"/>
      <c r="BL121" s="190">
        <f t="shared" si="40"/>
        <v>0</v>
      </c>
      <c r="BM121" s="199"/>
      <c r="BN121" s="190">
        <f t="shared" si="41"/>
        <v>0</v>
      </c>
      <c r="BO121" s="190"/>
      <c r="BP121" s="190">
        <f t="shared" si="42"/>
        <v>0</v>
      </c>
      <c r="BQ121" s="190"/>
      <c r="BR121" s="190">
        <f t="shared" si="43"/>
        <v>0</v>
      </c>
      <c r="BS121" s="191"/>
    </row>
    <row r="122" spans="2:71" ht="15" thickBot="1" x14ac:dyDescent="0.4">
      <c r="B122" s="209"/>
      <c r="C122" s="210"/>
      <c r="D122" s="210"/>
      <c r="E122" s="251"/>
      <c r="F122" s="252"/>
      <c r="G122" s="252"/>
      <c r="H122" s="253"/>
      <c r="I122" s="273"/>
      <c r="J122" s="274"/>
      <c r="K122" s="274"/>
      <c r="L122" s="275"/>
      <c r="M122" s="213"/>
      <c r="N122" s="213"/>
      <c r="O122" s="213"/>
      <c r="P122" s="213"/>
      <c r="Q122" s="213"/>
      <c r="R122" s="213"/>
      <c r="S122" s="205"/>
      <c r="T122" s="205"/>
      <c r="U122" s="205"/>
      <c r="V122" s="206"/>
      <c r="W122" s="206"/>
      <c r="X122" s="206"/>
      <c r="Y122" s="207"/>
      <c r="Z122" s="207"/>
      <c r="AA122" s="207"/>
      <c r="AB122" s="208"/>
      <c r="AC122" s="208"/>
      <c r="AD122" s="208"/>
      <c r="AE122" s="202"/>
      <c r="AF122" s="202"/>
      <c r="AG122" s="202"/>
      <c r="AH122" s="201">
        <f>Totals!$E$81</f>
        <v>45811</v>
      </c>
      <c r="AI122" s="201"/>
      <c r="AJ122" s="201"/>
      <c r="AK122" s="267">
        <f t="shared" si="30"/>
        <v>0</v>
      </c>
      <c r="AL122" s="267"/>
      <c r="AM122" s="267"/>
      <c r="AN122" s="201" t="str">
        <f t="shared" si="31"/>
        <v/>
      </c>
      <c r="AO122" s="201"/>
      <c r="AP122" s="201"/>
      <c r="AQ122" s="202"/>
      <c r="AR122" s="202"/>
      <c r="AS122" s="202"/>
      <c r="AT122" s="203">
        <f t="shared" si="32"/>
        <v>0</v>
      </c>
      <c r="AU122" s="203"/>
      <c r="AV122" s="203"/>
      <c r="AW122" s="204">
        <f t="shared" si="33"/>
        <v>0</v>
      </c>
      <c r="AX122" s="204"/>
      <c r="AY122" s="204"/>
      <c r="AZ122" s="190">
        <f t="shared" si="34"/>
        <v>0</v>
      </c>
      <c r="BA122" s="190"/>
      <c r="BB122" s="190">
        <f t="shared" si="35"/>
        <v>0</v>
      </c>
      <c r="BC122" s="190"/>
      <c r="BD122" s="190">
        <f t="shared" si="36"/>
        <v>0</v>
      </c>
      <c r="BE122" s="190"/>
      <c r="BF122" s="190">
        <f t="shared" si="37"/>
        <v>0</v>
      </c>
      <c r="BG122" s="190"/>
      <c r="BH122" s="190">
        <f t="shared" si="38"/>
        <v>0</v>
      </c>
      <c r="BI122" s="190"/>
      <c r="BJ122" s="190">
        <f t="shared" si="39"/>
        <v>0</v>
      </c>
      <c r="BK122" s="190"/>
      <c r="BL122" s="190">
        <f t="shared" si="40"/>
        <v>0</v>
      </c>
      <c r="BM122" s="199"/>
      <c r="BN122" s="190">
        <f t="shared" si="41"/>
        <v>0</v>
      </c>
      <c r="BO122" s="190"/>
      <c r="BP122" s="190">
        <f t="shared" si="42"/>
        <v>0</v>
      </c>
      <c r="BQ122" s="190"/>
      <c r="BR122" s="190">
        <f t="shared" si="43"/>
        <v>0</v>
      </c>
      <c r="BS122" s="191"/>
    </row>
    <row r="123" spans="2:71" ht="15" thickBot="1" x14ac:dyDescent="0.4">
      <c r="B123" s="209"/>
      <c r="C123" s="210"/>
      <c r="D123" s="210"/>
      <c r="E123" s="251" t="s">
        <v>48</v>
      </c>
      <c r="F123" s="252"/>
      <c r="G123" s="252"/>
      <c r="H123" s="253"/>
      <c r="I123" s="273" t="s">
        <v>7125</v>
      </c>
      <c r="J123" s="274"/>
      <c r="K123" s="274"/>
      <c r="L123" s="275"/>
      <c r="M123" s="213">
        <v>44323</v>
      </c>
      <c r="N123" s="213"/>
      <c r="O123" s="213"/>
      <c r="P123" s="213">
        <v>44687</v>
      </c>
      <c r="Q123" s="213"/>
      <c r="R123" s="213"/>
      <c r="S123" s="205" t="s">
        <v>6638</v>
      </c>
      <c r="T123" s="205"/>
      <c r="U123" s="205"/>
      <c r="V123" s="206"/>
      <c r="W123" s="206"/>
      <c r="X123" s="206"/>
      <c r="Y123" s="207"/>
      <c r="Z123" s="207"/>
      <c r="AA123" s="207"/>
      <c r="AB123" s="208"/>
      <c r="AC123" s="208"/>
      <c r="AD123" s="208"/>
      <c r="AE123" s="202"/>
      <c r="AF123" s="202"/>
      <c r="AG123" s="202"/>
      <c r="AH123" s="201">
        <f>Totals!$E$81</f>
        <v>45811</v>
      </c>
      <c r="AI123" s="201"/>
      <c r="AJ123" s="201"/>
      <c r="AK123" s="267">
        <f t="shared" si="30"/>
        <v>0</v>
      </c>
      <c r="AL123" s="267"/>
      <c r="AM123" s="267"/>
      <c r="AN123" s="201" t="str">
        <f t="shared" si="31"/>
        <v/>
      </c>
      <c r="AO123" s="201"/>
      <c r="AP123" s="201"/>
      <c r="AQ123" s="202"/>
      <c r="AR123" s="202"/>
      <c r="AS123" s="202"/>
      <c r="AT123" s="203">
        <f t="shared" si="32"/>
        <v>0</v>
      </c>
      <c r="AU123" s="203"/>
      <c r="AV123" s="203"/>
      <c r="AW123" s="204">
        <f t="shared" si="33"/>
        <v>0</v>
      </c>
      <c r="AX123" s="204"/>
      <c r="AY123" s="204"/>
      <c r="AZ123" s="190">
        <f t="shared" si="34"/>
        <v>0</v>
      </c>
      <c r="BA123" s="190"/>
      <c r="BB123" s="190">
        <f t="shared" si="35"/>
        <v>0</v>
      </c>
      <c r="BC123" s="190"/>
      <c r="BD123" s="190">
        <f t="shared" si="36"/>
        <v>0</v>
      </c>
      <c r="BE123" s="190"/>
      <c r="BF123" s="190">
        <f t="shared" si="37"/>
        <v>0</v>
      </c>
      <c r="BG123" s="190"/>
      <c r="BH123" s="190">
        <f t="shared" si="38"/>
        <v>0</v>
      </c>
      <c r="BI123" s="190"/>
      <c r="BJ123" s="190">
        <f t="shared" si="39"/>
        <v>0</v>
      </c>
      <c r="BK123" s="190"/>
      <c r="BL123" s="190">
        <f t="shared" si="40"/>
        <v>0</v>
      </c>
      <c r="BM123" s="199"/>
      <c r="BN123" s="190">
        <f t="shared" si="41"/>
        <v>0</v>
      </c>
      <c r="BO123" s="190"/>
      <c r="BP123" s="190">
        <f t="shared" si="42"/>
        <v>0</v>
      </c>
      <c r="BQ123" s="190"/>
      <c r="BR123" s="190">
        <f t="shared" si="43"/>
        <v>0</v>
      </c>
      <c r="BS123" s="191"/>
    </row>
    <row r="124" spans="2:71" ht="15" thickBot="1" x14ac:dyDescent="0.4">
      <c r="B124" s="209"/>
      <c r="C124" s="210"/>
      <c r="D124" s="210"/>
      <c r="E124" s="251"/>
      <c r="F124" s="252"/>
      <c r="G124" s="252"/>
      <c r="H124" s="253"/>
      <c r="I124" s="273"/>
      <c r="J124" s="274"/>
      <c r="K124" s="274"/>
      <c r="L124" s="275"/>
      <c r="M124" s="213"/>
      <c r="N124" s="213"/>
      <c r="O124" s="213"/>
      <c r="P124" s="213"/>
      <c r="Q124" s="213"/>
      <c r="R124" s="213"/>
      <c r="S124" s="205"/>
      <c r="T124" s="205"/>
      <c r="U124" s="205"/>
      <c r="V124" s="206"/>
      <c r="W124" s="206"/>
      <c r="X124" s="206"/>
      <c r="Y124" s="207"/>
      <c r="Z124" s="207"/>
      <c r="AA124" s="207"/>
      <c r="AB124" s="208"/>
      <c r="AC124" s="208"/>
      <c r="AD124" s="208"/>
      <c r="AE124" s="202"/>
      <c r="AF124" s="202"/>
      <c r="AG124" s="202"/>
      <c r="AH124" s="201">
        <f>Totals!$E$81</f>
        <v>45811</v>
      </c>
      <c r="AI124" s="201"/>
      <c r="AJ124" s="201"/>
      <c r="AK124" s="267">
        <f t="shared" si="30"/>
        <v>0</v>
      </c>
      <c r="AL124" s="267"/>
      <c r="AM124" s="267"/>
      <c r="AN124" s="201" t="str">
        <f t="shared" si="31"/>
        <v/>
      </c>
      <c r="AO124" s="201"/>
      <c r="AP124" s="201"/>
      <c r="AQ124" s="202"/>
      <c r="AR124" s="202"/>
      <c r="AS124" s="202"/>
      <c r="AT124" s="203">
        <f t="shared" si="32"/>
        <v>0</v>
      </c>
      <c r="AU124" s="203"/>
      <c r="AV124" s="203"/>
      <c r="AW124" s="204">
        <f t="shared" si="33"/>
        <v>0</v>
      </c>
      <c r="AX124" s="204"/>
      <c r="AY124" s="204"/>
      <c r="AZ124" s="190">
        <f t="shared" si="34"/>
        <v>0</v>
      </c>
      <c r="BA124" s="190"/>
      <c r="BB124" s="190">
        <f t="shared" si="35"/>
        <v>0</v>
      </c>
      <c r="BC124" s="190"/>
      <c r="BD124" s="190">
        <f t="shared" si="36"/>
        <v>0</v>
      </c>
      <c r="BE124" s="190"/>
      <c r="BF124" s="190">
        <f t="shared" si="37"/>
        <v>0</v>
      </c>
      <c r="BG124" s="190"/>
      <c r="BH124" s="190">
        <f t="shared" si="38"/>
        <v>0</v>
      </c>
      <c r="BI124" s="190"/>
      <c r="BJ124" s="190">
        <f t="shared" si="39"/>
        <v>0</v>
      </c>
      <c r="BK124" s="190"/>
      <c r="BL124" s="190">
        <f t="shared" si="40"/>
        <v>0</v>
      </c>
      <c r="BM124" s="199"/>
      <c r="BN124" s="190">
        <f t="shared" si="41"/>
        <v>0</v>
      </c>
      <c r="BO124" s="190"/>
      <c r="BP124" s="190">
        <f t="shared" si="42"/>
        <v>0</v>
      </c>
      <c r="BQ124" s="190"/>
      <c r="BR124" s="190">
        <f t="shared" si="43"/>
        <v>0</v>
      </c>
      <c r="BS124" s="191"/>
    </row>
    <row r="125" spans="2:71" ht="15" thickBot="1" x14ac:dyDescent="0.4">
      <c r="B125" s="209"/>
      <c r="C125" s="210"/>
      <c r="D125" s="210"/>
      <c r="E125" s="251"/>
      <c r="F125" s="252"/>
      <c r="G125" s="252"/>
      <c r="H125" s="253"/>
      <c r="I125" s="273"/>
      <c r="J125" s="274"/>
      <c r="K125" s="274"/>
      <c r="L125" s="275"/>
      <c r="M125" s="213"/>
      <c r="N125" s="213"/>
      <c r="O125" s="213"/>
      <c r="P125" s="213"/>
      <c r="Q125" s="213"/>
      <c r="R125" s="213"/>
      <c r="S125" s="205"/>
      <c r="T125" s="205"/>
      <c r="U125" s="205"/>
      <c r="V125" s="206"/>
      <c r="W125" s="206"/>
      <c r="X125" s="206"/>
      <c r="Y125" s="207"/>
      <c r="Z125" s="207"/>
      <c r="AA125" s="207"/>
      <c r="AB125" s="208"/>
      <c r="AC125" s="208"/>
      <c r="AD125" s="208"/>
      <c r="AE125" s="202"/>
      <c r="AF125" s="202"/>
      <c r="AG125" s="202"/>
      <c r="AH125" s="201">
        <f>Totals!$E$81</f>
        <v>45811</v>
      </c>
      <c r="AI125" s="201"/>
      <c r="AJ125" s="201"/>
      <c r="AK125" s="267">
        <f t="shared" si="30"/>
        <v>0</v>
      </c>
      <c r="AL125" s="267"/>
      <c r="AM125" s="267"/>
      <c r="AN125" s="201" t="str">
        <f t="shared" si="31"/>
        <v/>
      </c>
      <c r="AO125" s="201"/>
      <c r="AP125" s="201"/>
      <c r="AQ125" s="202"/>
      <c r="AR125" s="202"/>
      <c r="AS125" s="202"/>
      <c r="AT125" s="203">
        <f t="shared" si="32"/>
        <v>0</v>
      </c>
      <c r="AU125" s="203"/>
      <c r="AV125" s="203"/>
      <c r="AW125" s="204">
        <f t="shared" si="33"/>
        <v>0</v>
      </c>
      <c r="AX125" s="204"/>
      <c r="AY125" s="204"/>
      <c r="AZ125" s="190">
        <f t="shared" si="34"/>
        <v>0</v>
      </c>
      <c r="BA125" s="190"/>
      <c r="BB125" s="190">
        <f t="shared" si="35"/>
        <v>0</v>
      </c>
      <c r="BC125" s="190"/>
      <c r="BD125" s="190">
        <f t="shared" si="36"/>
        <v>0</v>
      </c>
      <c r="BE125" s="190"/>
      <c r="BF125" s="190">
        <f t="shared" si="37"/>
        <v>0</v>
      </c>
      <c r="BG125" s="190"/>
      <c r="BH125" s="190">
        <f t="shared" si="38"/>
        <v>0</v>
      </c>
      <c r="BI125" s="190"/>
      <c r="BJ125" s="190">
        <f t="shared" si="39"/>
        <v>0</v>
      </c>
      <c r="BK125" s="190"/>
      <c r="BL125" s="190">
        <f t="shared" si="40"/>
        <v>0</v>
      </c>
      <c r="BM125" s="199"/>
      <c r="BN125" s="190">
        <f t="shared" si="41"/>
        <v>0</v>
      </c>
      <c r="BO125" s="190"/>
      <c r="BP125" s="190">
        <f t="shared" si="42"/>
        <v>0</v>
      </c>
      <c r="BQ125" s="190"/>
      <c r="BR125" s="190">
        <f t="shared" si="43"/>
        <v>0</v>
      </c>
      <c r="BS125" s="191"/>
    </row>
    <row r="126" spans="2:71" ht="15" thickBot="1" x14ac:dyDescent="0.4">
      <c r="B126" s="209"/>
      <c r="C126" s="210"/>
      <c r="D126" s="210"/>
      <c r="E126" s="251" t="s">
        <v>47</v>
      </c>
      <c r="F126" s="252"/>
      <c r="G126" s="252"/>
      <c r="H126" s="253"/>
      <c r="I126" s="273" t="s">
        <v>7127</v>
      </c>
      <c r="J126" s="274"/>
      <c r="K126" s="274"/>
      <c r="L126" s="275"/>
      <c r="M126" s="213"/>
      <c r="N126" s="213"/>
      <c r="O126" s="213"/>
      <c r="P126" s="213"/>
      <c r="Q126" s="213"/>
      <c r="R126" s="213"/>
      <c r="S126" s="205"/>
      <c r="T126" s="205"/>
      <c r="U126" s="205"/>
      <c r="V126" s="206"/>
      <c r="W126" s="206"/>
      <c r="X126" s="206"/>
      <c r="Y126" s="207"/>
      <c r="Z126" s="207"/>
      <c r="AA126" s="207"/>
      <c r="AB126" s="208"/>
      <c r="AC126" s="208"/>
      <c r="AD126" s="208"/>
      <c r="AE126" s="202"/>
      <c r="AF126" s="202"/>
      <c r="AG126" s="202"/>
      <c r="AH126" s="201">
        <f>Totals!$E$81</f>
        <v>45811</v>
      </c>
      <c r="AI126" s="201"/>
      <c r="AJ126" s="201"/>
      <c r="AK126" s="267">
        <f t="shared" si="30"/>
        <v>0</v>
      </c>
      <c r="AL126" s="267"/>
      <c r="AM126" s="267"/>
      <c r="AN126" s="201" t="str">
        <f t="shared" si="31"/>
        <v/>
      </c>
      <c r="AO126" s="201"/>
      <c r="AP126" s="201"/>
      <c r="AQ126" s="202"/>
      <c r="AR126" s="202"/>
      <c r="AS126" s="202"/>
      <c r="AT126" s="203">
        <f t="shared" si="32"/>
        <v>0</v>
      </c>
      <c r="AU126" s="203"/>
      <c r="AV126" s="203"/>
      <c r="AW126" s="204">
        <f t="shared" si="33"/>
        <v>0</v>
      </c>
      <c r="AX126" s="204"/>
      <c r="AY126" s="204"/>
      <c r="AZ126" s="190">
        <f t="shared" si="34"/>
        <v>0</v>
      </c>
      <c r="BA126" s="190"/>
      <c r="BB126" s="190">
        <f t="shared" si="35"/>
        <v>0</v>
      </c>
      <c r="BC126" s="190"/>
      <c r="BD126" s="190">
        <f t="shared" si="36"/>
        <v>0</v>
      </c>
      <c r="BE126" s="190"/>
      <c r="BF126" s="190">
        <f t="shared" si="37"/>
        <v>0</v>
      </c>
      <c r="BG126" s="190"/>
      <c r="BH126" s="190">
        <f t="shared" si="38"/>
        <v>0</v>
      </c>
      <c r="BI126" s="190"/>
      <c r="BJ126" s="190">
        <f t="shared" si="39"/>
        <v>0</v>
      </c>
      <c r="BK126" s="190"/>
      <c r="BL126" s="190">
        <f t="shared" si="40"/>
        <v>0</v>
      </c>
      <c r="BM126" s="199"/>
      <c r="BN126" s="190">
        <f t="shared" si="41"/>
        <v>0</v>
      </c>
      <c r="BO126" s="190"/>
      <c r="BP126" s="190">
        <f t="shared" si="42"/>
        <v>0</v>
      </c>
      <c r="BQ126" s="190"/>
      <c r="BR126" s="190">
        <f t="shared" si="43"/>
        <v>0</v>
      </c>
      <c r="BS126" s="191"/>
    </row>
    <row r="127" spans="2:71" ht="15" thickBot="1" x14ac:dyDescent="0.4">
      <c r="B127" s="209"/>
      <c r="C127" s="210"/>
      <c r="D127" s="210"/>
      <c r="E127" s="251"/>
      <c r="F127" s="252"/>
      <c r="G127" s="252"/>
      <c r="H127" s="253"/>
      <c r="I127" s="273" t="s">
        <v>46</v>
      </c>
      <c r="J127" s="274"/>
      <c r="K127" s="274"/>
      <c r="L127" s="275"/>
      <c r="M127" s="213">
        <v>43148</v>
      </c>
      <c r="N127" s="213"/>
      <c r="O127" s="213"/>
      <c r="P127" s="213">
        <v>46799</v>
      </c>
      <c r="Q127" s="213"/>
      <c r="R127" s="213"/>
      <c r="S127" s="205" t="s">
        <v>3712</v>
      </c>
      <c r="T127" s="205"/>
      <c r="U127" s="205"/>
      <c r="V127" s="206" t="s">
        <v>3299</v>
      </c>
      <c r="W127" s="206"/>
      <c r="X127" s="206"/>
      <c r="Y127" s="207">
        <v>-87.48</v>
      </c>
      <c r="Z127" s="207"/>
      <c r="AA127" s="207"/>
      <c r="AB127" s="208" t="s">
        <v>7123</v>
      </c>
      <c r="AC127" s="208"/>
      <c r="AD127" s="208"/>
      <c r="AE127" s="202">
        <v>45704</v>
      </c>
      <c r="AF127" s="202"/>
      <c r="AG127" s="202"/>
      <c r="AH127" s="201">
        <f>Totals!$E$81</f>
        <v>45811</v>
      </c>
      <c r="AI127" s="201"/>
      <c r="AJ127" s="201"/>
      <c r="AK127" s="267">
        <f t="shared" si="30"/>
        <v>337.4228571428572</v>
      </c>
      <c r="AL127" s="267"/>
      <c r="AM127" s="267"/>
      <c r="AN127" s="201">
        <f>IF($AQ127="","",$AQ127-1)</f>
        <v>45731</v>
      </c>
      <c r="AO127" s="201"/>
      <c r="AP127" s="201"/>
      <c r="AQ127" s="202">
        <v>45732</v>
      </c>
      <c r="AR127" s="202"/>
      <c r="AS127" s="202"/>
      <c r="AT127" s="203">
        <f>IF($AE127&gt;0,IF($AN127&gt;0,IF(OR($AH127&gt;"",$AH127&gt;0),$AN127-$AH127,""),0),0)</f>
        <v>-80</v>
      </c>
      <c r="AU127" s="203"/>
      <c r="AV127" s="203"/>
      <c r="AW127" s="204">
        <f t="shared" si="33"/>
        <v>249.94285714285718</v>
      </c>
      <c r="AX127" s="204"/>
      <c r="AY127" s="204"/>
      <c r="AZ127" s="190">
        <f t="shared" si="34"/>
        <v>-3.1242857142857146</v>
      </c>
      <c r="BA127" s="190"/>
      <c r="BB127" s="190">
        <f t="shared" si="35"/>
        <v>-21.87</v>
      </c>
      <c r="BC127" s="190"/>
      <c r="BD127" s="190">
        <f t="shared" si="36"/>
        <v>-43.74</v>
      </c>
      <c r="BE127" s="190"/>
      <c r="BF127" s="190">
        <f t="shared" si="37"/>
        <v>-95.095446428571435</v>
      </c>
      <c r="BG127" s="190"/>
      <c r="BH127" s="190">
        <f t="shared" si="38"/>
        <v>-285.28633928571435</v>
      </c>
      <c r="BI127" s="190"/>
      <c r="BJ127" s="190">
        <f t="shared" si="39"/>
        <v>-570.5726785714287</v>
      </c>
      <c r="BK127" s="190"/>
      <c r="BL127" s="190">
        <f t="shared" si="40"/>
        <v>-1141.1453571428574</v>
      </c>
      <c r="BM127" s="199"/>
      <c r="BN127" s="190">
        <f t="shared" si="41"/>
        <v>-2282.2907142857148</v>
      </c>
      <c r="BO127" s="190"/>
      <c r="BP127" s="190">
        <f t="shared" si="42"/>
        <v>-5705.7267857142861</v>
      </c>
      <c r="BQ127" s="190"/>
      <c r="BR127" s="190">
        <f t="shared" si="43"/>
        <v>-11411.453571428572</v>
      </c>
      <c r="BS127" s="191"/>
    </row>
    <row r="128" spans="2:71" ht="15" thickBot="1" x14ac:dyDescent="0.4">
      <c r="B128" s="209"/>
      <c r="C128" s="210"/>
      <c r="D128" s="210"/>
      <c r="E128" s="251"/>
      <c r="F128" s="252"/>
      <c r="G128" s="252"/>
      <c r="H128" s="253"/>
      <c r="I128" s="273"/>
      <c r="J128" s="274"/>
      <c r="K128" s="274"/>
      <c r="L128" s="275"/>
      <c r="M128" s="213">
        <v>44428</v>
      </c>
      <c r="N128" s="213"/>
      <c r="O128" s="213"/>
      <c r="P128" s="213">
        <v>44792</v>
      </c>
      <c r="Q128" s="213"/>
      <c r="R128" s="213"/>
      <c r="S128" s="205" t="s">
        <v>6638</v>
      </c>
      <c r="T128" s="205"/>
      <c r="U128" s="205"/>
      <c r="V128" s="206" t="s">
        <v>6406</v>
      </c>
      <c r="W128" s="206"/>
      <c r="X128" s="206"/>
      <c r="Y128" s="207"/>
      <c r="Z128" s="207"/>
      <c r="AA128" s="207"/>
      <c r="AB128" s="208"/>
      <c r="AC128" s="208"/>
      <c r="AD128" s="208"/>
      <c r="AE128" s="202"/>
      <c r="AF128" s="202"/>
      <c r="AG128" s="202"/>
      <c r="AH128" s="201">
        <f>Totals!$E$81</f>
        <v>45811</v>
      </c>
      <c r="AI128" s="201"/>
      <c r="AJ128" s="201"/>
      <c r="AK128" s="267">
        <f t="shared" si="30"/>
        <v>0</v>
      </c>
      <c r="AL128" s="267"/>
      <c r="AM128" s="267"/>
      <c r="AN128" s="201" t="str">
        <f t="shared" si="31"/>
        <v/>
      </c>
      <c r="AO128" s="201"/>
      <c r="AP128" s="201"/>
      <c r="AQ128" s="202"/>
      <c r="AR128" s="202"/>
      <c r="AS128" s="202"/>
      <c r="AT128" s="203">
        <f t="shared" ref="AT128:AT155" si="44">IF($AE128&gt;0,IF($AN128&gt;0,IF(OR($AH128&gt;"",$AH128&gt;0),$AN128-$AH128,""),0),0)</f>
        <v>0</v>
      </c>
      <c r="AU128" s="203"/>
      <c r="AV128" s="203"/>
      <c r="AW128" s="204">
        <f t="shared" si="33"/>
        <v>0</v>
      </c>
      <c r="AX128" s="204"/>
      <c r="AY128" s="204"/>
      <c r="AZ128" s="190">
        <f t="shared" si="34"/>
        <v>0</v>
      </c>
      <c r="BA128" s="190"/>
      <c r="BB128" s="190">
        <f t="shared" si="35"/>
        <v>0</v>
      </c>
      <c r="BC128" s="190"/>
      <c r="BD128" s="190">
        <f t="shared" si="36"/>
        <v>0</v>
      </c>
      <c r="BE128" s="190"/>
      <c r="BF128" s="190">
        <f t="shared" si="37"/>
        <v>0</v>
      </c>
      <c r="BG128" s="190"/>
      <c r="BH128" s="190">
        <f t="shared" si="38"/>
        <v>0</v>
      </c>
      <c r="BI128" s="190"/>
      <c r="BJ128" s="190">
        <f t="shared" si="39"/>
        <v>0</v>
      </c>
      <c r="BK128" s="190"/>
      <c r="BL128" s="190">
        <f t="shared" si="40"/>
        <v>0</v>
      </c>
      <c r="BM128" s="199"/>
      <c r="BN128" s="190">
        <f t="shared" si="41"/>
        <v>0</v>
      </c>
      <c r="BO128" s="190"/>
      <c r="BP128" s="190">
        <f t="shared" si="42"/>
        <v>0</v>
      </c>
      <c r="BQ128" s="190"/>
      <c r="BR128" s="190">
        <f t="shared" si="43"/>
        <v>0</v>
      </c>
      <c r="BS128" s="191"/>
    </row>
    <row r="129" spans="2:71" ht="15" thickBot="1" x14ac:dyDescent="0.4">
      <c r="B129" s="209"/>
      <c r="C129" s="210"/>
      <c r="D129" s="210"/>
      <c r="E129" s="251"/>
      <c r="F129" s="252"/>
      <c r="G129" s="252"/>
      <c r="H129" s="253"/>
      <c r="I129" s="273"/>
      <c r="J129" s="274"/>
      <c r="K129" s="274"/>
      <c r="L129" s="275"/>
      <c r="M129" s="213">
        <v>44428</v>
      </c>
      <c r="N129" s="213"/>
      <c r="O129" s="213"/>
      <c r="P129" s="213">
        <v>44792</v>
      </c>
      <c r="Q129" s="213"/>
      <c r="R129" s="213"/>
      <c r="S129" s="205" t="s">
        <v>6638</v>
      </c>
      <c r="T129" s="205"/>
      <c r="U129" s="205"/>
      <c r="V129" s="206" t="s">
        <v>6406</v>
      </c>
      <c r="W129" s="206"/>
      <c r="X129" s="206"/>
      <c r="Y129" s="207"/>
      <c r="Z129" s="207"/>
      <c r="AA129" s="207"/>
      <c r="AB129" s="208"/>
      <c r="AC129" s="208"/>
      <c r="AD129" s="208"/>
      <c r="AE129" s="202"/>
      <c r="AF129" s="202"/>
      <c r="AG129" s="202"/>
      <c r="AH129" s="201">
        <f>Totals!$E$81</f>
        <v>45811</v>
      </c>
      <c r="AI129" s="201"/>
      <c r="AJ129" s="201"/>
      <c r="AK129" s="267">
        <f t="shared" si="30"/>
        <v>0</v>
      </c>
      <c r="AL129" s="267"/>
      <c r="AM129" s="267"/>
      <c r="AN129" s="201" t="str">
        <f t="shared" si="31"/>
        <v/>
      </c>
      <c r="AO129" s="201"/>
      <c r="AP129" s="201"/>
      <c r="AQ129" s="202"/>
      <c r="AR129" s="202"/>
      <c r="AS129" s="202"/>
      <c r="AT129" s="203">
        <f t="shared" si="44"/>
        <v>0</v>
      </c>
      <c r="AU129" s="203"/>
      <c r="AV129" s="203"/>
      <c r="AW129" s="204">
        <f t="shared" si="33"/>
        <v>0</v>
      </c>
      <c r="AX129" s="204"/>
      <c r="AY129" s="204"/>
      <c r="AZ129" s="190">
        <f t="shared" si="34"/>
        <v>0</v>
      </c>
      <c r="BA129" s="190"/>
      <c r="BB129" s="190">
        <f t="shared" si="35"/>
        <v>0</v>
      </c>
      <c r="BC129" s="190"/>
      <c r="BD129" s="190">
        <f t="shared" si="36"/>
        <v>0</v>
      </c>
      <c r="BE129" s="190"/>
      <c r="BF129" s="190">
        <f t="shared" si="37"/>
        <v>0</v>
      </c>
      <c r="BG129" s="190"/>
      <c r="BH129" s="190">
        <f t="shared" si="38"/>
        <v>0</v>
      </c>
      <c r="BI129" s="190"/>
      <c r="BJ129" s="190">
        <f t="shared" si="39"/>
        <v>0</v>
      </c>
      <c r="BK129" s="190"/>
      <c r="BL129" s="190">
        <f t="shared" si="40"/>
        <v>0</v>
      </c>
      <c r="BM129" s="199"/>
      <c r="BN129" s="190">
        <f t="shared" si="41"/>
        <v>0</v>
      </c>
      <c r="BO129" s="190"/>
      <c r="BP129" s="190">
        <f t="shared" si="42"/>
        <v>0</v>
      </c>
      <c r="BQ129" s="190"/>
      <c r="BR129" s="190">
        <f t="shared" si="43"/>
        <v>0</v>
      </c>
      <c r="BS129" s="191"/>
    </row>
    <row r="130" spans="2:71" ht="15" thickBot="1" x14ac:dyDescent="0.4">
      <c r="B130" s="209"/>
      <c r="C130" s="210"/>
      <c r="D130" s="210"/>
      <c r="E130" s="270" t="s">
        <v>45</v>
      </c>
      <c r="F130" s="271"/>
      <c r="G130" s="271"/>
      <c r="H130" s="272"/>
      <c r="I130" s="273" t="s">
        <v>45</v>
      </c>
      <c r="J130" s="274"/>
      <c r="K130" s="274"/>
      <c r="L130" s="275"/>
      <c r="M130" s="213"/>
      <c r="N130" s="213"/>
      <c r="O130" s="213"/>
      <c r="P130" s="213"/>
      <c r="Q130" s="213"/>
      <c r="R130" s="213"/>
      <c r="S130" s="205"/>
      <c r="T130" s="205"/>
      <c r="U130" s="205"/>
      <c r="V130" s="206"/>
      <c r="W130" s="206"/>
      <c r="X130" s="206"/>
      <c r="Y130" s="207">
        <v>-59</v>
      </c>
      <c r="Z130" s="207"/>
      <c r="AA130" s="207"/>
      <c r="AB130" s="208" t="s">
        <v>7123</v>
      </c>
      <c r="AC130" s="208"/>
      <c r="AD130" s="208"/>
      <c r="AE130" s="202">
        <v>45712</v>
      </c>
      <c r="AF130" s="202"/>
      <c r="AG130" s="202"/>
      <c r="AH130" s="201">
        <f>Totals!$E$81</f>
        <v>45811</v>
      </c>
      <c r="AI130" s="201"/>
      <c r="AJ130" s="201"/>
      <c r="AK130" s="267">
        <f t="shared" si="30"/>
        <v>210.71428571428572</v>
      </c>
      <c r="AL130" s="267"/>
      <c r="AM130" s="267"/>
      <c r="AN130" s="201">
        <f t="shared" si="31"/>
        <v>45739</v>
      </c>
      <c r="AO130" s="201"/>
      <c r="AP130" s="201"/>
      <c r="AQ130" s="202">
        <v>45740</v>
      </c>
      <c r="AR130" s="202"/>
      <c r="AS130" s="202"/>
      <c r="AT130" s="203">
        <f t="shared" si="44"/>
        <v>-72</v>
      </c>
      <c r="AU130" s="203"/>
      <c r="AV130" s="203"/>
      <c r="AW130" s="204">
        <f t="shared" si="33"/>
        <v>151.71428571428572</v>
      </c>
      <c r="AX130" s="204"/>
      <c r="AY130" s="204"/>
      <c r="AZ130" s="190">
        <f t="shared" si="34"/>
        <v>-2.1071428571428572</v>
      </c>
      <c r="BA130" s="190"/>
      <c r="BB130" s="190">
        <f t="shared" si="35"/>
        <v>-14.75</v>
      </c>
      <c r="BC130" s="190"/>
      <c r="BD130" s="190">
        <f t="shared" si="36"/>
        <v>-29.5</v>
      </c>
      <c r="BE130" s="190"/>
      <c r="BF130" s="190">
        <f t="shared" si="37"/>
        <v>-64.136160714285722</v>
      </c>
      <c r="BG130" s="190"/>
      <c r="BH130" s="190">
        <f t="shared" si="38"/>
        <v>-192.40848214285717</v>
      </c>
      <c r="BI130" s="190"/>
      <c r="BJ130" s="190">
        <f t="shared" si="39"/>
        <v>-384.81696428571433</v>
      </c>
      <c r="BK130" s="190"/>
      <c r="BL130" s="190">
        <f t="shared" si="40"/>
        <v>-769.63392857142867</v>
      </c>
      <c r="BM130" s="199"/>
      <c r="BN130" s="190">
        <f t="shared" si="41"/>
        <v>-1539.2678571428573</v>
      </c>
      <c r="BO130" s="190"/>
      <c r="BP130" s="190">
        <f t="shared" si="42"/>
        <v>-3848.1696428571431</v>
      </c>
      <c r="BQ130" s="190"/>
      <c r="BR130" s="190">
        <f t="shared" si="43"/>
        <v>-7696.3392857142862</v>
      </c>
      <c r="BS130" s="191"/>
    </row>
    <row r="131" spans="2:71" ht="15" thickBot="1" x14ac:dyDescent="0.4">
      <c r="B131" s="209"/>
      <c r="C131" s="210"/>
      <c r="D131" s="210"/>
      <c r="E131" s="270"/>
      <c r="F131" s="271"/>
      <c r="G131" s="271"/>
      <c r="H131" s="272"/>
      <c r="I131" s="273" t="s">
        <v>44</v>
      </c>
      <c r="J131" s="274"/>
      <c r="K131" s="274"/>
      <c r="L131" s="275"/>
      <c r="M131" s="213">
        <v>43246</v>
      </c>
      <c r="N131" s="213"/>
      <c r="O131" s="213"/>
      <c r="P131" s="213">
        <v>45071</v>
      </c>
      <c r="Q131" s="213"/>
      <c r="R131" s="213"/>
      <c r="S131" s="205" t="s">
        <v>5539</v>
      </c>
      <c r="T131" s="205"/>
      <c r="U131" s="205"/>
      <c r="V131" s="206" t="s">
        <v>5027</v>
      </c>
      <c r="W131" s="206"/>
      <c r="X131" s="206"/>
      <c r="Y131" s="207">
        <v>-299.95</v>
      </c>
      <c r="Z131" s="207"/>
      <c r="AA131" s="207"/>
      <c r="AB131" s="208" t="s">
        <v>6638</v>
      </c>
      <c r="AC131" s="208"/>
      <c r="AD131" s="208"/>
      <c r="AE131" s="202">
        <v>45496</v>
      </c>
      <c r="AF131" s="202"/>
      <c r="AG131" s="202"/>
      <c r="AH131" s="201">
        <f>Totals!$E$81</f>
        <v>45811</v>
      </c>
      <c r="AI131" s="201"/>
      <c r="AJ131" s="201"/>
      <c r="AK131" s="267">
        <f t="shared" si="30"/>
        <v>259.68273972602742</v>
      </c>
      <c r="AL131" s="267"/>
      <c r="AM131" s="267"/>
      <c r="AN131" s="201">
        <f t="shared" si="31"/>
        <v>45860</v>
      </c>
      <c r="AO131" s="201"/>
      <c r="AP131" s="201"/>
      <c r="AQ131" s="202">
        <v>45861</v>
      </c>
      <c r="AR131" s="202"/>
      <c r="AS131" s="202"/>
      <c r="AT131" s="203">
        <f t="shared" si="44"/>
        <v>49</v>
      </c>
      <c r="AU131" s="203"/>
      <c r="AV131" s="203"/>
      <c r="AW131" s="204">
        <f t="shared" si="33"/>
        <v>-40.267260273972603</v>
      </c>
      <c r="AX131" s="204"/>
      <c r="AY131" s="204"/>
      <c r="AZ131" s="190">
        <f t="shared" si="34"/>
        <v>-0.82178082191780821</v>
      </c>
      <c r="BA131" s="190"/>
      <c r="BB131" s="190">
        <f t="shared" si="35"/>
        <v>-5.7524657534246568</v>
      </c>
      <c r="BC131" s="190"/>
      <c r="BD131" s="190">
        <f t="shared" si="36"/>
        <v>-11.504931506849314</v>
      </c>
      <c r="BE131" s="190"/>
      <c r="BF131" s="190">
        <f t="shared" si="37"/>
        <v>-25.012953767123289</v>
      </c>
      <c r="BG131" s="190"/>
      <c r="BH131" s="190">
        <f t="shared" si="38"/>
        <v>-75.038861301369863</v>
      </c>
      <c r="BI131" s="190"/>
      <c r="BJ131" s="190">
        <f t="shared" si="39"/>
        <v>-150.07772260273973</v>
      </c>
      <c r="BK131" s="190"/>
      <c r="BL131" s="190">
        <f t="shared" si="40"/>
        <v>-300.15544520547945</v>
      </c>
      <c r="BM131" s="199"/>
      <c r="BN131" s="190">
        <f t="shared" si="41"/>
        <v>-600.3108904109589</v>
      </c>
      <c r="BO131" s="190"/>
      <c r="BP131" s="190">
        <f t="shared" si="42"/>
        <v>-1500.7772260273971</v>
      </c>
      <c r="BQ131" s="190"/>
      <c r="BR131" s="190">
        <f t="shared" si="43"/>
        <v>-3001.5544520547942</v>
      </c>
      <c r="BS131" s="191"/>
    </row>
    <row r="132" spans="2:71" ht="15" thickBot="1" x14ac:dyDescent="0.4">
      <c r="B132" s="209"/>
      <c r="C132" s="210"/>
      <c r="D132" s="210"/>
      <c r="E132" s="270"/>
      <c r="F132" s="271"/>
      <c r="G132" s="271"/>
      <c r="H132" s="272"/>
      <c r="I132" s="273"/>
      <c r="J132" s="274"/>
      <c r="K132" s="274"/>
      <c r="L132" s="275"/>
      <c r="M132" s="213">
        <v>44442</v>
      </c>
      <c r="N132" s="213"/>
      <c r="O132" s="213"/>
      <c r="P132" s="213">
        <v>46267</v>
      </c>
      <c r="Q132" s="213"/>
      <c r="R132" s="213"/>
      <c r="S132" s="205" t="s">
        <v>5539</v>
      </c>
      <c r="T132" s="205"/>
      <c r="U132" s="205"/>
      <c r="V132" s="206" t="s">
        <v>3830</v>
      </c>
      <c r="W132" s="206"/>
      <c r="X132" s="206"/>
      <c r="Y132" s="207"/>
      <c r="Z132" s="207"/>
      <c r="AA132" s="207"/>
      <c r="AB132" s="208"/>
      <c r="AC132" s="208"/>
      <c r="AD132" s="208"/>
      <c r="AE132" s="202"/>
      <c r="AF132" s="202"/>
      <c r="AG132" s="202"/>
      <c r="AH132" s="201">
        <f>Totals!$E$81</f>
        <v>45811</v>
      </c>
      <c r="AI132" s="201"/>
      <c r="AJ132" s="201"/>
      <c r="AK132" s="267">
        <f t="shared" si="30"/>
        <v>0</v>
      </c>
      <c r="AL132" s="267"/>
      <c r="AM132" s="267"/>
      <c r="AN132" s="201" t="str">
        <f t="shared" si="31"/>
        <v/>
      </c>
      <c r="AO132" s="201"/>
      <c r="AP132" s="201"/>
      <c r="AQ132" s="202"/>
      <c r="AR132" s="202"/>
      <c r="AS132" s="202"/>
      <c r="AT132" s="203">
        <f t="shared" si="44"/>
        <v>0</v>
      </c>
      <c r="AU132" s="203"/>
      <c r="AV132" s="203"/>
      <c r="AW132" s="204">
        <f t="shared" si="33"/>
        <v>0</v>
      </c>
      <c r="AX132" s="204"/>
      <c r="AY132" s="204"/>
      <c r="AZ132" s="190">
        <f t="shared" si="34"/>
        <v>0</v>
      </c>
      <c r="BA132" s="190"/>
      <c r="BB132" s="190">
        <f t="shared" si="35"/>
        <v>0</v>
      </c>
      <c r="BC132" s="190"/>
      <c r="BD132" s="190">
        <f t="shared" si="36"/>
        <v>0</v>
      </c>
      <c r="BE132" s="190"/>
      <c r="BF132" s="190">
        <f t="shared" si="37"/>
        <v>0</v>
      </c>
      <c r="BG132" s="190"/>
      <c r="BH132" s="190">
        <f t="shared" si="38"/>
        <v>0</v>
      </c>
      <c r="BI132" s="190"/>
      <c r="BJ132" s="190">
        <f t="shared" si="39"/>
        <v>0</v>
      </c>
      <c r="BK132" s="190"/>
      <c r="BL132" s="190">
        <f t="shared" si="40"/>
        <v>0</v>
      </c>
      <c r="BM132" s="199"/>
      <c r="BN132" s="190">
        <f t="shared" si="41"/>
        <v>0</v>
      </c>
      <c r="BO132" s="190"/>
      <c r="BP132" s="190">
        <f t="shared" si="42"/>
        <v>0</v>
      </c>
      <c r="BQ132" s="190"/>
      <c r="BR132" s="190">
        <f t="shared" si="43"/>
        <v>0</v>
      </c>
      <c r="BS132" s="191"/>
    </row>
    <row r="133" spans="2:71" ht="15" thickBot="1" x14ac:dyDescent="0.4">
      <c r="B133" s="209"/>
      <c r="C133" s="210"/>
      <c r="D133" s="210"/>
      <c r="E133" s="270"/>
      <c r="F133" s="271"/>
      <c r="G133" s="271"/>
      <c r="H133" s="272"/>
      <c r="I133" s="273"/>
      <c r="J133" s="274"/>
      <c r="K133" s="274"/>
      <c r="L133" s="275"/>
      <c r="M133" s="213">
        <v>44229</v>
      </c>
      <c r="N133" s="213"/>
      <c r="O133" s="213"/>
      <c r="P133" s="213">
        <v>44593</v>
      </c>
      <c r="Q133" s="213"/>
      <c r="R133" s="213"/>
      <c r="S133" s="205" t="s">
        <v>6638</v>
      </c>
      <c r="T133" s="205"/>
      <c r="U133" s="205"/>
      <c r="V133" s="206" t="s">
        <v>6606</v>
      </c>
      <c r="W133" s="206"/>
      <c r="X133" s="206"/>
      <c r="Y133" s="207"/>
      <c r="Z133" s="207"/>
      <c r="AA133" s="207"/>
      <c r="AB133" s="208"/>
      <c r="AC133" s="208"/>
      <c r="AD133" s="208"/>
      <c r="AE133" s="202"/>
      <c r="AF133" s="202"/>
      <c r="AG133" s="202"/>
      <c r="AH133" s="201">
        <f>Totals!$E$81</f>
        <v>45811</v>
      </c>
      <c r="AI133" s="201"/>
      <c r="AJ133" s="201"/>
      <c r="AK133" s="267">
        <f t="shared" si="30"/>
        <v>0</v>
      </c>
      <c r="AL133" s="267"/>
      <c r="AM133" s="267"/>
      <c r="AN133" s="201" t="str">
        <f t="shared" si="31"/>
        <v/>
      </c>
      <c r="AO133" s="201"/>
      <c r="AP133" s="201"/>
      <c r="AQ133" s="202"/>
      <c r="AR133" s="202"/>
      <c r="AS133" s="202"/>
      <c r="AT133" s="203">
        <f t="shared" si="44"/>
        <v>0</v>
      </c>
      <c r="AU133" s="203"/>
      <c r="AV133" s="203"/>
      <c r="AW133" s="204">
        <f t="shared" si="33"/>
        <v>0</v>
      </c>
      <c r="AX133" s="204"/>
      <c r="AY133" s="204"/>
      <c r="AZ133" s="190">
        <f t="shared" si="34"/>
        <v>0</v>
      </c>
      <c r="BA133" s="190"/>
      <c r="BB133" s="190">
        <f t="shared" si="35"/>
        <v>0</v>
      </c>
      <c r="BC133" s="190"/>
      <c r="BD133" s="190">
        <f t="shared" si="36"/>
        <v>0</v>
      </c>
      <c r="BE133" s="190"/>
      <c r="BF133" s="190">
        <f t="shared" si="37"/>
        <v>0</v>
      </c>
      <c r="BG133" s="190"/>
      <c r="BH133" s="190">
        <f t="shared" si="38"/>
        <v>0</v>
      </c>
      <c r="BI133" s="190"/>
      <c r="BJ133" s="190">
        <f t="shared" si="39"/>
        <v>0</v>
      </c>
      <c r="BK133" s="190"/>
      <c r="BL133" s="190">
        <f t="shared" si="40"/>
        <v>0</v>
      </c>
      <c r="BM133" s="199"/>
      <c r="BN133" s="190">
        <f t="shared" si="41"/>
        <v>0</v>
      </c>
      <c r="BO133" s="190"/>
      <c r="BP133" s="190">
        <f t="shared" si="42"/>
        <v>0</v>
      </c>
      <c r="BQ133" s="190"/>
      <c r="BR133" s="190">
        <f t="shared" si="43"/>
        <v>0</v>
      </c>
      <c r="BS133" s="191"/>
    </row>
    <row r="134" spans="2:71" ht="15" thickBot="1" x14ac:dyDescent="0.4">
      <c r="B134" s="209"/>
      <c r="C134" s="210"/>
      <c r="D134" s="210"/>
      <c r="E134" s="270" t="s">
        <v>7023</v>
      </c>
      <c r="F134" s="271"/>
      <c r="G134" s="271"/>
      <c r="H134" s="272"/>
      <c r="I134" s="273" t="s">
        <v>7024</v>
      </c>
      <c r="J134" s="274"/>
      <c r="K134" s="274"/>
      <c r="L134" s="275"/>
      <c r="M134" s="213">
        <v>44105</v>
      </c>
      <c r="N134" s="213"/>
      <c r="O134" s="213"/>
      <c r="P134" s="213">
        <v>44469</v>
      </c>
      <c r="Q134" s="213"/>
      <c r="R134" s="213"/>
      <c r="S134" s="205" t="s">
        <v>6638</v>
      </c>
      <c r="T134" s="205"/>
      <c r="U134" s="205"/>
      <c r="V134" s="206" t="s">
        <v>6364</v>
      </c>
      <c r="W134" s="206"/>
      <c r="X134" s="206"/>
      <c r="Y134" s="207">
        <v>-14.99</v>
      </c>
      <c r="Z134" s="207"/>
      <c r="AA134" s="207"/>
      <c r="AB134" s="208" t="s">
        <v>7123</v>
      </c>
      <c r="AC134" s="208"/>
      <c r="AD134" s="208"/>
      <c r="AE134" s="202">
        <v>45712</v>
      </c>
      <c r="AF134" s="202"/>
      <c r="AG134" s="202"/>
      <c r="AH134" s="201">
        <f>Totals!$E$81</f>
        <v>45811</v>
      </c>
      <c r="AI134" s="201"/>
      <c r="AJ134" s="201"/>
      <c r="AK134" s="267">
        <f t="shared" si="30"/>
        <v>53.535714285714285</v>
      </c>
      <c r="AL134" s="267"/>
      <c r="AM134" s="267"/>
      <c r="AN134" s="201">
        <f t="shared" si="31"/>
        <v>45739</v>
      </c>
      <c r="AO134" s="201"/>
      <c r="AP134" s="201"/>
      <c r="AQ134" s="202">
        <v>45740</v>
      </c>
      <c r="AR134" s="202"/>
      <c r="AS134" s="202"/>
      <c r="AT134" s="203">
        <f t="shared" si="44"/>
        <v>-72</v>
      </c>
      <c r="AU134" s="203"/>
      <c r="AV134" s="203"/>
      <c r="AW134" s="204">
        <f t="shared" si="33"/>
        <v>38.545714285714283</v>
      </c>
      <c r="AX134" s="204"/>
      <c r="AY134" s="204"/>
      <c r="AZ134" s="190">
        <f t="shared" si="34"/>
        <v>-0.53535714285714286</v>
      </c>
      <c r="BA134" s="190"/>
      <c r="BB134" s="190">
        <f t="shared" si="35"/>
        <v>-3.7475000000000001</v>
      </c>
      <c r="BC134" s="190"/>
      <c r="BD134" s="190">
        <f t="shared" si="36"/>
        <v>-7.4950000000000001</v>
      </c>
      <c r="BE134" s="190"/>
      <c r="BF134" s="190">
        <f t="shared" si="37"/>
        <v>-16.294933035714287</v>
      </c>
      <c r="BG134" s="190"/>
      <c r="BH134" s="190">
        <f t="shared" si="38"/>
        <v>-48.884799107142861</v>
      </c>
      <c r="BI134" s="190"/>
      <c r="BJ134" s="190">
        <f t="shared" si="39"/>
        <v>-97.769598214285722</v>
      </c>
      <c r="BK134" s="190"/>
      <c r="BL134" s="190">
        <f t="shared" si="40"/>
        <v>-195.53919642857144</v>
      </c>
      <c r="BM134" s="199"/>
      <c r="BN134" s="190">
        <f t="shared" si="41"/>
        <v>-391.07839285714289</v>
      </c>
      <c r="BO134" s="190"/>
      <c r="BP134" s="190">
        <f t="shared" si="42"/>
        <v>-977.69598214285713</v>
      </c>
      <c r="BQ134" s="190"/>
      <c r="BR134" s="190">
        <f t="shared" si="43"/>
        <v>-1955.3919642857143</v>
      </c>
      <c r="BS134" s="191"/>
    </row>
    <row r="135" spans="2:71" ht="15" thickBot="1" x14ac:dyDescent="0.4">
      <c r="B135" s="209"/>
      <c r="C135" s="210"/>
      <c r="D135" s="210"/>
      <c r="E135" s="270"/>
      <c r="F135" s="271"/>
      <c r="G135" s="271"/>
      <c r="H135" s="272"/>
      <c r="I135" s="273"/>
      <c r="J135" s="274"/>
      <c r="K135" s="274"/>
      <c r="L135" s="275"/>
      <c r="M135" s="213"/>
      <c r="N135" s="213"/>
      <c r="O135" s="213"/>
      <c r="P135" s="213"/>
      <c r="Q135" s="213"/>
      <c r="R135" s="213"/>
      <c r="S135" s="205"/>
      <c r="T135" s="205"/>
      <c r="U135" s="205"/>
      <c r="V135" s="206"/>
      <c r="W135" s="206"/>
      <c r="X135" s="206"/>
      <c r="Y135" s="207"/>
      <c r="Z135" s="207"/>
      <c r="AA135" s="207"/>
      <c r="AB135" s="208"/>
      <c r="AC135" s="208"/>
      <c r="AD135" s="208"/>
      <c r="AE135" s="202"/>
      <c r="AF135" s="202"/>
      <c r="AG135" s="202"/>
      <c r="AH135" s="201">
        <f>Totals!$E$81</f>
        <v>45811</v>
      </c>
      <c r="AI135" s="201"/>
      <c r="AJ135" s="201"/>
      <c r="AK135" s="267">
        <f t="shared" si="30"/>
        <v>0</v>
      </c>
      <c r="AL135" s="267"/>
      <c r="AM135" s="267"/>
      <c r="AN135" s="201" t="str">
        <f t="shared" si="31"/>
        <v/>
      </c>
      <c r="AO135" s="201"/>
      <c r="AP135" s="201"/>
      <c r="AQ135" s="202"/>
      <c r="AR135" s="202"/>
      <c r="AS135" s="202"/>
      <c r="AT135" s="203">
        <f t="shared" si="44"/>
        <v>0</v>
      </c>
      <c r="AU135" s="203"/>
      <c r="AV135" s="203"/>
      <c r="AW135" s="204">
        <f t="shared" si="33"/>
        <v>0</v>
      </c>
      <c r="AX135" s="204"/>
      <c r="AY135" s="204"/>
      <c r="AZ135" s="190">
        <f t="shared" si="34"/>
        <v>0</v>
      </c>
      <c r="BA135" s="190"/>
      <c r="BB135" s="190">
        <f t="shared" si="35"/>
        <v>0</v>
      </c>
      <c r="BC135" s="190"/>
      <c r="BD135" s="190">
        <f t="shared" si="36"/>
        <v>0</v>
      </c>
      <c r="BE135" s="190"/>
      <c r="BF135" s="190">
        <f t="shared" si="37"/>
        <v>0</v>
      </c>
      <c r="BG135" s="190"/>
      <c r="BH135" s="190">
        <f t="shared" si="38"/>
        <v>0</v>
      </c>
      <c r="BI135" s="190"/>
      <c r="BJ135" s="190">
        <f t="shared" si="39"/>
        <v>0</v>
      </c>
      <c r="BK135" s="190"/>
      <c r="BL135" s="190">
        <f t="shared" si="40"/>
        <v>0</v>
      </c>
      <c r="BM135" s="199"/>
      <c r="BN135" s="190">
        <f t="shared" si="41"/>
        <v>0</v>
      </c>
      <c r="BO135" s="190"/>
      <c r="BP135" s="190">
        <f t="shared" si="42"/>
        <v>0</v>
      </c>
      <c r="BQ135" s="190"/>
      <c r="BR135" s="190">
        <f t="shared" si="43"/>
        <v>0</v>
      </c>
      <c r="BS135" s="191"/>
    </row>
    <row r="136" spans="2:71" ht="15" thickBot="1" x14ac:dyDescent="0.4">
      <c r="B136" s="209"/>
      <c r="C136" s="210"/>
      <c r="D136" s="210"/>
      <c r="E136" s="270"/>
      <c r="F136" s="271"/>
      <c r="G136" s="271"/>
      <c r="H136" s="272"/>
      <c r="I136" s="273"/>
      <c r="J136" s="274"/>
      <c r="K136" s="274"/>
      <c r="L136" s="275"/>
      <c r="M136" s="213"/>
      <c r="N136" s="213"/>
      <c r="O136" s="213"/>
      <c r="P136" s="213"/>
      <c r="Q136" s="213"/>
      <c r="R136" s="213"/>
      <c r="S136" s="205"/>
      <c r="T136" s="205"/>
      <c r="U136" s="205"/>
      <c r="V136" s="206"/>
      <c r="W136" s="206"/>
      <c r="X136" s="206"/>
      <c r="Y136" s="207"/>
      <c r="Z136" s="207"/>
      <c r="AA136" s="207"/>
      <c r="AB136" s="208"/>
      <c r="AC136" s="208"/>
      <c r="AD136" s="208"/>
      <c r="AE136" s="202"/>
      <c r="AF136" s="202"/>
      <c r="AG136" s="202"/>
      <c r="AH136" s="201">
        <f>Totals!$E$81</f>
        <v>45811</v>
      </c>
      <c r="AI136" s="201"/>
      <c r="AJ136" s="201"/>
      <c r="AK136" s="267">
        <f t="shared" si="30"/>
        <v>0</v>
      </c>
      <c r="AL136" s="267"/>
      <c r="AM136" s="267"/>
      <c r="AN136" s="201" t="str">
        <f t="shared" si="31"/>
        <v/>
      </c>
      <c r="AO136" s="201"/>
      <c r="AP136" s="201"/>
      <c r="AQ136" s="202"/>
      <c r="AR136" s="202"/>
      <c r="AS136" s="202"/>
      <c r="AT136" s="203">
        <f t="shared" si="44"/>
        <v>0</v>
      </c>
      <c r="AU136" s="203"/>
      <c r="AV136" s="203"/>
      <c r="AW136" s="204">
        <f t="shared" si="33"/>
        <v>0</v>
      </c>
      <c r="AX136" s="204"/>
      <c r="AY136" s="204"/>
      <c r="AZ136" s="190">
        <f t="shared" si="34"/>
        <v>0</v>
      </c>
      <c r="BA136" s="190"/>
      <c r="BB136" s="190">
        <f t="shared" si="35"/>
        <v>0</v>
      </c>
      <c r="BC136" s="190"/>
      <c r="BD136" s="190">
        <f t="shared" si="36"/>
        <v>0</v>
      </c>
      <c r="BE136" s="190"/>
      <c r="BF136" s="190">
        <f t="shared" si="37"/>
        <v>0</v>
      </c>
      <c r="BG136" s="190"/>
      <c r="BH136" s="190">
        <f t="shared" si="38"/>
        <v>0</v>
      </c>
      <c r="BI136" s="190"/>
      <c r="BJ136" s="190">
        <f t="shared" si="39"/>
        <v>0</v>
      </c>
      <c r="BK136" s="190"/>
      <c r="BL136" s="190">
        <f t="shared" si="40"/>
        <v>0</v>
      </c>
      <c r="BM136" s="199"/>
      <c r="BN136" s="190">
        <f t="shared" si="41"/>
        <v>0</v>
      </c>
      <c r="BO136" s="190"/>
      <c r="BP136" s="190">
        <f t="shared" si="42"/>
        <v>0</v>
      </c>
      <c r="BQ136" s="190"/>
      <c r="BR136" s="190">
        <f t="shared" si="43"/>
        <v>0</v>
      </c>
      <c r="BS136" s="191"/>
    </row>
    <row r="137" spans="2:71" ht="15" thickBot="1" x14ac:dyDescent="0.4">
      <c r="B137" s="209"/>
      <c r="C137" s="210"/>
      <c r="D137" s="210"/>
      <c r="E137" s="270" t="s">
        <v>43</v>
      </c>
      <c r="F137" s="271"/>
      <c r="G137" s="271"/>
      <c r="H137" s="272"/>
      <c r="I137" s="273" t="s">
        <v>7122</v>
      </c>
      <c r="J137" s="274"/>
      <c r="K137" s="274"/>
      <c r="L137" s="275"/>
      <c r="M137" s="213">
        <v>44401</v>
      </c>
      <c r="N137" s="213"/>
      <c r="O137" s="213"/>
      <c r="P137" s="213">
        <v>44431</v>
      </c>
      <c r="Q137" s="213"/>
      <c r="R137" s="213"/>
      <c r="S137" s="205" t="s">
        <v>6948</v>
      </c>
      <c r="T137" s="205"/>
      <c r="U137" s="205"/>
      <c r="V137" s="206" t="s">
        <v>6925</v>
      </c>
      <c r="W137" s="206"/>
      <c r="X137" s="206"/>
      <c r="Y137" s="207"/>
      <c r="Z137" s="207"/>
      <c r="AA137" s="207"/>
      <c r="AB137" s="208"/>
      <c r="AC137" s="208"/>
      <c r="AD137" s="208"/>
      <c r="AE137" s="202"/>
      <c r="AF137" s="202"/>
      <c r="AG137" s="202"/>
      <c r="AH137" s="201">
        <f>Totals!$E$81</f>
        <v>45811</v>
      </c>
      <c r="AI137" s="201"/>
      <c r="AJ137" s="201"/>
      <c r="AK137" s="267">
        <f t="shared" si="30"/>
        <v>0</v>
      </c>
      <c r="AL137" s="267"/>
      <c r="AM137" s="267"/>
      <c r="AN137" s="201" t="str">
        <f t="shared" si="31"/>
        <v/>
      </c>
      <c r="AO137" s="201"/>
      <c r="AP137" s="201"/>
      <c r="AQ137" s="202"/>
      <c r="AR137" s="202"/>
      <c r="AS137" s="202"/>
      <c r="AT137" s="203">
        <f t="shared" si="44"/>
        <v>0</v>
      </c>
      <c r="AU137" s="203"/>
      <c r="AV137" s="203"/>
      <c r="AW137" s="204">
        <f t="shared" si="33"/>
        <v>0</v>
      </c>
      <c r="AX137" s="204"/>
      <c r="AY137" s="204"/>
      <c r="AZ137" s="190">
        <f t="shared" si="34"/>
        <v>0</v>
      </c>
      <c r="BA137" s="190"/>
      <c r="BB137" s="190">
        <f t="shared" si="35"/>
        <v>0</v>
      </c>
      <c r="BC137" s="190"/>
      <c r="BD137" s="190">
        <f t="shared" si="36"/>
        <v>0</v>
      </c>
      <c r="BE137" s="190"/>
      <c r="BF137" s="190">
        <f t="shared" si="37"/>
        <v>0</v>
      </c>
      <c r="BG137" s="190"/>
      <c r="BH137" s="190">
        <f t="shared" si="38"/>
        <v>0</v>
      </c>
      <c r="BI137" s="190"/>
      <c r="BJ137" s="190">
        <f t="shared" si="39"/>
        <v>0</v>
      </c>
      <c r="BK137" s="190"/>
      <c r="BL137" s="190">
        <f t="shared" si="40"/>
        <v>0</v>
      </c>
      <c r="BM137" s="199"/>
      <c r="BN137" s="190">
        <f t="shared" si="41"/>
        <v>0</v>
      </c>
      <c r="BO137" s="190"/>
      <c r="BP137" s="190">
        <f t="shared" si="42"/>
        <v>0</v>
      </c>
      <c r="BQ137" s="190"/>
      <c r="BR137" s="190">
        <f t="shared" si="43"/>
        <v>0</v>
      </c>
      <c r="BS137" s="191"/>
    </row>
    <row r="138" spans="2:71" ht="15" thickBot="1" x14ac:dyDescent="0.4">
      <c r="B138" s="209"/>
      <c r="C138" s="210"/>
      <c r="D138" s="210"/>
      <c r="E138" s="270"/>
      <c r="F138" s="271"/>
      <c r="G138" s="271"/>
      <c r="H138" s="272"/>
      <c r="I138" s="273" t="s">
        <v>7121</v>
      </c>
      <c r="J138" s="274"/>
      <c r="K138" s="274"/>
      <c r="L138" s="275"/>
      <c r="M138" s="213"/>
      <c r="N138" s="213"/>
      <c r="O138" s="213"/>
      <c r="P138" s="213"/>
      <c r="Q138" s="213"/>
      <c r="R138" s="213"/>
      <c r="S138" s="205" t="s">
        <v>6948</v>
      </c>
      <c r="T138" s="205"/>
      <c r="U138" s="205"/>
      <c r="V138" s="206"/>
      <c r="W138" s="206"/>
      <c r="X138" s="206"/>
      <c r="Y138" s="207">
        <v>-179.99</v>
      </c>
      <c r="Z138" s="207"/>
      <c r="AA138" s="207"/>
      <c r="AB138" s="208" t="s">
        <v>6638</v>
      </c>
      <c r="AC138" s="208"/>
      <c r="AD138" s="208"/>
      <c r="AE138" s="202">
        <v>45555</v>
      </c>
      <c r="AF138" s="202"/>
      <c r="AG138" s="202"/>
      <c r="AH138" s="201">
        <f>Totals!$E$81</f>
        <v>45811</v>
      </c>
      <c r="AI138" s="201"/>
      <c r="AJ138" s="201"/>
      <c r="AK138" s="267">
        <f t="shared" si="30"/>
        <v>126.73268493150687</v>
      </c>
      <c r="AL138" s="267"/>
      <c r="AM138" s="267"/>
      <c r="AN138" s="201">
        <f t="shared" si="31"/>
        <v>45919</v>
      </c>
      <c r="AO138" s="201"/>
      <c r="AP138" s="201"/>
      <c r="AQ138" s="202">
        <v>45920</v>
      </c>
      <c r="AR138" s="202"/>
      <c r="AS138" s="202"/>
      <c r="AT138" s="203">
        <f t="shared" si="44"/>
        <v>108</v>
      </c>
      <c r="AU138" s="203"/>
      <c r="AV138" s="203"/>
      <c r="AW138" s="204">
        <f t="shared" si="33"/>
        <v>-53.257315068493156</v>
      </c>
      <c r="AX138" s="204"/>
      <c r="AY138" s="204"/>
      <c r="AZ138" s="190">
        <f t="shared" si="34"/>
        <v>-0.49312328767123292</v>
      </c>
      <c r="BA138" s="190"/>
      <c r="BB138" s="190">
        <f t="shared" si="35"/>
        <v>-3.4518630136986301</v>
      </c>
      <c r="BC138" s="190"/>
      <c r="BD138" s="190">
        <f t="shared" si="36"/>
        <v>-6.9037260273972603</v>
      </c>
      <c r="BE138" s="190"/>
      <c r="BF138" s="190">
        <f t="shared" si="37"/>
        <v>-15.009440068493152</v>
      </c>
      <c r="BG138" s="190"/>
      <c r="BH138" s="190">
        <f t="shared" si="38"/>
        <v>-45.028320205479453</v>
      </c>
      <c r="BI138" s="190"/>
      <c r="BJ138" s="190">
        <f t="shared" si="39"/>
        <v>-90.056640410958906</v>
      </c>
      <c r="BK138" s="190"/>
      <c r="BL138" s="190">
        <f t="shared" si="40"/>
        <v>-180.11328082191781</v>
      </c>
      <c r="BM138" s="199"/>
      <c r="BN138" s="190">
        <f t="shared" si="41"/>
        <v>-360.22656164383562</v>
      </c>
      <c r="BO138" s="190"/>
      <c r="BP138" s="190">
        <f t="shared" si="42"/>
        <v>-900.56640410958903</v>
      </c>
      <c r="BQ138" s="190"/>
      <c r="BR138" s="190">
        <f t="shared" si="43"/>
        <v>-1801.1328082191781</v>
      </c>
      <c r="BS138" s="191"/>
    </row>
    <row r="139" spans="2:71" ht="15" thickBot="1" x14ac:dyDescent="0.4">
      <c r="B139" s="209"/>
      <c r="C139" s="210"/>
      <c r="D139" s="210"/>
      <c r="E139" s="270"/>
      <c r="F139" s="271"/>
      <c r="G139" s="271"/>
      <c r="H139" s="272"/>
      <c r="I139" s="273" t="s">
        <v>42</v>
      </c>
      <c r="J139" s="274"/>
      <c r="K139" s="274"/>
      <c r="L139" s="275"/>
      <c r="M139" s="213"/>
      <c r="N139" s="213"/>
      <c r="O139" s="213"/>
      <c r="P139" s="213"/>
      <c r="Q139" s="213"/>
      <c r="R139" s="213"/>
      <c r="S139" s="205" t="s">
        <v>6948</v>
      </c>
      <c r="T139" s="205"/>
      <c r="U139" s="205"/>
      <c r="V139" s="206"/>
      <c r="W139" s="206"/>
      <c r="X139" s="206"/>
      <c r="Y139" s="207">
        <v>-25.99</v>
      </c>
      <c r="Z139" s="207"/>
      <c r="AA139" s="207"/>
      <c r="AB139" s="208" t="s">
        <v>7123</v>
      </c>
      <c r="AC139" s="208"/>
      <c r="AD139" s="208"/>
      <c r="AE139" s="202">
        <v>45725</v>
      </c>
      <c r="AF139" s="202"/>
      <c r="AG139" s="202"/>
      <c r="AH139" s="201">
        <f>Totals!$E$81</f>
        <v>45811</v>
      </c>
      <c r="AI139" s="201"/>
      <c r="AJ139" s="201"/>
      <c r="AK139" s="267">
        <f t="shared" si="30"/>
        <v>72.939677419354837</v>
      </c>
      <c r="AL139" s="267"/>
      <c r="AM139" s="267"/>
      <c r="AN139" s="201">
        <f t="shared" si="31"/>
        <v>45755</v>
      </c>
      <c r="AO139" s="201"/>
      <c r="AP139" s="201"/>
      <c r="AQ139" s="202">
        <v>45756</v>
      </c>
      <c r="AR139" s="202"/>
      <c r="AS139" s="202"/>
      <c r="AT139" s="203">
        <f t="shared" si="44"/>
        <v>-56</v>
      </c>
      <c r="AU139" s="203"/>
      <c r="AV139" s="203"/>
      <c r="AW139" s="204">
        <f t="shared" si="33"/>
        <v>46.949677419354842</v>
      </c>
      <c r="AX139" s="204"/>
      <c r="AY139" s="204"/>
      <c r="AZ139" s="190">
        <f t="shared" si="34"/>
        <v>-0.83838709677419354</v>
      </c>
      <c r="BA139" s="190"/>
      <c r="BB139" s="190">
        <f t="shared" si="35"/>
        <v>-5.8687096774193543</v>
      </c>
      <c r="BC139" s="190"/>
      <c r="BD139" s="190">
        <f t="shared" si="36"/>
        <v>-11.737419354838709</v>
      </c>
      <c r="BE139" s="190"/>
      <c r="BF139" s="190">
        <f t="shared" si="37"/>
        <v>-25.518407258064514</v>
      </c>
      <c r="BG139" s="190"/>
      <c r="BH139" s="190">
        <f t="shared" si="38"/>
        <v>-76.555221774193541</v>
      </c>
      <c r="BI139" s="190"/>
      <c r="BJ139" s="190">
        <f t="shared" si="39"/>
        <v>-153.11044354838708</v>
      </c>
      <c r="BK139" s="190"/>
      <c r="BL139" s="190">
        <f t="shared" si="40"/>
        <v>-306.22088709677416</v>
      </c>
      <c r="BM139" s="199"/>
      <c r="BN139" s="190">
        <f t="shared" si="41"/>
        <v>-612.44177419354833</v>
      </c>
      <c r="BO139" s="190"/>
      <c r="BP139" s="190">
        <f t="shared" si="42"/>
        <v>-1531.1044354838709</v>
      </c>
      <c r="BQ139" s="190"/>
      <c r="BR139" s="190">
        <f t="shared" si="43"/>
        <v>-3062.2088709677419</v>
      </c>
      <c r="BS139" s="191"/>
    </row>
    <row r="140" spans="2:71" ht="15" thickBot="1" x14ac:dyDescent="0.4">
      <c r="B140" s="209"/>
      <c r="C140" s="210"/>
      <c r="D140" s="210"/>
      <c r="E140" s="270"/>
      <c r="F140" s="271"/>
      <c r="G140" s="271"/>
      <c r="H140" s="272"/>
      <c r="I140" s="273"/>
      <c r="J140" s="274"/>
      <c r="K140" s="274"/>
      <c r="L140" s="275"/>
      <c r="M140" s="213"/>
      <c r="N140" s="213"/>
      <c r="O140" s="213"/>
      <c r="P140" s="213"/>
      <c r="Q140" s="213"/>
      <c r="R140" s="213"/>
      <c r="S140" s="205" t="s">
        <v>6948</v>
      </c>
      <c r="T140" s="205"/>
      <c r="U140" s="205"/>
      <c r="V140" s="206"/>
      <c r="W140" s="206"/>
      <c r="X140" s="206"/>
      <c r="Y140" s="207"/>
      <c r="Z140" s="207"/>
      <c r="AA140" s="207"/>
      <c r="AB140" s="208"/>
      <c r="AC140" s="208"/>
      <c r="AD140" s="208"/>
      <c r="AE140" s="202"/>
      <c r="AF140" s="202"/>
      <c r="AG140" s="202"/>
      <c r="AH140" s="201">
        <f>Totals!$E$81</f>
        <v>45811</v>
      </c>
      <c r="AI140" s="201"/>
      <c r="AJ140" s="201"/>
      <c r="AK140" s="267">
        <f t="shared" si="30"/>
        <v>0</v>
      </c>
      <c r="AL140" s="267"/>
      <c r="AM140" s="267"/>
      <c r="AN140" s="201" t="str">
        <f t="shared" si="31"/>
        <v/>
      </c>
      <c r="AO140" s="201"/>
      <c r="AP140" s="201"/>
      <c r="AQ140" s="202"/>
      <c r="AR140" s="202"/>
      <c r="AS140" s="202"/>
      <c r="AT140" s="203">
        <f t="shared" si="44"/>
        <v>0</v>
      </c>
      <c r="AU140" s="203"/>
      <c r="AV140" s="203"/>
      <c r="AW140" s="204">
        <f t="shared" si="33"/>
        <v>0</v>
      </c>
      <c r="AX140" s="204"/>
      <c r="AY140" s="204"/>
      <c r="AZ140" s="190">
        <f t="shared" si="34"/>
        <v>0</v>
      </c>
      <c r="BA140" s="190"/>
      <c r="BB140" s="190">
        <f t="shared" si="35"/>
        <v>0</v>
      </c>
      <c r="BC140" s="190"/>
      <c r="BD140" s="190">
        <f t="shared" si="36"/>
        <v>0</v>
      </c>
      <c r="BE140" s="190"/>
      <c r="BF140" s="190">
        <f t="shared" si="37"/>
        <v>0</v>
      </c>
      <c r="BG140" s="190"/>
      <c r="BH140" s="190">
        <f t="shared" si="38"/>
        <v>0</v>
      </c>
      <c r="BI140" s="190"/>
      <c r="BJ140" s="190">
        <f t="shared" si="39"/>
        <v>0</v>
      </c>
      <c r="BK140" s="190"/>
      <c r="BL140" s="190">
        <f t="shared" si="40"/>
        <v>0</v>
      </c>
      <c r="BM140" s="199"/>
      <c r="BN140" s="190">
        <f t="shared" si="41"/>
        <v>0</v>
      </c>
      <c r="BO140" s="190"/>
      <c r="BP140" s="190">
        <f t="shared" si="42"/>
        <v>0</v>
      </c>
      <c r="BQ140" s="190"/>
      <c r="BR140" s="190">
        <f t="shared" si="43"/>
        <v>0</v>
      </c>
      <c r="BS140" s="191"/>
    </row>
    <row r="141" spans="2:71" ht="15" thickBot="1" x14ac:dyDescent="0.4">
      <c r="B141" s="209"/>
      <c r="C141" s="210"/>
      <c r="D141" s="210"/>
      <c r="E141" s="214"/>
      <c r="F141" s="214"/>
      <c r="G141" s="214"/>
      <c r="H141" s="215"/>
      <c r="I141" s="205"/>
      <c r="J141" s="206"/>
      <c r="K141" s="206"/>
      <c r="L141" s="206"/>
      <c r="M141" s="213"/>
      <c r="N141" s="213"/>
      <c r="O141" s="213"/>
      <c r="P141" s="213"/>
      <c r="Q141" s="213"/>
      <c r="R141" s="213"/>
      <c r="S141" s="205"/>
      <c r="T141" s="205"/>
      <c r="U141" s="205"/>
      <c r="V141" s="206"/>
      <c r="W141" s="206"/>
      <c r="X141" s="206"/>
      <c r="Y141" s="207"/>
      <c r="Z141" s="207"/>
      <c r="AA141" s="207"/>
      <c r="AB141" s="208"/>
      <c r="AC141" s="208"/>
      <c r="AD141" s="208"/>
      <c r="AE141" s="202"/>
      <c r="AF141" s="202"/>
      <c r="AG141" s="202"/>
      <c r="AH141" s="201">
        <f>Totals!$E$81</f>
        <v>45811</v>
      </c>
      <c r="AI141" s="201"/>
      <c r="AJ141" s="201"/>
      <c r="AK141" s="267">
        <f t="shared" si="30"/>
        <v>0</v>
      </c>
      <c r="AL141" s="267"/>
      <c r="AM141" s="267"/>
      <c r="AN141" s="201" t="str">
        <f t="shared" si="31"/>
        <v/>
      </c>
      <c r="AO141" s="201"/>
      <c r="AP141" s="201"/>
      <c r="AQ141" s="202"/>
      <c r="AR141" s="202"/>
      <c r="AS141" s="202"/>
      <c r="AT141" s="203">
        <f t="shared" si="44"/>
        <v>0</v>
      </c>
      <c r="AU141" s="203"/>
      <c r="AV141" s="203"/>
      <c r="AW141" s="204">
        <f t="shared" si="33"/>
        <v>0</v>
      </c>
      <c r="AX141" s="204"/>
      <c r="AY141" s="204"/>
      <c r="AZ141" s="190">
        <f t="shared" si="34"/>
        <v>0</v>
      </c>
      <c r="BA141" s="190"/>
      <c r="BB141" s="190">
        <f t="shared" si="35"/>
        <v>0</v>
      </c>
      <c r="BC141" s="190"/>
      <c r="BD141" s="190">
        <f t="shared" si="36"/>
        <v>0</v>
      </c>
      <c r="BE141" s="190"/>
      <c r="BF141" s="190">
        <f t="shared" si="37"/>
        <v>0</v>
      </c>
      <c r="BG141" s="190"/>
      <c r="BH141" s="190">
        <f t="shared" si="38"/>
        <v>0</v>
      </c>
      <c r="BI141" s="190"/>
      <c r="BJ141" s="190">
        <f t="shared" si="39"/>
        <v>0</v>
      </c>
      <c r="BK141" s="190"/>
      <c r="BL141" s="190">
        <f t="shared" si="40"/>
        <v>0</v>
      </c>
      <c r="BM141" s="199"/>
      <c r="BN141" s="190">
        <f t="shared" si="41"/>
        <v>0</v>
      </c>
      <c r="BO141" s="190"/>
      <c r="BP141" s="190">
        <f t="shared" si="42"/>
        <v>0</v>
      </c>
      <c r="BQ141" s="190"/>
      <c r="BR141" s="190">
        <f t="shared" si="43"/>
        <v>0</v>
      </c>
      <c r="BS141" s="191"/>
    </row>
    <row r="142" spans="2:71" ht="15" thickBot="1" x14ac:dyDescent="0.4">
      <c r="B142" s="209"/>
      <c r="C142" s="210"/>
      <c r="D142" s="210"/>
      <c r="E142" s="214"/>
      <c r="F142" s="214"/>
      <c r="G142" s="214"/>
      <c r="H142" s="215"/>
      <c r="I142" s="205"/>
      <c r="J142" s="206"/>
      <c r="K142" s="206"/>
      <c r="L142" s="206"/>
      <c r="M142" s="213"/>
      <c r="N142" s="213"/>
      <c r="O142" s="213"/>
      <c r="P142" s="213"/>
      <c r="Q142" s="213"/>
      <c r="R142" s="213"/>
      <c r="S142" s="205"/>
      <c r="T142" s="205"/>
      <c r="U142" s="205"/>
      <c r="V142" s="206"/>
      <c r="W142" s="206"/>
      <c r="X142" s="206"/>
      <c r="Y142" s="207"/>
      <c r="Z142" s="207"/>
      <c r="AA142" s="207"/>
      <c r="AB142" s="208"/>
      <c r="AC142" s="208"/>
      <c r="AD142" s="208"/>
      <c r="AE142" s="202"/>
      <c r="AF142" s="202"/>
      <c r="AG142" s="202"/>
      <c r="AH142" s="201">
        <f>Totals!$E$81</f>
        <v>45811</v>
      </c>
      <c r="AI142" s="201"/>
      <c r="AJ142" s="201"/>
      <c r="AK142" s="267">
        <f t="shared" si="30"/>
        <v>0</v>
      </c>
      <c r="AL142" s="267"/>
      <c r="AM142" s="267"/>
      <c r="AN142" s="201" t="str">
        <f t="shared" si="31"/>
        <v/>
      </c>
      <c r="AO142" s="201"/>
      <c r="AP142" s="201"/>
      <c r="AQ142" s="202"/>
      <c r="AR142" s="202"/>
      <c r="AS142" s="202"/>
      <c r="AT142" s="203">
        <f t="shared" si="44"/>
        <v>0</v>
      </c>
      <c r="AU142" s="203"/>
      <c r="AV142" s="203"/>
      <c r="AW142" s="204">
        <f t="shared" si="33"/>
        <v>0</v>
      </c>
      <c r="AX142" s="204"/>
      <c r="AY142" s="204"/>
      <c r="AZ142" s="190">
        <f t="shared" si="34"/>
        <v>0</v>
      </c>
      <c r="BA142" s="190"/>
      <c r="BB142" s="190">
        <f t="shared" si="35"/>
        <v>0</v>
      </c>
      <c r="BC142" s="190"/>
      <c r="BD142" s="190">
        <f t="shared" si="36"/>
        <v>0</v>
      </c>
      <c r="BE142" s="190"/>
      <c r="BF142" s="190">
        <f t="shared" si="37"/>
        <v>0</v>
      </c>
      <c r="BG142" s="190"/>
      <c r="BH142" s="190">
        <f t="shared" si="38"/>
        <v>0</v>
      </c>
      <c r="BI142" s="190"/>
      <c r="BJ142" s="190">
        <f t="shared" si="39"/>
        <v>0</v>
      </c>
      <c r="BK142" s="190"/>
      <c r="BL142" s="190">
        <f t="shared" si="40"/>
        <v>0</v>
      </c>
      <c r="BM142" s="199"/>
      <c r="BN142" s="190">
        <f t="shared" si="41"/>
        <v>0</v>
      </c>
      <c r="BO142" s="190"/>
      <c r="BP142" s="190">
        <f t="shared" si="42"/>
        <v>0</v>
      </c>
      <c r="BQ142" s="190"/>
      <c r="BR142" s="190">
        <f t="shared" si="43"/>
        <v>0</v>
      </c>
      <c r="BS142" s="191"/>
    </row>
    <row r="143" spans="2:71" ht="15" thickBot="1" x14ac:dyDescent="0.4">
      <c r="B143" s="209"/>
      <c r="C143" s="210"/>
      <c r="D143" s="210"/>
      <c r="E143" s="214"/>
      <c r="F143" s="214"/>
      <c r="G143" s="214"/>
      <c r="H143" s="215"/>
      <c r="I143" s="205"/>
      <c r="J143" s="206"/>
      <c r="K143" s="206"/>
      <c r="L143" s="206"/>
      <c r="M143" s="213"/>
      <c r="N143" s="213"/>
      <c r="O143" s="213"/>
      <c r="P143" s="213"/>
      <c r="Q143" s="213"/>
      <c r="R143" s="213"/>
      <c r="S143" s="205" t="s">
        <v>6948</v>
      </c>
      <c r="T143" s="205"/>
      <c r="U143" s="205"/>
      <c r="V143" s="206"/>
      <c r="W143" s="206"/>
      <c r="X143" s="206"/>
      <c r="Y143" s="207"/>
      <c r="Z143" s="207"/>
      <c r="AA143" s="207"/>
      <c r="AB143" s="208"/>
      <c r="AC143" s="208"/>
      <c r="AD143" s="208"/>
      <c r="AE143" s="202"/>
      <c r="AF143" s="202"/>
      <c r="AG143" s="202"/>
      <c r="AH143" s="201">
        <f>Totals!$E$81</f>
        <v>45811</v>
      </c>
      <c r="AI143" s="201"/>
      <c r="AJ143" s="201"/>
      <c r="AK143" s="267">
        <f t="shared" si="30"/>
        <v>0</v>
      </c>
      <c r="AL143" s="267"/>
      <c r="AM143" s="267"/>
      <c r="AN143" s="201" t="str">
        <f t="shared" si="31"/>
        <v/>
      </c>
      <c r="AO143" s="201"/>
      <c r="AP143" s="201"/>
      <c r="AQ143" s="202"/>
      <c r="AR143" s="202"/>
      <c r="AS143" s="202"/>
      <c r="AT143" s="203">
        <f t="shared" si="44"/>
        <v>0</v>
      </c>
      <c r="AU143" s="203"/>
      <c r="AV143" s="203"/>
      <c r="AW143" s="204">
        <f t="shared" si="33"/>
        <v>0</v>
      </c>
      <c r="AX143" s="204"/>
      <c r="AY143" s="204"/>
      <c r="AZ143" s="190">
        <f t="shared" si="34"/>
        <v>0</v>
      </c>
      <c r="BA143" s="190"/>
      <c r="BB143" s="190">
        <f t="shared" si="35"/>
        <v>0</v>
      </c>
      <c r="BC143" s="190"/>
      <c r="BD143" s="190">
        <f t="shared" si="36"/>
        <v>0</v>
      </c>
      <c r="BE143" s="190"/>
      <c r="BF143" s="190">
        <f t="shared" si="37"/>
        <v>0</v>
      </c>
      <c r="BG143" s="190"/>
      <c r="BH143" s="190">
        <f t="shared" si="38"/>
        <v>0</v>
      </c>
      <c r="BI143" s="190"/>
      <c r="BJ143" s="190">
        <f t="shared" si="39"/>
        <v>0</v>
      </c>
      <c r="BK143" s="190"/>
      <c r="BL143" s="190">
        <f t="shared" si="40"/>
        <v>0</v>
      </c>
      <c r="BM143" s="199"/>
      <c r="BN143" s="190">
        <f t="shared" si="41"/>
        <v>0</v>
      </c>
      <c r="BO143" s="190"/>
      <c r="BP143" s="190">
        <f t="shared" si="42"/>
        <v>0</v>
      </c>
      <c r="BQ143" s="190"/>
      <c r="BR143" s="190">
        <f t="shared" si="43"/>
        <v>0</v>
      </c>
      <c r="BS143" s="191"/>
    </row>
    <row r="144" spans="2:71" ht="15" thickBot="1" x14ac:dyDescent="0.4">
      <c r="B144" s="209"/>
      <c r="C144" s="210"/>
      <c r="D144" s="210"/>
      <c r="E144" s="270"/>
      <c r="F144" s="271"/>
      <c r="G144" s="271"/>
      <c r="H144" s="272"/>
      <c r="I144" s="273"/>
      <c r="J144" s="274"/>
      <c r="K144" s="274"/>
      <c r="L144" s="275"/>
      <c r="M144" s="213"/>
      <c r="N144" s="213"/>
      <c r="O144" s="213"/>
      <c r="P144" s="213"/>
      <c r="Q144" s="213"/>
      <c r="R144" s="213"/>
      <c r="S144" s="205"/>
      <c r="T144" s="205"/>
      <c r="U144" s="205"/>
      <c r="V144" s="206"/>
      <c r="W144" s="206"/>
      <c r="X144" s="206"/>
      <c r="Y144" s="207"/>
      <c r="Z144" s="207"/>
      <c r="AA144" s="207"/>
      <c r="AB144" s="208"/>
      <c r="AC144" s="208"/>
      <c r="AD144" s="208"/>
      <c r="AE144" s="202"/>
      <c r="AF144" s="202"/>
      <c r="AG144" s="202"/>
      <c r="AH144" s="201">
        <f>Totals!$E$81</f>
        <v>45811</v>
      </c>
      <c r="AI144" s="201"/>
      <c r="AJ144" s="201"/>
      <c r="AK144" s="267">
        <f t="shared" si="30"/>
        <v>0</v>
      </c>
      <c r="AL144" s="267"/>
      <c r="AM144" s="267"/>
      <c r="AN144" s="201" t="str">
        <f t="shared" si="31"/>
        <v/>
      </c>
      <c r="AO144" s="201"/>
      <c r="AP144" s="201"/>
      <c r="AQ144" s="202"/>
      <c r="AR144" s="202"/>
      <c r="AS144" s="202"/>
      <c r="AT144" s="203">
        <f t="shared" si="44"/>
        <v>0</v>
      </c>
      <c r="AU144" s="203"/>
      <c r="AV144" s="203"/>
      <c r="AW144" s="204">
        <f t="shared" si="33"/>
        <v>0</v>
      </c>
      <c r="AX144" s="204"/>
      <c r="AY144" s="204"/>
      <c r="AZ144" s="190">
        <f t="shared" si="34"/>
        <v>0</v>
      </c>
      <c r="BA144" s="190"/>
      <c r="BB144" s="190">
        <f t="shared" si="35"/>
        <v>0</v>
      </c>
      <c r="BC144" s="190"/>
      <c r="BD144" s="190">
        <f t="shared" si="36"/>
        <v>0</v>
      </c>
      <c r="BE144" s="190"/>
      <c r="BF144" s="190">
        <f t="shared" si="37"/>
        <v>0</v>
      </c>
      <c r="BG144" s="190"/>
      <c r="BH144" s="190">
        <f t="shared" si="38"/>
        <v>0</v>
      </c>
      <c r="BI144" s="190"/>
      <c r="BJ144" s="190">
        <f t="shared" si="39"/>
        <v>0</v>
      </c>
      <c r="BK144" s="190"/>
      <c r="BL144" s="190">
        <f t="shared" si="40"/>
        <v>0</v>
      </c>
      <c r="BM144" s="199"/>
      <c r="BN144" s="190">
        <f t="shared" si="41"/>
        <v>0</v>
      </c>
      <c r="BO144" s="190"/>
      <c r="BP144" s="190">
        <f t="shared" si="42"/>
        <v>0</v>
      </c>
      <c r="BQ144" s="190"/>
      <c r="BR144" s="190">
        <f t="shared" si="43"/>
        <v>0</v>
      </c>
      <c r="BS144" s="191"/>
    </row>
    <row r="145" spans="2:71" ht="15" thickBot="1" x14ac:dyDescent="0.4">
      <c r="B145" s="209"/>
      <c r="C145" s="210"/>
      <c r="D145" s="210"/>
      <c r="E145" s="270"/>
      <c r="F145" s="271"/>
      <c r="G145" s="271"/>
      <c r="H145" s="272"/>
      <c r="I145" s="273"/>
      <c r="J145" s="274"/>
      <c r="K145" s="274"/>
      <c r="L145" s="275"/>
      <c r="M145" s="213"/>
      <c r="N145" s="213"/>
      <c r="O145" s="213"/>
      <c r="P145" s="213"/>
      <c r="Q145" s="213"/>
      <c r="R145" s="213"/>
      <c r="S145" s="205"/>
      <c r="T145" s="205"/>
      <c r="U145" s="205"/>
      <c r="V145" s="206"/>
      <c r="W145" s="206"/>
      <c r="X145" s="206"/>
      <c r="Y145" s="207"/>
      <c r="Z145" s="207"/>
      <c r="AA145" s="207"/>
      <c r="AB145" s="208"/>
      <c r="AC145" s="208"/>
      <c r="AD145" s="208"/>
      <c r="AE145" s="202"/>
      <c r="AF145" s="202"/>
      <c r="AG145" s="202"/>
      <c r="AH145" s="201">
        <f>Totals!$E$81</f>
        <v>45811</v>
      </c>
      <c r="AI145" s="201"/>
      <c r="AJ145" s="201"/>
      <c r="AK145" s="267">
        <f t="shared" si="30"/>
        <v>0</v>
      </c>
      <c r="AL145" s="267"/>
      <c r="AM145" s="267"/>
      <c r="AN145" s="201" t="str">
        <f t="shared" si="31"/>
        <v/>
      </c>
      <c r="AO145" s="201"/>
      <c r="AP145" s="201"/>
      <c r="AQ145" s="202"/>
      <c r="AR145" s="202"/>
      <c r="AS145" s="202"/>
      <c r="AT145" s="203">
        <f t="shared" si="44"/>
        <v>0</v>
      </c>
      <c r="AU145" s="203"/>
      <c r="AV145" s="203"/>
      <c r="AW145" s="204">
        <f t="shared" si="33"/>
        <v>0</v>
      </c>
      <c r="AX145" s="204"/>
      <c r="AY145" s="204"/>
      <c r="AZ145" s="190">
        <f t="shared" si="34"/>
        <v>0</v>
      </c>
      <c r="BA145" s="190"/>
      <c r="BB145" s="190">
        <f t="shared" si="35"/>
        <v>0</v>
      </c>
      <c r="BC145" s="190"/>
      <c r="BD145" s="190">
        <f t="shared" si="36"/>
        <v>0</v>
      </c>
      <c r="BE145" s="190"/>
      <c r="BF145" s="190">
        <f t="shared" si="37"/>
        <v>0</v>
      </c>
      <c r="BG145" s="190"/>
      <c r="BH145" s="190">
        <f t="shared" si="38"/>
        <v>0</v>
      </c>
      <c r="BI145" s="190"/>
      <c r="BJ145" s="190">
        <f t="shared" si="39"/>
        <v>0</v>
      </c>
      <c r="BK145" s="190"/>
      <c r="BL145" s="190">
        <f t="shared" si="40"/>
        <v>0</v>
      </c>
      <c r="BM145" s="199"/>
      <c r="BN145" s="190">
        <f t="shared" si="41"/>
        <v>0</v>
      </c>
      <c r="BO145" s="190"/>
      <c r="BP145" s="190">
        <f t="shared" si="42"/>
        <v>0</v>
      </c>
      <c r="BQ145" s="190"/>
      <c r="BR145" s="190">
        <f t="shared" si="43"/>
        <v>0</v>
      </c>
      <c r="BS145" s="191"/>
    </row>
    <row r="146" spans="2:71" ht="15" thickBot="1" x14ac:dyDescent="0.4">
      <c r="B146" s="209"/>
      <c r="C146" s="210"/>
      <c r="D146" s="210"/>
      <c r="E146" s="270"/>
      <c r="F146" s="271"/>
      <c r="G146" s="271"/>
      <c r="H146" s="272"/>
      <c r="I146" s="273"/>
      <c r="J146" s="274"/>
      <c r="K146" s="274"/>
      <c r="L146" s="275"/>
      <c r="M146" s="213"/>
      <c r="N146" s="213"/>
      <c r="O146" s="213"/>
      <c r="P146" s="213"/>
      <c r="Q146" s="213"/>
      <c r="R146" s="213"/>
      <c r="S146" s="205"/>
      <c r="T146" s="205"/>
      <c r="U146" s="205"/>
      <c r="V146" s="206"/>
      <c r="W146" s="206"/>
      <c r="X146" s="206"/>
      <c r="Y146" s="207"/>
      <c r="Z146" s="207"/>
      <c r="AA146" s="207"/>
      <c r="AB146" s="208"/>
      <c r="AC146" s="208"/>
      <c r="AD146" s="208"/>
      <c r="AE146" s="202"/>
      <c r="AF146" s="202"/>
      <c r="AG146" s="202"/>
      <c r="AH146" s="201">
        <f>Totals!$E$81</f>
        <v>45811</v>
      </c>
      <c r="AI146" s="201"/>
      <c r="AJ146" s="201"/>
      <c r="AK146" s="267">
        <f t="shared" si="30"/>
        <v>0</v>
      </c>
      <c r="AL146" s="267"/>
      <c r="AM146" s="267"/>
      <c r="AN146" s="201" t="str">
        <f t="shared" si="31"/>
        <v/>
      </c>
      <c r="AO146" s="201"/>
      <c r="AP146" s="201"/>
      <c r="AQ146" s="202"/>
      <c r="AR146" s="202"/>
      <c r="AS146" s="202"/>
      <c r="AT146" s="203">
        <f t="shared" si="44"/>
        <v>0</v>
      </c>
      <c r="AU146" s="203"/>
      <c r="AV146" s="203"/>
      <c r="AW146" s="204">
        <f t="shared" si="33"/>
        <v>0</v>
      </c>
      <c r="AX146" s="204"/>
      <c r="AY146" s="204"/>
      <c r="AZ146" s="190">
        <f t="shared" si="34"/>
        <v>0</v>
      </c>
      <c r="BA146" s="190"/>
      <c r="BB146" s="190">
        <f t="shared" si="35"/>
        <v>0</v>
      </c>
      <c r="BC146" s="190"/>
      <c r="BD146" s="190">
        <f t="shared" si="36"/>
        <v>0</v>
      </c>
      <c r="BE146" s="190"/>
      <c r="BF146" s="190">
        <f t="shared" si="37"/>
        <v>0</v>
      </c>
      <c r="BG146" s="190"/>
      <c r="BH146" s="190">
        <f t="shared" si="38"/>
        <v>0</v>
      </c>
      <c r="BI146" s="190"/>
      <c r="BJ146" s="190">
        <f t="shared" si="39"/>
        <v>0</v>
      </c>
      <c r="BK146" s="190"/>
      <c r="BL146" s="190">
        <f t="shared" si="40"/>
        <v>0</v>
      </c>
      <c r="BM146" s="199"/>
      <c r="BN146" s="190">
        <f t="shared" si="41"/>
        <v>0</v>
      </c>
      <c r="BO146" s="190"/>
      <c r="BP146" s="190">
        <f t="shared" si="42"/>
        <v>0</v>
      </c>
      <c r="BQ146" s="190"/>
      <c r="BR146" s="190">
        <f t="shared" si="43"/>
        <v>0</v>
      </c>
      <c r="BS146" s="191"/>
    </row>
    <row r="147" spans="2:71" ht="15" thickBot="1" x14ac:dyDescent="0.4">
      <c r="B147" s="209"/>
      <c r="C147" s="210"/>
      <c r="D147" s="210"/>
      <c r="E147" s="214"/>
      <c r="F147" s="214"/>
      <c r="G147" s="214"/>
      <c r="H147" s="215"/>
      <c r="I147" s="205"/>
      <c r="J147" s="206"/>
      <c r="K147" s="206"/>
      <c r="L147" s="206"/>
      <c r="M147" s="207">
        <f>(P127-M127)*-(AZ127)</f>
        <v>11406.767142857143</v>
      </c>
      <c r="N147" s="207"/>
      <c r="O147" s="207"/>
      <c r="P147" s="213"/>
      <c r="Q147" s="213"/>
      <c r="R147" s="213"/>
      <c r="S147" s="205"/>
      <c r="T147" s="205"/>
      <c r="U147" s="205"/>
      <c r="V147" s="206"/>
      <c r="W147" s="206"/>
      <c r="X147" s="206"/>
      <c r="Y147" s="207"/>
      <c r="Z147" s="207"/>
      <c r="AA147" s="207"/>
      <c r="AB147" s="208"/>
      <c r="AC147" s="208"/>
      <c r="AD147" s="208"/>
      <c r="AE147" s="202"/>
      <c r="AF147" s="202"/>
      <c r="AG147" s="202"/>
      <c r="AH147" s="201">
        <f>Totals!$E$81</f>
        <v>45811</v>
      </c>
      <c r="AI147" s="201"/>
      <c r="AJ147" s="201"/>
      <c r="AK147" s="267">
        <f t="shared" si="30"/>
        <v>0</v>
      </c>
      <c r="AL147" s="267"/>
      <c r="AM147" s="267"/>
      <c r="AN147" s="201" t="str">
        <f t="shared" si="31"/>
        <v/>
      </c>
      <c r="AO147" s="201"/>
      <c r="AP147" s="201"/>
      <c r="AQ147" s="202"/>
      <c r="AR147" s="202"/>
      <c r="AS147" s="202"/>
      <c r="AT147" s="203">
        <f t="shared" si="44"/>
        <v>0</v>
      </c>
      <c r="AU147" s="203"/>
      <c r="AV147" s="203"/>
      <c r="AW147" s="204">
        <f t="shared" si="33"/>
        <v>0</v>
      </c>
      <c r="AX147" s="204"/>
      <c r="AY147" s="204"/>
      <c r="AZ147" s="190">
        <f t="shared" si="34"/>
        <v>0</v>
      </c>
      <c r="BA147" s="190"/>
      <c r="BB147" s="190">
        <f t="shared" si="35"/>
        <v>0</v>
      </c>
      <c r="BC147" s="190"/>
      <c r="BD147" s="190">
        <f t="shared" si="36"/>
        <v>0</v>
      </c>
      <c r="BE147" s="190"/>
      <c r="BF147" s="190">
        <f t="shared" si="37"/>
        <v>0</v>
      </c>
      <c r="BG147" s="190"/>
      <c r="BH147" s="190">
        <f t="shared" si="38"/>
        <v>0</v>
      </c>
      <c r="BI147" s="190"/>
      <c r="BJ147" s="190">
        <f t="shared" si="39"/>
        <v>0</v>
      </c>
      <c r="BK147" s="190"/>
      <c r="BL147" s="190">
        <f t="shared" si="40"/>
        <v>0</v>
      </c>
      <c r="BM147" s="199"/>
      <c r="BN147" s="190">
        <f t="shared" si="41"/>
        <v>0</v>
      </c>
      <c r="BO147" s="190"/>
      <c r="BP147" s="190">
        <f t="shared" si="42"/>
        <v>0</v>
      </c>
      <c r="BQ147" s="190"/>
      <c r="BR147" s="190">
        <f t="shared" si="43"/>
        <v>0</v>
      </c>
      <c r="BS147" s="191"/>
    </row>
    <row r="148" spans="2:71" ht="15" thickBot="1" x14ac:dyDescent="0.4">
      <c r="B148" s="209"/>
      <c r="C148" s="210"/>
      <c r="D148" s="210"/>
      <c r="E148" s="214"/>
      <c r="F148" s="214"/>
      <c r="G148" s="214"/>
      <c r="H148" s="215"/>
      <c r="I148" s="205"/>
      <c r="J148" s="206"/>
      <c r="K148" s="206"/>
      <c r="L148" s="206"/>
      <c r="M148" s="213"/>
      <c r="N148" s="213"/>
      <c r="O148" s="213"/>
      <c r="P148" s="213"/>
      <c r="Q148" s="213"/>
      <c r="R148" s="213"/>
      <c r="S148" s="205"/>
      <c r="T148" s="205"/>
      <c r="U148" s="205"/>
      <c r="V148" s="206"/>
      <c r="W148" s="206"/>
      <c r="X148" s="206"/>
      <c r="Y148" s="207"/>
      <c r="Z148" s="207"/>
      <c r="AA148" s="207"/>
      <c r="AB148" s="208"/>
      <c r="AC148" s="208"/>
      <c r="AD148" s="208"/>
      <c r="AE148" s="202"/>
      <c r="AF148" s="202"/>
      <c r="AG148" s="202"/>
      <c r="AH148" s="201">
        <f>Totals!$E$81</f>
        <v>45811</v>
      </c>
      <c r="AI148" s="201"/>
      <c r="AJ148" s="201"/>
      <c r="AK148" s="267">
        <f t="shared" si="30"/>
        <v>0</v>
      </c>
      <c r="AL148" s="267"/>
      <c r="AM148" s="267"/>
      <c r="AN148" s="201" t="str">
        <f t="shared" si="31"/>
        <v/>
      </c>
      <c r="AO148" s="201"/>
      <c r="AP148" s="201"/>
      <c r="AQ148" s="202"/>
      <c r="AR148" s="202"/>
      <c r="AS148" s="202"/>
      <c r="AT148" s="203">
        <f t="shared" si="44"/>
        <v>0</v>
      </c>
      <c r="AU148" s="203"/>
      <c r="AV148" s="203"/>
      <c r="AW148" s="204">
        <f t="shared" si="33"/>
        <v>0</v>
      </c>
      <c r="AX148" s="204"/>
      <c r="AY148" s="204"/>
      <c r="AZ148" s="190">
        <f t="shared" si="34"/>
        <v>0</v>
      </c>
      <c r="BA148" s="190"/>
      <c r="BB148" s="190">
        <f t="shared" si="35"/>
        <v>0</v>
      </c>
      <c r="BC148" s="190"/>
      <c r="BD148" s="190">
        <f t="shared" si="36"/>
        <v>0</v>
      </c>
      <c r="BE148" s="190"/>
      <c r="BF148" s="190">
        <f t="shared" si="37"/>
        <v>0</v>
      </c>
      <c r="BG148" s="190"/>
      <c r="BH148" s="190">
        <f t="shared" si="38"/>
        <v>0</v>
      </c>
      <c r="BI148" s="190"/>
      <c r="BJ148" s="190">
        <f t="shared" si="39"/>
        <v>0</v>
      </c>
      <c r="BK148" s="190"/>
      <c r="BL148" s="190">
        <f t="shared" si="40"/>
        <v>0</v>
      </c>
      <c r="BM148" s="199"/>
      <c r="BN148" s="190">
        <f t="shared" si="41"/>
        <v>0</v>
      </c>
      <c r="BO148" s="190"/>
      <c r="BP148" s="190">
        <f t="shared" si="42"/>
        <v>0</v>
      </c>
      <c r="BQ148" s="190"/>
      <c r="BR148" s="190">
        <f t="shared" si="43"/>
        <v>0</v>
      </c>
      <c r="BS148" s="191"/>
    </row>
    <row r="149" spans="2:71" ht="15" thickBot="1" x14ac:dyDescent="0.4">
      <c r="B149" s="209"/>
      <c r="C149" s="210"/>
      <c r="D149" s="210"/>
      <c r="E149" s="214"/>
      <c r="F149" s="214"/>
      <c r="G149" s="214"/>
      <c r="H149" s="215"/>
      <c r="I149" s="205"/>
      <c r="J149" s="206"/>
      <c r="K149" s="206"/>
      <c r="L149" s="206"/>
      <c r="M149" s="214"/>
      <c r="N149" s="214"/>
      <c r="O149" s="214"/>
      <c r="P149" s="213"/>
      <c r="Q149" s="213"/>
      <c r="R149" s="213"/>
      <c r="S149" s="205"/>
      <c r="T149" s="205"/>
      <c r="U149" s="205"/>
      <c r="V149" s="206"/>
      <c r="W149" s="206"/>
      <c r="X149" s="206"/>
      <c r="Y149" s="207"/>
      <c r="Z149" s="207"/>
      <c r="AA149" s="207"/>
      <c r="AB149" s="208"/>
      <c r="AC149" s="208"/>
      <c r="AD149" s="208"/>
      <c r="AE149" s="202"/>
      <c r="AF149" s="202"/>
      <c r="AG149" s="202"/>
      <c r="AH149" s="201">
        <f>Totals!$E$81</f>
        <v>45811</v>
      </c>
      <c r="AI149" s="201"/>
      <c r="AJ149" s="201"/>
      <c r="AK149" s="267">
        <f t="shared" si="30"/>
        <v>0</v>
      </c>
      <c r="AL149" s="267"/>
      <c r="AM149" s="267"/>
      <c r="AN149" s="201" t="str">
        <f t="shared" si="31"/>
        <v/>
      </c>
      <c r="AO149" s="201"/>
      <c r="AP149" s="201"/>
      <c r="AQ149" s="202"/>
      <c r="AR149" s="202"/>
      <c r="AS149" s="202"/>
      <c r="AT149" s="203">
        <f t="shared" si="44"/>
        <v>0</v>
      </c>
      <c r="AU149" s="203"/>
      <c r="AV149" s="203"/>
      <c r="AW149" s="204">
        <f t="shared" si="33"/>
        <v>0</v>
      </c>
      <c r="AX149" s="204"/>
      <c r="AY149" s="204"/>
      <c r="AZ149" s="190">
        <f t="shared" si="34"/>
        <v>0</v>
      </c>
      <c r="BA149" s="190"/>
      <c r="BB149" s="190">
        <f t="shared" si="35"/>
        <v>0</v>
      </c>
      <c r="BC149" s="190"/>
      <c r="BD149" s="190">
        <f t="shared" si="36"/>
        <v>0</v>
      </c>
      <c r="BE149" s="190"/>
      <c r="BF149" s="190">
        <f t="shared" si="37"/>
        <v>0</v>
      </c>
      <c r="BG149" s="190"/>
      <c r="BH149" s="190">
        <f t="shared" si="38"/>
        <v>0</v>
      </c>
      <c r="BI149" s="190"/>
      <c r="BJ149" s="190">
        <f t="shared" si="39"/>
        <v>0</v>
      </c>
      <c r="BK149" s="190"/>
      <c r="BL149" s="190">
        <f t="shared" si="40"/>
        <v>0</v>
      </c>
      <c r="BM149" s="199"/>
      <c r="BN149" s="190">
        <f t="shared" si="41"/>
        <v>0</v>
      </c>
      <c r="BO149" s="190"/>
      <c r="BP149" s="190">
        <f t="shared" si="42"/>
        <v>0</v>
      </c>
      <c r="BQ149" s="190"/>
      <c r="BR149" s="190">
        <f t="shared" si="43"/>
        <v>0</v>
      </c>
      <c r="BS149" s="191"/>
    </row>
    <row r="150" spans="2:71" ht="15" thickBot="1" x14ac:dyDescent="0.4">
      <c r="B150" s="209"/>
      <c r="C150" s="210"/>
      <c r="D150" s="210"/>
      <c r="E150" s="214"/>
      <c r="F150" s="214"/>
      <c r="G150" s="214"/>
      <c r="H150" s="215"/>
      <c r="I150" s="205"/>
      <c r="J150" s="206"/>
      <c r="K150" s="206"/>
      <c r="L150" s="206"/>
      <c r="M150" s="213"/>
      <c r="N150" s="213"/>
      <c r="O150" s="213"/>
      <c r="P150" s="213"/>
      <c r="Q150" s="213"/>
      <c r="R150" s="213"/>
      <c r="S150" s="205"/>
      <c r="T150" s="205"/>
      <c r="U150" s="205"/>
      <c r="V150" s="206"/>
      <c r="W150" s="206"/>
      <c r="X150" s="206"/>
      <c r="Y150" s="207"/>
      <c r="Z150" s="207"/>
      <c r="AA150" s="207"/>
      <c r="AB150" s="208"/>
      <c r="AC150" s="208"/>
      <c r="AD150" s="208"/>
      <c r="AE150" s="202"/>
      <c r="AF150" s="202"/>
      <c r="AG150" s="202"/>
      <c r="AH150" s="201">
        <f>Totals!$E$81</f>
        <v>45811</v>
      </c>
      <c r="AI150" s="201"/>
      <c r="AJ150" s="201"/>
      <c r="AK150" s="267">
        <f t="shared" si="30"/>
        <v>0</v>
      </c>
      <c r="AL150" s="267"/>
      <c r="AM150" s="267"/>
      <c r="AN150" s="201" t="str">
        <f t="shared" si="31"/>
        <v/>
      </c>
      <c r="AO150" s="201"/>
      <c r="AP150" s="201"/>
      <c r="AQ150" s="202"/>
      <c r="AR150" s="202"/>
      <c r="AS150" s="202"/>
      <c r="AT150" s="203">
        <f t="shared" si="44"/>
        <v>0</v>
      </c>
      <c r="AU150" s="203"/>
      <c r="AV150" s="203"/>
      <c r="AW150" s="204">
        <f t="shared" si="33"/>
        <v>0</v>
      </c>
      <c r="AX150" s="204"/>
      <c r="AY150" s="204"/>
      <c r="AZ150" s="190">
        <f t="shared" si="34"/>
        <v>0</v>
      </c>
      <c r="BA150" s="190"/>
      <c r="BB150" s="190">
        <f t="shared" si="35"/>
        <v>0</v>
      </c>
      <c r="BC150" s="190"/>
      <c r="BD150" s="190">
        <f t="shared" si="36"/>
        <v>0</v>
      </c>
      <c r="BE150" s="190"/>
      <c r="BF150" s="190">
        <f t="shared" si="37"/>
        <v>0</v>
      </c>
      <c r="BG150" s="190"/>
      <c r="BH150" s="190">
        <f t="shared" si="38"/>
        <v>0</v>
      </c>
      <c r="BI150" s="190"/>
      <c r="BJ150" s="190">
        <f t="shared" si="39"/>
        <v>0</v>
      </c>
      <c r="BK150" s="190"/>
      <c r="BL150" s="190">
        <f t="shared" si="40"/>
        <v>0</v>
      </c>
      <c r="BM150" s="199"/>
      <c r="BN150" s="190">
        <f t="shared" si="41"/>
        <v>0</v>
      </c>
      <c r="BO150" s="190"/>
      <c r="BP150" s="190">
        <f t="shared" si="42"/>
        <v>0</v>
      </c>
      <c r="BQ150" s="190"/>
      <c r="BR150" s="190">
        <f t="shared" si="43"/>
        <v>0</v>
      </c>
      <c r="BS150" s="191"/>
    </row>
    <row r="151" spans="2:71" ht="15" thickBot="1" x14ac:dyDescent="0.4">
      <c r="B151" s="209"/>
      <c r="C151" s="210"/>
      <c r="D151" s="210"/>
      <c r="E151" s="214"/>
      <c r="F151" s="214"/>
      <c r="G151" s="214"/>
      <c r="H151" s="215"/>
      <c r="I151" s="205"/>
      <c r="J151" s="206"/>
      <c r="K151" s="206"/>
      <c r="L151" s="206"/>
      <c r="M151" s="213"/>
      <c r="N151" s="213"/>
      <c r="O151" s="213"/>
      <c r="P151" s="213"/>
      <c r="Q151" s="213"/>
      <c r="R151" s="213"/>
      <c r="S151" s="205"/>
      <c r="T151" s="205"/>
      <c r="U151" s="205"/>
      <c r="V151" s="206"/>
      <c r="W151" s="206"/>
      <c r="X151" s="206"/>
      <c r="Y151" s="207"/>
      <c r="Z151" s="207"/>
      <c r="AA151" s="207"/>
      <c r="AB151" s="208"/>
      <c r="AC151" s="208"/>
      <c r="AD151" s="208"/>
      <c r="AE151" s="202"/>
      <c r="AF151" s="202"/>
      <c r="AG151" s="202"/>
      <c r="AH151" s="201">
        <f>Totals!$E$81</f>
        <v>45811</v>
      </c>
      <c r="AI151" s="201"/>
      <c r="AJ151" s="201"/>
      <c r="AK151" s="267">
        <f t="shared" si="30"/>
        <v>0</v>
      </c>
      <c r="AL151" s="267"/>
      <c r="AM151" s="267"/>
      <c r="AN151" s="201" t="str">
        <f t="shared" si="31"/>
        <v/>
      </c>
      <c r="AO151" s="201"/>
      <c r="AP151" s="201"/>
      <c r="AQ151" s="202"/>
      <c r="AR151" s="202"/>
      <c r="AS151" s="202"/>
      <c r="AT151" s="203">
        <f t="shared" si="44"/>
        <v>0</v>
      </c>
      <c r="AU151" s="203"/>
      <c r="AV151" s="203"/>
      <c r="AW151" s="204">
        <f t="shared" si="33"/>
        <v>0</v>
      </c>
      <c r="AX151" s="204"/>
      <c r="AY151" s="204"/>
      <c r="AZ151" s="190">
        <f t="shared" si="34"/>
        <v>0</v>
      </c>
      <c r="BA151" s="190"/>
      <c r="BB151" s="190">
        <f t="shared" si="35"/>
        <v>0</v>
      </c>
      <c r="BC151" s="190"/>
      <c r="BD151" s="190">
        <f t="shared" si="36"/>
        <v>0</v>
      </c>
      <c r="BE151" s="190"/>
      <c r="BF151" s="190">
        <f t="shared" si="37"/>
        <v>0</v>
      </c>
      <c r="BG151" s="190"/>
      <c r="BH151" s="190">
        <f t="shared" si="38"/>
        <v>0</v>
      </c>
      <c r="BI151" s="190"/>
      <c r="BJ151" s="190">
        <f t="shared" si="39"/>
        <v>0</v>
      </c>
      <c r="BK151" s="190"/>
      <c r="BL151" s="190">
        <f t="shared" si="40"/>
        <v>0</v>
      </c>
      <c r="BM151" s="199"/>
      <c r="BN151" s="190">
        <f t="shared" si="41"/>
        <v>0</v>
      </c>
      <c r="BO151" s="190"/>
      <c r="BP151" s="190">
        <f t="shared" si="42"/>
        <v>0</v>
      </c>
      <c r="BQ151" s="190"/>
      <c r="BR151" s="190">
        <f t="shared" si="43"/>
        <v>0</v>
      </c>
      <c r="BS151" s="191"/>
    </row>
    <row r="152" spans="2:71" ht="15" thickBot="1" x14ac:dyDescent="0.4">
      <c r="B152" s="209"/>
      <c r="C152" s="210"/>
      <c r="D152" s="210"/>
      <c r="E152" s="214"/>
      <c r="F152" s="214"/>
      <c r="G152" s="214"/>
      <c r="H152" s="215"/>
      <c r="I152" s="205"/>
      <c r="J152" s="206"/>
      <c r="K152" s="206"/>
      <c r="L152" s="206"/>
      <c r="M152" s="213"/>
      <c r="N152" s="213"/>
      <c r="O152" s="213"/>
      <c r="P152" s="213"/>
      <c r="Q152" s="213"/>
      <c r="R152" s="213"/>
      <c r="S152" s="205"/>
      <c r="T152" s="205"/>
      <c r="U152" s="205"/>
      <c r="V152" s="206"/>
      <c r="W152" s="206"/>
      <c r="X152" s="206"/>
      <c r="Y152" s="207"/>
      <c r="Z152" s="207"/>
      <c r="AA152" s="207"/>
      <c r="AB152" s="208"/>
      <c r="AC152" s="208"/>
      <c r="AD152" s="208"/>
      <c r="AE152" s="202"/>
      <c r="AF152" s="202"/>
      <c r="AG152" s="202"/>
      <c r="AH152" s="201">
        <f>Totals!$E$81</f>
        <v>45811</v>
      </c>
      <c r="AI152" s="201"/>
      <c r="AJ152" s="201"/>
      <c r="AK152" s="267">
        <f t="shared" si="30"/>
        <v>0</v>
      </c>
      <c r="AL152" s="267"/>
      <c r="AM152" s="267"/>
      <c r="AN152" s="201" t="str">
        <f t="shared" si="31"/>
        <v/>
      </c>
      <c r="AO152" s="201"/>
      <c r="AP152" s="201"/>
      <c r="AQ152" s="202"/>
      <c r="AR152" s="202"/>
      <c r="AS152" s="202"/>
      <c r="AT152" s="203">
        <f t="shared" si="44"/>
        <v>0</v>
      </c>
      <c r="AU152" s="203"/>
      <c r="AV152" s="203"/>
      <c r="AW152" s="204">
        <f t="shared" si="33"/>
        <v>0</v>
      </c>
      <c r="AX152" s="204"/>
      <c r="AY152" s="204"/>
      <c r="AZ152" s="190">
        <f t="shared" si="34"/>
        <v>0</v>
      </c>
      <c r="BA152" s="190"/>
      <c r="BB152" s="190">
        <f t="shared" si="35"/>
        <v>0</v>
      </c>
      <c r="BC152" s="190"/>
      <c r="BD152" s="190">
        <f t="shared" si="36"/>
        <v>0</v>
      </c>
      <c r="BE152" s="190"/>
      <c r="BF152" s="190">
        <f t="shared" si="37"/>
        <v>0</v>
      </c>
      <c r="BG152" s="190"/>
      <c r="BH152" s="190">
        <f t="shared" si="38"/>
        <v>0</v>
      </c>
      <c r="BI152" s="190"/>
      <c r="BJ152" s="190">
        <f t="shared" si="39"/>
        <v>0</v>
      </c>
      <c r="BK152" s="190"/>
      <c r="BL152" s="190">
        <f t="shared" si="40"/>
        <v>0</v>
      </c>
      <c r="BM152" s="199"/>
      <c r="BN152" s="190">
        <f t="shared" si="41"/>
        <v>0</v>
      </c>
      <c r="BO152" s="190"/>
      <c r="BP152" s="190">
        <f t="shared" si="42"/>
        <v>0</v>
      </c>
      <c r="BQ152" s="190"/>
      <c r="BR152" s="190">
        <f t="shared" si="43"/>
        <v>0</v>
      </c>
      <c r="BS152" s="191"/>
    </row>
    <row r="153" spans="2:71" ht="15" thickBot="1" x14ac:dyDescent="0.4">
      <c r="B153" s="209"/>
      <c r="C153" s="210"/>
      <c r="D153" s="210"/>
      <c r="E153" s="211"/>
      <c r="F153" s="211"/>
      <c r="G153" s="211"/>
      <c r="H153" s="211"/>
      <c r="I153" s="212"/>
      <c r="J153" s="212"/>
      <c r="K153" s="212"/>
      <c r="L153" s="212"/>
      <c r="M153" s="213"/>
      <c r="N153" s="213"/>
      <c r="O153" s="213"/>
      <c r="P153" s="213"/>
      <c r="Q153" s="213"/>
      <c r="R153" s="213"/>
      <c r="S153" s="205"/>
      <c r="T153" s="205"/>
      <c r="U153" s="205"/>
      <c r="V153" s="206"/>
      <c r="W153" s="206"/>
      <c r="X153" s="206"/>
      <c r="Y153" s="207"/>
      <c r="Z153" s="207"/>
      <c r="AA153" s="207"/>
      <c r="AB153" s="208"/>
      <c r="AC153" s="208"/>
      <c r="AD153" s="208"/>
      <c r="AE153" s="202"/>
      <c r="AF153" s="202"/>
      <c r="AG153" s="202"/>
      <c r="AH153" s="201">
        <f>Totals!$E$81</f>
        <v>45811</v>
      </c>
      <c r="AI153" s="201"/>
      <c r="AJ153" s="201"/>
      <c r="AK153" s="267">
        <f t="shared" si="30"/>
        <v>0</v>
      </c>
      <c r="AL153" s="267"/>
      <c r="AM153" s="267"/>
      <c r="AN153" s="201" t="str">
        <f t="shared" si="31"/>
        <v/>
      </c>
      <c r="AO153" s="201"/>
      <c r="AP153" s="201"/>
      <c r="AQ153" s="202"/>
      <c r="AR153" s="202"/>
      <c r="AS153" s="202"/>
      <c r="AT153" s="203">
        <f t="shared" si="44"/>
        <v>0</v>
      </c>
      <c r="AU153" s="203"/>
      <c r="AV153" s="203"/>
      <c r="AW153" s="204">
        <f t="shared" si="33"/>
        <v>0</v>
      </c>
      <c r="AX153" s="204"/>
      <c r="AY153" s="204"/>
      <c r="AZ153" s="190">
        <f t="shared" si="34"/>
        <v>0</v>
      </c>
      <c r="BA153" s="190"/>
      <c r="BB153" s="190">
        <f t="shared" si="35"/>
        <v>0</v>
      </c>
      <c r="BC153" s="190"/>
      <c r="BD153" s="190">
        <f t="shared" si="36"/>
        <v>0</v>
      </c>
      <c r="BE153" s="190"/>
      <c r="BF153" s="190">
        <f t="shared" si="37"/>
        <v>0</v>
      </c>
      <c r="BG153" s="190"/>
      <c r="BH153" s="190">
        <f t="shared" si="38"/>
        <v>0</v>
      </c>
      <c r="BI153" s="190"/>
      <c r="BJ153" s="190">
        <f t="shared" si="39"/>
        <v>0</v>
      </c>
      <c r="BK153" s="190"/>
      <c r="BL153" s="190">
        <f t="shared" si="40"/>
        <v>0</v>
      </c>
      <c r="BM153" s="199"/>
      <c r="BN153" s="190">
        <f t="shared" si="41"/>
        <v>0</v>
      </c>
      <c r="BO153" s="190"/>
      <c r="BP153" s="190">
        <f t="shared" si="42"/>
        <v>0</v>
      </c>
      <c r="BQ153" s="190"/>
      <c r="BR153" s="190">
        <f t="shared" si="43"/>
        <v>0</v>
      </c>
      <c r="BS153" s="191"/>
    </row>
    <row r="154" spans="2:71" ht="15" thickBot="1" x14ac:dyDescent="0.4">
      <c r="B154" s="209"/>
      <c r="C154" s="210"/>
      <c r="D154" s="210"/>
      <c r="E154" s="211"/>
      <c r="F154" s="211"/>
      <c r="G154" s="211"/>
      <c r="H154" s="211"/>
      <c r="I154" s="212"/>
      <c r="J154" s="212"/>
      <c r="K154" s="212"/>
      <c r="L154" s="212"/>
      <c r="M154" s="213"/>
      <c r="N154" s="213"/>
      <c r="O154" s="213"/>
      <c r="P154" s="213"/>
      <c r="Q154" s="213"/>
      <c r="R154" s="213"/>
      <c r="S154" s="205"/>
      <c r="T154" s="205"/>
      <c r="U154" s="205"/>
      <c r="V154" s="206"/>
      <c r="W154" s="206"/>
      <c r="X154" s="206"/>
      <c r="Y154" s="207"/>
      <c r="Z154" s="207"/>
      <c r="AA154" s="207"/>
      <c r="AB154" s="208"/>
      <c r="AC154" s="208"/>
      <c r="AD154" s="208"/>
      <c r="AE154" s="202"/>
      <c r="AF154" s="202"/>
      <c r="AG154" s="202"/>
      <c r="AH154" s="201">
        <f>Totals!$E$81</f>
        <v>45811</v>
      </c>
      <c r="AI154" s="201"/>
      <c r="AJ154" s="201"/>
      <c r="AK154" s="267">
        <f t="shared" si="30"/>
        <v>0</v>
      </c>
      <c r="AL154" s="267"/>
      <c r="AM154" s="267"/>
      <c r="AN154" s="201" t="str">
        <f>IF($AQ154="","",$AQ154-1)</f>
        <v/>
      </c>
      <c r="AO154" s="201"/>
      <c r="AP154" s="201"/>
      <c r="AQ154" s="202"/>
      <c r="AR154" s="202"/>
      <c r="AS154" s="202"/>
      <c r="AT154" s="203">
        <f t="shared" si="44"/>
        <v>0</v>
      </c>
      <c r="AU154" s="203"/>
      <c r="AV154" s="203"/>
      <c r="AW154" s="204">
        <f t="shared" si="33"/>
        <v>0</v>
      </c>
      <c r="AX154" s="204"/>
      <c r="AY154" s="204"/>
      <c r="AZ154" s="190">
        <f t="shared" si="34"/>
        <v>0</v>
      </c>
      <c r="BA154" s="190"/>
      <c r="BB154" s="190">
        <f t="shared" si="35"/>
        <v>0</v>
      </c>
      <c r="BC154" s="190"/>
      <c r="BD154" s="190">
        <f t="shared" si="36"/>
        <v>0</v>
      </c>
      <c r="BE154" s="190"/>
      <c r="BF154" s="190">
        <f t="shared" si="37"/>
        <v>0</v>
      </c>
      <c r="BG154" s="190"/>
      <c r="BH154" s="190">
        <f t="shared" si="38"/>
        <v>0</v>
      </c>
      <c r="BI154" s="190"/>
      <c r="BJ154" s="190">
        <f t="shared" si="39"/>
        <v>0</v>
      </c>
      <c r="BK154" s="190"/>
      <c r="BL154" s="190">
        <f t="shared" si="40"/>
        <v>0</v>
      </c>
      <c r="BM154" s="199"/>
      <c r="BN154" s="190">
        <f t="shared" si="41"/>
        <v>0</v>
      </c>
      <c r="BO154" s="190"/>
      <c r="BP154" s="190">
        <f t="shared" si="42"/>
        <v>0</v>
      </c>
      <c r="BQ154" s="190"/>
      <c r="BR154" s="190">
        <f t="shared" si="43"/>
        <v>0</v>
      </c>
      <c r="BS154" s="191"/>
    </row>
    <row r="155" spans="2:71" ht="15" thickBot="1" x14ac:dyDescent="0.4">
      <c r="B155" s="192"/>
      <c r="C155" s="193"/>
      <c r="D155" s="193"/>
      <c r="E155" s="194" t="s">
        <v>7103</v>
      </c>
      <c r="F155" s="194"/>
      <c r="G155" s="194"/>
      <c r="H155" s="194"/>
      <c r="I155" s="195" t="s">
        <v>6981</v>
      </c>
      <c r="J155" s="195"/>
      <c r="K155" s="195"/>
      <c r="L155" s="195"/>
      <c r="M155" s="196">
        <v>44410</v>
      </c>
      <c r="N155" s="196"/>
      <c r="O155" s="196"/>
      <c r="P155" s="196">
        <v>44440</v>
      </c>
      <c r="Q155" s="196"/>
      <c r="R155" s="196"/>
      <c r="S155" s="197" t="s">
        <v>6948</v>
      </c>
      <c r="T155" s="197"/>
      <c r="U155" s="197"/>
      <c r="V155" s="198" t="s">
        <v>6947</v>
      </c>
      <c r="W155" s="198"/>
      <c r="X155" s="198"/>
      <c r="Y155" s="185">
        <v>-4</v>
      </c>
      <c r="Z155" s="185"/>
      <c r="AA155" s="185"/>
      <c r="AB155" s="186" t="s">
        <v>6948</v>
      </c>
      <c r="AC155" s="186"/>
      <c r="AD155" s="186"/>
      <c r="AE155" s="182">
        <v>45717</v>
      </c>
      <c r="AF155" s="182"/>
      <c r="AG155" s="182"/>
      <c r="AH155" s="187">
        <f>Totals!$E$81</f>
        <v>45811</v>
      </c>
      <c r="AI155" s="187"/>
      <c r="AJ155" s="187"/>
      <c r="AK155" s="265">
        <f t="shared" si="30"/>
        <v>12.258064516129032</v>
      </c>
      <c r="AL155" s="266"/>
      <c r="AM155" s="266"/>
      <c r="AN155" s="187">
        <f>IF($AQ155="","",$AQ155-1)</f>
        <v>45747</v>
      </c>
      <c r="AO155" s="187"/>
      <c r="AP155" s="187"/>
      <c r="AQ155" s="182">
        <v>45748</v>
      </c>
      <c r="AR155" s="182"/>
      <c r="AS155" s="182"/>
      <c r="AT155" s="183">
        <f t="shared" si="44"/>
        <v>-64</v>
      </c>
      <c r="AU155" s="183"/>
      <c r="AV155" s="183"/>
      <c r="AW155" s="184">
        <f t="shared" si="33"/>
        <v>8.258064516129032</v>
      </c>
      <c r="AX155" s="184"/>
      <c r="AY155" s="184"/>
      <c r="AZ155" s="180">
        <f t="shared" si="34"/>
        <v>-0.12903225806451613</v>
      </c>
      <c r="BA155" s="180"/>
      <c r="BB155" s="180">
        <f t="shared" si="35"/>
        <v>-0.90322580645161288</v>
      </c>
      <c r="BC155" s="180"/>
      <c r="BD155" s="180">
        <f t="shared" si="36"/>
        <v>-1.8064516129032258</v>
      </c>
      <c r="BE155" s="180"/>
      <c r="BF155" s="180">
        <f t="shared" si="37"/>
        <v>-3.9274193548387095</v>
      </c>
      <c r="BG155" s="180"/>
      <c r="BH155" s="180">
        <f t="shared" si="38"/>
        <v>-11.782258064516128</v>
      </c>
      <c r="BI155" s="180"/>
      <c r="BJ155" s="180">
        <f t="shared" si="39"/>
        <v>-23.564516129032256</v>
      </c>
      <c r="BK155" s="180"/>
      <c r="BL155" s="180">
        <f t="shared" si="40"/>
        <v>-47.129032258064512</v>
      </c>
      <c r="BM155" s="181"/>
      <c r="BN155" s="180">
        <f t="shared" si="41"/>
        <v>-94.258064516129025</v>
      </c>
      <c r="BO155" s="180"/>
      <c r="BP155" s="180">
        <f t="shared" si="42"/>
        <v>-235.64516129032259</v>
      </c>
      <c r="BQ155" s="180"/>
      <c r="BR155" s="175">
        <f t="shared" si="43"/>
        <v>-471.29032258064518</v>
      </c>
      <c r="BS155" s="176"/>
    </row>
    <row r="156" spans="2:71" ht="15.5" thickTop="1" thickBot="1" x14ac:dyDescent="0.4">
      <c r="B156" s="177" t="s">
        <v>15</v>
      </c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4"/>
      <c r="AA156" s="174"/>
      <c r="AB156" s="177"/>
      <c r="AC156" s="174"/>
      <c r="AD156" s="174"/>
      <c r="AE156" s="177"/>
      <c r="AF156" s="174"/>
      <c r="AG156" s="174"/>
      <c r="AH156" s="177"/>
      <c r="AI156" s="174"/>
      <c r="AJ156" s="174"/>
      <c r="AK156" s="263">
        <f>SUM(AK116:AM155)</f>
        <v>7391.2683955307475</v>
      </c>
      <c r="AL156" s="264"/>
      <c r="AM156" s="264"/>
      <c r="AN156" s="177"/>
      <c r="AO156" s="174"/>
      <c r="AP156" s="174"/>
      <c r="AQ156" s="177"/>
      <c r="AR156" s="174"/>
      <c r="AS156" s="174"/>
      <c r="AT156" s="177"/>
      <c r="AU156" s="174"/>
      <c r="AV156" s="174"/>
      <c r="AW156" s="173"/>
      <c r="AX156" s="174"/>
      <c r="AY156" s="174"/>
      <c r="AZ156" s="172">
        <f>SUM(AZ116:AZ155)</f>
        <v>-74.716833537687833</v>
      </c>
      <c r="BA156" s="172"/>
      <c r="BB156" s="172">
        <f>SUM(BB116:BB155)</f>
        <v>-523.01783476381468</v>
      </c>
      <c r="BC156" s="172"/>
      <c r="BD156" s="172">
        <f>SUM(BD116:BD155)</f>
        <v>-1046.0356695276294</v>
      </c>
      <c r="BE156" s="172"/>
      <c r="BF156" s="172">
        <f>SUM(BF116:BF155)</f>
        <v>-2274.1936208033726</v>
      </c>
      <c r="BG156" s="172"/>
      <c r="BH156" s="172">
        <f>SUM(BH116:BH155)</f>
        <v>-6822.5808624101201</v>
      </c>
      <c r="BI156" s="172"/>
      <c r="BJ156" s="172">
        <f>SUM(BJ116:BJ155)</f>
        <v>-13645.16172482024</v>
      </c>
      <c r="BK156" s="172"/>
      <c r="BL156" s="172">
        <f>SUM(BL116:BL155)</f>
        <v>-27290.32344964048</v>
      </c>
      <c r="BM156" s="172"/>
      <c r="BN156" s="172">
        <f>SUM(BN116:BN155)</f>
        <v>-54580.64689928096</v>
      </c>
      <c r="BO156" s="172"/>
      <c r="BP156" s="172">
        <f>SUM(BP116:BP155)</f>
        <v>-136451.61724820238</v>
      </c>
      <c r="BQ156" s="172"/>
      <c r="BR156" s="172">
        <f>SUM(BR116:BR155)</f>
        <v>-272903.23449640477</v>
      </c>
      <c r="BS156" s="172"/>
    </row>
    <row r="157" spans="2:71" ht="15" thickTop="1" x14ac:dyDescent="0.35"/>
    <row r="158" spans="2:71" x14ac:dyDescent="0.35">
      <c r="AP158" s="15"/>
      <c r="AQ158" s="15"/>
      <c r="AR158" s="15"/>
      <c r="AS158" s="15"/>
    </row>
    <row r="159" spans="2:71" ht="15" thickBot="1" x14ac:dyDescent="0.4"/>
    <row r="160" spans="2:71" ht="15.5" thickTop="1" thickBot="1" x14ac:dyDescent="0.4">
      <c r="B160" s="269" t="s">
        <v>35</v>
      </c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  <c r="AA160" s="269"/>
      <c r="AB160" s="269"/>
      <c r="AC160" s="269"/>
      <c r="AD160" s="269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69"/>
      <c r="AP160" s="269"/>
      <c r="AQ160" s="269"/>
      <c r="AR160" s="269"/>
      <c r="AS160" s="269"/>
      <c r="AT160" s="269"/>
      <c r="AU160" s="269"/>
      <c r="AV160" s="269"/>
      <c r="AW160" s="269"/>
      <c r="AX160" s="269"/>
      <c r="AY160" s="269"/>
      <c r="AZ160" s="269"/>
      <c r="BA160" s="269"/>
      <c r="BB160" s="269"/>
      <c r="BC160" s="269"/>
      <c r="BD160" s="269"/>
      <c r="BE160" s="269"/>
      <c r="BF160" s="269"/>
      <c r="BG160" s="269"/>
      <c r="BH160" s="269"/>
      <c r="BI160" s="269"/>
      <c r="BJ160" s="269"/>
      <c r="BK160" s="269"/>
      <c r="BL160" s="269"/>
      <c r="BM160" s="269"/>
      <c r="BN160" s="269"/>
      <c r="BO160" s="269"/>
      <c r="BP160" s="269"/>
      <c r="BQ160" s="269"/>
      <c r="BR160" s="269"/>
      <c r="BS160" s="269"/>
    </row>
    <row r="161" spans="2:71" ht="15.5" thickTop="1" thickBot="1" x14ac:dyDescent="0.4"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269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</row>
    <row r="162" spans="2:71" ht="15.5" thickTop="1" thickBot="1" x14ac:dyDescent="0.4"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269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</row>
    <row r="163" spans="2:71" ht="15.5" thickTop="1" thickBot="1" x14ac:dyDescent="0.4"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69"/>
      <c r="AP163" s="269"/>
      <c r="AQ163" s="269"/>
      <c r="AR163" s="269"/>
      <c r="AS163" s="269"/>
      <c r="AT163" s="269"/>
      <c r="AU163" s="269"/>
      <c r="AV163" s="269"/>
      <c r="AW163" s="269"/>
      <c r="AX163" s="269"/>
      <c r="AY163" s="269"/>
      <c r="AZ163" s="269"/>
      <c r="BA163" s="269"/>
      <c r="BB163" s="269"/>
      <c r="BC163" s="269"/>
      <c r="BD163" s="269"/>
      <c r="BE163" s="269"/>
      <c r="BF163" s="269"/>
      <c r="BG163" s="269"/>
      <c r="BH163" s="269"/>
      <c r="BI163" s="269"/>
      <c r="BJ163" s="269"/>
      <c r="BK163" s="269"/>
      <c r="BL163" s="269"/>
      <c r="BM163" s="269"/>
      <c r="BN163" s="269"/>
      <c r="BO163" s="269"/>
      <c r="BP163" s="269"/>
      <c r="BQ163" s="269"/>
      <c r="BR163" s="269"/>
      <c r="BS163" s="269"/>
    </row>
    <row r="164" spans="2:71" ht="15.5" thickTop="1" thickBot="1" x14ac:dyDescent="0.4">
      <c r="B164" s="238" t="s">
        <v>13</v>
      </c>
      <c r="C164" s="238"/>
      <c r="D164" s="238"/>
      <c r="E164" s="238" t="s">
        <v>59</v>
      </c>
      <c r="F164" s="238"/>
      <c r="G164" s="238"/>
      <c r="H164" s="238"/>
      <c r="I164" s="238" t="s">
        <v>12</v>
      </c>
      <c r="J164" s="238"/>
      <c r="K164" s="238"/>
      <c r="L164" s="238"/>
      <c r="M164" s="238" t="s">
        <v>7019</v>
      </c>
      <c r="N164" s="238"/>
      <c r="O164" s="238"/>
      <c r="P164" s="238" t="s">
        <v>7020</v>
      </c>
      <c r="Q164" s="238"/>
      <c r="R164" s="238"/>
      <c r="S164" s="238" t="s">
        <v>57</v>
      </c>
      <c r="T164" s="238"/>
      <c r="U164" s="238"/>
      <c r="V164" s="238" t="s">
        <v>7021</v>
      </c>
      <c r="W164" s="238"/>
      <c r="X164" s="238"/>
      <c r="Y164" s="238" t="s">
        <v>7036</v>
      </c>
      <c r="Z164" s="238"/>
      <c r="AA164" s="238"/>
      <c r="AB164" s="238" t="s">
        <v>57</v>
      </c>
      <c r="AC164" s="238"/>
      <c r="AD164" s="238"/>
      <c r="AE164" s="238" t="s">
        <v>7037</v>
      </c>
      <c r="AF164" s="238"/>
      <c r="AG164" s="238"/>
      <c r="AH164" s="238" t="s">
        <v>7032</v>
      </c>
      <c r="AI164" s="238"/>
      <c r="AJ164" s="238"/>
      <c r="AK164" s="238" t="s">
        <v>7033</v>
      </c>
      <c r="AL164" s="238"/>
      <c r="AM164" s="238"/>
      <c r="AN164" s="238" t="s">
        <v>7038</v>
      </c>
      <c r="AO164" s="238"/>
      <c r="AP164" s="238"/>
      <c r="AQ164" s="238" t="s">
        <v>7039</v>
      </c>
      <c r="AR164" s="238"/>
      <c r="AS164" s="238"/>
      <c r="AT164" s="238" t="s">
        <v>7035</v>
      </c>
      <c r="AU164" s="238"/>
      <c r="AV164" s="238"/>
      <c r="AW164" s="238" t="s">
        <v>7034</v>
      </c>
      <c r="AX164" s="238"/>
      <c r="AY164" s="238"/>
      <c r="AZ164" s="238" t="s">
        <v>10</v>
      </c>
      <c r="BA164" s="238"/>
      <c r="BB164" s="238" t="s">
        <v>9</v>
      </c>
      <c r="BC164" s="238"/>
      <c r="BD164" s="238" t="s">
        <v>8</v>
      </c>
      <c r="BE164" s="238"/>
      <c r="BF164" s="238" t="s">
        <v>7</v>
      </c>
      <c r="BG164" s="238"/>
      <c r="BH164" s="238" t="s">
        <v>6</v>
      </c>
      <c r="BI164" s="238"/>
      <c r="BJ164" s="238" t="s">
        <v>55</v>
      </c>
      <c r="BK164" s="238"/>
      <c r="BL164" s="238" t="s">
        <v>4</v>
      </c>
      <c r="BM164" s="238"/>
      <c r="BN164" s="238" t="s">
        <v>3</v>
      </c>
      <c r="BO164" s="238"/>
      <c r="BP164" s="238" t="s">
        <v>2</v>
      </c>
      <c r="BQ164" s="238"/>
      <c r="BR164" s="238" t="s">
        <v>1</v>
      </c>
      <c r="BS164" s="238"/>
    </row>
    <row r="165" spans="2:71" ht="15.5" hidden="1" thickTop="1" thickBot="1" x14ac:dyDescent="0.4">
      <c r="B165" s="239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</row>
    <row r="166" spans="2:71" ht="15.5" hidden="1" thickTop="1" thickBot="1" x14ac:dyDescent="0.4">
      <c r="B166" s="232" t="s">
        <v>54</v>
      </c>
      <c r="C166" s="232"/>
      <c r="D166" s="232"/>
      <c r="E166" s="232" t="s">
        <v>53</v>
      </c>
      <c r="F166" s="232"/>
      <c r="G166" s="232"/>
      <c r="H166" s="232"/>
      <c r="I166" s="232" t="s">
        <v>7010</v>
      </c>
      <c r="J166" s="232"/>
      <c r="K166" s="232"/>
      <c r="L166" s="232"/>
      <c r="M166" s="234"/>
      <c r="N166" s="234"/>
      <c r="O166" s="234"/>
      <c r="P166" s="234"/>
      <c r="Q166" s="234"/>
      <c r="R166" s="234"/>
      <c r="S166" s="237"/>
      <c r="T166" s="237"/>
      <c r="U166" s="237"/>
      <c r="V166" s="233"/>
      <c r="W166" s="233"/>
      <c r="X166" s="233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V166" s="232"/>
      <c r="AW166" s="232"/>
      <c r="AX166" s="232"/>
      <c r="AY166" s="232"/>
      <c r="AZ166" s="231">
        <f>-1*AZ208</f>
        <v>3.0652641878669278</v>
      </c>
      <c r="BA166" s="231"/>
      <c r="BB166" s="231">
        <f>-1*BB208</f>
        <v>21.456849315068492</v>
      </c>
      <c r="BC166" s="231"/>
      <c r="BD166" s="231">
        <f>-1*BD208</f>
        <v>42.913698630136984</v>
      </c>
      <c r="BE166" s="231"/>
      <c r="BF166" s="231">
        <f>-1*BF208</f>
        <v>93.298978718199606</v>
      </c>
      <c r="BG166" s="231"/>
      <c r="BH166" s="231">
        <f>-1*BH208</f>
        <v>279.89693615459885</v>
      </c>
      <c r="BI166" s="231"/>
      <c r="BJ166" s="231">
        <f>-1*BJ208</f>
        <v>559.7938723091977</v>
      </c>
      <c r="BK166" s="231"/>
      <c r="BL166" s="231">
        <f>-1*BL208</f>
        <v>1119.5877446183954</v>
      </c>
      <c r="BM166" s="231"/>
      <c r="BN166" s="231">
        <f>-1*BN208</f>
        <v>2239.1754892367908</v>
      </c>
      <c r="BO166" s="231"/>
      <c r="BP166" s="231">
        <f>-1*BP208</f>
        <v>5597.9387230919765</v>
      </c>
      <c r="BQ166" s="231"/>
      <c r="BR166" s="231">
        <f>-1*BR208</f>
        <v>11195.877446183953</v>
      </c>
      <c r="BS166" s="231"/>
    </row>
    <row r="167" spans="2:71" ht="15.5" hidden="1" thickTop="1" thickBot="1" x14ac:dyDescent="0.4">
      <c r="B167" s="222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  <c r="AN167" s="223"/>
      <c r="AO167" s="223"/>
      <c r="AP167" s="223"/>
      <c r="AQ167" s="223"/>
      <c r="AR167" s="223"/>
      <c r="AS167" s="223"/>
      <c r="AT167" s="223"/>
      <c r="AU167" s="223"/>
      <c r="AV167" s="223"/>
      <c r="AW167" s="223"/>
      <c r="AX167" s="223"/>
      <c r="AY167" s="223"/>
      <c r="AZ167" s="223"/>
      <c r="BA167" s="223"/>
      <c r="BB167" s="223"/>
      <c r="BC167" s="223"/>
      <c r="BD167" s="223"/>
      <c r="BE167" s="223"/>
      <c r="BF167" s="223"/>
      <c r="BG167" s="223"/>
      <c r="BH167" s="223"/>
      <c r="BI167" s="223"/>
      <c r="BJ167" s="223"/>
      <c r="BK167" s="223"/>
      <c r="BL167" s="223"/>
      <c r="BM167" s="223"/>
      <c r="BN167" s="223"/>
      <c r="BO167" s="223"/>
      <c r="BP167" s="223"/>
      <c r="BQ167" s="223"/>
      <c r="BR167" s="223"/>
      <c r="BS167" s="223"/>
    </row>
    <row r="168" spans="2:71" ht="15.5" thickTop="1" thickBot="1" x14ac:dyDescent="0.4">
      <c r="B168" s="224" t="s">
        <v>52</v>
      </c>
      <c r="C168" s="225"/>
      <c r="D168" s="225"/>
      <c r="E168" s="226" t="s">
        <v>6984</v>
      </c>
      <c r="F168" s="226"/>
      <c r="G168" s="226"/>
      <c r="H168" s="227"/>
      <c r="I168" s="228" t="s">
        <v>6983</v>
      </c>
      <c r="J168" s="229"/>
      <c r="K168" s="229"/>
      <c r="L168" s="229"/>
      <c r="M168" s="230">
        <v>44144</v>
      </c>
      <c r="N168" s="230"/>
      <c r="O168" s="230"/>
      <c r="P168" s="230">
        <v>44508</v>
      </c>
      <c r="Q168" s="230"/>
      <c r="R168" s="230"/>
      <c r="S168" s="228" t="s">
        <v>6638</v>
      </c>
      <c r="T168" s="228"/>
      <c r="U168" s="228"/>
      <c r="V168" s="229" t="s">
        <v>6325</v>
      </c>
      <c r="W168" s="229"/>
      <c r="X168" s="229"/>
      <c r="Y168" s="217">
        <v>-10.55</v>
      </c>
      <c r="Z168" s="217"/>
      <c r="AA168" s="217"/>
      <c r="AB168" s="218" t="s">
        <v>6970</v>
      </c>
      <c r="AC168" s="218"/>
      <c r="AD168" s="218"/>
      <c r="AE168" s="219">
        <v>45722</v>
      </c>
      <c r="AF168" s="219"/>
      <c r="AG168" s="219"/>
      <c r="AH168" s="220">
        <f>Totals!$E$81</f>
        <v>45811</v>
      </c>
      <c r="AI168" s="220"/>
      <c r="AJ168" s="220"/>
      <c r="AK168" s="268">
        <f t="shared" ref="AK168:AK207" si="45">IF($AE168&gt;0,IF($AN168&gt;0,IF(OR($AH168&gt;"",$AH168&gt;0),(1+($AH168-$AE168))*-($AZ168),""),0),0)</f>
        <v>135.64285714285717</v>
      </c>
      <c r="AL168" s="268"/>
      <c r="AM168" s="268"/>
      <c r="AN168" s="220">
        <f t="shared" ref="AN168:AN205" si="46">IF($AQ168="","",$AQ168-1)</f>
        <v>45728</v>
      </c>
      <c r="AO168" s="220"/>
      <c r="AP168" s="220"/>
      <c r="AQ168" s="219">
        <v>45729</v>
      </c>
      <c r="AR168" s="219"/>
      <c r="AS168" s="219"/>
      <c r="AT168" s="241">
        <f t="shared" ref="AT168:AT178" si="47">IF($AE168&gt;0,IF($AN168&gt;0,IF(OR($AH168&gt;"",$AH168&gt;0),$AN168-$AH168,""),0),0)</f>
        <v>-83</v>
      </c>
      <c r="AU168" s="241"/>
      <c r="AV168" s="241"/>
      <c r="AW168" s="242">
        <f t="shared" ref="AW168:AW207" si="48">IF($AE168&gt;0,IF($AN168&gt;0,IF(OR($AH168&gt;"",$AH168&gt;0),$AT168*$AZ168,""),0),0)</f>
        <v>125.09285714285716</v>
      </c>
      <c r="AX168" s="242"/>
      <c r="AY168" s="242"/>
      <c r="AZ168" s="216">
        <f t="shared" ref="AZ168:AZ207" si="49">IF(AE168&gt;0,IF(AN168&gt;0,$Y168/(1+($AN168-$AE168)),0),0)</f>
        <v>-1.5071428571428573</v>
      </c>
      <c r="BA168" s="216"/>
      <c r="BB168" s="216">
        <f t="shared" ref="BB168:BB207" si="50">IF(AE168&gt;0,IF(AN168&gt;0,$Y168/((1+($AN168-$AE168))/7),0),0)</f>
        <v>-10.55</v>
      </c>
      <c r="BC168" s="216"/>
      <c r="BD168" s="216">
        <f t="shared" ref="BD168:BD207" si="51">IF(AE168&gt;0,IF(AN168&gt;0,$Y168/((1+($AN168-$AE168))/14),0),0)</f>
        <v>-21.1</v>
      </c>
      <c r="BE168" s="216"/>
      <c r="BF168" s="216">
        <f t="shared" ref="BF168:BF207" si="52">IF(AE168&gt;0,IF(AN168&gt;0,$Y168/((1+($AN168-$AE168))/(365.25/12)),0),0)</f>
        <v>-45.87366071428572</v>
      </c>
      <c r="BG168" s="216"/>
      <c r="BH168" s="216">
        <f t="shared" ref="BH168:BH207" si="53">IF(AE168&gt;0,IF(AN168&gt;0,$Y168/((1+($AN168-$AE168))/(365.25/4)),0),0)</f>
        <v>-137.62098214285717</v>
      </c>
      <c r="BI168" s="216"/>
      <c r="BJ168" s="216">
        <f t="shared" ref="BJ168:BJ207" si="54">IF(AE168&gt;0,IF(AN168&gt;0,$Y168/((1+($AN168-$AE168))/(365.25/2)),0),0)</f>
        <v>-275.24196428571435</v>
      </c>
      <c r="BK168" s="216"/>
      <c r="BL168" s="216">
        <f t="shared" ref="BL168:BL207" si="55">IF(AE168&gt;0,IF(AN168&gt;0,$Y168/((1+($AN168-$AE168))/365.25),0),0)</f>
        <v>-550.48392857142869</v>
      </c>
      <c r="BM168" s="216"/>
      <c r="BN168" s="216">
        <f t="shared" ref="BN168:BN207" si="56">IF(AE168&gt;0,IF(AN168&gt;0,$Y168/((1+($AN168-$AE168))/(365.25*2)),0),0)</f>
        <v>-1100.9678571428574</v>
      </c>
      <c r="BO168" s="216"/>
      <c r="BP168" s="216">
        <f t="shared" ref="BP168:BP207" si="57">IF(AE168&gt;0,IF(AN168&gt;0,$Y168/((1+($AN168-$AE168))/(365.25*5)),0),0)</f>
        <v>-2752.4196428571431</v>
      </c>
      <c r="BQ168" s="216"/>
      <c r="BR168" s="235">
        <f t="shared" ref="BR168:BR207" si="58">IF(AE168&gt;0,IF(AN168&gt;0,$Y168/((1+($AN168-$AE168))/(365.25*10)),0),0)</f>
        <v>-5504.8392857142862</v>
      </c>
      <c r="BS168" s="236"/>
    </row>
    <row r="169" spans="2:71" ht="15" thickBot="1" x14ac:dyDescent="0.4">
      <c r="B169" s="209"/>
      <c r="C169" s="210"/>
      <c r="D169" s="210"/>
      <c r="E169" s="214"/>
      <c r="F169" s="214"/>
      <c r="G169" s="214"/>
      <c r="H169" s="215"/>
      <c r="I169" s="205" t="s">
        <v>7011</v>
      </c>
      <c r="J169" s="206"/>
      <c r="K169" s="206"/>
      <c r="L169" s="206"/>
      <c r="M169" s="213">
        <v>44330</v>
      </c>
      <c r="N169" s="213"/>
      <c r="O169" s="213"/>
      <c r="P169" s="213">
        <v>44694</v>
      </c>
      <c r="Q169" s="213"/>
      <c r="R169" s="213"/>
      <c r="S169" s="205" t="s">
        <v>6638</v>
      </c>
      <c r="T169" s="205"/>
      <c r="U169" s="205"/>
      <c r="V169" s="206"/>
      <c r="W169" s="206"/>
      <c r="X169" s="206"/>
      <c r="Y169" s="207">
        <v>-5</v>
      </c>
      <c r="Z169" s="207"/>
      <c r="AA169" s="207"/>
      <c r="AB169" s="208" t="s">
        <v>6970</v>
      </c>
      <c r="AC169" s="208"/>
      <c r="AD169" s="208"/>
      <c r="AE169" s="202">
        <v>45722</v>
      </c>
      <c r="AF169" s="202"/>
      <c r="AG169" s="202"/>
      <c r="AH169" s="201">
        <f>Totals!$E$81</f>
        <v>45811</v>
      </c>
      <c r="AI169" s="201"/>
      <c r="AJ169" s="201"/>
      <c r="AK169" s="267">
        <f t="shared" si="45"/>
        <v>64.285714285714292</v>
      </c>
      <c r="AL169" s="267"/>
      <c r="AM169" s="267"/>
      <c r="AN169" s="201">
        <f t="shared" si="46"/>
        <v>45728</v>
      </c>
      <c r="AO169" s="201"/>
      <c r="AP169" s="201"/>
      <c r="AQ169" s="202">
        <v>45729</v>
      </c>
      <c r="AR169" s="202"/>
      <c r="AS169" s="202"/>
      <c r="AT169" s="203">
        <f t="shared" si="47"/>
        <v>-83</v>
      </c>
      <c r="AU169" s="203"/>
      <c r="AV169" s="203"/>
      <c r="AW169" s="204">
        <f t="shared" si="48"/>
        <v>59.285714285714285</v>
      </c>
      <c r="AX169" s="204"/>
      <c r="AY169" s="204"/>
      <c r="AZ169" s="190">
        <f t="shared" si="49"/>
        <v>-0.7142857142857143</v>
      </c>
      <c r="BA169" s="190"/>
      <c r="BB169" s="190">
        <f t="shared" si="50"/>
        <v>-5</v>
      </c>
      <c r="BC169" s="190"/>
      <c r="BD169" s="190">
        <f t="shared" si="51"/>
        <v>-10</v>
      </c>
      <c r="BE169" s="190"/>
      <c r="BF169" s="190">
        <f t="shared" si="52"/>
        <v>-21.741071428571431</v>
      </c>
      <c r="BG169" s="190"/>
      <c r="BH169" s="190">
        <f t="shared" si="53"/>
        <v>-65.223214285714292</v>
      </c>
      <c r="BI169" s="190"/>
      <c r="BJ169" s="190">
        <f t="shared" si="54"/>
        <v>-130.44642857142858</v>
      </c>
      <c r="BK169" s="190"/>
      <c r="BL169" s="190">
        <f t="shared" si="55"/>
        <v>-260.89285714285717</v>
      </c>
      <c r="BM169" s="190"/>
      <c r="BN169" s="190">
        <f t="shared" si="56"/>
        <v>-521.78571428571433</v>
      </c>
      <c r="BO169" s="190"/>
      <c r="BP169" s="190">
        <f t="shared" si="57"/>
        <v>-1304.4642857142858</v>
      </c>
      <c r="BQ169" s="190"/>
      <c r="BR169" s="190">
        <f t="shared" si="58"/>
        <v>-2608.9285714285716</v>
      </c>
      <c r="BS169" s="191"/>
    </row>
    <row r="170" spans="2:71" ht="15" thickBot="1" x14ac:dyDescent="0.4">
      <c r="B170" s="209"/>
      <c r="C170" s="210"/>
      <c r="D170" s="210"/>
      <c r="E170" s="214"/>
      <c r="F170" s="214"/>
      <c r="G170" s="214"/>
      <c r="H170" s="215"/>
      <c r="I170" s="205"/>
      <c r="J170" s="206"/>
      <c r="K170" s="206"/>
      <c r="L170" s="206"/>
      <c r="M170" s="213">
        <v>44144</v>
      </c>
      <c r="N170" s="213"/>
      <c r="O170" s="213"/>
      <c r="P170" s="213">
        <v>44508</v>
      </c>
      <c r="Q170" s="213"/>
      <c r="R170" s="213"/>
      <c r="S170" s="205" t="s">
        <v>6638</v>
      </c>
      <c r="T170" s="205"/>
      <c r="U170" s="205"/>
      <c r="V170" s="206" t="s">
        <v>6325</v>
      </c>
      <c r="W170" s="206"/>
      <c r="X170" s="206"/>
      <c r="Y170" s="207"/>
      <c r="Z170" s="207"/>
      <c r="AA170" s="207"/>
      <c r="AB170" s="208"/>
      <c r="AC170" s="208"/>
      <c r="AD170" s="208"/>
      <c r="AE170" s="202"/>
      <c r="AF170" s="202"/>
      <c r="AG170" s="202"/>
      <c r="AH170" s="201">
        <f>Totals!$E$81</f>
        <v>45811</v>
      </c>
      <c r="AI170" s="201"/>
      <c r="AJ170" s="201"/>
      <c r="AK170" s="267">
        <f t="shared" si="45"/>
        <v>0</v>
      </c>
      <c r="AL170" s="267"/>
      <c r="AM170" s="267"/>
      <c r="AN170" s="201" t="str">
        <f t="shared" si="46"/>
        <v/>
      </c>
      <c r="AO170" s="201"/>
      <c r="AP170" s="201"/>
      <c r="AQ170" s="202"/>
      <c r="AR170" s="202"/>
      <c r="AS170" s="202"/>
      <c r="AT170" s="203">
        <f t="shared" si="47"/>
        <v>0</v>
      </c>
      <c r="AU170" s="203"/>
      <c r="AV170" s="203"/>
      <c r="AW170" s="204">
        <f t="shared" si="48"/>
        <v>0</v>
      </c>
      <c r="AX170" s="204"/>
      <c r="AY170" s="204"/>
      <c r="AZ170" s="190">
        <f t="shared" si="49"/>
        <v>0</v>
      </c>
      <c r="BA170" s="190"/>
      <c r="BB170" s="190">
        <f t="shared" si="50"/>
        <v>0</v>
      </c>
      <c r="BC170" s="190"/>
      <c r="BD170" s="190">
        <f t="shared" si="51"/>
        <v>0</v>
      </c>
      <c r="BE170" s="190"/>
      <c r="BF170" s="190">
        <f t="shared" si="52"/>
        <v>0</v>
      </c>
      <c r="BG170" s="190"/>
      <c r="BH170" s="190">
        <f t="shared" si="53"/>
        <v>0</v>
      </c>
      <c r="BI170" s="190"/>
      <c r="BJ170" s="190">
        <f t="shared" si="54"/>
        <v>0</v>
      </c>
      <c r="BK170" s="190"/>
      <c r="BL170" s="190">
        <f t="shared" si="55"/>
        <v>0</v>
      </c>
      <c r="BM170" s="199"/>
      <c r="BN170" s="190">
        <f t="shared" si="56"/>
        <v>0</v>
      </c>
      <c r="BO170" s="190"/>
      <c r="BP170" s="190">
        <f t="shared" si="57"/>
        <v>0</v>
      </c>
      <c r="BQ170" s="190"/>
      <c r="BR170" s="190">
        <f t="shared" si="58"/>
        <v>0</v>
      </c>
      <c r="BS170" s="191"/>
    </row>
    <row r="171" spans="2:71" ht="15" thickBot="1" x14ac:dyDescent="0.4">
      <c r="B171" s="209"/>
      <c r="C171" s="210"/>
      <c r="D171" s="210"/>
      <c r="E171" s="214"/>
      <c r="F171" s="214"/>
      <c r="G171" s="214"/>
      <c r="H171" s="215"/>
      <c r="I171" s="205" t="s">
        <v>7118</v>
      </c>
      <c r="J171" s="206"/>
      <c r="K171" s="206"/>
      <c r="L171" s="206"/>
      <c r="M171" s="213">
        <v>44145</v>
      </c>
      <c r="N171" s="213"/>
      <c r="O171" s="213"/>
      <c r="P171" s="213">
        <v>44509</v>
      </c>
      <c r="Q171" s="213"/>
      <c r="R171" s="213"/>
      <c r="S171" s="205" t="s">
        <v>6638</v>
      </c>
      <c r="T171" s="205"/>
      <c r="U171" s="205"/>
      <c r="V171" s="206" t="s">
        <v>6324</v>
      </c>
      <c r="W171" s="206"/>
      <c r="X171" s="206"/>
      <c r="Y171" s="207">
        <v>-210</v>
      </c>
      <c r="Z171" s="207"/>
      <c r="AA171" s="207"/>
      <c r="AB171" s="208" t="s">
        <v>6638</v>
      </c>
      <c r="AC171" s="208"/>
      <c r="AD171" s="208"/>
      <c r="AE171" s="202">
        <v>45444</v>
      </c>
      <c r="AF171" s="202"/>
      <c r="AG171" s="202"/>
      <c r="AH171" s="201">
        <f>Totals!$E$81</f>
        <v>45811</v>
      </c>
      <c r="AI171" s="201"/>
      <c r="AJ171" s="201"/>
      <c r="AK171" s="267">
        <f t="shared" si="45"/>
        <v>211.72602739726025</v>
      </c>
      <c r="AL171" s="267"/>
      <c r="AM171" s="267"/>
      <c r="AN171" s="201">
        <f t="shared" si="46"/>
        <v>45808</v>
      </c>
      <c r="AO171" s="201"/>
      <c r="AP171" s="201"/>
      <c r="AQ171" s="202">
        <v>45809</v>
      </c>
      <c r="AR171" s="202"/>
      <c r="AS171" s="202"/>
      <c r="AT171" s="203">
        <f t="shared" si="47"/>
        <v>-3</v>
      </c>
      <c r="AU171" s="203"/>
      <c r="AV171" s="203"/>
      <c r="AW171" s="204">
        <f t="shared" si="48"/>
        <v>1.7260273972602738</v>
      </c>
      <c r="AX171" s="204"/>
      <c r="AY171" s="204"/>
      <c r="AZ171" s="190">
        <f t="shared" si="49"/>
        <v>-0.57534246575342463</v>
      </c>
      <c r="BA171" s="190"/>
      <c r="BB171" s="190">
        <f t="shared" si="50"/>
        <v>-4.0273972602739727</v>
      </c>
      <c r="BC171" s="190"/>
      <c r="BD171" s="190">
        <f t="shared" si="51"/>
        <v>-8.0547945205479454</v>
      </c>
      <c r="BE171" s="190"/>
      <c r="BF171" s="190">
        <f t="shared" si="52"/>
        <v>-17.511986301369863</v>
      </c>
      <c r="BG171" s="190"/>
      <c r="BH171" s="190">
        <f t="shared" si="53"/>
        <v>-52.535958904109592</v>
      </c>
      <c r="BI171" s="190"/>
      <c r="BJ171" s="190">
        <f t="shared" si="54"/>
        <v>-105.07191780821918</v>
      </c>
      <c r="BK171" s="190"/>
      <c r="BL171" s="190">
        <f t="shared" si="55"/>
        <v>-210.14383561643837</v>
      </c>
      <c r="BM171" s="199"/>
      <c r="BN171" s="190">
        <f t="shared" si="56"/>
        <v>-420.28767123287673</v>
      </c>
      <c r="BO171" s="190"/>
      <c r="BP171" s="190">
        <f t="shared" si="57"/>
        <v>-1050.7191780821918</v>
      </c>
      <c r="BQ171" s="190"/>
      <c r="BR171" s="190">
        <f t="shared" si="58"/>
        <v>-2101.4383561643835</v>
      </c>
      <c r="BS171" s="191"/>
    </row>
    <row r="172" spans="2:71" ht="15" thickBot="1" x14ac:dyDescent="0.4">
      <c r="B172" s="209"/>
      <c r="C172" s="210"/>
      <c r="D172" s="210"/>
      <c r="E172" s="214"/>
      <c r="F172" s="214"/>
      <c r="G172" s="214"/>
      <c r="H172" s="215"/>
      <c r="I172" s="205" t="s">
        <v>7119</v>
      </c>
      <c r="J172" s="206"/>
      <c r="K172" s="206"/>
      <c r="L172" s="206"/>
      <c r="M172" s="213">
        <v>44297</v>
      </c>
      <c r="N172" s="213"/>
      <c r="O172" s="213"/>
      <c r="P172" s="213">
        <v>44660</v>
      </c>
      <c r="Q172" s="213"/>
      <c r="R172" s="213"/>
      <c r="S172" s="205" t="s">
        <v>6638</v>
      </c>
      <c r="T172" s="205"/>
      <c r="U172" s="205"/>
      <c r="V172" s="206" t="s">
        <v>6324</v>
      </c>
      <c r="W172" s="206"/>
      <c r="X172" s="206"/>
      <c r="Y172" s="207">
        <v>-98</v>
      </c>
      <c r="Z172" s="207"/>
      <c r="AA172" s="207"/>
      <c r="AB172" s="208" t="s">
        <v>6638</v>
      </c>
      <c r="AC172" s="208"/>
      <c r="AD172" s="208"/>
      <c r="AE172" s="202">
        <v>45383</v>
      </c>
      <c r="AF172" s="202"/>
      <c r="AG172" s="202"/>
      <c r="AH172" s="201">
        <f>Totals!$E$81</f>
        <v>45811</v>
      </c>
      <c r="AI172" s="201"/>
      <c r="AJ172" s="201"/>
      <c r="AK172" s="267">
        <f t="shared" si="45"/>
        <v>115.18356164383562</v>
      </c>
      <c r="AL172" s="267"/>
      <c r="AM172" s="267"/>
      <c r="AN172" s="201">
        <f t="shared" si="46"/>
        <v>45747</v>
      </c>
      <c r="AO172" s="201"/>
      <c r="AP172" s="201"/>
      <c r="AQ172" s="202">
        <v>45748</v>
      </c>
      <c r="AR172" s="202"/>
      <c r="AS172" s="202"/>
      <c r="AT172" s="203">
        <f t="shared" si="47"/>
        <v>-64</v>
      </c>
      <c r="AU172" s="203"/>
      <c r="AV172" s="203"/>
      <c r="AW172" s="204">
        <f t="shared" si="48"/>
        <v>17.183561643835617</v>
      </c>
      <c r="AX172" s="204"/>
      <c r="AY172" s="204"/>
      <c r="AZ172" s="190">
        <f t="shared" si="49"/>
        <v>-0.26849315068493151</v>
      </c>
      <c r="BA172" s="190"/>
      <c r="BB172" s="190">
        <f t="shared" si="50"/>
        <v>-1.8794520547945204</v>
      </c>
      <c r="BC172" s="190"/>
      <c r="BD172" s="190">
        <f t="shared" si="51"/>
        <v>-3.7589041095890408</v>
      </c>
      <c r="BE172" s="190"/>
      <c r="BF172" s="190">
        <f t="shared" si="52"/>
        <v>-8.1722602739726025</v>
      </c>
      <c r="BG172" s="190"/>
      <c r="BH172" s="190">
        <f t="shared" si="53"/>
        <v>-24.516780821917809</v>
      </c>
      <c r="BI172" s="190"/>
      <c r="BJ172" s="190">
        <f t="shared" si="54"/>
        <v>-49.033561643835618</v>
      </c>
      <c r="BK172" s="190"/>
      <c r="BL172" s="190">
        <f t="shared" si="55"/>
        <v>-98.067123287671237</v>
      </c>
      <c r="BM172" s="199"/>
      <c r="BN172" s="190">
        <f t="shared" si="56"/>
        <v>-196.13424657534247</v>
      </c>
      <c r="BO172" s="190"/>
      <c r="BP172" s="190">
        <f t="shared" si="57"/>
        <v>-490.33561643835617</v>
      </c>
      <c r="BQ172" s="190"/>
      <c r="BR172" s="190">
        <f t="shared" si="58"/>
        <v>-980.67123287671234</v>
      </c>
      <c r="BS172" s="191"/>
    </row>
    <row r="173" spans="2:71" ht="15" thickBot="1" x14ac:dyDescent="0.4">
      <c r="B173" s="209"/>
      <c r="C173" s="210"/>
      <c r="D173" s="210"/>
      <c r="E173" s="214"/>
      <c r="F173" s="214"/>
      <c r="G173" s="214"/>
      <c r="H173" s="215"/>
      <c r="I173" s="205"/>
      <c r="J173" s="206"/>
      <c r="K173" s="206"/>
      <c r="L173" s="206"/>
      <c r="M173" s="213">
        <v>44330</v>
      </c>
      <c r="N173" s="213"/>
      <c r="O173" s="213"/>
      <c r="P173" s="213">
        <v>44694</v>
      </c>
      <c r="Q173" s="213"/>
      <c r="R173" s="213"/>
      <c r="S173" s="205" t="s">
        <v>6638</v>
      </c>
      <c r="T173" s="205"/>
      <c r="U173" s="205"/>
      <c r="V173" s="206"/>
      <c r="W173" s="206"/>
      <c r="X173" s="206"/>
      <c r="Y173" s="207"/>
      <c r="Z173" s="207"/>
      <c r="AA173" s="207"/>
      <c r="AB173" s="208"/>
      <c r="AC173" s="208"/>
      <c r="AD173" s="208"/>
      <c r="AE173" s="202"/>
      <c r="AF173" s="202"/>
      <c r="AG173" s="202"/>
      <c r="AH173" s="201">
        <f>Totals!$E$81</f>
        <v>45811</v>
      </c>
      <c r="AI173" s="201"/>
      <c r="AJ173" s="201"/>
      <c r="AK173" s="267">
        <f t="shared" si="45"/>
        <v>0</v>
      </c>
      <c r="AL173" s="267"/>
      <c r="AM173" s="267"/>
      <c r="AN173" s="201" t="str">
        <f t="shared" si="46"/>
        <v/>
      </c>
      <c r="AO173" s="201"/>
      <c r="AP173" s="201"/>
      <c r="AQ173" s="202"/>
      <c r="AR173" s="202"/>
      <c r="AS173" s="202"/>
      <c r="AT173" s="203">
        <f t="shared" si="47"/>
        <v>0</v>
      </c>
      <c r="AU173" s="203"/>
      <c r="AV173" s="203"/>
      <c r="AW173" s="204">
        <f t="shared" si="48"/>
        <v>0</v>
      </c>
      <c r="AX173" s="204"/>
      <c r="AY173" s="204"/>
      <c r="AZ173" s="190">
        <f t="shared" si="49"/>
        <v>0</v>
      </c>
      <c r="BA173" s="190"/>
      <c r="BB173" s="190">
        <f t="shared" si="50"/>
        <v>0</v>
      </c>
      <c r="BC173" s="190"/>
      <c r="BD173" s="190">
        <f t="shared" si="51"/>
        <v>0</v>
      </c>
      <c r="BE173" s="190"/>
      <c r="BF173" s="190">
        <f t="shared" si="52"/>
        <v>0</v>
      </c>
      <c r="BG173" s="190"/>
      <c r="BH173" s="190">
        <f t="shared" si="53"/>
        <v>0</v>
      </c>
      <c r="BI173" s="190"/>
      <c r="BJ173" s="190">
        <f t="shared" si="54"/>
        <v>0</v>
      </c>
      <c r="BK173" s="190"/>
      <c r="BL173" s="190">
        <f t="shared" si="55"/>
        <v>0</v>
      </c>
      <c r="BM173" s="199"/>
      <c r="BN173" s="190">
        <f t="shared" si="56"/>
        <v>0</v>
      </c>
      <c r="BO173" s="190"/>
      <c r="BP173" s="190">
        <f t="shared" si="57"/>
        <v>0</v>
      </c>
      <c r="BQ173" s="190"/>
      <c r="BR173" s="190">
        <f t="shared" si="58"/>
        <v>0</v>
      </c>
      <c r="BS173" s="191"/>
    </row>
    <row r="174" spans="2:71" ht="15" thickBot="1" x14ac:dyDescent="0.4">
      <c r="B174" s="209"/>
      <c r="C174" s="210"/>
      <c r="D174" s="210"/>
      <c r="E174" s="214"/>
      <c r="F174" s="214"/>
      <c r="G174" s="214"/>
      <c r="H174" s="215"/>
      <c r="I174" s="205"/>
      <c r="J174" s="206"/>
      <c r="K174" s="206"/>
      <c r="L174" s="206"/>
      <c r="M174" s="213"/>
      <c r="N174" s="213"/>
      <c r="O174" s="213"/>
      <c r="P174" s="213"/>
      <c r="Q174" s="213"/>
      <c r="R174" s="213"/>
      <c r="S174" s="205"/>
      <c r="T174" s="205"/>
      <c r="U174" s="205"/>
      <c r="V174" s="206"/>
      <c r="W174" s="206"/>
      <c r="X174" s="206"/>
      <c r="Y174" s="207"/>
      <c r="Z174" s="207"/>
      <c r="AA174" s="207"/>
      <c r="AB174" s="208"/>
      <c r="AC174" s="208"/>
      <c r="AD174" s="208"/>
      <c r="AE174" s="202"/>
      <c r="AF174" s="202"/>
      <c r="AG174" s="202"/>
      <c r="AH174" s="201">
        <f>Totals!$E$81</f>
        <v>45811</v>
      </c>
      <c r="AI174" s="201"/>
      <c r="AJ174" s="201"/>
      <c r="AK174" s="267">
        <f t="shared" si="45"/>
        <v>0</v>
      </c>
      <c r="AL174" s="267"/>
      <c r="AM174" s="267"/>
      <c r="AN174" s="201" t="str">
        <f t="shared" si="46"/>
        <v/>
      </c>
      <c r="AO174" s="201"/>
      <c r="AP174" s="201"/>
      <c r="AQ174" s="202"/>
      <c r="AR174" s="202"/>
      <c r="AS174" s="202"/>
      <c r="AT174" s="203">
        <f t="shared" si="47"/>
        <v>0</v>
      </c>
      <c r="AU174" s="203"/>
      <c r="AV174" s="203"/>
      <c r="AW174" s="204">
        <f t="shared" si="48"/>
        <v>0</v>
      </c>
      <c r="AX174" s="204"/>
      <c r="AY174" s="204"/>
      <c r="AZ174" s="190">
        <f t="shared" si="49"/>
        <v>0</v>
      </c>
      <c r="BA174" s="190"/>
      <c r="BB174" s="190">
        <f t="shared" si="50"/>
        <v>0</v>
      </c>
      <c r="BC174" s="190"/>
      <c r="BD174" s="190">
        <f t="shared" si="51"/>
        <v>0</v>
      </c>
      <c r="BE174" s="190"/>
      <c r="BF174" s="190">
        <f t="shared" si="52"/>
        <v>0</v>
      </c>
      <c r="BG174" s="190"/>
      <c r="BH174" s="190">
        <f t="shared" si="53"/>
        <v>0</v>
      </c>
      <c r="BI174" s="190"/>
      <c r="BJ174" s="190">
        <f t="shared" si="54"/>
        <v>0</v>
      </c>
      <c r="BK174" s="190"/>
      <c r="BL174" s="190">
        <f t="shared" si="55"/>
        <v>0</v>
      </c>
      <c r="BM174" s="199"/>
      <c r="BN174" s="190">
        <f t="shared" si="56"/>
        <v>0</v>
      </c>
      <c r="BO174" s="190"/>
      <c r="BP174" s="190">
        <f t="shared" si="57"/>
        <v>0</v>
      </c>
      <c r="BQ174" s="190"/>
      <c r="BR174" s="190">
        <f t="shared" si="58"/>
        <v>0</v>
      </c>
      <c r="BS174" s="191"/>
    </row>
    <row r="175" spans="2:71" ht="15" thickBot="1" x14ac:dyDescent="0.4">
      <c r="B175" s="209"/>
      <c r="C175" s="210"/>
      <c r="D175" s="210"/>
      <c r="E175" s="214"/>
      <c r="F175" s="214"/>
      <c r="G175" s="214"/>
      <c r="H175" s="215"/>
      <c r="I175" s="205"/>
      <c r="J175" s="206"/>
      <c r="K175" s="206"/>
      <c r="L175" s="206"/>
      <c r="M175" s="213">
        <v>44323</v>
      </c>
      <c r="N175" s="213"/>
      <c r="O175" s="213"/>
      <c r="P175" s="213">
        <v>44687</v>
      </c>
      <c r="Q175" s="213"/>
      <c r="R175" s="213"/>
      <c r="S175" s="205" t="s">
        <v>6638</v>
      </c>
      <c r="T175" s="205"/>
      <c r="U175" s="205"/>
      <c r="V175" s="206"/>
      <c r="W175" s="206"/>
      <c r="X175" s="206"/>
      <c r="Y175" s="207"/>
      <c r="Z175" s="207"/>
      <c r="AA175" s="207"/>
      <c r="AB175" s="208"/>
      <c r="AC175" s="208"/>
      <c r="AD175" s="208"/>
      <c r="AE175" s="202"/>
      <c r="AF175" s="202"/>
      <c r="AG175" s="202"/>
      <c r="AH175" s="201">
        <f>Totals!$E$81</f>
        <v>45811</v>
      </c>
      <c r="AI175" s="201"/>
      <c r="AJ175" s="201"/>
      <c r="AK175" s="267">
        <f t="shared" si="45"/>
        <v>0</v>
      </c>
      <c r="AL175" s="267"/>
      <c r="AM175" s="267"/>
      <c r="AN175" s="201" t="str">
        <f t="shared" si="46"/>
        <v/>
      </c>
      <c r="AO175" s="201"/>
      <c r="AP175" s="201"/>
      <c r="AQ175" s="202"/>
      <c r="AR175" s="202"/>
      <c r="AS175" s="202"/>
      <c r="AT175" s="203">
        <f t="shared" si="47"/>
        <v>0</v>
      </c>
      <c r="AU175" s="203"/>
      <c r="AV175" s="203"/>
      <c r="AW175" s="204">
        <f t="shared" si="48"/>
        <v>0</v>
      </c>
      <c r="AX175" s="204"/>
      <c r="AY175" s="204"/>
      <c r="AZ175" s="190">
        <f t="shared" si="49"/>
        <v>0</v>
      </c>
      <c r="BA175" s="190"/>
      <c r="BB175" s="190">
        <f t="shared" si="50"/>
        <v>0</v>
      </c>
      <c r="BC175" s="190"/>
      <c r="BD175" s="190">
        <f t="shared" si="51"/>
        <v>0</v>
      </c>
      <c r="BE175" s="190"/>
      <c r="BF175" s="190">
        <f t="shared" si="52"/>
        <v>0</v>
      </c>
      <c r="BG175" s="190"/>
      <c r="BH175" s="190">
        <f t="shared" si="53"/>
        <v>0</v>
      </c>
      <c r="BI175" s="190"/>
      <c r="BJ175" s="190">
        <f t="shared" si="54"/>
        <v>0</v>
      </c>
      <c r="BK175" s="190"/>
      <c r="BL175" s="190">
        <f t="shared" si="55"/>
        <v>0</v>
      </c>
      <c r="BM175" s="199"/>
      <c r="BN175" s="190">
        <f t="shared" si="56"/>
        <v>0</v>
      </c>
      <c r="BO175" s="190"/>
      <c r="BP175" s="190">
        <f t="shared" si="57"/>
        <v>0</v>
      </c>
      <c r="BQ175" s="190"/>
      <c r="BR175" s="190">
        <f t="shared" si="58"/>
        <v>0</v>
      </c>
      <c r="BS175" s="191"/>
    </row>
    <row r="176" spans="2:71" ht="15" thickBot="1" x14ac:dyDescent="0.4">
      <c r="B176" s="209"/>
      <c r="C176" s="210"/>
      <c r="D176" s="210"/>
      <c r="E176" s="214"/>
      <c r="F176" s="214"/>
      <c r="G176" s="214"/>
      <c r="H176" s="215"/>
      <c r="I176" s="205"/>
      <c r="J176" s="206"/>
      <c r="K176" s="206"/>
      <c r="L176" s="206"/>
      <c r="M176" s="213"/>
      <c r="N176" s="213"/>
      <c r="O176" s="213"/>
      <c r="P176" s="213"/>
      <c r="Q176" s="213"/>
      <c r="R176" s="213"/>
      <c r="S176" s="205"/>
      <c r="T176" s="205"/>
      <c r="U176" s="205"/>
      <c r="V176" s="206"/>
      <c r="W176" s="206"/>
      <c r="X176" s="206"/>
      <c r="Y176" s="207"/>
      <c r="Z176" s="207"/>
      <c r="AA176" s="207"/>
      <c r="AB176" s="208"/>
      <c r="AC176" s="208"/>
      <c r="AD176" s="208"/>
      <c r="AE176" s="202"/>
      <c r="AF176" s="202"/>
      <c r="AG176" s="202"/>
      <c r="AH176" s="201">
        <f>Totals!$E$81</f>
        <v>45811</v>
      </c>
      <c r="AI176" s="201"/>
      <c r="AJ176" s="201"/>
      <c r="AK176" s="267">
        <f t="shared" si="45"/>
        <v>0</v>
      </c>
      <c r="AL176" s="267"/>
      <c r="AM176" s="267"/>
      <c r="AN176" s="201" t="str">
        <f t="shared" si="46"/>
        <v/>
      </c>
      <c r="AO176" s="201"/>
      <c r="AP176" s="201"/>
      <c r="AQ176" s="202"/>
      <c r="AR176" s="202"/>
      <c r="AS176" s="202"/>
      <c r="AT176" s="203">
        <f t="shared" si="47"/>
        <v>0</v>
      </c>
      <c r="AU176" s="203"/>
      <c r="AV176" s="203"/>
      <c r="AW176" s="204">
        <f t="shared" si="48"/>
        <v>0</v>
      </c>
      <c r="AX176" s="204"/>
      <c r="AY176" s="204"/>
      <c r="AZ176" s="190">
        <f t="shared" si="49"/>
        <v>0</v>
      </c>
      <c r="BA176" s="190"/>
      <c r="BB176" s="190">
        <f t="shared" si="50"/>
        <v>0</v>
      </c>
      <c r="BC176" s="190"/>
      <c r="BD176" s="190">
        <f t="shared" si="51"/>
        <v>0</v>
      </c>
      <c r="BE176" s="190"/>
      <c r="BF176" s="190">
        <f t="shared" si="52"/>
        <v>0</v>
      </c>
      <c r="BG176" s="190"/>
      <c r="BH176" s="190">
        <f t="shared" si="53"/>
        <v>0</v>
      </c>
      <c r="BI176" s="190"/>
      <c r="BJ176" s="190">
        <f t="shared" si="54"/>
        <v>0</v>
      </c>
      <c r="BK176" s="190"/>
      <c r="BL176" s="190">
        <f t="shared" si="55"/>
        <v>0</v>
      </c>
      <c r="BM176" s="199"/>
      <c r="BN176" s="190">
        <f t="shared" si="56"/>
        <v>0</v>
      </c>
      <c r="BO176" s="190"/>
      <c r="BP176" s="190">
        <f t="shared" si="57"/>
        <v>0</v>
      </c>
      <c r="BQ176" s="190"/>
      <c r="BR176" s="190">
        <f t="shared" si="58"/>
        <v>0</v>
      </c>
      <c r="BS176" s="191"/>
    </row>
    <row r="177" spans="2:71" ht="15" thickBot="1" x14ac:dyDescent="0.4">
      <c r="B177" s="209"/>
      <c r="C177" s="210"/>
      <c r="D177" s="210"/>
      <c r="E177" s="214"/>
      <c r="F177" s="214"/>
      <c r="G177" s="214"/>
      <c r="H177" s="215"/>
      <c r="I177" s="205"/>
      <c r="J177" s="206"/>
      <c r="K177" s="206"/>
      <c r="L177" s="206"/>
      <c r="M177" s="213"/>
      <c r="N177" s="213"/>
      <c r="O177" s="213"/>
      <c r="P177" s="213"/>
      <c r="Q177" s="213"/>
      <c r="R177" s="213"/>
      <c r="S177" s="205"/>
      <c r="T177" s="205"/>
      <c r="U177" s="205"/>
      <c r="V177" s="206"/>
      <c r="W177" s="206"/>
      <c r="X177" s="206"/>
      <c r="Y177" s="207"/>
      <c r="Z177" s="207"/>
      <c r="AA177" s="207"/>
      <c r="AB177" s="208"/>
      <c r="AC177" s="208"/>
      <c r="AD177" s="208"/>
      <c r="AE177" s="202"/>
      <c r="AF177" s="202"/>
      <c r="AG177" s="202"/>
      <c r="AH177" s="201">
        <f>Totals!$E$81</f>
        <v>45811</v>
      </c>
      <c r="AI177" s="201"/>
      <c r="AJ177" s="201"/>
      <c r="AK177" s="267">
        <f t="shared" si="45"/>
        <v>0</v>
      </c>
      <c r="AL177" s="267"/>
      <c r="AM177" s="267"/>
      <c r="AN177" s="201" t="str">
        <f t="shared" si="46"/>
        <v/>
      </c>
      <c r="AO177" s="201"/>
      <c r="AP177" s="201"/>
      <c r="AQ177" s="202"/>
      <c r="AR177" s="202"/>
      <c r="AS177" s="202"/>
      <c r="AT177" s="203">
        <f t="shared" si="47"/>
        <v>0</v>
      </c>
      <c r="AU177" s="203"/>
      <c r="AV177" s="203"/>
      <c r="AW177" s="204">
        <f t="shared" si="48"/>
        <v>0</v>
      </c>
      <c r="AX177" s="204"/>
      <c r="AY177" s="204"/>
      <c r="AZ177" s="190">
        <f t="shared" si="49"/>
        <v>0</v>
      </c>
      <c r="BA177" s="190"/>
      <c r="BB177" s="190">
        <f t="shared" si="50"/>
        <v>0</v>
      </c>
      <c r="BC177" s="190"/>
      <c r="BD177" s="190">
        <f t="shared" si="51"/>
        <v>0</v>
      </c>
      <c r="BE177" s="190"/>
      <c r="BF177" s="190">
        <f t="shared" si="52"/>
        <v>0</v>
      </c>
      <c r="BG177" s="190"/>
      <c r="BH177" s="190">
        <f t="shared" si="53"/>
        <v>0</v>
      </c>
      <c r="BI177" s="190"/>
      <c r="BJ177" s="190">
        <f t="shared" si="54"/>
        <v>0</v>
      </c>
      <c r="BK177" s="190"/>
      <c r="BL177" s="190">
        <f t="shared" si="55"/>
        <v>0</v>
      </c>
      <c r="BM177" s="199"/>
      <c r="BN177" s="190">
        <f t="shared" si="56"/>
        <v>0</v>
      </c>
      <c r="BO177" s="190"/>
      <c r="BP177" s="190">
        <f t="shared" si="57"/>
        <v>0</v>
      </c>
      <c r="BQ177" s="190"/>
      <c r="BR177" s="190">
        <f t="shared" si="58"/>
        <v>0</v>
      </c>
      <c r="BS177" s="191"/>
    </row>
    <row r="178" spans="2:71" ht="15" thickBot="1" x14ac:dyDescent="0.4">
      <c r="B178" s="209"/>
      <c r="C178" s="210"/>
      <c r="D178" s="210"/>
      <c r="E178" s="214"/>
      <c r="F178" s="214"/>
      <c r="G178" s="214"/>
      <c r="H178" s="215"/>
      <c r="I178" s="205"/>
      <c r="J178" s="206"/>
      <c r="K178" s="206"/>
      <c r="L178" s="206"/>
      <c r="M178" s="213"/>
      <c r="N178" s="213"/>
      <c r="O178" s="213"/>
      <c r="P178" s="213"/>
      <c r="Q178" s="213"/>
      <c r="R178" s="213"/>
      <c r="S178" s="205"/>
      <c r="T178" s="205"/>
      <c r="U178" s="205"/>
      <c r="V178" s="206"/>
      <c r="W178" s="206"/>
      <c r="X178" s="206"/>
      <c r="Y178" s="207"/>
      <c r="Z178" s="207"/>
      <c r="AA178" s="207"/>
      <c r="AB178" s="208"/>
      <c r="AC178" s="208"/>
      <c r="AD178" s="208"/>
      <c r="AE178" s="202"/>
      <c r="AF178" s="202"/>
      <c r="AG178" s="202"/>
      <c r="AH178" s="201">
        <f>Totals!$E$81</f>
        <v>45811</v>
      </c>
      <c r="AI178" s="201"/>
      <c r="AJ178" s="201"/>
      <c r="AK178" s="267">
        <f t="shared" si="45"/>
        <v>0</v>
      </c>
      <c r="AL178" s="267"/>
      <c r="AM178" s="267"/>
      <c r="AN178" s="201" t="str">
        <f t="shared" si="46"/>
        <v/>
      </c>
      <c r="AO178" s="201"/>
      <c r="AP178" s="201"/>
      <c r="AQ178" s="202"/>
      <c r="AR178" s="202"/>
      <c r="AS178" s="202"/>
      <c r="AT178" s="203">
        <f t="shared" si="47"/>
        <v>0</v>
      </c>
      <c r="AU178" s="203"/>
      <c r="AV178" s="203"/>
      <c r="AW178" s="204">
        <f t="shared" si="48"/>
        <v>0</v>
      </c>
      <c r="AX178" s="204"/>
      <c r="AY178" s="204"/>
      <c r="AZ178" s="190">
        <f t="shared" si="49"/>
        <v>0</v>
      </c>
      <c r="BA178" s="190"/>
      <c r="BB178" s="190">
        <f t="shared" si="50"/>
        <v>0</v>
      </c>
      <c r="BC178" s="190"/>
      <c r="BD178" s="190">
        <f t="shared" si="51"/>
        <v>0</v>
      </c>
      <c r="BE178" s="190"/>
      <c r="BF178" s="190">
        <f t="shared" si="52"/>
        <v>0</v>
      </c>
      <c r="BG178" s="190"/>
      <c r="BH178" s="190">
        <f t="shared" si="53"/>
        <v>0</v>
      </c>
      <c r="BI178" s="190"/>
      <c r="BJ178" s="190">
        <f t="shared" si="54"/>
        <v>0</v>
      </c>
      <c r="BK178" s="190"/>
      <c r="BL178" s="190">
        <f t="shared" si="55"/>
        <v>0</v>
      </c>
      <c r="BM178" s="199"/>
      <c r="BN178" s="190">
        <f t="shared" si="56"/>
        <v>0</v>
      </c>
      <c r="BO178" s="190"/>
      <c r="BP178" s="190">
        <f t="shared" si="57"/>
        <v>0</v>
      </c>
      <c r="BQ178" s="190"/>
      <c r="BR178" s="190">
        <f t="shared" si="58"/>
        <v>0</v>
      </c>
      <c r="BS178" s="191"/>
    </row>
    <row r="179" spans="2:71" ht="15" thickBot="1" x14ac:dyDescent="0.4">
      <c r="B179" s="209"/>
      <c r="C179" s="210"/>
      <c r="D179" s="210"/>
      <c r="E179" s="214"/>
      <c r="F179" s="214"/>
      <c r="G179" s="214"/>
      <c r="H179" s="215"/>
      <c r="I179" s="205"/>
      <c r="J179" s="206"/>
      <c r="K179" s="206"/>
      <c r="L179" s="206"/>
      <c r="M179" s="213">
        <v>43148</v>
      </c>
      <c r="N179" s="213"/>
      <c r="O179" s="213"/>
      <c r="P179" s="213">
        <v>46799</v>
      </c>
      <c r="Q179" s="213"/>
      <c r="R179" s="213"/>
      <c r="S179" s="205" t="s">
        <v>3712</v>
      </c>
      <c r="T179" s="205"/>
      <c r="U179" s="205"/>
      <c r="V179" s="206" t="s">
        <v>3299</v>
      </c>
      <c r="W179" s="206"/>
      <c r="X179" s="206"/>
      <c r="Y179" s="207"/>
      <c r="Z179" s="207"/>
      <c r="AA179" s="207"/>
      <c r="AB179" s="208"/>
      <c r="AC179" s="208"/>
      <c r="AD179" s="208"/>
      <c r="AE179" s="202"/>
      <c r="AF179" s="202"/>
      <c r="AG179" s="202"/>
      <c r="AH179" s="201">
        <f>Totals!$E$81</f>
        <v>45811</v>
      </c>
      <c r="AI179" s="201"/>
      <c r="AJ179" s="201"/>
      <c r="AK179" s="267">
        <f t="shared" si="45"/>
        <v>0</v>
      </c>
      <c r="AL179" s="267"/>
      <c r="AM179" s="267"/>
      <c r="AN179" s="201" t="str">
        <f>IF($AQ179="","",$AQ179-1)</f>
        <v/>
      </c>
      <c r="AO179" s="201"/>
      <c r="AP179" s="201"/>
      <c r="AQ179" s="202"/>
      <c r="AR179" s="202"/>
      <c r="AS179" s="202"/>
      <c r="AT179" s="203">
        <f>IF($AE179&gt;0,IF($AN179&gt;0,IF(OR($AH179&gt;"",$AH179&gt;0),$AN179-$AH179,""),0),0)</f>
        <v>0</v>
      </c>
      <c r="AU179" s="203"/>
      <c r="AV179" s="203"/>
      <c r="AW179" s="204">
        <f t="shared" si="48"/>
        <v>0</v>
      </c>
      <c r="AX179" s="204"/>
      <c r="AY179" s="204"/>
      <c r="AZ179" s="190">
        <f t="shared" si="49"/>
        <v>0</v>
      </c>
      <c r="BA179" s="190"/>
      <c r="BB179" s="190">
        <f t="shared" si="50"/>
        <v>0</v>
      </c>
      <c r="BC179" s="190"/>
      <c r="BD179" s="190">
        <f t="shared" si="51"/>
        <v>0</v>
      </c>
      <c r="BE179" s="190"/>
      <c r="BF179" s="190">
        <f t="shared" si="52"/>
        <v>0</v>
      </c>
      <c r="BG179" s="190"/>
      <c r="BH179" s="190">
        <f t="shared" si="53"/>
        <v>0</v>
      </c>
      <c r="BI179" s="190"/>
      <c r="BJ179" s="190">
        <f t="shared" si="54"/>
        <v>0</v>
      </c>
      <c r="BK179" s="190"/>
      <c r="BL179" s="190">
        <f t="shared" si="55"/>
        <v>0</v>
      </c>
      <c r="BM179" s="199"/>
      <c r="BN179" s="190">
        <f t="shared" si="56"/>
        <v>0</v>
      </c>
      <c r="BO179" s="190"/>
      <c r="BP179" s="190">
        <f t="shared" si="57"/>
        <v>0</v>
      </c>
      <c r="BQ179" s="190"/>
      <c r="BR179" s="190">
        <f t="shared" si="58"/>
        <v>0</v>
      </c>
      <c r="BS179" s="191"/>
    </row>
    <row r="180" spans="2:71" ht="15" thickBot="1" x14ac:dyDescent="0.4">
      <c r="B180" s="209"/>
      <c r="C180" s="210"/>
      <c r="D180" s="210"/>
      <c r="E180" s="214"/>
      <c r="F180" s="214"/>
      <c r="G180" s="214"/>
      <c r="H180" s="215"/>
      <c r="I180" s="205"/>
      <c r="J180" s="206"/>
      <c r="K180" s="206"/>
      <c r="L180" s="206"/>
      <c r="M180" s="213">
        <v>44428</v>
      </c>
      <c r="N180" s="213"/>
      <c r="O180" s="213"/>
      <c r="P180" s="213">
        <v>44792</v>
      </c>
      <c r="Q180" s="213"/>
      <c r="R180" s="213"/>
      <c r="S180" s="205" t="s">
        <v>6638</v>
      </c>
      <c r="T180" s="205"/>
      <c r="U180" s="205"/>
      <c r="V180" s="206" t="s">
        <v>6406</v>
      </c>
      <c r="W180" s="206"/>
      <c r="X180" s="206"/>
      <c r="Y180" s="207"/>
      <c r="Z180" s="207"/>
      <c r="AA180" s="207"/>
      <c r="AB180" s="208"/>
      <c r="AC180" s="208"/>
      <c r="AD180" s="208"/>
      <c r="AE180" s="202"/>
      <c r="AF180" s="202"/>
      <c r="AG180" s="202"/>
      <c r="AH180" s="201">
        <f>Totals!$E$81</f>
        <v>45811</v>
      </c>
      <c r="AI180" s="201"/>
      <c r="AJ180" s="201"/>
      <c r="AK180" s="267">
        <f t="shared" si="45"/>
        <v>0</v>
      </c>
      <c r="AL180" s="267"/>
      <c r="AM180" s="267"/>
      <c r="AN180" s="201" t="str">
        <f t="shared" si="46"/>
        <v/>
      </c>
      <c r="AO180" s="201"/>
      <c r="AP180" s="201"/>
      <c r="AQ180" s="202"/>
      <c r="AR180" s="202"/>
      <c r="AS180" s="202"/>
      <c r="AT180" s="203">
        <f t="shared" ref="AT180:AT207" si="59">IF($AE180&gt;0,IF($AN180&gt;0,IF(OR($AH180&gt;"",$AH180&gt;0),$AN180-$AH180,""),0),0)</f>
        <v>0</v>
      </c>
      <c r="AU180" s="203"/>
      <c r="AV180" s="203"/>
      <c r="AW180" s="204">
        <f t="shared" si="48"/>
        <v>0</v>
      </c>
      <c r="AX180" s="204"/>
      <c r="AY180" s="204"/>
      <c r="AZ180" s="190">
        <f t="shared" si="49"/>
        <v>0</v>
      </c>
      <c r="BA180" s="190"/>
      <c r="BB180" s="190">
        <f t="shared" si="50"/>
        <v>0</v>
      </c>
      <c r="BC180" s="190"/>
      <c r="BD180" s="190">
        <f t="shared" si="51"/>
        <v>0</v>
      </c>
      <c r="BE180" s="190"/>
      <c r="BF180" s="190">
        <f t="shared" si="52"/>
        <v>0</v>
      </c>
      <c r="BG180" s="190"/>
      <c r="BH180" s="190">
        <f t="shared" si="53"/>
        <v>0</v>
      </c>
      <c r="BI180" s="190"/>
      <c r="BJ180" s="190">
        <f t="shared" si="54"/>
        <v>0</v>
      </c>
      <c r="BK180" s="190"/>
      <c r="BL180" s="190">
        <f t="shared" si="55"/>
        <v>0</v>
      </c>
      <c r="BM180" s="199"/>
      <c r="BN180" s="190">
        <f t="shared" si="56"/>
        <v>0</v>
      </c>
      <c r="BO180" s="190"/>
      <c r="BP180" s="190">
        <f t="shared" si="57"/>
        <v>0</v>
      </c>
      <c r="BQ180" s="190"/>
      <c r="BR180" s="190">
        <f t="shared" si="58"/>
        <v>0</v>
      </c>
      <c r="BS180" s="191"/>
    </row>
    <row r="181" spans="2:71" ht="15" thickBot="1" x14ac:dyDescent="0.4">
      <c r="B181" s="209"/>
      <c r="C181" s="210"/>
      <c r="D181" s="210"/>
      <c r="E181" s="214"/>
      <c r="F181" s="214"/>
      <c r="G181" s="214"/>
      <c r="H181" s="215"/>
      <c r="I181" s="205"/>
      <c r="J181" s="206"/>
      <c r="K181" s="206"/>
      <c r="L181" s="206"/>
      <c r="M181" s="213">
        <v>44428</v>
      </c>
      <c r="N181" s="213"/>
      <c r="O181" s="213"/>
      <c r="P181" s="213">
        <v>44792</v>
      </c>
      <c r="Q181" s="213"/>
      <c r="R181" s="213"/>
      <c r="S181" s="205" t="s">
        <v>6638</v>
      </c>
      <c r="T181" s="205"/>
      <c r="U181" s="205"/>
      <c r="V181" s="206" t="s">
        <v>6406</v>
      </c>
      <c r="W181" s="206"/>
      <c r="X181" s="206"/>
      <c r="Y181" s="207"/>
      <c r="Z181" s="207"/>
      <c r="AA181" s="207"/>
      <c r="AB181" s="208"/>
      <c r="AC181" s="208"/>
      <c r="AD181" s="208"/>
      <c r="AE181" s="202"/>
      <c r="AF181" s="202"/>
      <c r="AG181" s="202"/>
      <c r="AH181" s="201">
        <f>Totals!$E$81</f>
        <v>45811</v>
      </c>
      <c r="AI181" s="201"/>
      <c r="AJ181" s="201"/>
      <c r="AK181" s="267">
        <f t="shared" si="45"/>
        <v>0</v>
      </c>
      <c r="AL181" s="267"/>
      <c r="AM181" s="267"/>
      <c r="AN181" s="201" t="str">
        <f t="shared" si="46"/>
        <v/>
      </c>
      <c r="AO181" s="201"/>
      <c r="AP181" s="201"/>
      <c r="AQ181" s="202"/>
      <c r="AR181" s="202"/>
      <c r="AS181" s="202"/>
      <c r="AT181" s="203">
        <f t="shared" si="59"/>
        <v>0</v>
      </c>
      <c r="AU181" s="203"/>
      <c r="AV181" s="203"/>
      <c r="AW181" s="204">
        <f t="shared" si="48"/>
        <v>0</v>
      </c>
      <c r="AX181" s="204"/>
      <c r="AY181" s="204"/>
      <c r="AZ181" s="190">
        <f t="shared" si="49"/>
        <v>0</v>
      </c>
      <c r="BA181" s="190"/>
      <c r="BB181" s="190">
        <f t="shared" si="50"/>
        <v>0</v>
      </c>
      <c r="BC181" s="190"/>
      <c r="BD181" s="190">
        <f t="shared" si="51"/>
        <v>0</v>
      </c>
      <c r="BE181" s="190"/>
      <c r="BF181" s="190">
        <f t="shared" si="52"/>
        <v>0</v>
      </c>
      <c r="BG181" s="190"/>
      <c r="BH181" s="190">
        <f t="shared" si="53"/>
        <v>0</v>
      </c>
      <c r="BI181" s="190"/>
      <c r="BJ181" s="190">
        <f t="shared" si="54"/>
        <v>0</v>
      </c>
      <c r="BK181" s="190"/>
      <c r="BL181" s="190">
        <f t="shared" si="55"/>
        <v>0</v>
      </c>
      <c r="BM181" s="199"/>
      <c r="BN181" s="190">
        <f t="shared" si="56"/>
        <v>0</v>
      </c>
      <c r="BO181" s="190"/>
      <c r="BP181" s="190">
        <f t="shared" si="57"/>
        <v>0</v>
      </c>
      <c r="BQ181" s="190"/>
      <c r="BR181" s="190">
        <f t="shared" si="58"/>
        <v>0</v>
      </c>
      <c r="BS181" s="191"/>
    </row>
    <row r="182" spans="2:71" ht="15" thickBot="1" x14ac:dyDescent="0.4">
      <c r="B182" s="209"/>
      <c r="C182" s="210"/>
      <c r="D182" s="210"/>
      <c r="E182" s="214"/>
      <c r="F182" s="214"/>
      <c r="G182" s="214"/>
      <c r="H182" s="215"/>
      <c r="I182" s="205"/>
      <c r="J182" s="206"/>
      <c r="K182" s="206"/>
      <c r="L182" s="206"/>
      <c r="M182" s="213"/>
      <c r="N182" s="213"/>
      <c r="O182" s="213"/>
      <c r="P182" s="213"/>
      <c r="Q182" s="213"/>
      <c r="R182" s="213"/>
      <c r="S182" s="205"/>
      <c r="T182" s="205"/>
      <c r="U182" s="205"/>
      <c r="V182" s="206"/>
      <c r="W182" s="206"/>
      <c r="X182" s="206"/>
      <c r="Y182" s="207"/>
      <c r="Z182" s="207"/>
      <c r="AA182" s="207"/>
      <c r="AB182" s="208"/>
      <c r="AC182" s="208"/>
      <c r="AD182" s="208"/>
      <c r="AE182" s="202"/>
      <c r="AF182" s="202"/>
      <c r="AG182" s="202"/>
      <c r="AH182" s="201">
        <f>Totals!$E$81</f>
        <v>45811</v>
      </c>
      <c r="AI182" s="201"/>
      <c r="AJ182" s="201"/>
      <c r="AK182" s="267">
        <f t="shared" si="45"/>
        <v>0</v>
      </c>
      <c r="AL182" s="267"/>
      <c r="AM182" s="267"/>
      <c r="AN182" s="201" t="str">
        <f t="shared" si="46"/>
        <v/>
      </c>
      <c r="AO182" s="201"/>
      <c r="AP182" s="201"/>
      <c r="AQ182" s="202"/>
      <c r="AR182" s="202"/>
      <c r="AS182" s="202"/>
      <c r="AT182" s="203">
        <f t="shared" si="59"/>
        <v>0</v>
      </c>
      <c r="AU182" s="203"/>
      <c r="AV182" s="203"/>
      <c r="AW182" s="204">
        <f t="shared" si="48"/>
        <v>0</v>
      </c>
      <c r="AX182" s="204"/>
      <c r="AY182" s="204"/>
      <c r="AZ182" s="190">
        <f t="shared" si="49"/>
        <v>0</v>
      </c>
      <c r="BA182" s="190"/>
      <c r="BB182" s="190">
        <f t="shared" si="50"/>
        <v>0</v>
      </c>
      <c r="BC182" s="190"/>
      <c r="BD182" s="190">
        <f t="shared" si="51"/>
        <v>0</v>
      </c>
      <c r="BE182" s="190"/>
      <c r="BF182" s="190">
        <f t="shared" si="52"/>
        <v>0</v>
      </c>
      <c r="BG182" s="190"/>
      <c r="BH182" s="190">
        <f t="shared" si="53"/>
        <v>0</v>
      </c>
      <c r="BI182" s="190"/>
      <c r="BJ182" s="190">
        <f t="shared" si="54"/>
        <v>0</v>
      </c>
      <c r="BK182" s="190"/>
      <c r="BL182" s="190">
        <f t="shared" si="55"/>
        <v>0</v>
      </c>
      <c r="BM182" s="199"/>
      <c r="BN182" s="190">
        <f t="shared" si="56"/>
        <v>0</v>
      </c>
      <c r="BO182" s="190"/>
      <c r="BP182" s="190">
        <f t="shared" si="57"/>
        <v>0</v>
      </c>
      <c r="BQ182" s="190"/>
      <c r="BR182" s="190">
        <f t="shared" si="58"/>
        <v>0</v>
      </c>
      <c r="BS182" s="191"/>
    </row>
    <row r="183" spans="2:71" ht="15" thickBot="1" x14ac:dyDescent="0.4">
      <c r="B183" s="209"/>
      <c r="C183" s="210"/>
      <c r="D183" s="210"/>
      <c r="E183" s="214"/>
      <c r="F183" s="214"/>
      <c r="G183" s="214"/>
      <c r="H183" s="215"/>
      <c r="I183" s="205"/>
      <c r="J183" s="206"/>
      <c r="K183" s="206"/>
      <c r="L183" s="206"/>
      <c r="M183" s="213">
        <v>43246</v>
      </c>
      <c r="N183" s="213"/>
      <c r="O183" s="213"/>
      <c r="P183" s="213">
        <v>45071</v>
      </c>
      <c r="Q183" s="213"/>
      <c r="R183" s="213"/>
      <c r="S183" s="205" t="s">
        <v>5539</v>
      </c>
      <c r="T183" s="205"/>
      <c r="U183" s="205"/>
      <c r="V183" s="206" t="s">
        <v>5027</v>
      </c>
      <c r="W183" s="206"/>
      <c r="X183" s="206"/>
      <c r="Y183" s="207"/>
      <c r="Z183" s="207"/>
      <c r="AA183" s="207"/>
      <c r="AB183" s="208"/>
      <c r="AC183" s="208"/>
      <c r="AD183" s="208"/>
      <c r="AE183" s="202"/>
      <c r="AF183" s="202"/>
      <c r="AG183" s="202"/>
      <c r="AH183" s="201">
        <f>Totals!$E$81</f>
        <v>45811</v>
      </c>
      <c r="AI183" s="201"/>
      <c r="AJ183" s="201"/>
      <c r="AK183" s="267">
        <f t="shared" si="45"/>
        <v>0</v>
      </c>
      <c r="AL183" s="267"/>
      <c r="AM183" s="267"/>
      <c r="AN183" s="201" t="str">
        <f t="shared" si="46"/>
        <v/>
      </c>
      <c r="AO183" s="201"/>
      <c r="AP183" s="201"/>
      <c r="AQ183" s="202"/>
      <c r="AR183" s="202"/>
      <c r="AS183" s="202"/>
      <c r="AT183" s="203">
        <f t="shared" si="59"/>
        <v>0</v>
      </c>
      <c r="AU183" s="203"/>
      <c r="AV183" s="203"/>
      <c r="AW183" s="204">
        <f t="shared" si="48"/>
        <v>0</v>
      </c>
      <c r="AX183" s="204"/>
      <c r="AY183" s="204"/>
      <c r="AZ183" s="190">
        <f t="shared" si="49"/>
        <v>0</v>
      </c>
      <c r="BA183" s="190"/>
      <c r="BB183" s="190">
        <f t="shared" si="50"/>
        <v>0</v>
      </c>
      <c r="BC183" s="190"/>
      <c r="BD183" s="190">
        <f t="shared" si="51"/>
        <v>0</v>
      </c>
      <c r="BE183" s="190"/>
      <c r="BF183" s="190">
        <f t="shared" si="52"/>
        <v>0</v>
      </c>
      <c r="BG183" s="190"/>
      <c r="BH183" s="190">
        <f t="shared" si="53"/>
        <v>0</v>
      </c>
      <c r="BI183" s="190"/>
      <c r="BJ183" s="190">
        <f t="shared" si="54"/>
        <v>0</v>
      </c>
      <c r="BK183" s="190"/>
      <c r="BL183" s="190">
        <f t="shared" si="55"/>
        <v>0</v>
      </c>
      <c r="BM183" s="199"/>
      <c r="BN183" s="190">
        <f t="shared" si="56"/>
        <v>0</v>
      </c>
      <c r="BO183" s="190"/>
      <c r="BP183" s="190">
        <f t="shared" si="57"/>
        <v>0</v>
      </c>
      <c r="BQ183" s="190"/>
      <c r="BR183" s="190">
        <f t="shared" si="58"/>
        <v>0</v>
      </c>
      <c r="BS183" s="191"/>
    </row>
    <row r="184" spans="2:71" ht="15" thickBot="1" x14ac:dyDescent="0.4">
      <c r="B184" s="209"/>
      <c r="C184" s="210"/>
      <c r="D184" s="210"/>
      <c r="E184" s="214"/>
      <c r="F184" s="214"/>
      <c r="G184" s="214"/>
      <c r="H184" s="215"/>
      <c r="I184" s="205"/>
      <c r="J184" s="206"/>
      <c r="K184" s="206"/>
      <c r="L184" s="206"/>
      <c r="M184" s="213">
        <v>44442</v>
      </c>
      <c r="N184" s="213"/>
      <c r="O184" s="213"/>
      <c r="P184" s="213">
        <v>46267</v>
      </c>
      <c r="Q184" s="213"/>
      <c r="R184" s="213"/>
      <c r="S184" s="205" t="s">
        <v>5539</v>
      </c>
      <c r="T184" s="205"/>
      <c r="U184" s="205"/>
      <c r="V184" s="206" t="s">
        <v>3830</v>
      </c>
      <c r="W184" s="206"/>
      <c r="X184" s="206"/>
      <c r="Y184" s="207"/>
      <c r="Z184" s="207"/>
      <c r="AA184" s="207"/>
      <c r="AB184" s="208"/>
      <c r="AC184" s="208"/>
      <c r="AD184" s="208"/>
      <c r="AE184" s="202"/>
      <c r="AF184" s="202"/>
      <c r="AG184" s="202"/>
      <c r="AH184" s="201">
        <f>Totals!$E$81</f>
        <v>45811</v>
      </c>
      <c r="AI184" s="201"/>
      <c r="AJ184" s="201"/>
      <c r="AK184" s="267">
        <f t="shared" si="45"/>
        <v>0</v>
      </c>
      <c r="AL184" s="267"/>
      <c r="AM184" s="267"/>
      <c r="AN184" s="201" t="str">
        <f t="shared" si="46"/>
        <v/>
      </c>
      <c r="AO184" s="201"/>
      <c r="AP184" s="201"/>
      <c r="AQ184" s="202"/>
      <c r="AR184" s="202"/>
      <c r="AS184" s="202"/>
      <c r="AT184" s="203">
        <f t="shared" si="59"/>
        <v>0</v>
      </c>
      <c r="AU184" s="203"/>
      <c r="AV184" s="203"/>
      <c r="AW184" s="204">
        <f t="shared" si="48"/>
        <v>0</v>
      </c>
      <c r="AX184" s="204"/>
      <c r="AY184" s="204"/>
      <c r="AZ184" s="190">
        <f t="shared" si="49"/>
        <v>0</v>
      </c>
      <c r="BA184" s="190"/>
      <c r="BB184" s="190">
        <f t="shared" si="50"/>
        <v>0</v>
      </c>
      <c r="BC184" s="190"/>
      <c r="BD184" s="190">
        <f t="shared" si="51"/>
        <v>0</v>
      </c>
      <c r="BE184" s="190"/>
      <c r="BF184" s="190">
        <f t="shared" si="52"/>
        <v>0</v>
      </c>
      <c r="BG184" s="190"/>
      <c r="BH184" s="190">
        <f t="shared" si="53"/>
        <v>0</v>
      </c>
      <c r="BI184" s="190"/>
      <c r="BJ184" s="190">
        <f t="shared" si="54"/>
        <v>0</v>
      </c>
      <c r="BK184" s="190"/>
      <c r="BL184" s="190">
        <f t="shared" si="55"/>
        <v>0</v>
      </c>
      <c r="BM184" s="199"/>
      <c r="BN184" s="190">
        <f t="shared" si="56"/>
        <v>0</v>
      </c>
      <c r="BO184" s="190"/>
      <c r="BP184" s="190">
        <f t="shared" si="57"/>
        <v>0</v>
      </c>
      <c r="BQ184" s="190"/>
      <c r="BR184" s="190">
        <f t="shared" si="58"/>
        <v>0</v>
      </c>
      <c r="BS184" s="191"/>
    </row>
    <row r="185" spans="2:71" ht="15" thickBot="1" x14ac:dyDescent="0.4">
      <c r="B185" s="209"/>
      <c r="C185" s="210"/>
      <c r="D185" s="210"/>
      <c r="E185" s="214"/>
      <c r="F185" s="214"/>
      <c r="G185" s="214"/>
      <c r="H185" s="215"/>
      <c r="I185" s="205"/>
      <c r="J185" s="206"/>
      <c r="K185" s="206"/>
      <c r="L185" s="206"/>
      <c r="M185" s="213">
        <v>44229</v>
      </c>
      <c r="N185" s="213"/>
      <c r="O185" s="213"/>
      <c r="P185" s="213">
        <v>44593</v>
      </c>
      <c r="Q185" s="213"/>
      <c r="R185" s="213"/>
      <c r="S185" s="205" t="s">
        <v>6638</v>
      </c>
      <c r="T185" s="205"/>
      <c r="U185" s="205"/>
      <c r="V185" s="206" t="s">
        <v>6606</v>
      </c>
      <c r="W185" s="206"/>
      <c r="X185" s="206"/>
      <c r="Y185" s="207"/>
      <c r="Z185" s="207"/>
      <c r="AA185" s="207"/>
      <c r="AB185" s="208"/>
      <c r="AC185" s="208"/>
      <c r="AD185" s="208"/>
      <c r="AE185" s="202"/>
      <c r="AF185" s="202"/>
      <c r="AG185" s="202"/>
      <c r="AH185" s="201">
        <f>Totals!$E$81</f>
        <v>45811</v>
      </c>
      <c r="AI185" s="201"/>
      <c r="AJ185" s="201"/>
      <c r="AK185" s="267">
        <f t="shared" si="45"/>
        <v>0</v>
      </c>
      <c r="AL185" s="267"/>
      <c r="AM185" s="267"/>
      <c r="AN185" s="201" t="str">
        <f t="shared" si="46"/>
        <v/>
      </c>
      <c r="AO185" s="201"/>
      <c r="AP185" s="201"/>
      <c r="AQ185" s="202"/>
      <c r="AR185" s="202"/>
      <c r="AS185" s="202"/>
      <c r="AT185" s="203">
        <f t="shared" si="59"/>
        <v>0</v>
      </c>
      <c r="AU185" s="203"/>
      <c r="AV185" s="203"/>
      <c r="AW185" s="204">
        <f t="shared" si="48"/>
        <v>0</v>
      </c>
      <c r="AX185" s="204"/>
      <c r="AY185" s="204"/>
      <c r="AZ185" s="190">
        <f t="shared" si="49"/>
        <v>0</v>
      </c>
      <c r="BA185" s="190"/>
      <c r="BB185" s="190">
        <f t="shared" si="50"/>
        <v>0</v>
      </c>
      <c r="BC185" s="190"/>
      <c r="BD185" s="190">
        <f t="shared" si="51"/>
        <v>0</v>
      </c>
      <c r="BE185" s="190"/>
      <c r="BF185" s="190">
        <f t="shared" si="52"/>
        <v>0</v>
      </c>
      <c r="BG185" s="190"/>
      <c r="BH185" s="190">
        <f t="shared" si="53"/>
        <v>0</v>
      </c>
      <c r="BI185" s="190"/>
      <c r="BJ185" s="190">
        <f t="shared" si="54"/>
        <v>0</v>
      </c>
      <c r="BK185" s="190"/>
      <c r="BL185" s="190">
        <f t="shared" si="55"/>
        <v>0</v>
      </c>
      <c r="BM185" s="199"/>
      <c r="BN185" s="190">
        <f t="shared" si="56"/>
        <v>0</v>
      </c>
      <c r="BO185" s="190"/>
      <c r="BP185" s="190">
        <f t="shared" si="57"/>
        <v>0</v>
      </c>
      <c r="BQ185" s="190"/>
      <c r="BR185" s="190">
        <f t="shared" si="58"/>
        <v>0</v>
      </c>
      <c r="BS185" s="191"/>
    </row>
    <row r="186" spans="2:71" ht="15" thickBot="1" x14ac:dyDescent="0.4">
      <c r="B186" s="209"/>
      <c r="C186" s="210"/>
      <c r="D186" s="210"/>
      <c r="E186" s="214"/>
      <c r="F186" s="214"/>
      <c r="G186" s="214"/>
      <c r="H186" s="215"/>
      <c r="I186" s="205"/>
      <c r="J186" s="206"/>
      <c r="K186" s="206"/>
      <c r="L186" s="206"/>
      <c r="M186" s="213">
        <v>44105</v>
      </c>
      <c r="N186" s="213"/>
      <c r="O186" s="213"/>
      <c r="P186" s="213">
        <v>44469</v>
      </c>
      <c r="Q186" s="213"/>
      <c r="R186" s="213"/>
      <c r="S186" s="205" t="s">
        <v>6638</v>
      </c>
      <c r="T186" s="205"/>
      <c r="U186" s="205"/>
      <c r="V186" s="206" t="s">
        <v>6364</v>
      </c>
      <c r="W186" s="206"/>
      <c r="X186" s="206"/>
      <c r="Y186" s="207"/>
      <c r="Z186" s="207"/>
      <c r="AA186" s="207"/>
      <c r="AB186" s="208"/>
      <c r="AC186" s="208"/>
      <c r="AD186" s="208"/>
      <c r="AE186" s="202"/>
      <c r="AF186" s="202"/>
      <c r="AG186" s="202"/>
      <c r="AH186" s="201">
        <f>Totals!$E$81</f>
        <v>45811</v>
      </c>
      <c r="AI186" s="201"/>
      <c r="AJ186" s="201"/>
      <c r="AK186" s="267">
        <f t="shared" si="45"/>
        <v>0</v>
      </c>
      <c r="AL186" s="267"/>
      <c r="AM186" s="267"/>
      <c r="AN186" s="201" t="str">
        <f t="shared" si="46"/>
        <v/>
      </c>
      <c r="AO186" s="201"/>
      <c r="AP186" s="201"/>
      <c r="AQ186" s="202"/>
      <c r="AR186" s="202"/>
      <c r="AS186" s="202"/>
      <c r="AT186" s="203">
        <f t="shared" si="59"/>
        <v>0</v>
      </c>
      <c r="AU186" s="203"/>
      <c r="AV186" s="203"/>
      <c r="AW186" s="204">
        <f t="shared" si="48"/>
        <v>0</v>
      </c>
      <c r="AX186" s="204"/>
      <c r="AY186" s="204"/>
      <c r="AZ186" s="190">
        <f t="shared" si="49"/>
        <v>0</v>
      </c>
      <c r="BA186" s="190"/>
      <c r="BB186" s="190">
        <f t="shared" si="50"/>
        <v>0</v>
      </c>
      <c r="BC186" s="190"/>
      <c r="BD186" s="190">
        <f t="shared" si="51"/>
        <v>0</v>
      </c>
      <c r="BE186" s="190"/>
      <c r="BF186" s="190">
        <f t="shared" si="52"/>
        <v>0</v>
      </c>
      <c r="BG186" s="190"/>
      <c r="BH186" s="190">
        <f t="shared" si="53"/>
        <v>0</v>
      </c>
      <c r="BI186" s="190"/>
      <c r="BJ186" s="190">
        <f t="shared" si="54"/>
        <v>0</v>
      </c>
      <c r="BK186" s="190"/>
      <c r="BL186" s="190">
        <f t="shared" si="55"/>
        <v>0</v>
      </c>
      <c r="BM186" s="199"/>
      <c r="BN186" s="190">
        <f t="shared" si="56"/>
        <v>0</v>
      </c>
      <c r="BO186" s="190"/>
      <c r="BP186" s="190">
        <f t="shared" si="57"/>
        <v>0</v>
      </c>
      <c r="BQ186" s="190"/>
      <c r="BR186" s="190">
        <f t="shared" si="58"/>
        <v>0</v>
      </c>
      <c r="BS186" s="191"/>
    </row>
    <row r="187" spans="2:71" ht="15" thickBot="1" x14ac:dyDescent="0.4">
      <c r="B187" s="209"/>
      <c r="C187" s="210"/>
      <c r="D187" s="210"/>
      <c r="E187" s="214"/>
      <c r="F187" s="214"/>
      <c r="G187" s="214"/>
      <c r="H187" s="215"/>
      <c r="I187" s="205"/>
      <c r="J187" s="206"/>
      <c r="K187" s="206"/>
      <c r="L187" s="206"/>
      <c r="M187" s="213"/>
      <c r="N187" s="213"/>
      <c r="O187" s="213"/>
      <c r="P187" s="213"/>
      <c r="Q187" s="213"/>
      <c r="R187" s="213"/>
      <c r="S187" s="205"/>
      <c r="T187" s="205"/>
      <c r="U187" s="205"/>
      <c r="V187" s="206"/>
      <c r="W187" s="206"/>
      <c r="X187" s="206"/>
      <c r="Y187" s="207"/>
      <c r="Z187" s="207"/>
      <c r="AA187" s="207"/>
      <c r="AB187" s="208"/>
      <c r="AC187" s="208"/>
      <c r="AD187" s="208"/>
      <c r="AE187" s="202"/>
      <c r="AF187" s="202"/>
      <c r="AG187" s="202"/>
      <c r="AH187" s="201">
        <f>Totals!$E$81</f>
        <v>45811</v>
      </c>
      <c r="AI187" s="201"/>
      <c r="AJ187" s="201"/>
      <c r="AK187" s="267">
        <f t="shared" si="45"/>
        <v>0</v>
      </c>
      <c r="AL187" s="267"/>
      <c r="AM187" s="267"/>
      <c r="AN187" s="201" t="str">
        <f t="shared" si="46"/>
        <v/>
      </c>
      <c r="AO187" s="201"/>
      <c r="AP187" s="201"/>
      <c r="AQ187" s="202"/>
      <c r="AR187" s="202"/>
      <c r="AS187" s="202"/>
      <c r="AT187" s="203">
        <f t="shared" si="59"/>
        <v>0</v>
      </c>
      <c r="AU187" s="203"/>
      <c r="AV187" s="203"/>
      <c r="AW187" s="204">
        <f t="shared" si="48"/>
        <v>0</v>
      </c>
      <c r="AX187" s="204"/>
      <c r="AY187" s="204"/>
      <c r="AZ187" s="190">
        <f t="shared" si="49"/>
        <v>0</v>
      </c>
      <c r="BA187" s="190"/>
      <c r="BB187" s="190">
        <f t="shared" si="50"/>
        <v>0</v>
      </c>
      <c r="BC187" s="190"/>
      <c r="BD187" s="190">
        <f t="shared" si="51"/>
        <v>0</v>
      </c>
      <c r="BE187" s="190"/>
      <c r="BF187" s="190">
        <f t="shared" si="52"/>
        <v>0</v>
      </c>
      <c r="BG187" s="190"/>
      <c r="BH187" s="190">
        <f t="shared" si="53"/>
        <v>0</v>
      </c>
      <c r="BI187" s="190"/>
      <c r="BJ187" s="190">
        <f t="shared" si="54"/>
        <v>0</v>
      </c>
      <c r="BK187" s="190"/>
      <c r="BL187" s="190">
        <f t="shared" si="55"/>
        <v>0</v>
      </c>
      <c r="BM187" s="199"/>
      <c r="BN187" s="190">
        <f t="shared" si="56"/>
        <v>0</v>
      </c>
      <c r="BO187" s="190"/>
      <c r="BP187" s="190">
        <f t="shared" si="57"/>
        <v>0</v>
      </c>
      <c r="BQ187" s="190"/>
      <c r="BR187" s="190">
        <f t="shared" si="58"/>
        <v>0</v>
      </c>
      <c r="BS187" s="191"/>
    </row>
    <row r="188" spans="2:71" ht="15" thickBot="1" x14ac:dyDescent="0.4">
      <c r="B188" s="209"/>
      <c r="C188" s="210"/>
      <c r="D188" s="210"/>
      <c r="E188" s="214"/>
      <c r="F188" s="214"/>
      <c r="G188" s="214"/>
      <c r="H188" s="215"/>
      <c r="I188" s="205"/>
      <c r="J188" s="206"/>
      <c r="K188" s="206"/>
      <c r="L188" s="206"/>
      <c r="M188" s="213"/>
      <c r="N188" s="213"/>
      <c r="O188" s="213"/>
      <c r="P188" s="213"/>
      <c r="Q188" s="213"/>
      <c r="R188" s="213"/>
      <c r="S188" s="205"/>
      <c r="T188" s="205"/>
      <c r="U188" s="205"/>
      <c r="V188" s="206"/>
      <c r="W188" s="206"/>
      <c r="X188" s="206"/>
      <c r="Y188" s="207"/>
      <c r="Z188" s="207"/>
      <c r="AA188" s="207"/>
      <c r="AB188" s="208"/>
      <c r="AC188" s="208"/>
      <c r="AD188" s="208"/>
      <c r="AE188" s="202"/>
      <c r="AF188" s="202"/>
      <c r="AG188" s="202"/>
      <c r="AH188" s="201">
        <f>Totals!$E$81</f>
        <v>45811</v>
      </c>
      <c r="AI188" s="201"/>
      <c r="AJ188" s="201"/>
      <c r="AK188" s="267">
        <f t="shared" si="45"/>
        <v>0</v>
      </c>
      <c r="AL188" s="267"/>
      <c r="AM188" s="267"/>
      <c r="AN188" s="201" t="str">
        <f t="shared" si="46"/>
        <v/>
      </c>
      <c r="AO188" s="201"/>
      <c r="AP188" s="201"/>
      <c r="AQ188" s="202"/>
      <c r="AR188" s="202"/>
      <c r="AS188" s="202"/>
      <c r="AT188" s="203">
        <f t="shared" si="59"/>
        <v>0</v>
      </c>
      <c r="AU188" s="203"/>
      <c r="AV188" s="203"/>
      <c r="AW188" s="204">
        <f t="shared" si="48"/>
        <v>0</v>
      </c>
      <c r="AX188" s="204"/>
      <c r="AY188" s="204"/>
      <c r="AZ188" s="190">
        <f t="shared" si="49"/>
        <v>0</v>
      </c>
      <c r="BA188" s="190"/>
      <c r="BB188" s="190">
        <f t="shared" si="50"/>
        <v>0</v>
      </c>
      <c r="BC188" s="190"/>
      <c r="BD188" s="190">
        <f t="shared" si="51"/>
        <v>0</v>
      </c>
      <c r="BE188" s="190"/>
      <c r="BF188" s="190">
        <f t="shared" si="52"/>
        <v>0</v>
      </c>
      <c r="BG188" s="190"/>
      <c r="BH188" s="190">
        <f t="shared" si="53"/>
        <v>0</v>
      </c>
      <c r="BI188" s="190"/>
      <c r="BJ188" s="190">
        <f t="shared" si="54"/>
        <v>0</v>
      </c>
      <c r="BK188" s="190"/>
      <c r="BL188" s="190">
        <f t="shared" si="55"/>
        <v>0</v>
      </c>
      <c r="BM188" s="199"/>
      <c r="BN188" s="190">
        <f t="shared" si="56"/>
        <v>0</v>
      </c>
      <c r="BO188" s="190"/>
      <c r="BP188" s="190">
        <f t="shared" si="57"/>
        <v>0</v>
      </c>
      <c r="BQ188" s="190"/>
      <c r="BR188" s="190">
        <f t="shared" si="58"/>
        <v>0</v>
      </c>
      <c r="BS188" s="191"/>
    </row>
    <row r="189" spans="2:71" ht="15" thickBot="1" x14ac:dyDescent="0.4">
      <c r="B189" s="209"/>
      <c r="C189" s="210"/>
      <c r="D189" s="210"/>
      <c r="E189" s="214"/>
      <c r="F189" s="214"/>
      <c r="G189" s="214"/>
      <c r="H189" s="215"/>
      <c r="I189" s="205"/>
      <c r="J189" s="206"/>
      <c r="K189" s="206"/>
      <c r="L189" s="206"/>
      <c r="M189" s="213">
        <v>44401</v>
      </c>
      <c r="N189" s="213"/>
      <c r="O189" s="213"/>
      <c r="P189" s="213">
        <v>44431</v>
      </c>
      <c r="Q189" s="213"/>
      <c r="R189" s="213"/>
      <c r="S189" s="205" t="s">
        <v>6948</v>
      </c>
      <c r="T189" s="205"/>
      <c r="U189" s="205"/>
      <c r="V189" s="206" t="s">
        <v>6925</v>
      </c>
      <c r="W189" s="206"/>
      <c r="X189" s="206"/>
      <c r="Y189" s="207"/>
      <c r="Z189" s="207"/>
      <c r="AA189" s="207"/>
      <c r="AB189" s="208"/>
      <c r="AC189" s="208"/>
      <c r="AD189" s="208"/>
      <c r="AE189" s="202"/>
      <c r="AF189" s="202"/>
      <c r="AG189" s="202"/>
      <c r="AH189" s="201">
        <f>Totals!$E$81</f>
        <v>45811</v>
      </c>
      <c r="AI189" s="201"/>
      <c r="AJ189" s="201"/>
      <c r="AK189" s="267">
        <f t="shared" si="45"/>
        <v>0</v>
      </c>
      <c r="AL189" s="267"/>
      <c r="AM189" s="267"/>
      <c r="AN189" s="201" t="str">
        <f t="shared" si="46"/>
        <v/>
      </c>
      <c r="AO189" s="201"/>
      <c r="AP189" s="201"/>
      <c r="AQ189" s="202"/>
      <c r="AR189" s="202"/>
      <c r="AS189" s="202"/>
      <c r="AT189" s="203">
        <f t="shared" si="59"/>
        <v>0</v>
      </c>
      <c r="AU189" s="203"/>
      <c r="AV189" s="203"/>
      <c r="AW189" s="204">
        <f t="shared" si="48"/>
        <v>0</v>
      </c>
      <c r="AX189" s="204"/>
      <c r="AY189" s="204"/>
      <c r="AZ189" s="190">
        <f t="shared" si="49"/>
        <v>0</v>
      </c>
      <c r="BA189" s="190"/>
      <c r="BB189" s="190">
        <f t="shared" si="50"/>
        <v>0</v>
      </c>
      <c r="BC189" s="190"/>
      <c r="BD189" s="190">
        <f t="shared" si="51"/>
        <v>0</v>
      </c>
      <c r="BE189" s="190"/>
      <c r="BF189" s="190">
        <f t="shared" si="52"/>
        <v>0</v>
      </c>
      <c r="BG189" s="190"/>
      <c r="BH189" s="190">
        <f t="shared" si="53"/>
        <v>0</v>
      </c>
      <c r="BI189" s="190"/>
      <c r="BJ189" s="190">
        <f t="shared" si="54"/>
        <v>0</v>
      </c>
      <c r="BK189" s="190"/>
      <c r="BL189" s="190">
        <f t="shared" si="55"/>
        <v>0</v>
      </c>
      <c r="BM189" s="199"/>
      <c r="BN189" s="190">
        <f t="shared" si="56"/>
        <v>0</v>
      </c>
      <c r="BO189" s="190"/>
      <c r="BP189" s="190">
        <f t="shared" si="57"/>
        <v>0</v>
      </c>
      <c r="BQ189" s="190"/>
      <c r="BR189" s="190">
        <f t="shared" si="58"/>
        <v>0</v>
      </c>
      <c r="BS189" s="191"/>
    </row>
    <row r="190" spans="2:71" ht="15" thickBot="1" x14ac:dyDescent="0.4">
      <c r="B190" s="209"/>
      <c r="C190" s="210"/>
      <c r="D190" s="210"/>
      <c r="E190" s="214"/>
      <c r="F190" s="214"/>
      <c r="G190" s="214"/>
      <c r="H190" s="215"/>
      <c r="I190" s="205"/>
      <c r="J190" s="206"/>
      <c r="K190" s="206"/>
      <c r="L190" s="206"/>
      <c r="M190" s="213"/>
      <c r="N190" s="213"/>
      <c r="O190" s="213"/>
      <c r="P190" s="213"/>
      <c r="Q190" s="213"/>
      <c r="R190" s="213"/>
      <c r="S190" s="205" t="s">
        <v>6948</v>
      </c>
      <c r="T190" s="205"/>
      <c r="U190" s="205"/>
      <c r="V190" s="206"/>
      <c r="W190" s="206"/>
      <c r="X190" s="206"/>
      <c r="Y190" s="207"/>
      <c r="Z190" s="207"/>
      <c r="AA190" s="207"/>
      <c r="AB190" s="208"/>
      <c r="AC190" s="208"/>
      <c r="AD190" s="208"/>
      <c r="AE190" s="202"/>
      <c r="AF190" s="202"/>
      <c r="AG190" s="202"/>
      <c r="AH190" s="201">
        <f>Totals!$E$81</f>
        <v>45811</v>
      </c>
      <c r="AI190" s="201"/>
      <c r="AJ190" s="201"/>
      <c r="AK190" s="267">
        <f t="shared" si="45"/>
        <v>0</v>
      </c>
      <c r="AL190" s="267"/>
      <c r="AM190" s="267"/>
      <c r="AN190" s="201" t="str">
        <f t="shared" si="46"/>
        <v/>
      </c>
      <c r="AO190" s="201"/>
      <c r="AP190" s="201"/>
      <c r="AQ190" s="202"/>
      <c r="AR190" s="202"/>
      <c r="AS190" s="202"/>
      <c r="AT190" s="203">
        <f t="shared" si="59"/>
        <v>0</v>
      </c>
      <c r="AU190" s="203"/>
      <c r="AV190" s="203"/>
      <c r="AW190" s="204">
        <f t="shared" si="48"/>
        <v>0</v>
      </c>
      <c r="AX190" s="204"/>
      <c r="AY190" s="204"/>
      <c r="AZ190" s="190">
        <f t="shared" si="49"/>
        <v>0</v>
      </c>
      <c r="BA190" s="190"/>
      <c r="BB190" s="190">
        <f t="shared" si="50"/>
        <v>0</v>
      </c>
      <c r="BC190" s="190"/>
      <c r="BD190" s="190">
        <f t="shared" si="51"/>
        <v>0</v>
      </c>
      <c r="BE190" s="190"/>
      <c r="BF190" s="190">
        <f t="shared" si="52"/>
        <v>0</v>
      </c>
      <c r="BG190" s="190"/>
      <c r="BH190" s="190">
        <f t="shared" si="53"/>
        <v>0</v>
      </c>
      <c r="BI190" s="190"/>
      <c r="BJ190" s="190">
        <f t="shared" si="54"/>
        <v>0</v>
      </c>
      <c r="BK190" s="190"/>
      <c r="BL190" s="190">
        <f t="shared" si="55"/>
        <v>0</v>
      </c>
      <c r="BM190" s="199"/>
      <c r="BN190" s="190">
        <f t="shared" si="56"/>
        <v>0</v>
      </c>
      <c r="BO190" s="190"/>
      <c r="BP190" s="190">
        <f t="shared" si="57"/>
        <v>0</v>
      </c>
      <c r="BQ190" s="190"/>
      <c r="BR190" s="190">
        <f t="shared" si="58"/>
        <v>0</v>
      </c>
      <c r="BS190" s="191"/>
    </row>
    <row r="191" spans="2:71" ht="15" thickBot="1" x14ac:dyDescent="0.4">
      <c r="B191" s="209"/>
      <c r="C191" s="210"/>
      <c r="D191" s="210"/>
      <c r="E191" s="214"/>
      <c r="F191" s="214"/>
      <c r="G191" s="214"/>
      <c r="H191" s="215"/>
      <c r="I191" s="205"/>
      <c r="J191" s="206"/>
      <c r="K191" s="206"/>
      <c r="L191" s="206"/>
      <c r="M191" s="213"/>
      <c r="N191" s="213"/>
      <c r="O191" s="213"/>
      <c r="P191" s="213"/>
      <c r="Q191" s="213"/>
      <c r="R191" s="213"/>
      <c r="S191" s="205" t="s">
        <v>6948</v>
      </c>
      <c r="T191" s="205"/>
      <c r="U191" s="205"/>
      <c r="V191" s="206"/>
      <c r="W191" s="206"/>
      <c r="X191" s="206"/>
      <c r="Y191" s="207"/>
      <c r="Z191" s="207"/>
      <c r="AA191" s="207"/>
      <c r="AB191" s="208"/>
      <c r="AC191" s="208"/>
      <c r="AD191" s="208"/>
      <c r="AE191" s="202"/>
      <c r="AF191" s="202"/>
      <c r="AG191" s="202"/>
      <c r="AH191" s="201">
        <f>Totals!$E$81</f>
        <v>45811</v>
      </c>
      <c r="AI191" s="201"/>
      <c r="AJ191" s="201"/>
      <c r="AK191" s="267">
        <f t="shared" si="45"/>
        <v>0</v>
      </c>
      <c r="AL191" s="267"/>
      <c r="AM191" s="267"/>
      <c r="AN191" s="201" t="str">
        <f t="shared" si="46"/>
        <v/>
      </c>
      <c r="AO191" s="201"/>
      <c r="AP191" s="201"/>
      <c r="AQ191" s="202"/>
      <c r="AR191" s="202"/>
      <c r="AS191" s="202"/>
      <c r="AT191" s="203">
        <f t="shared" si="59"/>
        <v>0</v>
      </c>
      <c r="AU191" s="203"/>
      <c r="AV191" s="203"/>
      <c r="AW191" s="204">
        <f t="shared" si="48"/>
        <v>0</v>
      </c>
      <c r="AX191" s="204"/>
      <c r="AY191" s="204"/>
      <c r="AZ191" s="190">
        <f t="shared" si="49"/>
        <v>0</v>
      </c>
      <c r="BA191" s="190"/>
      <c r="BB191" s="190">
        <f t="shared" si="50"/>
        <v>0</v>
      </c>
      <c r="BC191" s="190"/>
      <c r="BD191" s="190">
        <f t="shared" si="51"/>
        <v>0</v>
      </c>
      <c r="BE191" s="190"/>
      <c r="BF191" s="190">
        <f t="shared" si="52"/>
        <v>0</v>
      </c>
      <c r="BG191" s="190"/>
      <c r="BH191" s="190">
        <f t="shared" si="53"/>
        <v>0</v>
      </c>
      <c r="BI191" s="190"/>
      <c r="BJ191" s="190">
        <f t="shared" si="54"/>
        <v>0</v>
      </c>
      <c r="BK191" s="190"/>
      <c r="BL191" s="190">
        <f t="shared" si="55"/>
        <v>0</v>
      </c>
      <c r="BM191" s="199"/>
      <c r="BN191" s="190">
        <f t="shared" si="56"/>
        <v>0</v>
      </c>
      <c r="BO191" s="190"/>
      <c r="BP191" s="190">
        <f t="shared" si="57"/>
        <v>0</v>
      </c>
      <c r="BQ191" s="190"/>
      <c r="BR191" s="190">
        <f t="shared" si="58"/>
        <v>0</v>
      </c>
      <c r="BS191" s="191"/>
    </row>
    <row r="192" spans="2:71" ht="15" thickBot="1" x14ac:dyDescent="0.4">
      <c r="B192" s="209"/>
      <c r="C192" s="210"/>
      <c r="D192" s="210"/>
      <c r="E192" s="214"/>
      <c r="F192" s="214"/>
      <c r="G192" s="214"/>
      <c r="H192" s="215"/>
      <c r="I192" s="205"/>
      <c r="J192" s="206"/>
      <c r="K192" s="206"/>
      <c r="L192" s="206"/>
      <c r="M192" s="213"/>
      <c r="N192" s="213"/>
      <c r="O192" s="213"/>
      <c r="P192" s="213"/>
      <c r="Q192" s="213"/>
      <c r="R192" s="213"/>
      <c r="S192" s="205" t="s">
        <v>6948</v>
      </c>
      <c r="T192" s="205"/>
      <c r="U192" s="205"/>
      <c r="V192" s="206"/>
      <c r="W192" s="206"/>
      <c r="X192" s="206"/>
      <c r="Y192" s="207"/>
      <c r="Z192" s="207"/>
      <c r="AA192" s="207"/>
      <c r="AB192" s="208"/>
      <c r="AC192" s="208"/>
      <c r="AD192" s="208"/>
      <c r="AE192" s="202"/>
      <c r="AF192" s="202"/>
      <c r="AG192" s="202"/>
      <c r="AH192" s="201">
        <f>Totals!$E$81</f>
        <v>45811</v>
      </c>
      <c r="AI192" s="201"/>
      <c r="AJ192" s="201"/>
      <c r="AK192" s="267">
        <f t="shared" si="45"/>
        <v>0</v>
      </c>
      <c r="AL192" s="267"/>
      <c r="AM192" s="267"/>
      <c r="AN192" s="201" t="str">
        <f t="shared" si="46"/>
        <v/>
      </c>
      <c r="AO192" s="201"/>
      <c r="AP192" s="201"/>
      <c r="AQ192" s="202"/>
      <c r="AR192" s="202"/>
      <c r="AS192" s="202"/>
      <c r="AT192" s="203">
        <f t="shared" si="59"/>
        <v>0</v>
      </c>
      <c r="AU192" s="203"/>
      <c r="AV192" s="203"/>
      <c r="AW192" s="204">
        <f t="shared" si="48"/>
        <v>0</v>
      </c>
      <c r="AX192" s="204"/>
      <c r="AY192" s="204"/>
      <c r="AZ192" s="190">
        <f t="shared" si="49"/>
        <v>0</v>
      </c>
      <c r="BA192" s="190"/>
      <c r="BB192" s="190">
        <f t="shared" si="50"/>
        <v>0</v>
      </c>
      <c r="BC192" s="190"/>
      <c r="BD192" s="190">
        <f t="shared" si="51"/>
        <v>0</v>
      </c>
      <c r="BE192" s="190"/>
      <c r="BF192" s="190">
        <f t="shared" si="52"/>
        <v>0</v>
      </c>
      <c r="BG192" s="190"/>
      <c r="BH192" s="190">
        <f t="shared" si="53"/>
        <v>0</v>
      </c>
      <c r="BI192" s="190"/>
      <c r="BJ192" s="190">
        <f t="shared" si="54"/>
        <v>0</v>
      </c>
      <c r="BK192" s="190"/>
      <c r="BL192" s="190">
        <f t="shared" si="55"/>
        <v>0</v>
      </c>
      <c r="BM192" s="199"/>
      <c r="BN192" s="190">
        <f t="shared" si="56"/>
        <v>0</v>
      </c>
      <c r="BO192" s="190"/>
      <c r="BP192" s="190">
        <f t="shared" si="57"/>
        <v>0</v>
      </c>
      <c r="BQ192" s="190"/>
      <c r="BR192" s="190">
        <f t="shared" si="58"/>
        <v>0</v>
      </c>
      <c r="BS192" s="191"/>
    </row>
    <row r="193" spans="2:71" ht="15" thickBot="1" x14ac:dyDescent="0.4">
      <c r="B193" s="209"/>
      <c r="C193" s="210"/>
      <c r="D193" s="210"/>
      <c r="E193" s="214"/>
      <c r="F193" s="214"/>
      <c r="G193" s="214"/>
      <c r="H193" s="215"/>
      <c r="I193" s="205"/>
      <c r="J193" s="206"/>
      <c r="K193" s="206"/>
      <c r="L193" s="206"/>
      <c r="M193" s="213"/>
      <c r="N193" s="213"/>
      <c r="O193" s="213"/>
      <c r="P193" s="213"/>
      <c r="Q193" s="213"/>
      <c r="R193" s="213"/>
      <c r="S193" s="205"/>
      <c r="T193" s="205"/>
      <c r="U193" s="205"/>
      <c r="V193" s="206"/>
      <c r="W193" s="206"/>
      <c r="X193" s="206"/>
      <c r="Y193" s="207"/>
      <c r="Z193" s="207"/>
      <c r="AA193" s="207"/>
      <c r="AB193" s="208"/>
      <c r="AC193" s="208"/>
      <c r="AD193" s="208"/>
      <c r="AE193" s="202"/>
      <c r="AF193" s="202"/>
      <c r="AG193" s="202"/>
      <c r="AH193" s="201">
        <f>Totals!$E$81</f>
        <v>45811</v>
      </c>
      <c r="AI193" s="201"/>
      <c r="AJ193" s="201"/>
      <c r="AK193" s="267">
        <f t="shared" si="45"/>
        <v>0</v>
      </c>
      <c r="AL193" s="267"/>
      <c r="AM193" s="267"/>
      <c r="AN193" s="201" t="str">
        <f t="shared" si="46"/>
        <v/>
      </c>
      <c r="AO193" s="201"/>
      <c r="AP193" s="201"/>
      <c r="AQ193" s="202"/>
      <c r="AR193" s="202"/>
      <c r="AS193" s="202"/>
      <c r="AT193" s="203">
        <f t="shared" si="59"/>
        <v>0</v>
      </c>
      <c r="AU193" s="203"/>
      <c r="AV193" s="203"/>
      <c r="AW193" s="204">
        <f t="shared" si="48"/>
        <v>0</v>
      </c>
      <c r="AX193" s="204"/>
      <c r="AY193" s="204"/>
      <c r="AZ193" s="190">
        <f t="shared" si="49"/>
        <v>0</v>
      </c>
      <c r="BA193" s="190"/>
      <c r="BB193" s="190">
        <f t="shared" si="50"/>
        <v>0</v>
      </c>
      <c r="BC193" s="190"/>
      <c r="BD193" s="190">
        <f t="shared" si="51"/>
        <v>0</v>
      </c>
      <c r="BE193" s="190"/>
      <c r="BF193" s="190">
        <f t="shared" si="52"/>
        <v>0</v>
      </c>
      <c r="BG193" s="190"/>
      <c r="BH193" s="190">
        <f t="shared" si="53"/>
        <v>0</v>
      </c>
      <c r="BI193" s="190"/>
      <c r="BJ193" s="190">
        <f t="shared" si="54"/>
        <v>0</v>
      </c>
      <c r="BK193" s="190"/>
      <c r="BL193" s="190">
        <f t="shared" si="55"/>
        <v>0</v>
      </c>
      <c r="BM193" s="199"/>
      <c r="BN193" s="190">
        <f t="shared" si="56"/>
        <v>0</v>
      </c>
      <c r="BO193" s="190"/>
      <c r="BP193" s="190">
        <f t="shared" si="57"/>
        <v>0</v>
      </c>
      <c r="BQ193" s="190"/>
      <c r="BR193" s="190">
        <f t="shared" si="58"/>
        <v>0</v>
      </c>
      <c r="BS193" s="191"/>
    </row>
    <row r="194" spans="2:71" ht="15" thickBot="1" x14ac:dyDescent="0.4">
      <c r="B194" s="209"/>
      <c r="C194" s="210"/>
      <c r="D194" s="210"/>
      <c r="E194" s="214"/>
      <c r="F194" s="214"/>
      <c r="G194" s="214"/>
      <c r="H194" s="215"/>
      <c r="I194" s="205"/>
      <c r="J194" s="206"/>
      <c r="K194" s="206"/>
      <c r="L194" s="206"/>
      <c r="M194" s="213"/>
      <c r="N194" s="213"/>
      <c r="O194" s="213"/>
      <c r="P194" s="213"/>
      <c r="Q194" s="213"/>
      <c r="R194" s="213"/>
      <c r="S194" s="205"/>
      <c r="T194" s="205"/>
      <c r="U194" s="205"/>
      <c r="V194" s="206"/>
      <c r="W194" s="206"/>
      <c r="X194" s="206"/>
      <c r="Y194" s="207"/>
      <c r="Z194" s="207"/>
      <c r="AA194" s="207"/>
      <c r="AB194" s="208"/>
      <c r="AC194" s="208"/>
      <c r="AD194" s="208"/>
      <c r="AE194" s="202"/>
      <c r="AF194" s="202"/>
      <c r="AG194" s="202"/>
      <c r="AH194" s="201">
        <f>Totals!$E$81</f>
        <v>45811</v>
      </c>
      <c r="AI194" s="201"/>
      <c r="AJ194" s="201"/>
      <c r="AK194" s="267">
        <f t="shared" si="45"/>
        <v>0</v>
      </c>
      <c r="AL194" s="267"/>
      <c r="AM194" s="267"/>
      <c r="AN194" s="201" t="str">
        <f t="shared" si="46"/>
        <v/>
      </c>
      <c r="AO194" s="201"/>
      <c r="AP194" s="201"/>
      <c r="AQ194" s="202"/>
      <c r="AR194" s="202"/>
      <c r="AS194" s="202"/>
      <c r="AT194" s="203">
        <f t="shared" si="59"/>
        <v>0</v>
      </c>
      <c r="AU194" s="203"/>
      <c r="AV194" s="203"/>
      <c r="AW194" s="204">
        <f t="shared" si="48"/>
        <v>0</v>
      </c>
      <c r="AX194" s="204"/>
      <c r="AY194" s="204"/>
      <c r="AZ194" s="190">
        <f t="shared" si="49"/>
        <v>0</v>
      </c>
      <c r="BA194" s="190"/>
      <c r="BB194" s="190">
        <f t="shared" si="50"/>
        <v>0</v>
      </c>
      <c r="BC194" s="190"/>
      <c r="BD194" s="190">
        <f t="shared" si="51"/>
        <v>0</v>
      </c>
      <c r="BE194" s="190"/>
      <c r="BF194" s="190">
        <f t="shared" si="52"/>
        <v>0</v>
      </c>
      <c r="BG194" s="190"/>
      <c r="BH194" s="190">
        <f t="shared" si="53"/>
        <v>0</v>
      </c>
      <c r="BI194" s="190"/>
      <c r="BJ194" s="190">
        <f t="shared" si="54"/>
        <v>0</v>
      </c>
      <c r="BK194" s="190"/>
      <c r="BL194" s="190">
        <f t="shared" si="55"/>
        <v>0</v>
      </c>
      <c r="BM194" s="199"/>
      <c r="BN194" s="190">
        <f t="shared" si="56"/>
        <v>0</v>
      </c>
      <c r="BO194" s="190"/>
      <c r="BP194" s="190">
        <f t="shared" si="57"/>
        <v>0</v>
      </c>
      <c r="BQ194" s="190"/>
      <c r="BR194" s="190">
        <f t="shared" si="58"/>
        <v>0</v>
      </c>
      <c r="BS194" s="191"/>
    </row>
    <row r="195" spans="2:71" ht="15" thickBot="1" x14ac:dyDescent="0.4">
      <c r="B195" s="209"/>
      <c r="C195" s="210"/>
      <c r="D195" s="210"/>
      <c r="E195" s="214"/>
      <c r="F195" s="214"/>
      <c r="G195" s="214"/>
      <c r="H195" s="215"/>
      <c r="I195" s="205"/>
      <c r="J195" s="206"/>
      <c r="K195" s="206"/>
      <c r="L195" s="206"/>
      <c r="M195" s="213"/>
      <c r="N195" s="213"/>
      <c r="O195" s="213"/>
      <c r="P195" s="213"/>
      <c r="Q195" s="213"/>
      <c r="R195" s="213"/>
      <c r="S195" s="205" t="s">
        <v>6948</v>
      </c>
      <c r="T195" s="205"/>
      <c r="U195" s="205"/>
      <c r="V195" s="206"/>
      <c r="W195" s="206"/>
      <c r="X195" s="206"/>
      <c r="Y195" s="207"/>
      <c r="Z195" s="207"/>
      <c r="AA195" s="207"/>
      <c r="AB195" s="208"/>
      <c r="AC195" s="208"/>
      <c r="AD195" s="208"/>
      <c r="AE195" s="202"/>
      <c r="AF195" s="202"/>
      <c r="AG195" s="202"/>
      <c r="AH195" s="201">
        <f>Totals!$E$81</f>
        <v>45811</v>
      </c>
      <c r="AI195" s="201"/>
      <c r="AJ195" s="201"/>
      <c r="AK195" s="267">
        <f t="shared" si="45"/>
        <v>0</v>
      </c>
      <c r="AL195" s="267"/>
      <c r="AM195" s="267"/>
      <c r="AN195" s="201" t="str">
        <f t="shared" si="46"/>
        <v/>
      </c>
      <c r="AO195" s="201"/>
      <c r="AP195" s="201"/>
      <c r="AQ195" s="202"/>
      <c r="AR195" s="202"/>
      <c r="AS195" s="202"/>
      <c r="AT195" s="203">
        <f t="shared" si="59"/>
        <v>0</v>
      </c>
      <c r="AU195" s="203"/>
      <c r="AV195" s="203"/>
      <c r="AW195" s="204">
        <f t="shared" si="48"/>
        <v>0</v>
      </c>
      <c r="AX195" s="204"/>
      <c r="AY195" s="204"/>
      <c r="AZ195" s="190">
        <f t="shared" si="49"/>
        <v>0</v>
      </c>
      <c r="BA195" s="190"/>
      <c r="BB195" s="190">
        <f t="shared" si="50"/>
        <v>0</v>
      </c>
      <c r="BC195" s="190"/>
      <c r="BD195" s="190">
        <f t="shared" si="51"/>
        <v>0</v>
      </c>
      <c r="BE195" s="190"/>
      <c r="BF195" s="190">
        <f t="shared" si="52"/>
        <v>0</v>
      </c>
      <c r="BG195" s="190"/>
      <c r="BH195" s="190">
        <f t="shared" si="53"/>
        <v>0</v>
      </c>
      <c r="BI195" s="190"/>
      <c r="BJ195" s="190">
        <f t="shared" si="54"/>
        <v>0</v>
      </c>
      <c r="BK195" s="190"/>
      <c r="BL195" s="190">
        <f t="shared" si="55"/>
        <v>0</v>
      </c>
      <c r="BM195" s="199"/>
      <c r="BN195" s="190">
        <f t="shared" si="56"/>
        <v>0</v>
      </c>
      <c r="BO195" s="190"/>
      <c r="BP195" s="190">
        <f t="shared" si="57"/>
        <v>0</v>
      </c>
      <c r="BQ195" s="190"/>
      <c r="BR195" s="190">
        <f t="shared" si="58"/>
        <v>0</v>
      </c>
      <c r="BS195" s="191"/>
    </row>
    <row r="196" spans="2:71" ht="15" thickBot="1" x14ac:dyDescent="0.4">
      <c r="B196" s="209"/>
      <c r="C196" s="210"/>
      <c r="D196" s="210"/>
      <c r="E196" s="214"/>
      <c r="F196" s="214"/>
      <c r="G196" s="214"/>
      <c r="H196" s="215"/>
      <c r="I196" s="205"/>
      <c r="J196" s="206"/>
      <c r="K196" s="206"/>
      <c r="L196" s="206"/>
      <c r="M196" s="213"/>
      <c r="N196" s="213"/>
      <c r="O196" s="213"/>
      <c r="P196" s="213"/>
      <c r="Q196" s="213"/>
      <c r="R196" s="213"/>
      <c r="S196" s="205"/>
      <c r="T196" s="205"/>
      <c r="U196" s="205"/>
      <c r="V196" s="206"/>
      <c r="W196" s="206"/>
      <c r="X196" s="206"/>
      <c r="Y196" s="207"/>
      <c r="Z196" s="207"/>
      <c r="AA196" s="207"/>
      <c r="AB196" s="208"/>
      <c r="AC196" s="208"/>
      <c r="AD196" s="208"/>
      <c r="AE196" s="202"/>
      <c r="AF196" s="202"/>
      <c r="AG196" s="202"/>
      <c r="AH196" s="201">
        <f>Totals!$E$81</f>
        <v>45811</v>
      </c>
      <c r="AI196" s="201"/>
      <c r="AJ196" s="201"/>
      <c r="AK196" s="267">
        <f t="shared" si="45"/>
        <v>0</v>
      </c>
      <c r="AL196" s="267"/>
      <c r="AM196" s="267"/>
      <c r="AN196" s="201" t="str">
        <f t="shared" si="46"/>
        <v/>
      </c>
      <c r="AO196" s="201"/>
      <c r="AP196" s="201"/>
      <c r="AQ196" s="202"/>
      <c r="AR196" s="202"/>
      <c r="AS196" s="202"/>
      <c r="AT196" s="203">
        <f t="shared" si="59"/>
        <v>0</v>
      </c>
      <c r="AU196" s="203"/>
      <c r="AV196" s="203"/>
      <c r="AW196" s="204">
        <f t="shared" si="48"/>
        <v>0</v>
      </c>
      <c r="AX196" s="204"/>
      <c r="AY196" s="204"/>
      <c r="AZ196" s="190">
        <f t="shared" si="49"/>
        <v>0</v>
      </c>
      <c r="BA196" s="190"/>
      <c r="BB196" s="190">
        <f t="shared" si="50"/>
        <v>0</v>
      </c>
      <c r="BC196" s="190"/>
      <c r="BD196" s="190">
        <f t="shared" si="51"/>
        <v>0</v>
      </c>
      <c r="BE196" s="190"/>
      <c r="BF196" s="190">
        <f t="shared" si="52"/>
        <v>0</v>
      </c>
      <c r="BG196" s="190"/>
      <c r="BH196" s="190">
        <f t="shared" si="53"/>
        <v>0</v>
      </c>
      <c r="BI196" s="190"/>
      <c r="BJ196" s="190">
        <f t="shared" si="54"/>
        <v>0</v>
      </c>
      <c r="BK196" s="190"/>
      <c r="BL196" s="190">
        <f t="shared" si="55"/>
        <v>0</v>
      </c>
      <c r="BM196" s="199"/>
      <c r="BN196" s="190">
        <f t="shared" si="56"/>
        <v>0</v>
      </c>
      <c r="BO196" s="190"/>
      <c r="BP196" s="190">
        <f t="shared" si="57"/>
        <v>0</v>
      </c>
      <c r="BQ196" s="190"/>
      <c r="BR196" s="190">
        <f t="shared" si="58"/>
        <v>0</v>
      </c>
      <c r="BS196" s="191"/>
    </row>
    <row r="197" spans="2:71" ht="15" thickBot="1" x14ac:dyDescent="0.4">
      <c r="B197" s="209"/>
      <c r="C197" s="210"/>
      <c r="D197" s="210"/>
      <c r="E197" s="214"/>
      <c r="F197" s="214"/>
      <c r="G197" s="214"/>
      <c r="H197" s="215"/>
      <c r="I197" s="205"/>
      <c r="J197" s="206"/>
      <c r="K197" s="206"/>
      <c r="L197" s="206"/>
      <c r="M197" s="213"/>
      <c r="N197" s="213"/>
      <c r="O197" s="213"/>
      <c r="P197" s="213"/>
      <c r="Q197" s="213"/>
      <c r="R197" s="213"/>
      <c r="S197" s="205"/>
      <c r="T197" s="205"/>
      <c r="U197" s="205"/>
      <c r="V197" s="206"/>
      <c r="W197" s="206"/>
      <c r="X197" s="206"/>
      <c r="Y197" s="207"/>
      <c r="Z197" s="207"/>
      <c r="AA197" s="207"/>
      <c r="AB197" s="208"/>
      <c r="AC197" s="208"/>
      <c r="AD197" s="208"/>
      <c r="AE197" s="202"/>
      <c r="AF197" s="202"/>
      <c r="AG197" s="202"/>
      <c r="AH197" s="201">
        <f>Totals!$E$81</f>
        <v>45811</v>
      </c>
      <c r="AI197" s="201"/>
      <c r="AJ197" s="201"/>
      <c r="AK197" s="267">
        <f t="shared" si="45"/>
        <v>0</v>
      </c>
      <c r="AL197" s="267"/>
      <c r="AM197" s="267"/>
      <c r="AN197" s="201" t="str">
        <f t="shared" si="46"/>
        <v/>
      </c>
      <c r="AO197" s="201"/>
      <c r="AP197" s="201"/>
      <c r="AQ197" s="202"/>
      <c r="AR197" s="202"/>
      <c r="AS197" s="202"/>
      <c r="AT197" s="203">
        <f t="shared" si="59"/>
        <v>0</v>
      </c>
      <c r="AU197" s="203"/>
      <c r="AV197" s="203"/>
      <c r="AW197" s="204">
        <f t="shared" si="48"/>
        <v>0</v>
      </c>
      <c r="AX197" s="204"/>
      <c r="AY197" s="204"/>
      <c r="AZ197" s="190">
        <f t="shared" si="49"/>
        <v>0</v>
      </c>
      <c r="BA197" s="190"/>
      <c r="BB197" s="190">
        <f t="shared" si="50"/>
        <v>0</v>
      </c>
      <c r="BC197" s="190"/>
      <c r="BD197" s="190">
        <f t="shared" si="51"/>
        <v>0</v>
      </c>
      <c r="BE197" s="190"/>
      <c r="BF197" s="190">
        <f t="shared" si="52"/>
        <v>0</v>
      </c>
      <c r="BG197" s="190"/>
      <c r="BH197" s="190">
        <f t="shared" si="53"/>
        <v>0</v>
      </c>
      <c r="BI197" s="190"/>
      <c r="BJ197" s="190">
        <f t="shared" si="54"/>
        <v>0</v>
      </c>
      <c r="BK197" s="190"/>
      <c r="BL197" s="190">
        <f t="shared" si="55"/>
        <v>0</v>
      </c>
      <c r="BM197" s="199"/>
      <c r="BN197" s="190">
        <f t="shared" si="56"/>
        <v>0</v>
      </c>
      <c r="BO197" s="190"/>
      <c r="BP197" s="190">
        <f t="shared" si="57"/>
        <v>0</v>
      </c>
      <c r="BQ197" s="190"/>
      <c r="BR197" s="190">
        <f t="shared" si="58"/>
        <v>0</v>
      </c>
      <c r="BS197" s="191"/>
    </row>
    <row r="198" spans="2:71" ht="15" thickBot="1" x14ac:dyDescent="0.4">
      <c r="B198" s="209"/>
      <c r="C198" s="210"/>
      <c r="D198" s="210"/>
      <c r="E198" s="214"/>
      <c r="F198" s="214"/>
      <c r="G198" s="214"/>
      <c r="H198" s="215"/>
      <c r="I198" s="205"/>
      <c r="J198" s="206"/>
      <c r="K198" s="206"/>
      <c r="L198" s="206"/>
      <c r="M198" s="213"/>
      <c r="N198" s="213"/>
      <c r="O198" s="213"/>
      <c r="P198" s="213"/>
      <c r="Q198" s="213"/>
      <c r="R198" s="213"/>
      <c r="S198" s="205"/>
      <c r="T198" s="205"/>
      <c r="U198" s="205"/>
      <c r="V198" s="206"/>
      <c r="W198" s="206"/>
      <c r="X198" s="206"/>
      <c r="Y198" s="207"/>
      <c r="Z198" s="207"/>
      <c r="AA198" s="207"/>
      <c r="AB198" s="208"/>
      <c r="AC198" s="208"/>
      <c r="AD198" s="208"/>
      <c r="AE198" s="202"/>
      <c r="AF198" s="202"/>
      <c r="AG198" s="202"/>
      <c r="AH198" s="201">
        <f>Totals!$E$81</f>
        <v>45811</v>
      </c>
      <c r="AI198" s="201"/>
      <c r="AJ198" s="201"/>
      <c r="AK198" s="267">
        <f t="shared" si="45"/>
        <v>0</v>
      </c>
      <c r="AL198" s="267"/>
      <c r="AM198" s="267"/>
      <c r="AN198" s="201" t="str">
        <f t="shared" si="46"/>
        <v/>
      </c>
      <c r="AO198" s="201"/>
      <c r="AP198" s="201"/>
      <c r="AQ198" s="202"/>
      <c r="AR198" s="202"/>
      <c r="AS198" s="202"/>
      <c r="AT198" s="203">
        <f t="shared" si="59"/>
        <v>0</v>
      </c>
      <c r="AU198" s="203"/>
      <c r="AV198" s="203"/>
      <c r="AW198" s="204">
        <f t="shared" si="48"/>
        <v>0</v>
      </c>
      <c r="AX198" s="204"/>
      <c r="AY198" s="204"/>
      <c r="AZ198" s="190">
        <f t="shared" si="49"/>
        <v>0</v>
      </c>
      <c r="BA198" s="190"/>
      <c r="BB198" s="190">
        <f t="shared" si="50"/>
        <v>0</v>
      </c>
      <c r="BC198" s="190"/>
      <c r="BD198" s="190">
        <f t="shared" si="51"/>
        <v>0</v>
      </c>
      <c r="BE198" s="190"/>
      <c r="BF198" s="190">
        <f t="shared" si="52"/>
        <v>0</v>
      </c>
      <c r="BG198" s="190"/>
      <c r="BH198" s="190">
        <f t="shared" si="53"/>
        <v>0</v>
      </c>
      <c r="BI198" s="190"/>
      <c r="BJ198" s="190">
        <f t="shared" si="54"/>
        <v>0</v>
      </c>
      <c r="BK198" s="190"/>
      <c r="BL198" s="190">
        <f t="shared" si="55"/>
        <v>0</v>
      </c>
      <c r="BM198" s="199"/>
      <c r="BN198" s="190">
        <f t="shared" si="56"/>
        <v>0</v>
      </c>
      <c r="BO198" s="190"/>
      <c r="BP198" s="190">
        <f t="shared" si="57"/>
        <v>0</v>
      </c>
      <c r="BQ198" s="190"/>
      <c r="BR198" s="190">
        <f t="shared" si="58"/>
        <v>0</v>
      </c>
      <c r="BS198" s="191"/>
    </row>
    <row r="199" spans="2:71" ht="15" thickBot="1" x14ac:dyDescent="0.4">
      <c r="B199" s="209"/>
      <c r="C199" s="210"/>
      <c r="D199" s="210"/>
      <c r="E199" s="214"/>
      <c r="F199" s="214"/>
      <c r="G199" s="214"/>
      <c r="H199" s="215"/>
      <c r="I199" s="205"/>
      <c r="J199" s="206"/>
      <c r="K199" s="206"/>
      <c r="L199" s="206"/>
      <c r="M199" s="207">
        <f>(P179-M179)*-(AZ179)</f>
        <v>0</v>
      </c>
      <c r="N199" s="207"/>
      <c r="O199" s="207"/>
      <c r="P199" s="213"/>
      <c r="Q199" s="213"/>
      <c r="R199" s="213"/>
      <c r="S199" s="205"/>
      <c r="T199" s="205"/>
      <c r="U199" s="205"/>
      <c r="V199" s="206"/>
      <c r="W199" s="206"/>
      <c r="X199" s="206"/>
      <c r="Y199" s="207"/>
      <c r="Z199" s="207"/>
      <c r="AA199" s="207"/>
      <c r="AB199" s="208"/>
      <c r="AC199" s="208"/>
      <c r="AD199" s="208"/>
      <c r="AE199" s="202"/>
      <c r="AF199" s="202"/>
      <c r="AG199" s="202"/>
      <c r="AH199" s="201">
        <f>Totals!$E$81</f>
        <v>45811</v>
      </c>
      <c r="AI199" s="201"/>
      <c r="AJ199" s="201"/>
      <c r="AK199" s="267">
        <f t="shared" si="45"/>
        <v>0</v>
      </c>
      <c r="AL199" s="267"/>
      <c r="AM199" s="267"/>
      <c r="AN199" s="201" t="str">
        <f t="shared" si="46"/>
        <v/>
      </c>
      <c r="AO199" s="201"/>
      <c r="AP199" s="201"/>
      <c r="AQ199" s="202"/>
      <c r="AR199" s="202"/>
      <c r="AS199" s="202"/>
      <c r="AT199" s="203">
        <f t="shared" si="59"/>
        <v>0</v>
      </c>
      <c r="AU199" s="203"/>
      <c r="AV199" s="203"/>
      <c r="AW199" s="204">
        <f t="shared" si="48"/>
        <v>0</v>
      </c>
      <c r="AX199" s="204"/>
      <c r="AY199" s="204"/>
      <c r="AZ199" s="190">
        <f t="shared" si="49"/>
        <v>0</v>
      </c>
      <c r="BA199" s="190"/>
      <c r="BB199" s="190">
        <f t="shared" si="50"/>
        <v>0</v>
      </c>
      <c r="BC199" s="190"/>
      <c r="BD199" s="190">
        <f t="shared" si="51"/>
        <v>0</v>
      </c>
      <c r="BE199" s="190"/>
      <c r="BF199" s="190">
        <f t="shared" si="52"/>
        <v>0</v>
      </c>
      <c r="BG199" s="190"/>
      <c r="BH199" s="190">
        <f t="shared" si="53"/>
        <v>0</v>
      </c>
      <c r="BI199" s="190"/>
      <c r="BJ199" s="190">
        <f t="shared" si="54"/>
        <v>0</v>
      </c>
      <c r="BK199" s="190"/>
      <c r="BL199" s="190">
        <f t="shared" si="55"/>
        <v>0</v>
      </c>
      <c r="BM199" s="199"/>
      <c r="BN199" s="190">
        <f t="shared" si="56"/>
        <v>0</v>
      </c>
      <c r="BO199" s="190"/>
      <c r="BP199" s="190">
        <f t="shared" si="57"/>
        <v>0</v>
      </c>
      <c r="BQ199" s="190"/>
      <c r="BR199" s="190">
        <f t="shared" si="58"/>
        <v>0</v>
      </c>
      <c r="BS199" s="191"/>
    </row>
    <row r="200" spans="2:71" ht="15" thickBot="1" x14ac:dyDescent="0.4">
      <c r="B200" s="209"/>
      <c r="C200" s="210"/>
      <c r="D200" s="210"/>
      <c r="E200" s="214"/>
      <c r="F200" s="214"/>
      <c r="G200" s="214"/>
      <c r="H200" s="215"/>
      <c r="I200" s="205"/>
      <c r="J200" s="206"/>
      <c r="K200" s="206"/>
      <c r="L200" s="206"/>
      <c r="M200" s="213"/>
      <c r="N200" s="213"/>
      <c r="O200" s="213"/>
      <c r="P200" s="213"/>
      <c r="Q200" s="213"/>
      <c r="R200" s="213"/>
      <c r="S200" s="205"/>
      <c r="T200" s="205"/>
      <c r="U200" s="205"/>
      <c r="V200" s="206"/>
      <c r="W200" s="206"/>
      <c r="X200" s="206"/>
      <c r="Y200" s="207"/>
      <c r="Z200" s="207"/>
      <c r="AA200" s="207"/>
      <c r="AB200" s="208"/>
      <c r="AC200" s="208"/>
      <c r="AD200" s="208"/>
      <c r="AE200" s="202"/>
      <c r="AF200" s="202"/>
      <c r="AG200" s="202"/>
      <c r="AH200" s="201">
        <f>Totals!$E$81</f>
        <v>45811</v>
      </c>
      <c r="AI200" s="201"/>
      <c r="AJ200" s="201"/>
      <c r="AK200" s="267">
        <f t="shared" si="45"/>
        <v>0</v>
      </c>
      <c r="AL200" s="267"/>
      <c r="AM200" s="267"/>
      <c r="AN200" s="201" t="str">
        <f t="shared" si="46"/>
        <v/>
      </c>
      <c r="AO200" s="201"/>
      <c r="AP200" s="201"/>
      <c r="AQ200" s="202"/>
      <c r="AR200" s="202"/>
      <c r="AS200" s="202"/>
      <c r="AT200" s="203">
        <f t="shared" si="59"/>
        <v>0</v>
      </c>
      <c r="AU200" s="203"/>
      <c r="AV200" s="203"/>
      <c r="AW200" s="204">
        <f t="shared" si="48"/>
        <v>0</v>
      </c>
      <c r="AX200" s="204"/>
      <c r="AY200" s="204"/>
      <c r="AZ200" s="190">
        <f t="shared" si="49"/>
        <v>0</v>
      </c>
      <c r="BA200" s="190"/>
      <c r="BB200" s="190">
        <f t="shared" si="50"/>
        <v>0</v>
      </c>
      <c r="BC200" s="190"/>
      <c r="BD200" s="190">
        <f t="shared" si="51"/>
        <v>0</v>
      </c>
      <c r="BE200" s="190"/>
      <c r="BF200" s="190">
        <f t="shared" si="52"/>
        <v>0</v>
      </c>
      <c r="BG200" s="190"/>
      <c r="BH200" s="190">
        <f t="shared" si="53"/>
        <v>0</v>
      </c>
      <c r="BI200" s="190"/>
      <c r="BJ200" s="190">
        <f t="shared" si="54"/>
        <v>0</v>
      </c>
      <c r="BK200" s="190"/>
      <c r="BL200" s="190">
        <f t="shared" si="55"/>
        <v>0</v>
      </c>
      <c r="BM200" s="199"/>
      <c r="BN200" s="190">
        <f t="shared" si="56"/>
        <v>0</v>
      </c>
      <c r="BO200" s="190"/>
      <c r="BP200" s="190">
        <f t="shared" si="57"/>
        <v>0</v>
      </c>
      <c r="BQ200" s="190"/>
      <c r="BR200" s="190">
        <f t="shared" si="58"/>
        <v>0</v>
      </c>
      <c r="BS200" s="191"/>
    </row>
    <row r="201" spans="2:71" ht="15" thickBot="1" x14ac:dyDescent="0.4">
      <c r="B201" s="209"/>
      <c r="C201" s="210"/>
      <c r="D201" s="210"/>
      <c r="E201" s="214"/>
      <c r="F201" s="214"/>
      <c r="G201" s="214"/>
      <c r="H201" s="215"/>
      <c r="I201" s="205"/>
      <c r="J201" s="206"/>
      <c r="K201" s="206"/>
      <c r="L201" s="206"/>
      <c r="M201" s="214"/>
      <c r="N201" s="214"/>
      <c r="O201" s="214"/>
      <c r="P201" s="213"/>
      <c r="Q201" s="213"/>
      <c r="R201" s="213"/>
      <c r="S201" s="205"/>
      <c r="T201" s="205"/>
      <c r="U201" s="205"/>
      <c r="V201" s="206"/>
      <c r="W201" s="206"/>
      <c r="X201" s="206"/>
      <c r="Y201" s="207"/>
      <c r="Z201" s="207"/>
      <c r="AA201" s="207"/>
      <c r="AB201" s="208"/>
      <c r="AC201" s="208"/>
      <c r="AD201" s="208"/>
      <c r="AE201" s="202"/>
      <c r="AF201" s="202"/>
      <c r="AG201" s="202"/>
      <c r="AH201" s="201">
        <f>Totals!$E$81</f>
        <v>45811</v>
      </c>
      <c r="AI201" s="201"/>
      <c r="AJ201" s="201"/>
      <c r="AK201" s="267">
        <f t="shared" si="45"/>
        <v>0</v>
      </c>
      <c r="AL201" s="267"/>
      <c r="AM201" s="267"/>
      <c r="AN201" s="201" t="str">
        <f t="shared" si="46"/>
        <v/>
      </c>
      <c r="AO201" s="201"/>
      <c r="AP201" s="201"/>
      <c r="AQ201" s="202"/>
      <c r="AR201" s="202"/>
      <c r="AS201" s="202"/>
      <c r="AT201" s="203">
        <f t="shared" si="59"/>
        <v>0</v>
      </c>
      <c r="AU201" s="203"/>
      <c r="AV201" s="203"/>
      <c r="AW201" s="204">
        <f t="shared" si="48"/>
        <v>0</v>
      </c>
      <c r="AX201" s="204"/>
      <c r="AY201" s="204"/>
      <c r="AZ201" s="190">
        <f t="shared" si="49"/>
        <v>0</v>
      </c>
      <c r="BA201" s="190"/>
      <c r="BB201" s="190">
        <f t="shared" si="50"/>
        <v>0</v>
      </c>
      <c r="BC201" s="190"/>
      <c r="BD201" s="190">
        <f t="shared" si="51"/>
        <v>0</v>
      </c>
      <c r="BE201" s="190"/>
      <c r="BF201" s="190">
        <f t="shared" si="52"/>
        <v>0</v>
      </c>
      <c r="BG201" s="190"/>
      <c r="BH201" s="190">
        <f t="shared" si="53"/>
        <v>0</v>
      </c>
      <c r="BI201" s="190"/>
      <c r="BJ201" s="190">
        <f t="shared" si="54"/>
        <v>0</v>
      </c>
      <c r="BK201" s="190"/>
      <c r="BL201" s="190">
        <f t="shared" si="55"/>
        <v>0</v>
      </c>
      <c r="BM201" s="199"/>
      <c r="BN201" s="190">
        <f t="shared" si="56"/>
        <v>0</v>
      </c>
      <c r="BO201" s="190"/>
      <c r="BP201" s="190">
        <f t="shared" si="57"/>
        <v>0</v>
      </c>
      <c r="BQ201" s="190"/>
      <c r="BR201" s="190">
        <f t="shared" si="58"/>
        <v>0</v>
      </c>
      <c r="BS201" s="191"/>
    </row>
    <row r="202" spans="2:71" ht="15" thickBot="1" x14ac:dyDescent="0.4">
      <c r="B202" s="209"/>
      <c r="C202" s="210"/>
      <c r="D202" s="210"/>
      <c r="E202" s="214"/>
      <c r="F202" s="214"/>
      <c r="G202" s="214"/>
      <c r="H202" s="215"/>
      <c r="I202" s="205"/>
      <c r="J202" s="206"/>
      <c r="K202" s="206"/>
      <c r="L202" s="206"/>
      <c r="M202" s="213"/>
      <c r="N202" s="213"/>
      <c r="O202" s="213"/>
      <c r="P202" s="213"/>
      <c r="Q202" s="213"/>
      <c r="R202" s="213"/>
      <c r="S202" s="205"/>
      <c r="T202" s="205"/>
      <c r="U202" s="205"/>
      <c r="V202" s="206"/>
      <c r="W202" s="206"/>
      <c r="X202" s="206"/>
      <c r="Y202" s="207"/>
      <c r="Z202" s="207"/>
      <c r="AA202" s="207"/>
      <c r="AB202" s="208"/>
      <c r="AC202" s="208"/>
      <c r="AD202" s="208"/>
      <c r="AE202" s="202"/>
      <c r="AF202" s="202"/>
      <c r="AG202" s="202"/>
      <c r="AH202" s="201">
        <f>Totals!$E$81</f>
        <v>45811</v>
      </c>
      <c r="AI202" s="201"/>
      <c r="AJ202" s="201"/>
      <c r="AK202" s="267">
        <f t="shared" si="45"/>
        <v>0</v>
      </c>
      <c r="AL202" s="267"/>
      <c r="AM202" s="267"/>
      <c r="AN202" s="201" t="str">
        <f t="shared" si="46"/>
        <v/>
      </c>
      <c r="AO202" s="201"/>
      <c r="AP202" s="201"/>
      <c r="AQ202" s="202"/>
      <c r="AR202" s="202"/>
      <c r="AS202" s="202"/>
      <c r="AT202" s="203">
        <f t="shared" si="59"/>
        <v>0</v>
      </c>
      <c r="AU202" s="203"/>
      <c r="AV202" s="203"/>
      <c r="AW202" s="204">
        <f t="shared" si="48"/>
        <v>0</v>
      </c>
      <c r="AX202" s="204"/>
      <c r="AY202" s="204"/>
      <c r="AZ202" s="190">
        <f t="shared" si="49"/>
        <v>0</v>
      </c>
      <c r="BA202" s="190"/>
      <c r="BB202" s="190">
        <f t="shared" si="50"/>
        <v>0</v>
      </c>
      <c r="BC202" s="190"/>
      <c r="BD202" s="190">
        <f t="shared" si="51"/>
        <v>0</v>
      </c>
      <c r="BE202" s="190"/>
      <c r="BF202" s="190">
        <f t="shared" si="52"/>
        <v>0</v>
      </c>
      <c r="BG202" s="190"/>
      <c r="BH202" s="190">
        <f t="shared" si="53"/>
        <v>0</v>
      </c>
      <c r="BI202" s="190"/>
      <c r="BJ202" s="190">
        <f t="shared" si="54"/>
        <v>0</v>
      </c>
      <c r="BK202" s="190"/>
      <c r="BL202" s="190">
        <f t="shared" si="55"/>
        <v>0</v>
      </c>
      <c r="BM202" s="199"/>
      <c r="BN202" s="190">
        <f t="shared" si="56"/>
        <v>0</v>
      </c>
      <c r="BO202" s="190"/>
      <c r="BP202" s="190">
        <f t="shared" si="57"/>
        <v>0</v>
      </c>
      <c r="BQ202" s="190"/>
      <c r="BR202" s="190">
        <f t="shared" si="58"/>
        <v>0</v>
      </c>
      <c r="BS202" s="191"/>
    </row>
    <row r="203" spans="2:71" ht="15" thickBot="1" x14ac:dyDescent="0.4">
      <c r="B203" s="209"/>
      <c r="C203" s="210"/>
      <c r="D203" s="210"/>
      <c r="E203" s="214"/>
      <c r="F203" s="214"/>
      <c r="G203" s="214"/>
      <c r="H203" s="215"/>
      <c r="I203" s="205"/>
      <c r="J203" s="206"/>
      <c r="K203" s="206"/>
      <c r="L203" s="206"/>
      <c r="M203" s="213"/>
      <c r="N203" s="213"/>
      <c r="O203" s="213"/>
      <c r="P203" s="213"/>
      <c r="Q203" s="213"/>
      <c r="R203" s="213"/>
      <c r="S203" s="205"/>
      <c r="T203" s="205"/>
      <c r="U203" s="205"/>
      <c r="V203" s="206"/>
      <c r="W203" s="206"/>
      <c r="X203" s="206"/>
      <c r="Y203" s="207"/>
      <c r="Z203" s="207"/>
      <c r="AA203" s="207"/>
      <c r="AB203" s="208"/>
      <c r="AC203" s="208"/>
      <c r="AD203" s="208"/>
      <c r="AE203" s="202"/>
      <c r="AF203" s="202"/>
      <c r="AG203" s="202"/>
      <c r="AH203" s="201">
        <f>Totals!$E$81</f>
        <v>45811</v>
      </c>
      <c r="AI203" s="201"/>
      <c r="AJ203" s="201"/>
      <c r="AK203" s="267">
        <f t="shared" si="45"/>
        <v>0</v>
      </c>
      <c r="AL203" s="267"/>
      <c r="AM203" s="267"/>
      <c r="AN203" s="201" t="str">
        <f t="shared" si="46"/>
        <v/>
      </c>
      <c r="AO203" s="201"/>
      <c r="AP203" s="201"/>
      <c r="AQ203" s="202"/>
      <c r="AR203" s="202"/>
      <c r="AS203" s="202"/>
      <c r="AT203" s="203">
        <f t="shared" si="59"/>
        <v>0</v>
      </c>
      <c r="AU203" s="203"/>
      <c r="AV203" s="203"/>
      <c r="AW203" s="204">
        <f t="shared" si="48"/>
        <v>0</v>
      </c>
      <c r="AX203" s="204"/>
      <c r="AY203" s="204"/>
      <c r="AZ203" s="190">
        <f t="shared" si="49"/>
        <v>0</v>
      </c>
      <c r="BA203" s="190"/>
      <c r="BB203" s="190">
        <f t="shared" si="50"/>
        <v>0</v>
      </c>
      <c r="BC203" s="190"/>
      <c r="BD203" s="190">
        <f t="shared" si="51"/>
        <v>0</v>
      </c>
      <c r="BE203" s="190"/>
      <c r="BF203" s="190">
        <f t="shared" si="52"/>
        <v>0</v>
      </c>
      <c r="BG203" s="190"/>
      <c r="BH203" s="190">
        <f t="shared" si="53"/>
        <v>0</v>
      </c>
      <c r="BI203" s="190"/>
      <c r="BJ203" s="190">
        <f t="shared" si="54"/>
        <v>0</v>
      </c>
      <c r="BK203" s="190"/>
      <c r="BL203" s="190">
        <f t="shared" si="55"/>
        <v>0</v>
      </c>
      <c r="BM203" s="199"/>
      <c r="BN203" s="190">
        <f t="shared" si="56"/>
        <v>0</v>
      </c>
      <c r="BO203" s="190"/>
      <c r="BP203" s="190">
        <f t="shared" si="57"/>
        <v>0</v>
      </c>
      <c r="BQ203" s="190"/>
      <c r="BR203" s="190">
        <f t="shared" si="58"/>
        <v>0</v>
      </c>
      <c r="BS203" s="191"/>
    </row>
    <row r="204" spans="2:71" ht="15" thickBot="1" x14ac:dyDescent="0.4">
      <c r="B204" s="209"/>
      <c r="C204" s="210"/>
      <c r="D204" s="210"/>
      <c r="E204" s="214"/>
      <c r="F204" s="214"/>
      <c r="G204" s="214"/>
      <c r="H204" s="215"/>
      <c r="I204" s="205"/>
      <c r="J204" s="206"/>
      <c r="K204" s="206"/>
      <c r="L204" s="206"/>
      <c r="M204" s="213"/>
      <c r="N204" s="213"/>
      <c r="O204" s="213"/>
      <c r="P204" s="213"/>
      <c r="Q204" s="213"/>
      <c r="R204" s="213"/>
      <c r="S204" s="205"/>
      <c r="T204" s="205"/>
      <c r="U204" s="205"/>
      <c r="V204" s="206"/>
      <c r="W204" s="206"/>
      <c r="X204" s="206"/>
      <c r="Y204" s="207"/>
      <c r="Z204" s="207"/>
      <c r="AA204" s="207"/>
      <c r="AB204" s="208"/>
      <c r="AC204" s="208"/>
      <c r="AD204" s="208"/>
      <c r="AE204" s="202"/>
      <c r="AF204" s="202"/>
      <c r="AG204" s="202"/>
      <c r="AH204" s="201">
        <f>Totals!$E$81</f>
        <v>45811</v>
      </c>
      <c r="AI204" s="201"/>
      <c r="AJ204" s="201"/>
      <c r="AK204" s="267">
        <f t="shared" si="45"/>
        <v>0</v>
      </c>
      <c r="AL204" s="267"/>
      <c r="AM204" s="267"/>
      <c r="AN204" s="201" t="str">
        <f t="shared" si="46"/>
        <v/>
      </c>
      <c r="AO204" s="201"/>
      <c r="AP204" s="201"/>
      <c r="AQ204" s="202"/>
      <c r="AR204" s="202"/>
      <c r="AS204" s="202"/>
      <c r="AT204" s="203">
        <f t="shared" si="59"/>
        <v>0</v>
      </c>
      <c r="AU204" s="203"/>
      <c r="AV204" s="203"/>
      <c r="AW204" s="204">
        <f t="shared" si="48"/>
        <v>0</v>
      </c>
      <c r="AX204" s="204"/>
      <c r="AY204" s="204"/>
      <c r="AZ204" s="190">
        <f t="shared" si="49"/>
        <v>0</v>
      </c>
      <c r="BA204" s="190"/>
      <c r="BB204" s="190">
        <f t="shared" si="50"/>
        <v>0</v>
      </c>
      <c r="BC204" s="190"/>
      <c r="BD204" s="190">
        <f t="shared" si="51"/>
        <v>0</v>
      </c>
      <c r="BE204" s="190"/>
      <c r="BF204" s="190">
        <f t="shared" si="52"/>
        <v>0</v>
      </c>
      <c r="BG204" s="190"/>
      <c r="BH204" s="190">
        <f t="shared" si="53"/>
        <v>0</v>
      </c>
      <c r="BI204" s="190"/>
      <c r="BJ204" s="190">
        <f t="shared" si="54"/>
        <v>0</v>
      </c>
      <c r="BK204" s="190"/>
      <c r="BL204" s="190">
        <f t="shared" si="55"/>
        <v>0</v>
      </c>
      <c r="BM204" s="199"/>
      <c r="BN204" s="190">
        <f t="shared" si="56"/>
        <v>0</v>
      </c>
      <c r="BO204" s="190"/>
      <c r="BP204" s="190">
        <f t="shared" si="57"/>
        <v>0</v>
      </c>
      <c r="BQ204" s="190"/>
      <c r="BR204" s="190">
        <f t="shared" si="58"/>
        <v>0</v>
      </c>
      <c r="BS204" s="191"/>
    </row>
    <row r="205" spans="2:71" ht="15" thickBot="1" x14ac:dyDescent="0.4">
      <c r="B205" s="209"/>
      <c r="C205" s="210"/>
      <c r="D205" s="210"/>
      <c r="E205" s="211"/>
      <c r="F205" s="211"/>
      <c r="G205" s="211"/>
      <c r="H205" s="211"/>
      <c r="I205" s="205"/>
      <c r="J205" s="206"/>
      <c r="K205" s="206"/>
      <c r="L205" s="206"/>
      <c r="M205" s="213"/>
      <c r="N205" s="213"/>
      <c r="O205" s="213"/>
      <c r="P205" s="213"/>
      <c r="Q205" s="213"/>
      <c r="R205" s="213"/>
      <c r="S205" s="205"/>
      <c r="T205" s="205"/>
      <c r="U205" s="205"/>
      <c r="V205" s="206"/>
      <c r="W205" s="206"/>
      <c r="X205" s="206"/>
      <c r="Y205" s="207"/>
      <c r="Z205" s="207"/>
      <c r="AA205" s="207"/>
      <c r="AB205" s="208"/>
      <c r="AC205" s="208"/>
      <c r="AD205" s="208"/>
      <c r="AE205" s="202"/>
      <c r="AF205" s="202"/>
      <c r="AG205" s="202"/>
      <c r="AH205" s="201">
        <f>Totals!$E$81</f>
        <v>45811</v>
      </c>
      <c r="AI205" s="201"/>
      <c r="AJ205" s="201"/>
      <c r="AK205" s="267">
        <f t="shared" si="45"/>
        <v>0</v>
      </c>
      <c r="AL205" s="267"/>
      <c r="AM205" s="267"/>
      <c r="AN205" s="201" t="str">
        <f t="shared" si="46"/>
        <v/>
      </c>
      <c r="AO205" s="201"/>
      <c r="AP205" s="201"/>
      <c r="AQ205" s="202"/>
      <c r="AR205" s="202"/>
      <c r="AS205" s="202"/>
      <c r="AT205" s="203">
        <f t="shared" si="59"/>
        <v>0</v>
      </c>
      <c r="AU205" s="203"/>
      <c r="AV205" s="203"/>
      <c r="AW205" s="204">
        <f t="shared" si="48"/>
        <v>0</v>
      </c>
      <c r="AX205" s="204"/>
      <c r="AY205" s="204"/>
      <c r="AZ205" s="190">
        <f t="shared" si="49"/>
        <v>0</v>
      </c>
      <c r="BA205" s="190"/>
      <c r="BB205" s="190">
        <f t="shared" si="50"/>
        <v>0</v>
      </c>
      <c r="BC205" s="190"/>
      <c r="BD205" s="190">
        <f t="shared" si="51"/>
        <v>0</v>
      </c>
      <c r="BE205" s="190"/>
      <c r="BF205" s="190">
        <f t="shared" si="52"/>
        <v>0</v>
      </c>
      <c r="BG205" s="190"/>
      <c r="BH205" s="190">
        <f t="shared" si="53"/>
        <v>0</v>
      </c>
      <c r="BI205" s="190"/>
      <c r="BJ205" s="190">
        <f t="shared" si="54"/>
        <v>0</v>
      </c>
      <c r="BK205" s="190"/>
      <c r="BL205" s="190">
        <f t="shared" si="55"/>
        <v>0</v>
      </c>
      <c r="BM205" s="199"/>
      <c r="BN205" s="190">
        <f t="shared" si="56"/>
        <v>0</v>
      </c>
      <c r="BO205" s="190"/>
      <c r="BP205" s="190">
        <f t="shared" si="57"/>
        <v>0</v>
      </c>
      <c r="BQ205" s="190"/>
      <c r="BR205" s="190">
        <f t="shared" si="58"/>
        <v>0</v>
      </c>
      <c r="BS205" s="191"/>
    </row>
    <row r="206" spans="2:71" ht="15" thickBot="1" x14ac:dyDescent="0.4">
      <c r="B206" s="209"/>
      <c r="C206" s="210"/>
      <c r="D206" s="210"/>
      <c r="E206" s="211"/>
      <c r="F206" s="211"/>
      <c r="G206" s="211"/>
      <c r="H206" s="211"/>
      <c r="I206" s="212"/>
      <c r="J206" s="212"/>
      <c r="K206" s="212"/>
      <c r="L206" s="212"/>
      <c r="M206" s="213"/>
      <c r="N206" s="213"/>
      <c r="O206" s="213"/>
      <c r="P206" s="213"/>
      <c r="Q206" s="213"/>
      <c r="R206" s="213"/>
      <c r="S206" s="205"/>
      <c r="T206" s="205"/>
      <c r="U206" s="205"/>
      <c r="V206" s="206"/>
      <c r="W206" s="206"/>
      <c r="X206" s="206"/>
      <c r="Y206" s="207"/>
      <c r="Z206" s="207"/>
      <c r="AA206" s="207"/>
      <c r="AB206" s="208"/>
      <c r="AC206" s="208"/>
      <c r="AD206" s="208"/>
      <c r="AE206" s="202"/>
      <c r="AF206" s="202"/>
      <c r="AG206" s="202"/>
      <c r="AH206" s="201">
        <f>Totals!$E$81</f>
        <v>45811</v>
      </c>
      <c r="AI206" s="201"/>
      <c r="AJ206" s="201"/>
      <c r="AK206" s="267">
        <f t="shared" si="45"/>
        <v>0</v>
      </c>
      <c r="AL206" s="267"/>
      <c r="AM206" s="267"/>
      <c r="AN206" s="201" t="str">
        <f>IF($AQ206="","",$AQ206-1)</f>
        <v/>
      </c>
      <c r="AO206" s="201"/>
      <c r="AP206" s="201"/>
      <c r="AQ206" s="202"/>
      <c r="AR206" s="202"/>
      <c r="AS206" s="202"/>
      <c r="AT206" s="203">
        <f t="shared" si="59"/>
        <v>0</v>
      </c>
      <c r="AU206" s="203"/>
      <c r="AV206" s="203"/>
      <c r="AW206" s="204">
        <f t="shared" si="48"/>
        <v>0</v>
      </c>
      <c r="AX206" s="204"/>
      <c r="AY206" s="204"/>
      <c r="AZ206" s="190">
        <f t="shared" si="49"/>
        <v>0</v>
      </c>
      <c r="BA206" s="190"/>
      <c r="BB206" s="190">
        <f t="shared" si="50"/>
        <v>0</v>
      </c>
      <c r="BC206" s="190"/>
      <c r="BD206" s="190">
        <f t="shared" si="51"/>
        <v>0</v>
      </c>
      <c r="BE206" s="190"/>
      <c r="BF206" s="190">
        <f t="shared" si="52"/>
        <v>0</v>
      </c>
      <c r="BG206" s="190"/>
      <c r="BH206" s="190">
        <f t="shared" si="53"/>
        <v>0</v>
      </c>
      <c r="BI206" s="190"/>
      <c r="BJ206" s="190">
        <f t="shared" si="54"/>
        <v>0</v>
      </c>
      <c r="BK206" s="190"/>
      <c r="BL206" s="190">
        <f t="shared" si="55"/>
        <v>0</v>
      </c>
      <c r="BM206" s="199"/>
      <c r="BN206" s="190">
        <f t="shared" si="56"/>
        <v>0</v>
      </c>
      <c r="BO206" s="190"/>
      <c r="BP206" s="190">
        <f t="shared" si="57"/>
        <v>0</v>
      </c>
      <c r="BQ206" s="190"/>
      <c r="BR206" s="190">
        <f t="shared" si="58"/>
        <v>0</v>
      </c>
      <c r="BS206" s="191"/>
    </row>
    <row r="207" spans="2:71" ht="15" thickBot="1" x14ac:dyDescent="0.4">
      <c r="B207" s="192"/>
      <c r="C207" s="193"/>
      <c r="D207" s="193"/>
      <c r="E207" s="194" t="s">
        <v>7103</v>
      </c>
      <c r="F207" s="194"/>
      <c r="G207" s="194"/>
      <c r="H207" s="194"/>
      <c r="I207" s="195" t="s">
        <v>7108</v>
      </c>
      <c r="J207" s="195"/>
      <c r="K207" s="195"/>
      <c r="L207" s="195"/>
      <c r="M207" s="196">
        <v>44410</v>
      </c>
      <c r="N207" s="196"/>
      <c r="O207" s="196"/>
      <c r="P207" s="196">
        <v>44440</v>
      </c>
      <c r="Q207" s="196"/>
      <c r="R207" s="196"/>
      <c r="S207" s="197" t="s">
        <v>6948</v>
      </c>
      <c r="T207" s="197"/>
      <c r="U207" s="197"/>
      <c r="V207" s="198" t="s">
        <v>6947</v>
      </c>
      <c r="W207" s="198"/>
      <c r="X207" s="198"/>
      <c r="Y207" s="185"/>
      <c r="Z207" s="185"/>
      <c r="AA207" s="185"/>
      <c r="AB207" s="186" t="s">
        <v>6948</v>
      </c>
      <c r="AC207" s="186"/>
      <c r="AD207" s="186"/>
      <c r="AE207" s="182"/>
      <c r="AF207" s="182"/>
      <c r="AG207" s="182"/>
      <c r="AH207" s="187">
        <f>Totals!$E$81</f>
        <v>45811</v>
      </c>
      <c r="AI207" s="187"/>
      <c r="AJ207" s="187"/>
      <c r="AK207" s="265">
        <f t="shared" si="45"/>
        <v>0</v>
      </c>
      <c r="AL207" s="266"/>
      <c r="AM207" s="266"/>
      <c r="AN207" s="187" t="str">
        <f>IF($AQ207="","",$AQ207-1)</f>
        <v/>
      </c>
      <c r="AO207" s="187"/>
      <c r="AP207" s="187"/>
      <c r="AQ207" s="182"/>
      <c r="AR207" s="182"/>
      <c r="AS207" s="182"/>
      <c r="AT207" s="183">
        <f t="shared" si="59"/>
        <v>0</v>
      </c>
      <c r="AU207" s="183"/>
      <c r="AV207" s="183"/>
      <c r="AW207" s="184">
        <f t="shared" si="48"/>
        <v>0</v>
      </c>
      <c r="AX207" s="184"/>
      <c r="AY207" s="184"/>
      <c r="AZ207" s="180">
        <f t="shared" si="49"/>
        <v>0</v>
      </c>
      <c r="BA207" s="180"/>
      <c r="BB207" s="180">
        <f t="shared" si="50"/>
        <v>0</v>
      </c>
      <c r="BC207" s="180"/>
      <c r="BD207" s="180">
        <f t="shared" si="51"/>
        <v>0</v>
      </c>
      <c r="BE207" s="180"/>
      <c r="BF207" s="180">
        <f t="shared" si="52"/>
        <v>0</v>
      </c>
      <c r="BG207" s="180"/>
      <c r="BH207" s="180">
        <f t="shared" si="53"/>
        <v>0</v>
      </c>
      <c r="BI207" s="180"/>
      <c r="BJ207" s="180">
        <f t="shared" si="54"/>
        <v>0</v>
      </c>
      <c r="BK207" s="180"/>
      <c r="BL207" s="180">
        <f t="shared" si="55"/>
        <v>0</v>
      </c>
      <c r="BM207" s="181"/>
      <c r="BN207" s="180">
        <f t="shared" si="56"/>
        <v>0</v>
      </c>
      <c r="BO207" s="180"/>
      <c r="BP207" s="180">
        <f t="shared" si="57"/>
        <v>0</v>
      </c>
      <c r="BQ207" s="180"/>
      <c r="BR207" s="175">
        <f t="shared" si="58"/>
        <v>0</v>
      </c>
      <c r="BS207" s="176"/>
    </row>
    <row r="208" spans="2:71" ht="15.5" thickTop="1" thickBot="1" x14ac:dyDescent="0.4">
      <c r="B208" s="177" t="s">
        <v>15</v>
      </c>
      <c r="C208" s="177"/>
      <c r="D208" s="177"/>
      <c r="E208" s="177"/>
      <c r="F208" s="177"/>
      <c r="G208" s="177"/>
      <c r="H208" s="177"/>
      <c r="I208" s="177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4"/>
      <c r="AA208" s="174"/>
      <c r="AB208" s="177"/>
      <c r="AC208" s="174"/>
      <c r="AD208" s="174"/>
      <c r="AE208" s="177"/>
      <c r="AF208" s="174"/>
      <c r="AG208" s="174"/>
      <c r="AH208" s="177"/>
      <c r="AI208" s="174"/>
      <c r="AJ208" s="174"/>
      <c r="AK208" s="263">
        <f>SUM(AK168:AM207)</f>
        <v>526.8381604696674</v>
      </c>
      <c r="AL208" s="264"/>
      <c r="AM208" s="264"/>
      <c r="AN208" s="177"/>
      <c r="AO208" s="174"/>
      <c r="AP208" s="174"/>
      <c r="AQ208" s="177"/>
      <c r="AR208" s="174"/>
      <c r="AS208" s="174"/>
      <c r="AT208" s="177"/>
      <c r="AU208" s="174"/>
      <c r="AV208" s="174"/>
      <c r="AW208" s="173"/>
      <c r="AX208" s="174"/>
      <c r="AY208" s="174"/>
      <c r="AZ208" s="172">
        <f>SUM(AZ168:AZ207)</f>
        <v>-3.0652641878669278</v>
      </c>
      <c r="BA208" s="172"/>
      <c r="BB208" s="172">
        <f>SUM(BB168:BB207)</f>
        <v>-21.456849315068492</v>
      </c>
      <c r="BC208" s="172"/>
      <c r="BD208" s="172">
        <f>SUM(BD168:BD207)</f>
        <v>-42.913698630136984</v>
      </c>
      <c r="BE208" s="172"/>
      <c r="BF208" s="172">
        <f>SUM(BF168:BF207)</f>
        <v>-93.298978718199606</v>
      </c>
      <c r="BG208" s="172"/>
      <c r="BH208" s="172">
        <f>SUM(BH168:BH207)</f>
        <v>-279.89693615459885</v>
      </c>
      <c r="BI208" s="172"/>
      <c r="BJ208" s="172">
        <f>SUM(BJ168:BJ207)</f>
        <v>-559.7938723091977</v>
      </c>
      <c r="BK208" s="172"/>
      <c r="BL208" s="172">
        <f>SUM(BL168:BL207)</f>
        <v>-1119.5877446183954</v>
      </c>
      <c r="BM208" s="172"/>
      <c r="BN208" s="172">
        <f>SUM(BN168:BN207)</f>
        <v>-2239.1754892367908</v>
      </c>
      <c r="BO208" s="172"/>
      <c r="BP208" s="172">
        <f>SUM(BP168:BP207)</f>
        <v>-5597.9387230919765</v>
      </c>
      <c r="BQ208" s="172"/>
      <c r="BR208" s="172">
        <f>SUM(BR168:BR207)</f>
        <v>-11195.877446183953</v>
      </c>
      <c r="BS208" s="172"/>
    </row>
    <row r="209" spans="2:71" ht="15" thickTop="1" x14ac:dyDescent="0.35"/>
    <row r="211" spans="2:71" ht="15" thickBot="1" x14ac:dyDescent="0.4"/>
    <row r="212" spans="2:71" ht="15.5" thickTop="1" thickBot="1" x14ac:dyDescent="0.4">
      <c r="B212" s="269" t="s">
        <v>34</v>
      </c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69"/>
      <c r="S212" s="269"/>
      <c r="T212" s="269"/>
      <c r="U212" s="269"/>
      <c r="V212" s="269"/>
      <c r="W212" s="269"/>
      <c r="X212" s="269"/>
      <c r="Y212" s="269"/>
      <c r="Z212" s="269"/>
      <c r="AA212" s="269"/>
      <c r="AB212" s="269"/>
      <c r="AC212" s="269"/>
      <c r="AD212" s="269"/>
      <c r="AE212" s="269"/>
      <c r="AF212" s="269"/>
      <c r="AG212" s="269"/>
      <c r="AH212" s="269"/>
      <c r="AI212" s="269"/>
      <c r="AJ212" s="269"/>
      <c r="AK212" s="269"/>
      <c r="AL212" s="269"/>
      <c r="AM212" s="269"/>
      <c r="AN212" s="269"/>
      <c r="AO212" s="269"/>
      <c r="AP212" s="269"/>
      <c r="AQ212" s="269"/>
      <c r="AR212" s="269"/>
      <c r="AS212" s="269"/>
      <c r="AT212" s="269"/>
      <c r="AU212" s="269"/>
      <c r="AV212" s="269"/>
      <c r="AW212" s="269"/>
      <c r="AX212" s="269"/>
      <c r="AY212" s="269"/>
      <c r="AZ212" s="269"/>
      <c r="BA212" s="269"/>
      <c r="BB212" s="269"/>
      <c r="BC212" s="269"/>
      <c r="BD212" s="269"/>
      <c r="BE212" s="269"/>
      <c r="BF212" s="269"/>
      <c r="BG212" s="269"/>
      <c r="BH212" s="269"/>
      <c r="BI212" s="269"/>
      <c r="BJ212" s="269"/>
      <c r="BK212" s="269"/>
      <c r="BL212" s="269"/>
      <c r="BM212" s="269"/>
      <c r="BN212" s="269"/>
      <c r="BO212" s="269"/>
      <c r="BP212" s="269"/>
      <c r="BQ212" s="269"/>
      <c r="BR212" s="269"/>
      <c r="BS212" s="269"/>
    </row>
    <row r="213" spans="2:71" ht="15.5" thickTop="1" thickBot="1" x14ac:dyDescent="0.4"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  <c r="M213" s="269"/>
      <c r="N213" s="269"/>
      <c r="O213" s="269"/>
      <c r="P213" s="269"/>
      <c r="Q213" s="269"/>
      <c r="R213" s="269"/>
      <c r="S213" s="269"/>
      <c r="T213" s="269"/>
      <c r="U213" s="269"/>
      <c r="V213" s="269"/>
      <c r="W213" s="269"/>
      <c r="X213" s="269"/>
      <c r="Y213" s="269"/>
      <c r="Z213" s="269"/>
      <c r="AA213" s="269"/>
      <c r="AB213" s="269"/>
      <c r="AC213" s="269"/>
      <c r="AD213" s="269"/>
      <c r="AE213" s="269"/>
      <c r="AF213" s="269"/>
      <c r="AG213" s="269"/>
      <c r="AH213" s="269"/>
      <c r="AI213" s="269"/>
      <c r="AJ213" s="269"/>
      <c r="AK213" s="269"/>
      <c r="AL213" s="269"/>
      <c r="AM213" s="269"/>
      <c r="AN213" s="269"/>
      <c r="AO213" s="269"/>
      <c r="AP213" s="269"/>
      <c r="AQ213" s="269"/>
      <c r="AR213" s="269"/>
      <c r="AS213" s="269"/>
      <c r="AT213" s="269"/>
      <c r="AU213" s="269"/>
      <c r="AV213" s="269"/>
      <c r="AW213" s="269"/>
      <c r="AX213" s="269"/>
      <c r="AY213" s="269"/>
      <c r="AZ213" s="269"/>
      <c r="BA213" s="269"/>
      <c r="BB213" s="269"/>
      <c r="BC213" s="269"/>
      <c r="BD213" s="269"/>
      <c r="BE213" s="269"/>
      <c r="BF213" s="269"/>
      <c r="BG213" s="269"/>
      <c r="BH213" s="269"/>
      <c r="BI213" s="269"/>
      <c r="BJ213" s="269"/>
      <c r="BK213" s="269"/>
      <c r="BL213" s="269"/>
      <c r="BM213" s="269"/>
      <c r="BN213" s="269"/>
      <c r="BO213" s="269"/>
      <c r="BP213" s="269"/>
      <c r="BQ213" s="269"/>
      <c r="BR213" s="269"/>
      <c r="BS213" s="269"/>
    </row>
    <row r="214" spans="2:71" ht="15.5" thickTop="1" thickBot="1" x14ac:dyDescent="0.4"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69"/>
      <c r="T214" s="269"/>
      <c r="U214" s="269"/>
      <c r="V214" s="269"/>
      <c r="W214" s="269"/>
      <c r="X214" s="269"/>
      <c r="Y214" s="269"/>
      <c r="Z214" s="269"/>
      <c r="AA214" s="269"/>
      <c r="AB214" s="269"/>
      <c r="AC214" s="269"/>
      <c r="AD214" s="269"/>
      <c r="AE214" s="269"/>
      <c r="AF214" s="269"/>
      <c r="AG214" s="269"/>
      <c r="AH214" s="269"/>
      <c r="AI214" s="269"/>
      <c r="AJ214" s="269"/>
      <c r="AK214" s="269"/>
      <c r="AL214" s="269"/>
      <c r="AM214" s="269"/>
      <c r="AN214" s="269"/>
      <c r="AO214" s="269"/>
      <c r="AP214" s="269"/>
      <c r="AQ214" s="269"/>
      <c r="AR214" s="269"/>
      <c r="AS214" s="269"/>
      <c r="AT214" s="269"/>
      <c r="AU214" s="269"/>
      <c r="AV214" s="269"/>
      <c r="AW214" s="269"/>
      <c r="AX214" s="269"/>
      <c r="AY214" s="269"/>
      <c r="AZ214" s="269"/>
      <c r="BA214" s="269"/>
      <c r="BB214" s="269"/>
      <c r="BC214" s="269"/>
      <c r="BD214" s="269"/>
      <c r="BE214" s="269"/>
      <c r="BF214" s="269"/>
      <c r="BG214" s="269"/>
      <c r="BH214" s="269"/>
      <c r="BI214" s="269"/>
      <c r="BJ214" s="269"/>
      <c r="BK214" s="269"/>
      <c r="BL214" s="269"/>
      <c r="BM214" s="269"/>
      <c r="BN214" s="269"/>
      <c r="BO214" s="269"/>
      <c r="BP214" s="269"/>
      <c r="BQ214" s="269"/>
      <c r="BR214" s="269"/>
      <c r="BS214" s="269"/>
    </row>
    <row r="215" spans="2:71" ht="15.5" thickTop="1" thickBot="1" x14ac:dyDescent="0.4"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  <c r="M215" s="269"/>
      <c r="N215" s="269"/>
      <c r="O215" s="269"/>
      <c r="P215" s="269"/>
      <c r="Q215" s="269"/>
      <c r="R215" s="269"/>
      <c r="S215" s="269"/>
      <c r="T215" s="269"/>
      <c r="U215" s="269"/>
      <c r="V215" s="269"/>
      <c r="W215" s="269"/>
      <c r="X215" s="269"/>
      <c r="Y215" s="269"/>
      <c r="Z215" s="269"/>
      <c r="AA215" s="269"/>
      <c r="AB215" s="269"/>
      <c r="AC215" s="269"/>
      <c r="AD215" s="269"/>
      <c r="AE215" s="269"/>
      <c r="AF215" s="269"/>
      <c r="AG215" s="269"/>
      <c r="AH215" s="269"/>
      <c r="AI215" s="269"/>
      <c r="AJ215" s="269"/>
      <c r="AK215" s="269"/>
      <c r="AL215" s="269"/>
      <c r="AM215" s="269"/>
      <c r="AN215" s="269"/>
      <c r="AO215" s="269"/>
      <c r="AP215" s="269"/>
      <c r="AQ215" s="269"/>
      <c r="AR215" s="269"/>
      <c r="AS215" s="269"/>
      <c r="AT215" s="269"/>
      <c r="AU215" s="269"/>
      <c r="AV215" s="269"/>
      <c r="AW215" s="269"/>
      <c r="AX215" s="269"/>
      <c r="AY215" s="269"/>
      <c r="AZ215" s="269"/>
      <c r="BA215" s="269"/>
      <c r="BB215" s="269"/>
      <c r="BC215" s="269"/>
      <c r="BD215" s="269"/>
      <c r="BE215" s="269"/>
      <c r="BF215" s="269"/>
      <c r="BG215" s="269"/>
      <c r="BH215" s="269"/>
      <c r="BI215" s="269"/>
      <c r="BJ215" s="269"/>
      <c r="BK215" s="269"/>
      <c r="BL215" s="269"/>
      <c r="BM215" s="269"/>
      <c r="BN215" s="269"/>
      <c r="BO215" s="269"/>
      <c r="BP215" s="269"/>
      <c r="BQ215" s="269"/>
      <c r="BR215" s="269"/>
      <c r="BS215" s="269"/>
    </row>
    <row r="216" spans="2:71" ht="15.5" thickTop="1" thickBot="1" x14ac:dyDescent="0.4">
      <c r="B216" s="238" t="s">
        <v>13</v>
      </c>
      <c r="C216" s="238"/>
      <c r="D216" s="238"/>
      <c r="E216" s="238" t="s">
        <v>59</v>
      </c>
      <c r="F216" s="238"/>
      <c r="G216" s="238"/>
      <c r="H216" s="238"/>
      <c r="I216" s="238" t="s">
        <v>12</v>
      </c>
      <c r="J216" s="238"/>
      <c r="K216" s="238"/>
      <c r="L216" s="238"/>
      <c r="M216" s="238" t="s">
        <v>7019</v>
      </c>
      <c r="N216" s="238"/>
      <c r="O216" s="238"/>
      <c r="P216" s="238" t="s">
        <v>7020</v>
      </c>
      <c r="Q216" s="238"/>
      <c r="R216" s="238"/>
      <c r="S216" s="238" t="s">
        <v>57</v>
      </c>
      <c r="T216" s="238"/>
      <c r="U216" s="238"/>
      <c r="V216" s="238" t="s">
        <v>7021</v>
      </c>
      <c r="W216" s="238"/>
      <c r="X216" s="238"/>
      <c r="Y216" s="238" t="s">
        <v>7036</v>
      </c>
      <c r="Z216" s="238"/>
      <c r="AA216" s="238"/>
      <c r="AB216" s="238" t="s">
        <v>57</v>
      </c>
      <c r="AC216" s="238"/>
      <c r="AD216" s="238"/>
      <c r="AE216" s="238" t="s">
        <v>7037</v>
      </c>
      <c r="AF216" s="238"/>
      <c r="AG216" s="238"/>
      <c r="AH216" s="238" t="s">
        <v>7032</v>
      </c>
      <c r="AI216" s="238"/>
      <c r="AJ216" s="238"/>
      <c r="AK216" s="238" t="s">
        <v>7033</v>
      </c>
      <c r="AL216" s="238"/>
      <c r="AM216" s="238"/>
      <c r="AN216" s="238" t="s">
        <v>7038</v>
      </c>
      <c r="AO216" s="238"/>
      <c r="AP216" s="238"/>
      <c r="AQ216" s="238" t="s">
        <v>7039</v>
      </c>
      <c r="AR216" s="238"/>
      <c r="AS216" s="238"/>
      <c r="AT216" s="238" t="s">
        <v>7035</v>
      </c>
      <c r="AU216" s="238"/>
      <c r="AV216" s="238"/>
      <c r="AW216" s="238" t="s">
        <v>7034</v>
      </c>
      <c r="AX216" s="238"/>
      <c r="AY216" s="238"/>
      <c r="AZ216" s="238" t="s">
        <v>10</v>
      </c>
      <c r="BA216" s="238"/>
      <c r="BB216" s="238" t="s">
        <v>9</v>
      </c>
      <c r="BC216" s="238"/>
      <c r="BD216" s="238" t="s">
        <v>8</v>
      </c>
      <c r="BE216" s="238"/>
      <c r="BF216" s="238" t="s">
        <v>7</v>
      </c>
      <c r="BG216" s="238"/>
      <c r="BH216" s="238" t="s">
        <v>6</v>
      </c>
      <c r="BI216" s="238"/>
      <c r="BJ216" s="238" t="s">
        <v>55</v>
      </c>
      <c r="BK216" s="238"/>
      <c r="BL216" s="238" t="s">
        <v>4</v>
      </c>
      <c r="BM216" s="238"/>
      <c r="BN216" s="238" t="s">
        <v>3</v>
      </c>
      <c r="BO216" s="238"/>
      <c r="BP216" s="238" t="s">
        <v>2</v>
      </c>
      <c r="BQ216" s="238"/>
      <c r="BR216" s="238" t="s">
        <v>1</v>
      </c>
      <c r="BS216" s="238"/>
    </row>
    <row r="217" spans="2:71" ht="15.5" hidden="1" thickTop="1" thickBot="1" x14ac:dyDescent="0.4">
      <c r="B217" s="239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240"/>
      <c r="BR217" s="240"/>
      <c r="BS217" s="240"/>
    </row>
    <row r="218" spans="2:71" ht="15.5" hidden="1" thickTop="1" thickBot="1" x14ac:dyDescent="0.4">
      <c r="B218" s="232" t="s">
        <v>54</v>
      </c>
      <c r="C218" s="232"/>
      <c r="D218" s="232"/>
      <c r="E218" s="232" t="s">
        <v>53</v>
      </c>
      <c r="F218" s="232"/>
      <c r="G218" s="232"/>
      <c r="H218" s="232"/>
      <c r="I218" s="232" t="s">
        <v>7010</v>
      </c>
      <c r="J218" s="232"/>
      <c r="K218" s="232"/>
      <c r="L218" s="232"/>
      <c r="M218" s="234"/>
      <c r="N218" s="234"/>
      <c r="O218" s="234"/>
      <c r="P218" s="234"/>
      <c r="Q218" s="234"/>
      <c r="R218" s="234"/>
      <c r="S218" s="237"/>
      <c r="T218" s="237"/>
      <c r="U218" s="237"/>
      <c r="V218" s="233"/>
      <c r="W218" s="233"/>
      <c r="X218" s="233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  <c r="AK218" s="232"/>
      <c r="AL218" s="232"/>
      <c r="AM218" s="232"/>
      <c r="AN218" s="232"/>
      <c r="AO218" s="232"/>
      <c r="AP218" s="232"/>
      <c r="AQ218" s="232"/>
      <c r="AR218" s="232"/>
      <c r="AS218" s="232"/>
      <c r="AT218" s="232"/>
      <c r="AU218" s="232"/>
      <c r="AV218" s="232"/>
      <c r="AW218" s="232"/>
      <c r="AX218" s="232"/>
      <c r="AY218" s="232"/>
      <c r="AZ218" s="231">
        <f>-1*AZ260</f>
        <v>0</v>
      </c>
      <c r="BA218" s="231"/>
      <c r="BB218" s="231">
        <f>-1*BB260</f>
        <v>0</v>
      </c>
      <c r="BC218" s="231"/>
      <c r="BD218" s="231">
        <f>-1*BD260</f>
        <v>0</v>
      </c>
      <c r="BE218" s="231"/>
      <c r="BF218" s="231">
        <f>-1*BF260</f>
        <v>0</v>
      </c>
      <c r="BG218" s="231"/>
      <c r="BH218" s="231">
        <f>-1*BH260</f>
        <v>0</v>
      </c>
      <c r="BI218" s="231"/>
      <c r="BJ218" s="231">
        <f>-1*BJ260</f>
        <v>0</v>
      </c>
      <c r="BK218" s="231"/>
      <c r="BL218" s="231">
        <f>-1*BL260</f>
        <v>0</v>
      </c>
      <c r="BM218" s="231"/>
      <c r="BN218" s="231">
        <f>-1*BN260</f>
        <v>0</v>
      </c>
      <c r="BO218" s="231"/>
      <c r="BP218" s="231">
        <f>-1*BP260</f>
        <v>0</v>
      </c>
      <c r="BQ218" s="231"/>
      <c r="BR218" s="231">
        <f>-1*BR260</f>
        <v>0</v>
      </c>
      <c r="BS218" s="231"/>
    </row>
    <row r="219" spans="2:71" ht="15.5" hidden="1" thickTop="1" thickBot="1" x14ac:dyDescent="0.4">
      <c r="B219" s="222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  <c r="AN219" s="223"/>
      <c r="AO219" s="223"/>
      <c r="AP219" s="223"/>
      <c r="AQ219" s="223"/>
      <c r="AR219" s="223"/>
      <c r="AS219" s="223"/>
      <c r="AT219" s="223"/>
      <c r="AU219" s="223"/>
      <c r="AV219" s="223"/>
      <c r="AW219" s="223"/>
      <c r="AX219" s="223"/>
      <c r="AY219" s="223"/>
      <c r="AZ219" s="223"/>
      <c r="BA219" s="223"/>
      <c r="BB219" s="223"/>
      <c r="BC219" s="223"/>
      <c r="BD219" s="223"/>
      <c r="BE219" s="223"/>
      <c r="BF219" s="223"/>
      <c r="BG219" s="223"/>
      <c r="BH219" s="223"/>
      <c r="BI219" s="223"/>
      <c r="BJ219" s="223"/>
      <c r="BK219" s="223"/>
      <c r="BL219" s="223"/>
      <c r="BM219" s="223"/>
      <c r="BN219" s="223"/>
      <c r="BO219" s="223"/>
      <c r="BP219" s="223"/>
      <c r="BQ219" s="223"/>
      <c r="BR219" s="223"/>
      <c r="BS219" s="223"/>
    </row>
    <row r="220" spans="2:71" ht="15.5" thickTop="1" thickBot="1" x14ac:dyDescent="0.4">
      <c r="B220" s="224" t="s">
        <v>52</v>
      </c>
      <c r="C220" s="225"/>
      <c r="D220" s="225"/>
      <c r="E220" s="226" t="s">
        <v>34</v>
      </c>
      <c r="F220" s="226"/>
      <c r="G220" s="226"/>
      <c r="H220" s="227"/>
      <c r="I220" s="228" t="s">
        <v>7012</v>
      </c>
      <c r="J220" s="229"/>
      <c r="K220" s="229"/>
      <c r="L220" s="229"/>
      <c r="M220" s="230">
        <v>44144</v>
      </c>
      <c r="N220" s="230"/>
      <c r="O220" s="230"/>
      <c r="P220" s="230">
        <v>44508</v>
      </c>
      <c r="Q220" s="230"/>
      <c r="R220" s="230"/>
      <c r="S220" s="228" t="s">
        <v>6638</v>
      </c>
      <c r="T220" s="228"/>
      <c r="U220" s="228"/>
      <c r="V220" s="229" t="s">
        <v>6325</v>
      </c>
      <c r="W220" s="229"/>
      <c r="X220" s="229"/>
      <c r="Y220" s="217"/>
      <c r="Z220" s="217"/>
      <c r="AA220" s="217"/>
      <c r="AB220" s="218"/>
      <c r="AC220" s="218"/>
      <c r="AD220" s="218"/>
      <c r="AE220" s="219"/>
      <c r="AF220" s="219"/>
      <c r="AG220" s="219"/>
      <c r="AH220" s="220">
        <f>Totals!$E$81</f>
        <v>45811</v>
      </c>
      <c r="AI220" s="220"/>
      <c r="AJ220" s="220"/>
      <c r="AK220" s="268">
        <f t="shared" ref="AK220:AK259" si="60">IF($AE220&gt;0,IF($AN220&gt;0,IF(OR($AH220&gt;"",$AH220&gt;0),(1+($AH220-$AE220))*-($AZ220),""),0),0)</f>
        <v>0</v>
      </c>
      <c r="AL220" s="268"/>
      <c r="AM220" s="268"/>
      <c r="AN220" s="220" t="str">
        <f t="shared" ref="AN220:AN257" si="61">IF($AQ220="","",$AQ220-1)</f>
        <v/>
      </c>
      <c r="AO220" s="220"/>
      <c r="AP220" s="220"/>
      <c r="AQ220" s="219"/>
      <c r="AR220" s="219"/>
      <c r="AS220" s="219"/>
      <c r="AT220" s="241">
        <f t="shared" ref="AT220:AT230" si="62">IF($AE220&gt;0,IF($AN220&gt;0,IF(OR($AH220&gt;"",$AH220&gt;0),$AN220-$AH220,""),0),0)</f>
        <v>0</v>
      </c>
      <c r="AU220" s="241"/>
      <c r="AV220" s="241"/>
      <c r="AW220" s="242">
        <f t="shared" ref="AW220:AW259" si="63">IF($AE220&gt;0,IF($AN220&gt;0,IF(OR($AH220&gt;"",$AH220&gt;0),$AT220*$AZ220,""),0),0)</f>
        <v>0</v>
      </c>
      <c r="AX220" s="242"/>
      <c r="AY220" s="242"/>
      <c r="AZ220" s="216">
        <f t="shared" ref="AZ220:AZ259" si="64">IF(AE220&gt;0,IF(AN220&gt;0,$Y220/(1+($AN220-$AE220)),0),0)</f>
        <v>0</v>
      </c>
      <c r="BA220" s="216"/>
      <c r="BB220" s="216">
        <f t="shared" ref="BB220:BB259" si="65">IF(AE220&gt;0,IF(AN220&gt;0,$Y220/((1+($AN220-$AE220))/7),0),0)</f>
        <v>0</v>
      </c>
      <c r="BC220" s="216"/>
      <c r="BD220" s="216">
        <f t="shared" ref="BD220:BD259" si="66">IF(AE220&gt;0,IF(AN220&gt;0,$Y220/((1+($AN220-$AE220))/14),0),0)</f>
        <v>0</v>
      </c>
      <c r="BE220" s="216"/>
      <c r="BF220" s="216">
        <f t="shared" ref="BF220:BF259" si="67">IF(AE220&gt;0,IF(AN220&gt;0,$Y220/((1+($AN220-$AE220))/(365.25/12)),0),0)</f>
        <v>0</v>
      </c>
      <c r="BG220" s="216"/>
      <c r="BH220" s="216">
        <f t="shared" ref="BH220:BH259" si="68">IF(AE220&gt;0,IF(AN220&gt;0,$Y220/((1+($AN220-$AE220))/(365.25/4)),0),0)</f>
        <v>0</v>
      </c>
      <c r="BI220" s="216"/>
      <c r="BJ220" s="216">
        <f t="shared" ref="BJ220:BJ259" si="69">IF(AE220&gt;0,IF(AN220&gt;0,$Y220/((1+($AN220-$AE220))/(365.25/2)),0),0)</f>
        <v>0</v>
      </c>
      <c r="BK220" s="216"/>
      <c r="BL220" s="216">
        <f t="shared" ref="BL220:BL259" si="70">IF(AE220&gt;0,IF(AN220&gt;0,$Y220/((1+($AN220-$AE220))/365.25),0),0)</f>
        <v>0</v>
      </c>
      <c r="BM220" s="216"/>
      <c r="BN220" s="216">
        <f t="shared" ref="BN220:BN259" si="71">IF(AE220&gt;0,IF(AN220&gt;0,$Y220/((1+($AN220-$AE220))/(365.25*2)),0),0)</f>
        <v>0</v>
      </c>
      <c r="BO220" s="216"/>
      <c r="BP220" s="216">
        <f t="shared" ref="BP220:BP259" si="72">IF(AE220&gt;0,IF(AN220&gt;0,$Y220/((1+($AN220-$AE220))/(365.25*5)),0),0)</f>
        <v>0</v>
      </c>
      <c r="BQ220" s="216"/>
      <c r="BR220" s="235">
        <f t="shared" ref="BR220:BR259" si="73">IF(AE220&gt;0,IF(AN220&gt;0,$Y220/((1+($AN220-$AE220))/(365.25*10)),0),0)</f>
        <v>0</v>
      </c>
      <c r="BS220" s="236"/>
    </row>
    <row r="221" spans="2:71" ht="15" thickBot="1" x14ac:dyDescent="0.4">
      <c r="B221" s="209"/>
      <c r="C221" s="210"/>
      <c r="D221" s="210"/>
      <c r="E221" s="214"/>
      <c r="F221" s="214"/>
      <c r="G221" s="214"/>
      <c r="H221" s="215"/>
      <c r="I221" s="205"/>
      <c r="J221" s="206"/>
      <c r="K221" s="206"/>
      <c r="L221" s="206"/>
      <c r="M221" s="213">
        <v>44144</v>
      </c>
      <c r="N221" s="213"/>
      <c r="O221" s="213"/>
      <c r="P221" s="213">
        <v>44508</v>
      </c>
      <c r="Q221" s="213"/>
      <c r="R221" s="213"/>
      <c r="S221" s="205" t="s">
        <v>6638</v>
      </c>
      <c r="T221" s="205"/>
      <c r="U221" s="205"/>
      <c r="V221" s="206" t="s">
        <v>6325</v>
      </c>
      <c r="W221" s="206"/>
      <c r="X221" s="206"/>
      <c r="Y221" s="207"/>
      <c r="Z221" s="207"/>
      <c r="AA221" s="207"/>
      <c r="AB221" s="208"/>
      <c r="AC221" s="208"/>
      <c r="AD221" s="208"/>
      <c r="AE221" s="202"/>
      <c r="AF221" s="202"/>
      <c r="AG221" s="202"/>
      <c r="AH221" s="201">
        <f>Totals!$E$81</f>
        <v>45811</v>
      </c>
      <c r="AI221" s="201"/>
      <c r="AJ221" s="201"/>
      <c r="AK221" s="267">
        <f t="shared" si="60"/>
        <v>0</v>
      </c>
      <c r="AL221" s="267"/>
      <c r="AM221" s="267"/>
      <c r="AN221" s="201" t="str">
        <f t="shared" si="61"/>
        <v/>
      </c>
      <c r="AO221" s="201"/>
      <c r="AP221" s="201"/>
      <c r="AQ221" s="202"/>
      <c r="AR221" s="202"/>
      <c r="AS221" s="202"/>
      <c r="AT221" s="203">
        <f t="shared" si="62"/>
        <v>0</v>
      </c>
      <c r="AU221" s="203"/>
      <c r="AV221" s="203"/>
      <c r="AW221" s="204">
        <f t="shared" si="63"/>
        <v>0</v>
      </c>
      <c r="AX221" s="204"/>
      <c r="AY221" s="204"/>
      <c r="AZ221" s="190">
        <f t="shared" si="64"/>
        <v>0</v>
      </c>
      <c r="BA221" s="190"/>
      <c r="BB221" s="190">
        <f t="shared" si="65"/>
        <v>0</v>
      </c>
      <c r="BC221" s="190"/>
      <c r="BD221" s="190">
        <f t="shared" si="66"/>
        <v>0</v>
      </c>
      <c r="BE221" s="190"/>
      <c r="BF221" s="190">
        <f t="shared" si="67"/>
        <v>0</v>
      </c>
      <c r="BG221" s="190"/>
      <c r="BH221" s="190">
        <f t="shared" si="68"/>
        <v>0</v>
      </c>
      <c r="BI221" s="190"/>
      <c r="BJ221" s="190">
        <f t="shared" si="69"/>
        <v>0</v>
      </c>
      <c r="BK221" s="190"/>
      <c r="BL221" s="190">
        <f t="shared" si="70"/>
        <v>0</v>
      </c>
      <c r="BM221" s="190"/>
      <c r="BN221" s="190">
        <f t="shared" si="71"/>
        <v>0</v>
      </c>
      <c r="BO221" s="190"/>
      <c r="BP221" s="190">
        <f t="shared" si="72"/>
        <v>0</v>
      </c>
      <c r="BQ221" s="190"/>
      <c r="BR221" s="190">
        <f t="shared" si="73"/>
        <v>0</v>
      </c>
      <c r="BS221" s="191"/>
    </row>
    <row r="222" spans="2:71" ht="15" thickBot="1" x14ac:dyDescent="0.4">
      <c r="B222" s="209"/>
      <c r="C222" s="210"/>
      <c r="D222" s="210"/>
      <c r="E222" s="214"/>
      <c r="F222" s="214"/>
      <c r="G222" s="214"/>
      <c r="H222" s="215"/>
      <c r="I222" s="205"/>
      <c r="J222" s="206"/>
      <c r="K222" s="206"/>
      <c r="L222" s="206"/>
      <c r="M222" s="213">
        <v>44144</v>
      </c>
      <c r="N222" s="213"/>
      <c r="O222" s="213"/>
      <c r="P222" s="213">
        <v>44508</v>
      </c>
      <c r="Q222" s="213"/>
      <c r="R222" s="213"/>
      <c r="S222" s="205" t="s">
        <v>6638</v>
      </c>
      <c r="T222" s="205"/>
      <c r="U222" s="205"/>
      <c r="V222" s="206" t="s">
        <v>6325</v>
      </c>
      <c r="W222" s="206"/>
      <c r="X222" s="206"/>
      <c r="Y222" s="207"/>
      <c r="Z222" s="207"/>
      <c r="AA222" s="207"/>
      <c r="AB222" s="208"/>
      <c r="AC222" s="208"/>
      <c r="AD222" s="208"/>
      <c r="AE222" s="202"/>
      <c r="AF222" s="202"/>
      <c r="AG222" s="202"/>
      <c r="AH222" s="201">
        <f>Totals!$E$81</f>
        <v>45811</v>
      </c>
      <c r="AI222" s="201"/>
      <c r="AJ222" s="201"/>
      <c r="AK222" s="267">
        <f t="shared" si="60"/>
        <v>0</v>
      </c>
      <c r="AL222" s="267"/>
      <c r="AM222" s="267"/>
      <c r="AN222" s="201" t="str">
        <f t="shared" si="61"/>
        <v/>
      </c>
      <c r="AO222" s="201"/>
      <c r="AP222" s="201"/>
      <c r="AQ222" s="202"/>
      <c r="AR222" s="202"/>
      <c r="AS222" s="202"/>
      <c r="AT222" s="203">
        <f t="shared" si="62"/>
        <v>0</v>
      </c>
      <c r="AU222" s="203"/>
      <c r="AV222" s="203"/>
      <c r="AW222" s="204">
        <f t="shared" si="63"/>
        <v>0</v>
      </c>
      <c r="AX222" s="204"/>
      <c r="AY222" s="204"/>
      <c r="AZ222" s="190">
        <f t="shared" si="64"/>
        <v>0</v>
      </c>
      <c r="BA222" s="190"/>
      <c r="BB222" s="190">
        <f t="shared" si="65"/>
        <v>0</v>
      </c>
      <c r="BC222" s="190"/>
      <c r="BD222" s="190">
        <f t="shared" si="66"/>
        <v>0</v>
      </c>
      <c r="BE222" s="190"/>
      <c r="BF222" s="190">
        <f t="shared" si="67"/>
        <v>0</v>
      </c>
      <c r="BG222" s="190"/>
      <c r="BH222" s="190">
        <f t="shared" si="68"/>
        <v>0</v>
      </c>
      <c r="BI222" s="190"/>
      <c r="BJ222" s="190">
        <f t="shared" si="69"/>
        <v>0</v>
      </c>
      <c r="BK222" s="190"/>
      <c r="BL222" s="190">
        <f t="shared" si="70"/>
        <v>0</v>
      </c>
      <c r="BM222" s="199"/>
      <c r="BN222" s="190">
        <f t="shared" si="71"/>
        <v>0</v>
      </c>
      <c r="BO222" s="190"/>
      <c r="BP222" s="190">
        <f t="shared" si="72"/>
        <v>0</v>
      </c>
      <c r="BQ222" s="190"/>
      <c r="BR222" s="190">
        <f t="shared" si="73"/>
        <v>0</v>
      </c>
      <c r="BS222" s="191"/>
    </row>
    <row r="223" spans="2:71" ht="15" thickBot="1" x14ac:dyDescent="0.4">
      <c r="B223" s="209"/>
      <c r="C223" s="210"/>
      <c r="D223" s="210"/>
      <c r="E223" s="214"/>
      <c r="F223" s="214"/>
      <c r="G223" s="214"/>
      <c r="H223" s="215"/>
      <c r="I223" s="205"/>
      <c r="J223" s="206"/>
      <c r="K223" s="206"/>
      <c r="L223" s="206"/>
      <c r="M223" s="213">
        <v>44145</v>
      </c>
      <c r="N223" s="213"/>
      <c r="O223" s="213"/>
      <c r="P223" s="213">
        <v>44509</v>
      </c>
      <c r="Q223" s="213"/>
      <c r="R223" s="213"/>
      <c r="S223" s="205" t="s">
        <v>6638</v>
      </c>
      <c r="T223" s="205"/>
      <c r="U223" s="205"/>
      <c r="V223" s="206" t="s">
        <v>6324</v>
      </c>
      <c r="W223" s="206"/>
      <c r="X223" s="206"/>
      <c r="Y223" s="207"/>
      <c r="Z223" s="207"/>
      <c r="AA223" s="207"/>
      <c r="AB223" s="208"/>
      <c r="AC223" s="208"/>
      <c r="AD223" s="208"/>
      <c r="AE223" s="202"/>
      <c r="AF223" s="202"/>
      <c r="AG223" s="202"/>
      <c r="AH223" s="201">
        <f>Totals!$E$81</f>
        <v>45811</v>
      </c>
      <c r="AI223" s="201"/>
      <c r="AJ223" s="201"/>
      <c r="AK223" s="267">
        <f t="shared" si="60"/>
        <v>0</v>
      </c>
      <c r="AL223" s="267"/>
      <c r="AM223" s="267"/>
      <c r="AN223" s="201" t="str">
        <f t="shared" si="61"/>
        <v/>
      </c>
      <c r="AO223" s="201"/>
      <c r="AP223" s="201"/>
      <c r="AQ223" s="202"/>
      <c r="AR223" s="202"/>
      <c r="AS223" s="202"/>
      <c r="AT223" s="203">
        <f t="shared" si="62"/>
        <v>0</v>
      </c>
      <c r="AU223" s="203"/>
      <c r="AV223" s="203"/>
      <c r="AW223" s="204">
        <f t="shared" si="63"/>
        <v>0</v>
      </c>
      <c r="AX223" s="204"/>
      <c r="AY223" s="204"/>
      <c r="AZ223" s="190">
        <f t="shared" si="64"/>
        <v>0</v>
      </c>
      <c r="BA223" s="190"/>
      <c r="BB223" s="190">
        <f t="shared" si="65"/>
        <v>0</v>
      </c>
      <c r="BC223" s="190"/>
      <c r="BD223" s="190">
        <f t="shared" si="66"/>
        <v>0</v>
      </c>
      <c r="BE223" s="190"/>
      <c r="BF223" s="190">
        <f t="shared" si="67"/>
        <v>0</v>
      </c>
      <c r="BG223" s="190"/>
      <c r="BH223" s="190">
        <f t="shared" si="68"/>
        <v>0</v>
      </c>
      <c r="BI223" s="190"/>
      <c r="BJ223" s="190">
        <f t="shared" si="69"/>
        <v>0</v>
      </c>
      <c r="BK223" s="190"/>
      <c r="BL223" s="190">
        <f t="shared" si="70"/>
        <v>0</v>
      </c>
      <c r="BM223" s="199"/>
      <c r="BN223" s="190">
        <f t="shared" si="71"/>
        <v>0</v>
      </c>
      <c r="BO223" s="190"/>
      <c r="BP223" s="190">
        <f t="shared" si="72"/>
        <v>0</v>
      </c>
      <c r="BQ223" s="190"/>
      <c r="BR223" s="190">
        <f t="shared" si="73"/>
        <v>0</v>
      </c>
      <c r="BS223" s="191"/>
    </row>
    <row r="224" spans="2:71" ht="15" thickBot="1" x14ac:dyDescent="0.4">
      <c r="B224" s="209"/>
      <c r="C224" s="210"/>
      <c r="D224" s="210"/>
      <c r="E224" s="214"/>
      <c r="F224" s="214"/>
      <c r="G224" s="214"/>
      <c r="H224" s="215"/>
      <c r="I224" s="205"/>
      <c r="J224" s="206"/>
      <c r="K224" s="206"/>
      <c r="L224" s="206"/>
      <c r="M224" s="213">
        <v>44297</v>
      </c>
      <c r="N224" s="213"/>
      <c r="O224" s="213"/>
      <c r="P224" s="213">
        <v>44660</v>
      </c>
      <c r="Q224" s="213"/>
      <c r="R224" s="213"/>
      <c r="S224" s="205" t="s">
        <v>6638</v>
      </c>
      <c r="T224" s="205"/>
      <c r="U224" s="205"/>
      <c r="V224" s="206" t="s">
        <v>6324</v>
      </c>
      <c r="W224" s="206"/>
      <c r="X224" s="206"/>
      <c r="Y224" s="207"/>
      <c r="Z224" s="207"/>
      <c r="AA224" s="207"/>
      <c r="AB224" s="208"/>
      <c r="AC224" s="208"/>
      <c r="AD224" s="208"/>
      <c r="AE224" s="202"/>
      <c r="AF224" s="202"/>
      <c r="AG224" s="202"/>
      <c r="AH224" s="201">
        <f>Totals!$E$81</f>
        <v>45811</v>
      </c>
      <c r="AI224" s="201"/>
      <c r="AJ224" s="201"/>
      <c r="AK224" s="267">
        <f t="shared" si="60"/>
        <v>0</v>
      </c>
      <c r="AL224" s="267"/>
      <c r="AM224" s="267"/>
      <c r="AN224" s="201" t="str">
        <f t="shared" si="61"/>
        <v/>
      </c>
      <c r="AO224" s="201"/>
      <c r="AP224" s="201"/>
      <c r="AQ224" s="202"/>
      <c r="AR224" s="202"/>
      <c r="AS224" s="202"/>
      <c r="AT224" s="203">
        <f t="shared" si="62"/>
        <v>0</v>
      </c>
      <c r="AU224" s="203"/>
      <c r="AV224" s="203"/>
      <c r="AW224" s="204">
        <f t="shared" si="63"/>
        <v>0</v>
      </c>
      <c r="AX224" s="204"/>
      <c r="AY224" s="204"/>
      <c r="AZ224" s="190">
        <f t="shared" si="64"/>
        <v>0</v>
      </c>
      <c r="BA224" s="190"/>
      <c r="BB224" s="190">
        <f t="shared" si="65"/>
        <v>0</v>
      </c>
      <c r="BC224" s="190"/>
      <c r="BD224" s="190">
        <f t="shared" si="66"/>
        <v>0</v>
      </c>
      <c r="BE224" s="190"/>
      <c r="BF224" s="190">
        <f t="shared" si="67"/>
        <v>0</v>
      </c>
      <c r="BG224" s="190"/>
      <c r="BH224" s="190">
        <f t="shared" si="68"/>
        <v>0</v>
      </c>
      <c r="BI224" s="190"/>
      <c r="BJ224" s="190">
        <f t="shared" si="69"/>
        <v>0</v>
      </c>
      <c r="BK224" s="190"/>
      <c r="BL224" s="190">
        <f t="shared" si="70"/>
        <v>0</v>
      </c>
      <c r="BM224" s="199"/>
      <c r="BN224" s="190">
        <f t="shared" si="71"/>
        <v>0</v>
      </c>
      <c r="BO224" s="190"/>
      <c r="BP224" s="190">
        <f t="shared" si="72"/>
        <v>0</v>
      </c>
      <c r="BQ224" s="190"/>
      <c r="BR224" s="190">
        <f t="shared" si="73"/>
        <v>0</v>
      </c>
      <c r="BS224" s="191"/>
    </row>
    <row r="225" spans="2:71" ht="15" thickBot="1" x14ac:dyDescent="0.4">
      <c r="B225" s="209"/>
      <c r="C225" s="210"/>
      <c r="D225" s="210"/>
      <c r="E225" s="214"/>
      <c r="F225" s="214"/>
      <c r="G225" s="214"/>
      <c r="H225" s="215"/>
      <c r="I225" s="205"/>
      <c r="J225" s="206"/>
      <c r="K225" s="206"/>
      <c r="L225" s="206"/>
      <c r="M225" s="213">
        <v>44330</v>
      </c>
      <c r="N225" s="213"/>
      <c r="O225" s="213"/>
      <c r="P225" s="213">
        <v>44694</v>
      </c>
      <c r="Q225" s="213"/>
      <c r="R225" s="213"/>
      <c r="S225" s="205" t="s">
        <v>6638</v>
      </c>
      <c r="T225" s="205"/>
      <c r="U225" s="205"/>
      <c r="V225" s="206"/>
      <c r="W225" s="206"/>
      <c r="X225" s="206"/>
      <c r="Y225" s="207"/>
      <c r="Z225" s="207"/>
      <c r="AA225" s="207"/>
      <c r="AB225" s="208"/>
      <c r="AC225" s="208"/>
      <c r="AD225" s="208"/>
      <c r="AE225" s="202"/>
      <c r="AF225" s="202"/>
      <c r="AG225" s="202"/>
      <c r="AH225" s="201">
        <f>Totals!$E$81</f>
        <v>45811</v>
      </c>
      <c r="AI225" s="201"/>
      <c r="AJ225" s="201"/>
      <c r="AK225" s="267">
        <f t="shared" si="60"/>
        <v>0</v>
      </c>
      <c r="AL225" s="267"/>
      <c r="AM225" s="267"/>
      <c r="AN225" s="201" t="str">
        <f t="shared" si="61"/>
        <v/>
      </c>
      <c r="AO225" s="201"/>
      <c r="AP225" s="201"/>
      <c r="AQ225" s="202"/>
      <c r="AR225" s="202"/>
      <c r="AS225" s="202"/>
      <c r="AT225" s="203">
        <f t="shared" si="62"/>
        <v>0</v>
      </c>
      <c r="AU225" s="203"/>
      <c r="AV225" s="203"/>
      <c r="AW225" s="204">
        <f t="shared" si="63"/>
        <v>0</v>
      </c>
      <c r="AX225" s="204"/>
      <c r="AY225" s="204"/>
      <c r="AZ225" s="190">
        <f t="shared" si="64"/>
        <v>0</v>
      </c>
      <c r="BA225" s="190"/>
      <c r="BB225" s="190">
        <f t="shared" si="65"/>
        <v>0</v>
      </c>
      <c r="BC225" s="190"/>
      <c r="BD225" s="190">
        <f t="shared" si="66"/>
        <v>0</v>
      </c>
      <c r="BE225" s="190"/>
      <c r="BF225" s="190">
        <f t="shared" si="67"/>
        <v>0</v>
      </c>
      <c r="BG225" s="190"/>
      <c r="BH225" s="190">
        <f t="shared" si="68"/>
        <v>0</v>
      </c>
      <c r="BI225" s="190"/>
      <c r="BJ225" s="190">
        <f t="shared" si="69"/>
        <v>0</v>
      </c>
      <c r="BK225" s="190"/>
      <c r="BL225" s="190">
        <f t="shared" si="70"/>
        <v>0</v>
      </c>
      <c r="BM225" s="199"/>
      <c r="BN225" s="190">
        <f t="shared" si="71"/>
        <v>0</v>
      </c>
      <c r="BO225" s="190"/>
      <c r="BP225" s="190">
        <f t="shared" si="72"/>
        <v>0</v>
      </c>
      <c r="BQ225" s="190"/>
      <c r="BR225" s="190">
        <f t="shared" si="73"/>
        <v>0</v>
      </c>
      <c r="BS225" s="191"/>
    </row>
    <row r="226" spans="2:71" ht="15" thickBot="1" x14ac:dyDescent="0.4">
      <c r="B226" s="209"/>
      <c r="C226" s="210"/>
      <c r="D226" s="210"/>
      <c r="E226" s="214"/>
      <c r="F226" s="214"/>
      <c r="G226" s="214"/>
      <c r="H226" s="215"/>
      <c r="I226" s="205"/>
      <c r="J226" s="206"/>
      <c r="K226" s="206"/>
      <c r="L226" s="206"/>
      <c r="M226" s="213"/>
      <c r="N226" s="213"/>
      <c r="O226" s="213"/>
      <c r="P226" s="213"/>
      <c r="Q226" s="213"/>
      <c r="R226" s="213"/>
      <c r="S226" s="205"/>
      <c r="T226" s="205"/>
      <c r="U226" s="205"/>
      <c r="V226" s="206"/>
      <c r="W226" s="206"/>
      <c r="X226" s="206"/>
      <c r="Y226" s="207"/>
      <c r="Z226" s="207"/>
      <c r="AA226" s="207"/>
      <c r="AB226" s="208"/>
      <c r="AC226" s="208"/>
      <c r="AD226" s="208"/>
      <c r="AE226" s="202"/>
      <c r="AF226" s="202"/>
      <c r="AG226" s="202"/>
      <c r="AH226" s="201">
        <f>Totals!$E$81</f>
        <v>45811</v>
      </c>
      <c r="AI226" s="201"/>
      <c r="AJ226" s="201"/>
      <c r="AK226" s="267">
        <f t="shared" si="60"/>
        <v>0</v>
      </c>
      <c r="AL226" s="267"/>
      <c r="AM226" s="267"/>
      <c r="AN226" s="201" t="str">
        <f t="shared" si="61"/>
        <v/>
      </c>
      <c r="AO226" s="201"/>
      <c r="AP226" s="201"/>
      <c r="AQ226" s="202"/>
      <c r="AR226" s="202"/>
      <c r="AS226" s="202"/>
      <c r="AT226" s="203">
        <f t="shared" si="62"/>
        <v>0</v>
      </c>
      <c r="AU226" s="203"/>
      <c r="AV226" s="203"/>
      <c r="AW226" s="204">
        <f t="shared" si="63"/>
        <v>0</v>
      </c>
      <c r="AX226" s="204"/>
      <c r="AY226" s="204"/>
      <c r="AZ226" s="190">
        <f t="shared" si="64"/>
        <v>0</v>
      </c>
      <c r="BA226" s="190"/>
      <c r="BB226" s="190">
        <f t="shared" si="65"/>
        <v>0</v>
      </c>
      <c r="BC226" s="190"/>
      <c r="BD226" s="190">
        <f t="shared" si="66"/>
        <v>0</v>
      </c>
      <c r="BE226" s="190"/>
      <c r="BF226" s="190">
        <f t="shared" si="67"/>
        <v>0</v>
      </c>
      <c r="BG226" s="190"/>
      <c r="BH226" s="190">
        <f t="shared" si="68"/>
        <v>0</v>
      </c>
      <c r="BI226" s="190"/>
      <c r="BJ226" s="190">
        <f t="shared" si="69"/>
        <v>0</v>
      </c>
      <c r="BK226" s="190"/>
      <c r="BL226" s="190">
        <f t="shared" si="70"/>
        <v>0</v>
      </c>
      <c r="BM226" s="199"/>
      <c r="BN226" s="190">
        <f t="shared" si="71"/>
        <v>0</v>
      </c>
      <c r="BO226" s="190"/>
      <c r="BP226" s="190">
        <f t="shared" si="72"/>
        <v>0</v>
      </c>
      <c r="BQ226" s="190"/>
      <c r="BR226" s="190">
        <f t="shared" si="73"/>
        <v>0</v>
      </c>
      <c r="BS226" s="191"/>
    </row>
    <row r="227" spans="2:71" ht="15" thickBot="1" x14ac:dyDescent="0.4">
      <c r="B227" s="209"/>
      <c r="C227" s="210"/>
      <c r="D227" s="210"/>
      <c r="E227" s="214"/>
      <c r="F227" s="214"/>
      <c r="G227" s="214"/>
      <c r="H227" s="215"/>
      <c r="I227" s="205"/>
      <c r="J227" s="206"/>
      <c r="K227" s="206"/>
      <c r="L227" s="206"/>
      <c r="M227" s="213">
        <v>44323</v>
      </c>
      <c r="N227" s="213"/>
      <c r="O227" s="213"/>
      <c r="P227" s="213">
        <v>44687</v>
      </c>
      <c r="Q227" s="213"/>
      <c r="R227" s="213"/>
      <c r="S227" s="205" t="s">
        <v>6638</v>
      </c>
      <c r="T227" s="205"/>
      <c r="U227" s="205"/>
      <c r="V227" s="206"/>
      <c r="W227" s="206"/>
      <c r="X227" s="206"/>
      <c r="Y227" s="207"/>
      <c r="Z227" s="207"/>
      <c r="AA227" s="207"/>
      <c r="AB227" s="208"/>
      <c r="AC227" s="208"/>
      <c r="AD227" s="208"/>
      <c r="AE227" s="202"/>
      <c r="AF227" s="202"/>
      <c r="AG227" s="202"/>
      <c r="AH227" s="201">
        <f>Totals!$E$81</f>
        <v>45811</v>
      </c>
      <c r="AI227" s="201"/>
      <c r="AJ227" s="201"/>
      <c r="AK227" s="267">
        <f t="shared" si="60"/>
        <v>0</v>
      </c>
      <c r="AL227" s="267"/>
      <c r="AM227" s="267"/>
      <c r="AN227" s="201" t="str">
        <f t="shared" si="61"/>
        <v/>
      </c>
      <c r="AO227" s="201"/>
      <c r="AP227" s="201"/>
      <c r="AQ227" s="202"/>
      <c r="AR227" s="202"/>
      <c r="AS227" s="202"/>
      <c r="AT227" s="203">
        <f t="shared" si="62"/>
        <v>0</v>
      </c>
      <c r="AU227" s="203"/>
      <c r="AV227" s="203"/>
      <c r="AW227" s="204">
        <f t="shared" si="63"/>
        <v>0</v>
      </c>
      <c r="AX227" s="204"/>
      <c r="AY227" s="204"/>
      <c r="AZ227" s="190">
        <f t="shared" si="64"/>
        <v>0</v>
      </c>
      <c r="BA227" s="190"/>
      <c r="BB227" s="190">
        <f t="shared" si="65"/>
        <v>0</v>
      </c>
      <c r="BC227" s="190"/>
      <c r="BD227" s="190">
        <f t="shared" si="66"/>
        <v>0</v>
      </c>
      <c r="BE227" s="190"/>
      <c r="BF227" s="190">
        <f t="shared" si="67"/>
        <v>0</v>
      </c>
      <c r="BG227" s="190"/>
      <c r="BH227" s="190">
        <f t="shared" si="68"/>
        <v>0</v>
      </c>
      <c r="BI227" s="190"/>
      <c r="BJ227" s="190">
        <f t="shared" si="69"/>
        <v>0</v>
      </c>
      <c r="BK227" s="190"/>
      <c r="BL227" s="190">
        <f t="shared" si="70"/>
        <v>0</v>
      </c>
      <c r="BM227" s="199"/>
      <c r="BN227" s="190">
        <f t="shared" si="71"/>
        <v>0</v>
      </c>
      <c r="BO227" s="190"/>
      <c r="BP227" s="190">
        <f t="shared" si="72"/>
        <v>0</v>
      </c>
      <c r="BQ227" s="190"/>
      <c r="BR227" s="190">
        <f t="shared" si="73"/>
        <v>0</v>
      </c>
      <c r="BS227" s="191"/>
    </row>
    <row r="228" spans="2:71" ht="15" thickBot="1" x14ac:dyDescent="0.4">
      <c r="B228" s="209"/>
      <c r="C228" s="210"/>
      <c r="D228" s="210"/>
      <c r="E228" s="214"/>
      <c r="F228" s="214"/>
      <c r="G228" s="214"/>
      <c r="H228" s="215"/>
      <c r="I228" s="205"/>
      <c r="J228" s="206"/>
      <c r="K228" s="206"/>
      <c r="L228" s="206"/>
      <c r="M228" s="213"/>
      <c r="N228" s="213"/>
      <c r="O228" s="213"/>
      <c r="P228" s="213"/>
      <c r="Q228" s="213"/>
      <c r="R228" s="213"/>
      <c r="S228" s="205"/>
      <c r="T228" s="205"/>
      <c r="U228" s="205"/>
      <c r="V228" s="206"/>
      <c r="W228" s="206"/>
      <c r="X228" s="206"/>
      <c r="Y228" s="207"/>
      <c r="Z228" s="207"/>
      <c r="AA228" s="207"/>
      <c r="AB228" s="208"/>
      <c r="AC228" s="208"/>
      <c r="AD228" s="208"/>
      <c r="AE228" s="202"/>
      <c r="AF228" s="202"/>
      <c r="AG228" s="202"/>
      <c r="AH228" s="201">
        <f>Totals!$E$81</f>
        <v>45811</v>
      </c>
      <c r="AI228" s="201"/>
      <c r="AJ228" s="201"/>
      <c r="AK228" s="267">
        <f t="shared" si="60"/>
        <v>0</v>
      </c>
      <c r="AL228" s="267"/>
      <c r="AM228" s="267"/>
      <c r="AN228" s="201" t="str">
        <f t="shared" si="61"/>
        <v/>
      </c>
      <c r="AO228" s="201"/>
      <c r="AP228" s="201"/>
      <c r="AQ228" s="202"/>
      <c r="AR228" s="202"/>
      <c r="AS228" s="202"/>
      <c r="AT228" s="203">
        <f t="shared" si="62"/>
        <v>0</v>
      </c>
      <c r="AU228" s="203"/>
      <c r="AV228" s="203"/>
      <c r="AW228" s="204">
        <f t="shared" si="63"/>
        <v>0</v>
      </c>
      <c r="AX228" s="204"/>
      <c r="AY228" s="204"/>
      <c r="AZ228" s="190">
        <f t="shared" si="64"/>
        <v>0</v>
      </c>
      <c r="BA228" s="190"/>
      <c r="BB228" s="190">
        <f t="shared" si="65"/>
        <v>0</v>
      </c>
      <c r="BC228" s="190"/>
      <c r="BD228" s="190">
        <f t="shared" si="66"/>
        <v>0</v>
      </c>
      <c r="BE228" s="190"/>
      <c r="BF228" s="190">
        <f t="shared" si="67"/>
        <v>0</v>
      </c>
      <c r="BG228" s="190"/>
      <c r="BH228" s="190">
        <f t="shared" si="68"/>
        <v>0</v>
      </c>
      <c r="BI228" s="190"/>
      <c r="BJ228" s="190">
        <f t="shared" si="69"/>
        <v>0</v>
      </c>
      <c r="BK228" s="190"/>
      <c r="BL228" s="190">
        <f t="shared" si="70"/>
        <v>0</v>
      </c>
      <c r="BM228" s="199"/>
      <c r="BN228" s="190">
        <f t="shared" si="71"/>
        <v>0</v>
      </c>
      <c r="BO228" s="190"/>
      <c r="BP228" s="190">
        <f t="shared" si="72"/>
        <v>0</v>
      </c>
      <c r="BQ228" s="190"/>
      <c r="BR228" s="190">
        <f t="shared" si="73"/>
        <v>0</v>
      </c>
      <c r="BS228" s="191"/>
    </row>
    <row r="229" spans="2:71" ht="15" thickBot="1" x14ac:dyDescent="0.4">
      <c r="B229" s="209"/>
      <c r="C229" s="210"/>
      <c r="D229" s="210"/>
      <c r="E229" s="214"/>
      <c r="F229" s="214"/>
      <c r="G229" s="214"/>
      <c r="H229" s="215"/>
      <c r="I229" s="205"/>
      <c r="J229" s="206"/>
      <c r="K229" s="206"/>
      <c r="L229" s="206"/>
      <c r="M229" s="213"/>
      <c r="N229" s="213"/>
      <c r="O229" s="213"/>
      <c r="P229" s="213"/>
      <c r="Q229" s="213"/>
      <c r="R229" s="213"/>
      <c r="S229" s="205"/>
      <c r="T229" s="205"/>
      <c r="U229" s="205"/>
      <c r="V229" s="206"/>
      <c r="W229" s="206"/>
      <c r="X229" s="206"/>
      <c r="Y229" s="207"/>
      <c r="Z229" s="207"/>
      <c r="AA229" s="207"/>
      <c r="AB229" s="208"/>
      <c r="AC229" s="208"/>
      <c r="AD229" s="208"/>
      <c r="AE229" s="202"/>
      <c r="AF229" s="202"/>
      <c r="AG229" s="202"/>
      <c r="AH229" s="201">
        <f>Totals!$E$81</f>
        <v>45811</v>
      </c>
      <c r="AI229" s="201"/>
      <c r="AJ229" s="201"/>
      <c r="AK229" s="267">
        <f t="shared" si="60"/>
        <v>0</v>
      </c>
      <c r="AL229" s="267"/>
      <c r="AM229" s="267"/>
      <c r="AN229" s="201" t="str">
        <f t="shared" si="61"/>
        <v/>
      </c>
      <c r="AO229" s="201"/>
      <c r="AP229" s="201"/>
      <c r="AQ229" s="202"/>
      <c r="AR229" s="202"/>
      <c r="AS229" s="202"/>
      <c r="AT229" s="203">
        <f t="shared" si="62"/>
        <v>0</v>
      </c>
      <c r="AU229" s="203"/>
      <c r="AV229" s="203"/>
      <c r="AW229" s="204">
        <f t="shared" si="63"/>
        <v>0</v>
      </c>
      <c r="AX229" s="204"/>
      <c r="AY229" s="204"/>
      <c r="AZ229" s="190">
        <f t="shared" si="64"/>
        <v>0</v>
      </c>
      <c r="BA229" s="190"/>
      <c r="BB229" s="190">
        <f t="shared" si="65"/>
        <v>0</v>
      </c>
      <c r="BC229" s="190"/>
      <c r="BD229" s="190">
        <f t="shared" si="66"/>
        <v>0</v>
      </c>
      <c r="BE229" s="190"/>
      <c r="BF229" s="190">
        <f t="shared" si="67"/>
        <v>0</v>
      </c>
      <c r="BG229" s="190"/>
      <c r="BH229" s="190">
        <f t="shared" si="68"/>
        <v>0</v>
      </c>
      <c r="BI229" s="190"/>
      <c r="BJ229" s="190">
        <f t="shared" si="69"/>
        <v>0</v>
      </c>
      <c r="BK229" s="190"/>
      <c r="BL229" s="190">
        <f t="shared" si="70"/>
        <v>0</v>
      </c>
      <c r="BM229" s="199"/>
      <c r="BN229" s="190">
        <f t="shared" si="71"/>
        <v>0</v>
      </c>
      <c r="BO229" s="190"/>
      <c r="BP229" s="190">
        <f t="shared" si="72"/>
        <v>0</v>
      </c>
      <c r="BQ229" s="190"/>
      <c r="BR229" s="190">
        <f t="shared" si="73"/>
        <v>0</v>
      </c>
      <c r="BS229" s="191"/>
    </row>
    <row r="230" spans="2:71" ht="15" thickBot="1" x14ac:dyDescent="0.4">
      <c r="B230" s="209"/>
      <c r="C230" s="210"/>
      <c r="D230" s="210"/>
      <c r="E230" s="214"/>
      <c r="F230" s="214"/>
      <c r="G230" s="214"/>
      <c r="H230" s="215"/>
      <c r="I230" s="205"/>
      <c r="J230" s="206"/>
      <c r="K230" s="206"/>
      <c r="L230" s="206"/>
      <c r="M230" s="213"/>
      <c r="N230" s="213"/>
      <c r="O230" s="213"/>
      <c r="P230" s="213"/>
      <c r="Q230" s="213"/>
      <c r="R230" s="213"/>
      <c r="S230" s="205"/>
      <c r="T230" s="205"/>
      <c r="U230" s="205"/>
      <c r="V230" s="206"/>
      <c r="W230" s="206"/>
      <c r="X230" s="206"/>
      <c r="Y230" s="207"/>
      <c r="Z230" s="207"/>
      <c r="AA230" s="207"/>
      <c r="AB230" s="208"/>
      <c r="AC230" s="208"/>
      <c r="AD230" s="208"/>
      <c r="AE230" s="202"/>
      <c r="AF230" s="202"/>
      <c r="AG230" s="202"/>
      <c r="AH230" s="201">
        <f>Totals!$E$81</f>
        <v>45811</v>
      </c>
      <c r="AI230" s="201"/>
      <c r="AJ230" s="201"/>
      <c r="AK230" s="267">
        <f t="shared" si="60"/>
        <v>0</v>
      </c>
      <c r="AL230" s="267"/>
      <c r="AM230" s="267"/>
      <c r="AN230" s="201" t="str">
        <f t="shared" si="61"/>
        <v/>
      </c>
      <c r="AO230" s="201"/>
      <c r="AP230" s="201"/>
      <c r="AQ230" s="202"/>
      <c r="AR230" s="202"/>
      <c r="AS230" s="202"/>
      <c r="AT230" s="203">
        <f t="shared" si="62"/>
        <v>0</v>
      </c>
      <c r="AU230" s="203"/>
      <c r="AV230" s="203"/>
      <c r="AW230" s="204">
        <f t="shared" si="63"/>
        <v>0</v>
      </c>
      <c r="AX230" s="204"/>
      <c r="AY230" s="204"/>
      <c r="AZ230" s="190">
        <f t="shared" si="64"/>
        <v>0</v>
      </c>
      <c r="BA230" s="190"/>
      <c r="BB230" s="190">
        <f t="shared" si="65"/>
        <v>0</v>
      </c>
      <c r="BC230" s="190"/>
      <c r="BD230" s="190">
        <f t="shared" si="66"/>
        <v>0</v>
      </c>
      <c r="BE230" s="190"/>
      <c r="BF230" s="190">
        <f t="shared" si="67"/>
        <v>0</v>
      </c>
      <c r="BG230" s="190"/>
      <c r="BH230" s="190">
        <f t="shared" si="68"/>
        <v>0</v>
      </c>
      <c r="BI230" s="190"/>
      <c r="BJ230" s="190">
        <f t="shared" si="69"/>
        <v>0</v>
      </c>
      <c r="BK230" s="190"/>
      <c r="BL230" s="190">
        <f t="shared" si="70"/>
        <v>0</v>
      </c>
      <c r="BM230" s="199"/>
      <c r="BN230" s="190">
        <f t="shared" si="71"/>
        <v>0</v>
      </c>
      <c r="BO230" s="190"/>
      <c r="BP230" s="190">
        <f t="shared" si="72"/>
        <v>0</v>
      </c>
      <c r="BQ230" s="190"/>
      <c r="BR230" s="190">
        <f t="shared" si="73"/>
        <v>0</v>
      </c>
      <c r="BS230" s="191"/>
    </row>
    <row r="231" spans="2:71" ht="15" thickBot="1" x14ac:dyDescent="0.4">
      <c r="B231" s="209"/>
      <c r="C231" s="210"/>
      <c r="D231" s="210"/>
      <c r="E231" s="214"/>
      <c r="F231" s="214"/>
      <c r="G231" s="214"/>
      <c r="H231" s="215"/>
      <c r="I231" s="205"/>
      <c r="J231" s="206"/>
      <c r="K231" s="206"/>
      <c r="L231" s="206"/>
      <c r="M231" s="213">
        <v>43148</v>
      </c>
      <c r="N231" s="213"/>
      <c r="O231" s="213"/>
      <c r="P231" s="213">
        <v>46799</v>
      </c>
      <c r="Q231" s="213"/>
      <c r="R231" s="213"/>
      <c r="S231" s="205" t="s">
        <v>3712</v>
      </c>
      <c r="T231" s="205"/>
      <c r="U231" s="205"/>
      <c r="V231" s="206" t="s">
        <v>3299</v>
      </c>
      <c r="W231" s="206"/>
      <c r="X231" s="206"/>
      <c r="Y231" s="207"/>
      <c r="Z231" s="207"/>
      <c r="AA231" s="207"/>
      <c r="AB231" s="208"/>
      <c r="AC231" s="208"/>
      <c r="AD231" s="208"/>
      <c r="AE231" s="202"/>
      <c r="AF231" s="202"/>
      <c r="AG231" s="202"/>
      <c r="AH231" s="201">
        <f>Totals!$E$81</f>
        <v>45811</v>
      </c>
      <c r="AI231" s="201"/>
      <c r="AJ231" s="201"/>
      <c r="AK231" s="267">
        <f t="shared" si="60"/>
        <v>0</v>
      </c>
      <c r="AL231" s="267"/>
      <c r="AM231" s="267"/>
      <c r="AN231" s="201" t="str">
        <f>IF($AQ231="","",$AQ231-1)</f>
        <v/>
      </c>
      <c r="AO231" s="201"/>
      <c r="AP231" s="201"/>
      <c r="AQ231" s="202"/>
      <c r="AR231" s="202"/>
      <c r="AS231" s="202"/>
      <c r="AT231" s="203">
        <f>IF($AE231&gt;0,IF($AN231&gt;0,IF(OR($AH231&gt;"",$AH231&gt;0),$AN231-$AH231,""),0),0)</f>
        <v>0</v>
      </c>
      <c r="AU231" s="203"/>
      <c r="AV231" s="203"/>
      <c r="AW231" s="204">
        <f t="shared" si="63"/>
        <v>0</v>
      </c>
      <c r="AX231" s="204"/>
      <c r="AY231" s="204"/>
      <c r="AZ231" s="190">
        <f t="shared" si="64"/>
        <v>0</v>
      </c>
      <c r="BA231" s="190"/>
      <c r="BB231" s="190">
        <f t="shared" si="65"/>
        <v>0</v>
      </c>
      <c r="BC231" s="190"/>
      <c r="BD231" s="190">
        <f t="shared" si="66"/>
        <v>0</v>
      </c>
      <c r="BE231" s="190"/>
      <c r="BF231" s="190">
        <f t="shared" si="67"/>
        <v>0</v>
      </c>
      <c r="BG231" s="190"/>
      <c r="BH231" s="190">
        <f t="shared" si="68"/>
        <v>0</v>
      </c>
      <c r="BI231" s="190"/>
      <c r="BJ231" s="190">
        <f t="shared" si="69"/>
        <v>0</v>
      </c>
      <c r="BK231" s="190"/>
      <c r="BL231" s="190">
        <f t="shared" si="70"/>
        <v>0</v>
      </c>
      <c r="BM231" s="199"/>
      <c r="BN231" s="190">
        <f t="shared" si="71"/>
        <v>0</v>
      </c>
      <c r="BO231" s="190"/>
      <c r="BP231" s="190">
        <f t="shared" si="72"/>
        <v>0</v>
      </c>
      <c r="BQ231" s="190"/>
      <c r="BR231" s="190">
        <f t="shared" si="73"/>
        <v>0</v>
      </c>
      <c r="BS231" s="191"/>
    </row>
    <row r="232" spans="2:71" ht="15" thickBot="1" x14ac:dyDescent="0.4">
      <c r="B232" s="209"/>
      <c r="C232" s="210"/>
      <c r="D232" s="210"/>
      <c r="E232" s="214"/>
      <c r="F232" s="214"/>
      <c r="G232" s="214"/>
      <c r="H232" s="215"/>
      <c r="I232" s="205"/>
      <c r="J232" s="206"/>
      <c r="K232" s="206"/>
      <c r="L232" s="206"/>
      <c r="M232" s="213">
        <v>44428</v>
      </c>
      <c r="N232" s="213"/>
      <c r="O232" s="213"/>
      <c r="P232" s="213">
        <v>44792</v>
      </c>
      <c r="Q232" s="213"/>
      <c r="R232" s="213"/>
      <c r="S232" s="205" t="s">
        <v>6638</v>
      </c>
      <c r="T232" s="205"/>
      <c r="U232" s="205"/>
      <c r="V232" s="206" t="s">
        <v>6406</v>
      </c>
      <c r="W232" s="206"/>
      <c r="X232" s="206"/>
      <c r="Y232" s="207"/>
      <c r="Z232" s="207"/>
      <c r="AA232" s="207"/>
      <c r="AB232" s="208"/>
      <c r="AC232" s="208"/>
      <c r="AD232" s="208"/>
      <c r="AE232" s="202"/>
      <c r="AF232" s="202"/>
      <c r="AG232" s="202"/>
      <c r="AH232" s="201">
        <f>Totals!$E$81</f>
        <v>45811</v>
      </c>
      <c r="AI232" s="201"/>
      <c r="AJ232" s="201"/>
      <c r="AK232" s="267">
        <f t="shared" si="60"/>
        <v>0</v>
      </c>
      <c r="AL232" s="267"/>
      <c r="AM232" s="267"/>
      <c r="AN232" s="201" t="str">
        <f t="shared" si="61"/>
        <v/>
      </c>
      <c r="AO232" s="201"/>
      <c r="AP232" s="201"/>
      <c r="AQ232" s="202"/>
      <c r="AR232" s="202"/>
      <c r="AS232" s="202"/>
      <c r="AT232" s="203">
        <f t="shared" ref="AT232:AT259" si="74">IF($AE232&gt;0,IF($AN232&gt;0,IF(OR($AH232&gt;"",$AH232&gt;0),$AN232-$AH232,""),0),0)</f>
        <v>0</v>
      </c>
      <c r="AU232" s="203"/>
      <c r="AV232" s="203"/>
      <c r="AW232" s="204">
        <f t="shared" si="63"/>
        <v>0</v>
      </c>
      <c r="AX232" s="204"/>
      <c r="AY232" s="204"/>
      <c r="AZ232" s="190">
        <f t="shared" si="64"/>
        <v>0</v>
      </c>
      <c r="BA232" s="190"/>
      <c r="BB232" s="190">
        <f t="shared" si="65"/>
        <v>0</v>
      </c>
      <c r="BC232" s="190"/>
      <c r="BD232" s="190">
        <f t="shared" si="66"/>
        <v>0</v>
      </c>
      <c r="BE232" s="190"/>
      <c r="BF232" s="190">
        <f t="shared" si="67"/>
        <v>0</v>
      </c>
      <c r="BG232" s="190"/>
      <c r="BH232" s="190">
        <f t="shared" si="68"/>
        <v>0</v>
      </c>
      <c r="BI232" s="190"/>
      <c r="BJ232" s="190">
        <f t="shared" si="69"/>
        <v>0</v>
      </c>
      <c r="BK232" s="190"/>
      <c r="BL232" s="190">
        <f t="shared" si="70"/>
        <v>0</v>
      </c>
      <c r="BM232" s="199"/>
      <c r="BN232" s="190">
        <f t="shared" si="71"/>
        <v>0</v>
      </c>
      <c r="BO232" s="190"/>
      <c r="BP232" s="190">
        <f t="shared" si="72"/>
        <v>0</v>
      </c>
      <c r="BQ232" s="190"/>
      <c r="BR232" s="190">
        <f t="shared" si="73"/>
        <v>0</v>
      </c>
      <c r="BS232" s="191"/>
    </row>
    <row r="233" spans="2:71" ht="15" thickBot="1" x14ac:dyDescent="0.4">
      <c r="B233" s="209"/>
      <c r="C233" s="210"/>
      <c r="D233" s="210"/>
      <c r="E233" s="214"/>
      <c r="F233" s="214"/>
      <c r="G233" s="214"/>
      <c r="H233" s="215"/>
      <c r="I233" s="205"/>
      <c r="J233" s="206"/>
      <c r="K233" s="206"/>
      <c r="L233" s="206"/>
      <c r="M233" s="213">
        <v>44428</v>
      </c>
      <c r="N233" s="213"/>
      <c r="O233" s="213"/>
      <c r="P233" s="213">
        <v>44792</v>
      </c>
      <c r="Q233" s="213"/>
      <c r="R233" s="213"/>
      <c r="S233" s="205" t="s">
        <v>6638</v>
      </c>
      <c r="T233" s="205"/>
      <c r="U233" s="205"/>
      <c r="V233" s="206" t="s">
        <v>6406</v>
      </c>
      <c r="W233" s="206"/>
      <c r="X233" s="206"/>
      <c r="Y233" s="207"/>
      <c r="Z233" s="207"/>
      <c r="AA233" s="207"/>
      <c r="AB233" s="208"/>
      <c r="AC233" s="208"/>
      <c r="AD233" s="208"/>
      <c r="AE233" s="202"/>
      <c r="AF233" s="202"/>
      <c r="AG233" s="202"/>
      <c r="AH233" s="201">
        <f>Totals!$E$81</f>
        <v>45811</v>
      </c>
      <c r="AI233" s="201"/>
      <c r="AJ233" s="201"/>
      <c r="AK233" s="267">
        <f t="shared" si="60"/>
        <v>0</v>
      </c>
      <c r="AL233" s="267"/>
      <c r="AM233" s="267"/>
      <c r="AN233" s="201" t="str">
        <f t="shared" si="61"/>
        <v/>
      </c>
      <c r="AO233" s="201"/>
      <c r="AP233" s="201"/>
      <c r="AQ233" s="202"/>
      <c r="AR233" s="202"/>
      <c r="AS233" s="202"/>
      <c r="AT233" s="203">
        <f t="shared" si="74"/>
        <v>0</v>
      </c>
      <c r="AU233" s="203"/>
      <c r="AV233" s="203"/>
      <c r="AW233" s="204">
        <f t="shared" si="63"/>
        <v>0</v>
      </c>
      <c r="AX233" s="204"/>
      <c r="AY233" s="204"/>
      <c r="AZ233" s="190">
        <f t="shared" si="64"/>
        <v>0</v>
      </c>
      <c r="BA233" s="190"/>
      <c r="BB233" s="190">
        <f t="shared" si="65"/>
        <v>0</v>
      </c>
      <c r="BC233" s="190"/>
      <c r="BD233" s="190">
        <f t="shared" si="66"/>
        <v>0</v>
      </c>
      <c r="BE233" s="190"/>
      <c r="BF233" s="190">
        <f t="shared" si="67"/>
        <v>0</v>
      </c>
      <c r="BG233" s="190"/>
      <c r="BH233" s="190">
        <f t="shared" si="68"/>
        <v>0</v>
      </c>
      <c r="BI233" s="190"/>
      <c r="BJ233" s="190">
        <f t="shared" si="69"/>
        <v>0</v>
      </c>
      <c r="BK233" s="190"/>
      <c r="BL233" s="190">
        <f t="shared" si="70"/>
        <v>0</v>
      </c>
      <c r="BM233" s="199"/>
      <c r="BN233" s="190">
        <f t="shared" si="71"/>
        <v>0</v>
      </c>
      <c r="BO233" s="190"/>
      <c r="BP233" s="190">
        <f t="shared" si="72"/>
        <v>0</v>
      </c>
      <c r="BQ233" s="190"/>
      <c r="BR233" s="190">
        <f t="shared" si="73"/>
        <v>0</v>
      </c>
      <c r="BS233" s="191"/>
    </row>
    <row r="234" spans="2:71" ht="15" thickBot="1" x14ac:dyDescent="0.4">
      <c r="B234" s="209"/>
      <c r="C234" s="210"/>
      <c r="D234" s="210"/>
      <c r="E234" s="214"/>
      <c r="F234" s="214"/>
      <c r="G234" s="214"/>
      <c r="H234" s="215"/>
      <c r="I234" s="205"/>
      <c r="J234" s="206"/>
      <c r="K234" s="206"/>
      <c r="L234" s="206"/>
      <c r="M234" s="213"/>
      <c r="N234" s="213"/>
      <c r="O234" s="213"/>
      <c r="P234" s="213"/>
      <c r="Q234" s="213"/>
      <c r="R234" s="213"/>
      <c r="S234" s="205"/>
      <c r="T234" s="205"/>
      <c r="U234" s="205"/>
      <c r="V234" s="206"/>
      <c r="W234" s="206"/>
      <c r="X234" s="206"/>
      <c r="Y234" s="207"/>
      <c r="Z234" s="207"/>
      <c r="AA234" s="207"/>
      <c r="AB234" s="208"/>
      <c r="AC234" s="208"/>
      <c r="AD234" s="208"/>
      <c r="AE234" s="202"/>
      <c r="AF234" s="202"/>
      <c r="AG234" s="202"/>
      <c r="AH234" s="201">
        <f>Totals!$E$81</f>
        <v>45811</v>
      </c>
      <c r="AI234" s="201"/>
      <c r="AJ234" s="201"/>
      <c r="AK234" s="267">
        <f t="shared" si="60"/>
        <v>0</v>
      </c>
      <c r="AL234" s="267"/>
      <c r="AM234" s="267"/>
      <c r="AN234" s="201" t="str">
        <f t="shared" si="61"/>
        <v/>
      </c>
      <c r="AO234" s="201"/>
      <c r="AP234" s="201"/>
      <c r="AQ234" s="202"/>
      <c r="AR234" s="202"/>
      <c r="AS234" s="202"/>
      <c r="AT234" s="203">
        <f t="shared" si="74"/>
        <v>0</v>
      </c>
      <c r="AU234" s="203"/>
      <c r="AV234" s="203"/>
      <c r="AW234" s="204">
        <f t="shared" si="63"/>
        <v>0</v>
      </c>
      <c r="AX234" s="204"/>
      <c r="AY234" s="204"/>
      <c r="AZ234" s="190">
        <f t="shared" si="64"/>
        <v>0</v>
      </c>
      <c r="BA234" s="190"/>
      <c r="BB234" s="190">
        <f t="shared" si="65"/>
        <v>0</v>
      </c>
      <c r="BC234" s="190"/>
      <c r="BD234" s="190">
        <f t="shared" si="66"/>
        <v>0</v>
      </c>
      <c r="BE234" s="190"/>
      <c r="BF234" s="190">
        <f t="shared" si="67"/>
        <v>0</v>
      </c>
      <c r="BG234" s="190"/>
      <c r="BH234" s="190">
        <f t="shared" si="68"/>
        <v>0</v>
      </c>
      <c r="BI234" s="190"/>
      <c r="BJ234" s="190">
        <f t="shared" si="69"/>
        <v>0</v>
      </c>
      <c r="BK234" s="190"/>
      <c r="BL234" s="190">
        <f t="shared" si="70"/>
        <v>0</v>
      </c>
      <c r="BM234" s="199"/>
      <c r="BN234" s="190">
        <f t="shared" si="71"/>
        <v>0</v>
      </c>
      <c r="BO234" s="190"/>
      <c r="BP234" s="190">
        <f t="shared" si="72"/>
        <v>0</v>
      </c>
      <c r="BQ234" s="190"/>
      <c r="BR234" s="190">
        <f t="shared" si="73"/>
        <v>0</v>
      </c>
      <c r="BS234" s="191"/>
    </row>
    <row r="235" spans="2:71" ht="15" thickBot="1" x14ac:dyDescent="0.4">
      <c r="B235" s="209"/>
      <c r="C235" s="210"/>
      <c r="D235" s="210"/>
      <c r="E235" s="214"/>
      <c r="F235" s="214"/>
      <c r="G235" s="214"/>
      <c r="H235" s="215"/>
      <c r="I235" s="205"/>
      <c r="J235" s="206"/>
      <c r="K235" s="206"/>
      <c r="L235" s="206"/>
      <c r="M235" s="213">
        <v>43246</v>
      </c>
      <c r="N235" s="213"/>
      <c r="O235" s="213"/>
      <c r="P235" s="213">
        <v>45071</v>
      </c>
      <c r="Q235" s="213"/>
      <c r="R235" s="213"/>
      <c r="S235" s="205" t="s">
        <v>5539</v>
      </c>
      <c r="T235" s="205"/>
      <c r="U235" s="205"/>
      <c r="V235" s="206" t="s">
        <v>5027</v>
      </c>
      <c r="W235" s="206"/>
      <c r="X235" s="206"/>
      <c r="Y235" s="207"/>
      <c r="Z235" s="207"/>
      <c r="AA235" s="207"/>
      <c r="AB235" s="208"/>
      <c r="AC235" s="208"/>
      <c r="AD235" s="208"/>
      <c r="AE235" s="202"/>
      <c r="AF235" s="202"/>
      <c r="AG235" s="202"/>
      <c r="AH235" s="201">
        <f>Totals!$E$81</f>
        <v>45811</v>
      </c>
      <c r="AI235" s="201"/>
      <c r="AJ235" s="201"/>
      <c r="AK235" s="267">
        <f t="shared" si="60"/>
        <v>0</v>
      </c>
      <c r="AL235" s="267"/>
      <c r="AM235" s="267"/>
      <c r="AN235" s="201" t="str">
        <f t="shared" si="61"/>
        <v/>
      </c>
      <c r="AO235" s="201"/>
      <c r="AP235" s="201"/>
      <c r="AQ235" s="202"/>
      <c r="AR235" s="202"/>
      <c r="AS235" s="202"/>
      <c r="AT235" s="203">
        <f t="shared" si="74"/>
        <v>0</v>
      </c>
      <c r="AU235" s="203"/>
      <c r="AV235" s="203"/>
      <c r="AW235" s="204">
        <f t="shared" si="63"/>
        <v>0</v>
      </c>
      <c r="AX235" s="204"/>
      <c r="AY235" s="204"/>
      <c r="AZ235" s="190">
        <f t="shared" si="64"/>
        <v>0</v>
      </c>
      <c r="BA235" s="190"/>
      <c r="BB235" s="190">
        <f t="shared" si="65"/>
        <v>0</v>
      </c>
      <c r="BC235" s="190"/>
      <c r="BD235" s="190">
        <f t="shared" si="66"/>
        <v>0</v>
      </c>
      <c r="BE235" s="190"/>
      <c r="BF235" s="190">
        <f t="shared" si="67"/>
        <v>0</v>
      </c>
      <c r="BG235" s="190"/>
      <c r="BH235" s="190">
        <f t="shared" si="68"/>
        <v>0</v>
      </c>
      <c r="BI235" s="190"/>
      <c r="BJ235" s="190">
        <f t="shared" si="69"/>
        <v>0</v>
      </c>
      <c r="BK235" s="190"/>
      <c r="BL235" s="190">
        <f t="shared" si="70"/>
        <v>0</v>
      </c>
      <c r="BM235" s="199"/>
      <c r="BN235" s="190">
        <f t="shared" si="71"/>
        <v>0</v>
      </c>
      <c r="BO235" s="190"/>
      <c r="BP235" s="190">
        <f t="shared" si="72"/>
        <v>0</v>
      </c>
      <c r="BQ235" s="190"/>
      <c r="BR235" s="190">
        <f t="shared" si="73"/>
        <v>0</v>
      </c>
      <c r="BS235" s="191"/>
    </row>
    <row r="236" spans="2:71" ht="15" thickBot="1" x14ac:dyDescent="0.4">
      <c r="B236" s="209"/>
      <c r="C236" s="210"/>
      <c r="D236" s="210"/>
      <c r="E236" s="214"/>
      <c r="F236" s="214"/>
      <c r="G236" s="214"/>
      <c r="H236" s="215"/>
      <c r="I236" s="205"/>
      <c r="J236" s="206"/>
      <c r="K236" s="206"/>
      <c r="L236" s="206"/>
      <c r="M236" s="213">
        <v>44442</v>
      </c>
      <c r="N236" s="213"/>
      <c r="O236" s="213"/>
      <c r="P236" s="213">
        <v>46267</v>
      </c>
      <c r="Q236" s="213"/>
      <c r="R236" s="213"/>
      <c r="S236" s="205" t="s">
        <v>5539</v>
      </c>
      <c r="T236" s="205"/>
      <c r="U236" s="205"/>
      <c r="V236" s="206" t="s">
        <v>3830</v>
      </c>
      <c r="W236" s="206"/>
      <c r="X236" s="206"/>
      <c r="Y236" s="207"/>
      <c r="Z236" s="207"/>
      <c r="AA236" s="207"/>
      <c r="AB236" s="208"/>
      <c r="AC236" s="208"/>
      <c r="AD236" s="208"/>
      <c r="AE236" s="202"/>
      <c r="AF236" s="202"/>
      <c r="AG236" s="202"/>
      <c r="AH236" s="201">
        <f>Totals!$E$81</f>
        <v>45811</v>
      </c>
      <c r="AI236" s="201"/>
      <c r="AJ236" s="201"/>
      <c r="AK236" s="267">
        <f t="shared" si="60"/>
        <v>0</v>
      </c>
      <c r="AL236" s="267"/>
      <c r="AM236" s="267"/>
      <c r="AN236" s="201" t="str">
        <f t="shared" si="61"/>
        <v/>
      </c>
      <c r="AO236" s="201"/>
      <c r="AP236" s="201"/>
      <c r="AQ236" s="202"/>
      <c r="AR236" s="202"/>
      <c r="AS236" s="202"/>
      <c r="AT236" s="203">
        <f t="shared" si="74"/>
        <v>0</v>
      </c>
      <c r="AU236" s="203"/>
      <c r="AV236" s="203"/>
      <c r="AW236" s="204">
        <f t="shared" si="63"/>
        <v>0</v>
      </c>
      <c r="AX236" s="204"/>
      <c r="AY236" s="204"/>
      <c r="AZ236" s="190">
        <f t="shared" si="64"/>
        <v>0</v>
      </c>
      <c r="BA236" s="190"/>
      <c r="BB236" s="190">
        <f t="shared" si="65"/>
        <v>0</v>
      </c>
      <c r="BC236" s="190"/>
      <c r="BD236" s="190">
        <f t="shared" si="66"/>
        <v>0</v>
      </c>
      <c r="BE236" s="190"/>
      <c r="BF236" s="190">
        <f t="shared" si="67"/>
        <v>0</v>
      </c>
      <c r="BG236" s="190"/>
      <c r="BH236" s="190">
        <f t="shared" si="68"/>
        <v>0</v>
      </c>
      <c r="BI236" s="190"/>
      <c r="BJ236" s="190">
        <f t="shared" si="69"/>
        <v>0</v>
      </c>
      <c r="BK236" s="190"/>
      <c r="BL236" s="190">
        <f t="shared" si="70"/>
        <v>0</v>
      </c>
      <c r="BM236" s="199"/>
      <c r="BN236" s="190">
        <f t="shared" si="71"/>
        <v>0</v>
      </c>
      <c r="BO236" s="190"/>
      <c r="BP236" s="190">
        <f t="shared" si="72"/>
        <v>0</v>
      </c>
      <c r="BQ236" s="190"/>
      <c r="BR236" s="190">
        <f t="shared" si="73"/>
        <v>0</v>
      </c>
      <c r="BS236" s="191"/>
    </row>
    <row r="237" spans="2:71" ht="15" thickBot="1" x14ac:dyDescent="0.4">
      <c r="B237" s="209"/>
      <c r="C237" s="210"/>
      <c r="D237" s="210"/>
      <c r="E237" s="214"/>
      <c r="F237" s="214"/>
      <c r="G237" s="214"/>
      <c r="H237" s="215"/>
      <c r="I237" s="205"/>
      <c r="J237" s="206"/>
      <c r="K237" s="206"/>
      <c r="L237" s="206"/>
      <c r="M237" s="213">
        <v>44229</v>
      </c>
      <c r="N237" s="213"/>
      <c r="O237" s="213"/>
      <c r="P237" s="213">
        <v>44593</v>
      </c>
      <c r="Q237" s="213"/>
      <c r="R237" s="213"/>
      <c r="S237" s="205" t="s">
        <v>6638</v>
      </c>
      <c r="T237" s="205"/>
      <c r="U237" s="205"/>
      <c r="V237" s="206" t="s">
        <v>6606</v>
      </c>
      <c r="W237" s="206"/>
      <c r="X237" s="206"/>
      <c r="Y237" s="207"/>
      <c r="Z237" s="207"/>
      <c r="AA237" s="207"/>
      <c r="AB237" s="208"/>
      <c r="AC237" s="208"/>
      <c r="AD237" s="208"/>
      <c r="AE237" s="202"/>
      <c r="AF237" s="202"/>
      <c r="AG237" s="202"/>
      <c r="AH237" s="201">
        <f>Totals!$E$81</f>
        <v>45811</v>
      </c>
      <c r="AI237" s="201"/>
      <c r="AJ237" s="201"/>
      <c r="AK237" s="267">
        <f t="shared" si="60"/>
        <v>0</v>
      </c>
      <c r="AL237" s="267"/>
      <c r="AM237" s="267"/>
      <c r="AN237" s="201" t="str">
        <f t="shared" si="61"/>
        <v/>
      </c>
      <c r="AO237" s="201"/>
      <c r="AP237" s="201"/>
      <c r="AQ237" s="202"/>
      <c r="AR237" s="202"/>
      <c r="AS237" s="202"/>
      <c r="AT237" s="203">
        <f t="shared" si="74"/>
        <v>0</v>
      </c>
      <c r="AU237" s="203"/>
      <c r="AV237" s="203"/>
      <c r="AW237" s="204">
        <f t="shared" si="63"/>
        <v>0</v>
      </c>
      <c r="AX237" s="204"/>
      <c r="AY237" s="204"/>
      <c r="AZ237" s="190">
        <f t="shared" si="64"/>
        <v>0</v>
      </c>
      <c r="BA237" s="190"/>
      <c r="BB237" s="190">
        <f t="shared" si="65"/>
        <v>0</v>
      </c>
      <c r="BC237" s="190"/>
      <c r="BD237" s="190">
        <f t="shared" si="66"/>
        <v>0</v>
      </c>
      <c r="BE237" s="190"/>
      <c r="BF237" s="190">
        <f t="shared" si="67"/>
        <v>0</v>
      </c>
      <c r="BG237" s="190"/>
      <c r="BH237" s="190">
        <f t="shared" si="68"/>
        <v>0</v>
      </c>
      <c r="BI237" s="190"/>
      <c r="BJ237" s="190">
        <f t="shared" si="69"/>
        <v>0</v>
      </c>
      <c r="BK237" s="190"/>
      <c r="BL237" s="190">
        <f t="shared" si="70"/>
        <v>0</v>
      </c>
      <c r="BM237" s="199"/>
      <c r="BN237" s="190">
        <f t="shared" si="71"/>
        <v>0</v>
      </c>
      <c r="BO237" s="190"/>
      <c r="BP237" s="190">
        <f t="shared" si="72"/>
        <v>0</v>
      </c>
      <c r="BQ237" s="190"/>
      <c r="BR237" s="190">
        <f t="shared" si="73"/>
        <v>0</v>
      </c>
      <c r="BS237" s="191"/>
    </row>
    <row r="238" spans="2:71" ht="15" thickBot="1" x14ac:dyDescent="0.4">
      <c r="B238" s="209"/>
      <c r="C238" s="210"/>
      <c r="D238" s="210"/>
      <c r="E238" s="214"/>
      <c r="F238" s="214"/>
      <c r="G238" s="214"/>
      <c r="H238" s="215"/>
      <c r="I238" s="205"/>
      <c r="J238" s="206"/>
      <c r="K238" s="206"/>
      <c r="L238" s="206"/>
      <c r="M238" s="213">
        <v>44105</v>
      </c>
      <c r="N238" s="213"/>
      <c r="O238" s="213"/>
      <c r="P238" s="213">
        <v>44469</v>
      </c>
      <c r="Q238" s="213"/>
      <c r="R238" s="213"/>
      <c r="S238" s="205" t="s">
        <v>6638</v>
      </c>
      <c r="T238" s="205"/>
      <c r="U238" s="205"/>
      <c r="V238" s="206" t="s">
        <v>6364</v>
      </c>
      <c r="W238" s="206"/>
      <c r="X238" s="206"/>
      <c r="Y238" s="207"/>
      <c r="Z238" s="207"/>
      <c r="AA238" s="207"/>
      <c r="AB238" s="208"/>
      <c r="AC238" s="208"/>
      <c r="AD238" s="208"/>
      <c r="AE238" s="202"/>
      <c r="AF238" s="202"/>
      <c r="AG238" s="202"/>
      <c r="AH238" s="201">
        <f>Totals!$E$81</f>
        <v>45811</v>
      </c>
      <c r="AI238" s="201"/>
      <c r="AJ238" s="201"/>
      <c r="AK238" s="267">
        <f t="shared" si="60"/>
        <v>0</v>
      </c>
      <c r="AL238" s="267"/>
      <c r="AM238" s="267"/>
      <c r="AN238" s="201" t="str">
        <f t="shared" si="61"/>
        <v/>
      </c>
      <c r="AO238" s="201"/>
      <c r="AP238" s="201"/>
      <c r="AQ238" s="202"/>
      <c r="AR238" s="202"/>
      <c r="AS238" s="202"/>
      <c r="AT238" s="203">
        <f t="shared" si="74"/>
        <v>0</v>
      </c>
      <c r="AU238" s="203"/>
      <c r="AV238" s="203"/>
      <c r="AW238" s="204">
        <f t="shared" si="63"/>
        <v>0</v>
      </c>
      <c r="AX238" s="204"/>
      <c r="AY238" s="204"/>
      <c r="AZ238" s="190">
        <f t="shared" si="64"/>
        <v>0</v>
      </c>
      <c r="BA238" s="190"/>
      <c r="BB238" s="190">
        <f t="shared" si="65"/>
        <v>0</v>
      </c>
      <c r="BC238" s="190"/>
      <c r="BD238" s="190">
        <f t="shared" si="66"/>
        <v>0</v>
      </c>
      <c r="BE238" s="190"/>
      <c r="BF238" s="190">
        <f t="shared" si="67"/>
        <v>0</v>
      </c>
      <c r="BG238" s="190"/>
      <c r="BH238" s="190">
        <f t="shared" si="68"/>
        <v>0</v>
      </c>
      <c r="BI238" s="190"/>
      <c r="BJ238" s="190">
        <f t="shared" si="69"/>
        <v>0</v>
      </c>
      <c r="BK238" s="190"/>
      <c r="BL238" s="190">
        <f t="shared" si="70"/>
        <v>0</v>
      </c>
      <c r="BM238" s="199"/>
      <c r="BN238" s="190">
        <f t="shared" si="71"/>
        <v>0</v>
      </c>
      <c r="BO238" s="190"/>
      <c r="BP238" s="190">
        <f t="shared" si="72"/>
        <v>0</v>
      </c>
      <c r="BQ238" s="190"/>
      <c r="BR238" s="190">
        <f t="shared" si="73"/>
        <v>0</v>
      </c>
      <c r="BS238" s="191"/>
    </row>
    <row r="239" spans="2:71" ht="15" thickBot="1" x14ac:dyDescent="0.4">
      <c r="B239" s="209"/>
      <c r="C239" s="210"/>
      <c r="D239" s="210"/>
      <c r="E239" s="214"/>
      <c r="F239" s="214"/>
      <c r="G239" s="214"/>
      <c r="H239" s="215"/>
      <c r="I239" s="205"/>
      <c r="J239" s="206"/>
      <c r="K239" s="206"/>
      <c r="L239" s="206"/>
      <c r="M239" s="213"/>
      <c r="N239" s="213"/>
      <c r="O239" s="213"/>
      <c r="P239" s="213"/>
      <c r="Q239" s="213"/>
      <c r="R239" s="213"/>
      <c r="S239" s="205"/>
      <c r="T239" s="205"/>
      <c r="U239" s="205"/>
      <c r="V239" s="206"/>
      <c r="W239" s="206"/>
      <c r="X239" s="206"/>
      <c r="Y239" s="207"/>
      <c r="Z239" s="207"/>
      <c r="AA239" s="207"/>
      <c r="AB239" s="208"/>
      <c r="AC239" s="208"/>
      <c r="AD239" s="208"/>
      <c r="AE239" s="202"/>
      <c r="AF239" s="202"/>
      <c r="AG239" s="202"/>
      <c r="AH239" s="201">
        <f>Totals!$E$81</f>
        <v>45811</v>
      </c>
      <c r="AI239" s="201"/>
      <c r="AJ239" s="201"/>
      <c r="AK239" s="267">
        <f t="shared" si="60"/>
        <v>0</v>
      </c>
      <c r="AL239" s="267"/>
      <c r="AM239" s="267"/>
      <c r="AN239" s="201" t="str">
        <f t="shared" si="61"/>
        <v/>
      </c>
      <c r="AO239" s="201"/>
      <c r="AP239" s="201"/>
      <c r="AQ239" s="202"/>
      <c r="AR239" s="202"/>
      <c r="AS239" s="202"/>
      <c r="AT239" s="203">
        <f t="shared" si="74"/>
        <v>0</v>
      </c>
      <c r="AU239" s="203"/>
      <c r="AV239" s="203"/>
      <c r="AW239" s="204">
        <f t="shared" si="63"/>
        <v>0</v>
      </c>
      <c r="AX239" s="204"/>
      <c r="AY239" s="204"/>
      <c r="AZ239" s="190">
        <f t="shared" si="64"/>
        <v>0</v>
      </c>
      <c r="BA239" s="190"/>
      <c r="BB239" s="190">
        <f t="shared" si="65"/>
        <v>0</v>
      </c>
      <c r="BC239" s="190"/>
      <c r="BD239" s="190">
        <f t="shared" si="66"/>
        <v>0</v>
      </c>
      <c r="BE239" s="190"/>
      <c r="BF239" s="190">
        <f t="shared" si="67"/>
        <v>0</v>
      </c>
      <c r="BG239" s="190"/>
      <c r="BH239" s="190">
        <f t="shared" si="68"/>
        <v>0</v>
      </c>
      <c r="BI239" s="190"/>
      <c r="BJ239" s="190">
        <f t="shared" si="69"/>
        <v>0</v>
      </c>
      <c r="BK239" s="190"/>
      <c r="BL239" s="190">
        <f t="shared" si="70"/>
        <v>0</v>
      </c>
      <c r="BM239" s="199"/>
      <c r="BN239" s="190">
        <f t="shared" si="71"/>
        <v>0</v>
      </c>
      <c r="BO239" s="190"/>
      <c r="BP239" s="190">
        <f t="shared" si="72"/>
        <v>0</v>
      </c>
      <c r="BQ239" s="190"/>
      <c r="BR239" s="190">
        <f t="shared" si="73"/>
        <v>0</v>
      </c>
      <c r="BS239" s="191"/>
    </row>
    <row r="240" spans="2:71" ht="15" thickBot="1" x14ac:dyDescent="0.4">
      <c r="B240" s="209"/>
      <c r="C240" s="210"/>
      <c r="D240" s="210"/>
      <c r="E240" s="214"/>
      <c r="F240" s="214"/>
      <c r="G240" s="214"/>
      <c r="H240" s="215"/>
      <c r="I240" s="205"/>
      <c r="J240" s="206"/>
      <c r="K240" s="206"/>
      <c r="L240" s="206"/>
      <c r="M240" s="213"/>
      <c r="N240" s="213"/>
      <c r="O240" s="213"/>
      <c r="P240" s="213"/>
      <c r="Q240" s="213"/>
      <c r="R240" s="213"/>
      <c r="S240" s="205"/>
      <c r="T240" s="205"/>
      <c r="U240" s="205"/>
      <c r="V240" s="206"/>
      <c r="W240" s="206"/>
      <c r="X240" s="206"/>
      <c r="Y240" s="207"/>
      <c r="Z240" s="207"/>
      <c r="AA240" s="207"/>
      <c r="AB240" s="208"/>
      <c r="AC240" s="208"/>
      <c r="AD240" s="208"/>
      <c r="AE240" s="202"/>
      <c r="AF240" s="202"/>
      <c r="AG240" s="202"/>
      <c r="AH240" s="201">
        <f>Totals!$E$81</f>
        <v>45811</v>
      </c>
      <c r="AI240" s="201"/>
      <c r="AJ240" s="201"/>
      <c r="AK240" s="267">
        <f t="shared" si="60"/>
        <v>0</v>
      </c>
      <c r="AL240" s="267"/>
      <c r="AM240" s="267"/>
      <c r="AN240" s="201" t="str">
        <f t="shared" si="61"/>
        <v/>
      </c>
      <c r="AO240" s="201"/>
      <c r="AP240" s="201"/>
      <c r="AQ240" s="202"/>
      <c r="AR240" s="202"/>
      <c r="AS240" s="202"/>
      <c r="AT240" s="203">
        <f t="shared" si="74"/>
        <v>0</v>
      </c>
      <c r="AU240" s="203"/>
      <c r="AV240" s="203"/>
      <c r="AW240" s="204">
        <f t="shared" si="63"/>
        <v>0</v>
      </c>
      <c r="AX240" s="204"/>
      <c r="AY240" s="204"/>
      <c r="AZ240" s="190">
        <f t="shared" si="64"/>
        <v>0</v>
      </c>
      <c r="BA240" s="190"/>
      <c r="BB240" s="190">
        <f t="shared" si="65"/>
        <v>0</v>
      </c>
      <c r="BC240" s="190"/>
      <c r="BD240" s="190">
        <f t="shared" si="66"/>
        <v>0</v>
      </c>
      <c r="BE240" s="190"/>
      <c r="BF240" s="190">
        <f t="shared" si="67"/>
        <v>0</v>
      </c>
      <c r="BG240" s="190"/>
      <c r="BH240" s="190">
        <f t="shared" si="68"/>
        <v>0</v>
      </c>
      <c r="BI240" s="190"/>
      <c r="BJ240" s="190">
        <f t="shared" si="69"/>
        <v>0</v>
      </c>
      <c r="BK240" s="190"/>
      <c r="BL240" s="190">
        <f t="shared" si="70"/>
        <v>0</v>
      </c>
      <c r="BM240" s="199"/>
      <c r="BN240" s="190">
        <f t="shared" si="71"/>
        <v>0</v>
      </c>
      <c r="BO240" s="190"/>
      <c r="BP240" s="190">
        <f t="shared" si="72"/>
        <v>0</v>
      </c>
      <c r="BQ240" s="190"/>
      <c r="BR240" s="190">
        <f t="shared" si="73"/>
        <v>0</v>
      </c>
      <c r="BS240" s="191"/>
    </row>
    <row r="241" spans="2:71" ht="15" thickBot="1" x14ac:dyDescent="0.4">
      <c r="B241" s="209"/>
      <c r="C241" s="210"/>
      <c r="D241" s="210"/>
      <c r="E241" s="214"/>
      <c r="F241" s="214"/>
      <c r="G241" s="214"/>
      <c r="H241" s="215"/>
      <c r="I241" s="205"/>
      <c r="J241" s="206"/>
      <c r="K241" s="206"/>
      <c r="L241" s="206"/>
      <c r="M241" s="213">
        <v>44401</v>
      </c>
      <c r="N241" s="213"/>
      <c r="O241" s="213"/>
      <c r="P241" s="213">
        <v>44431</v>
      </c>
      <c r="Q241" s="213"/>
      <c r="R241" s="213"/>
      <c r="S241" s="205" t="s">
        <v>6948</v>
      </c>
      <c r="T241" s="205"/>
      <c r="U241" s="205"/>
      <c r="V241" s="206" t="s">
        <v>6925</v>
      </c>
      <c r="W241" s="206"/>
      <c r="X241" s="206"/>
      <c r="Y241" s="207"/>
      <c r="Z241" s="207"/>
      <c r="AA241" s="207"/>
      <c r="AB241" s="208"/>
      <c r="AC241" s="208"/>
      <c r="AD241" s="208"/>
      <c r="AE241" s="202"/>
      <c r="AF241" s="202"/>
      <c r="AG241" s="202"/>
      <c r="AH241" s="201">
        <f>Totals!$E$81</f>
        <v>45811</v>
      </c>
      <c r="AI241" s="201"/>
      <c r="AJ241" s="201"/>
      <c r="AK241" s="267">
        <f t="shared" si="60"/>
        <v>0</v>
      </c>
      <c r="AL241" s="267"/>
      <c r="AM241" s="267"/>
      <c r="AN241" s="201" t="str">
        <f t="shared" si="61"/>
        <v/>
      </c>
      <c r="AO241" s="201"/>
      <c r="AP241" s="201"/>
      <c r="AQ241" s="202"/>
      <c r="AR241" s="202"/>
      <c r="AS241" s="202"/>
      <c r="AT241" s="203">
        <f t="shared" si="74"/>
        <v>0</v>
      </c>
      <c r="AU241" s="203"/>
      <c r="AV241" s="203"/>
      <c r="AW241" s="204">
        <f t="shared" si="63"/>
        <v>0</v>
      </c>
      <c r="AX241" s="204"/>
      <c r="AY241" s="204"/>
      <c r="AZ241" s="190">
        <f t="shared" si="64"/>
        <v>0</v>
      </c>
      <c r="BA241" s="190"/>
      <c r="BB241" s="190">
        <f t="shared" si="65"/>
        <v>0</v>
      </c>
      <c r="BC241" s="190"/>
      <c r="BD241" s="190">
        <f t="shared" si="66"/>
        <v>0</v>
      </c>
      <c r="BE241" s="190"/>
      <c r="BF241" s="190">
        <f t="shared" si="67"/>
        <v>0</v>
      </c>
      <c r="BG241" s="190"/>
      <c r="BH241" s="190">
        <f t="shared" si="68"/>
        <v>0</v>
      </c>
      <c r="BI241" s="190"/>
      <c r="BJ241" s="190">
        <f t="shared" si="69"/>
        <v>0</v>
      </c>
      <c r="BK241" s="190"/>
      <c r="BL241" s="190">
        <f t="shared" si="70"/>
        <v>0</v>
      </c>
      <c r="BM241" s="199"/>
      <c r="BN241" s="190">
        <f t="shared" si="71"/>
        <v>0</v>
      </c>
      <c r="BO241" s="190"/>
      <c r="BP241" s="190">
        <f t="shared" si="72"/>
        <v>0</v>
      </c>
      <c r="BQ241" s="190"/>
      <c r="BR241" s="190">
        <f t="shared" si="73"/>
        <v>0</v>
      </c>
      <c r="BS241" s="191"/>
    </row>
    <row r="242" spans="2:71" ht="15" thickBot="1" x14ac:dyDescent="0.4">
      <c r="B242" s="209"/>
      <c r="C242" s="210"/>
      <c r="D242" s="210"/>
      <c r="E242" s="214"/>
      <c r="F242" s="214"/>
      <c r="G242" s="214"/>
      <c r="H242" s="215"/>
      <c r="I242" s="205"/>
      <c r="J242" s="206"/>
      <c r="K242" s="206"/>
      <c r="L242" s="206"/>
      <c r="M242" s="213"/>
      <c r="N242" s="213"/>
      <c r="O242" s="213"/>
      <c r="P242" s="213"/>
      <c r="Q242" s="213"/>
      <c r="R242" s="213"/>
      <c r="S242" s="205" t="s">
        <v>6948</v>
      </c>
      <c r="T242" s="205"/>
      <c r="U242" s="205"/>
      <c r="V242" s="206"/>
      <c r="W242" s="206"/>
      <c r="X242" s="206"/>
      <c r="Y242" s="207"/>
      <c r="Z242" s="207"/>
      <c r="AA242" s="207"/>
      <c r="AB242" s="208"/>
      <c r="AC242" s="208"/>
      <c r="AD242" s="208"/>
      <c r="AE242" s="202"/>
      <c r="AF242" s="202"/>
      <c r="AG242" s="202"/>
      <c r="AH242" s="201">
        <f>Totals!$E$81</f>
        <v>45811</v>
      </c>
      <c r="AI242" s="201"/>
      <c r="AJ242" s="201"/>
      <c r="AK242" s="267">
        <f t="shared" si="60"/>
        <v>0</v>
      </c>
      <c r="AL242" s="267"/>
      <c r="AM242" s="267"/>
      <c r="AN242" s="201" t="str">
        <f t="shared" si="61"/>
        <v/>
      </c>
      <c r="AO242" s="201"/>
      <c r="AP242" s="201"/>
      <c r="AQ242" s="202"/>
      <c r="AR242" s="202"/>
      <c r="AS242" s="202"/>
      <c r="AT242" s="203">
        <f t="shared" si="74"/>
        <v>0</v>
      </c>
      <c r="AU242" s="203"/>
      <c r="AV242" s="203"/>
      <c r="AW242" s="204">
        <f t="shared" si="63"/>
        <v>0</v>
      </c>
      <c r="AX242" s="204"/>
      <c r="AY242" s="204"/>
      <c r="AZ242" s="190">
        <f t="shared" si="64"/>
        <v>0</v>
      </c>
      <c r="BA242" s="190"/>
      <c r="BB242" s="190">
        <f t="shared" si="65"/>
        <v>0</v>
      </c>
      <c r="BC242" s="190"/>
      <c r="BD242" s="190">
        <f t="shared" si="66"/>
        <v>0</v>
      </c>
      <c r="BE242" s="190"/>
      <c r="BF242" s="190">
        <f t="shared" si="67"/>
        <v>0</v>
      </c>
      <c r="BG242" s="190"/>
      <c r="BH242" s="190">
        <f t="shared" si="68"/>
        <v>0</v>
      </c>
      <c r="BI242" s="190"/>
      <c r="BJ242" s="190">
        <f t="shared" si="69"/>
        <v>0</v>
      </c>
      <c r="BK242" s="190"/>
      <c r="BL242" s="190">
        <f t="shared" si="70"/>
        <v>0</v>
      </c>
      <c r="BM242" s="199"/>
      <c r="BN242" s="190">
        <f t="shared" si="71"/>
        <v>0</v>
      </c>
      <c r="BO242" s="190"/>
      <c r="BP242" s="190">
        <f t="shared" si="72"/>
        <v>0</v>
      </c>
      <c r="BQ242" s="190"/>
      <c r="BR242" s="190">
        <f t="shared" si="73"/>
        <v>0</v>
      </c>
      <c r="BS242" s="191"/>
    </row>
    <row r="243" spans="2:71" ht="15" thickBot="1" x14ac:dyDescent="0.4">
      <c r="B243" s="209"/>
      <c r="C243" s="210"/>
      <c r="D243" s="210"/>
      <c r="E243" s="214"/>
      <c r="F243" s="214"/>
      <c r="G243" s="214"/>
      <c r="H243" s="215"/>
      <c r="I243" s="205"/>
      <c r="J243" s="206"/>
      <c r="K243" s="206"/>
      <c r="L243" s="206"/>
      <c r="M243" s="213"/>
      <c r="N243" s="213"/>
      <c r="O243" s="213"/>
      <c r="P243" s="213"/>
      <c r="Q243" s="213"/>
      <c r="R243" s="213"/>
      <c r="S243" s="205" t="s">
        <v>6948</v>
      </c>
      <c r="T243" s="205"/>
      <c r="U243" s="205"/>
      <c r="V243" s="206"/>
      <c r="W243" s="206"/>
      <c r="X243" s="206"/>
      <c r="Y243" s="207"/>
      <c r="Z243" s="207"/>
      <c r="AA243" s="207"/>
      <c r="AB243" s="208"/>
      <c r="AC243" s="208"/>
      <c r="AD243" s="208"/>
      <c r="AE243" s="202"/>
      <c r="AF243" s="202"/>
      <c r="AG243" s="202"/>
      <c r="AH243" s="201">
        <f>Totals!$E$81</f>
        <v>45811</v>
      </c>
      <c r="AI243" s="201"/>
      <c r="AJ243" s="201"/>
      <c r="AK243" s="267">
        <f t="shared" si="60"/>
        <v>0</v>
      </c>
      <c r="AL243" s="267"/>
      <c r="AM243" s="267"/>
      <c r="AN243" s="201" t="str">
        <f t="shared" si="61"/>
        <v/>
      </c>
      <c r="AO243" s="201"/>
      <c r="AP243" s="201"/>
      <c r="AQ243" s="202"/>
      <c r="AR243" s="202"/>
      <c r="AS243" s="202"/>
      <c r="AT243" s="203">
        <f t="shared" si="74"/>
        <v>0</v>
      </c>
      <c r="AU243" s="203"/>
      <c r="AV243" s="203"/>
      <c r="AW243" s="204">
        <f t="shared" si="63"/>
        <v>0</v>
      </c>
      <c r="AX243" s="204"/>
      <c r="AY243" s="204"/>
      <c r="AZ243" s="190">
        <f t="shared" si="64"/>
        <v>0</v>
      </c>
      <c r="BA243" s="190"/>
      <c r="BB243" s="190">
        <f t="shared" si="65"/>
        <v>0</v>
      </c>
      <c r="BC243" s="190"/>
      <c r="BD243" s="190">
        <f t="shared" si="66"/>
        <v>0</v>
      </c>
      <c r="BE243" s="190"/>
      <c r="BF243" s="190">
        <f t="shared" si="67"/>
        <v>0</v>
      </c>
      <c r="BG243" s="190"/>
      <c r="BH243" s="190">
        <f t="shared" si="68"/>
        <v>0</v>
      </c>
      <c r="BI243" s="190"/>
      <c r="BJ243" s="190">
        <f t="shared" si="69"/>
        <v>0</v>
      </c>
      <c r="BK243" s="190"/>
      <c r="BL243" s="190">
        <f t="shared" si="70"/>
        <v>0</v>
      </c>
      <c r="BM243" s="199"/>
      <c r="BN243" s="190">
        <f t="shared" si="71"/>
        <v>0</v>
      </c>
      <c r="BO243" s="190"/>
      <c r="BP243" s="190">
        <f t="shared" si="72"/>
        <v>0</v>
      </c>
      <c r="BQ243" s="190"/>
      <c r="BR243" s="190">
        <f t="shared" si="73"/>
        <v>0</v>
      </c>
      <c r="BS243" s="191"/>
    </row>
    <row r="244" spans="2:71" ht="15" thickBot="1" x14ac:dyDescent="0.4">
      <c r="B244" s="209"/>
      <c r="C244" s="210"/>
      <c r="D244" s="210"/>
      <c r="E244" s="214"/>
      <c r="F244" s="214"/>
      <c r="G244" s="214"/>
      <c r="H244" s="215"/>
      <c r="I244" s="205"/>
      <c r="J244" s="206"/>
      <c r="K244" s="206"/>
      <c r="L244" s="206"/>
      <c r="M244" s="213"/>
      <c r="N244" s="213"/>
      <c r="O244" s="213"/>
      <c r="P244" s="213"/>
      <c r="Q244" s="213"/>
      <c r="R244" s="213"/>
      <c r="S244" s="205" t="s">
        <v>6948</v>
      </c>
      <c r="T244" s="205"/>
      <c r="U244" s="205"/>
      <c r="V244" s="206"/>
      <c r="W244" s="206"/>
      <c r="X244" s="206"/>
      <c r="Y244" s="207"/>
      <c r="Z244" s="207"/>
      <c r="AA244" s="207"/>
      <c r="AB244" s="208"/>
      <c r="AC244" s="208"/>
      <c r="AD244" s="208"/>
      <c r="AE244" s="202"/>
      <c r="AF244" s="202"/>
      <c r="AG244" s="202"/>
      <c r="AH244" s="201">
        <f>Totals!$E$81</f>
        <v>45811</v>
      </c>
      <c r="AI244" s="201"/>
      <c r="AJ244" s="201"/>
      <c r="AK244" s="267">
        <f t="shared" si="60"/>
        <v>0</v>
      </c>
      <c r="AL244" s="267"/>
      <c r="AM244" s="267"/>
      <c r="AN244" s="201" t="str">
        <f t="shared" si="61"/>
        <v/>
      </c>
      <c r="AO244" s="201"/>
      <c r="AP244" s="201"/>
      <c r="AQ244" s="202"/>
      <c r="AR244" s="202"/>
      <c r="AS244" s="202"/>
      <c r="AT244" s="203">
        <f t="shared" si="74"/>
        <v>0</v>
      </c>
      <c r="AU244" s="203"/>
      <c r="AV244" s="203"/>
      <c r="AW244" s="204">
        <f t="shared" si="63"/>
        <v>0</v>
      </c>
      <c r="AX244" s="204"/>
      <c r="AY244" s="204"/>
      <c r="AZ244" s="190">
        <f t="shared" si="64"/>
        <v>0</v>
      </c>
      <c r="BA244" s="190"/>
      <c r="BB244" s="190">
        <f t="shared" si="65"/>
        <v>0</v>
      </c>
      <c r="BC244" s="190"/>
      <c r="BD244" s="190">
        <f t="shared" si="66"/>
        <v>0</v>
      </c>
      <c r="BE244" s="190"/>
      <c r="BF244" s="190">
        <f t="shared" si="67"/>
        <v>0</v>
      </c>
      <c r="BG244" s="190"/>
      <c r="BH244" s="190">
        <f t="shared" si="68"/>
        <v>0</v>
      </c>
      <c r="BI244" s="190"/>
      <c r="BJ244" s="190">
        <f t="shared" si="69"/>
        <v>0</v>
      </c>
      <c r="BK244" s="190"/>
      <c r="BL244" s="190">
        <f t="shared" si="70"/>
        <v>0</v>
      </c>
      <c r="BM244" s="199"/>
      <c r="BN244" s="190">
        <f t="shared" si="71"/>
        <v>0</v>
      </c>
      <c r="BO244" s="190"/>
      <c r="BP244" s="190">
        <f t="shared" si="72"/>
        <v>0</v>
      </c>
      <c r="BQ244" s="190"/>
      <c r="BR244" s="190">
        <f t="shared" si="73"/>
        <v>0</v>
      </c>
      <c r="BS244" s="191"/>
    </row>
    <row r="245" spans="2:71" ht="15" thickBot="1" x14ac:dyDescent="0.4">
      <c r="B245" s="209"/>
      <c r="C245" s="210"/>
      <c r="D245" s="210"/>
      <c r="E245" s="214"/>
      <c r="F245" s="214"/>
      <c r="G245" s="214"/>
      <c r="H245" s="215"/>
      <c r="I245" s="205"/>
      <c r="J245" s="206"/>
      <c r="K245" s="206"/>
      <c r="L245" s="206"/>
      <c r="M245" s="213"/>
      <c r="N245" s="213"/>
      <c r="O245" s="213"/>
      <c r="P245" s="213"/>
      <c r="Q245" s="213"/>
      <c r="R245" s="213"/>
      <c r="S245" s="205"/>
      <c r="T245" s="205"/>
      <c r="U245" s="205"/>
      <c r="V245" s="206"/>
      <c r="W245" s="206"/>
      <c r="X245" s="206"/>
      <c r="Y245" s="207"/>
      <c r="Z245" s="207"/>
      <c r="AA245" s="207"/>
      <c r="AB245" s="208"/>
      <c r="AC245" s="208"/>
      <c r="AD245" s="208"/>
      <c r="AE245" s="202"/>
      <c r="AF245" s="202"/>
      <c r="AG245" s="202"/>
      <c r="AH245" s="201">
        <f>Totals!$E$81</f>
        <v>45811</v>
      </c>
      <c r="AI245" s="201"/>
      <c r="AJ245" s="201"/>
      <c r="AK245" s="267">
        <f t="shared" si="60"/>
        <v>0</v>
      </c>
      <c r="AL245" s="267"/>
      <c r="AM245" s="267"/>
      <c r="AN245" s="201" t="str">
        <f t="shared" si="61"/>
        <v/>
      </c>
      <c r="AO245" s="201"/>
      <c r="AP245" s="201"/>
      <c r="AQ245" s="202"/>
      <c r="AR245" s="202"/>
      <c r="AS245" s="202"/>
      <c r="AT245" s="203">
        <f t="shared" si="74"/>
        <v>0</v>
      </c>
      <c r="AU245" s="203"/>
      <c r="AV245" s="203"/>
      <c r="AW245" s="204">
        <f t="shared" si="63"/>
        <v>0</v>
      </c>
      <c r="AX245" s="204"/>
      <c r="AY245" s="204"/>
      <c r="AZ245" s="190">
        <f t="shared" si="64"/>
        <v>0</v>
      </c>
      <c r="BA245" s="190"/>
      <c r="BB245" s="190">
        <f t="shared" si="65"/>
        <v>0</v>
      </c>
      <c r="BC245" s="190"/>
      <c r="BD245" s="190">
        <f t="shared" si="66"/>
        <v>0</v>
      </c>
      <c r="BE245" s="190"/>
      <c r="BF245" s="190">
        <f t="shared" si="67"/>
        <v>0</v>
      </c>
      <c r="BG245" s="190"/>
      <c r="BH245" s="190">
        <f t="shared" si="68"/>
        <v>0</v>
      </c>
      <c r="BI245" s="190"/>
      <c r="BJ245" s="190">
        <f t="shared" si="69"/>
        <v>0</v>
      </c>
      <c r="BK245" s="190"/>
      <c r="BL245" s="190">
        <f t="shared" si="70"/>
        <v>0</v>
      </c>
      <c r="BM245" s="199"/>
      <c r="BN245" s="190">
        <f t="shared" si="71"/>
        <v>0</v>
      </c>
      <c r="BO245" s="190"/>
      <c r="BP245" s="190">
        <f t="shared" si="72"/>
        <v>0</v>
      </c>
      <c r="BQ245" s="190"/>
      <c r="BR245" s="190">
        <f t="shared" si="73"/>
        <v>0</v>
      </c>
      <c r="BS245" s="191"/>
    </row>
    <row r="246" spans="2:71" ht="15" thickBot="1" x14ac:dyDescent="0.4">
      <c r="B246" s="209"/>
      <c r="C246" s="210"/>
      <c r="D246" s="210"/>
      <c r="E246" s="214"/>
      <c r="F246" s="214"/>
      <c r="G246" s="214"/>
      <c r="H246" s="215"/>
      <c r="I246" s="205"/>
      <c r="J246" s="206"/>
      <c r="K246" s="206"/>
      <c r="L246" s="206"/>
      <c r="M246" s="213"/>
      <c r="N246" s="213"/>
      <c r="O246" s="213"/>
      <c r="P246" s="213"/>
      <c r="Q246" s="213"/>
      <c r="R246" s="213"/>
      <c r="S246" s="205"/>
      <c r="T246" s="205"/>
      <c r="U246" s="205"/>
      <c r="V246" s="206"/>
      <c r="W246" s="206"/>
      <c r="X246" s="206"/>
      <c r="Y246" s="207"/>
      <c r="Z246" s="207"/>
      <c r="AA246" s="207"/>
      <c r="AB246" s="208"/>
      <c r="AC246" s="208"/>
      <c r="AD246" s="208"/>
      <c r="AE246" s="202"/>
      <c r="AF246" s="202"/>
      <c r="AG246" s="202"/>
      <c r="AH246" s="201">
        <f>Totals!$E$81</f>
        <v>45811</v>
      </c>
      <c r="AI246" s="201"/>
      <c r="AJ246" s="201"/>
      <c r="AK246" s="267">
        <f t="shared" si="60"/>
        <v>0</v>
      </c>
      <c r="AL246" s="267"/>
      <c r="AM246" s="267"/>
      <c r="AN246" s="201" t="str">
        <f t="shared" si="61"/>
        <v/>
      </c>
      <c r="AO246" s="201"/>
      <c r="AP246" s="201"/>
      <c r="AQ246" s="202"/>
      <c r="AR246" s="202"/>
      <c r="AS246" s="202"/>
      <c r="AT246" s="203">
        <f t="shared" si="74"/>
        <v>0</v>
      </c>
      <c r="AU246" s="203"/>
      <c r="AV246" s="203"/>
      <c r="AW246" s="204">
        <f t="shared" si="63"/>
        <v>0</v>
      </c>
      <c r="AX246" s="204"/>
      <c r="AY246" s="204"/>
      <c r="AZ246" s="190">
        <f t="shared" si="64"/>
        <v>0</v>
      </c>
      <c r="BA246" s="190"/>
      <c r="BB246" s="190">
        <f t="shared" si="65"/>
        <v>0</v>
      </c>
      <c r="BC246" s="190"/>
      <c r="BD246" s="190">
        <f t="shared" si="66"/>
        <v>0</v>
      </c>
      <c r="BE246" s="190"/>
      <c r="BF246" s="190">
        <f t="shared" si="67"/>
        <v>0</v>
      </c>
      <c r="BG246" s="190"/>
      <c r="BH246" s="190">
        <f t="shared" si="68"/>
        <v>0</v>
      </c>
      <c r="BI246" s="190"/>
      <c r="BJ246" s="190">
        <f t="shared" si="69"/>
        <v>0</v>
      </c>
      <c r="BK246" s="190"/>
      <c r="BL246" s="190">
        <f t="shared" si="70"/>
        <v>0</v>
      </c>
      <c r="BM246" s="199"/>
      <c r="BN246" s="190">
        <f t="shared" si="71"/>
        <v>0</v>
      </c>
      <c r="BO246" s="190"/>
      <c r="BP246" s="190">
        <f t="shared" si="72"/>
        <v>0</v>
      </c>
      <c r="BQ246" s="190"/>
      <c r="BR246" s="190">
        <f t="shared" si="73"/>
        <v>0</v>
      </c>
      <c r="BS246" s="191"/>
    </row>
    <row r="247" spans="2:71" ht="15" thickBot="1" x14ac:dyDescent="0.4">
      <c r="B247" s="209"/>
      <c r="C247" s="210"/>
      <c r="D247" s="210"/>
      <c r="E247" s="214"/>
      <c r="F247" s="214"/>
      <c r="G247" s="214"/>
      <c r="H247" s="215"/>
      <c r="I247" s="205"/>
      <c r="J247" s="206"/>
      <c r="K247" s="206"/>
      <c r="L247" s="206"/>
      <c r="M247" s="213"/>
      <c r="N247" s="213"/>
      <c r="O247" s="213"/>
      <c r="P247" s="213"/>
      <c r="Q247" s="213"/>
      <c r="R247" s="213"/>
      <c r="S247" s="205" t="s">
        <v>6948</v>
      </c>
      <c r="T247" s="205"/>
      <c r="U247" s="205"/>
      <c r="V247" s="206"/>
      <c r="W247" s="206"/>
      <c r="X247" s="206"/>
      <c r="Y247" s="207"/>
      <c r="Z247" s="207"/>
      <c r="AA247" s="207"/>
      <c r="AB247" s="208"/>
      <c r="AC247" s="208"/>
      <c r="AD247" s="208"/>
      <c r="AE247" s="202"/>
      <c r="AF247" s="202"/>
      <c r="AG247" s="202"/>
      <c r="AH247" s="201">
        <f>Totals!$E$81</f>
        <v>45811</v>
      </c>
      <c r="AI247" s="201"/>
      <c r="AJ247" s="201"/>
      <c r="AK247" s="267">
        <f t="shared" si="60"/>
        <v>0</v>
      </c>
      <c r="AL247" s="267"/>
      <c r="AM247" s="267"/>
      <c r="AN247" s="201" t="str">
        <f t="shared" si="61"/>
        <v/>
      </c>
      <c r="AO247" s="201"/>
      <c r="AP247" s="201"/>
      <c r="AQ247" s="202"/>
      <c r="AR247" s="202"/>
      <c r="AS247" s="202"/>
      <c r="AT247" s="203">
        <f t="shared" si="74"/>
        <v>0</v>
      </c>
      <c r="AU247" s="203"/>
      <c r="AV247" s="203"/>
      <c r="AW247" s="204">
        <f t="shared" si="63"/>
        <v>0</v>
      </c>
      <c r="AX247" s="204"/>
      <c r="AY247" s="204"/>
      <c r="AZ247" s="190">
        <f t="shared" si="64"/>
        <v>0</v>
      </c>
      <c r="BA247" s="190"/>
      <c r="BB247" s="190">
        <f t="shared" si="65"/>
        <v>0</v>
      </c>
      <c r="BC247" s="190"/>
      <c r="BD247" s="190">
        <f t="shared" si="66"/>
        <v>0</v>
      </c>
      <c r="BE247" s="190"/>
      <c r="BF247" s="190">
        <f t="shared" si="67"/>
        <v>0</v>
      </c>
      <c r="BG247" s="190"/>
      <c r="BH247" s="190">
        <f t="shared" si="68"/>
        <v>0</v>
      </c>
      <c r="BI247" s="190"/>
      <c r="BJ247" s="190">
        <f t="shared" si="69"/>
        <v>0</v>
      </c>
      <c r="BK247" s="190"/>
      <c r="BL247" s="190">
        <f t="shared" si="70"/>
        <v>0</v>
      </c>
      <c r="BM247" s="199"/>
      <c r="BN247" s="190">
        <f t="shared" si="71"/>
        <v>0</v>
      </c>
      <c r="BO247" s="190"/>
      <c r="BP247" s="190">
        <f t="shared" si="72"/>
        <v>0</v>
      </c>
      <c r="BQ247" s="190"/>
      <c r="BR247" s="190">
        <f t="shared" si="73"/>
        <v>0</v>
      </c>
      <c r="BS247" s="191"/>
    </row>
    <row r="248" spans="2:71" ht="15" thickBot="1" x14ac:dyDescent="0.4">
      <c r="B248" s="209"/>
      <c r="C248" s="210"/>
      <c r="D248" s="210"/>
      <c r="E248" s="214"/>
      <c r="F248" s="214"/>
      <c r="G248" s="214"/>
      <c r="H248" s="215"/>
      <c r="I248" s="205"/>
      <c r="J248" s="206"/>
      <c r="K248" s="206"/>
      <c r="L248" s="206"/>
      <c r="M248" s="213"/>
      <c r="N248" s="213"/>
      <c r="O248" s="213"/>
      <c r="P248" s="213"/>
      <c r="Q248" s="213"/>
      <c r="R248" s="213"/>
      <c r="S248" s="205"/>
      <c r="T248" s="205"/>
      <c r="U248" s="205"/>
      <c r="V248" s="206"/>
      <c r="W248" s="206"/>
      <c r="X248" s="206"/>
      <c r="Y248" s="207"/>
      <c r="Z248" s="207"/>
      <c r="AA248" s="207"/>
      <c r="AB248" s="208"/>
      <c r="AC248" s="208"/>
      <c r="AD248" s="208"/>
      <c r="AE248" s="202"/>
      <c r="AF248" s="202"/>
      <c r="AG248" s="202"/>
      <c r="AH248" s="201">
        <f>Totals!$E$81</f>
        <v>45811</v>
      </c>
      <c r="AI248" s="201"/>
      <c r="AJ248" s="201"/>
      <c r="AK248" s="267">
        <f t="shared" si="60"/>
        <v>0</v>
      </c>
      <c r="AL248" s="267"/>
      <c r="AM248" s="267"/>
      <c r="AN248" s="201" t="str">
        <f t="shared" si="61"/>
        <v/>
      </c>
      <c r="AO248" s="201"/>
      <c r="AP248" s="201"/>
      <c r="AQ248" s="202"/>
      <c r="AR248" s="202"/>
      <c r="AS248" s="202"/>
      <c r="AT248" s="203">
        <f t="shared" si="74"/>
        <v>0</v>
      </c>
      <c r="AU248" s="203"/>
      <c r="AV248" s="203"/>
      <c r="AW248" s="204">
        <f t="shared" si="63"/>
        <v>0</v>
      </c>
      <c r="AX248" s="204"/>
      <c r="AY248" s="204"/>
      <c r="AZ248" s="190">
        <f t="shared" si="64"/>
        <v>0</v>
      </c>
      <c r="BA248" s="190"/>
      <c r="BB248" s="190">
        <f t="shared" si="65"/>
        <v>0</v>
      </c>
      <c r="BC248" s="190"/>
      <c r="BD248" s="190">
        <f t="shared" si="66"/>
        <v>0</v>
      </c>
      <c r="BE248" s="190"/>
      <c r="BF248" s="190">
        <f t="shared" si="67"/>
        <v>0</v>
      </c>
      <c r="BG248" s="190"/>
      <c r="BH248" s="190">
        <f t="shared" si="68"/>
        <v>0</v>
      </c>
      <c r="BI248" s="190"/>
      <c r="BJ248" s="190">
        <f t="shared" si="69"/>
        <v>0</v>
      </c>
      <c r="BK248" s="190"/>
      <c r="BL248" s="190">
        <f t="shared" si="70"/>
        <v>0</v>
      </c>
      <c r="BM248" s="199"/>
      <c r="BN248" s="190">
        <f t="shared" si="71"/>
        <v>0</v>
      </c>
      <c r="BO248" s="190"/>
      <c r="BP248" s="190">
        <f t="shared" si="72"/>
        <v>0</v>
      </c>
      <c r="BQ248" s="190"/>
      <c r="BR248" s="190">
        <f t="shared" si="73"/>
        <v>0</v>
      </c>
      <c r="BS248" s="191"/>
    </row>
    <row r="249" spans="2:71" ht="15" thickBot="1" x14ac:dyDescent="0.4">
      <c r="B249" s="209"/>
      <c r="C249" s="210"/>
      <c r="D249" s="210"/>
      <c r="E249" s="214"/>
      <c r="F249" s="214"/>
      <c r="G249" s="214"/>
      <c r="H249" s="215"/>
      <c r="I249" s="205"/>
      <c r="J249" s="206"/>
      <c r="K249" s="206"/>
      <c r="L249" s="206"/>
      <c r="M249" s="213"/>
      <c r="N249" s="213"/>
      <c r="O249" s="213"/>
      <c r="P249" s="213"/>
      <c r="Q249" s="213"/>
      <c r="R249" s="213"/>
      <c r="S249" s="205"/>
      <c r="T249" s="205"/>
      <c r="U249" s="205"/>
      <c r="V249" s="206"/>
      <c r="W249" s="206"/>
      <c r="X249" s="206"/>
      <c r="Y249" s="207"/>
      <c r="Z249" s="207"/>
      <c r="AA249" s="207"/>
      <c r="AB249" s="208"/>
      <c r="AC249" s="208"/>
      <c r="AD249" s="208"/>
      <c r="AE249" s="202"/>
      <c r="AF249" s="202"/>
      <c r="AG249" s="202"/>
      <c r="AH249" s="201">
        <f>Totals!$E$81</f>
        <v>45811</v>
      </c>
      <c r="AI249" s="201"/>
      <c r="AJ249" s="201"/>
      <c r="AK249" s="267">
        <f t="shared" si="60"/>
        <v>0</v>
      </c>
      <c r="AL249" s="267"/>
      <c r="AM249" s="267"/>
      <c r="AN249" s="201" t="str">
        <f t="shared" si="61"/>
        <v/>
      </c>
      <c r="AO249" s="201"/>
      <c r="AP249" s="201"/>
      <c r="AQ249" s="202"/>
      <c r="AR249" s="202"/>
      <c r="AS249" s="202"/>
      <c r="AT249" s="203">
        <f t="shared" si="74"/>
        <v>0</v>
      </c>
      <c r="AU249" s="203"/>
      <c r="AV249" s="203"/>
      <c r="AW249" s="204">
        <f t="shared" si="63"/>
        <v>0</v>
      </c>
      <c r="AX249" s="204"/>
      <c r="AY249" s="204"/>
      <c r="AZ249" s="190">
        <f t="shared" si="64"/>
        <v>0</v>
      </c>
      <c r="BA249" s="190"/>
      <c r="BB249" s="190">
        <f t="shared" si="65"/>
        <v>0</v>
      </c>
      <c r="BC249" s="190"/>
      <c r="BD249" s="190">
        <f t="shared" si="66"/>
        <v>0</v>
      </c>
      <c r="BE249" s="190"/>
      <c r="BF249" s="190">
        <f t="shared" si="67"/>
        <v>0</v>
      </c>
      <c r="BG249" s="190"/>
      <c r="BH249" s="190">
        <f t="shared" si="68"/>
        <v>0</v>
      </c>
      <c r="BI249" s="190"/>
      <c r="BJ249" s="190">
        <f t="shared" si="69"/>
        <v>0</v>
      </c>
      <c r="BK249" s="190"/>
      <c r="BL249" s="190">
        <f t="shared" si="70"/>
        <v>0</v>
      </c>
      <c r="BM249" s="199"/>
      <c r="BN249" s="190">
        <f t="shared" si="71"/>
        <v>0</v>
      </c>
      <c r="BO249" s="190"/>
      <c r="BP249" s="190">
        <f t="shared" si="72"/>
        <v>0</v>
      </c>
      <c r="BQ249" s="190"/>
      <c r="BR249" s="190">
        <f t="shared" si="73"/>
        <v>0</v>
      </c>
      <c r="BS249" s="191"/>
    </row>
    <row r="250" spans="2:71" ht="15" thickBot="1" x14ac:dyDescent="0.4">
      <c r="B250" s="209"/>
      <c r="C250" s="210"/>
      <c r="D250" s="210"/>
      <c r="E250" s="214"/>
      <c r="F250" s="214"/>
      <c r="G250" s="214"/>
      <c r="H250" s="215"/>
      <c r="I250" s="205"/>
      <c r="J250" s="206"/>
      <c r="K250" s="206"/>
      <c r="L250" s="206"/>
      <c r="M250" s="213"/>
      <c r="N250" s="213"/>
      <c r="O250" s="213"/>
      <c r="P250" s="213"/>
      <c r="Q250" s="213"/>
      <c r="R250" s="213"/>
      <c r="S250" s="205"/>
      <c r="T250" s="205"/>
      <c r="U250" s="205"/>
      <c r="V250" s="206"/>
      <c r="W250" s="206"/>
      <c r="X250" s="206"/>
      <c r="Y250" s="207"/>
      <c r="Z250" s="207"/>
      <c r="AA250" s="207"/>
      <c r="AB250" s="208"/>
      <c r="AC250" s="208"/>
      <c r="AD250" s="208"/>
      <c r="AE250" s="202"/>
      <c r="AF250" s="202"/>
      <c r="AG250" s="202"/>
      <c r="AH250" s="201">
        <f>Totals!$E$81</f>
        <v>45811</v>
      </c>
      <c r="AI250" s="201"/>
      <c r="AJ250" s="201"/>
      <c r="AK250" s="267">
        <f t="shared" si="60"/>
        <v>0</v>
      </c>
      <c r="AL250" s="267"/>
      <c r="AM250" s="267"/>
      <c r="AN250" s="201" t="str">
        <f t="shared" si="61"/>
        <v/>
      </c>
      <c r="AO250" s="201"/>
      <c r="AP250" s="201"/>
      <c r="AQ250" s="202"/>
      <c r="AR250" s="202"/>
      <c r="AS250" s="202"/>
      <c r="AT250" s="203">
        <f t="shared" si="74"/>
        <v>0</v>
      </c>
      <c r="AU250" s="203"/>
      <c r="AV250" s="203"/>
      <c r="AW250" s="204">
        <f t="shared" si="63"/>
        <v>0</v>
      </c>
      <c r="AX250" s="204"/>
      <c r="AY250" s="204"/>
      <c r="AZ250" s="190">
        <f t="shared" si="64"/>
        <v>0</v>
      </c>
      <c r="BA250" s="190"/>
      <c r="BB250" s="190">
        <f t="shared" si="65"/>
        <v>0</v>
      </c>
      <c r="BC250" s="190"/>
      <c r="BD250" s="190">
        <f t="shared" si="66"/>
        <v>0</v>
      </c>
      <c r="BE250" s="190"/>
      <c r="BF250" s="190">
        <f t="shared" si="67"/>
        <v>0</v>
      </c>
      <c r="BG250" s="190"/>
      <c r="BH250" s="190">
        <f t="shared" si="68"/>
        <v>0</v>
      </c>
      <c r="BI250" s="190"/>
      <c r="BJ250" s="190">
        <f t="shared" si="69"/>
        <v>0</v>
      </c>
      <c r="BK250" s="190"/>
      <c r="BL250" s="190">
        <f t="shared" si="70"/>
        <v>0</v>
      </c>
      <c r="BM250" s="199"/>
      <c r="BN250" s="190">
        <f t="shared" si="71"/>
        <v>0</v>
      </c>
      <c r="BO250" s="190"/>
      <c r="BP250" s="190">
        <f t="shared" si="72"/>
        <v>0</v>
      </c>
      <c r="BQ250" s="190"/>
      <c r="BR250" s="190">
        <f t="shared" si="73"/>
        <v>0</v>
      </c>
      <c r="BS250" s="191"/>
    </row>
    <row r="251" spans="2:71" ht="15" thickBot="1" x14ac:dyDescent="0.4">
      <c r="B251" s="209"/>
      <c r="C251" s="210"/>
      <c r="D251" s="210"/>
      <c r="E251" s="214"/>
      <c r="F251" s="214"/>
      <c r="G251" s="214"/>
      <c r="H251" s="215"/>
      <c r="I251" s="205"/>
      <c r="J251" s="206"/>
      <c r="K251" s="206"/>
      <c r="L251" s="206"/>
      <c r="M251" s="207">
        <f>(P231-M231)*-(AZ231)</f>
        <v>0</v>
      </c>
      <c r="N251" s="207"/>
      <c r="O251" s="207"/>
      <c r="P251" s="213"/>
      <c r="Q251" s="213"/>
      <c r="R251" s="213"/>
      <c r="S251" s="205"/>
      <c r="T251" s="205"/>
      <c r="U251" s="205"/>
      <c r="V251" s="206"/>
      <c r="W251" s="206"/>
      <c r="X251" s="206"/>
      <c r="Y251" s="207"/>
      <c r="Z251" s="207"/>
      <c r="AA251" s="207"/>
      <c r="AB251" s="208"/>
      <c r="AC251" s="208"/>
      <c r="AD251" s="208"/>
      <c r="AE251" s="202"/>
      <c r="AF251" s="202"/>
      <c r="AG251" s="202"/>
      <c r="AH251" s="201">
        <f>Totals!$E$81</f>
        <v>45811</v>
      </c>
      <c r="AI251" s="201"/>
      <c r="AJ251" s="201"/>
      <c r="AK251" s="267">
        <f t="shared" si="60"/>
        <v>0</v>
      </c>
      <c r="AL251" s="267"/>
      <c r="AM251" s="267"/>
      <c r="AN251" s="201" t="str">
        <f t="shared" si="61"/>
        <v/>
      </c>
      <c r="AO251" s="201"/>
      <c r="AP251" s="201"/>
      <c r="AQ251" s="202"/>
      <c r="AR251" s="202"/>
      <c r="AS251" s="202"/>
      <c r="AT251" s="203">
        <f t="shared" si="74"/>
        <v>0</v>
      </c>
      <c r="AU251" s="203"/>
      <c r="AV251" s="203"/>
      <c r="AW251" s="204">
        <f t="shared" si="63"/>
        <v>0</v>
      </c>
      <c r="AX251" s="204"/>
      <c r="AY251" s="204"/>
      <c r="AZ251" s="190">
        <f t="shared" si="64"/>
        <v>0</v>
      </c>
      <c r="BA251" s="190"/>
      <c r="BB251" s="190">
        <f t="shared" si="65"/>
        <v>0</v>
      </c>
      <c r="BC251" s="190"/>
      <c r="BD251" s="190">
        <f t="shared" si="66"/>
        <v>0</v>
      </c>
      <c r="BE251" s="190"/>
      <c r="BF251" s="190">
        <f t="shared" si="67"/>
        <v>0</v>
      </c>
      <c r="BG251" s="190"/>
      <c r="BH251" s="190">
        <f t="shared" si="68"/>
        <v>0</v>
      </c>
      <c r="BI251" s="190"/>
      <c r="BJ251" s="190">
        <f t="shared" si="69"/>
        <v>0</v>
      </c>
      <c r="BK251" s="190"/>
      <c r="BL251" s="190">
        <f t="shared" si="70"/>
        <v>0</v>
      </c>
      <c r="BM251" s="199"/>
      <c r="BN251" s="190">
        <f t="shared" si="71"/>
        <v>0</v>
      </c>
      <c r="BO251" s="190"/>
      <c r="BP251" s="190">
        <f t="shared" si="72"/>
        <v>0</v>
      </c>
      <c r="BQ251" s="190"/>
      <c r="BR251" s="190">
        <f t="shared" si="73"/>
        <v>0</v>
      </c>
      <c r="BS251" s="191"/>
    </row>
    <row r="252" spans="2:71" ht="15" thickBot="1" x14ac:dyDescent="0.4">
      <c r="B252" s="209"/>
      <c r="C252" s="210"/>
      <c r="D252" s="210"/>
      <c r="E252" s="214"/>
      <c r="F252" s="214"/>
      <c r="G252" s="214"/>
      <c r="H252" s="215"/>
      <c r="I252" s="205"/>
      <c r="J252" s="206"/>
      <c r="K252" s="206"/>
      <c r="L252" s="206"/>
      <c r="M252" s="213"/>
      <c r="N252" s="213"/>
      <c r="O252" s="213"/>
      <c r="P252" s="213"/>
      <c r="Q252" s="213"/>
      <c r="R252" s="213"/>
      <c r="S252" s="205"/>
      <c r="T252" s="205"/>
      <c r="U252" s="205"/>
      <c r="V252" s="206"/>
      <c r="W252" s="206"/>
      <c r="X252" s="206"/>
      <c r="Y252" s="207"/>
      <c r="Z252" s="207"/>
      <c r="AA252" s="207"/>
      <c r="AB252" s="208"/>
      <c r="AC252" s="208"/>
      <c r="AD252" s="208"/>
      <c r="AE252" s="202"/>
      <c r="AF252" s="202"/>
      <c r="AG252" s="202"/>
      <c r="AH252" s="201">
        <f>Totals!$E$81</f>
        <v>45811</v>
      </c>
      <c r="AI252" s="201"/>
      <c r="AJ252" s="201"/>
      <c r="AK252" s="267">
        <f t="shared" si="60"/>
        <v>0</v>
      </c>
      <c r="AL252" s="267"/>
      <c r="AM252" s="267"/>
      <c r="AN252" s="201" t="str">
        <f t="shared" si="61"/>
        <v/>
      </c>
      <c r="AO252" s="201"/>
      <c r="AP252" s="201"/>
      <c r="AQ252" s="202"/>
      <c r="AR252" s="202"/>
      <c r="AS252" s="202"/>
      <c r="AT252" s="203">
        <f t="shared" si="74"/>
        <v>0</v>
      </c>
      <c r="AU252" s="203"/>
      <c r="AV252" s="203"/>
      <c r="AW252" s="204">
        <f t="shared" si="63"/>
        <v>0</v>
      </c>
      <c r="AX252" s="204"/>
      <c r="AY252" s="204"/>
      <c r="AZ252" s="190">
        <f t="shared" si="64"/>
        <v>0</v>
      </c>
      <c r="BA252" s="190"/>
      <c r="BB252" s="190">
        <f t="shared" si="65"/>
        <v>0</v>
      </c>
      <c r="BC252" s="190"/>
      <c r="BD252" s="190">
        <f t="shared" si="66"/>
        <v>0</v>
      </c>
      <c r="BE252" s="190"/>
      <c r="BF252" s="190">
        <f t="shared" si="67"/>
        <v>0</v>
      </c>
      <c r="BG252" s="190"/>
      <c r="BH252" s="190">
        <f t="shared" si="68"/>
        <v>0</v>
      </c>
      <c r="BI252" s="190"/>
      <c r="BJ252" s="190">
        <f t="shared" si="69"/>
        <v>0</v>
      </c>
      <c r="BK252" s="190"/>
      <c r="BL252" s="190">
        <f t="shared" si="70"/>
        <v>0</v>
      </c>
      <c r="BM252" s="199"/>
      <c r="BN252" s="190">
        <f t="shared" si="71"/>
        <v>0</v>
      </c>
      <c r="BO252" s="190"/>
      <c r="BP252" s="190">
        <f t="shared" si="72"/>
        <v>0</v>
      </c>
      <c r="BQ252" s="190"/>
      <c r="BR252" s="190">
        <f t="shared" si="73"/>
        <v>0</v>
      </c>
      <c r="BS252" s="191"/>
    </row>
    <row r="253" spans="2:71" ht="15" thickBot="1" x14ac:dyDescent="0.4">
      <c r="B253" s="209"/>
      <c r="C253" s="210"/>
      <c r="D253" s="210"/>
      <c r="E253" s="214"/>
      <c r="F253" s="214"/>
      <c r="G253" s="214"/>
      <c r="H253" s="215"/>
      <c r="I253" s="205"/>
      <c r="J253" s="206"/>
      <c r="K253" s="206"/>
      <c r="L253" s="206"/>
      <c r="M253" s="214"/>
      <c r="N253" s="214"/>
      <c r="O253" s="214"/>
      <c r="P253" s="213"/>
      <c r="Q253" s="213"/>
      <c r="R253" s="213"/>
      <c r="S253" s="205"/>
      <c r="T253" s="205"/>
      <c r="U253" s="205"/>
      <c r="V253" s="206"/>
      <c r="W253" s="206"/>
      <c r="X253" s="206"/>
      <c r="Y253" s="207"/>
      <c r="Z253" s="207"/>
      <c r="AA253" s="207"/>
      <c r="AB253" s="208"/>
      <c r="AC253" s="208"/>
      <c r="AD253" s="208"/>
      <c r="AE253" s="202"/>
      <c r="AF253" s="202"/>
      <c r="AG253" s="202"/>
      <c r="AH253" s="201">
        <f>Totals!$E$81</f>
        <v>45811</v>
      </c>
      <c r="AI253" s="201"/>
      <c r="AJ253" s="201"/>
      <c r="AK253" s="267">
        <f t="shared" si="60"/>
        <v>0</v>
      </c>
      <c r="AL253" s="267"/>
      <c r="AM253" s="267"/>
      <c r="AN253" s="201" t="str">
        <f t="shared" si="61"/>
        <v/>
      </c>
      <c r="AO253" s="201"/>
      <c r="AP253" s="201"/>
      <c r="AQ253" s="202"/>
      <c r="AR253" s="202"/>
      <c r="AS253" s="202"/>
      <c r="AT253" s="203">
        <f t="shared" si="74"/>
        <v>0</v>
      </c>
      <c r="AU253" s="203"/>
      <c r="AV253" s="203"/>
      <c r="AW253" s="204">
        <f t="shared" si="63"/>
        <v>0</v>
      </c>
      <c r="AX253" s="204"/>
      <c r="AY253" s="204"/>
      <c r="AZ253" s="190">
        <f t="shared" si="64"/>
        <v>0</v>
      </c>
      <c r="BA253" s="190"/>
      <c r="BB253" s="190">
        <f t="shared" si="65"/>
        <v>0</v>
      </c>
      <c r="BC253" s="190"/>
      <c r="BD253" s="190">
        <f t="shared" si="66"/>
        <v>0</v>
      </c>
      <c r="BE253" s="190"/>
      <c r="BF253" s="190">
        <f t="shared" si="67"/>
        <v>0</v>
      </c>
      <c r="BG253" s="190"/>
      <c r="BH253" s="190">
        <f t="shared" si="68"/>
        <v>0</v>
      </c>
      <c r="BI253" s="190"/>
      <c r="BJ253" s="190">
        <f t="shared" si="69"/>
        <v>0</v>
      </c>
      <c r="BK253" s="190"/>
      <c r="BL253" s="190">
        <f t="shared" si="70"/>
        <v>0</v>
      </c>
      <c r="BM253" s="199"/>
      <c r="BN253" s="190">
        <f t="shared" si="71"/>
        <v>0</v>
      </c>
      <c r="BO253" s="190"/>
      <c r="BP253" s="190">
        <f t="shared" si="72"/>
        <v>0</v>
      </c>
      <c r="BQ253" s="190"/>
      <c r="BR253" s="190">
        <f t="shared" si="73"/>
        <v>0</v>
      </c>
      <c r="BS253" s="191"/>
    </row>
    <row r="254" spans="2:71" ht="15" thickBot="1" x14ac:dyDescent="0.4">
      <c r="B254" s="209"/>
      <c r="C254" s="210"/>
      <c r="D254" s="210"/>
      <c r="E254" s="214"/>
      <c r="F254" s="214"/>
      <c r="G254" s="214"/>
      <c r="H254" s="215"/>
      <c r="I254" s="205"/>
      <c r="J254" s="206"/>
      <c r="K254" s="206"/>
      <c r="L254" s="206"/>
      <c r="M254" s="213"/>
      <c r="N254" s="213"/>
      <c r="O254" s="213"/>
      <c r="P254" s="213"/>
      <c r="Q254" s="213"/>
      <c r="R254" s="213"/>
      <c r="S254" s="205"/>
      <c r="T254" s="205"/>
      <c r="U254" s="205"/>
      <c r="V254" s="206"/>
      <c r="W254" s="206"/>
      <c r="X254" s="206"/>
      <c r="Y254" s="207"/>
      <c r="Z254" s="207"/>
      <c r="AA254" s="207"/>
      <c r="AB254" s="208"/>
      <c r="AC254" s="208"/>
      <c r="AD254" s="208"/>
      <c r="AE254" s="202"/>
      <c r="AF254" s="202"/>
      <c r="AG254" s="202"/>
      <c r="AH254" s="201">
        <f>Totals!$E$81</f>
        <v>45811</v>
      </c>
      <c r="AI254" s="201"/>
      <c r="AJ254" s="201"/>
      <c r="AK254" s="267">
        <f t="shared" si="60"/>
        <v>0</v>
      </c>
      <c r="AL254" s="267"/>
      <c r="AM254" s="267"/>
      <c r="AN254" s="201" t="str">
        <f t="shared" si="61"/>
        <v/>
      </c>
      <c r="AO254" s="201"/>
      <c r="AP254" s="201"/>
      <c r="AQ254" s="202"/>
      <c r="AR254" s="202"/>
      <c r="AS254" s="202"/>
      <c r="AT254" s="203">
        <f t="shared" si="74"/>
        <v>0</v>
      </c>
      <c r="AU254" s="203"/>
      <c r="AV254" s="203"/>
      <c r="AW254" s="204">
        <f t="shared" si="63"/>
        <v>0</v>
      </c>
      <c r="AX254" s="204"/>
      <c r="AY254" s="204"/>
      <c r="AZ254" s="190">
        <f t="shared" si="64"/>
        <v>0</v>
      </c>
      <c r="BA254" s="190"/>
      <c r="BB254" s="190">
        <f t="shared" si="65"/>
        <v>0</v>
      </c>
      <c r="BC254" s="190"/>
      <c r="BD254" s="190">
        <f t="shared" si="66"/>
        <v>0</v>
      </c>
      <c r="BE254" s="190"/>
      <c r="BF254" s="190">
        <f t="shared" si="67"/>
        <v>0</v>
      </c>
      <c r="BG254" s="190"/>
      <c r="BH254" s="190">
        <f t="shared" si="68"/>
        <v>0</v>
      </c>
      <c r="BI254" s="190"/>
      <c r="BJ254" s="190">
        <f t="shared" si="69"/>
        <v>0</v>
      </c>
      <c r="BK254" s="190"/>
      <c r="BL254" s="190">
        <f t="shared" si="70"/>
        <v>0</v>
      </c>
      <c r="BM254" s="199"/>
      <c r="BN254" s="190">
        <f t="shared" si="71"/>
        <v>0</v>
      </c>
      <c r="BO254" s="190"/>
      <c r="BP254" s="190">
        <f t="shared" si="72"/>
        <v>0</v>
      </c>
      <c r="BQ254" s="190"/>
      <c r="BR254" s="190">
        <f t="shared" si="73"/>
        <v>0</v>
      </c>
      <c r="BS254" s="191"/>
    </row>
    <row r="255" spans="2:71" ht="15" thickBot="1" x14ac:dyDescent="0.4">
      <c r="B255" s="209"/>
      <c r="C255" s="210"/>
      <c r="D255" s="210"/>
      <c r="E255" s="214"/>
      <c r="F255" s="214"/>
      <c r="G255" s="214"/>
      <c r="H255" s="215"/>
      <c r="I255" s="205"/>
      <c r="J255" s="206"/>
      <c r="K255" s="206"/>
      <c r="L255" s="206"/>
      <c r="M255" s="213"/>
      <c r="N255" s="213"/>
      <c r="O255" s="213"/>
      <c r="P255" s="213"/>
      <c r="Q255" s="213"/>
      <c r="R255" s="213"/>
      <c r="S255" s="205"/>
      <c r="T255" s="205"/>
      <c r="U255" s="205"/>
      <c r="V255" s="206"/>
      <c r="W255" s="206"/>
      <c r="X255" s="206"/>
      <c r="Y255" s="207"/>
      <c r="Z255" s="207"/>
      <c r="AA255" s="207"/>
      <c r="AB255" s="208"/>
      <c r="AC255" s="208"/>
      <c r="AD255" s="208"/>
      <c r="AE255" s="202"/>
      <c r="AF255" s="202"/>
      <c r="AG255" s="202"/>
      <c r="AH255" s="201">
        <f>Totals!$E$81</f>
        <v>45811</v>
      </c>
      <c r="AI255" s="201"/>
      <c r="AJ255" s="201"/>
      <c r="AK255" s="267">
        <f t="shared" si="60"/>
        <v>0</v>
      </c>
      <c r="AL255" s="267"/>
      <c r="AM255" s="267"/>
      <c r="AN255" s="201" t="str">
        <f t="shared" si="61"/>
        <v/>
      </c>
      <c r="AO255" s="201"/>
      <c r="AP255" s="201"/>
      <c r="AQ255" s="202"/>
      <c r="AR255" s="202"/>
      <c r="AS255" s="202"/>
      <c r="AT255" s="203">
        <f t="shared" si="74"/>
        <v>0</v>
      </c>
      <c r="AU255" s="203"/>
      <c r="AV255" s="203"/>
      <c r="AW255" s="204">
        <f t="shared" si="63"/>
        <v>0</v>
      </c>
      <c r="AX255" s="204"/>
      <c r="AY255" s="204"/>
      <c r="AZ255" s="190">
        <f t="shared" si="64"/>
        <v>0</v>
      </c>
      <c r="BA255" s="190"/>
      <c r="BB255" s="190">
        <f t="shared" si="65"/>
        <v>0</v>
      </c>
      <c r="BC255" s="190"/>
      <c r="BD255" s="190">
        <f t="shared" si="66"/>
        <v>0</v>
      </c>
      <c r="BE255" s="190"/>
      <c r="BF255" s="190">
        <f t="shared" si="67"/>
        <v>0</v>
      </c>
      <c r="BG255" s="190"/>
      <c r="BH255" s="190">
        <f t="shared" si="68"/>
        <v>0</v>
      </c>
      <c r="BI255" s="190"/>
      <c r="BJ255" s="190">
        <f t="shared" si="69"/>
        <v>0</v>
      </c>
      <c r="BK255" s="190"/>
      <c r="BL255" s="190">
        <f t="shared" si="70"/>
        <v>0</v>
      </c>
      <c r="BM255" s="199"/>
      <c r="BN255" s="190">
        <f t="shared" si="71"/>
        <v>0</v>
      </c>
      <c r="BO255" s="190"/>
      <c r="BP255" s="190">
        <f t="shared" si="72"/>
        <v>0</v>
      </c>
      <c r="BQ255" s="190"/>
      <c r="BR255" s="190">
        <f t="shared" si="73"/>
        <v>0</v>
      </c>
      <c r="BS255" s="191"/>
    </row>
    <row r="256" spans="2:71" ht="15" thickBot="1" x14ac:dyDescent="0.4">
      <c r="B256" s="209"/>
      <c r="C256" s="210"/>
      <c r="D256" s="210"/>
      <c r="E256" s="214"/>
      <c r="F256" s="214"/>
      <c r="G256" s="214"/>
      <c r="H256" s="215"/>
      <c r="I256" s="205"/>
      <c r="J256" s="206"/>
      <c r="K256" s="206"/>
      <c r="L256" s="206"/>
      <c r="M256" s="213"/>
      <c r="N256" s="213"/>
      <c r="O256" s="213"/>
      <c r="P256" s="213"/>
      <c r="Q256" s="213"/>
      <c r="R256" s="213"/>
      <c r="S256" s="205"/>
      <c r="T256" s="205"/>
      <c r="U256" s="205"/>
      <c r="V256" s="206"/>
      <c r="W256" s="206"/>
      <c r="X256" s="206"/>
      <c r="Y256" s="207"/>
      <c r="Z256" s="207"/>
      <c r="AA256" s="207"/>
      <c r="AB256" s="208"/>
      <c r="AC256" s="208"/>
      <c r="AD256" s="208"/>
      <c r="AE256" s="202"/>
      <c r="AF256" s="202"/>
      <c r="AG256" s="202"/>
      <c r="AH256" s="201">
        <f>Totals!$E$81</f>
        <v>45811</v>
      </c>
      <c r="AI256" s="201"/>
      <c r="AJ256" s="201"/>
      <c r="AK256" s="267">
        <f t="shared" si="60"/>
        <v>0</v>
      </c>
      <c r="AL256" s="267"/>
      <c r="AM256" s="267"/>
      <c r="AN256" s="201" t="str">
        <f t="shared" si="61"/>
        <v/>
      </c>
      <c r="AO256" s="201"/>
      <c r="AP256" s="201"/>
      <c r="AQ256" s="202"/>
      <c r="AR256" s="202"/>
      <c r="AS256" s="202"/>
      <c r="AT256" s="203">
        <f t="shared" si="74"/>
        <v>0</v>
      </c>
      <c r="AU256" s="203"/>
      <c r="AV256" s="203"/>
      <c r="AW256" s="204">
        <f t="shared" si="63"/>
        <v>0</v>
      </c>
      <c r="AX256" s="204"/>
      <c r="AY256" s="204"/>
      <c r="AZ256" s="190">
        <f t="shared" si="64"/>
        <v>0</v>
      </c>
      <c r="BA256" s="190"/>
      <c r="BB256" s="190">
        <f t="shared" si="65"/>
        <v>0</v>
      </c>
      <c r="BC256" s="190"/>
      <c r="BD256" s="190">
        <f t="shared" si="66"/>
        <v>0</v>
      </c>
      <c r="BE256" s="190"/>
      <c r="BF256" s="190">
        <f t="shared" si="67"/>
        <v>0</v>
      </c>
      <c r="BG256" s="190"/>
      <c r="BH256" s="190">
        <f t="shared" si="68"/>
        <v>0</v>
      </c>
      <c r="BI256" s="190"/>
      <c r="BJ256" s="190">
        <f t="shared" si="69"/>
        <v>0</v>
      </c>
      <c r="BK256" s="190"/>
      <c r="BL256" s="190">
        <f t="shared" si="70"/>
        <v>0</v>
      </c>
      <c r="BM256" s="199"/>
      <c r="BN256" s="190">
        <f t="shared" si="71"/>
        <v>0</v>
      </c>
      <c r="BO256" s="190"/>
      <c r="BP256" s="190">
        <f t="shared" si="72"/>
        <v>0</v>
      </c>
      <c r="BQ256" s="190"/>
      <c r="BR256" s="190">
        <f t="shared" si="73"/>
        <v>0</v>
      </c>
      <c r="BS256" s="191"/>
    </row>
    <row r="257" spans="2:71" ht="15" thickBot="1" x14ac:dyDescent="0.4">
      <c r="B257" s="209"/>
      <c r="C257" s="210"/>
      <c r="D257" s="210"/>
      <c r="E257" s="211"/>
      <c r="F257" s="211"/>
      <c r="G257" s="211"/>
      <c r="H257" s="211"/>
      <c r="I257" s="205"/>
      <c r="J257" s="206"/>
      <c r="K257" s="206"/>
      <c r="L257" s="206"/>
      <c r="M257" s="213"/>
      <c r="N257" s="213"/>
      <c r="O257" s="213"/>
      <c r="P257" s="213"/>
      <c r="Q257" s="213"/>
      <c r="R257" s="213"/>
      <c r="S257" s="205"/>
      <c r="T257" s="205"/>
      <c r="U257" s="205"/>
      <c r="V257" s="206"/>
      <c r="W257" s="206"/>
      <c r="X257" s="206"/>
      <c r="Y257" s="207"/>
      <c r="Z257" s="207"/>
      <c r="AA257" s="207"/>
      <c r="AB257" s="208"/>
      <c r="AC257" s="208"/>
      <c r="AD257" s="208"/>
      <c r="AE257" s="202"/>
      <c r="AF257" s="202"/>
      <c r="AG257" s="202"/>
      <c r="AH257" s="201">
        <f>Totals!$E$81</f>
        <v>45811</v>
      </c>
      <c r="AI257" s="201"/>
      <c r="AJ257" s="201"/>
      <c r="AK257" s="267">
        <f t="shared" si="60"/>
        <v>0</v>
      </c>
      <c r="AL257" s="267"/>
      <c r="AM257" s="267"/>
      <c r="AN257" s="201" t="str">
        <f t="shared" si="61"/>
        <v/>
      </c>
      <c r="AO257" s="201"/>
      <c r="AP257" s="201"/>
      <c r="AQ257" s="202"/>
      <c r="AR257" s="202"/>
      <c r="AS257" s="202"/>
      <c r="AT257" s="203">
        <f t="shared" si="74"/>
        <v>0</v>
      </c>
      <c r="AU257" s="203"/>
      <c r="AV257" s="203"/>
      <c r="AW257" s="204">
        <f t="shared" si="63"/>
        <v>0</v>
      </c>
      <c r="AX257" s="204"/>
      <c r="AY257" s="204"/>
      <c r="AZ257" s="190">
        <f t="shared" si="64"/>
        <v>0</v>
      </c>
      <c r="BA257" s="190"/>
      <c r="BB257" s="190">
        <f t="shared" si="65"/>
        <v>0</v>
      </c>
      <c r="BC257" s="190"/>
      <c r="BD257" s="190">
        <f t="shared" si="66"/>
        <v>0</v>
      </c>
      <c r="BE257" s="190"/>
      <c r="BF257" s="190">
        <f t="shared" si="67"/>
        <v>0</v>
      </c>
      <c r="BG257" s="190"/>
      <c r="BH257" s="190">
        <f t="shared" si="68"/>
        <v>0</v>
      </c>
      <c r="BI257" s="190"/>
      <c r="BJ257" s="190">
        <f t="shared" si="69"/>
        <v>0</v>
      </c>
      <c r="BK257" s="190"/>
      <c r="BL257" s="190">
        <f t="shared" si="70"/>
        <v>0</v>
      </c>
      <c r="BM257" s="199"/>
      <c r="BN257" s="190">
        <f t="shared" si="71"/>
        <v>0</v>
      </c>
      <c r="BO257" s="190"/>
      <c r="BP257" s="190">
        <f t="shared" si="72"/>
        <v>0</v>
      </c>
      <c r="BQ257" s="190"/>
      <c r="BR257" s="190">
        <f t="shared" si="73"/>
        <v>0</v>
      </c>
      <c r="BS257" s="191"/>
    </row>
    <row r="258" spans="2:71" ht="15" thickBot="1" x14ac:dyDescent="0.4">
      <c r="B258" s="209"/>
      <c r="C258" s="210"/>
      <c r="D258" s="210"/>
      <c r="E258" s="211"/>
      <c r="F258" s="211"/>
      <c r="G258" s="211"/>
      <c r="H258" s="211"/>
      <c r="I258" s="212"/>
      <c r="J258" s="212"/>
      <c r="K258" s="212"/>
      <c r="L258" s="212"/>
      <c r="M258" s="213"/>
      <c r="N258" s="213"/>
      <c r="O258" s="213"/>
      <c r="P258" s="213"/>
      <c r="Q258" s="213"/>
      <c r="R258" s="213"/>
      <c r="S258" s="205"/>
      <c r="T258" s="205"/>
      <c r="U258" s="205"/>
      <c r="V258" s="206"/>
      <c r="W258" s="206"/>
      <c r="X258" s="206"/>
      <c r="Y258" s="207"/>
      <c r="Z258" s="207"/>
      <c r="AA258" s="207"/>
      <c r="AB258" s="208"/>
      <c r="AC258" s="208"/>
      <c r="AD258" s="208"/>
      <c r="AE258" s="202"/>
      <c r="AF258" s="202"/>
      <c r="AG258" s="202"/>
      <c r="AH258" s="201">
        <f>Totals!$E$81</f>
        <v>45811</v>
      </c>
      <c r="AI258" s="201"/>
      <c r="AJ258" s="201"/>
      <c r="AK258" s="267">
        <f t="shared" si="60"/>
        <v>0</v>
      </c>
      <c r="AL258" s="267"/>
      <c r="AM258" s="267"/>
      <c r="AN258" s="201" t="str">
        <f>IF($AQ258="","",$AQ258-1)</f>
        <v/>
      </c>
      <c r="AO258" s="201"/>
      <c r="AP258" s="201"/>
      <c r="AQ258" s="202"/>
      <c r="AR258" s="202"/>
      <c r="AS258" s="202"/>
      <c r="AT258" s="203">
        <f t="shared" si="74"/>
        <v>0</v>
      </c>
      <c r="AU258" s="203"/>
      <c r="AV258" s="203"/>
      <c r="AW258" s="204">
        <f t="shared" si="63"/>
        <v>0</v>
      </c>
      <c r="AX258" s="204"/>
      <c r="AY258" s="204"/>
      <c r="AZ258" s="190">
        <f t="shared" si="64"/>
        <v>0</v>
      </c>
      <c r="BA258" s="190"/>
      <c r="BB258" s="190">
        <f t="shared" si="65"/>
        <v>0</v>
      </c>
      <c r="BC258" s="190"/>
      <c r="BD258" s="190">
        <f t="shared" si="66"/>
        <v>0</v>
      </c>
      <c r="BE258" s="190"/>
      <c r="BF258" s="190">
        <f t="shared" si="67"/>
        <v>0</v>
      </c>
      <c r="BG258" s="190"/>
      <c r="BH258" s="190">
        <f t="shared" si="68"/>
        <v>0</v>
      </c>
      <c r="BI258" s="190"/>
      <c r="BJ258" s="190">
        <f t="shared" si="69"/>
        <v>0</v>
      </c>
      <c r="BK258" s="190"/>
      <c r="BL258" s="190">
        <f t="shared" si="70"/>
        <v>0</v>
      </c>
      <c r="BM258" s="199"/>
      <c r="BN258" s="190">
        <f t="shared" si="71"/>
        <v>0</v>
      </c>
      <c r="BO258" s="190"/>
      <c r="BP258" s="190">
        <f t="shared" si="72"/>
        <v>0</v>
      </c>
      <c r="BQ258" s="190"/>
      <c r="BR258" s="190">
        <f t="shared" si="73"/>
        <v>0</v>
      </c>
      <c r="BS258" s="191"/>
    </row>
    <row r="259" spans="2:71" ht="15" thickBot="1" x14ac:dyDescent="0.4">
      <c r="B259" s="192"/>
      <c r="C259" s="193"/>
      <c r="D259" s="193"/>
      <c r="E259" s="194" t="s">
        <v>7103</v>
      </c>
      <c r="F259" s="194"/>
      <c r="G259" s="194"/>
      <c r="H259" s="194"/>
      <c r="I259" s="195" t="s">
        <v>7108</v>
      </c>
      <c r="J259" s="195"/>
      <c r="K259" s="195"/>
      <c r="L259" s="195"/>
      <c r="M259" s="196">
        <v>44410</v>
      </c>
      <c r="N259" s="196"/>
      <c r="O259" s="196"/>
      <c r="P259" s="196">
        <v>44440</v>
      </c>
      <c r="Q259" s="196"/>
      <c r="R259" s="196"/>
      <c r="S259" s="197" t="s">
        <v>6948</v>
      </c>
      <c r="T259" s="197"/>
      <c r="U259" s="197"/>
      <c r="V259" s="198" t="s">
        <v>6947</v>
      </c>
      <c r="W259" s="198"/>
      <c r="X259" s="198"/>
      <c r="Y259" s="185"/>
      <c r="Z259" s="185"/>
      <c r="AA259" s="185"/>
      <c r="AB259" s="186"/>
      <c r="AC259" s="186"/>
      <c r="AD259" s="186"/>
      <c r="AE259" s="182"/>
      <c r="AF259" s="182"/>
      <c r="AG259" s="182"/>
      <c r="AH259" s="187">
        <f>Totals!$E$81</f>
        <v>45811</v>
      </c>
      <c r="AI259" s="187"/>
      <c r="AJ259" s="187"/>
      <c r="AK259" s="265">
        <f t="shared" si="60"/>
        <v>0</v>
      </c>
      <c r="AL259" s="266"/>
      <c r="AM259" s="266"/>
      <c r="AN259" s="187" t="str">
        <f>IF($AQ259="","",$AQ259-1)</f>
        <v/>
      </c>
      <c r="AO259" s="187"/>
      <c r="AP259" s="187"/>
      <c r="AQ259" s="182"/>
      <c r="AR259" s="182"/>
      <c r="AS259" s="182"/>
      <c r="AT259" s="183">
        <f t="shared" si="74"/>
        <v>0</v>
      </c>
      <c r="AU259" s="183"/>
      <c r="AV259" s="183"/>
      <c r="AW259" s="184">
        <f t="shared" si="63"/>
        <v>0</v>
      </c>
      <c r="AX259" s="184"/>
      <c r="AY259" s="184"/>
      <c r="AZ259" s="180">
        <f t="shared" si="64"/>
        <v>0</v>
      </c>
      <c r="BA259" s="180"/>
      <c r="BB259" s="180">
        <f t="shared" si="65"/>
        <v>0</v>
      </c>
      <c r="BC259" s="180"/>
      <c r="BD259" s="180">
        <f t="shared" si="66"/>
        <v>0</v>
      </c>
      <c r="BE259" s="180"/>
      <c r="BF259" s="180">
        <f t="shared" si="67"/>
        <v>0</v>
      </c>
      <c r="BG259" s="180"/>
      <c r="BH259" s="180">
        <f t="shared" si="68"/>
        <v>0</v>
      </c>
      <c r="BI259" s="180"/>
      <c r="BJ259" s="180">
        <f t="shared" si="69"/>
        <v>0</v>
      </c>
      <c r="BK259" s="180"/>
      <c r="BL259" s="180">
        <f t="shared" si="70"/>
        <v>0</v>
      </c>
      <c r="BM259" s="181"/>
      <c r="BN259" s="180">
        <f t="shared" si="71"/>
        <v>0</v>
      </c>
      <c r="BO259" s="180"/>
      <c r="BP259" s="180">
        <f t="shared" si="72"/>
        <v>0</v>
      </c>
      <c r="BQ259" s="180"/>
      <c r="BR259" s="175">
        <f t="shared" si="73"/>
        <v>0</v>
      </c>
      <c r="BS259" s="176"/>
    </row>
    <row r="260" spans="2:71" ht="15.5" thickTop="1" thickBot="1" x14ac:dyDescent="0.4">
      <c r="B260" s="177" t="s">
        <v>15</v>
      </c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4"/>
      <c r="AA260" s="174"/>
      <c r="AB260" s="177"/>
      <c r="AC260" s="174"/>
      <c r="AD260" s="174"/>
      <c r="AE260" s="177"/>
      <c r="AF260" s="174"/>
      <c r="AG260" s="174"/>
      <c r="AH260" s="177"/>
      <c r="AI260" s="174"/>
      <c r="AJ260" s="174"/>
      <c r="AK260" s="263">
        <f>SUM(AK220:AM259)</f>
        <v>0</v>
      </c>
      <c r="AL260" s="264"/>
      <c r="AM260" s="264"/>
      <c r="AN260" s="177"/>
      <c r="AO260" s="174"/>
      <c r="AP260" s="174"/>
      <c r="AQ260" s="177"/>
      <c r="AR260" s="174"/>
      <c r="AS260" s="174"/>
      <c r="AT260" s="177"/>
      <c r="AU260" s="174"/>
      <c r="AV260" s="174"/>
      <c r="AW260" s="173"/>
      <c r="AX260" s="174"/>
      <c r="AY260" s="174"/>
      <c r="AZ260" s="172">
        <f>SUM(AZ220:AZ259)</f>
        <v>0</v>
      </c>
      <c r="BA260" s="172"/>
      <c r="BB260" s="172">
        <f>SUM(BB220:BB259)</f>
        <v>0</v>
      </c>
      <c r="BC260" s="172"/>
      <c r="BD260" s="172">
        <f>SUM(BD220:BD259)</f>
        <v>0</v>
      </c>
      <c r="BE260" s="172"/>
      <c r="BF260" s="172">
        <f>SUM(BF220:BF259)</f>
        <v>0</v>
      </c>
      <c r="BG260" s="172"/>
      <c r="BH260" s="172">
        <f>SUM(BH220:BH259)</f>
        <v>0</v>
      </c>
      <c r="BI260" s="172"/>
      <c r="BJ260" s="172">
        <f>SUM(BJ220:BJ259)</f>
        <v>0</v>
      </c>
      <c r="BK260" s="172"/>
      <c r="BL260" s="172">
        <f>SUM(BL220:BL259)</f>
        <v>0</v>
      </c>
      <c r="BM260" s="172"/>
      <c r="BN260" s="172">
        <f>SUM(BN220:BN259)</f>
        <v>0</v>
      </c>
      <c r="BO260" s="172"/>
      <c r="BP260" s="172">
        <f>SUM(BP220:BP259)</f>
        <v>0</v>
      </c>
      <c r="BQ260" s="172"/>
      <c r="BR260" s="172">
        <f>SUM(BR220:BR259)</f>
        <v>0</v>
      </c>
      <c r="BS260" s="172"/>
    </row>
    <row r="261" spans="2:71" ht="15" thickTop="1" x14ac:dyDescent="0.35"/>
    <row r="263" spans="2:71" ht="15" thickBot="1" x14ac:dyDescent="0.4"/>
    <row r="264" spans="2:71" ht="15.5" thickTop="1" thickBot="1" x14ac:dyDescent="0.4">
      <c r="B264" s="269" t="s">
        <v>33</v>
      </c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  <c r="M264" s="269"/>
      <c r="N264" s="269"/>
      <c r="O264" s="269"/>
      <c r="P264" s="269"/>
      <c r="Q264" s="269"/>
      <c r="R264" s="269"/>
      <c r="S264" s="269"/>
      <c r="T264" s="269"/>
      <c r="U264" s="269"/>
      <c r="V264" s="269"/>
      <c r="W264" s="269"/>
      <c r="X264" s="269"/>
      <c r="Y264" s="269"/>
      <c r="Z264" s="269"/>
      <c r="AA264" s="269"/>
      <c r="AB264" s="269"/>
      <c r="AC264" s="269"/>
      <c r="AD264" s="269"/>
      <c r="AE264" s="269"/>
      <c r="AF264" s="269"/>
      <c r="AG264" s="269"/>
      <c r="AH264" s="269"/>
      <c r="AI264" s="269"/>
      <c r="AJ264" s="269"/>
      <c r="AK264" s="269"/>
      <c r="AL264" s="269"/>
      <c r="AM264" s="269"/>
      <c r="AN264" s="269"/>
      <c r="AO264" s="269"/>
      <c r="AP264" s="269"/>
      <c r="AQ264" s="269"/>
      <c r="AR264" s="269"/>
      <c r="AS264" s="269"/>
      <c r="AT264" s="269"/>
      <c r="AU264" s="269"/>
      <c r="AV264" s="269"/>
      <c r="AW264" s="269"/>
      <c r="AX264" s="269"/>
      <c r="AY264" s="269"/>
      <c r="AZ264" s="269"/>
      <c r="BA264" s="269"/>
      <c r="BB264" s="269"/>
      <c r="BC264" s="269"/>
      <c r="BD264" s="269"/>
      <c r="BE264" s="269"/>
      <c r="BF264" s="269"/>
      <c r="BG264" s="269"/>
      <c r="BH264" s="269"/>
      <c r="BI264" s="269"/>
      <c r="BJ264" s="269"/>
      <c r="BK264" s="269"/>
      <c r="BL264" s="269"/>
      <c r="BM264" s="269"/>
      <c r="BN264" s="269"/>
      <c r="BO264" s="269"/>
      <c r="BP264" s="269"/>
      <c r="BQ264" s="269"/>
      <c r="BR264" s="269"/>
      <c r="BS264" s="269"/>
    </row>
    <row r="265" spans="2:71" ht="15.5" thickTop="1" thickBot="1" x14ac:dyDescent="0.4"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  <c r="M265" s="269"/>
      <c r="N265" s="269"/>
      <c r="O265" s="269"/>
      <c r="P265" s="269"/>
      <c r="Q265" s="269"/>
      <c r="R265" s="269"/>
      <c r="S265" s="269"/>
      <c r="T265" s="269"/>
      <c r="U265" s="269"/>
      <c r="V265" s="269"/>
      <c r="W265" s="269"/>
      <c r="X265" s="269"/>
      <c r="Y265" s="269"/>
      <c r="Z265" s="269"/>
      <c r="AA265" s="269"/>
      <c r="AB265" s="269"/>
      <c r="AC265" s="269"/>
      <c r="AD265" s="269"/>
      <c r="AE265" s="269"/>
      <c r="AF265" s="269"/>
      <c r="AG265" s="269"/>
      <c r="AH265" s="269"/>
      <c r="AI265" s="269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/>
      <c r="AT265" s="269"/>
      <c r="AU265" s="269"/>
      <c r="AV265" s="269"/>
      <c r="AW265" s="269"/>
      <c r="AX265" s="269"/>
      <c r="AY265" s="269"/>
      <c r="AZ265" s="269"/>
      <c r="BA265" s="269"/>
      <c r="BB265" s="269"/>
      <c r="BC265" s="269"/>
      <c r="BD265" s="269"/>
      <c r="BE265" s="269"/>
      <c r="BF265" s="269"/>
      <c r="BG265" s="269"/>
      <c r="BH265" s="269"/>
      <c r="BI265" s="269"/>
      <c r="BJ265" s="269"/>
      <c r="BK265" s="269"/>
      <c r="BL265" s="269"/>
      <c r="BM265" s="269"/>
      <c r="BN265" s="269"/>
      <c r="BO265" s="269"/>
      <c r="BP265" s="269"/>
      <c r="BQ265" s="269"/>
      <c r="BR265" s="269"/>
      <c r="BS265" s="269"/>
    </row>
    <row r="266" spans="2:71" ht="15.5" thickTop="1" thickBot="1" x14ac:dyDescent="0.4"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69"/>
      <c r="T266" s="269"/>
      <c r="U266" s="269"/>
      <c r="V266" s="269"/>
      <c r="W266" s="269"/>
      <c r="X266" s="269"/>
      <c r="Y266" s="269"/>
      <c r="Z266" s="269"/>
      <c r="AA266" s="269"/>
      <c r="AB266" s="269"/>
      <c r="AC266" s="269"/>
      <c r="AD266" s="269"/>
      <c r="AE266" s="269"/>
      <c r="AF266" s="269"/>
      <c r="AG266" s="269"/>
      <c r="AH266" s="269"/>
      <c r="AI266" s="269"/>
      <c r="AJ266" s="269"/>
      <c r="AK266" s="269"/>
      <c r="AL266" s="269"/>
      <c r="AM266" s="269"/>
      <c r="AN266" s="269"/>
      <c r="AO266" s="269"/>
      <c r="AP266" s="269"/>
      <c r="AQ266" s="269"/>
      <c r="AR266" s="269"/>
      <c r="AS266" s="269"/>
      <c r="AT266" s="269"/>
      <c r="AU266" s="269"/>
      <c r="AV266" s="269"/>
      <c r="AW266" s="269"/>
      <c r="AX266" s="269"/>
      <c r="AY266" s="269"/>
      <c r="AZ266" s="269"/>
      <c r="BA266" s="269"/>
      <c r="BB266" s="269"/>
      <c r="BC266" s="269"/>
      <c r="BD266" s="269"/>
      <c r="BE266" s="269"/>
      <c r="BF266" s="269"/>
      <c r="BG266" s="269"/>
      <c r="BH266" s="269"/>
      <c r="BI266" s="269"/>
      <c r="BJ266" s="269"/>
      <c r="BK266" s="269"/>
      <c r="BL266" s="269"/>
      <c r="BM266" s="269"/>
      <c r="BN266" s="269"/>
      <c r="BO266" s="269"/>
      <c r="BP266" s="269"/>
      <c r="BQ266" s="269"/>
      <c r="BR266" s="269"/>
      <c r="BS266" s="269"/>
    </row>
    <row r="267" spans="2:71" ht="15.5" thickTop="1" thickBot="1" x14ac:dyDescent="0.4"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269"/>
      <c r="T267" s="269"/>
      <c r="U267" s="269"/>
      <c r="V267" s="269"/>
      <c r="W267" s="269"/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269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269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</row>
    <row r="268" spans="2:71" ht="15.5" thickTop="1" thickBot="1" x14ac:dyDescent="0.4">
      <c r="B268" s="238" t="s">
        <v>13</v>
      </c>
      <c r="C268" s="238"/>
      <c r="D268" s="238"/>
      <c r="E268" s="238" t="s">
        <v>59</v>
      </c>
      <c r="F268" s="238"/>
      <c r="G268" s="238"/>
      <c r="H268" s="238"/>
      <c r="I268" s="238" t="s">
        <v>12</v>
      </c>
      <c r="J268" s="238"/>
      <c r="K268" s="238"/>
      <c r="L268" s="238"/>
      <c r="M268" s="238" t="s">
        <v>7019</v>
      </c>
      <c r="N268" s="238"/>
      <c r="O268" s="238"/>
      <c r="P268" s="238" t="s">
        <v>7020</v>
      </c>
      <c r="Q268" s="238"/>
      <c r="R268" s="238"/>
      <c r="S268" s="238" t="s">
        <v>57</v>
      </c>
      <c r="T268" s="238"/>
      <c r="U268" s="238"/>
      <c r="V268" s="238" t="s">
        <v>7021</v>
      </c>
      <c r="W268" s="238"/>
      <c r="X268" s="238"/>
      <c r="Y268" s="238" t="s">
        <v>7036</v>
      </c>
      <c r="Z268" s="238"/>
      <c r="AA268" s="238"/>
      <c r="AB268" s="238" t="s">
        <v>57</v>
      </c>
      <c r="AC268" s="238"/>
      <c r="AD268" s="238"/>
      <c r="AE268" s="238" t="s">
        <v>7037</v>
      </c>
      <c r="AF268" s="238"/>
      <c r="AG268" s="238"/>
      <c r="AH268" s="238" t="s">
        <v>7032</v>
      </c>
      <c r="AI268" s="238"/>
      <c r="AJ268" s="238"/>
      <c r="AK268" s="238" t="s">
        <v>7033</v>
      </c>
      <c r="AL268" s="238"/>
      <c r="AM268" s="238"/>
      <c r="AN268" s="238" t="s">
        <v>7038</v>
      </c>
      <c r="AO268" s="238"/>
      <c r="AP268" s="238"/>
      <c r="AQ268" s="238" t="s">
        <v>7039</v>
      </c>
      <c r="AR268" s="238"/>
      <c r="AS268" s="238"/>
      <c r="AT268" s="238" t="s">
        <v>7035</v>
      </c>
      <c r="AU268" s="238"/>
      <c r="AV268" s="238"/>
      <c r="AW268" s="238" t="s">
        <v>7034</v>
      </c>
      <c r="AX268" s="238"/>
      <c r="AY268" s="238"/>
      <c r="AZ268" s="238" t="s">
        <v>10</v>
      </c>
      <c r="BA268" s="238"/>
      <c r="BB268" s="238" t="s">
        <v>9</v>
      </c>
      <c r="BC268" s="238"/>
      <c r="BD268" s="238" t="s">
        <v>8</v>
      </c>
      <c r="BE268" s="238"/>
      <c r="BF268" s="238" t="s">
        <v>7</v>
      </c>
      <c r="BG268" s="238"/>
      <c r="BH268" s="238" t="s">
        <v>6</v>
      </c>
      <c r="BI268" s="238"/>
      <c r="BJ268" s="238" t="s">
        <v>55</v>
      </c>
      <c r="BK268" s="238"/>
      <c r="BL268" s="238" t="s">
        <v>4</v>
      </c>
      <c r="BM268" s="238"/>
      <c r="BN268" s="238" t="s">
        <v>3</v>
      </c>
      <c r="BO268" s="238"/>
      <c r="BP268" s="238" t="s">
        <v>2</v>
      </c>
      <c r="BQ268" s="238"/>
      <c r="BR268" s="238" t="s">
        <v>1</v>
      </c>
      <c r="BS268" s="238"/>
    </row>
    <row r="269" spans="2:71" ht="15.5" hidden="1" thickTop="1" thickBot="1" x14ac:dyDescent="0.4">
      <c r="B269" s="239"/>
      <c r="C269" s="240"/>
      <c r="D269" s="240"/>
      <c r="E269" s="240"/>
      <c r="F269" s="240"/>
      <c r="G269" s="240"/>
      <c r="H269" s="240"/>
      <c r="I269" s="240"/>
      <c r="J269" s="240"/>
      <c r="K269" s="240"/>
      <c r="L269" s="240"/>
      <c r="M269" s="240"/>
      <c r="N269" s="240"/>
      <c r="O269" s="240"/>
      <c r="P269" s="240"/>
      <c r="Q269" s="240"/>
      <c r="R269" s="240"/>
      <c r="S269" s="240"/>
      <c r="T269" s="240"/>
      <c r="U269" s="240"/>
      <c r="V269" s="240"/>
      <c r="W269" s="240"/>
      <c r="X269" s="240"/>
      <c r="Y269" s="240"/>
      <c r="Z269" s="240"/>
      <c r="AA269" s="240"/>
      <c r="AB269" s="240"/>
      <c r="AC269" s="240"/>
      <c r="AD269" s="240"/>
      <c r="AE269" s="240"/>
      <c r="AF269" s="240"/>
      <c r="AG269" s="240"/>
      <c r="AH269" s="240"/>
      <c r="AI269" s="240"/>
      <c r="AJ269" s="240"/>
      <c r="AK269" s="240"/>
      <c r="AL269" s="240"/>
      <c r="AM269" s="240"/>
      <c r="AN269" s="240"/>
      <c r="AO269" s="240"/>
      <c r="AP269" s="240"/>
      <c r="AQ269" s="240"/>
      <c r="AR269" s="240"/>
      <c r="AS269" s="240"/>
      <c r="AT269" s="240"/>
      <c r="AU269" s="240"/>
      <c r="AV269" s="240"/>
      <c r="AW269" s="240"/>
      <c r="AX269" s="240"/>
      <c r="AY269" s="240"/>
      <c r="AZ269" s="240"/>
      <c r="BA269" s="240"/>
      <c r="BB269" s="240"/>
      <c r="BC269" s="240"/>
      <c r="BD269" s="240"/>
      <c r="BE269" s="240"/>
      <c r="BF269" s="240"/>
      <c r="BG269" s="240"/>
      <c r="BH269" s="240"/>
      <c r="BI269" s="240"/>
      <c r="BJ269" s="240"/>
      <c r="BK269" s="240"/>
      <c r="BL269" s="240"/>
      <c r="BM269" s="240"/>
      <c r="BN269" s="240"/>
      <c r="BO269" s="240"/>
      <c r="BP269" s="240"/>
      <c r="BQ269" s="240"/>
      <c r="BR269" s="240"/>
      <c r="BS269" s="240"/>
    </row>
    <row r="270" spans="2:71" ht="15.5" hidden="1" thickTop="1" thickBot="1" x14ac:dyDescent="0.4">
      <c r="B270" s="232" t="s">
        <v>54</v>
      </c>
      <c r="C270" s="232"/>
      <c r="D270" s="232"/>
      <c r="E270" s="232" t="s">
        <v>53</v>
      </c>
      <c r="F270" s="232"/>
      <c r="G270" s="232"/>
      <c r="H270" s="232"/>
      <c r="I270" s="232" t="s">
        <v>7010</v>
      </c>
      <c r="J270" s="232"/>
      <c r="K270" s="232"/>
      <c r="L270" s="232"/>
      <c r="M270" s="234"/>
      <c r="N270" s="234"/>
      <c r="O270" s="234"/>
      <c r="P270" s="234"/>
      <c r="Q270" s="234"/>
      <c r="R270" s="234"/>
      <c r="S270" s="237"/>
      <c r="T270" s="237"/>
      <c r="U270" s="237"/>
      <c r="V270" s="233"/>
      <c r="W270" s="233"/>
      <c r="X270" s="233"/>
      <c r="Y270" s="232"/>
      <c r="Z270" s="232"/>
      <c r="AA270" s="232"/>
      <c r="AB270" s="232"/>
      <c r="AC270" s="232"/>
      <c r="AD270" s="232"/>
      <c r="AE270" s="232"/>
      <c r="AF270" s="232"/>
      <c r="AG270" s="232"/>
      <c r="AH270" s="232"/>
      <c r="AI270" s="232"/>
      <c r="AJ270" s="232"/>
      <c r="AK270" s="232"/>
      <c r="AL270" s="232"/>
      <c r="AM270" s="232"/>
      <c r="AN270" s="232"/>
      <c r="AO270" s="232"/>
      <c r="AP270" s="232"/>
      <c r="AQ270" s="232"/>
      <c r="AR270" s="232"/>
      <c r="AS270" s="232"/>
      <c r="AT270" s="232"/>
      <c r="AU270" s="232"/>
      <c r="AV270" s="232"/>
      <c r="AW270" s="232"/>
      <c r="AX270" s="232"/>
      <c r="AY270" s="232"/>
      <c r="AZ270" s="231">
        <f>-1*AZ312</f>
        <v>0</v>
      </c>
      <c r="BA270" s="231"/>
      <c r="BB270" s="231">
        <f>-1*BB312</f>
        <v>0</v>
      </c>
      <c r="BC270" s="231"/>
      <c r="BD270" s="231">
        <f>-1*BD312</f>
        <v>0</v>
      </c>
      <c r="BE270" s="231"/>
      <c r="BF270" s="231">
        <f>-1*BF312</f>
        <v>0</v>
      </c>
      <c r="BG270" s="231"/>
      <c r="BH270" s="231">
        <f>-1*BH312</f>
        <v>0</v>
      </c>
      <c r="BI270" s="231"/>
      <c r="BJ270" s="231">
        <f>-1*BJ312</f>
        <v>0</v>
      </c>
      <c r="BK270" s="231"/>
      <c r="BL270" s="231">
        <f>-1*BL312</f>
        <v>0</v>
      </c>
      <c r="BM270" s="231"/>
      <c r="BN270" s="231">
        <f>-1*BN312</f>
        <v>0</v>
      </c>
      <c r="BO270" s="231"/>
      <c r="BP270" s="231">
        <f>-1*BP312</f>
        <v>0</v>
      </c>
      <c r="BQ270" s="231"/>
      <c r="BR270" s="231">
        <f>-1*BR312</f>
        <v>0</v>
      </c>
      <c r="BS270" s="231"/>
    </row>
    <row r="271" spans="2:71" ht="15.5" hidden="1" thickTop="1" thickBot="1" x14ac:dyDescent="0.4">
      <c r="B271" s="222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  <c r="AA271" s="223"/>
      <c r="AB271" s="223"/>
      <c r="AC271" s="223"/>
      <c r="AD271" s="223"/>
      <c r="AE271" s="223"/>
      <c r="AF271" s="223"/>
      <c r="AG271" s="223"/>
      <c r="AH271" s="223"/>
      <c r="AI271" s="223"/>
      <c r="AJ271" s="223"/>
      <c r="AK271" s="223"/>
      <c r="AL271" s="223"/>
      <c r="AM271" s="223"/>
      <c r="AN271" s="223"/>
      <c r="AO271" s="223"/>
      <c r="AP271" s="223"/>
      <c r="AQ271" s="223"/>
      <c r="AR271" s="223"/>
      <c r="AS271" s="223"/>
      <c r="AT271" s="223"/>
      <c r="AU271" s="223"/>
      <c r="AV271" s="223"/>
      <c r="AW271" s="223"/>
      <c r="AX271" s="223"/>
      <c r="AY271" s="223"/>
      <c r="AZ271" s="223"/>
      <c r="BA271" s="223"/>
      <c r="BB271" s="223"/>
      <c r="BC271" s="223"/>
      <c r="BD271" s="223"/>
      <c r="BE271" s="223"/>
      <c r="BF271" s="223"/>
      <c r="BG271" s="223"/>
      <c r="BH271" s="223"/>
      <c r="BI271" s="223"/>
      <c r="BJ271" s="223"/>
      <c r="BK271" s="223"/>
      <c r="BL271" s="223"/>
      <c r="BM271" s="223"/>
      <c r="BN271" s="223"/>
      <c r="BO271" s="223"/>
      <c r="BP271" s="223"/>
      <c r="BQ271" s="223"/>
      <c r="BR271" s="223"/>
      <c r="BS271" s="223"/>
    </row>
    <row r="272" spans="2:71" ht="15.5" thickTop="1" thickBot="1" x14ac:dyDescent="0.4">
      <c r="B272" s="224" t="s">
        <v>52</v>
      </c>
      <c r="C272" s="225"/>
      <c r="D272" s="225"/>
      <c r="E272" s="226" t="s">
        <v>6985</v>
      </c>
      <c r="F272" s="226"/>
      <c r="G272" s="226"/>
      <c r="H272" s="227"/>
      <c r="I272" s="228" t="s">
        <v>6986</v>
      </c>
      <c r="J272" s="229"/>
      <c r="K272" s="229"/>
      <c r="L272" s="229"/>
      <c r="M272" s="230">
        <v>44144</v>
      </c>
      <c r="N272" s="230"/>
      <c r="O272" s="230"/>
      <c r="P272" s="230">
        <v>44508</v>
      </c>
      <c r="Q272" s="230"/>
      <c r="R272" s="230"/>
      <c r="S272" s="228" t="s">
        <v>6638</v>
      </c>
      <c r="T272" s="228"/>
      <c r="U272" s="228"/>
      <c r="V272" s="229" t="s">
        <v>6325</v>
      </c>
      <c r="W272" s="229"/>
      <c r="X272" s="229"/>
      <c r="Y272" s="217"/>
      <c r="Z272" s="217"/>
      <c r="AA272" s="217"/>
      <c r="AB272" s="218"/>
      <c r="AC272" s="218"/>
      <c r="AD272" s="218"/>
      <c r="AE272" s="219"/>
      <c r="AF272" s="219"/>
      <c r="AG272" s="219"/>
      <c r="AH272" s="220">
        <f>Totals!$E$81</f>
        <v>45811</v>
      </c>
      <c r="AI272" s="220"/>
      <c r="AJ272" s="220"/>
      <c r="AK272" s="268">
        <f t="shared" ref="AK272:AK311" si="75">IF($AE272&gt;0,IF($AN272&gt;0,IF(OR($AH272&gt;"",$AH272&gt;0),(1+($AH272-$AE272))*-($AZ272),""),0),0)</f>
        <v>0</v>
      </c>
      <c r="AL272" s="268"/>
      <c r="AM272" s="268"/>
      <c r="AN272" s="220" t="str">
        <f t="shared" ref="AN272:AN309" si="76">IF($AQ272="","",$AQ272-1)</f>
        <v/>
      </c>
      <c r="AO272" s="220"/>
      <c r="AP272" s="220"/>
      <c r="AQ272" s="219"/>
      <c r="AR272" s="219"/>
      <c r="AS272" s="219"/>
      <c r="AT272" s="241">
        <f t="shared" ref="AT272:AT282" si="77">IF($AE272&gt;0,IF($AN272&gt;0,IF(OR($AH272&gt;"",$AH272&gt;0),$AN272-$AH272,""),0),0)</f>
        <v>0</v>
      </c>
      <c r="AU272" s="241"/>
      <c r="AV272" s="241"/>
      <c r="AW272" s="242">
        <f t="shared" ref="AW272:AW311" si="78">IF($AE272&gt;0,IF($AN272&gt;0,IF(OR($AH272&gt;"",$AH272&gt;0),$AT272*$AZ272,""),0),0)</f>
        <v>0</v>
      </c>
      <c r="AX272" s="242"/>
      <c r="AY272" s="242"/>
      <c r="AZ272" s="216">
        <f t="shared" ref="AZ272:AZ311" si="79">IF(AE272&gt;0,IF(AN272&gt;0,$Y272/(1+($AN272-$AE272)),0),0)</f>
        <v>0</v>
      </c>
      <c r="BA272" s="216"/>
      <c r="BB272" s="216">
        <f t="shared" ref="BB272:BB311" si="80">IF(AE272&gt;0,IF(AN272&gt;0,$Y272/((1+($AN272-$AE272))/7),0),0)</f>
        <v>0</v>
      </c>
      <c r="BC272" s="216"/>
      <c r="BD272" s="216">
        <f t="shared" ref="BD272:BD311" si="81">IF(AE272&gt;0,IF(AN272&gt;0,$Y272/((1+($AN272-$AE272))/14),0),0)</f>
        <v>0</v>
      </c>
      <c r="BE272" s="216"/>
      <c r="BF272" s="216">
        <f t="shared" ref="BF272:BF311" si="82">IF(AE272&gt;0,IF(AN272&gt;0,$Y272/((1+($AN272-$AE272))/(365.25/12)),0),0)</f>
        <v>0</v>
      </c>
      <c r="BG272" s="216"/>
      <c r="BH272" s="216">
        <f t="shared" ref="BH272:BH311" si="83">IF(AE272&gt;0,IF(AN272&gt;0,$Y272/((1+($AN272-$AE272))/(365.25/4)),0),0)</f>
        <v>0</v>
      </c>
      <c r="BI272" s="216"/>
      <c r="BJ272" s="216">
        <f t="shared" ref="BJ272:BJ311" si="84">IF(AE272&gt;0,IF(AN272&gt;0,$Y272/((1+($AN272-$AE272))/(365.25/2)),0),0)</f>
        <v>0</v>
      </c>
      <c r="BK272" s="216"/>
      <c r="BL272" s="216">
        <f t="shared" ref="BL272:BL311" si="85">IF(AE272&gt;0,IF(AN272&gt;0,$Y272/((1+($AN272-$AE272))/365.25),0),0)</f>
        <v>0</v>
      </c>
      <c r="BM272" s="216"/>
      <c r="BN272" s="216">
        <f t="shared" ref="BN272:BN311" si="86">IF(AE272&gt;0,IF(AN272&gt;0,$Y272/((1+($AN272-$AE272))/(365.25*2)),0),0)</f>
        <v>0</v>
      </c>
      <c r="BO272" s="216"/>
      <c r="BP272" s="216">
        <f t="shared" ref="BP272:BP311" si="87">IF(AE272&gt;0,IF(AN272&gt;0,$Y272/((1+($AN272-$AE272))/(365.25*5)),0),0)</f>
        <v>0</v>
      </c>
      <c r="BQ272" s="216"/>
      <c r="BR272" s="235">
        <f t="shared" ref="BR272:BR311" si="88">IF(AE272&gt;0,IF(AN272&gt;0,$Y272/((1+($AN272-$AE272))/(365.25*10)),0),0)</f>
        <v>0</v>
      </c>
      <c r="BS272" s="236"/>
    </row>
    <row r="273" spans="2:71" ht="15" thickBot="1" x14ac:dyDescent="0.4">
      <c r="B273" s="209"/>
      <c r="C273" s="210"/>
      <c r="D273" s="210"/>
      <c r="E273" s="214"/>
      <c r="F273" s="214"/>
      <c r="G273" s="214"/>
      <c r="H273" s="215"/>
      <c r="I273" s="205"/>
      <c r="J273" s="206"/>
      <c r="K273" s="206"/>
      <c r="L273" s="206"/>
      <c r="M273" s="213">
        <v>44144</v>
      </c>
      <c r="N273" s="213"/>
      <c r="O273" s="213"/>
      <c r="P273" s="213">
        <v>44508</v>
      </c>
      <c r="Q273" s="213"/>
      <c r="R273" s="213"/>
      <c r="S273" s="205" t="s">
        <v>6638</v>
      </c>
      <c r="T273" s="205"/>
      <c r="U273" s="205"/>
      <c r="V273" s="206" t="s">
        <v>6325</v>
      </c>
      <c r="W273" s="206"/>
      <c r="X273" s="206"/>
      <c r="Y273" s="207"/>
      <c r="Z273" s="207"/>
      <c r="AA273" s="207"/>
      <c r="AB273" s="208"/>
      <c r="AC273" s="208"/>
      <c r="AD273" s="208"/>
      <c r="AE273" s="202"/>
      <c r="AF273" s="202"/>
      <c r="AG273" s="202"/>
      <c r="AH273" s="201">
        <f>Totals!$E$81</f>
        <v>45811</v>
      </c>
      <c r="AI273" s="201"/>
      <c r="AJ273" s="201"/>
      <c r="AK273" s="267">
        <f t="shared" si="75"/>
        <v>0</v>
      </c>
      <c r="AL273" s="267"/>
      <c r="AM273" s="267"/>
      <c r="AN273" s="201" t="str">
        <f t="shared" si="76"/>
        <v/>
      </c>
      <c r="AO273" s="201"/>
      <c r="AP273" s="201"/>
      <c r="AQ273" s="202"/>
      <c r="AR273" s="202"/>
      <c r="AS273" s="202"/>
      <c r="AT273" s="203">
        <f t="shared" si="77"/>
        <v>0</v>
      </c>
      <c r="AU273" s="203"/>
      <c r="AV273" s="203"/>
      <c r="AW273" s="204">
        <f t="shared" si="78"/>
        <v>0</v>
      </c>
      <c r="AX273" s="204"/>
      <c r="AY273" s="204"/>
      <c r="AZ273" s="190">
        <f t="shared" si="79"/>
        <v>0</v>
      </c>
      <c r="BA273" s="190"/>
      <c r="BB273" s="190">
        <f t="shared" si="80"/>
        <v>0</v>
      </c>
      <c r="BC273" s="190"/>
      <c r="BD273" s="190">
        <f t="shared" si="81"/>
        <v>0</v>
      </c>
      <c r="BE273" s="190"/>
      <c r="BF273" s="190">
        <f t="shared" si="82"/>
        <v>0</v>
      </c>
      <c r="BG273" s="190"/>
      <c r="BH273" s="190">
        <f t="shared" si="83"/>
        <v>0</v>
      </c>
      <c r="BI273" s="190"/>
      <c r="BJ273" s="190">
        <f t="shared" si="84"/>
        <v>0</v>
      </c>
      <c r="BK273" s="190"/>
      <c r="BL273" s="190">
        <f t="shared" si="85"/>
        <v>0</v>
      </c>
      <c r="BM273" s="190"/>
      <c r="BN273" s="190">
        <f t="shared" si="86"/>
        <v>0</v>
      </c>
      <c r="BO273" s="190"/>
      <c r="BP273" s="190">
        <f t="shared" si="87"/>
        <v>0</v>
      </c>
      <c r="BQ273" s="190"/>
      <c r="BR273" s="190">
        <f t="shared" si="88"/>
        <v>0</v>
      </c>
      <c r="BS273" s="191"/>
    </row>
    <row r="274" spans="2:71" ht="15" thickBot="1" x14ac:dyDescent="0.4">
      <c r="B274" s="209"/>
      <c r="C274" s="210"/>
      <c r="D274" s="210"/>
      <c r="E274" s="214"/>
      <c r="F274" s="214"/>
      <c r="G274" s="214"/>
      <c r="H274" s="215"/>
      <c r="I274" s="205"/>
      <c r="J274" s="206"/>
      <c r="K274" s="206"/>
      <c r="L274" s="206"/>
      <c r="M274" s="213">
        <v>44144</v>
      </c>
      <c r="N274" s="213"/>
      <c r="O274" s="213"/>
      <c r="P274" s="213">
        <v>44508</v>
      </c>
      <c r="Q274" s="213"/>
      <c r="R274" s="213"/>
      <c r="S274" s="205" t="s">
        <v>6638</v>
      </c>
      <c r="T274" s="205"/>
      <c r="U274" s="205"/>
      <c r="V274" s="206" t="s">
        <v>6325</v>
      </c>
      <c r="W274" s="206"/>
      <c r="X274" s="206"/>
      <c r="Y274" s="207"/>
      <c r="Z274" s="207"/>
      <c r="AA274" s="207"/>
      <c r="AB274" s="208"/>
      <c r="AC274" s="208"/>
      <c r="AD274" s="208"/>
      <c r="AE274" s="202"/>
      <c r="AF274" s="202"/>
      <c r="AG274" s="202"/>
      <c r="AH274" s="201">
        <f>Totals!$E$81</f>
        <v>45811</v>
      </c>
      <c r="AI274" s="201"/>
      <c r="AJ274" s="201"/>
      <c r="AK274" s="267">
        <f t="shared" si="75"/>
        <v>0</v>
      </c>
      <c r="AL274" s="267"/>
      <c r="AM274" s="267"/>
      <c r="AN274" s="201" t="str">
        <f t="shared" si="76"/>
        <v/>
      </c>
      <c r="AO274" s="201"/>
      <c r="AP274" s="201"/>
      <c r="AQ274" s="202"/>
      <c r="AR274" s="202"/>
      <c r="AS274" s="202"/>
      <c r="AT274" s="203">
        <f t="shared" si="77"/>
        <v>0</v>
      </c>
      <c r="AU274" s="203"/>
      <c r="AV274" s="203"/>
      <c r="AW274" s="204">
        <f t="shared" si="78"/>
        <v>0</v>
      </c>
      <c r="AX274" s="204"/>
      <c r="AY274" s="204"/>
      <c r="AZ274" s="190">
        <f t="shared" si="79"/>
        <v>0</v>
      </c>
      <c r="BA274" s="190"/>
      <c r="BB274" s="190">
        <f t="shared" si="80"/>
        <v>0</v>
      </c>
      <c r="BC274" s="190"/>
      <c r="BD274" s="190">
        <f t="shared" si="81"/>
        <v>0</v>
      </c>
      <c r="BE274" s="190"/>
      <c r="BF274" s="190">
        <f t="shared" si="82"/>
        <v>0</v>
      </c>
      <c r="BG274" s="190"/>
      <c r="BH274" s="190">
        <f t="shared" si="83"/>
        <v>0</v>
      </c>
      <c r="BI274" s="190"/>
      <c r="BJ274" s="190">
        <f t="shared" si="84"/>
        <v>0</v>
      </c>
      <c r="BK274" s="190"/>
      <c r="BL274" s="190">
        <f t="shared" si="85"/>
        <v>0</v>
      </c>
      <c r="BM274" s="199"/>
      <c r="BN274" s="190">
        <f t="shared" si="86"/>
        <v>0</v>
      </c>
      <c r="BO274" s="190"/>
      <c r="BP274" s="190">
        <f t="shared" si="87"/>
        <v>0</v>
      </c>
      <c r="BQ274" s="190"/>
      <c r="BR274" s="190">
        <f t="shared" si="88"/>
        <v>0</v>
      </c>
      <c r="BS274" s="191"/>
    </row>
    <row r="275" spans="2:71" ht="15" thickBot="1" x14ac:dyDescent="0.4">
      <c r="B275" s="209"/>
      <c r="C275" s="210"/>
      <c r="D275" s="210"/>
      <c r="E275" s="214"/>
      <c r="F275" s="214"/>
      <c r="G275" s="214"/>
      <c r="H275" s="215"/>
      <c r="I275" s="205"/>
      <c r="J275" s="206"/>
      <c r="K275" s="206"/>
      <c r="L275" s="206"/>
      <c r="M275" s="213">
        <v>44145</v>
      </c>
      <c r="N275" s="213"/>
      <c r="O275" s="213"/>
      <c r="P275" s="213">
        <v>44509</v>
      </c>
      <c r="Q275" s="213"/>
      <c r="R275" s="213"/>
      <c r="S275" s="205" t="s">
        <v>6638</v>
      </c>
      <c r="T275" s="205"/>
      <c r="U275" s="205"/>
      <c r="V275" s="206" t="s">
        <v>6324</v>
      </c>
      <c r="W275" s="206"/>
      <c r="X275" s="206"/>
      <c r="Y275" s="207"/>
      <c r="Z275" s="207"/>
      <c r="AA275" s="207"/>
      <c r="AB275" s="208"/>
      <c r="AC275" s="208"/>
      <c r="AD275" s="208"/>
      <c r="AE275" s="202"/>
      <c r="AF275" s="202"/>
      <c r="AG275" s="202"/>
      <c r="AH275" s="201">
        <f>Totals!$E$81</f>
        <v>45811</v>
      </c>
      <c r="AI275" s="201"/>
      <c r="AJ275" s="201"/>
      <c r="AK275" s="267">
        <f t="shared" si="75"/>
        <v>0</v>
      </c>
      <c r="AL275" s="267"/>
      <c r="AM275" s="267"/>
      <c r="AN275" s="201" t="str">
        <f t="shared" si="76"/>
        <v/>
      </c>
      <c r="AO275" s="201"/>
      <c r="AP275" s="201"/>
      <c r="AQ275" s="202"/>
      <c r="AR275" s="202"/>
      <c r="AS275" s="202"/>
      <c r="AT275" s="203">
        <f t="shared" si="77"/>
        <v>0</v>
      </c>
      <c r="AU275" s="203"/>
      <c r="AV275" s="203"/>
      <c r="AW275" s="204">
        <f t="shared" si="78"/>
        <v>0</v>
      </c>
      <c r="AX275" s="204"/>
      <c r="AY275" s="204"/>
      <c r="AZ275" s="190">
        <f t="shared" si="79"/>
        <v>0</v>
      </c>
      <c r="BA275" s="190"/>
      <c r="BB275" s="190">
        <f t="shared" si="80"/>
        <v>0</v>
      </c>
      <c r="BC275" s="190"/>
      <c r="BD275" s="190">
        <f t="shared" si="81"/>
        <v>0</v>
      </c>
      <c r="BE275" s="190"/>
      <c r="BF275" s="190">
        <f t="shared" si="82"/>
        <v>0</v>
      </c>
      <c r="BG275" s="190"/>
      <c r="BH275" s="190">
        <f t="shared" si="83"/>
        <v>0</v>
      </c>
      <c r="BI275" s="190"/>
      <c r="BJ275" s="190">
        <f t="shared" si="84"/>
        <v>0</v>
      </c>
      <c r="BK275" s="190"/>
      <c r="BL275" s="190">
        <f t="shared" si="85"/>
        <v>0</v>
      </c>
      <c r="BM275" s="199"/>
      <c r="BN275" s="190">
        <f t="shared" si="86"/>
        <v>0</v>
      </c>
      <c r="BO275" s="190"/>
      <c r="BP275" s="190">
        <f t="shared" si="87"/>
        <v>0</v>
      </c>
      <c r="BQ275" s="190"/>
      <c r="BR275" s="190">
        <f t="shared" si="88"/>
        <v>0</v>
      </c>
      <c r="BS275" s="191"/>
    </row>
    <row r="276" spans="2:71" ht="15" thickBot="1" x14ac:dyDescent="0.4">
      <c r="B276" s="209"/>
      <c r="C276" s="210"/>
      <c r="D276" s="210"/>
      <c r="E276" s="214"/>
      <c r="F276" s="214"/>
      <c r="G276" s="214"/>
      <c r="H276" s="215"/>
      <c r="I276" s="205"/>
      <c r="J276" s="206"/>
      <c r="K276" s="206"/>
      <c r="L276" s="206"/>
      <c r="M276" s="213">
        <v>44297</v>
      </c>
      <c r="N276" s="213"/>
      <c r="O276" s="213"/>
      <c r="P276" s="213">
        <v>44660</v>
      </c>
      <c r="Q276" s="213"/>
      <c r="R276" s="213"/>
      <c r="S276" s="205" t="s">
        <v>6638</v>
      </c>
      <c r="T276" s="205"/>
      <c r="U276" s="205"/>
      <c r="V276" s="206" t="s">
        <v>6324</v>
      </c>
      <c r="W276" s="206"/>
      <c r="X276" s="206"/>
      <c r="Y276" s="207"/>
      <c r="Z276" s="207"/>
      <c r="AA276" s="207"/>
      <c r="AB276" s="208"/>
      <c r="AC276" s="208"/>
      <c r="AD276" s="208"/>
      <c r="AE276" s="202"/>
      <c r="AF276" s="202"/>
      <c r="AG276" s="202"/>
      <c r="AH276" s="201">
        <f>Totals!$E$81</f>
        <v>45811</v>
      </c>
      <c r="AI276" s="201"/>
      <c r="AJ276" s="201"/>
      <c r="AK276" s="267">
        <f t="shared" si="75"/>
        <v>0</v>
      </c>
      <c r="AL276" s="267"/>
      <c r="AM276" s="267"/>
      <c r="AN276" s="201" t="str">
        <f t="shared" si="76"/>
        <v/>
      </c>
      <c r="AO276" s="201"/>
      <c r="AP276" s="201"/>
      <c r="AQ276" s="202"/>
      <c r="AR276" s="202"/>
      <c r="AS276" s="202"/>
      <c r="AT276" s="203">
        <f t="shared" si="77"/>
        <v>0</v>
      </c>
      <c r="AU276" s="203"/>
      <c r="AV276" s="203"/>
      <c r="AW276" s="204">
        <f t="shared" si="78"/>
        <v>0</v>
      </c>
      <c r="AX276" s="204"/>
      <c r="AY276" s="204"/>
      <c r="AZ276" s="190">
        <f t="shared" si="79"/>
        <v>0</v>
      </c>
      <c r="BA276" s="190"/>
      <c r="BB276" s="190">
        <f t="shared" si="80"/>
        <v>0</v>
      </c>
      <c r="BC276" s="190"/>
      <c r="BD276" s="190">
        <f t="shared" si="81"/>
        <v>0</v>
      </c>
      <c r="BE276" s="190"/>
      <c r="BF276" s="190">
        <f t="shared" si="82"/>
        <v>0</v>
      </c>
      <c r="BG276" s="190"/>
      <c r="BH276" s="190">
        <f t="shared" si="83"/>
        <v>0</v>
      </c>
      <c r="BI276" s="190"/>
      <c r="BJ276" s="190">
        <f t="shared" si="84"/>
        <v>0</v>
      </c>
      <c r="BK276" s="190"/>
      <c r="BL276" s="190">
        <f t="shared" si="85"/>
        <v>0</v>
      </c>
      <c r="BM276" s="199"/>
      <c r="BN276" s="190">
        <f t="shared" si="86"/>
        <v>0</v>
      </c>
      <c r="BO276" s="190"/>
      <c r="BP276" s="190">
        <f t="shared" si="87"/>
        <v>0</v>
      </c>
      <c r="BQ276" s="190"/>
      <c r="BR276" s="190">
        <f t="shared" si="88"/>
        <v>0</v>
      </c>
      <c r="BS276" s="191"/>
    </row>
    <row r="277" spans="2:71" ht="15" thickBot="1" x14ac:dyDescent="0.4">
      <c r="B277" s="209"/>
      <c r="C277" s="210"/>
      <c r="D277" s="210"/>
      <c r="E277" s="214"/>
      <c r="F277" s="214"/>
      <c r="G277" s="214"/>
      <c r="H277" s="215"/>
      <c r="I277" s="205"/>
      <c r="J277" s="206"/>
      <c r="K277" s="206"/>
      <c r="L277" s="206"/>
      <c r="M277" s="213">
        <v>44330</v>
      </c>
      <c r="N277" s="213"/>
      <c r="O277" s="213"/>
      <c r="P277" s="213">
        <v>44694</v>
      </c>
      <c r="Q277" s="213"/>
      <c r="R277" s="213"/>
      <c r="S277" s="205" t="s">
        <v>6638</v>
      </c>
      <c r="T277" s="205"/>
      <c r="U277" s="205"/>
      <c r="V277" s="206"/>
      <c r="W277" s="206"/>
      <c r="X277" s="206"/>
      <c r="Y277" s="207"/>
      <c r="Z277" s="207"/>
      <c r="AA277" s="207"/>
      <c r="AB277" s="208"/>
      <c r="AC277" s="208"/>
      <c r="AD277" s="208"/>
      <c r="AE277" s="202"/>
      <c r="AF277" s="202"/>
      <c r="AG277" s="202"/>
      <c r="AH277" s="201">
        <f>Totals!$E$81</f>
        <v>45811</v>
      </c>
      <c r="AI277" s="201"/>
      <c r="AJ277" s="201"/>
      <c r="AK277" s="267">
        <f t="shared" si="75"/>
        <v>0</v>
      </c>
      <c r="AL277" s="267"/>
      <c r="AM277" s="267"/>
      <c r="AN277" s="201" t="str">
        <f t="shared" si="76"/>
        <v/>
      </c>
      <c r="AO277" s="201"/>
      <c r="AP277" s="201"/>
      <c r="AQ277" s="202"/>
      <c r="AR277" s="202"/>
      <c r="AS277" s="202"/>
      <c r="AT277" s="203">
        <f t="shared" si="77"/>
        <v>0</v>
      </c>
      <c r="AU277" s="203"/>
      <c r="AV277" s="203"/>
      <c r="AW277" s="204">
        <f t="shared" si="78"/>
        <v>0</v>
      </c>
      <c r="AX277" s="204"/>
      <c r="AY277" s="204"/>
      <c r="AZ277" s="190">
        <f t="shared" si="79"/>
        <v>0</v>
      </c>
      <c r="BA277" s="190"/>
      <c r="BB277" s="190">
        <f t="shared" si="80"/>
        <v>0</v>
      </c>
      <c r="BC277" s="190"/>
      <c r="BD277" s="190">
        <f t="shared" si="81"/>
        <v>0</v>
      </c>
      <c r="BE277" s="190"/>
      <c r="BF277" s="190">
        <f t="shared" si="82"/>
        <v>0</v>
      </c>
      <c r="BG277" s="190"/>
      <c r="BH277" s="190">
        <f t="shared" si="83"/>
        <v>0</v>
      </c>
      <c r="BI277" s="190"/>
      <c r="BJ277" s="190">
        <f t="shared" si="84"/>
        <v>0</v>
      </c>
      <c r="BK277" s="190"/>
      <c r="BL277" s="190">
        <f t="shared" si="85"/>
        <v>0</v>
      </c>
      <c r="BM277" s="199"/>
      <c r="BN277" s="190">
        <f t="shared" si="86"/>
        <v>0</v>
      </c>
      <c r="BO277" s="190"/>
      <c r="BP277" s="190">
        <f t="shared" si="87"/>
        <v>0</v>
      </c>
      <c r="BQ277" s="190"/>
      <c r="BR277" s="190">
        <f t="shared" si="88"/>
        <v>0</v>
      </c>
      <c r="BS277" s="191"/>
    </row>
    <row r="278" spans="2:71" ht="15" thickBot="1" x14ac:dyDescent="0.4">
      <c r="B278" s="209"/>
      <c r="C278" s="210"/>
      <c r="D278" s="210"/>
      <c r="E278" s="214"/>
      <c r="F278" s="214"/>
      <c r="G278" s="214"/>
      <c r="H278" s="215"/>
      <c r="I278" s="205"/>
      <c r="J278" s="206"/>
      <c r="K278" s="206"/>
      <c r="L278" s="206"/>
      <c r="M278" s="213"/>
      <c r="N278" s="213"/>
      <c r="O278" s="213"/>
      <c r="P278" s="213"/>
      <c r="Q278" s="213"/>
      <c r="R278" s="213"/>
      <c r="S278" s="205"/>
      <c r="T278" s="205"/>
      <c r="U278" s="205"/>
      <c r="V278" s="206"/>
      <c r="W278" s="206"/>
      <c r="X278" s="206"/>
      <c r="Y278" s="207"/>
      <c r="Z278" s="207"/>
      <c r="AA278" s="207"/>
      <c r="AB278" s="208"/>
      <c r="AC278" s="208"/>
      <c r="AD278" s="208"/>
      <c r="AE278" s="202"/>
      <c r="AF278" s="202"/>
      <c r="AG278" s="202"/>
      <c r="AH278" s="201">
        <f>Totals!$E$81</f>
        <v>45811</v>
      </c>
      <c r="AI278" s="201"/>
      <c r="AJ278" s="201"/>
      <c r="AK278" s="267">
        <f t="shared" si="75"/>
        <v>0</v>
      </c>
      <c r="AL278" s="267"/>
      <c r="AM278" s="267"/>
      <c r="AN278" s="201" t="str">
        <f t="shared" si="76"/>
        <v/>
      </c>
      <c r="AO278" s="201"/>
      <c r="AP278" s="201"/>
      <c r="AQ278" s="202"/>
      <c r="AR278" s="202"/>
      <c r="AS278" s="202"/>
      <c r="AT278" s="203">
        <f t="shared" si="77"/>
        <v>0</v>
      </c>
      <c r="AU278" s="203"/>
      <c r="AV278" s="203"/>
      <c r="AW278" s="204">
        <f t="shared" si="78"/>
        <v>0</v>
      </c>
      <c r="AX278" s="204"/>
      <c r="AY278" s="204"/>
      <c r="AZ278" s="190">
        <f t="shared" si="79"/>
        <v>0</v>
      </c>
      <c r="BA278" s="190"/>
      <c r="BB278" s="190">
        <f t="shared" si="80"/>
        <v>0</v>
      </c>
      <c r="BC278" s="190"/>
      <c r="BD278" s="190">
        <f t="shared" si="81"/>
        <v>0</v>
      </c>
      <c r="BE278" s="190"/>
      <c r="BF278" s="190">
        <f t="shared" si="82"/>
        <v>0</v>
      </c>
      <c r="BG278" s="190"/>
      <c r="BH278" s="190">
        <f t="shared" si="83"/>
        <v>0</v>
      </c>
      <c r="BI278" s="190"/>
      <c r="BJ278" s="190">
        <f t="shared" si="84"/>
        <v>0</v>
      </c>
      <c r="BK278" s="190"/>
      <c r="BL278" s="190">
        <f t="shared" si="85"/>
        <v>0</v>
      </c>
      <c r="BM278" s="199"/>
      <c r="BN278" s="190">
        <f t="shared" si="86"/>
        <v>0</v>
      </c>
      <c r="BO278" s="190"/>
      <c r="BP278" s="190">
        <f t="shared" si="87"/>
        <v>0</v>
      </c>
      <c r="BQ278" s="190"/>
      <c r="BR278" s="190">
        <f t="shared" si="88"/>
        <v>0</v>
      </c>
      <c r="BS278" s="191"/>
    </row>
    <row r="279" spans="2:71" ht="15" thickBot="1" x14ac:dyDescent="0.4">
      <c r="B279" s="209"/>
      <c r="C279" s="210"/>
      <c r="D279" s="210"/>
      <c r="E279" s="214"/>
      <c r="F279" s="214"/>
      <c r="G279" s="214"/>
      <c r="H279" s="215"/>
      <c r="I279" s="205"/>
      <c r="J279" s="206"/>
      <c r="K279" s="206"/>
      <c r="L279" s="206"/>
      <c r="M279" s="213">
        <v>44323</v>
      </c>
      <c r="N279" s="213"/>
      <c r="O279" s="213"/>
      <c r="P279" s="213">
        <v>44687</v>
      </c>
      <c r="Q279" s="213"/>
      <c r="R279" s="213"/>
      <c r="S279" s="205" t="s">
        <v>6638</v>
      </c>
      <c r="T279" s="205"/>
      <c r="U279" s="205"/>
      <c r="V279" s="206"/>
      <c r="W279" s="206"/>
      <c r="X279" s="206"/>
      <c r="Y279" s="207"/>
      <c r="Z279" s="207"/>
      <c r="AA279" s="207"/>
      <c r="AB279" s="208"/>
      <c r="AC279" s="208"/>
      <c r="AD279" s="208"/>
      <c r="AE279" s="202"/>
      <c r="AF279" s="202"/>
      <c r="AG279" s="202"/>
      <c r="AH279" s="201">
        <f>Totals!$E$81</f>
        <v>45811</v>
      </c>
      <c r="AI279" s="201"/>
      <c r="AJ279" s="201"/>
      <c r="AK279" s="267">
        <f t="shared" si="75"/>
        <v>0</v>
      </c>
      <c r="AL279" s="267"/>
      <c r="AM279" s="267"/>
      <c r="AN279" s="201" t="str">
        <f t="shared" si="76"/>
        <v/>
      </c>
      <c r="AO279" s="201"/>
      <c r="AP279" s="201"/>
      <c r="AQ279" s="202"/>
      <c r="AR279" s="202"/>
      <c r="AS279" s="202"/>
      <c r="AT279" s="203">
        <f t="shared" si="77"/>
        <v>0</v>
      </c>
      <c r="AU279" s="203"/>
      <c r="AV279" s="203"/>
      <c r="AW279" s="204">
        <f t="shared" si="78"/>
        <v>0</v>
      </c>
      <c r="AX279" s="204"/>
      <c r="AY279" s="204"/>
      <c r="AZ279" s="190">
        <f t="shared" si="79"/>
        <v>0</v>
      </c>
      <c r="BA279" s="190"/>
      <c r="BB279" s="190">
        <f t="shared" si="80"/>
        <v>0</v>
      </c>
      <c r="BC279" s="190"/>
      <c r="BD279" s="190">
        <f t="shared" si="81"/>
        <v>0</v>
      </c>
      <c r="BE279" s="190"/>
      <c r="BF279" s="190">
        <f t="shared" si="82"/>
        <v>0</v>
      </c>
      <c r="BG279" s="190"/>
      <c r="BH279" s="190">
        <f t="shared" si="83"/>
        <v>0</v>
      </c>
      <c r="BI279" s="190"/>
      <c r="BJ279" s="190">
        <f t="shared" si="84"/>
        <v>0</v>
      </c>
      <c r="BK279" s="190"/>
      <c r="BL279" s="190">
        <f t="shared" si="85"/>
        <v>0</v>
      </c>
      <c r="BM279" s="199"/>
      <c r="BN279" s="190">
        <f t="shared" si="86"/>
        <v>0</v>
      </c>
      <c r="BO279" s="190"/>
      <c r="BP279" s="190">
        <f t="shared" si="87"/>
        <v>0</v>
      </c>
      <c r="BQ279" s="190"/>
      <c r="BR279" s="190">
        <f t="shared" si="88"/>
        <v>0</v>
      </c>
      <c r="BS279" s="191"/>
    </row>
    <row r="280" spans="2:71" ht="15" thickBot="1" x14ac:dyDescent="0.4">
      <c r="B280" s="209"/>
      <c r="C280" s="210"/>
      <c r="D280" s="210"/>
      <c r="E280" s="214"/>
      <c r="F280" s="214"/>
      <c r="G280" s="214"/>
      <c r="H280" s="215"/>
      <c r="I280" s="205"/>
      <c r="J280" s="206"/>
      <c r="K280" s="206"/>
      <c r="L280" s="206"/>
      <c r="M280" s="213"/>
      <c r="N280" s="213"/>
      <c r="O280" s="213"/>
      <c r="P280" s="213"/>
      <c r="Q280" s="213"/>
      <c r="R280" s="213"/>
      <c r="S280" s="205"/>
      <c r="T280" s="205"/>
      <c r="U280" s="205"/>
      <c r="V280" s="206"/>
      <c r="W280" s="206"/>
      <c r="X280" s="206"/>
      <c r="Y280" s="207"/>
      <c r="Z280" s="207"/>
      <c r="AA280" s="207"/>
      <c r="AB280" s="208"/>
      <c r="AC280" s="208"/>
      <c r="AD280" s="208"/>
      <c r="AE280" s="202"/>
      <c r="AF280" s="202"/>
      <c r="AG280" s="202"/>
      <c r="AH280" s="201">
        <f>Totals!$E$81</f>
        <v>45811</v>
      </c>
      <c r="AI280" s="201"/>
      <c r="AJ280" s="201"/>
      <c r="AK280" s="267">
        <f t="shared" si="75"/>
        <v>0</v>
      </c>
      <c r="AL280" s="267"/>
      <c r="AM280" s="267"/>
      <c r="AN280" s="201" t="str">
        <f t="shared" si="76"/>
        <v/>
      </c>
      <c r="AO280" s="201"/>
      <c r="AP280" s="201"/>
      <c r="AQ280" s="202"/>
      <c r="AR280" s="202"/>
      <c r="AS280" s="202"/>
      <c r="AT280" s="203">
        <f t="shared" si="77"/>
        <v>0</v>
      </c>
      <c r="AU280" s="203"/>
      <c r="AV280" s="203"/>
      <c r="AW280" s="204">
        <f t="shared" si="78"/>
        <v>0</v>
      </c>
      <c r="AX280" s="204"/>
      <c r="AY280" s="204"/>
      <c r="AZ280" s="190">
        <f t="shared" si="79"/>
        <v>0</v>
      </c>
      <c r="BA280" s="190"/>
      <c r="BB280" s="190">
        <f t="shared" si="80"/>
        <v>0</v>
      </c>
      <c r="BC280" s="190"/>
      <c r="BD280" s="190">
        <f t="shared" si="81"/>
        <v>0</v>
      </c>
      <c r="BE280" s="190"/>
      <c r="BF280" s="190">
        <f t="shared" si="82"/>
        <v>0</v>
      </c>
      <c r="BG280" s="190"/>
      <c r="BH280" s="190">
        <f t="shared" si="83"/>
        <v>0</v>
      </c>
      <c r="BI280" s="190"/>
      <c r="BJ280" s="190">
        <f t="shared" si="84"/>
        <v>0</v>
      </c>
      <c r="BK280" s="190"/>
      <c r="BL280" s="190">
        <f t="shared" si="85"/>
        <v>0</v>
      </c>
      <c r="BM280" s="199"/>
      <c r="BN280" s="190">
        <f t="shared" si="86"/>
        <v>0</v>
      </c>
      <c r="BO280" s="190"/>
      <c r="BP280" s="190">
        <f t="shared" si="87"/>
        <v>0</v>
      </c>
      <c r="BQ280" s="190"/>
      <c r="BR280" s="190">
        <f t="shared" si="88"/>
        <v>0</v>
      </c>
      <c r="BS280" s="191"/>
    </row>
    <row r="281" spans="2:71" ht="15" thickBot="1" x14ac:dyDescent="0.4">
      <c r="B281" s="209"/>
      <c r="C281" s="210"/>
      <c r="D281" s="210"/>
      <c r="E281" s="214"/>
      <c r="F281" s="214"/>
      <c r="G281" s="214"/>
      <c r="H281" s="215"/>
      <c r="I281" s="205"/>
      <c r="J281" s="206"/>
      <c r="K281" s="206"/>
      <c r="L281" s="206"/>
      <c r="M281" s="213"/>
      <c r="N281" s="213"/>
      <c r="O281" s="213"/>
      <c r="P281" s="213"/>
      <c r="Q281" s="213"/>
      <c r="R281" s="213"/>
      <c r="S281" s="205"/>
      <c r="T281" s="205"/>
      <c r="U281" s="205"/>
      <c r="V281" s="206"/>
      <c r="W281" s="206"/>
      <c r="X281" s="206"/>
      <c r="Y281" s="207"/>
      <c r="Z281" s="207"/>
      <c r="AA281" s="207"/>
      <c r="AB281" s="208"/>
      <c r="AC281" s="208"/>
      <c r="AD281" s="208"/>
      <c r="AE281" s="202"/>
      <c r="AF281" s="202"/>
      <c r="AG281" s="202"/>
      <c r="AH281" s="201">
        <f>Totals!$E$81</f>
        <v>45811</v>
      </c>
      <c r="AI281" s="201"/>
      <c r="AJ281" s="201"/>
      <c r="AK281" s="267">
        <f t="shared" si="75"/>
        <v>0</v>
      </c>
      <c r="AL281" s="267"/>
      <c r="AM281" s="267"/>
      <c r="AN281" s="201" t="str">
        <f t="shared" si="76"/>
        <v/>
      </c>
      <c r="AO281" s="201"/>
      <c r="AP281" s="201"/>
      <c r="AQ281" s="202"/>
      <c r="AR281" s="202"/>
      <c r="AS281" s="202"/>
      <c r="AT281" s="203">
        <f t="shared" si="77"/>
        <v>0</v>
      </c>
      <c r="AU281" s="203"/>
      <c r="AV281" s="203"/>
      <c r="AW281" s="204">
        <f t="shared" si="78"/>
        <v>0</v>
      </c>
      <c r="AX281" s="204"/>
      <c r="AY281" s="204"/>
      <c r="AZ281" s="190">
        <f t="shared" si="79"/>
        <v>0</v>
      </c>
      <c r="BA281" s="190"/>
      <c r="BB281" s="190">
        <f t="shared" si="80"/>
        <v>0</v>
      </c>
      <c r="BC281" s="190"/>
      <c r="BD281" s="190">
        <f t="shared" si="81"/>
        <v>0</v>
      </c>
      <c r="BE281" s="190"/>
      <c r="BF281" s="190">
        <f t="shared" si="82"/>
        <v>0</v>
      </c>
      <c r="BG281" s="190"/>
      <c r="BH281" s="190">
        <f t="shared" si="83"/>
        <v>0</v>
      </c>
      <c r="BI281" s="190"/>
      <c r="BJ281" s="190">
        <f t="shared" si="84"/>
        <v>0</v>
      </c>
      <c r="BK281" s="190"/>
      <c r="BL281" s="190">
        <f t="shared" si="85"/>
        <v>0</v>
      </c>
      <c r="BM281" s="199"/>
      <c r="BN281" s="190">
        <f t="shared" si="86"/>
        <v>0</v>
      </c>
      <c r="BO281" s="190"/>
      <c r="BP281" s="190">
        <f t="shared" si="87"/>
        <v>0</v>
      </c>
      <c r="BQ281" s="190"/>
      <c r="BR281" s="190">
        <f t="shared" si="88"/>
        <v>0</v>
      </c>
      <c r="BS281" s="191"/>
    </row>
    <row r="282" spans="2:71" ht="15" thickBot="1" x14ac:dyDescent="0.4">
      <c r="B282" s="209"/>
      <c r="C282" s="210"/>
      <c r="D282" s="210"/>
      <c r="E282" s="214"/>
      <c r="F282" s="214"/>
      <c r="G282" s="214"/>
      <c r="H282" s="215"/>
      <c r="I282" s="205"/>
      <c r="J282" s="206"/>
      <c r="K282" s="206"/>
      <c r="L282" s="206"/>
      <c r="M282" s="213"/>
      <c r="N282" s="213"/>
      <c r="O282" s="213"/>
      <c r="P282" s="213"/>
      <c r="Q282" s="213"/>
      <c r="R282" s="213"/>
      <c r="S282" s="205"/>
      <c r="T282" s="205"/>
      <c r="U282" s="205"/>
      <c r="V282" s="206"/>
      <c r="W282" s="206"/>
      <c r="X282" s="206"/>
      <c r="Y282" s="207"/>
      <c r="Z282" s="207"/>
      <c r="AA282" s="207"/>
      <c r="AB282" s="208"/>
      <c r="AC282" s="208"/>
      <c r="AD282" s="208"/>
      <c r="AE282" s="202"/>
      <c r="AF282" s="202"/>
      <c r="AG282" s="202"/>
      <c r="AH282" s="201">
        <f>Totals!$E$81</f>
        <v>45811</v>
      </c>
      <c r="AI282" s="201"/>
      <c r="AJ282" s="201"/>
      <c r="AK282" s="267">
        <f t="shared" si="75"/>
        <v>0</v>
      </c>
      <c r="AL282" s="267"/>
      <c r="AM282" s="267"/>
      <c r="AN282" s="201" t="str">
        <f t="shared" si="76"/>
        <v/>
      </c>
      <c r="AO282" s="201"/>
      <c r="AP282" s="201"/>
      <c r="AQ282" s="202"/>
      <c r="AR282" s="202"/>
      <c r="AS282" s="202"/>
      <c r="AT282" s="203">
        <f t="shared" si="77"/>
        <v>0</v>
      </c>
      <c r="AU282" s="203"/>
      <c r="AV282" s="203"/>
      <c r="AW282" s="204">
        <f t="shared" si="78"/>
        <v>0</v>
      </c>
      <c r="AX282" s="204"/>
      <c r="AY282" s="204"/>
      <c r="AZ282" s="190">
        <f t="shared" si="79"/>
        <v>0</v>
      </c>
      <c r="BA282" s="190"/>
      <c r="BB282" s="190">
        <f t="shared" si="80"/>
        <v>0</v>
      </c>
      <c r="BC282" s="190"/>
      <c r="BD282" s="190">
        <f t="shared" si="81"/>
        <v>0</v>
      </c>
      <c r="BE282" s="190"/>
      <c r="BF282" s="190">
        <f t="shared" si="82"/>
        <v>0</v>
      </c>
      <c r="BG282" s="190"/>
      <c r="BH282" s="190">
        <f t="shared" si="83"/>
        <v>0</v>
      </c>
      <c r="BI282" s="190"/>
      <c r="BJ282" s="190">
        <f t="shared" si="84"/>
        <v>0</v>
      </c>
      <c r="BK282" s="190"/>
      <c r="BL282" s="190">
        <f t="shared" si="85"/>
        <v>0</v>
      </c>
      <c r="BM282" s="199"/>
      <c r="BN282" s="190">
        <f t="shared" si="86"/>
        <v>0</v>
      </c>
      <c r="BO282" s="190"/>
      <c r="BP282" s="190">
        <f t="shared" si="87"/>
        <v>0</v>
      </c>
      <c r="BQ282" s="190"/>
      <c r="BR282" s="190">
        <f t="shared" si="88"/>
        <v>0</v>
      </c>
      <c r="BS282" s="191"/>
    </row>
    <row r="283" spans="2:71" ht="15" thickBot="1" x14ac:dyDescent="0.4">
      <c r="B283" s="209"/>
      <c r="C283" s="210"/>
      <c r="D283" s="210"/>
      <c r="E283" s="214"/>
      <c r="F283" s="214"/>
      <c r="G283" s="214"/>
      <c r="H283" s="215"/>
      <c r="I283" s="205"/>
      <c r="J283" s="206"/>
      <c r="K283" s="206"/>
      <c r="L283" s="206"/>
      <c r="M283" s="213">
        <v>43148</v>
      </c>
      <c r="N283" s="213"/>
      <c r="O283" s="213"/>
      <c r="P283" s="213">
        <v>46799</v>
      </c>
      <c r="Q283" s="213"/>
      <c r="R283" s="213"/>
      <c r="S283" s="205" t="s">
        <v>3712</v>
      </c>
      <c r="T283" s="205"/>
      <c r="U283" s="205"/>
      <c r="V283" s="206" t="s">
        <v>3299</v>
      </c>
      <c r="W283" s="206"/>
      <c r="X283" s="206"/>
      <c r="Y283" s="207"/>
      <c r="Z283" s="207"/>
      <c r="AA283" s="207"/>
      <c r="AB283" s="208"/>
      <c r="AC283" s="208"/>
      <c r="AD283" s="208"/>
      <c r="AE283" s="202"/>
      <c r="AF283" s="202"/>
      <c r="AG283" s="202"/>
      <c r="AH283" s="201">
        <f>Totals!$E$81</f>
        <v>45811</v>
      </c>
      <c r="AI283" s="201"/>
      <c r="AJ283" s="201"/>
      <c r="AK283" s="267">
        <f t="shared" si="75"/>
        <v>0</v>
      </c>
      <c r="AL283" s="267"/>
      <c r="AM283" s="267"/>
      <c r="AN283" s="201" t="str">
        <f>IF($AQ283="","",$AQ283-1)</f>
        <v/>
      </c>
      <c r="AO283" s="201"/>
      <c r="AP283" s="201"/>
      <c r="AQ283" s="202"/>
      <c r="AR283" s="202"/>
      <c r="AS283" s="202"/>
      <c r="AT283" s="203">
        <f>IF($AE283&gt;0,IF($AN283&gt;0,IF(OR($AH283&gt;"",$AH283&gt;0),$AN283-$AH283,""),0),0)</f>
        <v>0</v>
      </c>
      <c r="AU283" s="203"/>
      <c r="AV283" s="203"/>
      <c r="AW283" s="204">
        <f t="shared" si="78"/>
        <v>0</v>
      </c>
      <c r="AX283" s="204"/>
      <c r="AY283" s="204"/>
      <c r="AZ283" s="190">
        <f t="shared" si="79"/>
        <v>0</v>
      </c>
      <c r="BA283" s="190"/>
      <c r="BB283" s="190">
        <f t="shared" si="80"/>
        <v>0</v>
      </c>
      <c r="BC283" s="190"/>
      <c r="BD283" s="190">
        <f t="shared" si="81"/>
        <v>0</v>
      </c>
      <c r="BE283" s="190"/>
      <c r="BF283" s="190">
        <f t="shared" si="82"/>
        <v>0</v>
      </c>
      <c r="BG283" s="190"/>
      <c r="BH283" s="190">
        <f t="shared" si="83"/>
        <v>0</v>
      </c>
      <c r="BI283" s="190"/>
      <c r="BJ283" s="190">
        <f t="shared" si="84"/>
        <v>0</v>
      </c>
      <c r="BK283" s="190"/>
      <c r="BL283" s="190">
        <f t="shared" si="85"/>
        <v>0</v>
      </c>
      <c r="BM283" s="199"/>
      <c r="BN283" s="190">
        <f t="shared" si="86"/>
        <v>0</v>
      </c>
      <c r="BO283" s="190"/>
      <c r="BP283" s="190">
        <f t="shared" si="87"/>
        <v>0</v>
      </c>
      <c r="BQ283" s="190"/>
      <c r="BR283" s="190">
        <f t="shared" si="88"/>
        <v>0</v>
      </c>
      <c r="BS283" s="191"/>
    </row>
    <row r="284" spans="2:71" ht="15" thickBot="1" x14ac:dyDescent="0.4">
      <c r="B284" s="209"/>
      <c r="C284" s="210"/>
      <c r="D284" s="210"/>
      <c r="E284" s="214"/>
      <c r="F284" s="214"/>
      <c r="G284" s="214"/>
      <c r="H284" s="215"/>
      <c r="I284" s="205"/>
      <c r="J284" s="206"/>
      <c r="K284" s="206"/>
      <c r="L284" s="206"/>
      <c r="M284" s="213">
        <v>44428</v>
      </c>
      <c r="N284" s="213"/>
      <c r="O284" s="213"/>
      <c r="P284" s="213">
        <v>44792</v>
      </c>
      <c r="Q284" s="213"/>
      <c r="R284" s="213"/>
      <c r="S284" s="205" t="s">
        <v>6638</v>
      </c>
      <c r="T284" s="205"/>
      <c r="U284" s="205"/>
      <c r="V284" s="206" t="s">
        <v>6406</v>
      </c>
      <c r="W284" s="206"/>
      <c r="X284" s="206"/>
      <c r="Y284" s="207"/>
      <c r="Z284" s="207"/>
      <c r="AA284" s="207"/>
      <c r="AB284" s="208"/>
      <c r="AC284" s="208"/>
      <c r="AD284" s="208"/>
      <c r="AE284" s="202"/>
      <c r="AF284" s="202"/>
      <c r="AG284" s="202"/>
      <c r="AH284" s="201">
        <f>Totals!$E$81</f>
        <v>45811</v>
      </c>
      <c r="AI284" s="201"/>
      <c r="AJ284" s="201"/>
      <c r="AK284" s="267">
        <f t="shared" si="75"/>
        <v>0</v>
      </c>
      <c r="AL284" s="267"/>
      <c r="AM284" s="267"/>
      <c r="AN284" s="201" t="str">
        <f t="shared" si="76"/>
        <v/>
      </c>
      <c r="AO284" s="201"/>
      <c r="AP284" s="201"/>
      <c r="AQ284" s="202"/>
      <c r="AR284" s="202"/>
      <c r="AS284" s="202"/>
      <c r="AT284" s="203">
        <f t="shared" ref="AT284:AT311" si="89">IF($AE284&gt;0,IF($AN284&gt;0,IF(OR($AH284&gt;"",$AH284&gt;0),$AN284-$AH284,""),0),0)</f>
        <v>0</v>
      </c>
      <c r="AU284" s="203"/>
      <c r="AV284" s="203"/>
      <c r="AW284" s="204">
        <f t="shared" si="78"/>
        <v>0</v>
      </c>
      <c r="AX284" s="204"/>
      <c r="AY284" s="204"/>
      <c r="AZ284" s="190">
        <f t="shared" si="79"/>
        <v>0</v>
      </c>
      <c r="BA284" s="190"/>
      <c r="BB284" s="190">
        <f t="shared" si="80"/>
        <v>0</v>
      </c>
      <c r="BC284" s="190"/>
      <c r="BD284" s="190">
        <f t="shared" si="81"/>
        <v>0</v>
      </c>
      <c r="BE284" s="190"/>
      <c r="BF284" s="190">
        <f t="shared" si="82"/>
        <v>0</v>
      </c>
      <c r="BG284" s="190"/>
      <c r="BH284" s="190">
        <f t="shared" si="83"/>
        <v>0</v>
      </c>
      <c r="BI284" s="190"/>
      <c r="BJ284" s="190">
        <f t="shared" si="84"/>
        <v>0</v>
      </c>
      <c r="BK284" s="190"/>
      <c r="BL284" s="190">
        <f t="shared" si="85"/>
        <v>0</v>
      </c>
      <c r="BM284" s="199"/>
      <c r="BN284" s="190">
        <f t="shared" si="86"/>
        <v>0</v>
      </c>
      <c r="BO284" s="190"/>
      <c r="BP284" s="190">
        <f t="shared" si="87"/>
        <v>0</v>
      </c>
      <c r="BQ284" s="190"/>
      <c r="BR284" s="190">
        <f t="shared" si="88"/>
        <v>0</v>
      </c>
      <c r="BS284" s="191"/>
    </row>
    <row r="285" spans="2:71" ht="15" thickBot="1" x14ac:dyDescent="0.4">
      <c r="B285" s="209"/>
      <c r="C285" s="210"/>
      <c r="D285" s="210"/>
      <c r="E285" s="214"/>
      <c r="F285" s="214"/>
      <c r="G285" s="214"/>
      <c r="H285" s="215"/>
      <c r="I285" s="205"/>
      <c r="J285" s="206"/>
      <c r="K285" s="206"/>
      <c r="L285" s="206"/>
      <c r="M285" s="213">
        <v>44428</v>
      </c>
      <c r="N285" s="213"/>
      <c r="O285" s="213"/>
      <c r="P285" s="213">
        <v>44792</v>
      </c>
      <c r="Q285" s="213"/>
      <c r="R285" s="213"/>
      <c r="S285" s="205" t="s">
        <v>6638</v>
      </c>
      <c r="T285" s="205"/>
      <c r="U285" s="205"/>
      <c r="V285" s="206" t="s">
        <v>6406</v>
      </c>
      <c r="W285" s="206"/>
      <c r="X285" s="206"/>
      <c r="Y285" s="207"/>
      <c r="Z285" s="207"/>
      <c r="AA285" s="207"/>
      <c r="AB285" s="208"/>
      <c r="AC285" s="208"/>
      <c r="AD285" s="208"/>
      <c r="AE285" s="202"/>
      <c r="AF285" s="202"/>
      <c r="AG285" s="202"/>
      <c r="AH285" s="201">
        <f>Totals!$E$81</f>
        <v>45811</v>
      </c>
      <c r="AI285" s="201"/>
      <c r="AJ285" s="201"/>
      <c r="AK285" s="267">
        <f t="shared" si="75"/>
        <v>0</v>
      </c>
      <c r="AL285" s="267"/>
      <c r="AM285" s="267"/>
      <c r="AN285" s="201" t="str">
        <f t="shared" si="76"/>
        <v/>
      </c>
      <c r="AO285" s="201"/>
      <c r="AP285" s="201"/>
      <c r="AQ285" s="202"/>
      <c r="AR285" s="202"/>
      <c r="AS285" s="202"/>
      <c r="AT285" s="203">
        <f t="shared" si="89"/>
        <v>0</v>
      </c>
      <c r="AU285" s="203"/>
      <c r="AV285" s="203"/>
      <c r="AW285" s="204">
        <f t="shared" si="78"/>
        <v>0</v>
      </c>
      <c r="AX285" s="204"/>
      <c r="AY285" s="204"/>
      <c r="AZ285" s="190">
        <f t="shared" si="79"/>
        <v>0</v>
      </c>
      <c r="BA285" s="190"/>
      <c r="BB285" s="190">
        <f t="shared" si="80"/>
        <v>0</v>
      </c>
      <c r="BC285" s="190"/>
      <c r="BD285" s="190">
        <f t="shared" si="81"/>
        <v>0</v>
      </c>
      <c r="BE285" s="190"/>
      <c r="BF285" s="190">
        <f t="shared" si="82"/>
        <v>0</v>
      </c>
      <c r="BG285" s="190"/>
      <c r="BH285" s="190">
        <f t="shared" si="83"/>
        <v>0</v>
      </c>
      <c r="BI285" s="190"/>
      <c r="BJ285" s="190">
        <f t="shared" si="84"/>
        <v>0</v>
      </c>
      <c r="BK285" s="190"/>
      <c r="BL285" s="190">
        <f t="shared" si="85"/>
        <v>0</v>
      </c>
      <c r="BM285" s="199"/>
      <c r="BN285" s="190">
        <f t="shared" si="86"/>
        <v>0</v>
      </c>
      <c r="BO285" s="190"/>
      <c r="BP285" s="190">
        <f t="shared" si="87"/>
        <v>0</v>
      </c>
      <c r="BQ285" s="190"/>
      <c r="BR285" s="190">
        <f t="shared" si="88"/>
        <v>0</v>
      </c>
      <c r="BS285" s="191"/>
    </row>
    <row r="286" spans="2:71" ht="15" thickBot="1" x14ac:dyDescent="0.4">
      <c r="B286" s="209"/>
      <c r="C286" s="210"/>
      <c r="D286" s="210"/>
      <c r="E286" s="214"/>
      <c r="F286" s="214"/>
      <c r="G286" s="214"/>
      <c r="H286" s="215"/>
      <c r="I286" s="205"/>
      <c r="J286" s="206"/>
      <c r="K286" s="206"/>
      <c r="L286" s="206"/>
      <c r="M286" s="213"/>
      <c r="N286" s="213"/>
      <c r="O286" s="213"/>
      <c r="P286" s="213"/>
      <c r="Q286" s="213"/>
      <c r="R286" s="213"/>
      <c r="S286" s="205"/>
      <c r="T286" s="205"/>
      <c r="U286" s="205"/>
      <c r="V286" s="206"/>
      <c r="W286" s="206"/>
      <c r="X286" s="206"/>
      <c r="Y286" s="207"/>
      <c r="Z286" s="207"/>
      <c r="AA286" s="207"/>
      <c r="AB286" s="208"/>
      <c r="AC286" s="208"/>
      <c r="AD286" s="208"/>
      <c r="AE286" s="202"/>
      <c r="AF286" s="202"/>
      <c r="AG286" s="202"/>
      <c r="AH286" s="201">
        <f>Totals!$E$81</f>
        <v>45811</v>
      </c>
      <c r="AI286" s="201"/>
      <c r="AJ286" s="201"/>
      <c r="AK286" s="267">
        <f t="shared" si="75"/>
        <v>0</v>
      </c>
      <c r="AL286" s="267"/>
      <c r="AM286" s="267"/>
      <c r="AN286" s="201" t="str">
        <f t="shared" si="76"/>
        <v/>
      </c>
      <c r="AO286" s="201"/>
      <c r="AP286" s="201"/>
      <c r="AQ286" s="202"/>
      <c r="AR286" s="202"/>
      <c r="AS286" s="202"/>
      <c r="AT286" s="203">
        <f t="shared" si="89"/>
        <v>0</v>
      </c>
      <c r="AU286" s="203"/>
      <c r="AV286" s="203"/>
      <c r="AW286" s="204">
        <f t="shared" si="78"/>
        <v>0</v>
      </c>
      <c r="AX286" s="204"/>
      <c r="AY286" s="204"/>
      <c r="AZ286" s="190">
        <f t="shared" si="79"/>
        <v>0</v>
      </c>
      <c r="BA286" s="190"/>
      <c r="BB286" s="190">
        <f t="shared" si="80"/>
        <v>0</v>
      </c>
      <c r="BC286" s="190"/>
      <c r="BD286" s="190">
        <f t="shared" si="81"/>
        <v>0</v>
      </c>
      <c r="BE286" s="190"/>
      <c r="BF286" s="190">
        <f t="shared" si="82"/>
        <v>0</v>
      </c>
      <c r="BG286" s="190"/>
      <c r="BH286" s="190">
        <f t="shared" si="83"/>
        <v>0</v>
      </c>
      <c r="BI286" s="190"/>
      <c r="BJ286" s="190">
        <f t="shared" si="84"/>
        <v>0</v>
      </c>
      <c r="BK286" s="190"/>
      <c r="BL286" s="190">
        <f t="shared" si="85"/>
        <v>0</v>
      </c>
      <c r="BM286" s="199"/>
      <c r="BN286" s="190">
        <f t="shared" si="86"/>
        <v>0</v>
      </c>
      <c r="BO286" s="190"/>
      <c r="BP286" s="190">
        <f t="shared" si="87"/>
        <v>0</v>
      </c>
      <c r="BQ286" s="190"/>
      <c r="BR286" s="190">
        <f t="shared" si="88"/>
        <v>0</v>
      </c>
      <c r="BS286" s="191"/>
    </row>
    <row r="287" spans="2:71" ht="15" thickBot="1" x14ac:dyDescent="0.4">
      <c r="B287" s="209"/>
      <c r="C287" s="210"/>
      <c r="D287" s="210"/>
      <c r="E287" s="214"/>
      <c r="F287" s="214"/>
      <c r="G287" s="214"/>
      <c r="H287" s="215"/>
      <c r="I287" s="205"/>
      <c r="J287" s="206"/>
      <c r="K287" s="206"/>
      <c r="L287" s="206"/>
      <c r="M287" s="213">
        <v>43246</v>
      </c>
      <c r="N287" s="213"/>
      <c r="O287" s="213"/>
      <c r="P287" s="213">
        <v>45071</v>
      </c>
      <c r="Q287" s="213"/>
      <c r="R287" s="213"/>
      <c r="S287" s="205" t="s">
        <v>5539</v>
      </c>
      <c r="T287" s="205"/>
      <c r="U287" s="205"/>
      <c r="V287" s="206" t="s">
        <v>5027</v>
      </c>
      <c r="W287" s="206"/>
      <c r="X287" s="206"/>
      <c r="Y287" s="207"/>
      <c r="Z287" s="207"/>
      <c r="AA287" s="207"/>
      <c r="AB287" s="208"/>
      <c r="AC287" s="208"/>
      <c r="AD287" s="208"/>
      <c r="AE287" s="202"/>
      <c r="AF287" s="202"/>
      <c r="AG287" s="202"/>
      <c r="AH287" s="201">
        <f>Totals!$E$81</f>
        <v>45811</v>
      </c>
      <c r="AI287" s="201"/>
      <c r="AJ287" s="201"/>
      <c r="AK287" s="267">
        <f t="shared" si="75"/>
        <v>0</v>
      </c>
      <c r="AL287" s="267"/>
      <c r="AM287" s="267"/>
      <c r="AN287" s="201" t="str">
        <f t="shared" si="76"/>
        <v/>
      </c>
      <c r="AO287" s="201"/>
      <c r="AP287" s="201"/>
      <c r="AQ287" s="202"/>
      <c r="AR287" s="202"/>
      <c r="AS287" s="202"/>
      <c r="AT287" s="203">
        <f t="shared" si="89"/>
        <v>0</v>
      </c>
      <c r="AU287" s="203"/>
      <c r="AV287" s="203"/>
      <c r="AW287" s="204">
        <f t="shared" si="78"/>
        <v>0</v>
      </c>
      <c r="AX287" s="204"/>
      <c r="AY287" s="204"/>
      <c r="AZ287" s="190">
        <f t="shared" si="79"/>
        <v>0</v>
      </c>
      <c r="BA287" s="190"/>
      <c r="BB287" s="190">
        <f t="shared" si="80"/>
        <v>0</v>
      </c>
      <c r="BC287" s="190"/>
      <c r="BD287" s="190">
        <f t="shared" si="81"/>
        <v>0</v>
      </c>
      <c r="BE287" s="190"/>
      <c r="BF287" s="190">
        <f t="shared" si="82"/>
        <v>0</v>
      </c>
      <c r="BG287" s="190"/>
      <c r="BH287" s="190">
        <f t="shared" si="83"/>
        <v>0</v>
      </c>
      <c r="BI287" s="190"/>
      <c r="BJ287" s="190">
        <f t="shared" si="84"/>
        <v>0</v>
      </c>
      <c r="BK287" s="190"/>
      <c r="BL287" s="190">
        <f t="shared" si="85"/>
        <v>0</v>
      </c>
      <c r="BM287" s="199"/>
      <c r="BN287" s="190">
        <f t="shared" si="86"/>
        <v>0</v>
      </c>
      <c r="BO287" s="190"/>
      <c r="BP287" s="190">
        <f t="shared" si="87"/>
        <v>0</v>
      </c>
      <c r="BQ287" s="190"/>
      <c r="BR287" s="190">
        <f t="shared" si="88"/>
        <v>0</v>
      </c>
      <c r="BS287" s="191"/>
    </row>
    <row r="288" spans="2:71" ht="15" thickBot="1" x14ac:dyDescent="0.4">
      <c r="B288" s="209"/>
      <c r="C288" s="210"/>
      <c r="D288" s="210"/>
      <c r="E288" s="214"/>
      <c r="F288" s="214"/>
      <c r="G288" s="214"/>
      <c r="H288" s="215"/>
      <c r="I288" s="205"/>
      <c r="J288" s="206"/>
      <c r="K288" s="206"/>
      <c r="L288" s="206"/>
      <c r="M288" s="213">
        <v>44442</v>
      </c>
      <c r="N288" s="213"/>
      <c r="O288" s="213"/>
      <c r="P288" s="213">
        <v>46267</v>
      </c>
      <c r="Q288" s="213"/>
      <c r="R288" s="213"/>
      <c r="S288" s="205" t="s">
        <v>5539</v>
      </c>
      <c r="T288" s="205"/>
      <c r="U288" s="205"/>
      <c r="V288" s="206" t="s">
        <v>3830</v>
      </c>
      <c r="W288" s="206"/>
      <c r="X288" s="206"/>
      <c r="Y288" s="207"/>
      <c r="Z288" s="207"/>
      <c r="AA288" s="207"/>
      <c r="AB288" s="208"/>
      <c r="AC288" s="208"/>
      <c r="AD288" s="208"/>
      <c r="AE288" s="202"/>
      <c r="AF288" s="202"/>
      <c r="AG288" s="202"/>
      <c r="AH288" s="201">
        <f>Totals!$E$81</f>
        <v>45811</v>
      </c>
      <c r="AI288" s="201"/>
      <c r="AJ288" s="201"/>
      <c r="AK288" s="267">
        <f t="shared" si="75"/>
        <v>0</v>
      </c>
      <c r="AL288" s="267"/>
      <c r="AM288" s="267"/>
      <c r="AN288" s="201" t="str">
        <f t="shared" si="76"/>
        <v/>
      </c>
      <c r="AO288" s="201"/>
      <c r="AP288" s="201"/>
      <c r="AQ288" s="202"/>
      <c r="AR288" s="202"/>
      <c r="AS288" s="202"/>
      <c r="AT288" s="203">
        <f t="shared" si="89"/>
        <v>0</v>
      </c>
      <c r="AU288" s="203"/>
      <c r="AV288" s="203"/>
      <c r="AW288" s="204">
        <f t="shared" si="78"/>
        <v>0</v>
      </c>
      <c r="AX288" s="204"/>
      <c r="AY288" s="204"/>
      <c r="AZ288" s="190">
        <f t="shared" si="79"/>
        <v>0</v>
      </c>
      <c r="BA288" s="190"/>
      <c r="BB288" s="190">
        <f t="shared" si="80"/>
        <v>0</v>
      </c>
      <c r="BC288" s="190"/>
      <c r="BD288" s="190">
        <f t="shared" si="81"/>
        <v>0</v>
      </c>
      <c r="BE288" s="190"/>
      <c r="BF288" s="190">
        <f t="shared" si="82"/>
        <v>0</v>
      </c>
      <c r="BG288" s="190"/>
      <c r="BH288" s="190">
        <f t="shared" si="83"/>
        <v>0</v>
      </c>
      <c r="BI288" s="190"/>
      <c r="BJ288" s="190">
        <f t="shared" si="84"/>
        <v>0</v>
      </c>
      <c r="BK288" s="190"/>
      <c r="BL288" s="190">
        <f t="shared" si="85"/>
        <v>0</v>
      </c>
      <c r="BM288" s="199"/>
      <c r="BN288" s="190">
        <f t="shared" si="86"/>
        <v>0</v>
      </c>
      <c r="BO288" s="190"/>
      <c r="BP288" s="190">
        <f t="shared" si="87"/>
        <v>0</v>
      </c>
      <c r="BQ288" s="190"/>
      <c r="BR288" s="190">
        <f t="shared" si="88"/>
        <v>0</v>
      </c>
      <c r="BS288" s="191"/>
    </row>
    <row r="289" spans="2:71" ht="15" thickBot="1" x14ac:dyDescent="0.4">
      <c r="B289" s="209"/>
      <c r="C289" s="210"/>
      <c r="D289" s="210"/>
      <c r="E289" s="214"/>
      <c r="F289" s="214"/>
      <c r="G289" s="214"/>
      <c r="H289" s="215"/>
      <c r="I289" s="205"/>
      <c r="J289" s="206"/>
      <c r="K289" s="206"/>
      <c r="L289" s="206"/>
      <c r="M289" s="213">
        <v>44229</v>
      </c>
      <c r="N289" s="213"/>
      <c r="O289" s="213"/>
      <c r="P289" s="213">
        <v>44593</v>
      </c>
      <c r="Q289" s="213"/>
      <c r="R289" s="213"/>
      <c r="S289" s="205" t="s">
        <v>6638</v>
      </c>
      <c r="T289" s="205"/>
      <c r="U289" s="205"/>
      <c r="V289" s="206" t="s">
        <v>6606</v>
      </c>
      <c r="W289" s="206"/>
      <c r="X289" s="206"/>
      <c r="Y289" s="207"/>
      <c r="Z289" s="207"/>
      <c r="AA289" s="207"/>
      <c r="AB289" s="208"/>
      <c r="AC289" s="208"/>
      <c r="AD289" s="208"/>
      <c r="AE289" s="202"/>
      <c r="AF289" s="202"/>
      <c r="AG289" s="202"/>
      <c r="AH289" s="201">
        <f>Totals!$E$81</f>
        <v>45811</v>
      </c>
      <c r="AI289" s="201"/>
      <c r="AJ289" s="201"/>
      <c r="AK289" s="267">
        <f t="shared" si="75"/>
        <v>0</v>
      </c>
      <c r="AL289" s="267"/>
      <c r="AM289" s="267"/>
      <c r="AN289" s="201" t="str">
        <f t="shared" si="76"/>
        <v/>
      </c>
      <c r="AO289" s="201"/>
      <c r="AP289" s="201"/>
      <c r="AQ289" s="202"/>
      <c r="AR289" s="202"/>
      <c r="AS289" s="202"/>
      <c r="AT289" s="203">
        <f t="shared" si="89"/>
        <v>0</v>
      </c>
      <c r="AU289" s="203"/>
      <c r="AV289" s="203"/>
      <c r="AW289" s="204">
        <f t="shared" si="78"/>
        <v>0</v>
      </c>
      <c r="AX289" s="204"/>
      <c r="AY289" s="204"/>
      <c r="AZ289" s="190">
        <f t="shared" si="79"/>
        <v>0</v>
      </c>
      <c r="BA289" s="190"/>
      <c r="BB289" s="190">
        <f t="shared" si="80"/>
        <v>0</v>
      </c>
      <c r="BC289" s="190"/>
      <c r="BD289" s="190">
        <f t="shared" si="81"/>
        <v>0</v>
      </c>
      <c r="BE289" s="190"/>
      <c r="BF289" s="190">
        <f t="shared" si="82"/>
        <v>0</v>
      </c>
      <c r="BG289" s="190"/>
      <c r="BH289" s="190">
        <f t="shared" si="83"/>
        <v>0</v>
      </c>
      <c r="BI289" s="190"/>
      <c r="BJ289" s="190">
        <f t="shared" si="84"/>
        <v>0</v>
      </c>
      <c r="BK289" s="190"/>
      <c r="BL289" s="190">
        <f t="shared" si="85"/>
        <v>0</v>
      </c>
      <c r="BM289" s="199"/>
      <c r="BN289" s="190">
        <f t="shared" si="86"/>
        <v>0</v>
      </c>
      <c r="BO289" s="190"/>
      <c r="BP289" s="190">
        <f t="shared" si="87"/>
        <v>0</v>
      </c>
      <c r="BQ289" s="190"/>
      <c r="BR289" s="190">
        <f t="shared" si="88"/>
        <v>0</v>
      </c>
      <c r="BS289" s="191"/>
    </row>
    <row r="290" spans="2:71" ht="15" thickBot="1" x14ac:dyDescent="0.4">
      <c r="B290" s="209"/>
      <c r="C290" s="210"/>
      <c r="D290" s="210"/>
      <c r="E290" s="214"/>
      <c r="F290" s="214"/>
      <c r="G290" s="214"/>
      <c r="H290" s="215"/>
      <c r="I290" s="205"/>
      <c r="J290" s="206"/>
      <c r="K290" s="206"/>
      <c r="L290" s="206"/>
      <c r="M290" s="213">
        <v>44105</v>
      </c>
      <c r="N290" s="213"/>
      <c r="O290" s="213"/>
      <c r="P290" s="213">
        <v>44469</v>
      </c>
      <c r="Q290" s="213"/>
      <c r="R290" s="213"/>
      <c r="S290" s="205" t="s">
        <v>6638</v>
      </c>
      <c r="T290" s="205"/>
      <c r="U290" s="205"/>
      <c r="V290" s="206" t="s">
        <v>6364</v>
      </c>
      <c r="W290" s="206"/>
      <c r="X290" s="206"/>
      <c r="Y290" s="207"/>
      <c r="Z290" s="207"/>
      <c r="AA290" s="207"/>
      <c r="AB290" s="208"/>
      <c r="AC290" s="208"/>
      <c r="AD290" s="208"/>
      <c r="AE290" s="202"/>
      <c r="AF290" s="202"/>
      <c r="AG290" s="202"/>
      <c r="AH290" s="201">
        <f>Totals!$E$81</f>
        <v>45811</v>
      </c>
      <c r="AI290" s="201"/>
      <c r="AJ290" s="201"/>
      <c r="AK290" s="267">
        <f t="shared" si="75"/>
        <v>0</v>
      </c>
      <c r="AL290" s="267"/>
      <c r="AM290" s="267"/>
      <c r="AN290" s="201" t="str">
        <f t="shared" si="76"/>
        <v/>
      </c>
      <c r="AO290" s="201"/>
      <c r="AP290" s="201"/>
      <c r="AQ290" s="202"/>
      <c r="AR290" s="202"/>
      <c r="AS290" s="202"/>
      <c r="AT290" s="203">
        <f t="shared" si="89"/>
        <v>0</v>
      </c>
      <c r="AU290" s="203"/>
      <c r="AV290" s="203"/>
      <c r="AW290" s="204">
        <f t="shared" si="78"/>
        <v>0</v>
      </c>
      <c r="AX290" s="204"/>
      <c r="AY290" s="204"/>
      <c r="AZ290" s="190">
        <f t="shared" si="79"/>
        <v>0</v>
      </c>
      <c r="BA290" s="190"/>
      <c r="BB290" s="190">
        <f t="shared" si="80"/>
        <v>0</v>
      </c>
      <c r="BC290" s="190"/>
      <c r="BD290" s="190">
        <f t="shared" si="81"/>
        <v>0</v>
      </c>
      <c r="BE290" s="190"/>
      <c r="BF290" s="190">
        <f t="shared" si="82"/>
        <v>0</v>
      </c>
      <c r="BG290" s="190"/>
      <c r="BH290" s="190">
        <f t="shared" si="83"/>
        <v>0</v>
      </c>
      <c r="BI290" s="190"/>
      <c r="BJ290" s="190">
        <f t="shared" si="84"/>
        <v>0</v>
      </c>
      <c r="BK290" s="190"/>
      <c r="BL290" s="190">
        <f t="shared" si="85"/>
        <v>0</v>
      </c>
      <c r="BM290" s="199"/>
      <c r="BN290" s="190">
        <f t="shared" si="86"/>
        <v>0</v>
      </c>
      <c r="BO290" s="190"/>
      <c r="BP290" s="190">
        <f t="shared" si="87"/>
        <v>0</v>
      </c>
      <c r="BQ290" s="190"/>
      <c r="BR290" s="190">
        <f t="shared" si="88"/>
        <v>0</v>
      </c>
      <c r="BS290" s="191"/>
    </row>
    <row r="291" spans="2:71" ht="15" thickBot="1" x14ac:dyDescent="0.4">
      <c r="B291" s="209"/>
      <c r="C291" s="210"/>
      <c r="D291" s="210"/>
      <c r="E291" s="214"/>
      <c r="F291" s="214"/>
      <c r="G291" s="214"/>
      <c r="H291" s="215"/>
      <c r="I291" s="205"/>
      <c r="J291" s="206"/>
      <c r="K291" s="206"/>
      <c r="L291" s="206"/>
      <c r="M291" s="213"/>
      <c r="N291" s="213"/>
      <c r="O291" s="213"/>
      <c r="P291" s="213"/>
      <c r="Q291" s="213"/>
      <c r="R291" s="213"/>
      <c r="S291" s="205"/>
      <c r="T291" s="205"/>
      <c r="U291" s="205"/>
      <c r="V291" s="206"/>
      <c r="W291" s="206"/>
      <c r="X291" s="206"/>
      <c r="Y291" s="207"/>
      <c r="Z291" s="207"/>
      <c r="AA291" s="207"/>
      <c r="AB291" s="208"/>
      <c r="AC291" s="208"/>
      <c r="AD291" s="208"/>
      <c r="AE291" s="202"/>
      <c r="AF291" s="202"/>
      <c r="AG291" s="202"/>
      <c r="AH291" s="201">
        <f>Totals!$E$81</f>
        <v>45811</v>
      </c>
      <c r="AI291" s="201"/>
      <c r="AJ291" s="201"/>
      <c r="AK291" s="267">
        <f t="shared" si="75"/>
        <v>0</v>
      </c>
      <c r="AL291" s="267"/>
      <c r="AM291" s="267"/>
      <c r="AN291" s="201" t="str">
        <f t="shared" si="76"/>
        <v/>
      </c>
      <c r="AO291" s="201"/>
      <c r="AP291" s="201"/>
      <c r="AQ291" s="202"/>
      <c r="AR291" s="202"/>
      <c r="AS291" s="202"/>
      <c r="AT291" s="203">
        <f t="shared" si="89"/>
        <v>0</v>
      </c>
      <c r="AU291" s="203"/>
      <c r="AV291" s="203"/>
      <c r="AW291" s="204">
        <f t="shared" si="78"/>
        <v>0</v>
      </c>
      <c r="AX291" s="204"/>
      <c r="AY291" s="204"/>
      <c r="AZ291" s="190">
        <f t="shared" si="79"/>
        <v>0</v>
      </c>
      <c r="BA291" s="190"/>
      <c r="BB291" s="190">
        <f t="shared" si="80"/>
        <v>0</v>
      </c>
      <c r="BC291" s="190"/>
      <c r="BD291" s="190">
        <f t="shared" si="81"/>
        <v>0</v>
      </c>
      <c r="BE291" s="190"/>
      <c r="BF291" s="190">
        <f t="shared" si="82"/>
        <v>0</v>
      </c>
      <c r="BG291" s="190"/>
      <c r="BH291" s="190">
        <f t="shared" si="83"/>
        <v>0</v>
      </c>
      <c r="BI291" s="190"/>
      <c r="BJ291" s="190">
        <f t="shared" si="84"/>
        <v>0</v>
      </c>
      <c r="BK291" s="190"/>
      <c r="BL291" s="190">
        <f t="shared" si="85"/>
        <v>0</v>
      </c>
      <c r="BM291" s="199"/>
      <c r="BN291" s="190">
        <f t="shared" si="86"/>
        <v>0</v>
      </c>
      <c r="BO291" s="190"/>
      <c r="BP291" s="190">
        <f t="shared" si="87"/>
        <v>0</v>
      </c>
      <c r="BQ291" s="190"/>
      <c r="BR291" s="190">
        <f t="shared" si="88"/>
        <v>0</v>
      </c>
      <c r="BS291" s="191"/>
    </row>
    <row r="292" spans="2:71" ht="15" thickBot="1" x14ac:dyDescent="0.4">
      <c r="B292" s="209"/>
      <c r="C292" s="210"/>
      <c r="D292" s="210"/>
      <c r="E292" s="214"/>
      <c r="F292" s="214"/>
      <c r="G292" s="214"/>
      <c r="H292" s="215"/>
      <c r="I292" s="205"/>
      <c r="J292" s="206"/>
      <c r="K292" s="206"/>
      <c r="L292" s="206"/>
      <c r="M292" s="213"/>
      <c r="N292" s="213"/>
      <c r="O292" s="213"/>
      <c r="P292" s="213"/>
      <c r="Q292" s="213"/>
      <c r="R292" s="213"/>
      <c r="S292" s="205"/>
      <c r="T292" s="205"/>
      <c r="U292" s="205"/>
      <c r="V292" s="206"/>
      <c r="W292" s="206"/>
      <c r="X292" s="206"/>
      <c r="Y292" s="207"/>
      <c r="Z292" s="207"/>
      <c r="AA292" s="207"/>
      <c r="AB292" s="208"/>
      <c r="AC292" s="208"/>
      <c r="AD292" s="208"/>
      <c r="AE292" s="202"/>
      <c r="AF292" s="202"/>
      <c r="AG292" s="202"/>
      <c r="AH292" s="201">
        <f>Totals!$E$81</f>
        <v>45811</v>
      </c>
      <c r="AI292" s="201"/>
      <c r="AJ292" s="201"/>
      <c r="AK292" s="267">
        <f t="shared" si="75"/>
        <v>0</v>
      </c>
      <c r="AL292" s="267"/>
      <c r="AM292" s="267"/>
      <c r="AN292" s="201" t="str">
        <f t="shared" si="76"/>
        <v/>
      </c>
      <c r="AO292" s="201"/>
      <c r="AP292" s="201"/>
      <c r="AQ292" s="202"/>
      <c r="AR292" s="202"/>
      <c r="AS292" s="202"/>
      <c r="AT292" s="203">
        <f t="shared" si="89"/>
        <v>0</v>
      </c>
      <c r="AU292" s="203"/>
      <c r="AV292" s="203"/>
      <c r="AW292" s="204">
        <f t="shared" si="78"/>
        <v>0</v>
      </c>
      <c r="AX292" s="204"/>
      <c r="AY292" s="204"/>
      <c r="AZ292" s="190">
        <f t="shared" si="79"/>
        <v>0</v>
      </c>
      <c r="BA292" s="190"/>
      <c r="BB292" s="190">
        <f t="shared" si="80"/>
        <v>0</v>
      </c>
      <c r="BC292" s="190"/>
      <c r="BD292" s="190">
        <f t="shared" si="81"/>
        <v>0</v>
      </c>
      <c r="BE292" s="190"/>
      <c r="BF292" s="190">
        <f t="shared" si="82"/>
        <v>0</v>
      </c>
      <c r="BG292" s="190"/>
      <c r="BH292" s="190">
        <f t="shared" si="83"/>
        <v>0</v>
      </c>
      <c r="BI292" s="190"/>
      <c r="BJ292" s="190">
        <f t="shared" si="84"/>
        <v>0</v>
      </c>
      <c r="BK292" s="190"/>
      <c r="BL292" s="190">
        <f t="shared" si="85"/>
        <v>0</v>
      </c>
      <c r="BM292" s="199"/>
      <c r="BN292" s="190">
        <f t="shared" si="86"/>
        <v>0</v>
      </c>
      <c r="BO292" s="190"/>
      <c r="BP292" s="190">
        <f t="shared" si="87"/>
        <v>0</v>
      </c>
      <c r="BQ292" s="190"/>
      <c r="BR292" s="190">
        <f t="shared" si="88"/>
        <v>0</v>
      </c>
      <c r="BS292" s="191"/>
    </row>
    <row r="293" spans="2:71" ht="15" thickBot="1" x14ac:dyDescent="0.4">
      <c r="B293" s="209"/>
      <c r="C293" s="210"/>
      <c r="D293" s="210"/>
      <c r="E293" s="214"/>
      <c r="F293" s="214"/>
      <c r="G293" s="214"/>
      <c r="H293" s="215"/>
      <c r="I293" s="205"/>
      <c r="J293" s="206"/>
      <c r="K293" s="206"/>
      <c r="L293" s="206"/>
      <c r="M293" s="213">
        <v>44401</v>
      </c>
      <c r="N293" s="213"/>
      <c r="O293" s="213"/>
      <c r="P293" s="213">
        <v>44431</v>
      </c>
      <c r="Q293" s="213"/>
      <c r="R293" s="213"/>
      <c r="S293" s="205" t="s">
        <v>6948</v>
      </c>
      <c r="T293" s="205"/>
      <c r="U293" s="205"/>
      <c r="V293" s="206" t="s">
        <v>6925</v>
      </c>
      <c r="W293" s="206"/>
      <c r="X293" s="206"/>
      <c r="Y293" s="207"/>
      <c r="Z293" s="207"/>
      <c r="AA293" s="207"/>
      <c r="AB293" s="208"/>
      <c r="AC293" s="208"/>
      <c r="AD293" s="208"/>
      <c r="AE293" s="202"/>
      <c r="AF293" s="202"/>
      <c r="AG293" s="202"/>
      <c r="AH293" s="201">
        <f>Totals!$E$81</f>
        <v>45811</v>
      </c>
      <c r="AI293" s="201"/>
      <c r="AJ293" s="201"/>
      <c r="AK293" s="267">
        <f t="shared" si="75"/>
        <v>0</v>
      </c>
      <c r="AL293" s="267"/>
      <c r="AM293" s="267"/>
      <c r="AN293" s="201" t="str">
        <f t="shared" si="76"/>
        <v/>
      </c>
      <c r="AO293" s="201"/>
      <c r="AP293" s="201"/>
      <c r="AQ293" s="202"/>
      <c r="AR293" s="202"/>
      <c r="AS293" s="202"/>
      <c r="AT293" s="203">
        <f t="shared" si="89"/>
        <v>0</v>
      </c>
      <c r="AU293" s="203"/>
      <c r="AV293" s="203"/>
      <c r="AW293" s="204">
        <f t="shared" si="78"/>
        <v>0</v>
      </c>
      <c r="AX293" s="204"/>
      <c r="AY293" s="204"/>
      <c r="AZ293" s="190">
        <f t="shared" si="79"/>
        <v>0</v>
      </c>
      <c r="BA293" s="190"/>
      <c r="BB293" s="190">
        <f t="shared" si="80"/>
        <v>0</v>
      </c>
      <c r="BC293" s="190"/>
      <c r="BD293" s="190">
        <f t="shared" si="81"/>
        <v>0</v>
      </c>
      <c r="BE293" s="190"/>
      <c r="BF293" s="190">
        <f t="shared" si="82"/>
        <v>0</v>
      </c>
      <c r="BG293" s="190"/>
      <c r="BH293" s="190">
        <f t="shared" si="83"/>
        <v>0</v>
      </c>
      <c r="BI293" s="190"/>
      <c r="BJ293" s="190">
        <f t="shared" si="84"/>
        <v>0</v>
      </c>
      <c r="BK293" s="190"/>
      <c r="BL293" s="190">
        <f t="shared" si="85"/>
        <v>0</v>
      </c>
      <c r="BM293" s="199"/>
      <c r="BN293" s="190">
        <f t="shared" si="86"/>
        <v>0</v>
      </c>
      <c r="BO293" s="190"/>
      <c r="BP293" s="190">
        <f t="shared" si="87"/>
        <v>0</v>
      </c>
      <c r="BQ293" s="190"/>
      <c r="BR293" s="190">
        <f t="shared" si="88"/>
        <v>0</v>
      </c>
      <c r="BS293" s="191"/>
    </row>
    <row r="294" spans="2:71" ht="15" thickBot="1" x14ac:dyDescent="0.4">
      <c r="B294" s="209"/>
      <c r="C294" s="210"/>
      <c r="D294" s="210"/>
      <c r="E294" s="214"/>
      <c r="F294" s="214"/>
      <c r="G294" s="214"/>
      <c r="H294" s="215"/>
      <c r="I294" s="205"/>
      <c r="J294" s="206"/>
      <c r="K294" s="206"/>
      <c r="L294" s="206"/>
      <c r="M294" s="213"/>
      <c r="N294" s="213"/>
      <c r="O294" s="213"/>
      <c r="P294" s="213"/>
      <c r="Q294" s="213"/>
      <c r="R294" s="213"/>
      <c r="S294" s="205" t="s">
        <v>6948</v>
      </c>
      <c r="T294" s="205"/>
      <c r="U294" s="205"/>
      <c r="V294" s="206"/>
      <c r="W294" s="206"/>
      <c r="X294" s="206"/>
      <c r="Y294" s="207"/>
      <c r="Z294" s="207"/>
      <c r="AA294" s="207"/>
      <c r="AB294" s="208"/>
      <c r="AC294" s="208"/>
      <c r="AD294" s="208"/>
      <c r="AE294" s="202"/>
      <c r="AF294" s="202"/>
      <c r="AG294" s="202"/>
      <c r="AH294" s="201">
        <f>Totals!$E$81</f>
        <v>45811</v>
      </c>
      <c r="AI294" s="201"/>
      <c r="AJ294" s="201"/>
      <c r="AK294" s="267">
        <f t="shared" si="75"/>
        <v>0</v>
      </c>
      <c r="AL294" s="267"/>
      <c r="AM294" s="267"/>
      <c r="AN294" s="201" t="str">
        <f t="shared" si="76"/>
        <v/>
      </c>
      <c r="AO294" s="201"/>
      <c r="AP294" s="201"/>
      <c r="AQ294" s="202"/>
      <c r="AR294" s="202"/>
      <c r="AS294" s="202"/>
      <c r="AT294" s="203">
        <f t="shared" si="89"/>
        <v>0</v>
      </c>
      <c r="AU294" s="203"/>
      <c r="AV294" s="203"/>
      <c r="AW294" s="204">
        <f t="shared" si="78"/>
        <v>0</v>
      </c>
      <c r="AX294" s="204"/>
      <c r="AY294" s="204"/>
      <c r="AZ294" s="190">
        <f t="shared" si="79"/>
        <v>0</v>
      </c>
      <c r="BA294" s="190"/>
      <c r="BB294" s="190">
        <f t="shared" si="80"/>
        <v>0</v>
      </c>
      <c r="BC294" s="190"/>
      <c r="BD294" s="190">
        <f t="shared" si="81"/>
        <v>0</v>
      </c>
      <c r="BE294" s="190"/>
      <c r="BF294" s="190">
        <f t="shared" si="82"/>
        <v>0</v>
      </c>
      <c r="BG294" s="190"/>
      <c r="BH294" s="190">
        <f t="shared" si="83"/>
        <v>0</v>
      </c>
      <c r="BI294" s="190"/>
      <c r="BJ294" s="190">
        <f t="shared" si="84"/>
        <v>0</v>
      </c>
      <c r="BK294" s="190"/>
      <c r="BL294" s="190">
        <f t="shared" si="85"/>
        <v>0</v>
      </c>
      <c r="BM294" s="199"/>
      <c r="BN294" s="190">
        <f t="shared" si="86"/>
        <v>0</v>
      </c>
      <c r="BO294" s="190"/>
      <c r="BP294" s="190">
        <f t="shared" si="87"/>
        <v>0</v>
      </c>
      <c r="BQ294" s="190"/>
      <c r="BR294" s="190">
        <f t="shared" si="88"/>
        <v>0</v>
      </c>
      <c r="BS294" s="191"/>
    </row>
    <row r="295" spans="2:71" ht="15" thickBot="1" x14ac:dyDescent="0.4">
      <c r="B295" s="209"/>
      <c r="C295" s="210"/>
      <c r="D295" s="210"/>
      <c r="E295" s="214"/>
      <c r="F295" s="214"/>
      <c r="G295" s="214"/>
      <c r="H295" s="215"/>
      <c r="I295" s="205"/>
      <c r="J295" s="206"/>
      <c r="K295" s="206"/>
      <c r="L295" s="206"/>
      <c r="M295" s="213"/>
      <c r="N295" s="213"/>
      <c r="O295" s="213"/>
      <c r="P295" s="213"/>
      <c r="Q295" s="213"/>
      <c r="R295" s="213"/>
      <c r="S295" s="205" t="s">
        <v>6948</v>
      </c>
      <c r="T295" s="205"/>
      <c r="U295" s="205"/>
      <c r="V295" s="206"/>
      <c r="W295" s="206"/>
      <c r="X295" s="206"/>
      <c r="Y295" s="207"/>
      <c r="Z295" s="207"/>
      <c r="AA295" s="207"/>
      <c r="AB295" s="208"/>
      <c r="AC295" s="208"/>
      <c r="AD295" s="208"/>
      <c r="AE295" s="202"/>
      <c r="AF295" s="202"/>
      <c r="AG295" s="202"/>
      <c r="AH295" s="201">
        <f>Totals!$E$81</f>
        <v>45811</v>
      </c>
      <c r="AI295" s="201"/>
      <c r="AJ295" s="201"/>
      <c r="AK295" s="267">
        <f t="shared" si="75"/>
        <v>0</v>
      </c>
      <c r="AL295" s="267"/>
      <c r="AM295" s="267"/>
      <c r="AN295" s="201" t="str">
        <f t="shared" si="76"/>
        <v/>
      </c>
      <c r="AO295" s="201"/>
      <c r="AP295" s="201"/>
      <c r="AQ295" s="202"/>
      <c r="AR295" s="202"/>
      <c r="AS295" s="202"/>
      <c r="AT295" s="203">
        <f t="shared" si="89"/>
        <v>0</v>
      </c>
      <c r="AU295" s="203"/>
      <c r="AV295" s="203"/>
      <c r="AW295" s="204">
        <f t="shared" si="78"/>
        <v>0</v>
      </c>
      <c r="AX295" s="204"/>
      <c r="AY295" s="204"/>
      <c r="AZ295" s="190">
        <f t="shared" si="79"/>
        <v>0</v>
      </c>
      <c r="BA295" s="190"/>
      <c r="BB295" s="190">
        <f t="shared" si="80"/>
        <v>0</v>
      </c>
      <c r="BC295" s="190"/>
      <c r="BD295" s="190">
        <f t="shared" si="81"/>
        <v>0</v>
      </c>
      <c r="BE295" s="190"/>
      <c r="BF295" s="190">
        <f t="shared" si="82"/>
        <v>0</v>
      </c>
      <c r="BG295" s="190"/>
      <c r="BH295" s="190">
        <f t="shared" si="83"/>
        <v>0</v>
      </c>
      <c r="BI295" s="190"/>
      <c r="BJ295" s="190">
        <f t="shared" si="84"/>
        <v>0</v>
      </c>
      <c r="BK295" s="190"/>
      <c r="BL295" s="190">
        <f t="shared" si="85"/>
        <v>0</v>
      </c>
      <c r="BM295" s="199"/>
      <c r="BN295" s="190">
        <f t="shared" si="86"/>
        <v>0</v>
      </c>
      <c r="BO295" s="190"/>
      <c r="BP295" s="190">
        <f t="shared" si="87"/>
        <v>0</v>
      </c>
      <c r="BQ295" s="190"/>
      <c r="BR295" s="190">
        <f t="shared" si="88"/>
        <v>0</v>
      </c>
      <c r="BS295" s="191"/>
    </row>
    <row r="296" spans="2:71" ht="15" thickBot="1" x14ac:dyDescent="0.4">
      <c r="B296" s="209"/>
      <c r="C296" s="210"/>
      <c r="D296" s="210"/>
      <c r="E296" s="214"/>
      <c r="F296" s="214"/>
      <c r="G296" s="214"/>
      <c r="H296" s="215"/>
      <c r="I296" s="205"/>
      <c r="J296" s="206"/>
      <c r="K296" s="206"/>
      <c r="L296" s="206"/>
      <c r="M296" s="213"/>
      <c r="N296" s="213"/>
      <c r="O296" s="213"/>
      <c r="P296" s="213"/>
      <c r="Q296" s="213"/>
      <c r="R296" s="213"/>
      <c r="S296" s="205" t="s">
        <v>6948</v>
      </c>
      <c r="T296" s="205"/>
      <c r="U296" s="205"/>
      <c r="V296" s="206"/>
      <c r="W296" s="206"/>
      <c r="X296" s="206"/>
      <c r="Y296" s="207"/>
      <c r="Z296" s="207"/>
      <c r="AA296" s="207"/>
      <c r="AB296" s="208"/>
      <c r="AC296" s="208"/>
      <c r="AD296" s="208"/>
      <c r="AE296" s="202"/>
      <c r="AF296" s="202"/>
      <c r="AG296" s="202"/>
      <c r="AH296" s="201">
        <f>Totals!$E$81</f>
        <v>45811</v>
      </c>
      <c r="AI296" s="201"/>
      <c r="AJ296" s="201"/>
      <c r="AK296" s="267">
        <f t="shared" si="75"/>
        <v>0</v>
      </c>
      <c r="AL296" s="267"/>
      <c r="AM296" s="267"/>
      <c r="AN296" s="201" t="str">
        <f t="shared" si="76"/>
        <v/>
      </c>
      <c r="AO296" s="201"/>
      <c r="AP296" s="201"/>
      <c r="AQ296" s="202"/>
      <c r="AR296" s="202"/>
      <c r="AS296" s="202"/>
      <c r="AT296" s="203">
        <f t="shared" si="89"/>
        <v>0</v>
      </c>
      <c r="AU296" s="203"/>
      <c r="AV296" s="203"/>
      <c r="AW296" s="204">
        <f t="shared" si="78"/>
        <v>0</v>
      </c>
      <c r="AX296" s="204"/>
      <c r="AY296" s="204"/>
      <c r="AZ296" s="190">
        <f t="shared" si="79"/>
        <v>0</v>
      </c>
      <c r="BA296" s="190"/>
      <c r="BB296" s="190">
        <f t="shared" si="80"/>
        <v>0</v>
      </c>
      <c r="BC296" s="190"/>
      <c r="BD296" s="190">
        <f t="shared" si="81"/>
        <v>0</v>
      </c>
      <c r="BE296" s="190"/>
      <c r="BF296" s="190">
        <f t="shared" si="82"/>
        <v>0</v>
      </c>
      <c r="BG296" s="190"/>
      <c r="BH296" s="190">
        <f t="shared" si="83"/>
        <v>0</v>
      </c>
      <c r="BI296" s="190"/>
      <c r="BJ296" s="190">
        <f t="shared" si="84"/>
        <v>0</v>
      </c>
      <c r="BK296" s="190"/>
      <c r="BL296" s="190">
        <f t="shared" si="85"/>
        <v>0</v>
      </c>
      <c r="BM296" s="199"/>
      <c r="BN296" s="190">
        <f t="shared" si="86"/>
        <v>0</v>
      </c>
      <c r="BO296" s="190"/>
      <c r="BP296" s="190">
        <f t="shared" si="87"/>
        <v>0</v>
      </c>
      <c r="BQ296" s="190"/>
      <c r="BR296" s="190">
        <f t="shared" si="88"/>
        <v>0</v>
      </c>
      <c r="BS296" s="191"/>
    </row>
    <row r="297" spans="2:71" ht="15" thickBot="1" x14ac:dyDescent="0.4">
      <c r="B297" s="209"/>
      <c r="C297" s="210"/>
      <c r="D297" s="210"/>
      <c r="E297" s="214"/>
      <c r="F297" s="214"/>
      <c r="G297" s="214"/>
      <c r="H297" s="215"/>
      <c r="I297" s="205"/>
      <c r="J297" s="206"/>
      <c r="K297" s="206"/>
      <c r="L297" s="206"/>
      <c r="M297" s="213"/>
      <c r="N297" s="213"/>
      <c r="O297" s="213"/>
      <c r="P297" s="213"/>
      <c r="Q297" s="213"/>
      <c r="R297" s="213"/>
      <c r="S297" s="205"/>
      <c r="T297" s="205"/>
      <c r="U297" s="205"/>
      <c r="V297" s="206"/>
      <c r="W297" s="206"/>
      <c r="X297" s="206"/>
      <c r="Y297" s="207"/>
      <c r="Z297" s="207"/>
      <c r="AA297" s="207"/>
      <c r="AB297" s="208"/>
      <c r="AC297" s="208"/>
      <c r="AD297" s="208"/>
      <c r="AE297" s="202"/>
      <c r="AF297" s="202"/>
      <c r="AG297" s="202"/>
      <c r="AH297" s="201">
        <f>Totals!$E$81</f>
        <v>45811</v>
      </c>
      <c r="AI297" s="201"/>
      <c r="AJ297" s="201"/>
      <c r="AK297" s="267">
        <f t="shared" si="75"/>
        <v>0</v>
      </c>
      <c r="AL297" s="267"/>
      <c r="AM297" s="267"/>
      <c r="AN297" s="201" t="str">
        <f t="shared" si="76"/>
        <v/>
      </c>
      <c r="AO297" s="201"/>
      <c r="AP297" s="201"/>
      <c r="AQ297" s="202"/>
      <c r="AR297" s="202"/>
      <c r="AS297" s="202"/>
      <c r="AT297" s="203">
        <f t="shared" si="89"/>
        <v>0</v>
      </c>
      <c r="AU297" s="203"/>
      <c r="AV297" s="203"/>
      <c r="AW297" s="204">
        <f t="shared" si="78"/>
        <v>0</v>
      </c>
      <c r="AX297" s="204"/>
      <c r="AY297" s="204"/>
      <c r="AZ297" s="190">
        <f t="shared" si="79"/>
        <v>0</v>
      </c>
      <c r="BA297" s="190"/>
      <c r="BB297" s="190">
        <f t="shared" si="80"/>
        <v>0</v>
      </c>
      <c r="BC297" s="190"/>
      <c r="BD297" s="190">
        <f t="shared" si="81"/>
        <v>0</v>
      </c>
      <c r="BE297" s="190"/>
      <c r="BF297" s="190">
        <f t="shared" si="82"/>
        <v>0</v>
      </c>
      <c r="BG297" s="190"/>
      <c r="BH297" s="190">
        <f t="shared" si="83"/>
        <v>0</v>
      </c>
      <c r="BI297" s="190"/>
      <c r="BJ297" s="190">
        <f t="shared" si="84"/>
        <v>0</v>
      </c>
      <c r="BK297" s="190"/>
      <c r="BL297" s="190">
        <f t="shared" si="85"/>
        <v>0</v>
      </c>
      <c r="BM297" s="199"/>
      <c r="BN297" s="190">
        <f t="shared" si="86"/>
        <v>0</v>
      </c>
      <c r="BO297" s="190"/>
      <c r="BP297" s="190">
        <f t="shared" si="87"/>
        <v>0</v>
      </c>
      <c r="BQ297" s="190"/>
      <c r="BR297" s="190">
        <f t="shared" si="88"/>
        <v>0</v>
      </c>
      <c r="BS297" s="191"/>
    </row>
    <row r="298" spans="2:71" ht="15" thickBot="1" x14ac:dyDescent="0.4">
      <c r="B298" s="209"/>
      <c r="C298" s="210"/>
      <c r="D298" s="210"/>
      <c r="E298" s="214"/>
      <c r="F298" s="214"/>
      <c r="G298" s="214"/>
      <c r="H298" s="215"/>
      <c r="I298" s="205"/>
      <c r="J298" s="206"/>
      <c r="K298" s="206"/>
      <c r="L298" s="206"/>
      <c r="M298" s="213"/>
      <c r="N298" s="213"/>
      <c r="O298" s="213"/>
      <c r="P298" s="213"/>
      <c r="Q298" s="213"/>
      <c r="R298" s="213"/>
      <c r="S298" s="205"/>
      <c r="T298" s="205"/>
      <c r="U298" s="205"/>
      <c r="V298" s="206"/>
      <c r="W298" s="206"/>
      <c r="X298" s="206"/>
      <c r="Y298" s="207"/>
      <c r="Z298" s="207"/>
      <c r="AA298" s="207"/>
      <c r="AB298" s="208"/>
      <c r="AC298" s="208"/>
      <c r="AD298" s="208"/>
      <c r="AE298" s="202"/>
      <c r="AF298" s="202"/>
      <c r="AG298" s="202"/>
      <c r="AH298" s="201">
        <f>Totals!$E$81</f>
        <v>45811</v>
      </c>
      <c r="AI298" s="201"/>
      <c r="AJ298" s="201"/>
      <c r="AK298" s="267">
        <f t="shared" si="75"/>
        <v>0</v>
      </c>
      <c r="AL298" s="267"/>
      <c r="AM298" s="267"/>
      <c r="AN298" s="201" t="str">
        <f t="shared" si="76"/>
        <v/>
      </c>
      <c r="AO298" s="201"/>
      <c r="AP298" s="201"/>
      <c r="AQ298" s="202"/>
      <c r="AR298" s="202"/>
      <c r="AS298" s="202"/>
      <c r="AT298" s="203">
        <f t="shared" si="89"/>
        <v>0</v>
      </c>
      <c r="AU298" s="203"/>
      <c r="AV298" s="203"/>
      <c r="AW298" s="204">
        <f t="shared" si="78"/>
        <v>0</v>
      </c>
      <c r="AX298" s="204"/>
      <c r="AY298" s="204"/>
      <c r="AZ298" s="190">
        <f t="shared" si="79"/>
        <v>0</v>
      </c>
      <c r="BA298" s="190"/>
      <c r="BB298" s="190">
        <f t="shared" si="80"/>
        <v>0</v>
      </c>
      <c r="BC298" s="190"/>
      <c r="BD298" s="190">
        <f t="shared" si="81"/>
        <v>0</v>
      </c>
      <c r="BE298" s="190"/>
      <c r="BF298" s="190">
        <f t="shared" si="82"/>
        <v>0</v>
      </c>
      <c r="BG298" s="190"/>
      <c r="BH298" s="190">
        <f t="shared" si="83"/>
        <v>0</v>
      </c>
      <c r="BI298" s="190"/>
      <c r="BJ298" s="190">
        <f t="shared" si="84"/>
        <v>0</v>
      </c>
      <c r="BK298" s="190"/>
      <c r="BL298" s="190">
        <f t="shared" si="85"/>
        <v>0</v>
      </c>
      <c r="BM298" s="199"/>
      <c r="BN298" s="190">
        <f t="shared" si="86"/>
        <v>0</v>
      </c>
      <c r="BO298" s="190"/>
      <c r="BP298" s="190">
        <f t="shared" si="87"/>
        <v>0</v>
      </c>
      <c r="BQ298" s="190"/>
      <c r="BR298" s="190">
        <f t="shared" si="88"/>
        <v>0</v>
      </c>
      <c r="BS298" s="191"/>
    </row>
    <row r="299" spans="2:71" ht="15" thickBot="1" x14ac:dyDescent="0.4">
      <c r="B299" s="209"/>
      <c r="C299" s="210"/>
      <c r="D299" s="210"/>
      <c r="E299" s="214"/>
      <c r="F299" s="214"/>
      <c r="G299" s="214"/>
      <c r="H299" s="215"/>
      <c r="I299" s="205"/>
      <c r="J299" s="206"/>
      <c r="K299" s="206"/>
      <c r="L299" s="206"/>
      <c r="M299" s="213"/>
      <c r="N299" s="213"/>
      <c r="O299" s="213"/>
      <c r="P299" s="213"/>
      <c r="Q299" s="213"/>
      <c r="R299" s="213"/>
      <c r="S299" s="205" t="s">
        <v>6948</v>
      </c>
      <c r="T299" s="205"/>
      <c r="U299" s="205"/>
      <c r="V299" s="206"/>
      <c r="W299" s="206"/>
      <c r="X299" s="206"/>
      <c r="Y299" s="207"/>
      <c r="Z299" s="207"/>
      <c r="AA299" s="207"/>
      <c r="AB299" s="208"/>
      <c r="AC299" s="208"/>
      <c r="AD299" s="208"/>
      <c r="AE299" s="202"/>
      <c r="AF299" s="202"/>
      <c r="AG299" s="202"/>
      <c r="AH299" s="201">
        <f>Totals!$E$81</f>
        <v>45811</v>
      </c>
      <c r="AI299" s="201"/>
      <c r="AJ299" s="201"/>
      <c r="AK299" s="267">
        <f t="shared" si="75"/>
        <v>0</v>
      </c>
      <c r="AL299" s="267"/>
      <c r="AM299" s="267"/>
      <c r="AN299" s="201" t="str">
        <f t="shared" si="76"/>
        <v/>
      </c>
      <c r="AO299" s="201"/>
      <c r="AP299" s="201"/>
      <c r="AQ299" s="202"/>
      <c r="AR299" s="202"/>
      <c r="AS299" s="202"/>
      <c r="AT299" s="203">
        <f t="shared" si="89"/>
        <v>0</v>
      </c>
      <c r="AU299" s="203"/>
      <c r="AV299" s="203"/>
      <c r="AW299" s="204">
        <f t="shared" si="78"/>
        <v>0</v>
      </c>
      <c r="AX299" s="204"/>
      <c r="AY299" s="204"/>
      <c r="AZ299" s="190">
        <f t="shared" si="79"/>
        <v>0</v>
      </c>
      <c r="BA299" s="190"/>
      <c r="BB299" s="190">
        <f t="shared" si="80"/>
        <v>0</v>
      </c>
      <c r="BC299" s="190"/>
      <c r="BD299" s="190">
        <f t="shared" si="81"/>
        <v>0</v>
      </c>
      <c r="BE299" s="190"/>
      <c r="BF299" s="190">
        <f t="shared" si="82"/>
        <v>0</v>
      </c>
      <c r="BG299" s="190"/>
      <c r="BH299" s="190">
        <f t="shared" si="83"/>
        <v>0</v>
      </c>
      <c r="BI299" s="190"/>
      <c r="BJ299" s="190">
        <f t="shared" si="84"/>
        <v>0</v>
      </c>
      <c r="BK299" s="190"/>
      <c r="BL299" s="190">
        <f t="shared" si="85"/>
        <v>0</v>
      </c>
      <c r="BM299" s="199"/>
      <c r="BN299" s="190">
        <f t="shared" si="86"/>
        <v>0</v>
      </c>
      <c r="BO299" s="190"/>
      <c r="BP299" s="190">
        <f t="shared" si="87"/>
        <v>0</v>
      </c>
      <c r="BQ299" s="190"/>
      <c r="BR299" s="190">
        <f t="shared" si="88"/>
        <v>0</v>
      </c>
      <c r="BS299" s="191"/>
    </row>
    <row r="300" spans="2:71" ht="15" thickBot="1" x14ac:dyDescent="0.4">
      <c r="B300" s="209"/>
      <c r="C300" s="210"/>
      <c r="D300" s="210"/>
      <c r="E300" s="214"/>
      <c r="F300" s="214"/>
      <c r="G300" s="214"/>
      <c r="H300" s="215"/>
      <c r="I300" s="205"/>
      <c r="J300" s="206"/>
      <c r="K300" s="206"/>
      <c r="L300" s="206"/>
      <c r="M300" s="213"/>
      <c r="N300" s="213"/>
      <c r="O300" s="213"/>
      <c r="P300" s="213"/>
      <c r="Q300" s="213"/>
      <c r="R300" s="213"/>
      <c r="S300" s="205"/>
      <c r="T300" s="205"/>
      <c r="U300" s="205"/>
      <c r="V300" s="206"/>
      <c r="W300" s="206"/>
      <c r="X300" s="206"/>
      <c r="Y300" s="207"/>
      <c r="Z300" s="207"/>
      <c r="AA300" s="207"/>
      <c r="AB300" s="208"/>
      <c r="AC300" s="208"/>
      <c r="AD300" s="208"/>
      <c r="AE300" s="202"/>
      <c r="AF300" s="202"/>
      <c r="AG300" s="202"/>
      <c r="AH300" s="201">
        <f>Totals!$E$81</f>
        <v>45811</v>
      </c>
      <c r="AI300" s="201"/>
      <c r="AJ300" s="201"/>
      <c r="AK300" s="267">
        <f t="shared" si="75"/>
        <v>0</v>
      </c>
      <c r="AL300" s="267"/>
      <c r="AM300" s="267"/>
      <c r="AN300" s="201" t="str">
        <f t="shared" si="76"/>
        <v/>
      </c>
      <c r="AO300" s="201"/>
      <c r="AP300" s="201"/>
      <c r="AQ300" s="202"/>
      <c r="AR300" s="202"/>
      <c r="AS300" s="202"/>
      <c r="AT300" s="203">
        <f t="shared" si="89"/>
        <v>0</v>
      </c>
      <c r="AU300" s="203"/>
      <c r="AV300" s="203"/>
      <c r="AW300" s="204">
        <f t="shared" si="78"/>
        <v>0</v>
      </c>
      <c r="AX300" s="204"/>
      <c r="AY300" s="204"/>
      <c r="AZ300" s="190">
        <f t="shared" si="79"/>
        <v>0</v>
      </c>
      <c r="BA300" s="190"/>
      <c r="BB300" s="190">
        <f t="shared" si="80"/>
        <v>0</v>
      </c>
      <c r="BC300" s="190"/>
      <c r="BD300" s="190">
        <f t="shared" si="81"/>
        <v>0</v>
      </c>
      <c r="BE300" s="190"/>
      <c r="BF300" s="190">
        <f t="shared" si="82"/>
        <v>0</v>
      </c>
      <c r="BG300" s="190"/>
      <c r="BH300" s="190">
        <f t="shared" si="83"/>
        <v>0</v>
      </c>
      <c r="BI300" s="190"/>
      <c r="BJ300" s="190">
        <f t="shared" si="84"/>
        <v>0</v>
      </c>
      <c r="BK300" s="190"/>
      <c r="BL300" s="190">
        <f t="shared" si="85"/>
        <v>0</v>
      </c>
      <c r="BM300" s="199"/>
      <c r="BN300" s="190">
        <f t="shared" si="86"/>
        <v>0</v>
      </c>
      <c r="BO300" s="190"/>
      <c r="BP300" s="190">
        <f t="shared" si="87"/>
        <v>0</v>
      </c>
      <c r="BQ300" s="190"/>
      <c r="BR300" s="190">
        <f t="shared" si="88"/>
        <v>0</v>
      </c>
      <c r="BS300" s="191"/>
    </row>
    <row r="301" spans="2:71" ht="15" thickBot="1" x14ac:dyDescent="0.4">
      <c r="B301" s="209"/>
      <c r="C301" s="210"/>
      <c r="D301" s="210"/>
      <c r="E301" s="214"/>
      <c r="F301" s="214"/>
      <c r="G301" s="214"/>
      <c r="H301" s="215"/>
      <c r="I301" s="205"/>
      <c r="J301" s="206"/>
      <c r="K301" s="206"/>
      <c r="L301" s="206"/>
      <c r="M301" s="213"/>
      <c r="N301" s="213"/>
      <c r="O301" s="213"/>
      <c r="P301" s="213"/>
      <c r="Q301" s="213"/>
      <c r="R301" s="213"/>
      <c r="S301" s="205"/>
      <c r="T301" s="205"/>
      <c r="U301" s="205"/>
      <c r="V301" s="206"/>
      <c r="W301" s="206"/>
      <c r="X301" s="206"/>
      <c r="Y301" s="207"/>
      <c r="Z301" s="207"/>
      <c r="AA301" s="207"/>
      <c r="AB301" s="208"/>
      <c r="AC301" s="208"/>
      <c r="AD301" s="208"/>
      <c r="AE301" s="202"/>
      <c r="AF301" s="202"/>
      <c r="AG301" s="202"/>
      <c r="AH301" s="201">
        <f>Totals!$E$81</f>
        <v>45811</v>
      </c>
      <c r="AI301" s="201"/>
      <c r="AJ301" s="201"/>
      <c r="AK301" s="267">
        <f t="shared" si="75"/>
        <v>0</v>
      </c>
      <c r="AL301" s="267"/>
      <c r="AM301" s="267"/>
      <c r="AN301" s="201" t="str">
        <f t="shared" si="76"/>
        <v/>
      </c>
      <c r="AO301" s="201"/>
      <c r="AP301" s="201"/>
      <c r="AQ301" s="202"/>
      <c r="AR301" s="202"/>
      <c r="AS301" s="202"/>
      <c r="AT301" s="203">
        <f t="shared" si="89"/>
        <v>0</v>
      </c>
      <c r="AU301" s="203"/>
      <c r="AV301" s="203"/>
      <c r="AW301" s="204">
        <f t="shared" si="78"/>
        <v>0</v>
      </c>
      <c r="AX301" s="204"/>
      <c r="AY301" s="204"/>
      <c r="AZ301" s="190">
        <f t="shared" si="79"/>
        <v>0</v>
      </c>
      <c r="BA301" s="190"/>
      <c r="BB301" s="190">
        <f t="shared" si="80"/>
        <v>0</v>
      </c>
      <c r="BC301" s="190"/>
      <c r="BD301" s="190">
        <f t="shared" si="81"/>
        <v>0</v>
      </c>
      <c r="BE301" s="190"/>
      <c r="BF301" s="190">
        <f t="shared" si="82"/>
        <v>0</v>
      </c>
      <c r="BG301" s="190"/>
      <c r="BH301" s="190">
        <f t="shared" si="83"/>
        <v>0</v>
      </c>
      <c r="BI301" s="190"/>
      <c r="BJ301" s="190">
        <f t="shared" si="84"/>
        <v>0</v>
      </c>
      <c r="BK301" s="190"/>
      <c r="BL301" s="190">
        <f t="shared" si="85"/>
        <v>0</v>
      </c>
      <c r="BM301" s="199"/>
      <c r="BN301" s="190">
        <f t="shared" si="86"/>
        <v>0</v>
      </c>
      <c r="BO301" s="190"/>
      <c r="BP301" s="190">
        <f t="shared" si="87"/>
        <v>0</v>
      </c>
      <c r="BQ301" s="190"/>
      <c r="BR301" s="190">
        <f t="shared" si="88"/>
        <v>0</v>
      </c>
      <c r="BS301" s="191"/>
    </row>
    <row r="302" spans="2:71" ht="15" thickBot="1" x14ac:dyDescent="0.4">
      <c r="B302" s="209"/>
      <c r="C302" s="210"/>
      <c r="D302" s="210"/>
      <c r="E302" s="214"/>
      <c r="F302" s="214"/>
      <c r="G302" s="214"/>
      <c r="H302" s="215"/>
      <c r="I302" s="205"/>
      <c r="J302" s="206"/>
      <c r="K302" s="206"/>
      <c r="L302" s="206"/>
      <c r="M302" s="213"/>
      <c r="N302" s="213"/>
      <c r="O302" s="213"/>
      <c r="P302" s="213"/>
      <c r="Q302" s="213"/>
      <c r="R302" s="213"/>
      <c r="S302" s="205"/>
      <c r="T302" s="205"/>
      <c r="U302" s="205"/>
      <c r="V302" s="206"/>
      <c r="W302" s="206"/>
      <c r="X302" s="206"/>
      <c r="Y302" s="207"/>
      <c r="Z302" s="207"/>
      <c r="AA302" s="207"/>
      <c r="AB302" s="208"/>
      <c r="AC302" s="208"/>
      <c r="AD302" s="208"/>
      <c r="AE302" s="202"/>
      <c r="AF302" s="202"/>
      <c r="AG302" s="202"/>
      <c r="AH302" s="201">
        <f>Totals!$E$81</f>
        <v>45811</v>
      </c>
      <c r="AI302" s="201"/>
      <c r="AJ302" s="201"/>
      <c r="AK302" s="267">
        <f t="shared" si="75"/>
        <v>0</v>
      </c>
      <c r="AL302" s="267"/>
      <c r="AM302" s="267"/>
      <c r="AN302" s="201" t="str">
        <f t="shared" si="76"/>
        <v/>
      </c>
      <c r="AO302" s="201"/>
      <c r="AP302" s="201"/>
      <c r="AQ302" s="202"/>
      <c r="AR302" s="202"/>
      <c r="AS302" s="202"/>
      <c r="AT302" s="203">
        <f t="shared" si="89"/>
        <v>0</v>
      </c>
      <c r="AU302" s="203"/>
      <c r="AV302" s="203"/>
      <c r="AW302" s="204">
        <f t="shared" si="78"/>
        <v>0</v>
      </c>
      <c r="AX302" s="204"/>
      <c r="AY302" s="204"/>
      <c r="AZ302" s="190">
        <f t="shared" si="79"/>
        <v>0</v>
      </c>
      <c r="BA302" s="190"/>
      <c r="BB302" s="190">
        <f t="shared" si="80"/>
        <v>0</v>
      </c>
      <c r="BC302" s="190"/>
      <c r="BD302" s="190">
        <f t="shared" si="81"/>
        <v>0</v>
      </c>
      <c r="BE302" s="190"/>
      <c r="BF302" s="190">
        <f t="shared" si="82"/>
        <v>0</v>
      </c>
      <c r="BG302" s="190"/>
      <c r="BH302" s="190">
        <f t="shared" si="83"/>
        <v>0</v>
      </c>
      <c r="BI302" s="190"/>
      <c r="BJ302" s="190">
        <f t="shared" si="84"/>
        <v>0</v>
      </c>
      <c r="BK302" s="190"/>
      <c r="BL302" s="190">
        <f t="shared" si="85"/>
        <v>0</v>
      </c>
      <c r="BM302" s="199"/>
      <c r="BN302" s="190">
        <f t="shared" si="86"/>
        <v>0</v>
      </c>
      <c r="BO302" s="190"/>
      <c r="BP302" s="190">
        <f t="shared" si="87"/>
        <v>0</v>
      </c>
      <c r="BQ302" s="190"/>
      <c r="BR302" s="190">
        <f t="shared" si="88"/>
        <v>0</v>
      </c>
      <c r="BS302" s="191"/>
    </row>
    <row r="303" spans="2:71" ht="15" thickBot="1" x14ac:dyDescent="0.4">
      <c r="B303" s="209"/>
      <c r="C303" s="210"/>
      <c r="D303" s="210"/>
      <c r="E303" s="214"/>
      <c r="F303" s="214"/>
      <c r="G303" s="214"/>
      <c r="H303" s="215"/>
      <c r="I303" s="205"/>
      <c r="J303" s="206"/>
      <c r="K303" s="206"/>
      <c r="L303" s="206"/>
      <c r="M303" s="207">
        <f>(P283-M283)*-(AZ283)</f>
        <v>0</v>
      </c>
      <c r="N303" s="207"/>
      <c r="O303" s="207"/>
      <c r="P303" s="213"/>
      <c r="Q303" s="213"/>
      <c r="R303" s="213"/>
      <c r="S303" s="205"/>
      <c r="T303" s="205"/>
      <c r="U303" s="205"/>
      <c r="V303" s="206"/>
      <c r="W303" s="206"/>
      <c r="X303" s="206"/>
      <c r="Y303" s="207"/>
      <c r="Z303" s="207"/>
      <c r="AA303" s="207"/>
      <c r="AB303" s="208"/>
      <c r="AC303" s="208"/>
      <c r="AD303" s="208"/>
      <c r="AE303" s="202"/>
      <c r="AF303" s="202"/>
      <c r="AG303" s="202"/>
      <c r="AH303" s="201">
        <f>Totals!$E$81</f>
        <v>45811</v>
      </c>
      <c r="AI303" s="201"/>
      <c r="AJ303" s="201"/>
      <c r="AK303" s="267">
        <f t="shared" si="75"/>
        <v>0</v>
      </c>
      <c r="AL303" s="267"/>
      <c r="AM303" s="267"/>
      <c r="AN303" s="201" t="str">
        <f t="shared" si="76"/>
        <v/>
      </c>
      <c r="AO303" s="201"/>
      <c r="AP303" s="201"/>
      <c r="AQ303" s="202"/>
      <c r="AR303" s="202"/>
      <c r="AS303" s="202"/>
      <c r="AT303" s="203">
        <f t="shared" si="89"/>
        <v>0</v>
      </c>
      <c r="AU303" s="203"/>
      <c r="AV303" s="203"/>
      <c r="AW303" s="204">
        <f t="shared" si="78"/>
        <v>0</v>
      </c>
      <c r="AX303" s="204"/>
      <c r="AY303" s="204"/>
      <c r="AZ303" s="190">
        <f t="shared" si="79"/>
        <v>0</v>
      </c>
      <c r="BA303" s="190"/>
      <c r="BB303" s="190">
        <f t="shared" si="80"/>
        <v>0</v>
      </c>
      <c r="BC303" s="190"/>
      <c r="BD303" s="190">
        <f t="shared" si="81"/>
        <v>0</v>
      </c>
      <c r="BE303" s="190"/>
      <c r="BF303" s="190">
        <f t="shared" si="82"/>
        <v>0</v>
      </c>
      <c r="BG303" s="190"/>
      <c r="BH303" s="190">
        <f t="shared" si="83"/>
        <v>0</v>
      </c>
      <c r="BI303" s="190"/>
      <c r="BJ303" s="190">
        <f t="shared" si="84"/>
        <v>0</v>
      </c>
      <c r="BK303" s="190"/>
      <c r="BL303" s="190">
        <f t="shared" si="85"/>
        <v>0</v>
      </c>
      <c r="BM303" s="199"/>
      <c r="BN303" s="190">
        <f t="shared" si="86"/>
        <v>0</v>
      </c>
      <c r="BO303" s="190"/>
      <c r="BP303" s="190">
        <f t="shared" si="87"/>
        <v>0</v>
      </c>
      <c r="BQ303" s="190"/>
      <c r="BR303" s="190">
        <f t="shared" si="88"/>
        <v>0</v>
      </c>
      <c r="BS303" s="191"/>
    </row>
    <row r="304" spans="2:71" ht="15" thickBot="1" x14ac:dyDescent="0.4">
      <c r="B304" s="209"/>
      <c r="C304" s="210"/>
      <c r="D304" s="210"/>
      <c r="E304" s="214"/>
      <c r="F304" s="214"/>
      <c r="G304" s="214"/>
      <c r="H304" s="215"/>
      <c r="I304" s="205"/>
      <c r="J304" s="206"/>
      <c r="K304" s="206"/>
      <c r="L304" s="206"/>
      <c r="M304" s="213"/>
      <c r="N304" s="213"/>
      <c r="O304" s="213"/>
      <c r="P304" s="213"/>
      <c r="Q304" s="213"/>
      <c r="R304" s="213"/>
      <c r="S304" s="205"/>
      <c r="T304" s="205"/>
      <c r="U304" s="205"/>
      <c r="V304" s="206"/>
      <c r="W304" s="206"/>
      <c r="X304" s="206"/>
      <c r="Y304" s="207"/>
      <c r="Z304" s="207"/>
      <c r="AA304" s="207"/>
      <c r="AB304" s="208"/>
      <c r="AC304" s="208"/>
      <c r="AD304" s="208"/>
      <c r="AE304" s="202"/>
      <c r="AF304" s="202"/>
      <c r="AG304" s="202"/>
      <c r="AH304" s="201">
        <f>Totals!$E$81</f>
        <v>45811</v>
      </c>
      <c r="AI304" s="201"/>
      <c r="AJ304" s="201"/>
      <c r="AK304" s="267">
        <f t="shared" si="75"/>
        <v>0</v>
      </c>
      <c r="AL304" s="267"/>
      <c r="AM304" s="267"/>
      <c r="AN304" s="201" t="str">
        <f t="shared" si="76"/>
        <v/>
      </c>
      <c r="AO304" s="201"/>
      <c r="AP304" s="201"/>
      <c r="AQ304" s="202"/>
      <c r="AR304" s="202"/>
      <c r="AS304" s="202"/>
      <c r="AT304" s="203">
        <f t="shared" si="89"/>
        <v>0</v>
      </c>
      <c r="AU304" s="203"/>
      <c r="AV304" s="203"/>
      <c r="AW304" s="204">
        <f t="shared" si="78"/>
        <v>0</v>
      </c>
      <c r="AX304" s="204"/>
      <c r="AY304" s="204"/>
      <c r="AZ304" s="190">
        <f t="shared" si="79"/>
        <v>0</v>
      </c>
      <c r="BA304" s="190"/>
      <c r="BB304" s="190">
        <f t="shared" si="80"/>
        <v>0</v>
      </c>
      <c r="BC304" s="190"/>
      <c r="BD304" s="190">
        <f t="shared" si="81"/>
        <v>0</v>
      </c>
      <c r="BE304" s="190"/>
      <c r="BF304" s="190">
        <f t="shared" si="82"/>
        <v>0</v>
      </c>
      <c r="BG304" s="190"/>
      <c r="BH304" s="190">
        <f t="shared" si="83"/>
        <v>0</v>
      </c>
      <c r="BI304" s="190"/>
      <c r="BJ304" s="190">
        <f t="shared" si="84"/>
        <v>0</v>
      </c>
      <c r="BK304" s="190"/>
      <c r="BL304" s="190">
        <f t="shared" si="85"/>
        <v>0</v>
      </c>
      <c r="BM304" s="199"/>
      <c r="BN304" s="190">
        <f t="shared" si="86"/>
        <v>0</v>
      </c>
      <c r="BO304" s="190"/>
      <c r="BP304" s="190">
        <f t="shared" si="87"/>
        <v>0</v>
      </c>
      <c r="BQ304" s="190"/>
      <c r="BR304" s="190">
        <f t="shared" si="88"/>
        <v>0</v>
      </c>
      <c r="BS304" s="191"/>
    </row>
    <row r="305" spans="2:71" ht="15" thickBot="1" x14ac:dyDescent="0.4">
      <c r="B305" s="209"/>
      <c r="C305" s="210"/>
      <c r="D305" s="210"/>
      <c r="E305" s="214"/>
      <c r="F305" s="214"/>
      <c r="G305" s="214"/>
      <c r="H305" s="215"/>
      <c r="I305" s="205"/>
      <c r="J305" s="206"/>
      <c r="K305" s="206"/>
      <c r="L305" s="206"/>
      <c r="M305" s="214"/>
      <c r="N305" s="214"/>
      <c r="O305" s="214"/>
      <c r="P305" s="213"/>
      <c r="Q305" s="213"/>
      <c r="R305" s="213"/>
      <c r="S305" s="205"/>
      <c r="T305" s="205"/>
      <c r="U305" s="205"/>
      <c r="V305" s="206"/>
      <c r="W305" s="206"/>
      <c r="X305" s="206"/>
      <c r="Y305" s="207"/>
      <c r="Z305" s="207"/>
      <c r="AA305" s="207"/>
      <c r="AB305" s="208"/>
      <c r="AC305" s="208"/>
      <c r="AD305" s="208"/>
      <c r="AE305" s="202"/>
      <c r="AF305" s="202"/>
      <c r="AG305" s="202"/>
      <c r="AH305" s="201">
        <f>Totals!$E$81</f>
        <v>45811</v>
      </c>
      <c r="AI305" s="201"/>
      <c r="AJ305" s="201"/>
      <c r="AK305" s="267">
        <f t="shared" si="75"/>
        <v>0</v>
      </c>
      <c r="AL305" s="267"/>
      <c r="AM305" s="267"/>
      <c r="AN305" s="201" t="str">
        <f t="shared" si="76"/>
        <v/>
      </c>
      <c r="AO305" s="201"/>
      <c r="AP305" s="201"/>
      <c r="AQ305" s="202"/>
      <c r="AR305" s="202"/>
      <c r="AS305" s="202"/>
      <c r="AT305" s="203">
        <f t="shared" si="89"/>
        <v>0</v>
      </c>
      <c r="AU305" s="203"/>
      <c r="AV305" s="203"/>
      <c r="AW305" s="204">
        <f t="shared" si="78"/>
        <v>0</v>
      </c>
      <c r="AX305" s="204"/>
      <c r="AY305" s="204"/>
      <c r="AZ305" s="190">
        <f t="shared" si="79"/>
        <v>0</v>
      </c>
      <c r="BA305" s="190"/>
      <c r="BB305" s="190">
        <f t="shared" si="80"/>
        <v>0</v>
      </c>
      <c r="BC305" s="190"/>
      <c r="BD305" s="190">
        <f t="shared" si="81"/>
        <v>0</v>
      </c>
      <c r="BE305" s="190"/>
      <c r="BF305" s="190">
        <f t="shared" si="82"/>
        <v>0</v>
      </c>
      <c r="BG305" s="190"/>
      <c r="BH305" s="190">
        <f t="shared" si="83"/>
        <v>0</v>
      </c>
      <c r="BI305" s="190"/>
      <c r="BJ305" s="190">
        <f t="shared" si="84"/>
        <v>0</v>
      </c>
      <c r="BK305" s="190"/>
      <c r="BL305" s="190">
        <f t="shared" si="85"/>
        <v>0</v>
      </c>
      <c r="BM305" s="199"/>
      <c r="BN305" s="190">
        <f t="shared" si="86"/>
        <v>0</v>
      </c>
      <c r="BO305" s="190"/>
      <c r="BP305" s="190">
        <f t="shared" si="87"/>
        <v>0</v>
      </c>
      <c r="BQ305" s="190"/>
      <c r="BR305" s="190">
        <f t="shared" si="88"/>
        <v>0</v>
      </c>
      <c r="BS305" s="191"/>
    </row>
    <row r="306" spans="2:71" ht="15" thickBot="1" x14ac:dyDescent="0.4">
      <c r="B306" s="209"/>
      <c r="C306" s="210"/>
      <c r="D306" s="210"/>
      <c r="E306" s="214"/>
      <c r="F306" s="214"/>
      <c r="G306" s="214"/>
      <c r="H306" s="215"/>
      <c r="I306" s="205"/>
      <c r="J306" s="206"/>
      <c r="K306" s="206"/>
      <c r="L306" s="206"/>
      <c r="M306" s="213"/>
      <c r="N306" s="213"/>
      <c r="O306" s="213"/>
      <c r="P306" s="213"/>
      <c r="Q306" s="213"/>
      <c r="R306" s="213"/>
      <c r="S306" s="205"/>
      <c r="T306" s="205"/>
      <c r="U306" s="205"/>
      <c r="V306" s="206"/>
      <c r="W306" s="206"/>
      <c r="X306" s="206"/>
      <c r="Y306" s="207"/>
      <c r="Z306" s="207"/>
      <c r="AA306" s="207"/>
      <c r="AB306" s="208"/>
      <c r="AC306" s="208"/>
      <c r="AD306" s="208"/>
      <c r="AE306" s="202"/>
      <c r="AF306" s="202"/>
      <c r="AG306" s="202"/>
      <c r="AH306" s="201">
        <f>Totals!$E$81</f>
        <v>45811</v>
      </c>
      <c r="AI306" s="201"/>
      <c r="AJ306" s="201"/>
      <c r="AK306" s="267">
        <f t="shared" si="75"/>
        <v>0</v>
      </c>
      <c r="AL306" s="267"/>
      <c r="AM306" s="267"/>
      <c r="AN306" s="201" t="str">
        <f t="shared" si="76"/>
        <v/>
      </c>
      <c r="AO306" s="201"/>
      <c r="AP306" s="201"/>
      <c r="AQ306" s="202"/>
      <c r="AR306" s="202"/>
      <c r="AS306" s="202"/>
      <c r="AT306" s="203">
        <f t="shared" si="89"/>
        <v>0</v>
      </c>
      <c r="AU306" s="203"/>
      <c r="AV306" s="203"/>
      <c r="AW306" s="204">
        <f t="shared" si="78"/>
        <v>0</v>
      </c>
      <c r="AX306" s="204"/>
      <c r="AY306" s="204"/>
      <c r="AZ306" s="190">
        <f t="shared" si="79"/>
        <v>0</v>
      </c>
      <c r="BA306" s="190"/>
      <c r="BB306" s="190">
        <f t="shared" si="80"/>
        <v>0</v>
      </c>
      <c r="BC306" s="190"/>
      <c r="BD306" s="190">
        <f t="shared" si="81"/>
        <v>0</v>
      </c>
      <c r="BE306" s="190"/>
      <c r="BF306" s="190">
        <f t="shared" si="82"/>
        <v>0</v>
      </c>
      <c r="BG306" s="190"/>
      <c r="BH306" s="190">
        <f t="shared" si="83"/>
        <v>0</v>
      </c>
      <c r="BI306" s="190"/>
      <c r="BJ306" s="190">
        <f t="shared" si="84"/>
        <v>0</v>
      </c>
      <c r="BK306" s="190"/>
      <c r="BL306" s="190">
        <f t="shared" si="85"/>
        <v>0</v>
      </c>
      <c r="BM306" s="199"/>
      <c r="BN306" s="190">
        <f t="shared" si="86"/>
        <v>0</v>
      </c>
      <c r="BO306" s="190"/>
      <c r="BP306" s="190">
        <f t="shared" si="87"/>
        <v>0</v>
      </c>
      <c r="BQ306" s="190"/>
      <c r="BR306" s="190">
        <f t="shared" si="88"/>
        <v>0</v>
      </c>
      <c r="BS306" s="191"/>
    </row>
    <row r="307" spans="2:71" ht="15" thickBot="1" x14ac:dyDescent="0.4">
      <c r="B307" s="209"/>
      <c r="C307" s="210"/>
      <c r="D307" s="210"/>
      <c r="E307" s="214"/>
      <c r="F307" s="214"/>
      <c r="G307" s="214"/>
      <c r="H307" s="215"/>
      <c r="I307" s="205"/>
      <c r="J307" s="206"/>
      <c r="K307" s="206"/>
      <c r="L307" s="206"/>
      <c r="M307" s="213"/>
      <c r="N307" s="213"/>
      <c r="O307" s="213"/>
      <c r="P307" s="213"/>
      <c r="Q307" s="213"/>
      <c r="R307" s="213"/>
      <c r="S307" s="205"/>
      <c r="T307" s="205"/>
      <c r="U307" s="205"/>
      <c r="V307" s="206"/>
      <c r="W307" s="206"/>
      <c r="X307" s="206"/>
      <c r="Y307" s="207"/>
      <c r="Z307" s="207"/>
      <c r="AA307" s="207"/>
      <c r="AB307" s="208"/>
      <c r="AC307" s="208"/>
      <c r="AD307" s="208"/>
      <c r="AE307" s="202"/>
      <c r="AF307" s="202"/>
      <c r="AG307" s="202"/>
      <c r="AH307" s="201">
        <f>Totals!$E$81</f>
        <v>45811</v>
      </c>
      <c r="AI307" s="201"/>
      <c r="AJ307" s="201"/>
      <c r="AK307" s="267">
        <f t="shared" si="75"/>
        <v>0</v>
      </c>
      <c r="AL307" s="267"/>
      <c r="AM307" s="267"/>
      <c r="AN307" s="201" t="str">
        <f t="shared" si="76"/>
        <v/>
      </c>
      <c r="AO307" s="201"/>
      <c r="AP307" s="201"/>
      <c r="AQ307" s="202"/>
      <c r="AR307" s="202"/>
      <c r="AS307" s="202"/>
      <c r="AT307" s="203">
        <f t="shared" si="89"/>
        <v>0</v>
      </c>
      <c r="AU307" s="203"/>
      <c r="AV307" s="203"/>
      <c r="AW307" s="204">
        <f t="shared" si="78"/>
        <v>0</v>
      </c>
      <c r="AX307" s="204"/>
      <c r="AY307" s="204"/>
      <c r="AZ307" s="190">
        <f t="shared" si="79"/>
        <v>0</v>
      </c>
      <c r="BA307" s="190"/>
      <c r="BB307" s="190">
        <f t="shared" si="80"/>
        <v>0</v>
      </c>
      <c r="BC307" s="190"/>
      <c r="BD307" s="190">
        <f t="shared" si="81"/>
        <v>0</v>
      </c>
      <c r="BE307" s="190"/>
      <c r="BF307" s="190">
        <f t="shared" si="82"/>
        <v>0</v>
      </c>
      <c r="BG307" s="190"/>
      <c r="BH307" s="190">
        <f t="shared" si="83"/>
        <v>0</v>
      </c>
      <c r="BI307" s="190"/>
      <c r="BJ307" s="190">
        <f t="shared" si="84"/>
        <v>0</v>
      </c>
      <c r="BK307" s="190"/>
      <c r="BL307" s="190">
        <f t="shared" si="85"/>
        <v>0</v>
      </c>
      <c r="BM307" s="199"/>
      <c r="BN307" s="190">
        <f t="shared" si="86"/>
        <v>0</v>
      </c>
      <c r="BO307" s="190"/>
      <c r="BP307" s="190">
        <f t="shared" si="87"/>
        <v>0</v>
      </c>
      <c r="BQ307" s="190"/>
      <c r="BR307" s="190">
        <f t="shared" si="88"/>
        <v>0</v>
      </c>
      <c r="BS307" s="191"/>
    </row>
    <row r="308" spans="2:71" ht="15" thickBot="1" x14ac:dyDescent="0.4">
      <c r="B308" s="209"/>
      <c r="C308" s="210"/>
      <c r="D308" s="210"/>
      <c r="E308" s="214"/>
      <c r="F308" s="214"/>
      <c r="G308" s="214"/>
      <c r="H308" s="215"/>
      <c r="I308" s="205"/>
      <c r="J308" s="206"/>
      <c r="K308" s="206"/>
      <c r="L308" s="206"/>
      <c r="M308" s="213"/>
      <c r="N308" s="213"/>
      <c r="O308" s="213"/>
      <c r="P308" s="213"/>
      <c r="Q308" s="213"/>
      <c r="R308" s="213"/>
      <c r="S308" s="205"/>
      <c r="T308" s="205"/>
      <c r="U308" s="205"/>
      <c r="V308" s="206"/>
      <c r="W308" s="206"/>
      <c r="X308" s="206"/>
      <c r="Y308" s="207"/>
      <c r="Z308" s="207"/>
      <c r="AA308" s="207"/>
      <c r="AB308" s="208"/>
      <c r="AC308" s="208"/>
      <c r="AD308" s="208"/>
      <c r="AE308" s="202"/>
      <c r="AF308" s="202"/>
      <c r="AG308" s="202"/>
      <c r="AH308" s="201">
        <f>Totals!$E$81</f>
        <v>45811</v>
      </c>
      <c r="AI308" s="201"/>
      <c r="AJ308" s="201"/>
      <c r="AK308" s="267">
        <f t="shared" si="75"/>
        <v>0</v>
      </c>
      <c r="AL308" s="267"/>
      <c r="AM308" s="267"/>
      <c r="AN308" s="201" t="str">
        <f t="shared" si="76"/>
        <v/>
      </c>
      <c r="AO308" s="201"/>
      <c r="AP308" s="201"/>
      <c r="AQ308" s="202"/>
      <c r="AR308" s="202"/>
      <c r="AS308" s="202"/>
      <c r="AT308" s="203">
        <f t="shared" si="89"/>
        <v>0</v>
      </c>
      <c r="AU308" s="203"/>
      <c r="AV308" s="203"/>
      <c r="AW308" s="204">
        <f t="shared" si="78"/>
        <v>0</v>
      </c>
      <c r="AX308" s="204"/>
      <c r="AY308" s="204"/>
      <c r="AZ308" s="190">
        <f t="shared" si="79"/>
        <v>0</v>
      </c>
      <c r="BA308" s="190"/>
      <c r="BB308" s="190">
        <f t="shared" si="80"/>
        <v>0</v>
      </c>
      <c r="BC308" s="190"/>
      <c r="BD308" s="190">
        <f t="shared" si="81"/>
        <v>0</v>
      </c>
      <c r="BE308" s="190"/>
      <c r="BF308" s="190">
        <f t="shared" si="82"/>
        <v>0</v>
      </c>
      <c r="BG308" s="190"/>
      <c r="BH308" s="190">
        <f t="shared" si="83"/>
        <v>0</v>
      </c>
      <c r="BI308" s="190"/>
      <c r="BJ308" s="190">
        <f t="shared" si="84"/>
        <v>0</v>
      </c>
      <c r="BK308" s="190"/>
      <c r="BL308" s="190">
        <f t="shared" si="85"/>
        <v>0</v>
      </c>
      <c r="BM308" s="199"/>
      <c r="BN308" s="190">
        <f t="shared" si="86"/>
        <v>0</v>
      </c>
      <c r="BO308" s="190"/>
      <c r="BP308" s="190">
        <f t="shared" si="87"/>
        <v>0</v>
      </c>
      <c r="BQ308" s="190"/>
      <c r="BR308" s="190">
        <f t="shared" si="88"/>
        <v>0</v>
      </c>
      <c r="BS308" s="191"/>
    </row>
    <row r="309" spans="2:71" ht="15" thickBot="1" x14ac:dyDescent="0.4">
      <c r="B309" s="209"/>
      <c r="C309" s="210"/>
      <c r="D309" s="210"/>
      <c r="E309" s="211"/>
      <c r="F309" s="211"/>
      <c r="G309" s="211"/>
      <c r="H309" s="211"/>
      <c r="I309" s="205"/>
      <c r="J309" s="206"/>
      <c r="K309" s="206"/>
      <c r="L309" s="206"/>
      <c r="M309" s="213"/>
      <c r="N309" s="213"/>
      <c r="O309" s="213"/>
      <c r="P309" s="213"/>
      <c r="Q309" s="213"/>
      <c r="R309" s="213"/>
      <c r="S309" s="205"/>
      <c r="T309" s="205"/>
      <c r="U309" s="205"/>
      <c r="V309" s="206"/>
      <c r="W309" s="206"/>
      <c r="X309" s="206"/>
      <c r="Y309" s="207"/>
      <c r="Z309" s="207"/>
      <c r="AA309" s="207"/>
      <c r="AB309" s="208"/>
      <c r="AC309" s="208"/>
      <c r="AD309" s="208"/>
      <c r="AE309" s="202"/>
      <c r="AF309" s="202"/>
      <c r="AG309" s="202"/>
      <c r="AH309" s="201">
        <f>Totals!$E$81</f>
        <v>45811</v>
      </c>
      <c r="AI309" s="201"/>
      <c r="AJ309" s="201"/>
      <c r="AK309" s="267">
        <f t="shared" si="75"/>
        <v>0</v>
      </c>
      <c r="AL309" s="267"/>
      <c r="AM309" s="267"/>
      <c r="AN309" s="201" t="str">
        <f t="shared" si="76"/>
        <v/>
      </c>
      <c r="AO309" s="201"/>
      <c r="AP309" s="201"/>
      <c r="AQ309" s="202"/>
      <c r="AR309" s="202"/>
      <c r="AS309" s="202"/>
      <c r="AT309" s="203">
        <f t="shared" si="89"/>
        <v>0</v>
      </c>
      <c r="AU309" s="203"/>
      <c r="AV309" s="203"/>
      <c r="AW309" s="204">
        <f t="shared" si="78"/>
        <v>0</v>
      </c>
      <c r="AX309" s="204"/>
      <c r="AY309" s="204"/>
      <c r="AZ309" s="190">
        <f t="shared" si="79"/>
        <v>0</v>
      </c>
      <c r="BA309" s="190"/>
      <c r="BB309" s="190">
        <f t="shared" si="80"/>
        <v>0</v>
      </c>
      <c r="BC309" s="190"/>
      <c r="BD309" s="190">
        <f t="shared" si="81"/>
        <v>0</v>
      </c>
      <c r="BE309" s="190"/>
      <c r="BF309" s="190">
        <f t="shared" si="82"/>
        <v>0</v>
      </c>
      <c r="BG309" s="190"/>
      <c r="BH309" s="190">
        <f t="shared" si="83"/>
        <v>0</v>
      </c>
      <c r="BI309" s="190"/>
      <c r="BJ309" s="190">
        <f t="shared" si="84"/>
        <v>0</v>
      </c>
      <c r="BK309" s="190"/>
      <c r="BL309" s="190">
        <f t="shared" si="85"/>
        <v>0</v>
      </c>
      <c r="BM309" s="199"/>
      <c r="BN309" s="190">
        <f t="shared" si="86"/>
        <v>0</v>
      </c>
      <c r="BO309" s="190"/>
      <c r="BP309" s="190">
        <f t="shared" si="87"/>
        <v>0</v>
      </c>
      <c r="BQ309" s="190"/>
      <c r="BR309" s="190">
        <f t="shared" si="88"/>
        <v>0</v>
      </c>
      <c r="BS309" s="191"/>
    </row>
    <row r="310" spans="2:71" ht="15" thickBot="1" x14ac:dyDescent="0.4">
      <c r="B310" s="209"/>
      <c r="C310" s="210"/>
      <c r="D310" s="210"/>
      <c r="E310" s="211"/>
      <c r="F310" s="211"/>
      <c r="G310" s="211"/>
      <c r="H310" s="211"/>
      <c r="I310" s="212"/>
      <c r="J310" s="212"/>
      <c r="K310" s="212"/>
      <c r="L310" s="212"/>
      <c r="M310" s="213"/>
      <c r="N310" s="213"/>
      <c r="O310" s="213"/>
      <c r="P310" s="213"/>
      <c r="Q310" s="213"/>
      <c r="R310" s="213"/>
      <c r="S310" s="205"/>
      <c r="T310" s="205"/>
      <c r="U310" s="205"/>
      <c r="V310" s="206"/>
      <c r="W310" s="206"/>
      <c r="X310" s="206"/>
      <c r="Y310" s="207"/>
      <c r="Z310" s="207"/>
      <c r="AA310" s="207"/>
      <c r="AB310" s="208"/>
      <c r="AC310" s="208"/>
      <c r="AD310" s="208"/>
      <c r="AE310" s="202"/>
      <c r="AF310" s="202"/>
      <c r="AG310" s="202"/>
      <c r="AH310" s="201">
        <f>Totals!$E$81</f>
        <v>45811</v>
      </c>
      <c r="AI310" s="201"/>
      <c r="AJ310" s="201"/>
      <c r="AK310" s="267">
        <f t="shared" si="75"/>
        <v>0</v>
      </c>
      <c r="AL310" s="267"/>
      <c r="AM310" s="267"/>
      <c r="AN310" s="201" t="str">
        <f>IF($AQ310="","",$AQ310-1)</f>
        <v/>
      </c>
      <c r="AO310" s="201"/>
      <c r="AP310" s="201"/>
      <c r="AQ310" s="202"/>
      <c r="AR310" s="202"/>
      <c r="AS310" s="202"/>
      <c r="AT310" s="203">
        <f t="shared" si="89"/>
        <v>0</v>
      </c>
      <c r="AU310" s="203"/>
      <c r="AV310" s="203"/>
      <c r="AW310" s="204">
        <f t="shared" si="78"/>
        <v>0</v>
      </c>
      <c r="AX310" s="204"/>
      <c r="AY310" s="204"/>
      <c r="AZ310" s="190">
        <f t="shared" si="79"/>
        <v>0</v>
      </c>
      <c r="BA310" s="190"/>
      <c r="BB310" s="190">
        <f t="shared" si="80"/>
        <v>0</v>
      </c>
      <c r="BC310" s="190"/>
      <c r="BD310" s="190">
        <f t="shared" si="81"/>
        <v>0</v>
      </c>
      <c r="BE310" s="190"/>
      <c r="BF310" s="190">
        <f t="shared" si="82"/>
        <v>0</v>
      </c>
      <c r="BG310" s="190"/>
      <c r="BH310" s="190">
        <f t="shared" si="83"/>
        <v>0</v>
      </c>
      <c r="BI310" s="190"/>
      <c r="BJ310" s="190">
        <f t="shared" si="84"/>
        <v>0</v>
      </c>
      <c r="BK310" s="190"/>
      <c r="BL310" s="190">
        <f t="shared" si="85"/>
        <v>0</v>
      </c>
      <c r="BM310" s="199"/>
      <c r="BN310" s="190">
        <f t="shared" si="86"/>
        <v>0</v>
      </c>
      <c r="BO310" s="190"/>
      <c r="BP310" s="190">
        <f t="shared" si="87"/>
        <v>0</v>
      </c>
      <c r="BQ310" s="190"/>
      <c r="BR310" s="190">
        <f t="shared" si="88"/>
        <v>0</v>
      </c>
      <c r="BS310" s="191"/>
    </row>
    <row r="311" spans="2:71" ht="15" thickBot="1" x14ac:dyDescent="0.4">
      <c r="B311" s="192"/>
      <c r="C311" s="193"/>
      <c r="D311" s="193"/>
      <c r="E311" s="194" t="s">
        <v>7103</v>
      </c>
      <c r="F311" s="194"/>
      <c r="G311" s="194"/>
      <c r="H311" s="194"/>
      <c r="I311" s="195" t="s">
        <v>7108</v>
      </c>
      <c r="J311" s="195"/>
      <c r="K311" s="195"/>
      <c r="L311" s="195"/>
      <c r="M311" s="196">
        <v>44410</v>
      </c>
      <c r="N311" s="196"/>
      <c r="O311" s="196"/>
      <c r="P311" s="196">
        <v>44440</v>
      </c>
      <c r="Q311" s="196"/>
      <c r="R311" s="196"/>
      <c r="S311" s="197" t="s">
        <v>6948</v>
      </c>
      <c r="T311" s="197"/>
      <c r="U311" s="197"/>
      <c r="V311" s="198" t="s">
        <v>6947</v>
      </c>
      <c r="W311" s="198"/>
      <c r="X311" s="198"/>
      <c r="Y311" s="185"/>
      <c r="Z311" s="185"/>
      <c r="AA311" s="185"/>
      <c r="AB311" s="186"/>
      <c r="AC311" s="186"/>
      <c r="AD311" s="186"/>
      <c r="AE311" s="182"/>
      <c r="AF311" s="182"/>
      <c r="AG311" s="182"/>
      <c r="AH311" s="187">
        <f>Totals!$E$81</f>
        <v>45811</v>
      </c>
      <c r="AI311" s="187"/>
      <c r="AJ311" s="187"/>
      <c r="AK311" s="265">
        <f t="shared" si="75"/>
        <v>0</v>
      </c>
      <c r="AL311" s="266"/>
      <c r="AM311" s="266"/>
      <c r="AN311" s="187" t="str">
        <f>IF($AQ311="","",$AQ311-1)</f>
        <v/>
      </c>
      <c r="AO311" s="187"/>
      <c r="AP311" s="187"/>
      <c r="AQ311" s="182"/>
      <c r="AR311" s="182"/>
      <c r="AS311" s="182"/>
      <c r="AT311" s="183">
        <f t="shared" si="89"/>
        <v>0</v>
      </c>
      <c r="AU311" s="183"/>
      <c r="AV311" s="183"/>
      <c r="AW311" s="184">
        <f t="shared" si="78"/>
        <v>0</v>
      </c>
      <c r="AX311" s="184"/>
      <c r="AY311" s="184"/>
      <c r="AZ311" s="180">
        <f t="shared" si="79"/>
        <v>0</v>
      </c>
      <c r="BA311" s="180"/>
      <c r="BB311" s="180">
        <f t="shared" si="80"/>
        <v>0</v>
      </c>
      <c r="BC311" s="180"/>
      <c r="BD311" s="180">
        <f t="shared" si="81"/>
        <v>0</v>
      </c>
      <c r="BE311" s="180"/>
      <c r="BF311" s="180">
        <f t="shared" si="82"/>
        <v>0</v>
      </c>
      <c r="BG311" s="180"/>
      <c r="BH311" s="180">
        <f t="shared" si="83"/>
        <v>0</v>
      </c>
      <c r="BI311" s="180"/>
      <c r="BJ311" s="180">
        <f t="shared" si="84"/>
        <v>0</v>
      </c>
      <c r="BK311" s="180"/>
      <c r="BL311" s="180">
        <f t="shared" si="85"/>
        <v>0</v>
      </c>
      <c r="BM311" s="181"/>
      <c r="BN311" s="180">
        <f t="shared" si="86"/>
        <v>0</v>
      </c>
      <c r="BO311" s="180"/>
      <c r="BP311" s="180">
        <f t="shared" si="87"/>
        <v>0</v>
      </c>
      <c r="BQ311" s="180"/>
      <c r="BR311" s="175">
        <f t="shared" si="88"/>
        <v>0</v>
      </c>
      <c r="BS311" s="176"/>
    </row>
    <row r="312" spans="2:71" ht="15.5" thickTop="1" thickBot="1" x14ac:dyDescent="0.4">
      <c r="B312" s="177" t="s">
        <v>15</v>
      </c>
      <c r="C312" s="177"/>
      <c r="D312" s="177"/>
      <c r="E312" s="177"/>
      <c r="F312" s="177"/>
      <c r="G312" s="177"/>
      <c r="H312" s="177"/>
      <c r="I312" s="177"/>
      <c r="J312" s="177"/>
      <c r="K312" s="177"/>
      <c r="L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4"/>
      <c r="AA312" s="174"/>
      <c r="AB312" s="177"/>
      <c r="AC312" s="174"/>
      <c r="AD312" s="174"/>
      <c r="AE312" s="177"/>
      <c r="AF312" s="174"/>
      <c r="AG312" s="174"/>
      <c r="AH312" s="177"/>
      <c r="AI312" s="174"/>
      <c r="AJ312" s="174"/>
      <c r="AK312" s="263">
        <f>SUM(AK272:AM311)</f>
        <v>0</v>
      </c>
      <c r="AL312" s="264"/>
      <c r="AM312" s="264"/>
      <c r="AN312" s="177"/>
      <c r="AO312" s="174"/>
      <c r="AP312" s="174"/>
      <c r="AQ312" s="177"/>
      <c r="AR312" s="174"/>
      <c r="AS312" s="174"/>
      <c r="AT312" s="177"/>
      <c r="AU312" s="174"/>
      <c r="AV312" s="174"/>
      <c r="AW312" s="173"/>
      <c r="AX312" s="174"/>
      <c r="AY312" s="174"/>
      <c r="AZ312" s="172">
        <f>SUM(AZ272:AZ311)</f>
        <v>0</v>
      </c>
      <c r="BA312" s="172"/>
      <c r="BB312" s="172">
        <f>SUM(BB272:BB311)</f>
        <v>0</v>
      </c>
      <c r="BC312" s="172"/>
      <c r="BD312" s="172">
        <f>SUM(BD272:BD311)</f>
        <v>0</v>
      </c>
      <c r="BE312" s="172"/>
      <c r="BF312" s="172">
        <f>SUM(BF272:BF311)</f>
        <v>0</v>
      </c>
      <c r="BG312" s="172"/>
      <c r="BH312" s="172">
        <f>SUM(BH272:BH311)</f>
        <v>0</v>
      </c>
      <c r="BI312" s="172"/>
      <c r="BJ312" s="172">
        <f>SUM(BJ272:BJ311)</f>
        <v>0</v>
      </c>
      <c r="BK312" s="172"/>
      <c r="BL312" s="172">
        <f>SUM(BL272:BL311)</f>
        <v>0</v>
      </c>
      <c r="BM312" s="172"/>
      <c r="BN312" s="172">
        <f>SUM(BN272:BN311)</f>
        <v>0</v>
      </c>
      <c r="BO312" s="172"/>
      <c r="BP312" s="172">
        <f>SUM(BP272:BP311)</f>
        <v>0</v>
      </c>
      <c r="BQ312" s="172"/>
      <c r="BR312" s="172">
        <f>SUM(BR272:BR311)</f>
        <v>0</v>
      </c>
      <c r="BS312" s="172"/>
    </row>
    <row r="313" spans="2:71" ht="15" thickTop="1" x14ac:dyDescent="0.35"/>
  </sheetData>
  <sheetProtection algorithmName="SHA-512" hashValue="+XLjPRl39fzQm0SLetqyPg+rYTG9o3KMGop3XlrpqaB7Nudk3LcMV5+bnU6a1B31VhMyqMl2wX0Vxj900eHftg==" saltValue="eGEJR5eWWZz6OMMCV50gYA==" spinCount="100000" sheet="1" objects="1" scenarios="1"/>
  <mergeCells count="6690">
    <mergeCell ref="BR12:BS12"/>
    <mergeCell ref="B4:BS7"/>
    <mergeCell ref="B8:D8"/>
    <mergeCell ref="E8:H8"/>
    <mergeCell ref="I8:L8"/>
    <mergeCell ref="M8:O8"/>
    <mergeCell ref="P8:R8"/>
    <mergeCell ref="S8:U8"/>
    <mergeCell ref="V8:X8"/>
    <mergeCell ref="Y8:AA8"/>
    <mergeCell ref="AB8:AD8"/>
    <mergeCell ref="P10:R10"/>
    <mergeCell ref="S10:U10"/>
    <mergeCell ref="BJ8:BK8"/>
    <mergeCell ref="BL8:BM8"/>
    <mergeCell ref="BN8:BO8"/>
    <mergeCell ref="BP8:BQ8"/>
    <mergeCell ref="BR8:BS8"/>
    <mergeCell ref="B9:BS9"/>
    <mergeCell ref="AW8:AY8"/>
    <mergeCell ref="AZ8:BA8"/>
    <mergeCell ref="BB8:BC8"/>
    <mergeCell ref="BD8:BE8"/>
    <mergeCell ref="BF8:BG8"/>
    <mergeCell ref="BH8:BI8"/>
    <mergeCell ref="AE8:AG8"/>
    <mergeCell ref="AH8:AJ8"/>
    <mergeCell ref="AK8:AM8"/>
    <mergeCell ref="AN8:AP8"/>
    <mergeCell ref="AQ8:AS8"/>
    <mergeCell ref="AT8:AV8"/>
    <mergeCell ref="BN13:BO13"/>
    <mergeCell ref="BP13:BQ13"/>
    <mergeCell ref="B11:BS11"/>
    <mergeCell ref="B12:D12"/>
    <mergeCell ref="E12:H12"/>
    <mergeCell ref="I12:L12"/>
    <mergeCell ref="M12:O12"/>
    <mergeCell ref="P12:R12"/>
    <mergeCell ref="S12:U12"/>
    <mergeCell ref="V12:X12"/>
    <mergeCell ref="BD10:BE10"/>
    <mergeCell ref="BF10:BG10"/>
    <mergeCell ref="BH10:BI10"/>
    <mergeCell ref="BJ10:BK10"/>
    <mergeCell ref="BL10:BM10"/>
    <mergeCell ref="BN10:BO10"/>
    <mergeCell ref="AN10:AP10"/>
    <mergeCell ref="AQ10:AS10"/>
    <mergeCell ref="AT10:AV10"/>
    <mergeCell ref="AW10:AY10"/>
    <mergeCell ref="AZ10:BA10"/>
    <mergeCell ref="BB10:BC10"/>
    <mergeCell ref="V10:X10"/>
    <mergeCell ref="Y10:AA10"/>
    <mergeCell ref="AB10:AD10"/>
    <mergeCell ref="AE10:AG10"/>
    <mergeCell ref="AH10:AJ10"/>
    <mergeCell ref="AK10:AM10"/>
    <mergeCell ref="B10:D10"/>
    <mergeCell ref="E10:H10"/>
    <mergeCell ref="I10:L10"/>
    <mergeCell ref="BR10:BS10"/>
    <mergeCell ref="M10:O10"/>
    <mergeCell ref="BF12:BG12"/>
    <mergeCell ref="BH12:BI12"/>
    <mergeCell ref="BJ12:BK12"/>
    <mergeCell ref="BL12:BM12"/>
    <mergeCell ref="BN12:BO12"/>
    <mergeCell ref="BP12:BQ12"/>
    <mergeCell ref="AQ12:AS12"/>
    <mergeCell ref="AT12:AV12"/>
    <mergeCell ref="AW12:AY12"/>
    <mergeCell ref="AZ12:BA12"/>
    <mergeCell ref="BB12:BC12"/>
    <mergeCell ref="BD12:BE12"/>
    <mergeCell ref="Y12:AA12"/>
    <mergeCell ref="AB12:AD12"/>
    <mergeCell ref="AE12:AG12"/>
    <mergeCell ref="AH12:AJ12"/>
    <mergeCell ref="AK12:AM12"/>
    <mergeCell ref="AN12:AP12"/>
    <mergeCell ref="BP10:BQ10"/>
    <mergeCell ref="BR13:BS13"/>
    <mergeCell ref="B14:D14"/>
    <mergeCell ref="E14:H14"/>
    <mergeCell ref="I14:L14"/>
    <mergeCell ref="M14:O14"/>
    <mergeCell ref="P14:R14"/>
    <mergeCell ref="AW13:AY13"/>
    <mergeCell ref="AZ13:BA13"/>
    <mergeCell ref="BB13:BC13"/>
    <mergeCell ref="BD13:BE13"/>
    <mergeCell ref="BF13:BG13"/>
    <mergeCell ref="BH13:BI13"/>
    <mergeCell ref="AE13:AG13"/>
    <mergeCell ref="AH13:AJ13"/>
    <mergeCell ref="AK13:AM13"/>
    <mergeCell ref="AN13:AP13"/>
    <mergeCell ref="AQ13:AS13"/>
    <mergeCell ref="AT13:AV13"/>
    <mergeCell ref="BN14:BO14"/>
    <mergeCell ref="BP14:BQ14"/>
    <mergeCell ref="BR14:BS14"/>
    <mergeCell ref="B13:D13"/>
    <mergeCell ref="E13:H13"/>
    <mergeCell ref="I13:L13"/>
    <mergeCell ref="M13:O13"/>
    <mergeCell ref="P13:R13"/>
    <mergeCell ref="S13:U13"/>
    <mergeCell ref="V13:X13"/>
    <mergeCell ref="Y13:AA13"/>
    <mergeCell ref="AB13:AD13"/>
    <mergeCell ref="BJ13:BK13"/>
    <mergeCell ref="BL13:BM13"/>
    <mergeCell ref="B15:D15"/>
    <mergeCell ref="E15:H15"/>
    <mergeCell ref="I15:L15"/>
    <mergeCell ref="M15:O15"/>
    <mergeCell ref="P15:R15"/>
    <mergeCell ref="S15:U15"/>
    <mergeCell ref="V15:X15"/>
    <mergeCell ref="BB14:BC14"/>
    <mergeCell ref="BD14:BE14"/>
    <mergeCell ref="BF14:BG14"/>
    <mergeCell ref="BH14:BI14"/>
    <mergeCell ref="BJ14:BK14"/>
    <mergeCell ref="BL14:BM14"/>
    <mergeCell ref="AK14:AM14"/>
    <mergeCell ref="AN14:AP14"/>
    <mergeCell ref="AQ14:AS14"/>
    <mergeCell ref="AT14:AV14"/>
    <mergeCell ref="AW14:AY14"/>
    <mergeCell ref="AZ14:BA14"/>
    <mergeCell ref="S14:U14"/>
    <mergeCell ref="V14:X14"/>
    <mergeCell ref="Y14:AA14"/>
    <mergeCell ref="AB14:AD14"/>
    <mergeCell ref="AE14:AG14"/>
    <mergeCell ref="AH14:AJ14"/>
    <mergeCell ref="BR15:BS15"/>
    <mergeCell ref="B16:D16"/>
    <mergeCell ref="E16:H16"/>
    <mergeCell ref="I16:L16"/>
    <mergeCell ref="M16:O16"/>
    <mergeCell ref="P16:R16"/>
    <mergeCell ref="S16:U16"/>
    <mergeCell ref="V16:X16"/>
    <mergeCell ref="Y16:AA16"/>
    <mergeCell ref="AB16:AD16"/>
    <mergeCell ref="BF15:BG15"/>
    <mergeCell ref="BH15:BI15"/>
    <mergeCell ref="BJ15:BK15"/>
    <mergeCell ref="BL15:BM15"/>
    <mergeCell ref="BN15:BO15"/>
    <mergeCell ref="BP15:BQ15"/>
    <mergeCell ref="AQ15:AS15"/>
    <mergeCell ref="AT15:AV15"/>
    <mergeCell ref="AW15:AY15"/>
    <mergeCell ref="AZ15:BA15"/>
    <mergeCell ref="BB15:BC15"/>
    <mergeCell ref="BD15:BE15"/>
    <mergeCell ref="Y15:AA15"/>
    <mergeCell ref="AB15:AD15"/>
    <mergeCell ref="AE15:AG15"/>
    <mergeCell ref="AH15:AJ15"/>
    <mergeCell ref="AK15:AM15"/>
    <mergeCell ref="AN15:AP15"/>
    <mergeCell ref="BJ16:BK16"/>
    <mergeCell ref="BL16:BM16"/>
    <mergeCell ref="BN16:BO16"/>
    <mergeCell ref="BP16:BQ16"/>
    <mergeCell ref="BR16:BS16"/>
    <mergeCell ref="B17:D17"/>
    <mergeCell ref="E17:H17"/>
    <mergeCell ref="I17:L17"/>
    <mergeCell ref="M17:O17"/>
    <mergeCell ref="P17:R17"/>
    <mergeCell ref="AW16:AY16"/>
    <mergeCell ref="AZ16:BA16"/>
    <mergeCell ref="BB16:BC16"/>
    <mergeCell ref="BD16:BE16"/>
    <mergeCell ref="BF16:BG16"/>
    <mergeCell ref="BH16:BI16"/>
    <mergeCell ref="AE16:AG16"/>
    <mergeCell ref="AH16:AJ16"/>
    <mergeCell ref="AK16:AM16"/>
    <mergeCell ref="AN16:AP16"/>
    <mergeCell ref="AQ16:AS16"/>
    <mergeCell ref="AT16:AV16"/>
    <mergeCell ref="BN17:BO17"/>
    <mergeCell ref="BP17:BQ17"/>
    <mergeCell ref="BR17:BS17"/>
    <mergeCell ref="B18:D18"/>
    <mergeCell ref="E18:H18"/>
    <mergeCell ref="I18:L18"/>
    <mergeCell ref="M18:O18"/>
    <mergeCell ref="P18:R18"/>
    <mergeCell ref="S18:U18"/>
    <mergeCell ref="V18:X18"/>
    <mergeCell ref="BB17:BC17"/>
    <mergeCell ref="BD17:BE17"/>
    <mergeCell ref="BF17:BG17"/>
    <mergeCell ref="BH17:BI17"/>
    <mergeCell ref="BJ17:BK17"/>
    <mergeCell ref="BL17:BM17"/>
    <mergeCell ref="AK17:AM17"/>
    <mergeCell ref="AN17:AP17"/>
    <mergeCell ref="AQ17:AS17"/>
    <mergeCell ref="AT17:AV17"/>
    <mergeCell ref="AW17:AY17"/>
    <mergeCell ref="AZ17:BA17"/>
    <mergeCell ref="S17:U17"/>
    <mergeCell ref="V17:X17"/>
    <mergeCell ref="Y17:AA17"/>
    <mergeCell ref="AB17:AD17"/>
    <mergeCell ref="AE17:AG17"/>
    <mergeCell ref="AH17:AJ17"/>
    <mergeCell ref="BR18:BS18"/>
    <mergeCell ref="B19:D19"/>
    <mergeCell ref="E19:H19"/>
    <mergeCell ref="I19:L19"/>
    <mergeCell ref="M19:O19"/>
    <mergeCell ref="P19:R19"/>
    <mergeCell ref="S19:U19"/>
    <mergeCell ref="V19:X19"/>
    <mergeCell ref="Y19:AA19"/>
    <mergeCell ref="AB19:AD19"/>
    <mergeCell ref="BF18:BG18"/>
    <mergeCell ref="BH18:BI18"/>
    <mergeCell ref="BJ18:BK18"/>
    <mergeCell ref="BL18:BM18"/>
    <mergeCell ref="BN18:BO18"/>
    <mergeCell ref="BP18:BQ18"/>
    <mergeCell ref="AQ18:AS18"/>
    <mergeCell ref="AT18:AV18"/>
    <mergeCell ref="AW18:AY18"/>
    <mergeCell ref="AZ18:BA18"/>
    <mergeCell ref="BB18:BC18"/>
    <mergeCell ref="BD18:BE18"/>
    <mergeCell ref="Y18:AA18"/>
    <mergeCell ref="AB18:AD18"/>
    <mergeCell ref="AE18:AG18"/>
    <mergeCell ref="AH18:AJ18"/>
    <mergeCell ref="AK18:AM18"/>
    <mergeCell ref="AN18:AP18"/>
    <mergeCell ref="BJ19:BK19"/>
    <mergeCell ref="BL19:BM19"/>
    <mergeCell ref="BN19:BO19"/>
    <mergeCell ref="BP19:BQ19"/>
    <mergeCell ref="BR19:BS19"/>
    <mergeCell ref="B20:D20"/>
    <mergeCell ref="E20:H20"/>
    <mergeCell ref="I20:L20"/>
    <mergeCell ref="M20:O20"/>
    <mergeCell ref="P20:R20"/>
    <mergeCell ref="AW19:AY19"/>
    <mergeCell ref="AZ19:BA19"/>
    <mergeCell ref="BB19:BC19"/>
    <mergeCell ref="BD19:BE19"/>
    <mergeCell ref="BF19:BG19"/>
    <mergeCell ref="BH19:BI19"/>
    <mergeCell ref="AE19:AG19"/>
    <mergeCell ref="AH19:AJ19"/>
    <mergeCell ref="AK19:AM19"/>
    <mergeCell ref="AN19:AP19"/>
    <mergeCell ref="AQ19:AS19"/>
    <mergeCell ref="AT19:AV19"/>
    <mergeCell ref="BN20:BO20"/>
    <mergeCell ref="BP20:BQ20"/>
    <mergeCell ref="BR20:BS20"/>
    <mergeCell ref="B21:D21"/>
    <mergeCell ref="E21:H21"/>
    <mergeCell ref="I21:L21"/>
    <mergeCell ref="M21:O21"/>
    <mergeCell ref="P21:R21"/>
    <mergeCell ref="S21:U21"/>
    <mergeCell ref="V21:X21"/>
    <mergeCell ref="BB20:BC20"/>
    <mergeCell ref="BD20:BE20"/>
    <mergeCell ref="BF20:BG20"/>
    <mergeCell ref="BH20:BI20"/>
    <mergeCell ref="BJ20:BK20"/>
    <mergeCell ref="BL20:BM20"/>
    <mergeCell ref="AK20:AM20"/>
    <mergeCell ref="AN20:AP20"/>
    <mergeCell ref="AQ20:AS20"/>
    <mergeCell ref="AT20:AV20"/>
    <mergeCell ref="AW20:AY20"/>
    <mergeCell ref="AZ20:BA20"/>
    <mergeCell ref="S20:U20"/>
    <mergeCell ref="V20:X20"/>
    <mergeCell ref="Y20:AA20"/>
    <mergeCell ref="AB20:AD20"/>
    <mergeCell ref="AE20:AG20"/>
    <mergeCell ref="AH20:AJ20"/>
    <mergeCell ref="BR21:BS21"/>
    <mergeCell ref="B22:D22"/>
    <mergeCell ref="E22:H22"/>
    <mergeCell ref="I22:L22"/>
    <mergeCell ref="M22:O22"/>
    <mergeCell ref="P22:R22"/>
    <mergeCell ref="S22:U22"/>
    <mergeCell ref="V22:X22"/>
    <mergeCell ref="Y22:AA22"/>
    <mergeCell ref="AB22:AD22"/>
    <mergeCell ref="BF21:BG21"/>
    <mergeCell ref="BH21:BI21"/>
    <mergeCell ref="BJ21:BK21"/>
    <mergeCell ref="BL21:BM21"/>
    <mergeCell ref="BN21:BO21"/>
    <mergeCell ref="BP21:BQ21"/>
    <mergeCell ref="AQ21:AS21"/>
    <mergeCell ref="AT21:AV21"/>
    <mergeCell ref="AW21:AY21"/>
    <mergeCell ref="AZ21:BA21"/>
    <mergeCell ref="BB21:BC21"/>
    <mergeCell ref="BD21:BE21"/>
    <mergeCell ref="Y21:AA21"/>
    <mergeCell ref="AB21:AD21"/>
    <mergeCell ref="AE21:AG21"/>
    <mergeCell ref="AH21:AJ21"/>
    <mergeCell ref="AK21:AM21"/>
    <mergeCell ref="AN21:AP21"/>
    <mergeCell ref="BJ22:BK22"/>
    <mergeCell ref="BL22:BM22"/>
    <mergeCell ref="BN22:BO22"/>
    <mergeCell ref="BP22:BQ22"/>
    <mergeCell ref="BR22:BS22"/>
    <mergeCell ref="B23:D23"/>
    <mergeCell ref="E23:H23"/>
    <mergeCell ref="I23:L23"/>
    <mergeCell ref="M23:O23"/>
    <mergeCell ref="P23:R23"/>
    <mergeCell ref="AW22:AY22"/>
    <mergeCell ref="AZ22:BA22"/>
    <mergeCell ref="BB22:BC22"/>
    <mergeCell ref="BD22:BE22"/>
    <mergeCell ref="BF22:BG22"/>
    <mergeCell ref="BH22:BI22"/>
    <mergeCell ref="AE22:AG22"/>
    <mergeCell ref="AH22:AJ22"/>
    <mergeCell ref="AK22:AM22"/>
    <mergeCell ref="AN22:AP22"/>
    <mergeCell ref="AQ22:AS22"/>
    <mergeCell ref="AT22:AV22"/>
    <mergeCell ref="BN23:BO23"/>
    <mergeCell ref="BP23:BQ23"/>
    <mergeCell ref="BR23:BS23"/>
    <mergeCell ref="B24:D24"/>
    <mergeCell ref="E24:H24"/>
    <mergeCell ref="I24:L24"/>
    <mergeCell ref="M24:O24"/>
    <mergeCell ref="P24:R24"/>
    <mergeCell ref="S24:U24"/>
    <mergeCell ref="V24:X24"/>
    <mergeCell ref="BB23:BC23"/>
    <mergeCell ref="BD23:BE23"/>
    <mergeCell ref="BF23:BG23"/>
    <mergeCell ref="BH23:BI23"/>
    <mergeCell ref="BJ23:BK23"/>
    <mergeCell ref="BL23:BM23"/>
    <mergeCell ref="AK23:AM23"/>
    <mergeCell ref="AN23:AP23"/>
    <mergeCell ref="AQ23:AS23"/>
    <mergeCell ref="AT23:AV23"/>
    <mergeCell ref="AW23:AY23"/>
    <mergeCell ref="AZ23:BA23"/>
    <mergeCell ref="S23:U23"/>
    <mergeCell ref="V23:X23"/>
    <mergeCell ref="Y23:AA23"/>
    <mergeCell ref="AB23:AD23"/>
    <mergeCell ref="AE23:AG23"/>
    <mergeCell ref="AH23:AJ23"/>
    <mergeCell ref="BR24:BS24"/>
    <mergeCell ref="B25:D25"/>
    <mergeCell ref="E25:H25"/>
    <mergeCell ref="I25:L25"/>
    <mergeCell ref="M25:O25"/>
    <mergeCell ref="P25:R25"/>
    <mergeCell ref="S25:U25"/>
    <mergeCell ref="V25:X25"/>
    <mergeCell ref="Y25:AA25"/>
    <mergeCell ref="AB25:AD25"/>
    <mergeCell ref="BF24:BG24"/>
    <mergeCell ref="BH24:BI24"/>
    <mergeCell ref="BJ24:BK24"/>
    <mergeCell ref="BL24:BM24"/>
    <mergeCell ref="BN24:BO24"/>
    <mergeCell ref="BP24:BQ24"/>
    <mergeCell ref="AQ24:AS24"/>
    <mergeCell ref="AT24:AV24"/>
    <mergeCell ref="AW24:AY24"/>
    <mergeCell ref="AZ24:BA24"/>
    <mergeCell ref="BB24:BC24"/>
    <mergeCell ref="BD24:BE24"/>
    <mergeCell ref="Y24:AA24"/>
    <mergeCell ref="AB24:AD24"/>
    <mergeCell ref="AE24:AG24"/>
    <mergeCell ref="AH24:AJ24"/>
    <mergeCell ref="AK24:AM24"/>
    <mergeCell ref="AN24:AP24"/>
    <mergeCell ref="BJ25:BK25"/>
    <mergeCell ref="BL25:BM25"/>
    <mergeCell ref="BN25:BO25"/>
    <mergeCell ref="BP25:BQ25"/>
    <mergeCell ref="BR25:BS25"/>
    <mergeCell ref="B26:D26"/>
    <mergeCell ref="E26:H26"/>
    <mergeCell ref="I26:L26"/>
    <mergeCell ref="M26:O26"/>
    <mergeCell ref="P26:R26"/>
    <mergeCell ref="AW25:AY25"/>
    <mergeCell ref="AZ25:BA25"/>
    <mergeCell ref="BB25:BC25"/>
    <mergeCell ref="BD25:BE25"/>
    <mergeCell ref="BF25:BG25"/>
    <mergeCell ref="BH25:BI25"/>
    <mergeCell ref="AE25:AG25"/>
    <mergeCell ref="AH25:AJ25"/>
    <mergeCell ref="AK25:AM25"/>
    <mergeCell ref="AN25:AP25"/>
    <mergeCell ref="AQ25:AS25"/>
    <mergeCell ref="AT25:AV25"/>
    <mergeCell ref="BN26:BO26"/>
    <mergeCell ref="BP26:BQ26"/>
    <mergeCell ref="BR26:BS26"/>
    <mergeCell ref="B27:D27"/>
    <mergeCell ref="E27:H27"/>
    <mergeCell ref="I27:L27"/>
    <mergeCell ref="M27:O27"/>
    <mergeCell ref="P27:R27"/>
    <mergeCell ref="S27:U27"/>
    <mergeCell ref="V27:X27"/>
    <mergeCell ref="BB26:BC26"/>
    <mergeCell ref="BD26:BE26"/>
    <mergeCell ref="BF26:BG26"/>
    <mergeCell ref="BH26:BI26"/>
    <mergeCell ref="BJ26:BK26"/>
    <mergeCell ref="BL26:BM26"/>
    <mergeCell ref="AK26:AM26"/>
    <mergeCell ref="AN26:AP26"/>
    <mergeCell ref="AQ26:AS26"/>
    <mergeCell ref="AT26:AV26"/>
    <mergeCell ref="AW26:AY26"/>
    <mergeCell ref="AZ26:BA26"/>
    <mergeCell ref="S26:U26"/>
    <mergeCell ref="V26:X26"/>
    <mergeCell ref="Y26:AA26"/>
    <mergeCell ref="AB26:AD26"/>
    <mergeCell ref="AE26:AG26"/>
    <mergeCell ref="AH26:AJ26"/>
    <mergeCell ref="BR27:BS27"/>
    <mergeCell ref="B28:D28"/>
    <mergeCell ref="E28:H28"/>
    <mergeCell ref="I28:L28"/>
    <mergeCell ref="M28:O28"/>
    <mergeCell ref="P28:R28"/>
    <mergeCell ref="S28:U28"/>
    <mergeCell ref="V28:X28"/>
    <mergeCell ref="Y28:AA28"/>
    <mergeCell ref="AB28:AD28"/>
    <mergeCell ref="BF27:BG27"/>
    <mergeCell ref="BH27:BI27"/>
    <mergeCell ref="BJ27:BK27"/>
    <mergeCell ref="BL27:BM27"/>
    <mergeCell ref="BN27:BO27"/>
    <mergeCell ref="BP27:BQ27"/>
    <mergeCell ref="AQ27:AS27"/>
    <mergeCell ref="AT27:AV27"/>
    <mergeCell ref="AW27:AY27"/>
    <mergeCell ref="AZ27:BA27"/>
    <mergeCell ref="BB27:BC27"/>
    <mergeCell ref="BD27:BE27"/>
    <mergeCell ref="Y27:AA27"/>
    <mergeCell ref="AB27:AD27"/>
    <mergeCell ref="AE27:AG27"/>
    <mergeCell ref="AH27:AJ27"/>
    <mergeCell ref="AK27:AM27"/>
    <mergeCell ref="AN27:AP27"/>
    <mergeCell ref="BJ28:BK28"/>
    <mergeCell ref="BL28:BM28"/>
    <mergeCell ref="BN28:BO28"/>
    <mergeCell ref="BP28:BQ28"/>
    <mergeCell ref="BR28:BS28"/>
    <mergeCell ref="B29:D29"/>
    <mergeCell ref="E29:H29"/>
    <mergeCell ref="I29:L29"/>
    <mergeCell ref="M29:O29"/>
    <mergeCell ref="P29:R29"/>
    <mergeCell ref="AW28:AY28"/>
    <mergeCell ref="AZ28:BA28"/>
    <mergeCell ref="BB28:BC28"/>
    <mergeCell ref="BD28:BE28"/>
    <mergeCell ref="BF28:BG28"/>
    <mergeCell ref="BH28:BI28"/>
    <mergeCell ref="AE28:AG28"/>
    <mergeCell ref="AH28:AJ28"/>
    <mergeCell ref="AK28:AM28"/>
    <mergeCell ref="AN28:AP28"/>
    <mergeCell ref="AQ28:AS28"/>
    <mergeCell ref="AT28:AV28"/>
    <mergeCell ref="BN29:BO29"/>
    <mergeCell ref="BP29:BQ29"/>
    <mergeCell ref="BR29:BS29"/>
    <mergeCell ref="B30:D30"/>
    <mergeCell ref="E30:H30"/>
    <mergeCell ref="I30:L30"/>
    <mergeCell ref="M30:O30"/>
    <mergeCell ref="P30:R30"/>
    <mergeCell ref="S30:U30"/>
    <mergeCell ref="V30:X30"/>
    <mergeCell ref="BB29:BC29"/>
    <mergeCell ref="BD29:BE29"/>
    <mergeCell ref="BF29:BG29"/>
    <mergeCell ref="BH29:BI29"/>
    <mergeCell ref="BJ29:BK29"/>
    <mergeCell ref="BL29:BM29"/>
    <mergeCell ref="AK29:AM29"/>
    <mergeCell ref="AN29:AP29"/>
    <mergeCell ref="AQ29:AS29"/>
    <mergeCell ref="AT29:AV29"/>
    <mergeCell ref="AW29:AY29"/>
    <mergeCell ref="AZ29:BA29"/>
    <mergeCell ref="S29:U29"/>
    <mergeCell ref="V29:X29"/>
    <mergeCell ref="Y29:AA29"/>
    <mergeCell ref="AB29:AD29"/>
    <mergeCell ref="AE29:AG29"/>
    <mergeCell ref="AH29:AJ29"/>
    <mergeCell ref="BR30:BS30"/>
    <mergeCell ref="B31:D31"/>
    <mergeCell ref="E31:H31"/>
    <mergeCell ref="I31:L31"/>
    <mergeCell ref="M31:O31"/>
    <mergeCell ref="P31:R31"/>
    <mergeCell ref="S31:U31"/>
    <mergeCell ref="V31:X31"/>
    <mergeCell ref="Y31:AA31"/>
    <mergeCell ref="AB31:AD31"/>
    <mergeCell ref="BF30:BG30"/>
    <mergeCell ref="BH30:BI30"/>
    <mergeCell ref="BJ30:BK30"/>
    <mergeCell ref="BL30:BM30"/>
    <mergeCell ref="BN30:BO30"/>
    <mergeCell ref="BP30:BQ30"/>
    <mergeCell ref="AQ30:AS30"/>
    <mergeCell ref="AT30:AV30"/>
    <mergeCell ref="AW30:AY30"/>
    <mergeCell ref="AZ30:BA30"/>
    <mergeCell ref="BB30:BC30"/>
    <mergeCell ref="BD30:BE30"/>
    <mergeCell ref="Y30:AA30"/>
    <mergeCell ref="AB30:AD30"/>
    <mergeCell ref="AE30:AG30"/>
    <mergeCell ref="AH30:AJ30"/>
    <mergeCell ref="AK30:AM30"/>
    <mergeCell ref="AN30:AP30"/>
    <mergeCell ref="BJ31:BK31"/>
    <mergeCell ref="BL31:BM31"/>
    <mergeCell ref="BN31:BO31"/>
    <mergeCell ref="BP31:BQ31"/>
    <mergeCell ref="BR31:BS31"/>
    <mergeCell ref="B32:D32"/>
    <mergeCell ref="E32:H32"/>
    <mergeCell ref="I32:L32"/>
    <mergeCell ref="M32:O32"/>
    <mergeCell ref="P32:R32"/>
    <mergeCell ref="AW31:AY31"/>
    <mergeCell ref="AZ31:BA31"/>
    <mergeCell ref="BB31:BC31"/>
    <mergeCell ref="BD31:BE31"/>
    <mergeCell ref="BF31:BG31"/>
    <mergeCell ref="BH31:BI31"/>
    <mergeCell ref="AE31:AG31"/>
    <mergeCell ref="AH31:AJ31"/>
    <mergeCell ref="AK31:AM31"/>
    <mergeCell ref="AN31:AP31"/>
    <mergeCell ref="AQ31:AS31"/>
    <mergeCell ref="AT31:AV31"/>
    <mergeCell ref="BN32:BO32"/>
    <mergeCell ref="BP32:BQ32"/>
    <mergeCell ref="BR32:BS32"/>
    <mergeCell ref="B33:D33"/>
    <mergeCell ref="E33:H33"/>
    <mergeCell ref="I33:L33"/>
    <mergeCell ref="M33:O33"/>
    <mergeCell ref="P33:R33"/>
    <mergeCell ref="S33:U33"/>
    <mergeCell ref="V33:X33"/>
    <mergeCell ref="BB32:BC32"/>
    <mergeCell ref="BD32:BE32"/>
    <mergeCell ref="BF32:BG32"/>
    <mergeCell ref="BH32:BI32"/>
    <mergeCell ref="BJ32:BK32"/>
    <mergeCell ref="BL32:BM32"/>
    <mergeCell ref="AK32:AM32"/>
    <mergeCell ref="AN32:AP32"/>
    <mergeCell ref="AQ32:AS32"/>
    <mergeCell ref="AT32:AV32"/>
    <mergeCell ref="AW32:AY32"/>
    <mergeCell ref="AZ32:BA32"/>
    <mergeCell ref="S32:U32"/>
    <mergeCell ref="V32:X32"/>
    <mergeCell ref="Y32:AA32"/>
    <mergeCell ref="AB32:AD32"/>
    <mergeCell ref="AE32:AG32"/>
    <mergeCell ref="AH32:AJ32"/>
    <mergeCell ref="BR33:BS33"/>
    <mergeCell ref="B34:D34"/>
    <mergeCell ref="E34:H34"/>
    <mergeCell ref="I34:L34"/>
    <mergeCell ref="M34:O34"/>
    <mergeCell ref="P34:R34"/>
    <mergeCell ref="S34:U34"/>
    <mergeCell ref="V34:X34"/>
    <mergeCell ref="Y34:AA34"/>
    <mergeCell ref="AB34:AD34"/>
    <mergeCell ref="BF33:BG33"/>
    <mergeCell ref="BH33:BI33"/>
    <mergeCell ref="BJ33:BK33"/>
    <mergeCell ref="BL33:BM33"/>
    <mergeCell ref="BN33:BO33"/>
    <mergeCell ref="BP33:BQ33"/>
    <mergeCell ref="AQ33:AS33"/>
    <mergeCell ref="AT33:AV33"/>
    <mergeCell ref="AW33:AY33"/>
    <mergeCell ref="AZ33:BA33"/>
    <mergeCell ref="BB33:BC33"/>
    <mergeCell ref="BD33:BE33"/>
    <mergeCell ref="Y33:AA33"/>
    <mergeCell ref="AB33:AD33"/>
    <mergeCell ref="AE33:AG33"/>
    <mergeCell ref="AH33:AJ33"/>
    <mergeCell ref="AK33:AM33"/>
    <mergeCell ref="AN33:AP33"/>
    <mergeCell ref="BJ34:BK34"/>
    <mergeCell ref="BL34:BM34"/>
    <mergeCell ref="BN34:BO34"/>
    <mergeCell ref="BP34:BQ34"/>
    <mergeCell ref="BR34:BS34"/>
    <mergeCell ref="B35:D35"/>
    <mergeCell ref="E35:H35"/>
    <mergeCell ref="I35:L35"/>
    <mergeCell ref="M35:O35"/>
    <mergeCell ref="P35:R35"/>
    <mergeCell ref="AW34:AY34"/>
    <mergeCell ref="AZ34:BA34"/>
    <mergeCell ref="BB34:BC34"/>
    <mergeCell ref="BD34:BE34"/>
    <mergeCell ref="BF34:BG34"/>
    <mergeCell ref="BH34:BI34"/>
    <mergeCell ref="AE34:AG34"/>
    <mergeCell ref="AH34:AJ34"/>
    <mergeCell ref="AK34:AM34"/>
    <mergeCell ref="AN34:AP34"/>
    <mergeCell ref="AQ34:AS34"/>
    <mergeCell ref="AT34:AV34"/>
    <mergeCell ref="BN35:BO35"/>
    <mergeCell ref="BP35:BQ35"/>
    <mergeCell ref="BR35:BS35"/>
    <mergeCell ref="B36:D36"/>
    <mergeCell ref="E36:H36"/>
    <mergeCell ref="I36:L36"/>
    <mergeCell ref="M36:O36"/>
    <mergeCell ref="P36:R36"/>
    <mergeCell ref="S36:U36"/>
    <mergeCell ref="V36:X36"/>
    <mergeCell ref="BB35:BC35"/>
    <mergeCell ref="BD35:BE35"/>
    <mergeCell ref="BF35:BG35"/>
    <mergeCell ref="BH35:BI35"/>
    <mergeCell ref="BJ35:BK35"/>
    <mergeCell ref="BL35:BM35"/>
    <mergeCell ref="AK35:AM35"/>
    <mergeCell ref="AN35:AP35"/>
    <mergeCell ref="AQ35:AS35"/>
    <mergeCell ref="AT35:AV35"/>
    <mergeCell ref="AW35:AY35"/>
    <mergeCell ref="AZ35:BA35"/>
    <mergeCell ref="S35:U35"/>
    <mergeCell ref="V35:X35"/>
    <mergeCell ref="Y35:AA35"/>
    <mergeCell ref="AB35:AD35"/>
    <mergeCell ref="AE35:AG35"/>
    <mergeCell ref="AH35:AJ35"/>
    <mergeCell ref="BR36:BS36"/>
    <mergeCell ref="B37:D37"/>
    <mergeCell ref="E37:H37"/>
    <mergeCell ref="I37:L37"/>
    <mergeCell ref="M37:O37"/>
    <mergeCell ref="P37:R37"/>
    <mergeCell ref="S37:U37"/>
    <mergeCell ref="V37:X37"/>
    <mergeCell ref="Y37:AA37"/>
    <mergeCell ref="AB37:AD37"/>
    <mergeCell ref="BF36:BG36"/>
    <mergeCell ref="BH36:BI36"/>
    <mergeCell ref="BJ36:BK36"/>
    <mergeCell ref="BL36:BM36"/>
    <mergeCell ref="BN36:BO36"/>
    <mergeCell ref="BP36:BQ36"/>
    <mergeCell ref="AQ36:AS36"/>
    <mergeCell ref="AT36:AV36"/>
    <mergeCell ref="AW36:AY36"/>
    <mergeCell ref="AZ36:BA36"/>
    <mergeCell ref="BB36:BC36"/>
    <mergeCell ref="BD36:BE36"/>
    <mergeCell ref="Y36:AA36"/>
    <mergeCell ref="AB36:AD36"/>
    <mergeCell ref="AE36:AG36"/>
    <mergeCell ref="AH36:AJ36"/>
    <mergeCell ref="AK36:AM36"/>
    <mergeCell ref="AN36:AP36"/>
    <mergeCell ref="BJ37:BK37"/>
    <mergeCell ref="BL37:BM37"/>
    <mergeCell ref="BN37:BO37"/>
    <mergeCell ref="BP37:BQ37"/>
    <mergeCell ref="BR37:BS37"/>
    <mergeCell ref="B38:D38"/>
    <mergeCell ref="E38:H38"/>
    <mergeCell ref="I38:L38"/>
    <mergeCell ref="M38:O38"/>
    <mergeCell ref="P38:R38"/>
    <mergeCell ref="AW37:AY37"/>
    <mergeCell ref="AZ37:BA37"/>
    <mergeCell ref="BB37:BC37"/>
    <mergeCell ref="BD37:BE37"/>
    <mergeCell ref="BF37:BG37"/>
    <mergeCell ref="BH37:BI37"/>
    <mergeCell ref="AE37:AG37"/>
    <mergeCell ref="AH37:AJ37"/>
    <mergeCell ref="AK37:AM37"/>
    <mergeCell ref="AN37:AP37"/>
    <mergeCell ref="AQ37:AS37"/>
    <mergeCell ref="AT37:AV37"/>
    <mergeCell ref="BN38:BO38"/>
    <mergeCell ref="BP38:BQ38"/>
    <mergeCell ref="BR38:BS38"/>
    <mergeCell ref="B39:D39"/>
    <mergeCell ref="E39:H39"/>
    <mergeCell ref="I39:L39"/>
    <mergeCell ref="M39:O39"/>
    <mergeCell ref="P39:R39"/>
    <mergeCell ref="S39:U39"/>
    <mergeCell ref="V39:X39"/>
    <mergeCell ref="BB38:BC38"/>
    <mergeCell ref="BD38:BE38"/>
    <mergeCell ref="BF38:BG38"/>
    <mergeCell ref="BH38:BI38"/>
    <mergeCell ref="BJ38:BK38"/>
    <mergeCell ref="BL38:BM38"/>
    <mergeCell ref="AK38:AM38"/>
    <mergeCell ref="AN38:AP38"/>
    <mergeCell ref="AQ38:AS38"/>
    <mergeCell ref="AT38:AV38"/>
    <mergeCell ref="AW38:AY38"/>
    <mergeCell ref="AZ38:BA38"/>
    <mergeCell ref="S38:U38"/>
    <mergeCell ref="V38:X38"/>
    <mergeCell ref="Y38:AA38"/>
    <mergeCell ref="AB38:AD38"/>
    <mergeCell ref="AE38:AG38"/>
    <mergeCell ref="AH38:AJ38"/>
    <mergeCell ref="BR39:BS39"/>
    <mergeCell ref="B40:D40"/>
    <mergeCell ref="E40:H40"/>
    <mergeCell ref="I40:L40"/>
    <mergeCell ref="M40:O40"/>
    <mergeCell ref="P40:R40"/>
    <mergeCell ref="S40:U40"/>
    <mergeCell ref="V40:X40"/>
    <mergeCell ref="Y40:AA40"/>
    <mergeCell ref="AB40:AD40"/>
    <mergeCell ref="BF39:BG39"/>
    <mergeCell ref="BH39:BI39"/>
    <mergeCell ref="BJ39:BK39"/>
    <mergeCell ref="BL39:BM39"/>
    <mergeCell ref="BN39:BO39"/>
    <mergeCell ref="BP39:BQ39"/>
    <mergeCell ref="AQ39:AS39"/>
    <mergeCell ref="AT39:AV39"/>
    <mergeCell ref="AW39:AY39"/>
    <mergeCell ref="AZ39:BA39"/>
    <mergeCell ref="BB39:BC39"/>
    <mergeCell ref="BD39:BE39"/>
    <mergeCell ref="Y39:AA39"/>
    <mergeCell ref="AB39:AD39"/>
    <mergeCell ref="AE39:AG39"/>
    <mergeCell ref="AH39:AJ39"/>
    <mergeCell ref="AK39:AM39"/>
    <mergeCell ref="AN39:AP39"/>
    <mergeCell ref="BJ40:BK40"/>
    <mergeCell ref="BL40:BM40"/>
    <mergeCell ref="BN40:BO40"/>
    <mergeCell ref="BP40:BQ40"/>
    <mergeCell ref="BR40:BS40"/>
    <mergeCell ref="B41:D41"/>
    <mergeCell ref="E41:H41"/>
    <mergeCell ref="I41:L41"/>
    <mergeCell ref="M41:O41"/>
    <mergeCell ref="P41:R41"/>
    <mergeCell ref="AW40:AY40"/>
    <mergeCell ref="AZ40:BA40"/>
    <mergeCell ref="BB40:BC40"/>
    <mergeCell ref="BD40:BE40"/>
    <mergeCell ref="BF40:BG40"/>
    <mergeCell ref="BH40:BI40"/>
    <mergeCell ref="AE40:AG40"/>
    <mergeCell ref="AH40:AJ40"/>
    <mergeCell ref="AK40:AM40"/>
    <mergeCell ref="AN40:AP40"/>
    <mergeCell ref="AQ40:AS40"/>
    <mergeCell ref="AT40:AV40"/>
    <mergeCell ref="BN41:BO41"/>
    <mergeCell ref="BP41:BQ41"/>
    <mergeCell ref="BR41:BS41"/>
    <mergeCell ref="B42:D42"/>
    <mergeCell ref="E42:H42"/>
    <mergeCell ref="I42:L42"/>
    <mergeCell ref="M42:O42"/>
    <mergeCell ref="P42:R42"/>
    <mergeCell ref="S42:U42"/>
    <mergeCell ref="V42:X42"/>
    <mergeCell ref="BB41:BC41"/>
    <mergeCell ref="BD41:BE41"/>
    <mergeCell ref="BF41:BG41"/>
    <mergeCell ref="BH41:BI41"/>
    <mergeCell ref="BJ41:BK41"/>
    <mergeCell ref="BL41:BM41"/>
    <mergeCell ref="AK41:AM41"/>
    <mergeCell ref="AN41:AP41"/>
    <mergeCell ref="AQ41:AS41"/>
    <mergeCell ref="AT41:AV41"/>
    <mergeCell ref="AW41:AY41"/>
    <mergeCell ref="AZ41:BA41"/>
    <mergeCell ref="S41:U41"/>
    <mergeCell ref="V41:X41"/>
    <mergeCell ref="Y41:AA41"/>
    <mergeCell ref="AB41:AD41"/>
    <mergeCell ref="AE41:AG41"/>
    <mergeCell ref="AH41:AJ41"/>
    <mergeCell ref="BR42:BS42"/>
    <mergeCell ref="B43:D43"/>
    <mergeCell ref="E43:H43"/>
    <mergeCell ref="I43:L43"/>
    <mergeCell ref="M43:O43"/>
    <mergeCell ref="P43:R43"/>
    <mergeCell ref="S43:U43"/>
    <mergeCell ref="V43:X43"/>
    <mergeCell ref="Y43:AA43"/>
    <mergeCell ref="AB43:AD43"/>
    <mergeCell ref="BF42:BG42"/>
    <mergeCell ref="BH42:BI42"/>
    <mergeCell ref="BJ42:BK42"/>
    <mergeCell ref="BL42:BM42"/>
    <mergeCell ref="BN42:BO42"/>
    <mergeCell ref="BP42:BQ42"/>
    <mergeCell ref="AQ42:AS42"/>
    <mergeCell ref="AT42:AV42"/>
    <mergeCell ref="AW42:AY42"/>
    <mergeCell ref="AZ42:BA42"/>
    <mergeCell ref="BB42:BC42"/>
    <mergeCell ref="BD42:BE42"/>
    <mergeCell ref="Y42:AA42"/>
    <mergeCell ref="AB42:AD42"/>
    <mergeCell ref="AE42:AG42"/>
    <mergeCell ref="AH42:AJ42"/>
    <mergeCell ref="AK42:AM42"/>
    <mergeCell ref="AN42:AP42"/>
    <mergeCell ref="BJ43:BK43"/>
    <mergeCell ref="BL43:BM43"/>
    <mergeCell ref="BN43:BO43"/>
    <mergeCell ref="BP43:BQ43"/>
    <mergeCell ref="BR43:BS43"/>
    <mergeCell ref="B44:D44"/>
    <mergeCell ref="E44:H44"/>
    <mergeCell ref="I44:L44"/>
    <mergeCell ref="M44:O44"/>
    <mergeCell ref="P44:R44"/>
    <mergeCell ref="AW43:AY43"/>
    <mergeCell ref="AZ43:BA43"/>
    <mergeCell ref="BB43:BC43"/>
    <mergeCell ref="BD43:BE43"/>
    <mergeCell ref="BF43:BG43"/>
    <mergeCell ref="BH43:BI43"/>
    <mergeCell ref="AE43:AG43"/>
    <mergeCell ref="AH43:AJ43"/>
    <mergeCell ref="AK43:AM43"/>
    <mergeCell ref="AN43:AP43"/>
    <mergeCell ref="AQ43:AS43"/>
    <mergeCell ref="AT43:AV43"/>
    <mergeCell ref="BN44:BO44"/>
    <mergeCell ref="BP44:BQ44"/>
    <mergeCell ref="BR44:BS44"/>
    <mergeCell ref="B45:D45"/>
    <mergeCell ref="E45:H45"/>
    <mergeCell ref="I45:L45"/>
    <mergeCell ref="M45:O45"/>
    <mergeCell ref="P45:R45"/>
    <mergeCell ref="S45:U45"/>
    <mergeCell ref="V45:X45"/>
    <mergeCell ref="BB44:BC44"/>
    <mergeCell ref="BD44:BE44"/>
    <mergeCell ref="BF44:BG44"/>
    <mergeCell ref="BH44:BI44"/>
    <mergeCell ref="BJ44:BK44"/>
    <mergeCell ref="BL44:BM44"/>
    <mergeCell ref="AK44:AM44"/>
    <mergeCell ref="AN44:AP44"/>
    <mergeCell ref="AQ44:AS44"/>
    <mergeCell ref="AT44:AV44"/>
    <mergeCell ref="AW44:AY44"/>
    <mergeCell ref="AZ44:BA44"/>
    <mergeCell ref="S44:U44"/>
    <mergeCell ref="V44:X44"/>
    <mergeCell ref="Y44:AA44"/>
    <mergeCell ref="AB44:AD44"/>
    <mergeCell ref="AE44:AG44"/>
    <mergeCell ref="AH44:AJ44"/>
    <mergeCell ref="BR45:BS45"/>
    <mergeCell ref="B46:D46"/>
    <mergeCell ref="E46:H46"/>
    <mergeCell ref="I46:L46"/>
    <mergeCell ref="M46:O46"/>
    <mergeCell ref="P46:R46"/>
    <mergeCell ref="S46:U46"/>
    <mergeCell ref="V46:X46"/>
    <mergeCell ref="Y46:AA46"/>
    <mergeCell ref="AB46:AD46"/>
    <mergeCell ref="BF45:BG45"/>
    <mergeCell ref="BH45:BI45"/>
    <mergeCell ref="BJ45:BK45"/>
    <mergeCell ref="BL45:BM45"/>
    <mergeCell ref="BN45:BO45"/>
    <mergeCell ref="BP45:BQ45"/>
    <mergeCell ref="AQ45:AS45"/>
    <mergeCell ref="AT45:AV45"/>
    <mergeCell ref="AW45:AY45"/>
    <mergeCell ref="AZ45:BA45"/>
    <mergeCell ref="BB45:BC45"/>
    <mergeCell ref="BD45:BE45"/>
    <mergeCell ref="Y45:AA45"/>
    <mergeCell ref="AB45:AD45"/>
    <mergeCell ref="AE45:AG45"/>
    <mergeCell ref="AH45:AJ45"/>
    <mergeCell ref="AK45:AM45"/>
    <mergeCell ref="AN45:AP45"/>
    <mergeCell ref="BJ46:BK46"/>
    <mergeCell ref="BL46:BM46"/>
    <mergeCell ref="BN46:BO46"/>
    <mergeCell ref="BP46:BQ46"/>
    <mergeCell ref="BR46:BS46"/>
    <mergeCell ref="B47:D47"/>
    <mergeCell ref="E47:H47"/>
    <mergeCell ref="I47:L47"/>
    <mergeCell ref="M47:O47"/>
    <mergeCell ref="P47:R47"/>
    <mergeCell ref="AW46:AY46"/>
    <mergeCell ref="AZ46:BA46"/>
    <mergeCell ref="BB46:BC46"/>
    <mergeCell ref="BD46:BE46"/>
    <mergeCell ref="BF46:BG46"/>
    <mergeCell ref="BH46:BI46"/>
    <mergeCell ref="AE46:AG46"/>
    <mergeCell ref="AH46:AJ46"/>
    <mergeCell ref="AK46:AM46"/>
    <mergeCell ref="AN46:AP46"/>
    <mergeCell ref="AQ46:AS46"/>
    <mergeCell ref="AT46:AV46"/>
    <mergeCell ref="BN47:BO47"/>
    <mergeCell ref="BP47:BQ47"/>
    <mergeCell ref="BR47:BS47"/>
    <mergeCell ref="P48:R48"/>
    <mergeCell ref="S48:U48"/>
    <mergeCell ref="V48:X48"/>
    <mergeCell ref="BB47:BC47"/>
    <mergeCell ref="BD47:BE47"/>
    <mergeCell ref="BF47:BG47"/>
    <mergeCell ref="BH47:BI47"/>
    <mergeCell ref="BJ47:BK47"/>
    <mergeCell ref="BL47:BM47"/>
    <mergeCell ref="AK47:AM47"/>
    <mergeCell ref="AN47:AP47"/>
    <mergeCell ref="AQ47:AS47"/>
    <mergeCell ref="AT47:AV47"/>
    <mergeCell ref="AW47:AY47"/>
    <mergeCell ref="AZ47:BA47"/>
    <mergeCell ref="S47:U47"/>
    <mergeCell ref="V47:X47"/>
    <mergeCell ref="Y47:AA47"/>
    <mergeCell ref="AB47:AD47"/>
    <mergeCell ref="AE47:AG47"/>
    <mergeCell ref="AH47:AJ47"/>
    <mergeCell ref="BR48:BS48"/>
    <mergeCell ref="B49:D49"/>
    <mergeCell ref="E49:H49"/>
    <mergeCell ref="I49:L49"/>
    <mergeCell ref="M49:O49"/>
    <mergeCell ref="P49:R49"/>
    <mergeCell ref="S49:U49"/>
    <mergeCell ref="V49:X49"/>
    <mergeCell ref="Y49:AA49"/>
    <mergeCell ref="AB49:AD49"/>
    <mergeCell ref="BF48:BG48"/>
    <mergeCell ref="BH48:BI48"/>
    <mergeCell ref="BJ48:BK48"/>
    <mergeCell ref="BL48:BM48"/>
    <mergeCell ref="BN48:BO48"/>
    <mergeCell ref="BP48:BQ48"/>
    <mergeCell ref="AQ48:AS48"/>
    <mergeCell ref="AT48:AV48"/>
    <mergeCell ref="AW48:AY48"/>
    <mergeCell ref="AZ48:BA48"/>
    <mergeCell ref="BB48:BC48"/>
    <mergeCell ref="BD48:BE48"/>
    <mergeCell ref="Y48:AA48"/>
    <mergeCell ref="AB48:AD48"/>
    <mergeCell ref="AE48:AG48"/>
    <mergeCell ref="AH48:AJ48"/>
    <mergeCell ref="AK48:AM48"/>
    <mergeCell ref="AN48:AP48"/>
    <mergeCell ref="B48:D48"/>
    <mergeCell ref="E48:H48"/>
    <mergeCell ref="I48:L48"/>
    <mergeCell ref="M48:O48"/>
    <mergeCell ref="S50:U50"/>
    <mergeCell ref="V50:X50"/>
    <mergeCell ref="Y50:AA50"/>
    <mergeCell ref="AB50:AD50"/>
    <mergeCell ref="AE50:AG50"/>
    <mergeCell ref="AH50:AJ50"/>
    <mergeCell ref="BJ49:BK49"/>
    <mergeCell ref="BL49:BM49"/>
    <mergeCell ref="BN49:BO49"/>
    <mergeCell ref="BP49:BQ49"/>
    <mergeCell ref="BR49:BS49"/>
    <mergeCell ref="B50:D50"/>
    <mergeCell ref="E50:H50"/>
    <mergeCell ref="I50:L50"/>
    <mergeCell ref="M50:O50"/>
    <mergeCell ref="P50:R50"/>
    <mergeCell ref="AW49:AY49"/>
    <mergeCell ref="AZ49:BA49"/>
    <mergeCell ref="BB49:BC49"/>
    <mergeCell ref="BD49:BE49"/>
    <mergeCell ref="BF49:BG49"/>
    <mergeCell ref="BH49:BI49"/>
    <mergeCell ref="AE49:AG49"/>
    <mergeCell ref="AH49:AJ49"/>
    <mergeCell ref="AK49:AM49"/>
    <mergeCell ref="AN49:AP49"/>
    <mergeCell ref="AQ49:AS49"/>
    <mergeCell ref="AT49:AV49"/>
    <mergeCell ref="AW51:AY51"/>
    <mergeCell ref="AZ51:BA51"/>
    <mergeCell ref="BB51:BC51"/>
    <mergeCell ref="BD51:BE51"/>
    <mergeCell ref="Y51:AA51"/>
    <mergeCell ref="AB51:AD51"/>
    <mergeCell ref="AE51:AG51"/>
    <mergeCell ref="AH51:AJ51"/>
    <mergeCell ref="AK51:AM51"/>
    <mergeCell ref="AN51:AP51"/>
    <mergeCell ref="BN50:BO50"/>
    <mergeCell ref="BP50:BQ50"/>
    <mergeCell ref="BR50:BS50"/>
    <mergeCell ref="B51:D51"/>
    <mergeCell ref="E51:H51"/>
    <mergeCell ref="I51:L51"/>
    <mergeCell ref="M51:O51"/>
    <mergeCell ref="P51:R51"/>
    <mergeCell ref="S51:U51"/>
    <mergeCell ref="V51:X51"/>
    <mergeCell ref="BB50:BC50"/>
    <mergeCell ref="BD50:BE50"/>
    <mergeCell ref="BF50:BG50"/>
    <mergeCell ref="BH50:BI50"/>
    <mergeCell ref="BJ50:BK50"/>
    <mergeCell ref="BL50:BM50"/>
    <mergeCell ref="AK50:AM50"/>
    <mergeCell ref="AN50:AP50"/>
    <mergeCell ref="AQ50:AS50"/>
    <mergeCell ref="AT50:AV50"/>
    <mergeCell ref="AW50:AY50"/>
    <mergeCell ref="AZ50:BA50"/>
    <mergeCell ref="P60:R60"/>
    <mergeCell ref="S60:U60"/>
    <mergeCell ref="BJ52:BK52"/>
    <mergeCell ref="BL52:BM52"/>
    <mergeCell ref="BN52:BO52"/>
    <mergeCell ref="BP52:BQ52"/>
    <mergeCell ref="BR52:BS52"/>
    <mergeCell ref="B56:BS59"/>
    <mergeCell ref="AW52:AY52"/>
    <mergeCell ref="AZ52:BA52"/>
    <mergeCell ref="BB52:BC52"/>
    <mergeCell ref="BD52:BE52"/>
    <mergeCell ref="BF52:BG52"/>
    <mergeCell ref="BH52:BI52"/>
    <mergeCell ref="BR51:BS51"/>
    <mergeCell ref="B52:X52"/>
    <mergeCell ref="Y52:AA52"/>
    <mergeCell ref="AB52:AD52"/>
    <mergeCell ref="AE52:AG52"/>
    <mergeCell ref="AH52:AJ52"/>
    <mergeCell ref="AK52:AM52"/>
    <mergeCell ref="AN52:AP52"/>
    <mergeCell ref="AQ52:AS52"/>
    <mergeCell ref="AT52:AV52"/>
    <mergeCell ref="BF51:BG51"/>
    <mergeCell ref="BH51:BI51"/>
    <mergeCell ref="BJ51:BK51"/>
    <mergeCell ref="BL51:BM51"/>
    <mergeCell ref="BN51:BO51"/>
    <mergeCell ref="BP51:BQ51"/>
    <mergeCell ref="AQ51:AS51"/>
    <mergeCell ref="AT51:AV51"/>
    <mergeCell ref="BP60:BQ60"/>
    <mergeCell ref="BR60:BS60"/>
    <mergeCell ref="B61:BS61"/>
    <mergeCell ref="B62:D62"/>
    <mergeCell ref="E62:H62"/>
    <mergeCell ref="I62:L62"/>
    <mergeCell ref="M62:O62"/>
    <mergeCell ref="P62:R62"/>
    <mergeCell ref="S62:U62"/>
    <mergeCell ref="V62:X62"/>
    <mergeCell ref="BD60:BE60"/>
    <mergeCell ref="BF60:BG60"/>
    <mergeCell ref="BH60:BI60"/>
    <mergeCell ref="BJ60:BK60"/>
    <mergeCell ref="BL60:BM60"/>
    <mergeCell ref="BN60:BO60"/>
    <mergeCell ref="AN60:AP60"/>
    <mergeCell ref="AQ60:AS60"/>
    <mergeCell ref="AT60:AV60"/>
    <mergeCell ref="AW60:AY60"/>
    <mergeCell ref="AZ60:BA60"/>
    <mergeCell ref="BB60:BC60"/>
    <mergeCell ref="V60:X60"/>
    <mergeCell ref="Y60:AA60"/>
    <mergeCell ref="AB60:AD60"/>
    <mergeCell ref="AE60:AG60"/>
    <mergeCell ref="AH60:AJ60"/>
    <mergeCell ref="AK60:AM60"/>
    <mergeCell ref="B60:D60"/>
    <mergeCell ref="E60:H60"/>
    <mergeCell ref="I60:L60"/>
    <mergeCell ref="M60:O60"/>
    <mergeCell ref="BR62:BS62"/>
    <mergeCell ref="B63:BS63"/>
    <mergeCell ref="B64:D64"/>
    <mergeCell ref="E64:H64"/>
    <mergeCell ref="I64:L64"/>
    <mergeCell ref="M64:O64"/>
    <mergeCell ref="P64:R64"/>
    <mergeCell ref="S64:U64"/>
    <mergeCell ref="V64:X64"/>
    <mergeCell ref="Y64:AA64"/>
    <mergeCell ref="BF62:BG62"/>
    <mergeCell ref="BH62:BI62"/>
    <mergeCell ref="BJ62:BK62"/>
    <mergeCell ref="BL62:BM62"/>
    <mergeCell ref="BN62:BO62"/>
    <mergeCell ref="BP62:BQ62"/>
    <mergeCell ref="AQ62:AS62"/>
    <mergeCell ref="AT62:AV62"/>
    <mergeCell ref="AW62:AY62"/>
    <mergeCell ref="AZ62:BA62"/>
    <mergeCell ref="BB62:BC62"/>
    <mergeCell ref="BD62:BE62"/>
    <mergeCell ref="Y62:AA62"/>
    <mergeCell ref="AB62:AD62"/>
    <mergeCell ref="AE62:AG62"/>
    <mergeCell ref="AH62:AJ62"/>
    <mergeCell ref="AK62:AM62"/>
    <mergeCell ref="AN62:AP62"/>
    <mergeCell ref="B65:D65"/>
    <mergeCell ref="E65:H65"/>
    <mergeCell ref="I65:L65"/>
    <mergeCell ref="M65:O65"/>
    <mergeCell ref="P65:R65"/>
    <mergeCell ref="S65:U65"/>
    <mergeCell ref="BH64:BI64"/>
    <mergeCell ref="BJ64:BK64"/>
    <mergeCell ref="BL64:BM64"/>
    <mergeCell ref="BN64:BO64"/>
    <mergeCell ref="BP64:BQ64"/>
    <mergeCell ref="BR64:BS64"/>
    <mergeCell ref="AT64:AV64"/>
    <mergeCell ref="AW64:AY64"/>
    <mergeCell ref="AZ64:BA64"/>
    <mergeCell ref="BB64:BC64"/>
    <mergeCell ref="BD64:BE64"/>
    <mergeCell ref="BF64:BG64"/>
    <mergeCell ref="AB64:AD64"/>
    <mergeCell ref="AE64:AG64"/>
    <mergeCell ref="AH64:AJ64"/>
    <mergeCell ref="AK64:AM64"/>
    <mergeCell ref="AN64:AP64"/>
    <mergeCell ref="AQ64:AS64"/>
    <mergeCell ref="BP65:BQ65"/>
    <mergeCell ref="BR65:BS65"/>
    <mergeCell ref="V66:X66"/>
    <mergeCell ref="Y66:AA66"/>
    <mergeCell ref="BD65:BE65"/>
    <mergeCell ref="BF65:BG65"/>
    <mergeCell ref="BH65:BI65"/>
    <mergeCell ref="BJ65:BK65"/>
    <mergeCell ref="BL65:BM65"/>
    <mergeCell ref="BN65:BO65"/>
    <mergeCell ref="AN65:AP65"/>
    <mergeCell ref="AQ65:AS65"/>
    <mergeCell ref="AT65:AV65"/>
    <mergeCell ref="AW65:AY65"/>
    <mergeCell ref="AZ65:BA65"/>
    <mergeCell ref="BB65:BC65"/>
    <mergeCell ref="V65:X65"/>
    <mergeCell ref="Y65:AA65"/>
    <mergeCell ref="AB65:AD65"/>
    <mergeCell ref="AE65:AG65"/>
    <mergeCell ref="AH65:AJ65"/>
    <mergeCell ref="AK65:AM65"/>
    <mergeCell ref="B67:D67"/>
    <mergeCell ref="E67:H67"/>
    <mergeCell ref="I67:L67"/>
    <mergeCell ref="M67:O67"/>
    <mergeCell ref="P67:R67"/>
    <mergeCell ref="S67:U67"/>
    <mergeCell ref="BH66:BI66"/>
    <mergeCell ref="BJ66:BK66"/>
    <mergeCell ref="BL66:BM66"/>
    <mergeCell ref="BN66:BO66"/>
    <mergeCell ref="BP66:BQ66"/>
    <mergeCell ref="BR66:BS66"/>
    <mergeCell ref="AT66:AV66"/>
    <mergeCell ref="AW66:AY66"/>
    <mergeCell ref="AZ66:BA66"/>
    <mergeCell ref="BB66:BC66"/>
    <mergeCell ref="BD66:BE66"/>
    <mergeCell ref="BF66:BG66"/>
    <mergeCell ref="AB66:AD66"/>
    <mergeCell ref="AE66:AG66"/>
    <mergeCell ref="AH66:AJ66"/>
    <mergeCell ref="AK66:AM66"/>
    <mergeCell ref="AN66:AP66"/>
    <mergeCell ref="AQ66:AS66"/>
    <mergeCell ref="BP67:BQ67"/>
    <mergeCell ref="BR67:BS67"/>
    <mergeCell ref="B66:D66"/>
    <mergeCell ref="E66:H66"/>
    <mergeCell ref="I66:L66"/>
    <mergeCell ref="M66:O66"/>
    <mergeCell ref="P66:R66"/>
    <mergeCell ref="S66:U66"/>
    <mergeCell ref="V68:X68"/>
    <mergeCell ref="Y68:AA68"/>
    <mergeCell ref="BD67:BE67"/>
    <mergeCell ref="BF67:BG67"/>
    <mergeCell ref="BH67:BI67"/>
    <mergeCell ref="BJ67:BK67"/>
    <mergeCell ref="BL67:BM67"/>
    <mergeCell ref="BN67:BO67"/>
    <mergeCell ref="AN67:AP67"/>
    <mergeCell ref="AQ67:AS67"/>
    <mergeCell ref="AT67:AV67"/>
    <mergeCell ref="AW67:AY67"/>
    <mergeCell ref="AZ67:BA67"/>
    <mergeCell ref="BB67:BC67"/>
    <mergeCell ref="V67:X67"/>
    <mergeCell ref="Y67:AA67"/>
    <mergeCell ref="AB67:AD67"/>
    <mergeCell ref="AE67:AG67"/>
    <mergeCell ref="AH67:AJ67"/>
    <mergeCell ref="AK67:AM67"/>
    <mergeCell ref="B69:D69"/>
    <mergeCell ref="E69:H69"/>
    <mergeCell ref="I69:L69"/>
    <mergeCell ref="M69:O69"/>
    <mergeCell ref="P69:R69"/>
    <mergeCell ref="S69:U69"/>
    <mergeCell ref="BH68:BI68"/>
    <mergeCell ref="BJ68:BK68"/>
    <mergeCell ref="BL68:BM68"/>
    <mergeCell ref="BN68:BO68"/>
    <mergeCell ref="BP68:BQ68"/>
    <mergeCell ref="BR68:BS68"/>
    <mergeCell ref="AT68:AV68"/>
    <mergeCell ref="AW68:AY68"/>
    <mergeCell ref="AZ68:BA68"/>
    <mergeCell ref="BB68:BC68"/>
    <mergeCell ref="BD68:BE68"/>
    <mergeCell ref="BF68:BG68"/>
    <mergeCell ref="AB68:AD68"/>
    <mergeCell ref="AE68:AG68"/>
    <mergeCell ref="AH68:AJ68"/>
    <mergeCell ref="AK68:AM68"/>
    <mergeCell ref="AN68:AP68"/>
    <mergeCell ref="AQ68:AS68"/>
    <mergeCell ref="BP69:BQ69"/>
    <mergeCell ref="BR69:BS69"/>
    <mergeCell ref="B68:D68"/>
    <mergeCell ref="E68:H68"/>
    <mergeCell ref="I68:L68"/>
    <mergeCell ref="M68:O68"/>
    <mergeCell ref="P68:R68"/>
    <mergeCell ref="S68:U68"/>
    <mergeCell ref="V70:X70"/>
    <mergeCell ref="Y70:AA70"/>
    <mergeCell ref="BD69:BE69"/>
    <mergeCell ref="BF69:BG69"/>
    <mergeCell ref="BH69:BI69"/>
    <mergeCell ref="BJ69:BK69"/>
    <mergeCell ref="BL69:BM69"/>
    <mergeCell ref="BN69:BO69"/>
    <mergeCell ref="AN69:AP69"/>
    <mergeCell ref="AQ69:AS69"/>
    <mergeCell ref="AT69:AV69"/>
    <mergeCell ref="AW69:AY69"/>
    <mergeCell ref="AZ69:BA69"/>
    <mergeCell ref="BB69:BC69"/>
    <mergeCell ref="V69:X69"/>
    <mergeCell ref="Y69:AA69"/>
    <mergeCell ref="AB69:AD69"/>
    <mergeCell ref="AE69:AG69"/>
    <mergeCell ref="AH69:AJ69"/>
    <mergeCell ref="AK69:AM69"/>
    <mergeCell ref="B71:D71"/>
    <mergeCell ref="E71:H71"/>
    <mergeCell ref="I71:L71"/>
    <mergeCell ref="M71:O71"/>
    <mergeCell ref="P71:R71"/>
    <mergeCell ref="S71:U71"/>
    <mergeCell ref="BH70:BI70"/>
    <mergeCell ref="BJ70:BK70"/>
    <mergeCell ref="BL70:BM70"/>
    <mergeCell ref="BN70:BO70"/>
    <mergeCell ref="BP70:BQ70"/>
    <mergeCell ref="BR70:BS70"/>
    <mergeCell ref="AT70:AV70"/>
    <mergeCell ref="AW70:AY70"/>
    <mergeCell ref="AZ70:BA70"/>
    <mergeCell ref="BB70:BC70"/>
    <mergeCell ref="BD70:BE70"/>
    <mergeCell ref="BF70:BG70"/>
    <mergeCell ref="AB70:AD70"/>
    <mergeCell ref="AE70:AG70"/>
    <mergeCell ref="AH70:AJ70"/>
    <mergeCell ref="AK70:AM70"/>
    <mergeCell ref="AN70:AP70"/>
    <mergeCell ref="AQ70:AS70"/>
    <mergeCell ref="BP71:BQ71"/>
    <mergeCell ref="BR71:BS71"/>
    <mergeCell ref="B70:D70"/>
    <mergeCell ref="E70:H70"/>
    <mergeCell ref="I70:L70"/>
    <mergeCell ref="M70:O70"/>
    <mergeCell ref="P70:R70"/>
    <mergeCell ref="S70:U70"/>
    <mergeCell ref="V72:X72"/>
    <mergeCell ref="Y72:AA72"/>
    <mergeCell ref="BD71:BE71"/>
    <mergeCell ref="BF71:BG71"/>
    <mergeCell ref="BH71:BI71"/>
    <mergeCell ref="BJ71:BK71"/>
    <mergeCell ref="BL71:BM71"/>
    <mergeCell ref="BN71:BO71"/>
    <mergeCell ref="AN71:AP71"/>
    <mergeCell ref="AQ71:AS71"/>
    <mergeCell ref="AT71:AV71"/>
    <mergeCell ref="AW71:AY71"/>
    <mergeCell ref="AZ71:BA71"/>
    <mergeCell ref="BB71:BC71"/>
    <mergeCell ref="V71:X71"/>
    <mergeCell ref="Y71:AA71"/>
    <mergeCell ref="AB71:AD71"/>
    <mergeCell ref="AE71:AG71"/>
    <mergeCell ref="AH71:AJ71"/>
    <mergeCell ref="AK71:AM71"/>
    <mergeCell ref="B73:D73"/>
    <mergeCell ref="E73:H73"/>
    <mergeCell ref="I73:L73"/>
    <mergeCell ref="M73:O73"/>
    <mergeCell ref="P73:R73"/>
    <mergeCell ref="S73:U73"/>
    <mergeCell ref="BH72:BI72"/>
    <mergeCell ref="BJ72:BK72"/>
    <mergeCell ref="BL72:BM72"/>
    <mergeCell ref="BN72:BO72"/>
    <mergeCell ref="BP72:BQ72"/>
    <mergeCell ref="BR72:BS72"/>
    <mergeCell ref="AT72:AV72"/>
    <mergeCell ref="AW72:AY72"/>
    <mergeCell ref="AZ72:BA72"/>
    <mergeCell ref="BB72:BC72"/>
    <mergeCell ref="BD72:BE72"/>
    <mergeCell ref="BF72:BG72"/>
    <mergeCell ref="AB72:AD72"/>
    <mergeCell ref="AE72:AG72"/>
    <mergeCell ref="AH72:AJ72"/>
    <mergeCell ref="AK72:AM72"/>
    <mergeCell ref="AN72:AP72"/>
    <mergeCell ref="AQ72:AS72"/>
    <mergeCell ref="BP73:BQ73"/>
    <mergeCell ref="BR73:BS73"/>
    <mergeCell ref="B72:D72"/>
    <mergeCell ref="E72:H72"/>
    <mergeCell ref="I72:L72"/>
    <mergeCell ref="M72:O72"/>
    <mergeCell ref="P72:R72"/>
    <mergeCell ref="S72:U72"/>
    <mergeCell ref="V74:X74"/>
    <mergeCell ref="Y74:AA74"/>
    <mergeCell ref="BD73:BE73"/>
    <mergeCell ref="BF73:BG73"/>
    <mergeCell ref="BH73:BI73"/>
    <mergeCell ref="BJ73:BK73"/>
    <mergeCell ref="BL73:BM73"/>
    <mergeCell ref="BN73:BO73"/>
    <mergeCell ref="AN73:AP73"/>
    <mergeCell ref="AQ73:AS73"/>
    <mergeCell ref="AT73:AV73"/>
    <mergeCell ref="AW73:AY73"/>
    <mergeCell ref="AZ73:BA73"/>
    <mergeCell ref="BB73:BC73"/>
    <mergeCell ref="V73:X73"/>
    <mergeCell ref="Y73:AA73"/>
    <mergeCell ref="AB73:AD73"/>
    <mergeCell ref="AE73:AG73"/>
    <mergeCell ref="AH73:AJ73"/>
    <mergeCell ref="AK73:AM73"/>
    <mergeCell ref="B75:D75"/>
    <mergeCell ref="E75:H75"/>
    <mergeCell ref="I75:L75"/>
    <mergeCell ref="M75:O75"/>
    <mergeCell ref="P75:R75"/>
    <mergeCell ref="S75:U75"/>
    <mergeCell ref="BH74:BI74"/>
    <mergeCell ref="BJ74:BK74"/>
    <mergeCell ref="BL74:BM74"/>
    <mergeCell ref="BN74:BO74"/>
    <mergeCell ref="BP74:BQ74"/>
    <mergeCell ref="BR74:BS74"/>
    <mergeCell ref="AT74:AV74"/>
    <mergeCell ref="AW74:AY74"/>
    <mergeCell ref="AZ74:BA74"/>
    <mergeCell ref="BB74:BC74"/>
    <mergeCell ref="BD74:BE74"/>
    <mergeCell ref="BF74:BG74"/>
    <mergeCell ref="AB74:AD74"/>
    <mergeCell ref="AE74:AG74"/>
    <mergeCell ref="AH74:AJ74"/>
    <mergeCell ref="AK74:AM74"/>
    <mergeCell ref="AN74:AP74"/>
    <mergeCell ref="AQ74:AS74"/>
    <mergeCell ref="BP75:BQ75"/>
    <mergeCell ref="BR75:BS75"/>
    <mergeCell ref="B74:D74"/>
    <mergeCell ref="E74:H74"/>
    <mergeCell ref="I74:L74"/>
    <mergeCell ref="M74:O74"/>
    <mergeCell ref="P74:R74"/>
    <mergeCell ref="S74:U74"/>
    <mergeCell ref="V76:X76"/>
    <mergeCell ref="Y76:AA76"/>
    <mergeCell ref="BD75:BE75"/>
    <mergeCell ref="BF75:BG75"/>
    <mergeCell ref="BH75:BI75"/>
    <mergeCell ref="BJ75:BK75"/>
    <mergeCell ref="BL75:BM75"/>
    <mergeCell ref="BN75:BO75"/>
    <mergeCell ref="AN75:AP75"/>
    <mergeCell ref="AQ75:AS75"/>
    <mergeCell ref="AT75:AV75"/>
    <mergeCell ref="AW75:AY75"/>
    <mergeCell ref="AZ75:BA75"/>
    <mergeCell ref="BB75:BC75"/>
    <mergeCell ref="V75:X75"/>
    <mergeCell ref="Y75:AA75"/>
    <mergeCell ref="AB75:AD75"/>
    <mergeCell ref="AE75:AG75"/>
    <mergeCell ref="AH75:AJ75"/>
    <mergeCell ref="AK75:AM75"/>
    <mergeCell ref="B77:D77"/>
    <mergeCell ref="E77:H77"/>
    <mergeCell ref="I77:L77"/>
    <mergeCell ref="M77:O77"/>
    <mergeCell ref="P77:R77"/>
    <mergeCell ref="S77:U77"/>
    <mergeCell ref="BH76:BI76"/>
    <mergeCell ref="BJ76:BK76"/>
    <mergeCell ref="BL76:BM76"/>
    <mergeCell ref="BN76:BO76"/>
    <mergeCell ref="BP76:BQ76"/>
    <mergeCell ref="BR76:BS76"/>
    <mergeCell ref="AT76:AV76"/>
    <mergeCell ref="AW76:AY76"/>
    <mergeCell ref="AZ76:BA76"/>
    <mergeCell ref="BB76:BC76"/>
    <mergeCell ref="BD76:BE76"/>
    <mergeCell ref="BF76:BG76"/>
    <mergeCell ref="AB76:AD76"/>
    <mergeCell ref="AE76:AG76"/>
    <mergeCell ref="AH76:AJ76"/>
    <mergeCell ref="AK76:AM76"/>
    <mergeCell ref="AN76:AP76"/>
    <mergeCell ref="AQ76:AS76"/>
    <mergeCell ref="BP77:BQ77"/>
    <mergeCell ref="BR77:BS77"/>
    <mergeCell ref="B76:D76"/>
    <mergeCell ref="E76:H76"/>
    <mergeCell ref="I76:L76"/>
    <mergeCell ref="M76:O76"/>
    <mergeCell ref="P76:R76"/>
    <mergeCell ref="S76:U76"/>
    <mergeCell ref="V78:X78"/>
    <mergeCell ref="Y78:AA78"/>
    <mergeCell ref="BD77:BE77"/>
    <mergeCell ref="BF77:BG77"/>
    <mergeCell ref="BH77:BI77"/>
    <mergeCell ref="BJ77:BK77"/>
    <mergeCell ref="BL77:BM77"/>
    <mergeCell ref="BN77:BO77"/>
    <mergeCell ref="AN77:AP77"/>
    <mergeCell ref="AQ77:AS77"/>
    <mergeCell ref="AT77:AV77"/>
    <mergeCell ref="AW77:AY77"/>
    <mergeCell ref="AZ77:BA77"/>
    <mergeCell ref="BB77:BC77"/>
    <mergeCell ref="V77:X77"/>
    <mergeCell ref="Y77:AA77"/>
    <mergeCell ref="AB77:AD77"/>
    <mergeCell ref="AE77:AG77"/>
    <mergeCell ref="AH77:AJ77"/>
    <mergeCell ref="AK77:AM77"/>
    <mergeCell ref="B79:D79"/>
    <mergeCell ref="E79:H79"/>
    <mergeCell ref="I79:L79"/>
    <mergeCell ref="M79:O79"/>
    <mergeCell ref="P79:R79"/>
    <mergeCell ref="S79:U79"/>
    <mergeCell ref="BH78:BI78"/>
    <mergeCell ref="BJ78:BK78"/>
    <mergeCell ref="BL78:BM78"/>
    <mergeCell ref="BN78:BO78"/>
    <mergeCell ref="BP78:BQ78"/>
    <mergeCell ref="BR78:BS78"/>
    <mergeCell ref="AT78:AV78"/>
    <mergeCell ref="AW78:AY78"/>
    <mergeCell ref="AZ78:BA78"/>
    <mergeCell ref="BB78:BC78"/>
    <mergeCell ref="BD78:BE78"/>
    <mergeCell ref="BF78:BG78"/>
    <mergeCell ref="AB78:AD78"/>
    <mergeCell ref="AE78:AG78"/>
    <mergeCell ref="AH78:AJ78"/>
    <mergeCell ref="AK78:AM78"/>
    <mergeCell ref="AN78:AP78"/>
    <mergeCell ref="AQ78:AS78"/>
    <mergeCell ref="BP79:BQ79"/>
    <mergeCell ref="BR79:BS79"/>
    <mergeCell ref="B78:D78"/>
    <mergeCell ref="E78:H78"/>
    <mergeCell ref="I78:L78"/>
    <mergeCell ref="M78:O78"/>
    <mergeCell ref="P78:R78"/>
    <mergeCell ref="S78:U78"/>
    <mergeCell ref="V80:X80"/>
    <mergeCell ref="Y80:AA80"/>
    <mergeCell ref="BD79:BE79"/>
    <mergeCell ref="BF79:BG79"/>
    <mergeCell ref="BH79:BI79"/>
    <mergeCell ref="BJ79:BK79"/>
    <mergeCell ref="BL79:BM79"/>
    <mergeCell ref="BN79:BO79"/>
    <mergeCell ref="AN79:AP79"/>
    <mergeCell ref="AQ79:AS79"/>
    <mergeCell ref="AT79:AV79"/>
    <mergeCell ref="AW79:AY79"/>
    <mergeCell ref="AZ79:BA79"/>
    <mergeCell ref="BB79:BC79"/>
    <mergeCell ref="V79:X79"/>
    <mergeCell ref="Y79:AA79"/>
    <mergeCell ref="AB79:AD79"/>
    <mergeCell ref="AE79:AG79"/>
    <mergeCell ref="AH79:AJ79"/>
    <mergeCell ref="AK79:AM79"/>
    <mergeCell ref="B81:D81"/>
    <mergeCell ref="E81:H81"/>
    <mergeCell ref="I81:L81"/>
    <mergeCell ref="M81:O81"/>
    <mergeCell ref="P81:R81"/>
    <mergeCell ref="S81:U81"/>
    <mergeCell ref="BH80:BI80"/>
    <mergeCell ref="BJ80:BK80"/>
    <mergeCell ref="BL80:BM80"/>
    <mergeCell ref="BN80:BO80"/>
    <mergeCell ref="BP80:BQ80"/>
    <mergeCell ref="BR80:BS80"/>
    <mergeCell ref="AT80:AV80"/>
    <mergeCell ref="AW80:AY80"/>
    <mergeCell ref="AZ80:BA80"/>
    <mergeCell ref="BB80:BC80"/>
    <mergeCell ref="BD80:BE80"/>
    <mergeCell ref="BF80:BG80"/>
    <mergeCell ref="AB80:AD80"/>
    <mergeCell ref="AE80:AG80"/>
    <mergeCell ref="AH80:AJ80"/>
    <mergeCell ref="AK80:AM80"/>
    <mergeCell ref="AN80:AP80"/>
    <mergeCell ref="AQ80:AS80"/>
    <mergeCell ref="BP81:BQ81"/>
    <mergeCell ref="BR81:BS81"/>
    <mergeCell ref="B80:D80"/>
    <mergeCell ref="E80:H80"/>
    <mergeCell ref="I80:L80"/>
    <mergeCell ref="M80:O80"/>
    <mergeCell ref="P80:R80"/>
    <mergeCell ref="S80:U80"/>
    <mergeCell ref="V82:X82"/>
    <mergeCell ref="Y82:AA82"/>
    <mergeCell ref="BD81:BE81"/>
    <mergeCell ref="BF81:BG81"/>
    <mergeCell ref="BH81:BI81"/>
    <mergeCell ref="BJ81:BK81"/>
    <mergeCell ref="BL81:BM81"/>
    <mergeCell ref="BN81:BO81"/>
    <mergeCell ref="AN81:AP81"/>
    <mergeCell ref="AQ81:AS81"/>
    <mergeCell ref="AT81:AV81"/>
    <mergeCell ref="AW81:AY81"/>
    <mergeCell ref="AZ81:BA81"/>
    <mergeCell ref="BB81:BC81"/>
    <mergeCell ref="V81:X81"/>
    <mergeCell ref="Y81:AA81"/>
    <mergeCell ref="AB81:AD81"/>
    <mergeCell ref="AE81:AG81"/>
    <mergeCell ref="AH81:AJ81"/>
    <mergeCell ref="AK81:AM81"/>
    <mergeCell ref="B83:D83"/>
    <mergeCell ref="E83:H83"/>
    <mergeCell ref="I83:L83"/>
    <mergeCell ref="M83:O83"/>
    <mergeCell ref="P83:R83"/>
    <mergeCell ref="S83:U83"/>
    <mergeCell ref="BH82:BI82"/>
    <mergeCell ref="BJ82:BK82"/>
    <mergeCell ref="BL82:BM82"/>
    <mergeCell ref="BN82:BO82"/>
    <mergeCell ref="BP82:BQ82"/>
    <mergeCell ref="BR82:BS82"/>
    <mergeCell ref="AT82:AV82"/>
    <mergeCell ref="AW82:AY82"/>
    <mergeCell ref="AZ82:BA82"/>
    <mergeCell ref="BB82:BC82"/>
    <mergeCell ref="BD82:BE82"/>
    <mergeCell ref="BF82:BG82"/>
    <mergeCell ref="AB82:AD82"/>
    <mergeCell ref="AE82:AG82"/>
    <mergeCell ref="AH82:AJ82"/>
    <mergeCell ref="AK82:AM82"/>
    <mergeCell ref="AN82:AP82"/>
    <mergeCell ref="AQ82:AS82"/>
    <mergeCell ref="BP83:BQ83"/>
    <mergeCell ref="BR83:BS83"/>
    <mergeCell ref="B82:D82"/>
    <mergeCell ref="E82:H82"/>
    <mergeCell ref="I82:L82"/>
    <mergeCell ref="M82:O82"/>
    <mergeCell ref="P82:R82"/>
    <mergeCell ref="S82:U82"/>
    <mergeCell ref="V84:X84"/>
    <mergeCell ref="Y84:AA84"/>
    <mergeCell ref="BD83:BE83"/>
    <mergeCell ref="BF83:BG83"/>
    <mergeCell ref="BH83:BI83"/>
    <mergeCell ref="BJ83:BK83"/>
    <mergeCell ref="BL83:BM83"/>
    <mergeCell ref="BN83:BO83"/>
    <mergeCell ref="AN83:AP83"/>
    <mergeCell ref="AQ83:AS83"/>
    <mergeCell ref="AT83:AV83"/>
    <mergeCell ref="AW83:AY83"/>
    <mergeCell ref="AZ83:BA83"/>
    <mergeCell ref="BB83:BC83"/>
    <mergeCell ref="V83:X83"/>
    <mergeCell ref="Y83:AA83"/>
    <mergeCell ref="AB83:AD83"/>
    <mergeCell ref="AE83:AG83"/>
    <mergeCell ref="AH83:AJ83"/>
    <mergeCell ref="AK83:AM83"/>
    <mergeCell ref="B85:D85"/>
    <mergeCell ref="E85:H85"/>
    <mergeCell ref="I85:L85"/>
    <mergeCell ref="M85:O85"/>
    <mergeCell ref="P85:R85"/>
    <mergeCell ref="S85:U85"/>
    <mergeCell ref="BH84:BI84"/>
    <mergeCell ref="BJ84:BK84"/>
    <mergeCell ref="BL84:BM84"/>
    <mergeCell ref="BN84:BO84"/>
    <mergeCell ref="BP84:BQ84"/>
    <mergeCell ref="BR84:BS84"/>
    <mergeCell ref="AT84:AV84"/>
    <mergeCell ref="AW84:AY84"/>
    <mergeCell ref="AZ84:BA84"/>
    <mergeCell ref="BB84:BC84"/>
    <mergeCell ref="BD84:BE84"/>
    <mergeCell ref="BF84:BG84"/>
    <mergeCell ref="AB84:AD84"/>
    <mergeCell ref="AE84:AG84"/>
    <mergeCell ref="AH84:AJ84"/>
    <mergeCell ref="AK84:AM84"/>
    <mergeCell ref="AN84:AP84"/>
    <mergeCell ref="AQ84:AS84"/>
    <mergeCell ref="BP85:BQ85"/>
    <mergeCell ref="BR85:BS85"/>
    <mergeCell ref="B84:D84"/>
    <mergeCell ref="E84:H84"/>
    <mergeCell ref="I84:L84"/>
    <mergeCell ref="M84:O84"/>
    <mergeCell ref="P84:R84"/>
    <mergeCell ref="S84:U84"/>
    <mergeCell ref="V86:X86"/>
    <mergeCell ref="Y86:AA86"/>
    <mergeCell ref="BD85:BE85"/>
    <mergeCell ref="BF85:BG85"/>
    <mergeCell ref="BH85:BI85"/>
    <mergeCell ref="BJ85:BK85"/>
    <mergeCell ref="BL85:BM85"/>
    <mergeCell ref="BN85:BO85"/>
    <mergeCell ref="AN85:AP85"/>
    <mergeCell ref="AQ85:AS85"/>
    <mergeCell ref="AT85:AV85"/>
    <mergeCell ref="AW85:AY85"/>
    <mergeCell ref="AZ85:BA85"/>
    <mergeCell ref="BB85:BC85"/>
    <mergeCell ref="V85:X85"/>
    <mergeCell ref="Y85:AA85"/>
    <mergeCell ref="AB85:AD85"/>
    <mergeCell ref="AE85:AG85"/>
    <mergeCell ref="AH85:AJ85"/>
    <mergeCell ref="AK85:AM85"/>
    <mergeCell ref="B87:D87"/>
    <mergeCell ref="E87:H87"/>
    <mergeCell ref="I87:L87"/>
    <mergeCell ref="M87:O87"/>
    <mergeCell ref="P87:R87"/>
    <mergeCell ref="S87:U87"/>
    <mergeCell ref="BH86:BI86"/>
    <mergeCell ref="BJ86:BK86"/>
    <mergeCell ref="BL86:BM86"/>
    <mergeCell ref="BN86:BO86"/>
    <mergeCell ref="BP86:BQ86"/>
    <mergeCell ref="BR86:BS86"/>
    <mergeCell ref="AT86:AV86"/>
    <mergeCell ref="AW86:AY86"/>
    <mergeCell ref="AZ86:BA86"/>
    <mergeCell ref="BB86:BC86"/>
    <mergeCell ref="BD86:BE86"/>
    <mergeCell ref="BF86:BG86"/>
    <mergeCell ref="AB86:AD86"/>
    <mergeCell ref="AE86:AG86"/>
    <mergeCell ref="AH86:AJ86"/>
    <mergeCell ref="AK86:AM86"/>
    <mergeCell ref="AN86:AP86"/>
    <mergeCell ref="AQ86:AS86"/>
    <mergeCell ref="BP87:BQ87"/>
    <mergeCell ref="BR87:BS87"/>
    <mergeCell ref="B86:D86"/>
    <mergeCell ref="E86:H86"/>
    <mergeCell ref="I86:L86"/>
    <mergeCell ref="M86:O86"/>
    <mergeCell ref="P86:R86"/>
    <mergeCell ref="S86:U86"/>
    <mergeCell ref="V88:X88"/>
    <mergeCell ref="Y88:AA88"/>
    <mergeCell ref="BD87:BE87"/>
    <mergeCell ref="BF87:BG87"/>
    <mergeCell ref="BH87:BI87"/>
    <mergeCell ref="BJ87:BK87"/>
    <mergeCell ref="BL87:BM87"/>
    <mergeCell ref="BN87:BO87"/>
    <mergeCell ref="AN87:AP87"/>
    <mergeCell ref="AQ87:AS87"/>
    <mergeCell ref="AT87:AV87"/>
    <mergeCell ref="AW87:AY87"/>
    <mergeCell ref="AZ87:BA87"/>
    <mergeCell ref="BB87:BC87"/>
    <mergeCell ref="V87:X87"/>
    <mergeCell ref="Y87:AA87"/>
    <mergeCell ref="AB87:AD87"/>
    <mergeCell ref="AE87:AG87"/>
    <mergeCell ref="AH87:AJ87"/>
    <mergeCell ref="AK87:AM87"/>
    <mergeCell ref="B89:D89"/>
    <mergeCell ref="E89:H89"/>
    <mergeCell ref="I89:L89"/>
    <mergeCell ref="M89:O89"/>
    <mergeCell ref="P89:R89"/>
    <mergeCell ref="S89:U89"/>
    <mergeCell ref="BH88:BI88"/>
    <mergeCell ref="BJ88:BK88"/>
    <mergeCell ref="BL88:BM88"/>
    <mergeCell ref="BN88:BO88"/>
    <mergeCell ref="BP88:BQ88"/>
    <mergeCell ref="BR88:BS88"/>
    <mergeCell ref="AT88:AV88"/>
    <mergeCell ref="AW88:AY88"/>
    <mergeCell ref="AZ88:BA88"/>
    <mergeCell ref="BB88:BC88"/>
    <mergeCell ref="BD88:BE88"/>
    <mergeCell ref="BF88:BG88"/>
    <mergeCell ref="AB88:AD88"/>
    <mergeCell ref="AE88:AG88"/>
    <mergeCell ref="AH88:AJ88"/>
    <mergeCell ref="AK88:AM88"/>
    <mergeCell ref="AN88:AP88"/>
    <mergeCell ref="AQ88:AS88"/>
    <mergeCell ref="BP89:BQ89"/>
    <mergeCell ref="BR89:BS89"/>
    <mergeCell ref="B88:D88"/>
    <mergeCell ref="E88:H88"/>
    <mergeCell ref="I88:L88"/>
    <mergeCell ref="M88:O88"/>
    <mergeCell ref="P88:R88"/>
    <mergeCell ref="S88:U88"/>
    <mergeCell ref="V90:X90"/>
    <mergeCell ref="Y90:AA90"/>
    <mergeCell ref="BD89:BE89"/>
    <mergeCell ref="BF89:BG89"/>
    <mergeCell ref="BH89:BI89"/>
    <mergeCell ref="BJ89:BK89"/>
    <mergeCell ref="BL89:BM89"/>
    <mergeCell ref="BN89:BO89"/>
    <mergeCell ref="AN89:AP89"/>
    <mergeCell ref="AQ89:AS89"/>
    <mergeCell ref="AT89:AV89"/>
    <mergeCell ref="AW89:AY89"/>
    <mergeCell ref="AZ89:BA89"/>
    <mergeCell ref="BB89:BC89"/>
    <mergeCell ref="V89:X89"/>
    <mergeCell ref="Y89:AA89"/>
    <mergeCell ref="AB89:AD89"/>
    <mergeCell ref="AE89:AG89"/>
    <mergeCell ref="AH89:AJ89"/>
    <mergeCell ref="AK89:AM89"/>
    <mergeCell ref="B91:D91"/>
    <mergeCell ref="E91:H91"/>
    <mergeCell ref="I91:L91"/>
    <mergeCell ref="M91:O91"/>
    <mergeCell ref="P91:R91"/>
    <mergeCell ref="S91:U91"/>
    <mergeCell ref="BH90:BI90"/>
    <mergeCell ref="BJ90:BK90"/>
    <mergeCell ref="BL90:BM90"/>
    <mergeCell ref="BN90:BO90"/>
    <mergeCell ref="BP90:BQ90"/>
    <mergeCell ref="BR90:BS90"/>
    <mergeCell ref="AT90:AV90"/>
    <mergeCell ref="AW90:AY90"/>
    <mergeCell ref="AZ90:BA90"/>
    <mergeCell ref="BB90:BC90"/>
    <mergeCell ref="BD90:BE90"/>
    <mergeCell ref="BF90:BG90"/>
    <mergeCell ref="AB90:AD90"/>
    <mergeCell ref="AE90:AG90"/>
    <mergeCell ref="AH90:AJ90"/>
    <mergeCell ref="AK90:AM90"/>
    <mergeCell ref="AN90:AP90"/>
    <mergeCell ref="AQ90:AS90"/>
    <mergeCell ref="BP91:BQ91"/>
    <mergeCell ref="BR91:BS91"/>
    <mergeCell ref="B90:D90"/>
    <mergeCell ref="E90:H90"/>
    <mergeCell ref="I90:L90"/>
    <mergeCell ref="M90:O90"/>
    <mergeCell ref="P90:R90"/>
    <mergeCell ref="S90:U90"/>
    <mergeCell ref="V92:X92"/>
    <mergeCell ref="Y92:AA92"/>
    <mergeCell ref="BD91:BE91"/>
    <mergeCell ref="BF91:BG91"/>
    <mergeCell ref="BH91:BI91"/>
    <mergeCell ref="BJ91:BK91"/>
    <mergeCell ref="BL91:BM91"/>
    <mergeCell ref="BN91:BO91"/>
    <mergeCell ref="AN91:AP91"/>
    <mergeCell ref="AQ91:AS91"/>
    <mergeCell ref="AT91:AV91"/>
    <mergeCell ref="AW91:AY91"/>
    <mergeCell ref="AZ91:BA91"/>
    <mergeCell ref="BB91:BC91"/>
    <mergeCell ref="V91:X91"/>
    <mergeCell ref="Y91:AA91"/>
    <mergeCell ref="AB91:AD91"/>
    <mergeCell ref="AE91:AG91"/>
    <mergeCell ref="AH91:AJ91"/>
    <mergeCell ref="AK91:AM91"/>
    <mergeCell ref="B93:D93"/>
    <mergeCell ref="E93:H93"/>
    <mergeCell ref="I93:L93"/>
    <mergeCell ref="M93:O93"/>
    <mergeCell ref="P93:R93"/>
    <mergeCell ref="S93:U93"/>
    <mergeCell ref="BH92:BI92"/>
    <mergeCell ref="BJ92:BK92"/>
    <mergeCell ref="BL92:BM92"/>
    <mergeCell ref="BN92:BO92"/>
    <mergeCell ref="BP92:BQ92"/>
    <mergeCell ref="BR92:BS92"/>
    <mergeCell ref="AT92:AV92"/>
    <mergeCell ref="AW92:AY92"/>
    <mergeCell ref="AZ92:BA92"/>
    <mergeCell ref="BB92:BC92"/>
    <mergeCell ref="BD92:BE92"/>
    <mergeCell ref="BF92:BG92"/>
    <mergeCell ref="AB92:AD92"/>
    <mergeCell ref="AE92:AG92"/>
    <mergeCell ref="AH92:AJ92"/>
    <mergeCell ref="AK92:AM92"/>
    <mergeCell ref="AN92:AP92"/>
    <mergeCell ref="AQ92:AS92"/>
    <mergeCell ref="BP93:BQ93"/>
    <mergeCell ref="BR93:BS93"/>
    <mergeCell ref="B92:D92"/>
    <mergeCell ref="E92:H92"/>
    <mergeCell ref="I92:L92"/>
    <mergeCell ref="M92:O92"/>
    <mergeCell ref="P92:R92"/>
    <mergeCell ref="S92:U92"/>
    <mergeCell ref="V94:X94"/>
    <mergeCell ref="Y94:AA94"/>
    <mergeCell ref="BD93:BE93"/>
    <mergeCell ref="BF93:BG93"/>
    <mergeCell ref="BH93:BI93"/>
    <mergeCell ref="BJ93:BK93"/>
    <mergeCell ref="BL93:BM93"/>
    <mergeCell ref="BN93:BO93"/>
    <mergeCell ref="AN93:AP93"/>
    <mergeCell ref="AQ93:AS93"/>
    <mergeCell ref="AT93:AV93"/>
    <mergeCell ref="AW93:AY93"/>
    <mergeCell ref="AZ93:BA93"/>
    <mergeCell ref="BB93:BC93"/>
    <mergeCell ref="V93:X93"/>
    <mergeCell ref="Y93:AA93"/>
    <mergeCell ref="AB93:AD93"/>
    <mergeCell ref="AE93:AG93"/>
    <mergeCell ref="AH93:AJ93"/>
    <mergeCell ref="AK93:AM93"/>
    <mergeCell ref="B95:D95"/>
    <mergeCell ref="E95:H95"/>
    <mergeCell ref="I95:L95"/>
    <mergeCell ref="M95:O95"/>
    <mergeCell ref="P95:R95"/>
    <mergeCell ref="S95:U95"/>
    <mergeCell ref="BH94:BI94"/>
    <mergeCell ref="BJ94:BK94"/>
    <mergeCell ref="BL94:BM94"/>
    <mergeCell ref="BN94:BO94"/>
    <mergeCell ref="BP94:BQ94"/>
    <mergeCell ref="BR94:BS94"/>
    <mergeCell ref="AT94:AV94"/>
    <mergeCell ref="AW94:AY94"/>
    <mergeCell ref="AZ94:BA94"/>
    <mergeCell ref="BB94:BC94"/>
    <mergeCell ref="BD94:BE94"/>
    <mergeCell ref="BF94:BG94"/>
    <mergeCell ref="AB94:AD94"/>
    <mergeCell ref="AE94:AG94"/>
    <mergeCell ref="AH94:AJ94"/>
    <mergeCell ref="AK94:AM94"/>
    <mergeCell ref="AN94:AP94"/>
    <mergeCell ref="AQ94:AS94"/>
    <mergeCell ref="BP95:BQ95"/>
    <mergeCell ref="BR95:BS95"/>
    <mergeCell ref="B94:D94"/>
    <mergeCell ref="E94:H94"/>
    <mergeCell ref="I94:L94"/>
    <mergeCell ref="M94:O94"/>
    <mergeCell ref="P94:R94"/>
    <mergeCell ref="S94:U94"/>
    <mergeCell ref="V96:X96"/>
    <mergeCell ref="Y96:AA96"/>
    <mergeCell ref="BD95:BE95"/>
    <mergeCell ref="BF95:BG95"/>
    <mergeCell ref="BH95:BI95"/>
    <mergeCell ref="BJ95:BK95"/>
    <mergeCell ref="BL95:BM95"/>
    <mergeCell ref="BN95:BO95"/>
    <mergeCell ref="AN95:AP95"/>
    <mergeCell ref="AQ95:AS95"/>
    <mergeCell ref="AT95:AV95"/>
    <mergeCell ref="AW95:AY95"/>
    <mergeCell ref="AZ95:BA95"/>
    <mergeCell ref="BB95:BC95"/>
    <mergeCell ref="V95:X95"/>
    <mergeCell ref="Y95:AA95"/>
    <mergeCell ref="AB95:AD95"/>
    <mergeCell ref="AE95:AG95"/>
    <mergeCell ref="AH95:AJ95"/>
    <mergeCell ref="AK95:AM95"/>
    <mergeCell ref="B97:D97"/>
    <mergeCell ref="E97:H97"/>
    <mergeCell ref="I97:L97"/>
    <mergeCell ref="M97:O97"/>
    <mergeCell ref="P97:R97"/>
    <mergeCell ref="S97:U97"/>
    <mergeCell ref="BH96:BI96"/>
    <mergeCell ref="BJ96:BK96"/>
    <mergeCell ref="BL96:BM96"/>
    <mergeCell ref="BN96:BO96"/>
    <mergeCell ref="BP96:BQ96"/>
    <mergeCell ref="BR96:BS96"/>
    <mergeCell ref="AT96:AV96"/>
    <mergeCell ref="AW96:AY96"/>
    <mergeCell ref="AZ96:BA96"/>
    <mergeCell ref="BB96:BC96"/>
    <mergeCell ref="BD96:BE96"/>
    <mergeCell ref="BF96:BG96"/>
    <mergeCell ref="AB96:AD96"/>
    <mergeCell ref="AE96:AG96"/>
    <mergeCell ref="AH96:AJ96"/>
    <mergeCell ref="AK96:AM96"/>
    <mergeCell ref="AN96:AP96"/>
    <mergeCell ref="AQ96:AS96"/>
    <mergeCell ref="BP97:BQ97"/>
    <mergeCell ref="BR97:BS97"/>
    <mergeCell ref="B96:D96"/>
    <mergeCell ref="E96:H96"/>
    <mergeCell ref="I96:L96"/>
    <mergeCell ref="M96:O96"/>
    <mergeCell ref="P96:R96"/>
    <mergeCell ref="S96:U96"/>
    <mergeCell ref="V98:X98"/>
    <mergeCell ref="Y98:AA98"/>
    <mergeCell ref="BD97:BE97"/>
    <mergeCell ref="BF97:BG97"/>
    <mergeCell ref="BH97:BI97"/>
    <mergeCell ref="BJ97:BK97"/>
    <mergeCell ref="BL97:BM97"/>
    <mergeCell ref="BN97:BO97"/>
    <mergeCell ref="AN97:AP97"/>
    <mergeCell ref="AQ97:AS97"/>
    <mergeCell ref="AT97:AV97"/>
    <mergeCell ref="AW97:AY97"/>
    <mergeCell ref="AZ97:BA97"/>
    <mergeCell ref="BB97:BC97"/>
    <mergeCell ref="V97:X97"/>
    <mergeCell ref="Y97:AA97"/>
    <mergeCell ref="AB97:AD97"/>
    <mergeCell ref="AE97:AG97"/>
    <mergeCell ref="AH97:AJ97"/>
    <mergeCell ref="AK97:AM97"/>
    <mergeCell ref="B99:D99"/>
    <mergeCell ref="E99:H99"/>
    <mergeCell ref="I99:L99"/>
    <mergeCell ref="M99:O99"/>
    <mergeCell ref="P99:R99"/>
    <mergeCell ref="S99:U99"/>
    <mergeCell ref="BH98:BI98"/>
    <mergeCell ref="BJ98:BK98"/>
    <mergeCell ref="BL98:BM98"/>
    <mergeCell ref="BN98:BO98"/>
    <mergeCell ref="BP98:BQ98"/>
    <mergeCell ref="BR98:BS98"/>
    <mergeCell ref="AT98:AV98"/>
    <mergeCell ref="AW98:AY98"/>
    <mergeCell ref="AZ98:BA98"/>
    <mergeCell ref="BB98:BC98"/>
    <mergeCell ref="BD98:BE98"/>
    <mergeCell ref="BF98:BG98"/>
    <mergeCell ref="AB98:AD98"/>
    <mergeCell ref="AE98:AG98"/>
    <mergeCell ref="AH98:AJ98"/>
    <mergeCell ref="AK98:AM98"/>
    <mergeCell ref="AN98:AP98"/>
    <mergeCell ref="AQ98:AS98"/>
    <mergeCell ref="BP99:BQ99"/>
    <mergeCell ref="BR99:BS99"/>
    <mergeCell ref="B98:D98"/>
    <mergeCell ref="E98:H98"/>
    <mergeCell ref="I98:L98"/>
    <mergeCell ref="M98:O98"/>
    <mergeCell ref="P98:R98"/>
    <mergeCell ref="S98:U98"/>
    <mergeCell ref="V100:X100"/>
    <mergeCell ref="Y100:AA100"/>
    <mergeCell ref="BD99:BE99"/>
    <mergeCell ref="BF99:BG99"/>
    <mergeCell ref="BH99:BI99"/>
    <mergeCell ref="BJ99:BK99"/>
    <mergeCell ref="BL99:BM99"/>
    <mergeCell ref="BN99:BO99"/>
    <mergeCell ref="AN99:AP99"/>
    <mergeCell ref="AQ99:AS99"/>
    <mergeCell ref="AT99:AV99"/>
    <mergeCell ref="AW99:AY99"/>
    <mergeCell ref="AZ99:BA99"/>
    <mergeCell ref="BB99:BC99"/>
    <mergeCell ref="V99:X99"/>
    <mergeCell ref="Y99:AA99"/>
    <mergeCell ref="AB99:AD99"/>
    <mergeCell ref="AE99:AG99"/>
    <mergeCell ref="AH99:AJ99"/>
    <mergeCell ref="AK99:AM99"/>
    <mergeCell ref="B101:D101"/>
    <mergeCell ref="E101:H101"/>
    <mergeCell ref="I101:L101"/>
    <mergeCell ref="M101:O101"/>
    <mergeCell ref="P101:R101"/>
    <mergeCell ref="S101:U101"/>
    <mergeCell ref="BH100:BI100"/>
    <mergeCell ref="BJ100:BK100"/>
    <mergeCell ref="BL100:BM100"/>
    <mergeCell ref="BN100:BO100"/>
    <mergeCell ref="BP100:BQ100"/>
    <mergeCell ref="BR100:BS100"/>
    <mergeCell ref="AT100:AV100"/>
    <mergeCell ref="AW100:AY100"/>
    <mergeCell ref="AZ100:BA100"/>
    <mergeCell ref="BB100:BC100"/>
    <mergeCell ref="BD100:BE100"/>
    <mergeCell ref="BF100:BG100"/>
    <mergeCell ref="AB100:AD100"/>
    <mergeCell ref="AE100:AG100"/>
    <mergeCell ref="AH100:AJ100"/>
    <mergeCell ref="AK100:AM100"/>
    <mergeCell ref="AN100:AP100"/>
    <mergeCell ref="AQ100:AS100"/>
    <mergeCell ref="BP101:BQ101"/>
    <mergeCell ref="BR101:BS101"/>
    <mergeCell ref="B100:D100"/>
    <mergeCell ref="E100:H100"/>
    <mergeCell ref="I100:L100"/>
    <mergeCell ref="M100:O100"/>
    <mergeCell ref="P100:R100"/>
    <mergeCell ref="S100:U100"/>
    <mergeCell ref="V102:X102"/>
    <mergeCell ref="Y102:AA102"/>
    <mergeCell ref="BD101:BE101"/>
    <mergeCell ref="BF101:BG101"/>
    <mergeCell ref="BH101:BI101"/>
    <mergeCell ref="BJ101:BK101"/>
    <mergeCell ref="BL101:BM101"/>
    <mergeCell ref="BN101:BO101"/>
    <mergeCell ref="AN101:AP101"/>
    <mergeCell ref="AQ101:AS101"/>
    <mergeCell ref="AT101:AV101"/>
    <mergeCell ref="AW101:AY101"/>
    <mergeCell ref="AZ101:BA101"/>
    <mergeCell ref="BB101:BC101"/>
    <mergeCell ref="V101:X101"/>
    <mergeCell ref="Y101:AA101"/>
    <mergeCell ref="AB101:AD101"/>
    <mergeCell ref="AE101:AG101"/>
    <mergeCell ref="AH101:AJ101"/>
    <mergeCell ref="AK101:AM101"/>
    <mergeCell ref="B103:D103"/>
    <mergeCell ref="E103:H103"/>
    <mergeCell ref="I103:L103"/>
    <mergeCell ref="M103:O103"/>
    <mergeCell ref="P103:R103"/>
    <mergeCell ref="S103:U103"/>
    <mergeCell ref="BH102:BI102"/>
    <mergeCell ref="BJ102:BK102"/>
    <mergeCell ref="BL102:BM102"/>
    <mergeCell ref="BN102:BO102"/>
    <mergeCell ref="BP102:BQ102"/>
    <mergeCell ref="BR102:BS102"/>
    <mergeCell ref="AT102:AV102"/>
    <mergeCell ref="AW102:AY102"/>
    <mergeCell ref="AZ102:BA102"/>
    <mergeCell ref="BB102:BC102"/>
    <mergeCell ref="BD102:BE102"/>
    <mergeCell ref="BF102:BG102"/>
    <mergeCell ref="AB102:AD102"/>
    <mergeCell ref="AE102:AG102"/>
    <mergeCell ref="AH102:AJ102"/>
    <mergeCell ref="AK102:AM102"/>
    <mergeCell ref="AN102:AP102"/>
    <mergeCell ref="AQ102:AS102"/>
    <mergeCell ref="BP103:BQ103"/>
    <mergeCell ref="BR103:BS103"/>
    <mergeCell ref="B102:D102"/>
    <mergeCell ref="E102:H102"/>
    <mergeCell ref="I102:L102"/>
    <mergeCell ref="M102:O102"/>
    <mergeCell ref="P102:R102"/>
    <mergeCell ref="S102:U102"/>
    <mergeCell ref="BD103:BE103"/>
    <mergeCell ref="BF103:BG103"/>
    <mergeCell ref="BH103:BI103"/>
    <mergeCell ref="BJ103:BK103"/>
    <mergeCell ref="BL103:BM103"/>
    <mergeCell ref="BN103:BO103"/>
    <mergeCell ref="AN103:AP103"/>
    <mergeCell ref="AQ103:AS103"/>
    <mergeCell ref="AT103:AV103"/>
    <mergeCell ref="AW103:AY103"/>
    <mergeCell ref="AZ103:BA103"/>
    <mergeCell ref="BB103:BC103"/>
    <mergeCell ref="V103:X103"/>
    <mergeCell ref="Y103:AA103"/>
    <mergeCell ref="AB103:AD103"/>
    <mergeCell ref="AE103:AG103"/>
    <mergeCell ref="AH103:AJ103"/>
    <mergeCell ref="AK103:AM103"/>
    <mergeCell ref="B108:BS111"/>
    <mergeCell ref="B112:D112"/>
    <mergeCell ref="E112:H112"/>
    <mergeCell ref="I112:L112"/>
    <mergeCell ref="M112:O112"/>
    <mergeCell ref="P112:R112"/>
    <mergeCell ref="S112:U112"/>
    <mergeCell ref="V112:X112"/>
    <mergeCell ref="Y112:AA112"/>
    <mergeCell ref="AB112:AD112"/>
    <mergeCell ref="BH104:BI104"/>
    <mergeCell ref="BJ104:BK104"/>
    <mergeCell ref="BL104:BM104"/>
    <mergeCell ref="BN104:BO104"/>
    <mergeCell ref="BP104:BQ104"/>
    <mergeCell ref="BR104:BS104"/>
    <mergeCell ref="AT104:AV104"/>
    <mergeCell ref="AW104:AY104"/>
    <mergeCell ref="AZ104:BA104"/>
    <mergeCell ref="BB104:BC104"/>
    <mergeCell ref="BD104:BE104"/>
    <mergeCell ref="BF104:BG104"/>
    <mergeCell ref="B104:X104"/>
    <mergeCell ref="Y104:AA104"/>
    <mergeCell ref="AB104:AD104"/>
    <mergeCell ref="AE104:AG104"/>
    <mergeCell ref="AH104:AJ104"/>
    <mergeCell ref="AK104:AM104"/>
    <mergeCell ref="AN104:AP104"/>
    <mergeCell ref="AQ104:AS104"/>
    <mergeCell ref="BR116:BS116"/>
    <mergeCell ref="P114:R114"/>
    <mergeCell ref="S114:U114"/>
    <mergeCell ref="BJ112:BK112"/>
    <mergeCell ref="BL112:BM112"/>
    <mergeCell ref="BN112:BO112"/>
    <mergeCell ref="BP112:BQ112"/>
    <mergeCell ref="BR112:BS112"/>
    <mergeCell ref="B113:BS113"/>
    <mergeCell ref="AW112:AY112"/>
    <mergeCell ref="AZ112:BA112"/>
    <mergeCell ref="BB112:BC112"/>
    <mergeCell ref="BD112:BE112"/>
    <mergeCell ref="BF112:BG112"/>
    <mergeCell ref="BH112:BI112"/>
    <mergeCell ref="AE112:AG112"/>
    <mergeCell ref="AH112:AJ112"/>
    <mergeCell ref="AK112:AM112"/>
    <mergeCell ref="AN112:AP112"/>
    <mergeCell ref="AQ112:AS112"/>
    <mergeCell ref="AT112:AV112"/>
    <mergeCell ref="BP114:BQ114"/>
    <mergeCell ref="BR114:BS114"/>
    <mergeCell ref="BF116:BG116"/>
    <mergeCell ref="BH116:BI116"/>
    <mergeCell ref="BJ116:BK116"/>
    <mergeCell ref="BL116:BM116"/>
    <mergeCell ref="BN116:BO116"/>
    <mergeCell ref="BP116:BQ116"/>
    <mergeCell ref="AQ116:AS116"/>
    <mergeCell ref="AT116:AV116"/>
    <mergeCell ref="AW116:AY116"/>
    <mergeCell ref="BN117:BO117"/>
    <mergeCell ref="BP117:BQ117"/>
    <mergeCell ref="B115:BS115"/>
    <mergeCell ref="B116:D116"/>
    <mergeCell ref="E116:H116"/>
    <mergeCell ref="I116:L116"/>
    <mergeCell ref="M116:O116"/>
    <mergeCell ref="P116:R116"/>
    <mergeCell ref="S116:U116"/>
    <mergeCell ref="V116:X116"/>
    <mergeCell ref="BD114:BE114"/>
    <mergeCell ref="BF114:BG114"/>
    <mergeCell ref="BH114:BI114"/>
    <mergeCell ref="BJ114:BK114"/>
    <mergeCell ref="BL114:BM114"/>
    <mergeCell ref="BN114:BO114"/>
    <mergeCell ref="AN114:AP114"/>
    <mergeCell ref="AQ114:AS114"/>
    <mergeCell ref="AT114:AV114"/>
    <mergeCell ref="AW114:AY114"/>
    <mergeCell ref="AZ114:BA114"/>
    <mergeCell ref="BB114:BC114"/>
    <mergeCell ref="V114:X114"/>
    <mergeCell ref="Y114:AA114"/>
    <mergeCell ref="AB114:AD114"/>
    <mergeCell ref="AE114:AG114"/>
    <mergeCell ref="AH114:AJ114"/>
    <mergeCell ref="AK114:AM114"/>
    <mergeCell ref="B114:D114"/>
    <mergeCell ref="E114:H114"/>
    <mergeCell ref="I114:L114"/>
    <mergeCell ref="M114:O114"/>
    <mergeCell ref="AZ116:BA116"/>
    <mergeCell ref="BB116:BC116"/>
    <mergeCell ref="BD116:BE116"/>
    <mergeCell ref="Y116:AA116"/>
    <mergeCell ref="AB116:AD116"/>
    <mergeCell ref="AE116:AG116"/>
    <mergeCell ref="AH116:AJ116"/>
    <mergeCell ref="AK116:AM116"/>
    <mergeCell ref="AN116:AP116"/>
    <mergeCell ref="BR117:BS117"/>
    <mergeCell ref="B118:D118"/>
    <mergeCell ref="E118:H118"/>
    <mergeCell ref="I118:L118"/>
    <mergeCell ref="M118:O118"/>
    <mergeCell ref="P118:R118"/>
    <mergeCell ref="AW117:AY117"/>
    <mergeCell ref="AZ117:BA117"/>
    <mergeCell ref="BB117:BC117"/>
    <mergeCell ref="BD117:BE117"/>
    <mergeCell ref="BF117:BG117"/>
    <mergeCell ref="BH117:BI117"/>
    <mergeCell ref="AE117:AG117"/>
    <mergeCell ref="AH117:AJ117"/>
    <mergeCell ref="AK117:AM117"/>
    <mergeCell ref="AN117:AP117"/>
    <mergeCell ref="AQ117:AS117"/>
    <mergeCell ref="AT117:AV117"/>
    <mergeCell ref="BN118:BO118"/>
    <mergeCell ref="BP118:BQ118"/>
    <mergeCell ref="BR118:BS118"/>
    <mergeCell ref="B117:D117"/>
    <mergeCell ref="E117:H117"/>
    <mergeCell ref="I117:L117"/>
    <mergeCell ref="M117:O117"/>
    <mergeCell ref="P117:R117"/>
    <mergeCell ref="S117:U117"/>
    <mergeCell ref="V117:X117"/>
    <mergeCell ref="Y117:AA117"/>
    <mergeCell ref="AB117:AD117"/>
    <mergeCell ref="BJ117:BK117"/>
    <mergeCell ref="BL117:BM117"/>
    <mergeCell ref="B119:D119"/>
    <mergeCell ref="E119:H119"/>
    <mergeCell ref="I119:L119"/>
    <mergeCell ref="M119:O119"/>
    <mergeCell ref="P119:R119"/>
    <mergeCell ref="S119:U119"/>
    <mergeCell ref="V119:X119"/>
    <mergeCell ref="BB118:BC118"/>
    <mergeCell ref="BD118:BE118"/>
    <mergeCell ref="BF118:BG118"/>
    <mergeCell ref="BH118:BI118"/>
    <mergeCell ref="BJ118:BK118"/>
    <mergeCell ref="BL118:BM118"/>
    <mergeCell ref="AK118:AM118"/>
    <mergeCell ref="AN118:AP118"/>
    <mergeCell ref="AQ118:AS118"/>
    <mergeCell ref="AT118:AV118"/>
    <mergeCell ref="AW118:AY118"/>
    <mergeCell ref="AZ118:BA118"/>
    <mergeCell ref="S118:U118"/>
    <mergeCell ref="V118:X118"/>
    <mergeCell ref="Y118:AA118"/>
    <mergeCell ref="AB118:AD118"/>
    <mergeCell ref="AE118:AG118"/>
    <mergeCell ref="AH118:AJ118"/>
    <mergeCell ref="BR119:BS119"/>
    <mergeCell ref="B120:D120"/>
    <mergeCell ref="E120:H120"/>
    <mergeCell ref="I120:L120"/>
    <mergeCell ref="M120:O120"/>
    <mergeCell ref="P120:R120"/>
    <mergeCell ref="S120:U120"/>
    <mergeCell ref="V120:X120"/>
    <mergeCell ref="Y120:AA120"/>
    <mergeCell ref="AB120:AD120"/>
    <mergeCell ref="BF119:BG119"/>
    <mergeCell ref="BH119:BI119"/>
    <mergeCell ref="BJ119:BK119"/>
    <mergeCell ref="BL119:BM119"/>
    <mergeCell ref="BN119:BO119"/>
    <mergeCell ref="BP119:BQ119"/>
    <mergeCell ref="AQ119:AS119"/>
    <mergeCell ref="AT119:AV119"/>
    <mergeCell ref="AW119:AY119"/>
    <mergeCell ref="AZ119:BA119"/>
    <mergeCell ref="BB119:BC119"/>
    <mergeCell ref="BD119:BE119"/>
    <mergeCell ref="Y119:AA119"/>
    <mergeCell ref="AB119:AD119"/>
    <mergeCell ref="AE119:AG119"/>
    <mergeCell ref="AH119:AJ119"/>
    <mergeCell ref="AK119:AM119"/>
    <mergeCell ref="AN119:AP119"/>
    <mergeCell ref="BJ120:BK120"/>
    <mergeCell ref="BL120:BM120"/>
    <mergeCell ref="BN120:BO120"/>
    <mergeCell ref="BP120:BQ120"/>
    <mergeCell ref="BR120:BS120"/>
    <mergeCell ref="B121:D121"/>
    <mergeCell ref="E121:H121"/>
    <mergeCell ref="I121:L121"/>
    <mergeCell ref="M121:O121"/>
    <mergeCell ref="P121:R121"/>
    <mergeCell ref="AW120:AY120"/>
    <mergeCell ref="AZ120:BA120"/>
    <mergeCell ref="BB120:BC120"/>
    <mergeCell ref="BD120:BE120"/>
    <mergeCell ref="BF120:BG120"/>
    <mergeCell ref="BH120:BI120"/>
    <mergeCell ref="AE120:AG120"/>
    <mergeCell ref="AH120:AJ120"/>
    <mergeCell ref="AK120:AM120"/>
    <mergeCell ref="AN120:AP120"/>
    <mergeCell ref="AQ120:AS120"/>
    <mergeCell ref="AT120:AV120"/>
    <mergeCell ref="BN121:BO121"/>
    <mergeCell ref="BP121:BQ121"/>
    <mergeCell ref="BR121:BS121"/>
    <mergeCell ref="B122:D122"/>
    <mergeCell ref="E122:H122"/>
    <mergeCell ref="I122:L122"/>
    <mergeCell ref="M122:O122"/>
    <mergeCell ref="P122:R122"/>
    <mergeCell ref="S122:U122"/>
    <mergeCell ref="V122:X122"/>
    <mergeCell ref="BB121:BC121"/>
    <mergeCell ref="BD121:BE121"/>
    <mergeCell ref="BF121:BG121"/>
    <mergeCell ref="BH121:BI121"/>
    <mergeCell ref="BJ121:BK121"/>
    <mergeCell ref="BL121:BM121"/>
    <mergeCell ref="AK121:AM121"/>
    <mergeCell ref="AN121:AP121"/>
    <mergeCell ref="AQ121:AS121"/>
    <mergeCell ref="AT121:AV121"/>
    <mergeCell ref="AW121:AY121"/>
    <mergeCell ref="AZ121:BA121"/>
    <mergeCell ref="S121:U121"/>
    <mergeCell ref="V121:X121"/>
    <mergeCell ref="Y121:AA121"/>
    <mergeCell ref="AB121:AD121"/>
    <mergeCell ref="AE121:AG121"/>
    <mergeCell ref="AH121:AJ121"/>
    <mergeCell ref="BR122:BS122"/>
    <mergeCell ref="B123:D123"/>
    <mergeCell ref="E123:H123"/>
    <mergeCell ref="I123:L123"/>
    <mergeCell ref="M123:O123"/>
    <mergeCell ref="P123:R123"/>
    <mergeCell ref="S123:U123"/>
    <mergeCell ref="V123:X123"/>
    <mergeCell ref="Y123:AA123"/>
    <mergeCell ref="AB123:AD123"/>
    <mergeCell ref="BF122:BG122"/>
    <mergeCell ref="BH122:BI122"/>
    <mergeCell ref="BJ122:BK122"/>
    <mergeCell ref="BL122:BM122"/>
    <mergeCell ref="BN122:BO122"/>
    <mergeCell ref="BP122:BQ122"/>
    <mergeCell ref="AQ122:AS122"/>
    <mergeCell ref="AT122:AV122"/>
    <mergeCell ref="AW122:AY122"/>
    <mergeCell ref="AZ122:BA122"/>
    <mergeCell ref="BB122:BC122"/>
    <mergeCell ref="BD122:BE122"/>
    <mergeCell ref="Y122:AA122"/>
    <mergeCell ref="AB122:AD122"/>
    <mergeCell ref="AE122:AG122"/>
    <mergeCell ref="AH122:AJ122"/>
    <mergeCell ref="AK122:AM122"/>
    <mergeCell ref="AN122:AP122"/>
    <mergeCell ref="BJ123:BK123"/>
    <mergeCell ref="BL123:BM123"/>
    <mergeCell ref="BN123:BO123"/>
    <mergeCell ref="BP123:BQ123"/>
    <mergeCell ref="BR123:BS123"/>
    <mergeCell ref="B124:D124"/>
    <mergeCell ref="E124:H124"/>
    <mergeCell ref="I124:L124"/>
    <mergeCell ref="M124:O124"/>
    <mergeCell ref="P124:R124"/>
    <mergeCell ref="AW123:AY123"/>
    <mergeCell ref="AZ123:BA123"/>
    <mergeCell ref="BB123:BC123"/>
    <mergeCell ref="BD123:BE123"/>
    <mergeCell ref="BF123:BG123"/>
    <mergeCell ref="BH123:BI123"/>
    <mergeCell ref="AE123:AG123"/>
    <mergeCell ref="AH123:AJ123"/>
    <mergeCell ref="AK123:AM123"/>
    <mergeCell ref="AN123:AP123"/>
    <mergeCell ref="AQ123:AS123"/>
    <mergeCell ref="AT123:AV123"/>
    <mergeCell ref="BN124:BO124"/>
    <mergeCell ref="BP124:BQ124"/>
    <mergeCell ref="BR124:BS124"/>
    <mergeCell ref="B125:D125"/>
    <mergeCell ref="E125:H125"/>
    <mergeCell ref="I125:L125"/>
    <mergeCell ref="M125:O125"/>
    <mergeCell ref="P125:R125"/>
    <mergeCell ref="S125:U125"/>
    <mergeCell ref="V125:X125"/>
    <mergeCell ref="BB124:BC124"/>
    <mergeCell ref="BD124:BE124"/>
    <mergeCell ref="BF124:BG124"/>
    <mergeCell ref="BH124:BI124"/>
    <mergeCell ref="BJ124:BK124"/>
    <mergeCell ref="BL124:BM124"/>
    <mergeCell ref="AK124:AM124"/>
    <mergeCell ref="AN124:AP124"/>
    <mergeCell ref="AQ124:AS124"/>
    <mergeCell ref="AT124:AV124"/>
    <mergeCell ref="AW124:AY124"/>
    <mergeCell ref="AZ124:BA124"/>
    <mergeCell ref="S124:U124"/>
    <mergeCell ref="V124:X124"/>
    <mergeCell ref="Y124:AA124"/>
    <mergeCell ref="AB124:AD124"/>
    <mergeCell ref="AE124:AG124"/>
    <mergeCell ref="AH124:AJ124"/>
    <mergeCell ref="BR125:BS125"/>
    <mergeCell ref="B126:D126"/>
    <mergeCell ref="E126:H126"/>
    <mergeCell ref="I126:L126"/>
    <mergeCell ref="M126:O126"/>
    <mergeCell ref="P126:R126"/>
    <mergeCell ref="S126:U126"/>
    <mergeCell ref="V126:X126"/>
    <mergeCell ref="Y126:AA126"/>
    <mergeCell ref="AB126:AD126"/>
    <mergeCell ref="BF125:BG125"/>
    <mergeCell ref="BH125:BI125"/>
    <mergeCell ref="BJ125:BK125"/>
    <mergeCell ref="BL125:BM125"/>
    <mergeCell ref="BN125:BO125"/>
    <mergeCell ref="BP125:BQ125"/>
    <mergeCell ref="AQ125:AS125"/>
    <mergeCell ref="AT125:AV125"/>
    <mergeCell ref="AW125:AY125"/>
    <mergeCell ref="AZ125:BA125"/>
    <mergeCell ref="BB125:BC125"/>
    <mergeCell ref="BD125:BE125"/>
    <mergeCell ref="Y125:AA125"/>
    <mergeCell ref="AB125:AD125"/>
    <mergeCell ref="AE125:AG125"/>
    <mergeCell ref="AH125:AJ125"/>
    <mergeCell ref="AK125:AM125"/>
    <mergeCell ref="AN125:AP125"/>
    <mergeCell ref="BJ126:BK126"/>
    <mergeCell ref="BL126:BM126"/>
    <mergeCell ref="BN126:BO126"/>
    <mergeCell ref="BP126:BQ126"/>
    <mergeCell ref="BR126:BS126"/>
    <mergeCell ref="B127:D127"/>
    <mergeCell ref="E127:H127"/>
    <mergeCell ref="I127:L127"/>
    <mergeCell ref="M127:O127"/>
    <mergeCell ref="P127:R127"/>
    <mergeCell ref="AW126:AY126"/>
    <mergeCell ref="AZ126:BA126"/>
    <mergeCell ref="BB126:BC126"/>
    <mergeCell ref="BD126:BE126"/>
    <mergeCell ref="BF126:BG126"/>
    <mergeCell ref="BH126:BI126"/>
    <mergeCell ref="AE126:AG126"/>
    <mergeCell ref="AH126:AJ126"/>
    <mergeCell ref="AK126:AM126"/>
    <mergeCell ref="AN126:AP126"/>
    <mergeCell ref="AQ126:AS126"/>
    <mergeCell ref="AT126:AV126"/>
    <mergeCell ref="BN127:BO127"/>
    <mergeCell ref="BP127:BQ127"/>
    <mergeCell ref="BR127:BS127"/>
    <mergeCell ref="B128:D128"/>
    <mergeCell ref="E128:H128"/>
    <mergeCell ref="I128:L128"/>
    <mergeCell ref="M128:O128"/>
    <mergeCell ref="P128:R128"/>
    <mergeCell ref="S128:U128"/>
    <mergeCell ref="V128:X128"/>
    <mergeCell ref="BB127:BC127"/>
    <mergeCell ref="BD127:BE127"/>
    <mergeCell ref="BF127:BG127"/>
    <mergeCell ref="BH127:BI127"/>
    <mergeCell ref="BJ127:BK127"/>
    <mergeCell ref="BL127:BM127"/>
    <mergeCell ref="AK127:AM127"/>
    <mergeCell ref="AN127:AP127"/>
    <mergeCell ref="AQ127:AS127"/>
    <mergeCell ref="AT127:AV127"/>
    <mergeCell ref="AW127:AY127"/>
    <mergeCell ref="AZ127:BA127"/>
    <mergeCell ref="S127:U127"/>
    <mergeCell ref="V127:X127"/>
    <mergeCell ref="Y127:AA127"/>
    <mergeCell ref="AB127:AD127"/>
    <mergeCell ref="AE127:AG127"/>
    <mergeCell ref="AH127:AJ127"/>
    <mergeCell ref="BR128:BS128"/>
    <mergeCell ref="B129:D129"/>
    <mergeCell ref="E129:H129"/>
    <mergeCell ref="I129:L129"/>
    <mergeCell ref="M129:O129"/>
    <mergeCell ref="P129:R129"/>
    <mergeCell ref="S129:U129"/>
    <mergeCell ref="V129:X129"/>
    <mergeCell ref="Y129:AA129"/>
    <mergeCell ref="AB129:AD129"/>
    <mergeCell ref="BF128:BG128"/>
    <mergeCell ref="BH128:BI128"/>
    <mergeCell ref="BJ128:BK128"/>
    <mergeCell ref="BL128:BM128"/>
    <mergeCell ref="BN128:BO128"/>
    <mergeCell ref="BP128:BQ128"/>
    <mergeCell ref="AQ128:AS128"/>
    <mergeCell ref="AT128:AV128"/>
    <mergeCell ref="AW128:AY128"/>
    <mergeCell ref="AZ128:BA128"/>
    <mergeCell ref="BB128:BC128"/>
    <mergeCell ref="BD128:BE128"/>
    <mergeCell ref="Y128:AA128"/>
    <mergeCell ref="AB128:AD128"/>
    <mergeCell ref="AE128:AG128"/>
    <mergeCell ref="AH128:AJ128"/>
    <mergeCell ref="AK128:AM128"/>
    <mergeCell ref="AN128:AP128"/>
    <mergeCell ref="BJ129:BK129"/>
    <mergeCell ref="BL129:BM129"/>
    <mergeCell ref="BN129:BO129"/>
    <mergeCell ref="BP129:BQ129"/>
    <mergeCell ref="BR129:BS129"/>
    <mergeCell ref="B130:D130"/>
    <mergeCell ref="E130:H130"/>
    <mergeCell ref="I130:L130"/>
    <mergeCell ref="M130:O130"/>
    <mergeCell ref="P130:R130"/>
    <mergeCell ref="AW129:AY129"/>
    <mergeCell ref="AZ129:BA129"/>
    <mergeCell ref="BB129:BC129"/>
    <mergeCell ref="BD129:BE129"/>
    <mergeCell ref="BF129:BG129"/>
    <mergeCell ref="BH129:BI129"/>
    <mergeCell ref="AE129:AG129"/>
    <mergeCell ref="AH129:AJ129"/>
    <mergeCell ref="AK129:AM129"/>
    <mergeCell ref="AN129:AP129"/>
    <mergeCell ref="AQ129:AS129"/>
    <mergeCell ref="AT129:AV129"/>
    <mergeCell ref="BN130:BO130"/>
    <mergeCell ref="BP130:BQ130"/>
    <mergeCell ref="BR130:BS130"/>
    <mergeCell ref="B131:D131"/>
    <mergeCell ref="E131:H131"/>
    <mergeCell ref="I131:L131"/>
    <mergeCell ref="M131:O131"/>
    <mergeCell ref="P131:R131"/>
    <mergeCell ref="S131:U131"/>
    <mergeCell ref="V131:X131"/>
    <mergeCell ref="BB130:BC130"/>
    <mergeCell ref="BD130:BE130"/>
    <mergeCell ref="BF130:BG130"/>
    <mergeCell ref="BH130:BI130"/>
    <mergeCell ref="BJ130:BK130"/>
    <mergeCell ref="BL130:BM130"/>
    <mergeCell ref="AK130:AM130"/>
    <mergeCell ref="AN130:AP130"/>
    <mergeCell ref="AQ130:AS130"/>
    <mergeCell ref="AT130:AV130"/>
    <mergeCell ref="AW130:AY130"/>
    <mergeCell ref="AZ130:BA130"/>
    <mergeCell ref="S130:U130"/>
    <mergeCell ref="V130:X130"/>
    <mergeCell ref="Y130:AA130"/>
    <mergeCell ref="AB130:AD130"/>
    <mergeCell ref="AE130:AG130"/>
    <mergeCell ref="AH130:AJ130"/>
    <mergeCell ref="BR131:BS131"/>
    <mergeCell ref="B132:D132"/>
    <mergeCell ref="E132:H132"/>
    <mergeCell ref="I132:L132"/>
    <mergeCell ref="M132:O132"/>
    <mergeCell ref="P132:R132"/>
    <mergeCell ref="S132:U132"/>
    <mergeCell ref="V132:X132"/>
    <mergeCell ref="Y132:AA132"/>
    <mergeCell ref="AB132:AD132"/>
    <mergeCell ref="BF131:BG131"/>
    <mergeCell ref="BH131:BI131"/>
    <mergeCell ref="BJ131:BK131"/>
    <mergeCell ref="BL131:BM131"/>
    <mergeCell ref="BN131:BO131"/>
    <mergeCell ref="BP131:BQ131"/>
    <mergeCell ref="AQ131:AS131"/>
    <mergeCell ref="AT131:AV131"/>
    <mergeCell ref="AW131:AY131"/>
    <mergeCell ref="AZ131:BA131"/>
    <mergeCell ref="BB131:BC131"/>
    <mergeCell ref="BD131:BE131"/>
    <mergeCell ref="Y131:AA131"/>
    <mergeCell ref="AB131:AD131"/>
    <mergeCell ref="AE131:AG131"/>
    <mergeCell ref="AH131:AJ131"/>
    <mergeCell ref="AK131:AM131"/>
    <mergeCell ref="AN131:AP131"/>
    <mergeCell ref="BJ132:BK132"/>
    <mergeCell ref="BL132:BM132"/>
    <mergeCell ref="BN132:BO132"/>
    <mergeCell ref="BP132:BQ132"/>
    <mergeCell ref="BR132:BS132"/>
    <mergeCell ref="B133:D133"/>
    <mergeCell ref="E133:H133"/>
    <mergeCell ref="I133:L133"/>
    <mergeCell ref="M133:O133"/>
    <mergeCell ref="P133:R133"/>
    <mergeCell ref="AW132:AY132"/>
    <mergeCell ref="AZ132:BA132"/>
    <mergeCell ref="BB132:BC132"/>
    <mergeCell ref="BD132:BE132"/>
    <mergeCell ref="BF132:BG132"/>
    <mergeCell ref="BH132:BI132"/>
    <mergeCell ref="AE132:AG132"/>
    <mergeCell ref="AH132:AJ132"/>
    <mergeCell ref="AK132:AM132"/>
    <mergeCell ref="AN132:AP132"/>
    <mergeCell ref="AQ132:AS132"/>
    <mergeCell ref="AT132:AV132"/>
    <mergeCell ref="BN133:BO133"/>
    <mergeCell ref="BP133:BQ133"/>
    <mergeCell ref="BR133:BS133"/>
    <mergeCell ref="B134:D134"/>
    <mergeCell ref="E134:H134"/>
    <mergeCell ref="I134:L134"/>
    <mergeCell ref="M134:O134"/>
    <mergeCell ref="P134:R134"/>
    <mergeCell ref="S134:U134"/>
    <mergeCell ref="V134:X134"/>
    <mergeCell ref="BB133:BC133"/>
    <mergeCell ref="BD133:BE133"/>
    <mergeCell ref="BF133:BG133"/>
    <mergeCell ref="BH133:BI133"/>
    <mergeCell ref="BJ133:BK133"/>
    <mergeCell ref="BL133:BM133"/>
    <mergeCell ref="AK133:AM133"/>
    <mergeCell ref="AN133:AP133"/>
    <mergeCell ref="AQ133:AS133"/>
    <mergeCell ref="AT133:AV133"/>
    <mergeCell ref="AW133:AY133"/>
    <mergeCell ref="AZ133:BA133"/>
    <mergeCell ref="S133:U133"/>
    <mergeCell ref="V133:X133"/>
    <mergeCell ref="Y133:AA133"/>
    <mergeCell ref="AB133:AD133"/>
    <mergeCell ref="AE133:AG133"/>
    <mergeCell ref="AH133:AJ133"/>
    <mergeCell ref="BR134:BS134"/>
    <mergeCell ref="B135:D135"/>
    <mergeCell ref="E135:H135"/>
    <mergeCell ref="I135:L135"/>
    <mergeCell ref="M135:O135"/>
    <mergeCell ref="P135:R135"/>
    <mergeCell ref="S135:U135"/>
    <mergeCell ref="V135:X135"/>
    <mergeCell ref="Y135:AA135"/>
    <mergeCell ref="AB135:AD135"/>
    <mergeCell ref="BF134:BG134"/>
    <mergeCell ref="BH134:BI134"/>
    <mergeCell ref="BJ134:BK134"/>
    <mergeCell ref="BL134:BM134"/>
    <mergeCell ref="BN134:BO134"/>
    <mergeCell ref="BP134:BQ134"/>
    <mergeCell ref="AQ134:AS134"/>
    <mergeCell ref="AT134:AV134"/>
    <mergeCell ref="AW134:AY134"/>
    <mergeCell ref="AZ134:BA134"/>
    <mergeCell ref="BB134:BC134"/>
    <mergeCell ref="BD134:BE134"/>
    <mergeCell ref="Y134:AA134"/>
    <mergeCell ref="AB134:AD134"/>
    <mergeCell ref="AE134:AG134"/>
    <mergeCell ref="AH134:AJ134"/>
    <mergeCell ref="AK134:AM134"/>
    <mergeCell ref="AN134:AP134"/>
    <mergeCell ref="BJ135:BK135"/>
    <mergeCell ref="BL135:BM135"/>
    <mergeCell ref="BN135:BO135"/>
    <mergeCell ref="BP135:BQ135"/>
    <mergeCell ref="BR135:BS135"/>
    <mergeCell ref="B136:D136"/>
    <mergeCell ref="E136:H136"/>
    <mergeCell ref="I136:L136"/>
    <mergeCell ref="M136:O136"/>
    <mergeCell ref="P136:R136"/>
    <mergeCell ref="AW135:AY135"/>
    <mergeCell ref="AZ135:BA135"/>
    <mergeCell ref="BB135:BC135"/>
    <mergeCell ref="BD135:BE135"/>
    <mergeCell ref="BF135:BG135"/>
    <mergeCell ref="BH135:BI135"/>
    <mergeCell ref="AE135:AG135"/>
    <mergeCell ref="AH135:AJ135"/>
    <mergeCell ref="AK135:AM135"/>
    <mergeCell ref="AN135:AP135"/>
    <mergeCell ref="AQ135:AS135"/>
    <mergeCell ref="AT135:AV135"/>
    <mergeCell ref="BN136:BO136"/>
    <mergeCell ref="BP136:BQ136"/>
    <mergeCell ref="BR136:BS136"/>
    <mergeCell ref="B137:D137"/>
    <mergeCell ref="E137:H137"/>
    <mergeCell ref="I137:L137"/>
    <mergeCell ref="M137:O137"/>
    <mergeCell ref="P137:R137"/>
    <mergeCell ref="S137:U137"/>
    <mergeCell ref="V137:X137"/>
    <mergeCell ref="BB136:BC136"/>
    <mergeCell ref="BD136:BE136"/>
    <mergeCell ref="BF136:BG136"/>
    <mergeCell ref="BH136:BI136"/>
    <mergeCell ref="BJ136:BK136"/>
    <mergeCell ref="BL136:BM136"/>
    <mergeCell ref="AK136:AM136"/>
    <mergeCell ref="AN136:AP136"/>
    <mergeCell ref="AQ136:AS136"/>
    <mergeCell ref="AT136:AV136"/>
    <mergeCell ref="AW136:AY136"/>
    <mergeCell ref="AZ136:BA136"/>
    <mergeCell ref="S136:U136"/>
    <mergeCell ref="V136:X136"/>
    <mergeCell ref="Y136:AA136"/>
    <mergeCell ref="AB136:AD136"/>
    <mergeCell ref="AE136:AG136"/>
    <mergeCell ref="AH136:AJ136"/>
    <mergeCell ref="BR137:BS137"/>
    <mergeCell ref="B138:D138"/>
    <mergeCell ref="E138:H138"/>
    <mergeCell ref="I138:L138"/>
    <mergeCell ref="M138:O138"/>
    <mergeCell ref="P138:R138"/>
    <mergeCell ref="S138:U138"/>
    <mergeCell ref="V138:X138"/>
    <mergeCell ref="Y138:AA138"/>
    <mergeCell ref="AB138:AD138"/>
    <mergeCell ref="BF137:BG137"/>
    <mergeCell ref="BH137:BI137"/>
    <mergeCell ref="BJ137:BK137"/>
    <mergeCell ref="BL137:BM137"/>
    <mergeCell ref="BN137:BO137"/>
    <mergeCell ref="BP137:BQ137"/>
    <mergeCell ref="AQ137:AS137"/>
    <mergeCell ref="AT137:AV137"/>
    <mergeCell ref="AW137:AY137"/>
    <mergeCell ref="AZ137:BA137"/>
    <mergeCell ref="BB137:BC137"/>
    <mergeCell ref="BD137:BE137"/>
    <mergeCell ref="Y137:AA137"/>
    <mergeCell ref="AB137:AD137"/>
    <mergeCell ref="AE137:AG137"/>
    <mergeCell ref="AH137:AJ137"/>
    <mergeCell ref="AK137:AM137"/>
    <mergeCell ref="AN137:AP137"/>
    <mergeCell ref="BJ138:BK138"/>
    <mergeCell ref="BL138:BM138"/>
    <mergeCell ref="BN138:BO138"/>
    <mergeCell ref="BP138:BQ138"/>
    <mergeCell ref="BR138:BS138"/>
    <mergeCell ref="B139:D139"/>
    <mergeCell ref="E139:H139"/>
    <mergeCell ref="I139:L139"/>
    <mergeCell ref="M139:O139"/>
    <mergeCell ref="P139:R139"/>
    <mergeCell ref="AW138:AY138"/>
    <mergeCell ref="AZ138:BA138"/>
    <mergeCell ref="BB138:BC138"/>
    <mergeCell ref="BD138:BE138"/>
    <mergeCell ref="BF138:BG138"/>
    <mergeCell ref="BH138:BI138"/>
    <mergeCell ref="AE138:AG138"/>
    <mergeCell ref="AH138:AJ138"/>
    <mergeCell ref="AK138:AM138"/>
    <mergeCell ref="AN138:AP138"/>
    <mergeCell ref="AQ138:AS138"/>
    <mergeCell ref="AT138:AV138"/>
    <mergeCell ref="BN139:BO139"/>
    <mergeCell ref="BP139:BQ139"/>
    <mergeCell ref="BR139:BS139"/>
    <mergeCell ref="B140:D140"/>
    <mergeCell ref="E140:H140"/>
    <mergeCell ref="I140:L140"/>
    <mergeCell ref="M140:O140"/>
    <mergeCell ref="P140:R140"/>
    <mergeCell ref="S140:U140"/>
    <mergeCell ref="V140:X140"/>
    <mergeCell ref="BB139:BC139"/>
    <mergeCell ref="BD139:BE139"/>
    <mergeCell ref="BF139:BG139"/>
    <mergeCell ref="BH139:BI139"/>
    <mergeCell ref="BJ139:BK139"/>
    <mergeCell ref="BL139:BM139"/>
    <mergeCell ref="AK139:AM139"/>
    <mergeCell ref="AN139:AP139"/>
    <mergeCell ref="AQ139:AS139"/>
    <mergeCell ref="AT139:AV139"/>
    <mergeCell ref="AW139:AY139"/>
    <mergeCell ref="AZ139:BA139"/>
    <mergeCell ref="S139:U139"/>
    <mergeCell ref="V139:X139"/>
    <mergeCell ref="Y139:AA139"/>
    <mergeCell ref="AB139:AD139"/>
    <mergeCell ref="AE139:AG139"/>
    <mergeCell ref="AH139:AJ139"/>
    <mergeCell ref="BR140:BS140"/>
    <mergeCell ref="B141:D141"/>
    <mergeCell ref="E141:H141"/>
    <mergeCell ref="I141:L141"/>
    <mergeCell ref="M141:O141"/>
    <mergeCell ref="P141:R141"/>
    <mergeCell ref="S141:U141"/>
    <mergeCell ref="V141:X141"/>
    <mergeCell ref="Y141:AA141"/>
    <mergeCell ref="AB141:AD141"/>
    <mergeCell ref="BF140:BG140"/>
    <mergeCell ref="BH140:BI140"/>
    <mergeCell ref="BJ140:BK140"/>
    <mergeCell ref="BL140:BM140"/>
    <mergeCell ref="BN140:BO140"/>
    <mergeCell ref="BP140:BQ140"/>
    <mergeCell ref="AQ140:AS140"/>
    <mergeCell ref="AT140:AV140"/>
    <mergeCell ref="AW140:AY140"/>
    <mergeCell ref="AZ140:BA140"/>
    <mergeCell ref="BB140:BC140"/>
    <mergeCell ref="BD140:BE140"/>
    <mergeCell ref="Y140:AA140"/>
    <mergeCell ref="AB140:AD140"/>
    <mergeCell ref="AE140:AG140"/>
    <mergeCell ref="AH140:AJ140"/>
    <mergeCell ref="AK140:AM140"/>
    <mergeCell ref="AN140:AP140"/>
    <mergeCell ref="BJ141:BK141"/>
    <mergeCell ref="BL141:BM141"/>
    <mergeCell ref="BN141:BO141"/>
    <mergeCell ref="BP141:BQ141"/>
    <mergeCell ref="BR141:BS141"/>
    <mergeCell ref="B142:D142"/>
    <mergeCell ref="E142:H142"/>
    <mergeCell ref="I142:L142"/>
    <mergeCell ref="M142:O142"/>
    <mergeCell ref="P142:R142"/>
    <mergeCell ref="AW141:AY141"/>
    <mergeCell ref="AZ141:BA141"/>
    <mergeCell ref="BB141:BC141"/>
    <mergeCell ref="BD141:BE141"/>
    <mergeCell ref="BF141:BG141"/>
    <mergeCell ref="BH141:BI141"/>
    <mergeCell ref="AE141:AG141"/>
    <mergeCell ref="AH141:AJ141"/>
    <mergeCell ref="AK141:AM141"/>
    <mergeCell ref="AN141:AP141"/>
    <mergeCell ref="AQ141:AS141"/>
    <mergeCell ref="AT141:AV141"/>
    <mergeCell ref="BN142:BO142"/>
    <mergeCell ref="BP142:BQ142"/>
    <mergeCell ref="BR142:BS142"/>
    <mergeCell ref="B143:D143"/>
    <mergeCell ref="E143:H143"/>
    <mergeCell ref="I143:L143"/>
    <mergeCell ref="M143:O143"/>
    <mergeCell ref="P143:R143"/>
    <mergeCell ref="S143:U143"/>
    <mergeCell ref="V143:X143"/>
    <mergeCell ref="BB142:BC142"/>
    <mergeCell ref="BD142:BE142"/>
    <mergeCell ref="BF142:BG142"/>
    <mergeCell ref="BH142:BI142"/>
    <mergeCell ref="BJ142:BK142"/>
    <mergeCell ref="BL142:BM142"/>
    <mergeCell ref="AK142:AM142"/>
    <mergeCell ref="AN142:AP142"/>
    <mergeCell ref="AQ142:AS142"/>
    <mergeCell ref="AT142:AV142"/>
    <mergeCell ref="AW142:AY142"/>
    <mergeCell ref="AZ142:BA142"/>
    <mergeCell ref="S142:U142"/>
    <mergeCell ref="V142:X142"/>
    <mergeCell ref="Y142:AA142"/>
    <mergeCell ref="AB142:AD142"/>
    <mergeCell ref="AE142:AG142"/>
    <mergeCell ref="AH142:AJ142"/>
    <mergeCell ref="BR143:BS143"/>
    <mergeCell ref="B144:D144"/>
    <mergeCell ref="E144:H144"/>
    <mergeCell ref="I144:L144"/>
    <mergeCell ref="M144:O144"/>
    <mergeCell ref="P144:R144"/>
    <mergeCell ref="S144:U144"/>
    <mergeCell ref="V144:X144"/>
    <mergeCell ref="Y144:AA144"/>
    <mergeCell ref="AB144:AD144"/>
    <mergeCell ref="BF143:BG143"/>
    <mergeCell ref="BH143:BI143"/>
    <mergeCell ref="BJ143:BK143"/>
    <mergeCell ref="BL143:BM143"/>
    <mergeCell ref="BN143:BO143"/>
    <mergeCell ref="BP143:BQ143"/>
    <mergeCell ref="AQ143:AS143"/>
    <mergeCell ref="AT143:AV143"/>
    <mergeCell ref="AW143:AY143"/>
    <mergeCell ref="AZ143:BA143"/>
    <mergeCell ref="BB143:BC143"/>
    <mergeCell ref="BD143:BE143"/>
    <mergeCell ref="Y143:AA143"/>
    <mergeCell ref="AB143:AD143"/>
    <mergeCell ref="AE143:AG143"/>
    <mergeCell ref="AH143:AJ143"/>
    <mergeCell ref="AK143:AM143"/>
    <mergeCell ref="AN143:AP143"/>
    <mergeCell ref="BJ144:BK144"/>
    <mergeCell ref="BL144:BM144"/>
    <mergeCell ref="BN144:BO144"/>
    <mergeCell ref="BP144:BQ144"/>
    <mergeCell ref="BR144:BS144"/>
    <mergeCell ref="B145:D145"/>
    <mergeCell ref="E145:H145"/>
    <mergeCell ref="I145:L145"/>
    <mergeCell ref="M145:O145"/>
    <mergeCell ref="P145:R145"/>
    <mergeCell ref="AW144:AY144"/>
    <mergeCell ref="AZ144:BA144"/>
    <mergeCell ref="BB144:BC144"/>
    <mergeCell ref="BD144:BE144"/>
    <mergeCell ref="BF144:BG144"/>
    <mergeCell ref="BH144:BI144"/>
    <mergeCell ref="AE144:AG144"/>
    <mergeCell ref="AH144:AJ144"/>
    <mergeCell ref="AK144:AM144"/>
    <mergeCell ref="AN144:AP144"/>
    <mergeCell ref="AQ144:AS144"/>
    <mergeCell ref="AT144:AV144"/>
    <mergeCell ref="BN145:BO145"/>
    <mergeCell ref="BP145:BQ145"/>
    <mergeCell ref="BR145:BS145"/>
    <mergeCell ref="B146:D146"/>
    <mergeCell ref="E146:H146"/>
    <mergeCell ref="I146:L146"/>
    <mergeCell ref="M146:O146"/>
    <mergeCell ref="P146:R146"/>
    <mergeCell ref="S146:U146"/>
    <mergeCell ref="V146:X146"/>
    <mergeCell ref="BB145:BC145"/>
    <mergeCell ref="BD145:BE145"/>
    <mergeCell ref="BF145:BG145"/>
    <mergeCell ref="BH145:BI145"/>
    <mergeCell ref="BJ145:BK145"/>
    <mergeCell ref="BL145:BM145"/>
    <mergeCell ref="AK145:AM145"/>
    <mergeCell ref="AN145:AP145"/>
    <mergeCell ref="AQ145:AS145"/>
    <mergeCell ref="AT145:AV145"/>
    <mergeCell ref="AW145:AY145"/>
    <mergeCell ref="AZ145:BA145"/>
    <mergeCell ref="S145:U145"/>
    <mergeCell ref="V145:X145"/>
    <mergeCell ref="Y145:AA145"/>
    <mergeCell ref="AB145:AD145"/>
    <mergeCell ref="AE145:AG145"/>
    <mergeCell ref="AH145:AJ145"/>
    <mergeCell ref="BR146:BS146"/>
    <mergeCell ref="B147:D147"/>
    <mergeCell ref="E147:H147"/>
    <mergeCell ref="I147:L147"/>
    <mergeCell ref="M147:O147"/>
    <mergeCell ref="P147:R147"/>
    <mergeCell ref="S147:U147"/>
    <mergeCell ref="V147:X147"/>
    <mergeCell ref="Y147:AA147"/>
    <mergeCell ref="AB147:AD147"/>
    <mergeCell ref="BF146:BG146"/>
    <mergeCell ref="BH146:BI146"/>
    <mergeCell ref="BJ146:BK146"/>
    <mergeCell ref="BL146:BM146"/>
    <mergeCell ref="BN146:BO146"/>
    <mergeCell ref="BP146:BQ146"/>
    <mergeCell ref="AQ146:AS146"/>
    <mergeCell ref="AT146:AV146"/>
    <mergeCell ref="AW146:AY146"/>
    <mergeCell ref="AZ146:BA146"/>
    <mergeCell ref="BB146:BC146"/>
    <mergeCell ref="BD146:BE146"/>
    <mergeCell ref="Y146:AA146"/>
    <mergeCell ref="AB146:AD146"/>
    <mergeCell ref="AE146:AG146"/>
    <mergeCell ref="AH146:AJ146"/>
    <mergeCell ref="AK146:AM146"/>
    <mergeCell ref="AN146:AP146"/>
    <mergeCell ref="BJ147:BK147"/>
    <mergeCell ref="BL147:BM147"/>
    <mergeCell ref="BN147:BO147"/>
    <mergeCell ref="BP147:BQ147"/>
    <mergeCell ref="BR147:BS147"/>
    <mergeCell ref="B148:D148"/>
    <mergeCell ref="E148:H148"/>
    <mergeCell ref="I148:L148"/>
    <mergeCell ref="M148:O148"/>
    <mergeCell ref="P148:R148"/>
    <mergeCell ref="AW147:AY147"/>
    <mergeCell ref="AZ147:BA147"/>
    <mergeCell ref="BB147:BC147"/>
    <mergeCell ref="BD147:BE147"/>
    <mergeCell ref="BF147:BG147"/>
    <mergeCell ref="BH147:BI147"/>
    <mergeCell ref="AE147:AG147"/>
    <mergeCell ref="AH147:AJ147"/>
    <mergeCell ref="AK147:AM147"/>
    <mergeCell ref="AN147:AP147"/>
    <mergeCell ref="AQ147:AS147"/>
    <mergeCell ref="AT147:AV147"/>
    <mergeCell ref="BN148:BO148"/>
    <mergeCell ref="BP148:BQ148"/>
    <mergeCell ref="BR148:BS148"/>
    <mergeCell ref="B149:D149"/>
    <mergeCell ref="E149:H149"/>
    <mergeCell ref="I149:L149"/>
    <mergeCell ref="M149:O149"/>
    <mergeCell ref="P149:R149"/>
    <mergeCell ref="S149:U149"/>
    <mergeCell ref="V149:X149"/>
    <mergeCell ref="BB148:BC148"/>
    <mergeCell ref="BD148:BE148"/>
    <mergeCell ref="BF148:BG148"/>
    <mergeCell ref="BH148:BI148"/>
    <mergeCell ref="BJ148:BK148"/>
    <mergeCell ref="BL148:BM148"/>
    <mergeCell ref="AK148:AM148"/>
    <mergeCell ref="AN148:AP148"/>
    <mergeCell ref="AQ148:AS148"/>
    <mergeCell ref="AT148:AV148"/>
    <mergeCell ref="AW148:AY148"/>
    <mergeCell ref="AZ148:BA148"/>
    <mergeCell ref="S148:U148"/>
    <mergeCell ref="V148:X148"/>
    <mergeCell ref="Y148:AA148"/>
    <mergeCell ref="AB148:AD148"/>
    <mergeCell ref="AE148:AG148"/>
    <mergeCell ref="AH148:AJ148"/>
    <mergeCell ref="BR149:BS149"/>
    <mergeCell ref="B150:D150"/>
    <mergeCell ref="E150:H150"/>
    <mergeCell ref="I150:L150"/>
    <mergeCell ref="M150:O150"/>
    <mergeCell ref="P150:R150"/>
    <mergeCell ref="S150:U150"/>
    <mergeCell ref="V150:X150"/>
    <mergeCell ref="Y150:AA150"/>
    <mergeCell ref="AB150:AD150"/>
    <mergeCell ref="BF149:BG149"/>
    <mergeCell ref="BH149:BI149"/>
    <mergeCell ref="BJ149:BK149"/>
    <mergeCell ref="BL149:BM149"/>
    <mergeCell ref="BN149:BO149"/>
    <mergeCell ref="BP149:BQ149"/>
    <mergeCell ref="AQ149:AS149"/>
    <mergeCell ref="AT149:AV149"/>
    <mergeCell ref="AW149:AY149"/>
    <mergeCell ref="AZ149:BA149"/>
    <mergeCell ref="BB149:BC149"/>
    <mergeCell ref="BD149:BE149"/>
    <mergeCell ref="Y149:AA149"/>
    <mergeCell ref="AB149:AD149"/>
    <mergeCell ref="AE149:AG149"/>
    <mergeCell ref="AH149:AJ149"/>
    <mergeCell ref="AK149:AM149"/>
    <mergeCell ref="AN149:AP149"/>
    <mergeCell ref="BJ150:BK150"/>
    <mergeCell ref="BL150:BM150"/>
    <mergeCell ref="BN150:BO150"/>
    <mergeCell ref="BP150:BQ150"/>
    <mergeCell ref="BR150:BS150"/>
    <mergeCell ref="B151:D151"/>
    <mergeCell ref="E151:H151"/>
    <mergeCell ref="I151:L151"/>
    <mergeCell ref="M151:O151"/>
    <mergeCell ref="P151:R151"/>
    <mergeCell ref="AW150:AY150"/>
    <mergeCell ref="AZ150:BA150"/>
    <mergeCell ref="BB150:BC150"/>
    <mergeCell ref="BD150:BE150"/>
    <mergeCell ref="BF150:BG150"/>
    <mergeCell ref="BH150:BI150"/>
    <mergeCell ref="AE150:AG150"/>
    <mergeCell ref="AH150:AJ150"/>
    <mergeCell ref="AK150:AM150"/>
    <mergeCell ref="AN150:AP150"/>
    <mergeCell ref="AQ150:AS150"/>
    <mergeCell ref="AT150:AV150"/>
    <mergeCell ref="BN151:BO151"/>
    <mergeCell ref="BP151:BQ151"/>
    <mergeCell ref="BR151:BS151"/>
    <mergeCell ref="P152:R152"/>
    <mergeCell ref="S152:U152"/>
    <mergeCell ref="V152:X152"/>
    <mergeCell ref="BB151:BC151"/>
    <mergeCell ref="BD151:BE151"/>
    <mergeCell ref="BF151:BG151"/>
    <mergeCell ref="BH151:BI151"/>
    <mergeCell ref="BJ151:BK151"/>
    <mergeCell ref="BL151:BM151"/>
    <mergeCell ref="AK151:AM151"/>
    <mergeCell ref="AN151:AP151"/>
    <mergeCell ref="AQ151:AS151"/>
    <mergeCell ref="AT151:AV151"/>
    <mergeCell ref="AW151:AY151"/>
    <mergeCell ref="AZ151:BA151"/>
    <mergeCell ref="S151:U151"/>
    <mergeCell ref="V151:X151"/>
    <mergeCell ref="Y151:AA151"/>
    <mergeCell ref="AB151:AD151"/>
    <mergeCell ref="AE151:AG151"/>
    <mergeCell ref="AH151:AJ151"/>
    <mergeCell ref="BR152:BS152"/>
    <mergeCell ref="B153:D153"/>
    <mergeCell ref="E153:H153"/>
    <mergeCell ref="I153:L153"/>
    <mergeCell ref="M153:O153"/>
    <mergeCell ref="P153:R153"/>
    <mergeCell ref="S153:U153"/>
    <mergeCell ref="V153:X153"/>
    <mergeCell ref="Y153:AA153"/>
    <mergeCell ref="AB153:AD153"/>
    <mergeCell ref="BF152:BG152"/>
    <mergeCell ref="BH152:BI152"/>
    <mergeCell ref="BJ152:BK152"/>
    <mergeCell ref="BL152:BM152"/>
    <mergeCell ref="BN152:BO152"/>
    <mergeCell ref="BP152:BQ152"/>
    <mergeCell ref="AQ152:AS152"/>
    <mergeCell ref="AT152:AV152"/>
    <mergeCell ref="AW152:AY152"/>
    <mergeCell ref="AZ152:BA152"/>
    <mergeCell ref="BB152:BC152"/>
    <mergeCell ref="BD152:BE152"/>
    <mergeCell ref="Y152:AA152"/>
    <mergeCell ref="AB152:AD152"/>
    <mergeCell ref="AE152:AG152"/>
    <mergeCell ref="AH152:AJ152"/>
    <mergeCell ref="AK152:AM152"/>
    <mergeCell ref="AN152:AP152"/>
    <mergeCell ref="B152:D152"/>
    <mergeCell ref="E152:H152"/>
    <mergeCell ref="I152:L152"/>
    <mergeCell ref="M152:O152"/>
    <mergeCell ref="S154:U154"/>
    <mergeCell ref="V154:X154"/>
    <mergeCell ref="Y154:AA154"/>
    <mergeCell ref="AB154:AD154"/>
    <mergeCell ref="AE154:AG154"/>
    <mergeCell ref="AH154:AJ154"/>
    <mergeCell ref="BJ153:BK153"/>
    <mergeCell ref="BL153:BM153"/>
    <mergeCell ref="BN153:BO153"/>
    <mergeCell ref="BP153:BQ153"/>
    <mergeCell ref="BR153:BS153"/>
    <mergeCell ref="B154:D154"/>
    <mergeCell ref="E154:H154"/>
    <mergeCell ref="I154:L154"/>
    <mergeCell ref="M154:O154"/>
    <mergeCell ref="P154:R154"/>
    <mergeCell ref="AW153:AY153"/>
    <mergeCell ref="AZ153:BA153"/>
    <mergeCell ref="BB153:BC153"/>
    <mergeCell ref="BD153:BE153"/>
    <mergeCell ref="BF153:BG153"/>
    <mergeCell ref="BH153:BI153"/>
    <mergeCell ref="AE153:AG153"/>
    <mergeCell ref="AH153:AJ153"/>
    <mergeCell ref="AK153:AM153"/>
    <mergeCell ref="AN153:AP153"/>
    <mergeCell ref="AQ153:AS153"/>
    <mergeCell ref="AT153:AV153"/>
    <mergeCell ref="AW155:AY155"/>
    <mergeCell ref="AZ155:BA155"/>
    <mergeCell ref="BB155:BC155"/>
    <mergeCell ref="BD155:BE155"/>
    <mergeCell ref="Y155:AA155"/>
    <mergeCell ref="AB155:AD155"/>
    <mergeCell ref="AE155:AG155"/>
    <mergeCell ref="AH155:AJ155"/>
    <mergeCell ref="AK155:AM155"/>
    <mergeCell ref="AN155:AP155"/>
    <mergeCell ref="BN154:BO154"/>
    <mergeCell ref="BP154:BQ154"/>
    <mergeCell ref="BR154:BS154"/>
    <mergeCell ref="B155:D155"/>
    <mergeCell ref="E155:H155"/>
    <mergeCell ref="I155:L155"/>
    <mergeCell ref="M155:O155"/>
    <mergeCell ref="P155:R155"/>
    <mergeCell ref="S155:U155"/>
    <mergeCell ref="V155:X155"/>
    <mergeCell ref="BB154:BC154"/>
    <mergeCell ref="BD154:BE154"/>
    <mergeCell ref="BF154:BG154"/>
    <mergeCell ref="BH154:BI154"/>
    <mergeCell ref="BJ154:BK154"/>
    <mergeCell ref="BL154:BM154"/>
    <mergeCell ref="AK154:AM154"/>
    <mergeCell ref="AN154:AP154"/>
    <mergeCell ref="AQ154:AS154"/>
    <mergeCell ref="AT154:AV154"/>
    <mergeCell ref="AW154:AY154"/>
    <mergeCell ref="AZ154:BA154"/>
    <mergeCell ref="P164:R164"/>
    <mergeCell ref="S164:U164"/>
    <mergeCell ref="BJ156:BK156"/>
    <mergeCell ref="BL156:BM156"/>
    <mergeCell ref="BN156:BO156"/>
    <mergeCell ref="BP156:BQ156"/>
    <mergeCell ref="BR156:BS156"/>
    <mergeCell ref="B160:BS163"/>
    <mergeCell ref="AW156:AY156"/>
    <mergeCell ref="AZ156:BA156"/>
    <mergeCell ref="BB156:BC156"/>
    <mergeCell ref="BD156:BE156"/>
    <mergeCell ref="BF156:BG156"/>
    <mergeCell ref="BH156:BI156"/>
    <mergeCell ref="BR155:BS155"/>
    <mergeCell ref="B156:X156"/>
    <mergeCell ref="Y156:AA156"/>
    <mergeCell ref="AB156:AD156"/>
    <mergeCell ref="AE156:AG156"/>
    <mergeCell ref="AH156:AJ156"/>
    <mergeCell ref="AK156:AM156"/>
    <mergeCell ref="AN156:AP156"/>
    <mergeCell ref="AQ156:AS156"/>
    <mergeCell ref="AT156:AV156"/>
    <mergeCell ref="BF155:BG155"/>
    <mergeCell ref="BH155:BI155"/>
    <mergeCell ref="BJ155:BK155"/>
    <mergeCell ref="BL155:BM155"/>
    <mergeCell ref="BN155:BO155"/>
    <mergeCell ref="BP155:BQ155"/>
    <mergeCell ref="AQ155:AS155"/>
    <mergeCell ref="AT155:AV155"/>
    <mergeCell ref="BP164:BQ164"/>
    <mergeCell ref="BR164:BS164"/>
    <mergeCell ref="B165:BS165"/>
    <mergeCell ref="B166:D166"/>
    <mergeCell ref="E166:H166"/>
    <mergeCell ref="I166:L166"/>
    <mergeCell ref="M166:O166"/>
    <mergeCell ref="P166:R166"/>
    <mergeCell ref="S166:U166"/>
    <mergeCell ref="V166:X166"/>
    <mergeCell ref="BD164:BE164"/>
    <mergeCell ref="BF164:BG164"/>
    <mergeCell ref="BH164:BI164"/>
    <mergeCell ref="BJ164:BK164"/>
    <mergeCell ref="BL164:BM164"/>
    <mergeCell ref="BN164:BO164"/>
    <mergeCell ref="AN164:AP164"/>
    <mergeCell ref="AQ164:AS164"/>
    <mergeCell ref="AT164:AV164"/>
    <mergeCell ref="AW164:AY164"/>
    <mergeCell ref="AZ164:BA164"/>
    <mergeCell ref="BB164:BC164"/>
    <mergeCell ref="V164:X164"/>
    <mergeCell ref="Y164:AA164"/>
    <mergeCell ref="AB164:AD164"/>
    <mergeCell ref="AE164:AG164"/>
    <mergeCell ref="AH164:AJ164"/>
    <mergeCell ref="AK164:AM164"/>
    <mergeCell ref="B164:D164"/>
    <mergeCell ref="E164:H164"/>
    <mergeCell ref="I164:L164"/>
    <mergeCell ref="M164:O164"/>
    <mergeCell ref="BR166:BS166"/>
    <mergeCell ref="B167:BS167"/>
    <mergeCell ref="B168:D168"/>
    <mergeCell ref="E168:H168"/>
    <mergeCell ref="I168:L168"/>
    <mergeCell ref="M168:O168"/>
    <mergeCell ref="P168:R168"/>
    <mergeCell ref="S168:U168"/>
    <mergeCell ref="V168:X168"/>
    <mergeCell ref="Y168:AA168"/>
    <mergeCell ref="BF166:BG166"/>
    <mergeCell ref="BH166:BI166"/>
    <mergeCell ref="BJ166:BK166"/>
    <mergeCell ref="BL166:BM166"/>
    <mergeCell ref="BN166:BO166"/>
    <mergeCell ref="BP166:BQ166"/>
    <mergeCell ref="AQ166:AS166"/>
    <mergeCell ref="AT166:AV166"/>
    <mergeCell ref="AW166:AY166"/>
    <mergeCell ref="AZ166:BA166"/>
    <mergeCell ref="BB166:BC166"/>
    <mergeCell ref="BD166:BE166"/>
    <mergeCell ref="Y166:AA166"/>
    <mergeCell ref="AB166:AD166"/>
    <mergeCell ref="AE166:AG166"/>
    <mergeCell ref="AH166:AJ166"/>
    <mergeCell ref="AK166:AM166"/>
    <mergeCell ref="AN166:AP166"/>
    <mergeCell ref="B169:D169"/>
    <mergeCell ref="E169:H169"/>
    <mergeCell ref="I169:L169"/>
    <mergeCell ref="M169:O169"/>
    <mergeCell ref="P169:R169"/>
    <mergeCell ref="S169:U169"/>
    <mergeCell ref="BH168:BI168"/>
    <mergeCell ref="BJ168:BK168"/>
    <mergeCell ref="BL168:BM168"/>
    <mergeCell ref="BN168:BO168"/>
    <mergeCell ref="BP168:BQ168"/>
    <mergeCell ref="BR168:BS168"/>
    <mergeCell ref="AT168:AV168"/>
    <mergeCell ref="AW168:AY168"/>
    <mergeCell ref="AZ168:BA168"/>
    <mergeCell ref="BB168:BC168"/>
    <mergeCell ref="BD168:BE168"/>
    <mergeCell ref="BF168:BG168"/>
    <mergeCell ref="AB168:AD168"/>
    <mergeCell ref="AE168:AG168"/>
    <mergeCell ref="AH168:AJ168"/>
    <mergeCell ref="AK168:AM168"/>
    <mergeCell ref="AN168:AP168"/>
    <mergeCell ref="AQ168:AS168"/>
    <mergeCell ref="BP169:BQ169"/>
    <mergeCell ref="BR169:BS169"/>
    <mergeCell ref="V170:X170"/>
    <mergeCell ref="Y170:AA170"/>
    <mergeCell ref="BD169:BE169"/>
    <mergeCell ref="BF169:BG169"/>
    <mergeCell ref="BH169:BI169"/>
    <mergeCell ref="BJ169:BK169"/>
    <mergeCell ref="BL169:BM169"/>
    <mergeCell ref="BN169:BO169"/>
    <mergeCell ref="AN169:AP169"/>
    <mergeCell ref="AQ169:AS169"/>
    <mergeCell ref="AT169:AV169"/>
    <mergeCell ref="AW169:AY169"/>
    <mergeCell ref="AZ169:BA169"/>
    <mergeCell ref="BB169:BC169"/>
    <mergeCell ref="V169:X169"/>
    <mergeCell ref="Y169:AA169"/>
    <mergeCell ref="AB169:AD169"/>
    <mergeCell ref="AE169:AG169"/>
    <mergeCell ref="AH169:AJ169"/>
    <mergeCell ref="AK169:AM169"/>
    <mergeCell ref="B171:D171"/>
    <mergeCell ref="E171:H171"/>
    <mergeCell ref="I171:L171"/>
    <mergeCell ref="M171:O171"/>
    <mergeCell ref="P171:R171"/>
    <mergeCell ref="S171:U171"/>
    <mergeCell ref="BH170:BI170"/>
    <mergeCell ref="BJ170:BK170"/>
    <mergeCell ref="BL170:BM170"/>
    <mergeCell ref="BN170:BO170"/>
    <mergeCell ref="BP170:BQ170"/>
    <mergeCell ref="BR170:BS170"/>
    <mergeCell ref="AT170:AV170"/>
    <mergeCell ref="AW170:AY170"/>
    <mergeCell ref="AZ170:BA170"/>
    <mergeCell ref="BB170:BC170"/>
    <mergeCell ref="BD170:BE170"/>
    <mergeCell ref="BF170:BG170"/>
    <mergeCell ref="AB170:AD170"/>
    <mergeCell ref="AE170:AG170"/>
    <mergeCell ref="AH170:AJ170"/>
    <mergeCell ref="AK170:AM170"/>
    <mergeCell ref="AN170:AP170"/>
    <mergeCell ref="AQ170:AS170"/>
    <mergeCell ref="BP171:BQ171"/>
    <mergeCell ref="BR171:BS171"/>
    <mergeCell ref="B170:D170"/>
    <mergeCell ref="E170:H170"/>
    <mergeCell ref="I170:L170"/>
    <mergeCell ref="M170:O170"/>
    <mergeCell ref="P170:R170"/>
    <mergeCell ref="S170:U170"/>
    <mergeCell ref="V172:X172"/>
    <mergeCell ref="Y172:AA172"/>
    <mergeCell ref="BD171:BE171"/>
    <mergeCell ref="BF171:BG171"/>
    <mergeCell ref="BH171:BI171"/>
    <mergeCell ref="BJ171:BK171"/>
    <mergeCell ref="BL171:BM171"/>
    <mergeCell ref="BN171:BO171"/>
    <mergeCell ref="AN171:AP171"/>
    <mergeCell ref="AQ171:AS171"/>
    <mergeCell ref="AT171:AV171"/>
    <mergeCell ref="AW171:AY171"/>
    <mergeCell ref="AZ171:BA171"/>
    <mergeCell ref="BB171:BC171"/>
    <mergeCell ref="V171:X171"/>
    <mergeCell ref="Y171:AA171"/>
    <mergeCell ref="AB171:AD171"/>
    <mergeCell ref="AE171:AG171"/>
    <mergeCell ref="AH171:AJ171"/>
    <mergeCell ref="AK171:AM171"/>
    <mergeCell ref="B173:D173"/>
    <mergeCell ref="E173:H173"/>
    <mergeCell ref="I173:L173"/>
    <mergeCell ref="M173:O173"/>
    <mergeCell ref="P173:R173"/>
    <mergeCell ref="S173:U173"/>
    <mergeCell ref="BH172:BI172"/>
    <mergeCell ref="BJ172:BK172"/>
    <mergeCell ref="BL172:BM172"/>
    <mergeCell ref="BN172:BO172"/>
    <mergeCell ref="BP172:BQ172"/>
    <mergeCell ref="BR172:BS172"/>
    <mergeCell ref="AT172:AV172"/>
    <mergeCell ref="AW172:AY172"/>
    <mergeCell ref="AZ172:BA172"/>
    <mergeCell ref="BB172:BC172"/>
    <mergeCell ref="BD172:BE172"/>
    <mergeCell ref="BF172:BG172"/>
    <mergeCell ref="AB172:AD172"/>
    <mergeCell ref="AE172:AG172"/>
    <mergeCell ref="AH172:AJ172"/>
    <mergeCell ref="AK172:AM172"/>
    <mergeCell ref="AN172:AP172"/>
    <mergeCell ref="AQ172:AS172"/>
    <mergeCell ref="BP173:BQ173"/>
    <mergeCell ref="BR173:BS173"/>
    <mergeCell ref="B172:D172"/>
    <mergeCell ref="E172:H172"/>
    <mergeCell ref="I172:L172"/>
    <mergeCell ref="M172:O172"/>
    <mergeCell ref="P172:R172"/>
    <mergeCell ref="S172:U172"/>
    <mergeCell ref="V174:X174"/>
    <mergeCell ref="Y174:AA174"/>
    <mergeCell ref="BD173:BE173"/>
    <mergeCell ref="BF173:BG173"/>
    <mergeCell ref="BH173:BI173"/>
    <mergeCell ref="BJ173:BK173"/>
    <mergeCell ref="BL173:BM173"/>
    <mergeCell ref="BN173:BO173"/>
    <mergeCell ref="AN173:AP173"/>
    <mergeCell ref="AQ173:AS173"/>
    <mergeCell ref="AT173:AV173"/>
    <mergeCell ref="AW173:AY173"/>
    <mergeCell ref="AZ173:BA173"/>
    <mergeCell ref="BB173:BC173"/>
    <mergeCell ref="V173:X173"/>
    <mergeCell ref="Y173:AA173"/>
    <mergeCell ref="AB173:AD173"/>
    <mergeCell ref="AE173:AG173"/>
    <mergeCell ref="AH173:AJ173"/>
    <mergeCell ref="AK173:AM173"/>
    <mergeCell ref="B175:D175"/>
    <mergeCell ref="E175:H175"/>
    <mergeCell ref="I175:L175"/>
    <mergeCell ref="M175:O175"/>
    <mergeCell ref="P175:R175"/>
    <mergeCell ref="S175:U175"/>
    <mergeCell ref="BH174:BI174"/>
    <mergeCell ref="BJ174:BK174"/>
    <mergeCell ref="BL174:BM174"/>
    <mergeCell ref="BN174:BO174"/>
    <mergeCell ref="BP174:BQ174"/>
    <mergeCell ref="BR174:BS174"/>
    <mergeCell ref="AT174:AV174"/>
    <mergeCell ref="AW174:AY174"/>
    <mergeCell ref="AZ174:BA174"/>
    <mergeCell ref="BB174:BC174"/>
    <mergeCell ref="BD174:BE174"/>
    <mergeCell ref="BF174:BG174"/>
    <mergeCell ref="AB174:AD174"/>
    <mergeCell ref="AE174:AG174"/>
    <mergeCell ref="AH174:AJ174"/>
    <mergeCell ref="AK174:AM174"/>
    <mergeCell ref="AN174:AP174"/>
    <mergeCell ref="AQ174:AS174"/>
    <mergeCell ref="BP175:BQ175"/>
    <mergeCell ref="BR175:BS175"/>
    <mergeCell ref="B174:D174"/>
    <mergeCell ref="E174:H174"/>
    <mergeCell ref="I174:L174"/>
    <mergeCell ref="M174:O174"/>
    <mergeCell ref="P174:R174"/>
    <mergeCell ref="S174:U174"/>
    <mergeCell ref="V176:X176"/>
    <mergeCell ref="Y176:AA176"/>
    <mergeCell ref="BD175:BE175"/>
    <mergeCell ref="BF175:BG175"/>
    <mergeCell ref="BH175:BI175"/>
    <mergeCell ref="BJ175:BK175"/>
    <mergeCell ref="BL175:BM175"/>
    <mergeCell ref="BN175:BO175"/>
    <mergeCell ref="AN175:AP175"/>
    <mergeCell ref="AQ175:AS175"/>
    <mergeCell ref="AT175:AV175"/>
    <mergeCell ref="AW175:AY175"/>
    <mergeCell ref="AZ175:BA175"/>
    <mergeCell ref="BB175:BC175"/>
    <mergeCell ref="V175:X175"/>
    <mergeCell ref="Y175:AA175"/>
    <mergeCell ref="AB175:AD175"/>
    <mergeCell ref="AE175:AG175"/>
    <mergeCell ref="AH175:AJ175"/>
    <mergeCell ref="AK175:AM175"/>
    <mergeCell ref="B177:D177"/>
    <mergeCell ref="E177:H177"/>
    <mergeCell ref="I177:L177"/>
    <mergeCell ref="M177:O177"/>
    <mergeCell ref="P177:R177"/>
    <mergeCell ref="S177:U177"/>
    <mergeCell ref="BH176:BI176"/>
    <mergeCell ref="BJ176:BK176"/>
    <mergeCell ref="BL176:BM176"/>
    <mergeCell ref="BN176:BO176"/>
    <mergeCell ref="BP176:BQ176"/>
    <mergeCell ref="BR176:BS176"/>
    <mergeCell ref="AT176:AV176"/>
    <mergeCell ref="AW176:AY176"/>
    <mergeCell ref="AZ176:BA176"/>
    <mergeCell ref="BB176:BC176"/>
    <mergeCell ref="BD176:BE176"/>
    <mergeCell ref="BF176:BG176"/>
    <mergeCell ref="AB176:AD176"/>
    <mergeCell ref="AE176:AG176"/>
    <mergeCell ref="AH176:AJ176"/>
    <mergeCell ref="AK176:AM176"/>
    <mergeCell ref="AN176:AP176"/>
    <mergeCell ref="AQ176:AS176"/>
    <mergeCell ref="BP177:BQ177"/>
    <mergeCell ref="BR177:BS177"/>
    <mergeCell ref="B176:D176"/>
    <mergeCell ref="E176:H176"/>
    <mergeCell ref="I176:L176"/>
    <mergeCell ref="M176:O176"/>
    <mergeCell ref="P176:R176"/>
    <mergeCell ref="S176:U176"/>
    <mergeCell ref="V178:X178"/>
    <mergeCell ref="Y178:AA178"/>
    <mergeCell ref="BD177:BE177"/>
    <mergeCell ref="BF177:BG177"/>
    <mergeCell ref="BH177:BI177"/>
    <mergeCell ref="BJ177:BK177"/>
    <mergeCell ref="BL177:BM177"/>
    <mergeCell ref="BN177:BO177"/>
    <mergeCell ref="AN177:AP177"/>
    <mergeCell ref="AQ177:AS177"/>
    <mergeCell ref="AT177:AV177"/>
    <mergeCell ref="AW177:AY177"/>
    <mergeCell ref="AZ177:BA177"/>
    <mergeCell ref="BB177:BC177"/>
    <mergeCell ref="V177:X177"/>
    <mergeCell ref="Y177:AA177"/>
    <mergeCell ref="AB177:AD177"/>
    <mergeCell ref="AE177:AG177"/>
    <mergeCell ref="AH177:AJ177"/>
    <mergeCell ref="AK177:AM177"/>
    <mergeCell ref="B179:D179"/>
    <mergeCell ref="E179:H179"/>
    <mergeCell ref="I179:L179"/>
    <mergeCell ref="M179:O179"/>
    <mergeCell ref="P179:R179"/>
    <mergeCell ref="S179:U179"/>
    <mergeCell ref="BH178:BI178"/>
    <mergeCell ref="BJ178:BK178"/>
    <mergeCell ref="BL178:BM178"/>
    <mergeCell ref="BN178:BO178"/>
    <mergeCell ref="BP178:BQ178"/>
    <mergeCell ref="BR178:BS178"/>
    <mergeCell ref="AT178:AV178"/>
    <mergeCell ref="AW178:AY178"/>
    <mergeCell ref="AZ178:BA178"/>
    <mergeCell ref="BB178:BC178"/>
    <mergeCell ref="BD178:BE178"/>
    <mergeCell ref="BF178:BG178"/>
    <mergeCell ref="AB178:AD178"/>
    <mergeCell ref="AE178:AG178"/>
    <mergeCell ref="AH178:AJ178"/>
    <mergeCell ref="AK178:AM178"/>
    <mergeCell ref="AN178:AP178"/>
    <mergeCell ref="AQ178:AS178"/>
    <mergeCell ref="BP179:BQ179"/>
    <mergeCell ref="BR179:BS179"/>
    <mergeCell ref="B178:D178"/>
    <mergeCell ref="E178:H178"/>
    <mergeCell ref="I178:L178"/>
    <mergeCell ref="M178:O178"/>
    <mergeCell ref="P178:R178"/>
    <mergeCell ref="S178:U178"/>
    <mergeCell ref="V180:X180"/>
    <mergeCell ref="Y180:AA180"/>
    <mergeCell ref="BD179:BE179"/>
    <mergeCell ref="BF179:BG179"/>
    <mergeCell ref="BH179:BI179"/>
    <mergeCell ref="BJ179:BK179"/>
    <mergeCell ref="BL179:BM179"/>
    <mergeCell ref="BN179:BO179"/>
    <mergeCell ref="AN179:AP179"/>
    <mergeCell ref="AQ179:AS179"/>
    <mergeCell ref="AT179:AV179"/>
    <mergeCell ref="AW179:AY179"/>
    <mergeCell ref="AZ179:BA179"/>
    <mergeCell ref="BB179:BC179"/>
    <mergeCell ref="V179:X179"/>
    <mergeCell ref="Y179:AA179"/>
    <mergeCell ref="AB179:AD179"/>
    <mergeCell ref="AE179:AG179"/>
    <mergeCell ref="AH179:AJ179"/>
    <mergeCell ref="AK179:AM179"/>
    <mergeCell ref="B181:D181"/>
    <mergeCell ref="E181:H181"/>
    <mergeCell ref="I181:L181"/>
    <mergeCell ref="M181:O181"/>
    <mergeCell ref="P181:R181"/>
    <mergeCell ref="S181:U181"/>
    <mergeCell ref="BH180:BI180"/>
    <mergeCell ref="BJ180:BK180"/>
    <mergeCell ref="BL180:BM180"/>
    <mergeCell ref="BN180:BO180"/>
    <mergeCell ref="BP180:BQ180"/>
    <mergeCell ref="BR180:BS180"/>
    <mergeCell ref="AT180:AV180"/>
    <mergeCell ref="AW180:AY180"/>
    <mergeCell ref="AZ180:BA180"/>
    <mergeCell ref="BB180:BC180"/>
    <mergeCell ref="BD180:BE180"/>
    <mergeCell ref="BF180:BG180"/>
    <mergeCell ref="AB180:AD180"/>
    <mergeCell ref="AE180:AG180"/>
    <mergeCell ref="AH180:AJ180"/>
    <mergeCell ref="AK180:AM180"/>
    <mergeCell ref="AN180:AP180"/>
    <mergeCell ref="AQ180:AS180"/>
    <mergeCell ref="BP181:BQ181"/>
    <mergeCell ref="BR181:BS181"/>
    <mergeCell ref="B180:D180"/>
    <mergeCell ref="E180:H180"/>
    <mergeCell ref="I180:L180"/>
    <mergeCell ref="M180:O180"/>
    <mergeCell ref="P180:R180"/>
    <mergeCell ref="S180:U180"/>
    <mergeCell ref="V182:X182"/>
    <mergeCell ref="Y182:AA182"/>
    <mergeCell ref="BD181:BE181"/>
    <mergeCell ref="BF181:BG181"/>
    <mergeCell ref="BH181:BI181"/>
    <mergeCell ref="BJ181:BK181"/>
    <mergeCell ref="BL181:BM181"/>
    <mergeCell ref="BN181:BO181"/>
    <mergeCell ref="AN181:AP181"/>
    <mergeCell ref="AQ181:AS181"/>
    <mergeCell ref="AT181:AV181"/>
    <mergeCell ref="AW181:AY181"/>
    <mergeCell ref="AZ181:BA181"/>
    <mergeCell ref="BB181:BC181"/>
    <mergeCell ref="V181:X181"/>
    <mergeCell ref="Y181:AA181"/>
    <mergeCell ref="AB181:AD181"/>
    <mergeCell ref="AE181:AG181"/>
    <mergeCell ref="AH181:AJ181"/>
    <mergeCell ref="AK181:AM181"/>
    <mergeCell ref="B183:D183"/>
    <mergeCell ref="E183:H183"/>
    <mergeCell ref="I183:L183"/>
    <mergeCell ref="M183:O183"/>
    <mergeCell ref="P183:R183"/>
    <mergeCell ref="S183:U183"/>
    <mergeCell ref="BH182:BI182"/>
    <mergeCell ref="BJ182:BK182"/>
    <mergeCell ref="BL182:BM182"/>
    <mergeCell ref="BN182:BO182"/>
    <mergeCell ref="BP182:BQ182"/>
    <mergeCell ref="BR182:BS182"/>
    <mergeCell ref="AT182:AV182"/>
    <mergeCell ref="AW182:AY182"/>
    <mergeCell ref="AZ182:BA182"/>
    <mergeCell ref="BB182:BC182"/>
    <mergeCell ref="BD182:BE182"/>
    <mergeCell ref="BF182:BG182"/>
    <mergeCell ref="AB182:AD182"/>
    <mergeCell ref="AE182:AG182"/>
    <mergeCell ref="AH182:AJ182"/>
    <mergeCell ref="AK182:AM182"/>
    <mergeCell ref="AN182:AP182"/>
    <mergeCell ref="AQ182:AS182"/>
    <mergeCell ref="BP183:BQ183"/>
    <mergeCell ref="BR183:BS183"/>
    <mergeCell ref="B182:D182"/>
    <mergeCell ref="E182:H182"/>
    <mergeCell ref="I182:L182"/>
    <mergeCell ref="M182:O182"/>
    <mergeCell ref="P182:R182"/>
    <mergeCell ref="S182:U182"/>
    <mergeCell ref="V184:X184"/>
    <mergeCell ref="Y184:AA184"/>
    <mergeCell ref="BD183:BE183"/>
    <mergeCell ref="BF183:BG183"/>
    <mergeCell ref="BH183:BI183"/>
    <mergeCell ref="BJ183:BK183"/>
    <mergeCell ref="BL183:BM183"/>
    <mergeCell ref="BN183:BO183"/>
    <mergeCell ref="AN183:AP183"/>
    <mergeCell ref="AQ183:AS183"/>
    <mergeCell ref="AT183:AV183"/>
    <mergeCell ref="AW183:AY183"/>
    <mergeCell ref="AZ183:BA183"/>
    <mergeCell ref="BB183:BC183"/>
    <mergeCell ref="V183:X183"/>
    <mergeCell ref="Y183:AA183"/>
    <mergeCell ref="AB183:AD183"/>
    <mergeCell ref="AE183:AG183"/>
    <mergeCell ref="AH183:AJ183"/>
    <mergeCell ref="AK183:AM183"/>
    <mergeCell ref="B185:D185"/>
    <mergeCell ref="E185:H185"/>
    <mergeCell ref="I185:L185"/>
    <mergeCell ref="M185:O185"/>
    <mergeCell ref="P185:R185"/>
    <mergeCell ref="S185:U185"/>
    <mergeCell ref="BH184:BI184"/>
    <mergeCell ref="BJ184:BK184"/>
    <mergeCell ref="BL184:BM184"/>
    <mergeCell ref="BN184:BO184"/>
    <mergeCell ref="BP184:BQ184"/>
    <mergeCell ref="BR184:BS184"/>
    <mergeCell ref="AT184:AV184"/>
    <mergeCell ref="AW184:AY184"/>
    <mergeCell ref="AZ184:BA184"/>
    <mergeCell ref="BB184:BC184"/>
    <mergeCell ref="BD184:BE184"/>
    <mergeCell ref="BF184:BG184"/>
    <mergeCell ref="AB184:AD184"/>
    <mergeCell ref="AE184:AG184"/>
    <mergeCell ref="AH184:AJ184"/>
    <mergeCell ref="AK184:AM184"/>
    <mergeCell ref="AN184:AP184"/>
    <mergeCell ref="AQ184:AS184"/>
    <mergeCell ref="BP185:BQ185"/>
    <mergeCell ref="BR185:BS185"/>
    <mergeCell ref="B184:D184"/>
    <mergeCell ref="E184:H184"/>
    <mergeCell ref="I184:L184"/>
    <mergeCell ref="M184:O184"/>
    <mergeCell ref="P184:R184"/>
    <mergeCell ref="S184:U184"/>
    <mergeCell ref="V186:X186"/>
    <mergeCell ref="Y186:AA186"/>
    <mergeCell ref="BD185:BE185"/>
    <mergeCell ref="BF185:BG185"/>
    <mergeCell ref="BH185:BI185"/>
    <mergeCell ref="BJ185:BK185"/>
    <mergeCell ref="BL185:BM185"/>
    <mergeCell ref="BN185:BO185"/>
    <mergeCell ref="AN185:AP185"/>
    <mergeCell ref="AQ185:AS185"/>
    <mergeCell ref="AT185:AV185"/>
    <mergeCell ref="AW185:AY185"/>
    <mergeCell ref="AZ185:BA185"/>
    <mergeCell ref="BB185:BC185"/>
    <mergeCell ref="V185:X185"/>
    <mergeCell ref="Y185:AA185"/>
    <mergeCell ref="AB185:AD185"/>
    <mergeCell ref="AE185:AG185"/>
    <mergeCell ref="AH185:AJ185"/>
    <mergeCell ref="AK185:AM185"/>
    <mergeCell ref="B187:D187"/>
    <mergeCell ref="E187:H187"/>
    <mergeCell ref="I187:L187"/>
    <mergeCell ref="M187:O187"/>
    <mergeCell ref="P187:R187"/>
    <mergeCell ref="S187:U187"/>
    <mergeCell ref="BH186:BI186"/>
    <mergeCell ref="BJ186:BK186"/>
    <mergeCell ref="BL186:BM186"/>
    <mergeCell ref="BN186:BO186"/>
    <mergeCell ref="BP186:BQ186"/>
    <mergeCell ref="BR186:BS186"/>
    <mergeCell ref="AT186:AV186"/>
    <mergeCell ref="AW186:AY186"/>
    <mergeCell ref="AZ186:BA186"/>
    <mergeCell ref="BB186:BC186"/>
    <mergeCell ref="BD186:BE186"/>
    <mergeCell ref="BF186:BG186"/>
    <mergeCell ref="AB186:AD186"/>
    <mergeCell ref="AE186:AG186"/>
    <mergeCell ref="AH186:AJ186"/>
    <mergeCell ref="AK186:AM186"/>
    <mergeCell ref="AN186:AP186"/>
    <mergeCell ref="AQ186:AS186"/>
    <mergeCell ref="BP187:BQ187"/>
    <mergeCell ref="BR187:BS187"/>
    <mergeCell ref="B186:D186"/>
    <mergeCell ref="E186:H186"/>
    <mergeCell ref="I186:L186"/>
    <mergeCell ref="M186:O186"/>
    <mergeCell ref="P186:R186"/>
    <mergeCell ref="S186:U186"/>
    <mergeCell ref="V188:X188"/>
    <mergeCell ref="Y188:AA188"/>
    <mergeCell ref="BD187:BE187"/>
    <mergeCell ref="BF187:BG187"/>
    <mergeCell ref="BH187:BI187"/>
    <mergeCell ref="BJ187:BK187"/>
    <mergeCell ref="BL187:BM187"/>
    <mergeCell ref="BN187:BO187"/>
    <mergeCell ref="AN187:AP187"/>
    <mergeCell ref="AQ187:AS187"/>
    <mergeCell ref="AT187:AV187"/>
    <mergeCell ref="AW187:AY187"/>
    <mergeCell ref="AZ187:BA187"/>
    <mergeCell ref="BB187:BC187"/>
    <mergeCell ref="V187:X187"/>
    <mergeCell ref="Y187:AA187"/>
    <mergeCell ref="AB187:AD187"/>
    <mergeCell ref="AE187:AG187"/>
    <mergeCell ref="AH187:AJ187"/>
    <mergeCell ref="AK187:AM187"/>
    <mergeCell ref="B189:D189"/>
    <mergeCell ref="E189:H189"/>
    <mergeCell ref="I189:L189"/>
    <mergeCell ref="M189:O189"/>
    <mergeCell ref="P189:R189"/>
    <mergeCell ref="S189:U189"/>
    <mergeCell ref="BH188:BI188"/>
    <mergeCell ref="BJ188:BK188"/>
    <mergeCell ref="BL188:BM188"/>
    <mergeCell ref="BN188:BO188"/>
    <mergeCell ref="BP188:BQ188"/>
    <mergeCell ref="BR188:BS188"/>
    <mergeCell ref="AT188:AV188"/>
    <mergeCell ref="AW188:AY188"/>
    <mergeCell ref="AZ188:BA188"/>
    <mergeCell ref="BB188:BC188"/>
    <mergeCell ref="BD188:BE188"/>
    <mergeCell ref="BF188:BG188"/>
    <mergeCell ref="AB188:AD188"/>
    <mergeCell ref="AE188:AG188"/>
    <mergeCell ref="AH188:AJ188"/>
    <mergeCell ref="AK188:AM188"/>
    <mergeCell ref="AN188:AP188"/>
    <mergeCell ref="AQ188:AS188"/>
    <mergeCell ref="BP189:BQ189"/>
    <mergeCell ref="BR189:BS189"/>
    <mergeCell ref="B188:D188"/>
    <mergeCell ref="E188:H188"/>
    <mergeCell ref="I188:L188"/>
    <mergeCell ref="M188:O188"/>
    <mergeCell ref="P188:R188"/>
    <mergeCell ref="S188:U188"/>
    <mergeCell ref="V190:X190"/>
    <mergeCell ref="Y190:AA190"/>
    <mergeCell ref="BD189:BE189"/>
    <mergeCell ref="BF189:BG189"/>
    <mergeCell ref="BH189:BI189"/>
    <mergeCell ref="BJ189:BK189"/>
    <mergeCell ref="BL189:BM189"/>
    <mergeCell ref="BN189:BO189"/>
    <mergeCell ref="AN189:AP189"/>
    <mergeCell ref="AQ189:AS189"/>
    <mergeCell ref="AT189:AV189"/>
    <mergeCell ref="AW189:AY189"/>
    <mergeCell ref="AZ189:BA189"/>
    <mergeCell ref="BB189:BC189"/>
    <mergeCell ref="V189:X189"/>
    <mergeCell ref="Y189:AA189"/>
    <mergeCell ref="AB189:AD189"/>
    <mergeCell ref="AE189:AG189"/>
    <mergeCell ref="AH189:AJ189"/>
    <mergeCell ref="AK189:AM189"/>
    <mergeCell ref="B191:D191"/>
    <mergeCell ref="E191:H191"/>
    <mergeCell ref="I191:L191"/>
    <mergeCell ref="M191:O191"/>
    <mergeCell ref="P191:R191"/>
    <mergeCell ref="S191:U191"/>
    <mergeCell ref="BH190:BI190"/>
    <mergeCell ref="BJ190:BK190"/>
    <mergeCell ref="BL190:BM190"/>
    <mergeCell ref="BN190:BO190"/>
    <mergeCell ref="BP190:BQ190"/>
    <mergeCell ref="BR190:BS190"/>
    <mergeCell ref="AT190:AV190"/>
    <mergeCell ref="AW190:AY190"/>
    <mergeCell ref="AZ190:BA190"/>
    <mergeCell ref="BB190:BC190"/>
    <mergeCell ref="BD190:BE190"/>
    <mergeCell ref="BF190:BG190"/>
    <mergeCell ref="AB190:AD190"/>
    <mergeCell ref="AE190:AG190"/>
    <mergeCell ref="AH190:AJ190"/>
    <mergeCell ref="AK190:AM190"/>
    <mergeCell ref="AN190:AP190"/>
    <mergeCell ref="AQ190:AS190"/>
    <mergeCell ref="BP191:BQ191"/>
    <mergeCell ref="BR191:BS191"/>
    <mergeCell ref="B190:D190"/>
    <mergeCell ref="E190:H190"/>
    <mergeCell ref="I190:L190"/>
    <mergeCell ref="M190:O190"/>
    <mergeCell ref="P190:R190"/>
    <mergeCell ref="S190:U190"/>
    <mergeCell ref="V192:X192"/>
    <mergeCell ref="Y192:AA192"/>
    <mergeCell ref="BD191:BE191"/>
    <mergeCell ref="BF191:BG191"/>
    <mergeCell ref="BH191:BI191"/>
    <mergeCell ref="BJ191:BK191"/>
    <mergeCell ref="BL191:BM191"/>
    <mergeCell ref="BN191:BO191"/>
    <mergeCell ref="AN191:AP191"/>
    <mergeCell ref="AQ191:AS191"/>
    <mergeCell ref="AT191:AV191"/>
    <mergeCell ref="AW191:AY191"/>
    <mergeCell ref="AZ191:BA191"/>
    <mergeCell ref="BB191:BC191"/>
    <mergeCell ref="V191:X191"/>
    <mergeCell ref="Y191:AA191"/>
    <mergeCell ref="AB191:AD191"/>
    <mergeCell ref="AE191:AG191"/>
    <mergeCell ref="AH191:AJ191"/>
    <mergeCell ref="AK191:AM191"/>
    <mergeCell ref="B193:D193"/>
    <mergeCell ref="E193:H193"/>
    <mergeCell ref="I193:L193"/>
    <mergeCell ref="M193:O193"/>
    <mergeCell ref="P193:R193"/>
    <mergeCell ref="S193:U193"/>
    <mergeCell ref="BH192:BI192"/>
    <mergeCell ref="BJ192:BK192"/>
    <mergeCell ref="BL192:BM192"/>
    <mergeCell ref="BN192:BO192"/>
    <mergeCell ref="BP192:BQ192"/>
    <mergeCell ref="BR192:BS192"/>
    <mergeCell ref="AT192:AV192"/>
    <mergeCell ref="AW192:AY192"/>
    <mergeCell ref="AZ192:BA192"/>
    <mergeCell ref="BB192:BC192"/>
    <mergeCell ref="BD192:BE192"/>
    <mergeCell ref="BF192:BG192"/>
    <mergeCell ref="AB192:AD192"/>
    <mergeCell ref="AE192:AG192"/>
    <mergeCell ref="AH192:AJ192"/>
    <mergeCell ref="AK192:AM192"/>
    <mergeCell ref="AN192:AP192"/>
    <mergeCell ref="AQ192:AS192"/>
    <mergeCell ref="BP193:BQ193"/>
    <mergeCell ref="BR193:BS193"/>
    <mergeCell ref="B192:D192"/>
    <mergeCell ref="E192:H192"/>
    <mergeCell ref="I192:L192"/>
    <mergeCell ref="M192:O192"/>
    <mergeCell ref="P192:R192"/>
    <mergeCell ref="S192:U192"/>
    <mergeCell ref="V194:X194"/>
    <mergeCell ref="Y194:AA194"/>
    <mergeCell ref="BD193:BE193"/>
    <mergeCell ref="BF193:BG193"/>
    <mergeCell ref="BH193:BI193"/>
    <mergeCell ref="BJ193:BK193"/>
    <mergeCell ref="BL193:BM193"/>
    <mergeCell ref="BN193:BO193"/>
    <mergeCell ref="AN193:AP193"/>
    <mergeCell ref="AQ193:AS193"/>
    <mergeCell ref="AT193:AV193"/>
    <mergeCell ref="AW193:AY193"/>
    <mergeCell ref="AZ193:BA193"/>
    <mergeCell ref="BB193:BC193"/>
    <mergeCell ref="V193:X193"/>
    <mergeCell ref="Y193:AA193"/>
    <mergeCell ref="AB193:AD193"/>
    <mergeCell ref="AE193:AG193"/>
    <mergeCell ref="AH193:AJ193"/>
    <mergeCell ref="AK193:AM193"/>
    <mergeCell ref="B195:D195"/>
    <mergeCell ref="E195:H195"/>
    <mergeCell ref="I195:L195"/>
    <mergeCell ref="M195:O195"/>
    <mergeCell ref="P195:R195"/>
    <mergeCell ref="S195:U195"/>
    <mergeCell ref="BH194:BI194"/>
    <mergeCell ref="BJ194:BK194"/>
    <mergeCell ref="BL194:BM194"/>
    <mergeCell ref="BN194:BO194"/>
    <mergeCell ref="BP194:BQ194"/>
    <mergeCell ref="BR194:BS194"/>
    <mergeCell ref="AT194:AV194"/>
    <mergeCell ref="AW194:AY194"/>
    <mergeCell ref="AZ194:BA194"/>
    <mergeCell ref="BB194:BC194"/>
    <mergeCell ref="BD194:BE194"/>
    <mergeCell ref="BF194:BG194"/>
    <mergeCell ref="AB194:AD194"/>
    <mergeCell ref="AE194:AG194"/>
    <mergeCell ref="AH194:AJ194"/>
    <mergeCell ref="AK194:AM194"/>
    <mergeCell ref="AN194:AP194"/>
    <mergeCell ref="AQ194:AS194"/>
    <mergeCell ref="BP195:BQ195"/>
    <mergeCell ref="BR195:BS195"/>
    <mergeCell ref="B194:D194"/>
    <mergeCell ref="E194:H194"/>
    <mergeCell ref="I194:L194"/>
    <mergeCell ref="M194:O194"/>
    <mergeCell ref="P194:R194"/>
    <mergeCell ref="S194:U194"/>
    <mergeCell ref="V196:X196"/>
    <mergeCell ref="Y196:AA196"/>
    <mergeCell ref="BD195:BE195"/>
    <mergeCell ref="BF195:BG195"/>
    <mergeCell ref="BH195:BI195"/>
    <mergeCell ref="BJ195:BK195"/>
    <mergeCell ref="BL195:BM195"/>
    <mergeCell ref="BN195:BO195"/>
    <mergeCell ref="AN195:AP195"/>
    <mergeCell ref="AQ195:AS195"/>
    <mergeCell ref="AT195:AV195"/>
    <mergeCell ref="AW195:AY195"/>
    <mergeCell ref="AZ195:BA195"/>
    <mergeCell ref="BB195:BC195"/>
    <mergeCell ref="V195:X195"/>
    <mergeCell ref="Y195:AA195"/>
    <mergeCell ref="AB195:AD195"/>
    <mergeCell ref="AE195:AG195"/>
    <mergeCell ref="AH195:AJ195"/>
    <mergeCell ref="AK195:AM195"/>
    <mergeCell ref="B197:D197"/>
    <mergeCell ref="E197:H197"/>
    <mergeCell ref="I197:L197"/>
    <mergeCell ref="M197:O197"/>
    <mergeCell ref="P197:R197"/>
    <mergeCell ref="S197:U197"/>
    <mergeCell ref="BH196:BI196"/>
    <mergeCell ref="BJ196:BK196"/>
    <mergeCell ref="BL196:BM196"/>
    <mergeCell ref="BN196:BO196"/>
    <mergeCell ref="BP196:BQ196"/>
    <mergeCell ref="BR196:BS196"/>
    <mergeCell ref="AT196:AV196"/>
    <mergeCell ref="AW196:AY196"/>
    <mergeCell ref="AZ196:BA196"/>
    <mergeCell ref="BB196:BC196"/>
    <mergeCell ref="BD196:BE196"/>
    <mergeCell ref="BF196:BG196"/>
    <mergeCell ref="AB196:AD196"/>
    <mergeCell ref="AE196:AG196"/>
    <mergeCell ref="AH196:AJ196"/>
    <mergeCell ref="AK196:AM196"/>
    <mergeCell ref="AN196:AP196"/>
    <mergeCell ref="AQ196:AS196"/>
    <mergeCell ref="BP197:BQ197"/>
    <mergeCell ref="BR197:BS197"/>
    <mergeCell ref="B196:D196"/>
    <mergeCell ref="E196:H196"/>
    <mergeCell ref="I196:L196"/>
    <mergeCell ref="M196:O196"/>
    <mergeCell ref="P196:R196"/>
    <mergeCell ref="S196:U196"/>
    <mergeCell ref="V198:X198"/>
    <mergeCell ref="Y198:AA198"/>
    <mergeCell ref="BD197:BE197"/>
    <mergeCell ref="BF197:BG197"/>
    <mergeCell ref="BH197:BI197"/>
    <mergeCell ref="BJ197:BK197"/>
    <mergeCell ref="BL197:BM197"/>
    <mergeCell ref="BN197:BO197"/>
    <mergeCell ref="AN197:AP197"/>
    <mergeCell ref="AQ197:AS197"/>
    <mergeCell ref="AT197:AV197"/>
    <mergeCell ref="AW197:AY197"/>
    <mergeCell ref="AZ197:BA197"/>
    <mergeCell ref="BB197:BC197"/>
    <mergeCell ref="V197:X197"/>
    <mergeCell ref="Y197:AA197"/>
    <mergeCell ref="AB197:AD197"/>
    <mergeCell ref="AE197:AG197"/>
    <mergeCell ref="AH197:AJ197"/>
    <mergeCell ref="AK197:AM197"/>
    <mergeCell ref="B199:D199"/>
    <mergeCell ref="E199:H199"/>
    <mergeCell ref="I199:L199"/>
    <mergeCell ref="M199:O199"/>
    <mergeCell ref="P199:R199"/>
    <mergeCell ref="S199:U199"/>
    <mergeCell ref="BH198:BI198"/>
    <mergeCell ref="BJ198:BK198"/>
    <mergeCell ref="BL198:BM198"/>
    <mergeCell ref="BN198:BO198"/>
    <mergeCell ref="BP198:BQ198"/>
    <mergeCell ref="BR198:BS198"/>
    <mergeCell ref="AT198:AV198"/>
    <mergeCell ref="AW198:AY198"/>
    <mergeCell ref="AZ198:BA198"/>
    <mergeCell ref="BB198:BC198"/>
    <mergeCell ref="BD198:BE198"/>
    <mergeCell ref="BF198:BG198"/>
    <mergeCell ref="AB198:AD198"/>
    <mergeCell ref="AE198:AG198"/>
    <mergeCell ref="AH198:AJ198"/>
    <mergeCell ref="AK198:AM198"/>
    <mergeCell ref="AN198:AP198"/>
    <mergeCell ref="AQ198:AS198"/>
    <mergeCell ref="BP199:BQ199"/>
    <mergeCell ref="BR199:BS199"/>
    <mergeCell ref="B198:D198"/>
    <mergeCell ref="E198:H198"/>
    <mergeCell ref="I198:L198"/>
    <mergeCell ref="M198:O198"/>
    <mergeCell ref="P198:R198"/>
    <mergeCell ref="S198:U198"/>
    <mergeCell ref="V200:X200"/>
    <mergeCell ref="Y200:AA200"/>
    <mergeCell ref="BD199:BE199"/>
    <mergeCell ref="BF199:BG199"/>
    <mergeCell ref="BH199:BI199"/>
    <mergeCell ref="BJ199:BK199"/>
    <mergeCell ref="BL199:BM199"/>
    <mergeCell ref="BN199:BO199"/>
    <mergeCell ref="AN199:AP199"/>
    <mergeCell ref="AQ199:AS199"/>
    <mergeCell ref="AT199:AV199"/>
    <mergeCell ref="AW199:AY199"/>
    <mergeCell ref="AZ199:BA199"/>
    <mergeCell ref="BB199:BC199"/>
    <mergeCell ref="V199:X199"/>
    <mergeCell ref="Y199:AA199"/>
    <mergeCell ref="AB199:AD199"/>
    <mergeCell ref="AE199:AG199"/>
    <mergeCell ref="AH199:AJ199"/>
    <mergeCell ref="AK199:AM199"/>
    <mergeCell ref="B201:D201"/>
    <mergeCell ref="E201:H201"/>
    <mergeCell ref="I201:L201"/>
    <mergeCell ref="M201:O201"/>
    <mergeCell ref="P201:R201"/>
    <mergeCell ref="S201:U201"/>
    <mergeCell ref="BH200:BI200"/>
    <mergeCell ref="BJ200:BK200"/>
    <mergeCell ref="BL200:BM200"/>
    <mergeCell ref="BN200:BO200"/>
    <mergeCell ref="BP200:BQ200"/>
    <mergeCell ref="BR200:BS200"/>
    <mergeCell ref="AT200:AV200"/>
    <mergeCell ref="AW200:AY200"/>
    <mergeCell ref="AZ200:BA200"/>
    <mergeCell ref="BB200:BC200"/>
    <mergeCell ref="BD200:BE200"/>
    <mergeCell ref="BF200:BG200"/>
    <mergeCell ref="AB200:AD200"/>
    <mergeCell ref="AE200:AG200"/>
    <mergeCell ref="AH200:AJ200"/>
    <mergeCell ref="AK200:AM200"/>
    <mergeCell ref="AN200:AP200"/>
    <mergeCell ref="AQ200:AS200"/>
    <mergeCell ref="BP201:BQ201"/>
    <mergeCell ref="BR201:BS201"/>
    <mergeCell ref="B200:D200"/>
    <mergeCell ref="E200:H200"/>
    <mergeCell ref="I200:L200"/>
    <mergeCell ref="M200:O200"/>
    <mergeCell ref="P200:R200"/>
    <mergeCell ref="S200:U200"/>
    <mergeCell ref="V202:X202"/>
    <mergeCell ref="Y202:AA202"/>
    <mergeCell ref="BD201:BE201"/>
    <mergeCell ref="BF201:BG201"/>
    <mergeCell ref="BH201:BI201"/>
    <mergeCell ref="BJ201:BK201"/>
    <mergeCell ref="BL201:BM201"/>
    <mergeCell ref="BN201:BO201"/>
    <mergeCell ref="AN201:AP201"/>
    <mergeCell ref="AQ201:AS201"/>
    <mergeCell ref="AT201:AV201"/>
    <mergeCell ref="AW201:AY201"/>
    <mergeCell ref="AZ201:BA201"/>
    <mergeCell ref="BB201:BC201"/>
    <mergeCell ref="V201:X201"/>
    <mergeCell ref="Y201:AA201"/>
    <mergeCell ref="AB201:AD201"/>
    <mergeCell ref="AE201:AG201"/>
    <mergeCell ref="AH201:AJ201"/>
    <mergeCell ref="AK201:AM201"/>
    <mergeCell ref="B203:D203"/>
    <mergeCell ref="E203:H203"/>
    <mergeCell ref="I203:L203"/>
    <mergeCell ref="M203:O203"/>
    <mergeCell ref="P203:R203"/>
    <mergeCell ref="S203:U203"/>
    <mergeCell ref="BH202:BI202"/>
    <mergeCell ref="BJ202:BK202"/>
    <mergeCell ref="BL202:BM202"/>
    <mergeCell ref="BN202:BO202"/>
    <mergeCell ref="BP202:BQ202"/>
    <mergeCell ref="BR202:BS202"/>
    <mergeCell ref="AT202:AV202"/>
    <mergeCell ref="AW202:AY202"/>
    <mergeCell ref="AZ202:BA202"/>
    <mergeCell ref="BB202:BC202"/>
    <mergeCell ref="BD202:BE202"/>
    <mergeCell ref="BF202:BG202"/>
    <mergeCell ref="AB202:AD202"/>
    <mergeCell ref="AE202:AG202"/>
    <mergeCell ref="AH202:AJ202"/>
    <mergeCell ref="AK202:AM202"/>
    <mergeCell ref="AN202:AP202"/>
    <mergeCell ref="AQ202:AS202"/>
    <mergeCell ref="BP203:BQ203"/>
    <mergeCell ref="BR203:BS203"/>
    <mergeCell ref="B202:D202"/>
    <mergeCell ref="E202:H202"/>
    <mergeCell ref="I202:L202"/>
    <mergeCell ref="M202:O202"/>
    <mergeCell ref="P202:R202"/>
    <mergeCell ref="S202:U202"/>
    <mergeCell ref="V204:X204"/>
    <mergeCell ref="Y204:AA204"/>
    <mergeCell ref="BD203:BE203"/>
    <mergeCell ref="BF203:BG203"/>
    <mergeCell ref="BH203:BI203"/>
    <mergeCell ref="BJ203:BK203"/>
    <mergeCell ref="BL203:BM203"/>
    <mergeCell ref="BN203:BO203"/>
    <mergeCell ref="AN203:AP203"/>
    <mergeCell ref="AQ203:AS203"/>
    <mergeCell ref="AT203:AV203"/>
    <mergeCell ref="AW203:AY203"/>
    <mergeCell ref="AZ203:BA203"/>
    <mergeCell ref="BB203:BC203"/>
    <mergeCell ref="V203:X203"/>
    <mergeCell ref="Y203:AA203"/>
    <mergeCell ref="AB203:AD203"/>
    <mergeCell ref="AE203:AG203"/>
    <mergeCell ref="AH203:AJ203"/>
    <mergeCell ref="AK203:AM203"/>
    <mergeCell ref="B205:D205"/>
    <mergeCell ref="E205:H205"/>
    <mergeCell ref="I205:L205"/>
    <mergeCell ref="M205:O205"/>
    <mergeCell ref="P205:R205"/>
    <mergeCell ref="S205:U205"/>
    <mergeCell ref="BH204:BI204"/>
    <mergeCell ref="BJ204:BK204"/>
    <mergeCell ref="BL204:BM204"/>
    <mergeCell ref="BN204:BO204"/>
    <mergeCell ref="BP204:BQ204"/>
    <mergeCell ref="BR204:BS204"/>
    <mergeCell ref="AT204:AV204"/>
    <mergeCell ref="AW204:AY204"/>
    <mergeCell ref="AZ204:BA204"/>
    <mergeCell ref="BB204:BC204"/>
    <mergeCell ref="BD204:BE204"/>
    <mergeCell ref="BF204:BG204"/>
    <mergeCell ref="AB204:AD204"/>
    <mergeCell ref="AE204:AG204"/>
    <mergeCell ref="AH204:AJ204"/>
    <mergeCell ref="AK204:AM204"/>
    <mergeCell ref="AN204:AP204"/>
    <mergeCell ref="AQ204:AS204"/>
    <mergeCell ref="BP205:BQ205"/>
    <mergeCell ref="BR205:BS205"/>
    <mergeCell ref="B204:D204"/>
    <mergeCell ref="E204:H204"/>
    <mergeCell ref="I204:L204"/>
    <mergeCell ref="M204:O204"/>
    <mergeCell ref="P204:R204"/>
    <mergeCell ref="S204:U204"/>
    <mergeCell ref="V206:X206"/>
    <mergeCell ref="Y206:AA206"/>
    <mergeCell ref="BD205:BE205"/>
    <mergeCell ref="BF205:BG205"/>
    <mergeCell ref="BH205:BI205"/>
    <mergeCell ref="BJ205:BK205"/>
    <mergeCell ref="BL205:BM205"/>
    <mergeCell ref="BN205:BO205"/>
    <mergeCell ref="AN205:AP205"/>
    <mergeCell ref="AQ205:AS205"/>
    <mergeCell ref="AT205:AV205"/>
    <mergeCell ref="AW205:AY205"/>
    <mergeCell ref="AZ205:BA205"/>
    <mergeCell ref="BB205:BC205"/>
    <mergeCell ref="V205:X205"/>
    <mergeCell ref="Y205:AA205"/>
    <mergeCell ref="AB205:AD205"/>
    <mergeCell ref="AE205:AG205"/>
    <mergeCell ref="AH205:AJ205"/>
    <mergeCell ref="AK205:AM205"/>
    <mergeCell ref="B207:D207"/>
    <mergeCell ref="E207:H207"/>
    <mergeCell ref="I207:L207"/>
    <mergeCell ref="M207:O207"/>
    <mergeCell ref="P207:R207"/>
    <mergeCell ref="S207:U207"/>
    <mergeCell ref="BH206:BI206"/>
    <mergeCell ref="BJ206:BK206"/>
    <mergeCell ref="BL206:BM206"/>
    <mergeCell ref="BN206:BO206"/>
    <mergeCell ref="BP206:BQ206"/>
    <mergeCell ref="BR206:BS206"/>
    <mergeCell ref="AT206:AV206"/>
    <mergeCell ref="AW206:AY206"/>
    <mergeCell ref="AZ206:BA206"/>
    <mergeCell ref="BB206:BC206"/>
    <mergeCell ref="BD206:BE206"/>
    <mergeCell ref="BF206:BG206"/>
    <mergeCell ref="AB206:AD206"/>
    <mergeCell ref="AE206:AG206"/>
    <mergeCell ref="AH206:AJ206"/>
    <mergeCell ref="AK206:AM206"/>
    <mergeCell ref="AN206:AP206"/>
    <mergeCell ref="AQ206:AS206"/>
    <mergeCell ref="BP207:BQ207"/>
    <mergeCell ref="BR207:BS207"/>
    <mergeCell ref="B206:D206"/>
    <mergeCell ref="E206:H206"/>
    <mergeCell ref="I206:L206"/>
    <mergeCell ref="M206:O206"/>
    <mergeCell ref="P206:R206"/>
    <mergeCell ref="S206:U206"/>
    <mergeCell ref="BD207:BE207"/>
    <mergeCell ref="BF207:BG207"/>
    <mergeCell ref="BH207:BI207"/>
    <mergeCell ref="BJ207:BK207"/>
    <mergeCell ref="BL207:BM207"/>
    <mergeCell ref="BN207:BO207"/>
    <mergeCell ref="AN207:AP207"/>
    <mergeCell ref="AQ207:AS207"/>
    <mergeCell ref="AT207:AV207"/>
    <mergeCell ref="AW207:AY207"/>
    <mergeCell ref="AZ207:BA207"/>
    <mergeCell ref="BB207:BC207"/>
    <mergeCell ref="V207:X207"/>
    <mergeCell ref="Y207:AA207"/>
    <mergeCell ref="AB207:AD207"/>
    <mergeCell ref="AE207:AG207"/>
    <mergeCell ref="AH207:AJ207"/>
    <mergeCell ref="AK207:AM207"/>
    <mergeCell ref="B212:BS215"/>
    <mergeCell ref="B216:D216"/>
    <mergeCell ref="E216:H216"/>
    <mergeCell ref="I216:L216"/>
    <mergeCell ref="M216:O216"/>
    <mergeCell ref="P216:R216"/>
    <mergeCell ref="S216:U216"/>
    <mergeCell ref="V216:X216"/>
    <mergeCell ref="Y216:AA216"/>
    <mergeCell ref="AB216:AD216"/>
    <mergeCell ref="BH208:BI208"/>
    <mergeCell ref="BJ208:BK208"/>
    <mergeCell ref="BL208:BM208"/>
    <mergeCell ref="BN208:BO208"/>
    <mergeCell ref="BP208:BQ208"/>
    <mergeCell ref="BR208:BS208"/>
    <mergeCell ref="AT208:AV208"/>
    <mergeCell ref="AW208:AY208"/>
    <mergeCell ref="AZ208:BA208"/>
    <mergeCell ref="BB208:BC208"/>
    <mergeCell ref="BD208:BE208"/>
    <mergeCell ref="BF208:BG208"/>
    <mergeCell ref="B208:X208"/>
    <mergeCell ref="Y208:AA208"/>
    <mergeCell ref="AB208:AD208"/>
    <mergeCell ref="AE208:AG208"/>
    <mergeCell ref="AH208:AJ208"/>
    <mergeCell ref="AK208:AM208"/>
    <mergeCell ref="AN208:AP208"/>
    <mergeCell ref="AQ208:AS208"/>
    <mergeCell ref="BR220:BS220"/>
    <mergeCell ref="P218:R218"/>
    <mergeCell ref="S218:U218"/>
    <mergeCell ref="BJ216:BK216"/>
    <mergeCell ref="BL216:BM216"/>
    <mergeCell ref="BN216:BO216"/>
    <mergeCell ref="BP216:BQ216"/>
    <mergeCell ref="BR216:BS216"/>
    <mergeCell ref="B217:BS217"/>
    <mergeCell ref="AW216:AY216"/>
    <mergeCell ref="AZ216:BA216"/>
    <mergeCell ref="BB216:BC216"/>
    <mergeCell ref="BD216:BE216"/>
    <mergeCell ref="BF216:BG216"/>
    <mergeCell ref="BH216:BI216"/>
    <mergeCell ref="AE216:AG216"/>
    <mergeCell ref="AH216:AJ216"/>
    <mergeCell ref="AK216:AM216"/>
    <mergeCell ref="AN216:AP216"/>
    <mergeCell ref="AQ216:AS216"/>
    <mergeCell ref="AT216:AV216"/>
    <mergeCell ref="BP218:BQ218"/>
    <mergeCell ref="BR218:BS218"/>
    <mergeCell ref="BF220:BG220"/>
    <mergeCell ref="BH220:BI220"/>
    <mergeCell ref="BJ220:BK220"/>
    <mergeCell ref="BL220:BM220"/>
    <mergeCell ref="BN220:BO220"/>
    <mergeCell ref="BP220:BQ220"/>
    <mergeCell ref="AQ220:AS220"/>
    <mergeCell ref="AT220:AV220"/>
    <mergeCell ref="AW220:AY220"/>
    <mergeCell ref="BN221:BO221"/>
    <mergeCell ref="BP221:BQ221"/>
    <mergeCell ref="B219:BS219"/>
    <mergeCell ref="B220:D220"/>
    <mergeCell ref="E220:H220"/>
    <mergeCell ref="I220:L220"/>
    <mergeCell ref="M220:O220"/>
    <mergeCell ref="P220:R220"/>
    <mergeCell ref="S220:U220"/>
    <mergeCell ref="V220:X220"/>
    <mergeCell ref="BD218:BE218"/>
    <mergeCell ref="BF218:BG218"/>
    <mergeCell ref="BH218:BI218"/>
    <mergeCell ref="BJ218:BK218"/>
    <mergeCell ref="BL218:BM218"/>
    <mergeCell ref="BN218:BO218"/>
    <mergeCell ref="AN218:AP218"/>
    <mergeCell ref="AQ218:AS218"/>
    <mergeCell ref="AT218:AV218"/>
    <mergeCell ref="AW218:AY218"/>
    <mergeCell ref="AZ218:BA218"/>
    <mergeCell ref="BB218:BC218"/>
    <mergeCell ref="V218:X218"/>
    <mergeCell ref="Y218:AA218"/>
    <mergeCell ref="AB218:AD218"/>
    <mergeCell ref="AE218:AG218"/>
    <mergeCell ref="AH218:AJ218"/>
    <mergeCell ref="AK218:AM218"/>
    <mergeCell ref="B218:D218"/>
    <mergeCell ref="E218:H218"/>
    <mergeCell ref="I218:L218"/>
    <mergeCell ref="M218:O218"/>
    <mergeCell ref="AZ220:BA220"/>
    <mergeCell ref="BB220:BC220"/>
    <mergeCell ref="BD220:BE220"/>
    <mergeCell ref="Y220:AA220"/>
    <mergeCell ref="AB220:AD220"/>
    <mergeCell ref="AE220:AG220"/>
    <mergeCell ref="AH220:AJ220"/>
    <mergeCell ref="AK220:AM220"/>
    <mergeCell ref="AN220:AP220"/>
    <mergeCell ref="BR221:BS221"/>
    <mergeCell ref="B222:D222"/>
    <mergeCell ref="E222:H222"/>
    <mergeCell ref="I222:L222"/>
    <mergeCell ref="M222:O222"/>
    <mergeCell ref="P222:R222"/>
    <mergeCell ref="AW221:AY221"/>
    <mergeCell ref="AZ221:BA221"/>
    <mergeCell ref="BB221:BC221"/>
    <mergeCell ref="BD221:BE221"/>
    <mergeCell ref="BF221:BG221"/>
    <mergeCell ref="BH221:BI221"/>
    <mergeCell ref="AE221:AG221"/>
    <mergeCell ref="AH221:AJ221"/>
    <mergeCell ref="AK221:AM221"/>
    <mergeCell ref="AN221:AP221"/>
    <mergeCell ref="AQ221:AS221"/>
    <mergeCell ref="AT221:AV221"/>
    <mergeCell ref="BN222:BO222"/>
    <mergeCell ref="BP222:BQ222"/>
    <mergeCell ref="BR222:BS222"/>
    <mergeCell ref="B221:D221"/>
    <mergeCell ref="E221:H221"/>
    <mergeCell ref="I221:L221"/>
    <mergeCell ref="M221:O221"/>
    <mergeCell ref="P221:R221"/>
    <mergeCell ref="S221:U221"/>
    <mergeCell ref="V221:X221"/>
    <mergeCell ref="Y221:AA221"/>
    <mergeCell ref="AB221:AD221"/>
    <mergeCell ref="BJ221:BK221"/>
    <mergeCell ref="BL221:BM221"/>
    <mergeCell ref="B223:D223"/>
    <mergeCell ref="E223:H223"/>
    <mergeCell ref="I223:L223"/>
    <mergeCell ref="M223:O223"/>
    <mergeCell ref="P223:R223"/>
    <mergeCell ref="S223:U223"/>
    <mergeCell ref="V223:X223"/>
    <mergeCell ref="BB222:BC222"/>
    <mergeCell ref="BD222:BE222"/>
    <mergeCell ref="BF222:BG222"/>
    <mergeCell ref="BH222:BI222"/>
    <mergeCell ref="BJ222:BK222"/>
    <mergeCell ref="BL222:BM222"/>
    <mergeCell ref="AK222:AM222"/>
    <mergeCell ref="AN222:AP222"/>
    <mergeCell ref="AQ222:AS222"/>
    <mergeCell ref="AT222:AV222"/>
    <mergeCell ref="AW222:AY222"/>
    <mergeCell ref="AZ222:BA222"/>
    <mergeCell ref="S222:U222"/>
    <mergeCell ref="V222:X222"/>
    <mergeCell ref="Y222:AA222"/>
    <mergeCell ref="AB222:AD222"/>
    <mergeCell ref="AE222:AG222"/>
    <mergeCell ref="AH222:AJ222"/>
    <mergeCell ref="BR223:BS223"/>
    <mergeCell ref="B224:D224"/>
    <mergeCell ref="E224:H224"/>
    <mergeCell ref="I224:L224"/>
    <mergeCell ref="M224:O224"/>
    <mergeCell ref="P224:R224"/>
    <mergeCell ref="S224:U224"/>
    <mergeCell ref="V224:X224"/>
    <mergeCell ref="Y224:AA224"/>
    <mergeCell ref="AB224:AD224"/>
    <mergeCell ref="BF223:BG223"/>
    <mergeCell ref="BH223:BI223"/>
    <mergeCell ref="BJ223:BK223"/>
    <mergeCell ref="BL223:BM223"/>
    <mergeCell ref="BN223:BO223"/>
    <mergeCell ref="BP223:BQ223"/>
    <mergeCell ref="AQ223:AS223"/>
    <mergeCell ref="AT223:AV223"/>
    <mergeCell ref="AW223:AY223"/>
    <mergeCell ref="AZ223:BA223"/>
    <mergeCell ref="BB223:BC223"/>
    <mergeCell ref="BD223:BE223"/>
    <mergeCell ref="Y223:AA223"/>
    <mergeCell ref="AB223:AD223"/>
    <mergeCell ref="AE223:AG223"/>
    <mergeCell ref="AH223:AJ223"/>
    <mergeCell ref="AK223:AM223"/>
    <mergeCell ref="AN223:AP223"/>
    <mergeCell ref="BJ224:BK224"/>
    <mergeCell ref="BL224:BM224"/>
    <mergeCell ref="BN224:BO224"/>
    <mergeCell ref="BP224:BQ224"/>
    <mergeCell ref="BR224:BS224"/>
    <mergeCell ref="B225:D225"/>
    <mergeCell ref="E225:H225"/>
    <mergeCell ref="I225:L225"/>
    <mergeCell ref="M225:O225"/>
    <mergeCell ref="P225:R225"/>
    <mergeCell ref="AW224:AY224"/>
    <mergeCell ref="AZ224:BA224"/>
    <mergeCell ref="BB224:BC224"/>
    <mergeCell ref="BD224:BE224"/>
    <mergeCell ref="BF224:BG224"/>
    <mergeCell ref="BH224:BI224"/>
    <mergeCell ref="AE224:AG224"/>
    <mergeCell ref="AH224:AJ224"/>
    <mergeCell ref="AK224:AM224"/>
    <mergeCell ref="AN224:AP224"/>
    <mergeCell ref="AQ224:AS224"/>
    <mergeCell ref="AT224:AV224"/>
    <mergeCell ref="BN225:BO225"/>
    <mergeCell ref="BP225:BQ225"/>
    <mergeCell ref="BR225:BS225"/>
    <mergeCell ref="B226:D226"/>
    <mergeCell ref="E226:H226"/>
    <mergeCell ref="I226:L226"/>
    <mergeCell ref="M226:O226"/>
    <mergeCell ref="P226:R226"/>
    <mergeCell ref="S226:U226"/>
    <mergeCell ref="V226:X226"/>
    <mergeCell ref="BB225:BC225"/>
    <mergeCell ref="BD225:BE225"/>
    <mergeCell ref="BF225:BG225"/>
    <mergeCell ref="BH225:BI225"/>
    <mergeCell ref="BJ225:BK225"/>
    <mergeCell ref="BL225:BM225"/>
    <mergeCell ref="AK225:AM225"/>
    <mergeCell ref="AN225:AP225"/>
    <mergeCell ref="AQ225:AS225"/>
    <mergeCell ref="AT225:AV225"/>
    <mergeCell ref="AW225:AY225"/>
    <mergeCell ref="AZ225:BA225"/>
    <mergeCell ref="S225:U225"/>
    <mergeCell ref="V225:X225"/>
    <mergeCell ref="Y225:AA225"/>
    <mergeCell ref="AB225:AD225"/>
    <mergeCell ref="AE225:AG225"/>
    <mergeCell ref="AH225:AJ225"/>
    <mergeCell ref="BR226:BS226"/>
    <mergeCell ref="B227:D227"/>
    <mergeCell ref="E227:H227"/>
    <mergeCell ref="I227:L227"/>
    <mergeCell ref="M227:O227"/>
    <mergeCell ref="P227:R227"/>
    <mergeCell ref="S227:U227"/>
    <mergeCell ref="V227:X227"/>
    <mergeCell ref="Y227:AA227"/>
    <mergeCell ref="AB227:AD227"/>
    <mergeCell ref="BF226:BG226"/>
    <mergeCell ref="BH226:BI226"/>
    <mergeCell ref="BJ226:BK226"/>
    <mergeCell ref="BL226:BM226"/>
    <mergeCell ref="BN226:BO226"/>
    <mergeCell ref="BP226:BQ226"/>
    <mergeCell ref="AQ226:AS226"/>
    <mergeCell ref="AT226:AV226"/>
    <mergeCell ref="AW226:AY226"/>
    <mergeCell ref="AZ226:BA226"/>
    <mergeCell ref="BB226:BC226"/>
    <mergeCell ref="BD226:BE226"/>
    <mergeCell ref="Y226:AA226"/>
    <mergeCell ref="AB226:AD226"/>
    <mergeCell ref="AE226:AG226"/>
    <mergeCell ref="AH226:AJ226"/>
    <mergeCell ref="AK226:AM226"/>
    <mergeCell ref="AN226:AP226"/>
    <mergeCell ref="BJ227:BK227"/>
    <mergeCell ref="BL227:BM227"/>
    <mergeCell ref="BN227:BO227"/>
    <mergeCell ref="BP227:BQ227"/>
    <mergeCell ref="BR227:BS227"/>
    <mergeCell ref="B228:D228"/>
    <mergeCell ref="E228:H228"/>
    <mergeCell ref="I228:L228"/>
    <mergeCell ref="M228:O228"/>
    <mergeCell ref="P228:R228"/>
    <mergeCell ref="AW227:AY227"/>
    <mergeCell ref="AZ227:BA227"/>
    <mergeCell ref="BB227:BC227"/>
    <mergeCell ref="BD227:BE227"/>
    <mergeCell ref="BF227:BG227"/>
    <mergeCell ref="BH227:BI227"/>
    <mergeCell ref="AE227:AG227"/>
    <mergeCell ref="AH227:AJ227"/>
    <mergeCell ref="AK227:AM227"/>
    <mergeCell ref="AN227:AP227"/>
    <mergeCell ref="AQ227:AS227"/>
    <mergeCell ref="AT227:AV227"/>
    <mergeCell ref="BN228:BO228"/>
    <mergeCell ref="BP228:BQ228"/>
    <mergeCell ref="BR228:BS228"/>
    <mergeCell ref="B229:D229"/>
    <mergeCell ref="E229:H229"/>
    <mergeCell ref="I229:L229"/>
    <mergeCell ref="M229:O229"/>
    <mergeCell ref="P229:R229"/>
    <mergeCell ref="S229:U229"/>
    <mergeCell ref="V229:X229"/>
    <mergeCell ref="BB228:BC228"/>
    <mergeCell ref="BD228:BE228"/>
    <mergeCell ref="BF228:BG228"/>
    <mergeCell ref="BH228:BI228"/>
    <mergeCell ref="BJ228:BK228"/>
    <mergeCell ref="BL228:BM228"/>
    <mergeCell ref="AK228:AM228"/>
    <mergeCell ref="AN228:AP228"/>
    <mergeCell ref="AQ228:AS228"/>
    <mergeCell ref="AT228:AV228"/>
    <mergeCell ref="AW228:AY228"/>
    <mergeCell ref="AZ228:BA228"/>
    <mergeCell ref="S228:U228"/>
    <mergeCell ref="V228:X228"/>
    <mergeCell ref="Y228:AA228"/>
    <mergeCell ref="AB228:AD228"/>
    <mergeCell ref="AE228:AG228"/>
    <mergeCell ref="AH228:AJ228"/>
    <mergeCell ref="BR229:BS229"/>
    <mergeCell ref="B230:D230"/>
    <mergeCell ref="E230:H230"/>
    <mergeCell ref="I230:L230"/>
    <mergeCell ref="M230:O230"/>
    <mergeCell ref="P230:R230"/>
    <mergeCell ref="S230:U230"/>
    <mergeCell ref="V230:X230"/>
    <mergeCell ref="Y230:AA230"/>
    <mergeCell ref="AB230:AD230"/>
    <mergeCell ref="BF229:BG229"/>
    <mergeCell ref="BH229:BI229"/>
    <mergeCell ref="BJ229:BK229"/>
    <mergeCell ref="BL229:BM229"/>
    <mergeCell ref="BN229:BO229"/>
    <mergeCell ref="BP229:BQ229"/>
    <mergeCell ref="AQ229:AS229"/>
    <mergeCell ref="AT229:AV229"/>
    <mergeCell ref="AW229:AY229"/>
    <mergeCell ref="AZ229:BA229"/>
    <mergeCell ref="BB229:BC229"/>
    <mergeCell ref="BD229:BE229"/>
    <mergeCell ref="Y229:AA229"/>
    <mergeCell ref="AB229:AD229"/>
    <mergeCell ref="AE229:AG229"/>
    <mergeCell ref="AH229:AJ229"/>
    <mergeCell ref="AK229:AM229"/>
    <mergeCell ref="AN229:AP229"/>
    <mergeCell ref="BJ230:BK230"/>
    <mergeCell ref="BL230:BM230"/>
    <mergeCell ref="BN230:BO230"/>
    <mergeCell ref="BP230:BQ230"/>
    <mergeCell ref="BR230:BS230"/>
    <mergeCell ref="B231:D231"/>
    <mergeCell ref="E231:H231"/>
    <mergeCell ref="I231:L231"/>
    <mergeCell ref="M231:O231"/>
    <mergeCell ref="P231:R231"/>
    <mergeCell ref="AW230:AY230"/>
    <mergeCell ref="AZ230:BA230"/>
    <mergeCell ref="BB230:BC230"/>
    <mergeCell ref="BD230:BE230"/>
    <mergeCell ref="BF230:BG230"/>
    <mergeCell ref="BH230:BI230"/>
    <mergeCell ref="AE230:AG230"/>
    <mergeCell ref="AH230:AJ230"/>
    <mergeCell ref="AK230:AM230"/>
    <mergeCell ref="AN230:AP230"/>
    <mergeCell ref="AQ230:AS230"/>
    <mergeCell ref="AT230:AV230"/>
    <mergeCell ref="BN231:BO231"/>
    <mergeCell ref="BP231:BQ231"/>
    <mergeCell ref="BR231:BS231"/>
    <mergeCell ref="B232:D232"/>
    <mergeCell ref="E232:H232"/>
    <mergeCell ref="I232:L232"/>
    <mergeCell ref="M232:O232"/>
    <mergeCell ref="P232:R232"/>
    <mergeCell ref="S232:U232"/>
    <mergeCell ref="V232:X232"/>
    <mergeCell ref="BB231:BC231"/>
    <mergeCell ref="BD231:BE231"/>
    <mergeCell ref="BF231:BG231"/>
    <mergeCell ref="BH231:BI231"/>
    <mergeCell ref="BJ231:BK231"/>
    <mergeCell ref="BL231:BM231"/>
    <mergeCell ref="AK231:AM231"/>
    <mergeCell ref="AN231:AP231"/>
    <mergeCell ref="AQ231:AS231"/>
    <mergeCell ref="AT231:AV231"/>
    <mergeCell ref="AW231:AY231"/>
    <mergeCell ref="AZ231:BA231"/>
    <mergeCell ref="S231:U231"/>
    <mergeCell ref="V231:X231"/>
    <mergeCell ref="Y231:AA231"/>
    <mergeCell ref="AB231:AD231"/>
    <mergeCell ref="AE231:AG231"/>
    <mergeCell ref="AH231:AJ231"/>
    <mergeCell ref="BR232:BS232"/>
    <mergeCell ref="B233:D233"/>
    <mergeCell ref="E233:H233"/>
    <mergeCell ref="I233:L233"/>
    <mergeCell ref="M233:O233"/>
    <mergeCell ref="P233:R233"/>
    <mergeCell ref="S233:U233"/>
    <mergeCell ref="V233:X233"/>
    <mergeCell ref="Y233:AA233"/>
    <mergeCell ref="AB233:AD233"/>
    <mergeCell ref="BF232:BG232"/>
    <mergeCell ref="BH232:BI232"/>
    <mergeCell ref="BJ232:BK232"/>
    <mergeCell ref="BL232:BM232"/>
    <mergeCell ref="BN232:BO232"/>
    <mergeCell ref="BP232:BQ232"/>
    <mergeCell ref="AQ232:AS232"/>
    <mergeCell ref="AT232:AV232"/>
    <mergeCell ref="AW232:AY232"/>
    <mergeCell ref="AZ232:BA232"/>
    <mergeCell ref="BB232:BC232"/>
    <mergeCell ref="BD232:BE232"/>
    <mergeCell ref="Y232:AA232"/>
    <mergeCell ref="AB232:AD232"/>
    <mergeCell ref="AE232:AG232"/>
    <mergeCell ref="AH232:AJ232"/>
    <mergeCell ref="AK232:AM232"/>
    <mergeCell ref="AN232:AP232"/>
    <mergeCell ref="BJ233:BK233"/>
    <mergeCell ref="BL233:BM233"/>
    <mergeCell ref="BN233:BO233"/>
    <mergeCell ref="BP233:BQ233"/>
    <mergeCell ref="BR233:BS233"/>
    <mergeCell ref="B234:D234"/>
    <mergeCell ref="E234:H234"/>
    <mergeCell ref="I234:L234"/>
    <mergeCell ref="M234:O234"/>
    <mergeCell ref="P234:R234"/>
    <mergeCell ref="AW233:AY233"/>
    <mergeCell ref="AZ233:BA233"/>
    <mergeCell ref="BB233:BC233"/>
    <mergeCell ref="BD233:BE233"/>
    <mergeCell ref="BF233:BG233"/>
    <mergeCell ref="BH233:BI233"/>
    <mergeCell ref="AE233:AG233"/>
    <mergeCell ref="AH233:AJ233"/>
    <mergeCell ref="AK233:AM233"/>
    <mergeCell ref="AN233:AP233"/>
    <mergeCell ref="AQ233:AS233"/>
    <mergeCell ref="AT233:AV233"/>
    <mergeCell ref="BN234:BO234"/>
    <mergeCell ref="BP234:BQ234"/>
    <mergeCell ref="BR234:BS234"/>
    <mergeCell ref="B235:D235"/>
    <mergeCell ref="E235:H235"/>
    <mergeCell ref="I235:L235"/>
    <mergeCell ref="M235:O235"/>
    <mergeCell ref="P235:R235"/>
    <mergeCell ref="S235:U235"/>
    <mergeCell ref="V235:X235"/>
    <mergeCell ref="BB234:BC234"/>
    <mergeCell ref="BD234:BE234"/>
    <mergeCell ref="BF234:BG234"/>
    <mergeCell ref="BH234:BI234"/>
    <mergeCell ref="BJ234:BK234"/>
    <mergeCell ref="BL234:BM234"/>
    <mergeCell ref="AK234:AM234"/>
    <mergeCell ref="AN234:AP234"/>
    <mergeCell ref="AQ234:AS234"/>
    <mergeCell ref="AT234:AV234"/>
    <mergeCell ref="AW234:AY234"/>
    <mergeCell ref="AZ234:BA234"/>
    <mergeCell ref="S234:U234"/>
    <mergeCell ref="V234:X234"/>
    <mergeCell ref="Y234:AA234"/>
    <mergeCell ref="AB234:AD234"/>
    <mergeCell ref="AE234:AG234"/>
    <mergeCell ref="AH234:AJ234"/>
    <mergeCell ref="BR235:BS235"/>
    <mergeCell ref="B236:D236"/>
    <mergeCell ref="E236:H236"/>
    <mergeCell ref="I236:L236"/>
    <mergeCell ref="M236:O236"/>
    <mergeCell ref="P236:R236"/>
    <mergeCell ref="S236:U236"/>
    <mergeCell ref="V236:X236"/>
    <mergeCell ref="Y236:AA236"/>
    <mergeCell ref="AB236:AD236"/>
    <mergeCell ref="BF235:BG235"/>
    <mergeCell ref="BH235:BI235"/>
    <mergeCell ref="BJ235:BK235"/>
    <mergeCell ref="BL235:BM235"/>
    <mergeCell ref="BN235:BO235"/>
    <mergeCell ref="BP235:BQ235"/>
    <mergeCell ref="AQ235:AS235"/>
    <mergeCell ref="AT235:AV235"/>
    <mergeCell ref="AW235:AY235"/>
    <mergeCell ref="AZ235:BA235"/>
    <mergeCell ref="BB235:BC235"/>
    <mergeCell ref="BD235:BE235"/>
    <mergeCell ref="Y235:AA235"/>
    <mergeCell ref="AB235:AD235"/>
    <mergeCell ref="AE235:AG235"/>
    <mergeCell ref="AH235:AJ235"/>
    <mergeCell ref="AK235:AM235"/>
    <mergeCell ref="AN235:AP235"/>
    <mergeCell ref="BJ236:BK236"/>
    <mergeCell ref="BL236:BM236"/>
    <mergeCell ref="BN236:BO236"/>
    <mergeCell ref="BP236:BQ236"/>
    <mergeCell ref="BR236:BS236"/>
    <mergeCell ref="B237:D237"/>
    <mergeCell ref="E237:H237"/>
    <mergeCell ref="I237:L237"/>
    <mergeCell ref="M237:O237"/>
    <mergeCell ref="P237:R237"/>
    <mergeCell ref="AW236:AY236"/>
    <mergeCell ref="AZ236:BA236"/>
    <mergeCell ref="BB236:BC236"/>
    <mergeCell ref="BD236:BE236"/>
    <mergeCell ref="BF236:BG236"/>
    <mergeCell ref="BH236:BI236"/>
    <mergeCell ref="AE236:AG236"/>
    <mergeCell ref="AH236:AJ236"/>
    <mergeCell ref="AK236:AM236"/>
    <mergeCell ref="AN236:AP236"/>
    <mergeCell ref="AQ236:AS236"/>
    <mergeCell ref="AT236:AV236"/>
    <mergeCell ref="BN237:BO237"/>
    <mergeCell ref="BP237:BQ237"/>
    <mergeCell ref="BR237:BS237"/>
    <mergeCell ref="B238:D238"/>
    <mergeCell ref="E238:H238"/>
    <mergeCell ref="I238:L238"/>
    <mergeCell ref="M238:O238"/>
    <mergeCell ref="P238:R238"/>
    <mergeCell ref="S238:U238"/>
    <mergeCell ref="V238:X238"/>
    <mergeCell ref="BB237:BC237"/>
    <mergeCell ref="BD237:BE237"/>
    <mergeCell ref="BF237:BG237"/>
    <mergeCell ref="BH237:BI237"/>
    <mergeCell ref="BJ237:BK237"/>
    <mergeCell ref="BL237:BM237"/>
    <mergeCell ref="AK237:AM237"/>
    <mergeCell ref="AN237:AP237"/>
    <mergeCell ref="AQ237:AS237"/>
    <mergeCell ref="AT237:AV237"/>
    <mergeCell ref="AW237:AY237"/>
    <mergeCell ref="AZ237:BA237"/>
    <mergeCell ref="S237:U237"/>
    <mergeCell ref="V237:X237"/>
    <mergeCell ref="Y237:AA237"/>
    <mergeCell ref="AB237:AD237"/>
    <mergeCell ref="AE237:AG237"/>
    <mergeCell ref="AH237:AJ237"/>
    <mergeCell ref="BR238:BS238"/>
    <mergeCell ref="B239:D239"/>
    <mergeCell ref="E239:H239"/>
    <mergeCell ref="I239:L239"/>
    <mergeCell ref="M239:O239"/>
    <mergeCell ref="P239:R239"/>
    <mergeCell ref="S239:U239"/>
    <mergeCell ref="V239:X239"/>
    <mergeCell ref="Y239:AA239"/>
    <mergeCell ref="AB239:AD239"/>
    <mergeCell ref="BF238:BG238"/>
    <mergeCell ref="BH238:BI238"/>
    <mergeCell ref="BJ238:BK238"/>
    <mergeCell ref="BL238:BM238"/>
    <mergeCell ref="BN238:BO238"/>
    <mergeCell ref="BP238:BQ238"/>
    <mergeCell ref="AQ238:AS238"/>
    <mergeCell ref="AT238:AV238"/>
    <mergeCell ref="AW238:AY238"/>
    <mergeCell ref="AZ238:BA238"/>
    <mergeCell ref="BB238:BC238"/>
    <mergeCell ref="BD238:BE238"/>
    <mergeCell ref="Y238:AA238"/>
    <mergeCell ref="AB238:AD238"/>
    <mergeCell ref="AE238:AG238"/>
    <mergeCell ref="AH238:AJ238"/>
    <mergeCell ref="AK238:AM238"/>
    <mergeCell ref="AN238:AP238"/>
    <mergeCell ref="BJ239:BK239"/>
    <mergeCell ref="BL239:BM239"/>
    <mergeCell ref="BN239:BO239"/>
    <mergeCell ref="BP239:BQ239"/>
    <mergeCell ref="BR239:BS239"/>
    <mergeCell ref="B240:D240"/>
    <mergeCell ref="E240:H240"/>
    <mergeCell ref="I240:L240"/>
    <mergeCell ref="M240:O240"/>
    <mergeCell ref="P240:R240"/>
    <mergeCell ref="AW239:AY239"/>
    <mergeCell ref="AZ239:BA239"/>
    <mergeCell ref="BB239:BC239"/>
    <mergeCell ref="BD239:BE239"/>
    <mergeCell ref="BF239:BG239"/>
    <mergeCell ref="BH239:BI239"/>
    <mergeCell ref="AE239:AG239"/>
    <mergeCell ref="AH239:AJ239"/>
    <mergeCell ref="AK239:AM239"/>
    <mergeCell ref="AN239:AP239"/>
    <mergeCell ref="AQ239:AS239"/>
    <mergeCell ref="AT239:AV239"/>
    <mergeCell ref="BN240:BO240"/>
    <mergeCell ref="BP240:BQ240"/>
    <mergeCell ref="BR240:BS240"/>
    <mergeCell ref="B241:D241"/>
    <mergeCell ref="E241:H241"/>
    <mergeCell ref="I241:L241"/>
    <mergeCell ref="M241:O241"/>
    <mergeCell ref="P241:R241"/>
    <mergeCell ref="S241:U241"/>
    <mergeCell ref="V241:X241"/>
    <mergeCell ref="BB240:BC240"/>
    <mergeCell ref="BD240:BE240"/>
    <mergeCell ref="BF240:BG240"/>
    <mergeCell ref="BH240:BI240"/>
    <mergeCell ref="BJ240:BK240"/>
    <mergeCell ref="BL240:BM240"/>
    <mergeCell ref="AK240:AM240"/>
    <mergeCell ref="AN240:AP240"/>
    <mergeCell ref="AQ240:AS240"/>
    <mergeCell ref="AT240:AV240"/>
    <mergeCell ref="AW240:AY240"/>
    <mergeCell ref="AZ240:BA240"/>
    <mergeCell ref="S240:U240"/>
    <mergeCell ref="V240:X240"/>
    <mergeCell ref="Y240:AA240"/>
    <mergeCell ref="AB240:AD240"/>
    <mergeCell ref="AE240:AG240"/>
    <mergeCell ref="AH240:AJ240"/>
    <mergeCell ref="BR241:BS241"/>
    <mergeCell ref="B242:D242"/>
    <mergeCell ref="E242:H242"/>
    <mergeCell ref="I242:L242"/>
    <mergeCell ref="M242:O242"/>
    <mergeCell ref="P242:R242"/>
    <mergeCell ref="S242:U242"/>
    <mergeCell ref="V242:X242"/>
    <mergeCell ref="Y242:AA242"/>
    <mergeCell ref="AB242:AD242"/>
    <mergeCell ref="BF241:BG241"/>
    <mergeCell ref="BH241:BI241"/>
    <mergeCell ref="BJ241:BK241"/>
    <mergeCell ref="BL241:BM241"/>
    <mergeCell ref="BN241:BO241"/>
    <mergeCell ref="BP241:BQ241"/>
    <mergeCell ref="AQ241:AS241"/>
    <mergeCell ref="AT241:AV241"/>
    <mergeCell ref="AW241:AY241"/>
    <mergeCell ref="AZ241:BA241"/>
    <mergeCell ref="BB241:BC241"/>
    <mergeCell ref="BD241:BE241"/>
    <mergeCell ref="Y241:AA241"/>
    <mergeCell ref="AB241:AD241"/>
    <mergeCell ref="AE241:AG241"/>
    <mergeCell ref="AH241:AJ241"/>
    <mergeCell ref="AK241:AM241"/>
    <mergeCell ref="AN241:AP241"/>
    <mergeCell ref="BJ242:BK242"/>
    <mergeCell ref="BL242:BM242"/>
    <mergeCell ref="BN242:BO242"/>
    <mergeCell ref="BP242:BQ242"/>
    <mergeCell ref="BR242:BS242"/>
    <mergeCell ref="B243:D243"/>
    <mergeCell ref="E243:H243"/>
    <mergeCell ref="I243:L243"/>
    <mergeCell ref="M243:O243"/>
    <mergeCell ref="P243:R243"/>
    <mergeCell ref="AW242:AY242"/>
    <mergeCell ref="AZ242:BA242"/>
    <mergeCell ref="BB242:BC242"/>
    <mergeCell ref="BD242:BE242"/>
    <mergeCell ref="BF242:BG242"/>
    <mergeCell ref="BH242:BI242"/>
    <mergeCell ref="AE242:AG242"/>
    <mergeCell ref="AH242:AJ242"/>
    <mergeCell ref="AK242:AM242"/>
    <mergeCell ref="AN242:AP242"/>
    <mergeCell ref="AQ242:AS242"/>
    <mergeCell ref="AT242:AV242"/>
    <mergeCell ref="BN243:BO243"/>
    <mergeCell ref="BP243:BQ243"/>
    <mergeCell ref="BR243:BS243"/>
    <mergeCell ref="B244:D244"/>
    <mergeCell ref="E244:H244"/>
    <mergeCell ref="I244:L244"/>
    <mergeCell ref="M244:O244"/>
    <mergeCell ref="P244:R244"/>
    <mergeCell ref="S244:U244"/>
    <mergeCell ref="V244:X244"/>
    <mergeCell ref="BB243:BC243"/>
    <mergeCell ref="BD243:BE243"/>
    <mergeCell ref="BF243:BG243"/>
    <mergeCell ref="BH243:BI243"/>
    <mergeCell ref="BJ243:BK243"/>
    <mergeCell ref="BL243:BM243"/>
    <mergeCell ref="AK243:AM243"/>
    <mergeCell ref="AN243:AP243"/>
    <mergeCell ref="AQ243:AS243"/>
    <mergeCell ref="AT243:AV243"/>
    <mergeCell ref="AW243:AY243"/>
    <mergeCell ref="AZ243:BA243"/>
    <mergeCell ref="S243:U243"/>
    <mergeCell ref="V243:X243"/>
    <mergeCell ref="Y243:AA243"/>
    <mergeCell ref="AB243:AD243"/>
    <mergeCell ref="AE243:AG243"/>
    <mergeCell ref="AH243:AJ243"/>
    <mergeCell ref="BR244:BS244"/>
    <mergeCell ref="B245:D245"/>
    <mergeCell ref="E245:H245"/>
    <mergeCell ref="I245:L245"/>
    <mergeCell ref="M245:O245"/>
    <mergeCell ref="P245:R245"/>
    <mergeCell ref="S245:U245"/>
    <mergeCell ref="V245:X245"/>
    <mergeCell ref="Y245:AA245"/>
    <mergeCell ref="AB245:AD245"/>
    <mergeCell ref="BF244:BG244"/>
    <mergeCell ref="BH244:BI244"/>
    <mergeCell ref="BJ244:BK244"/>
    <mergeCell ref="BL244:BM244"/>
    <mergeCell ref="BN244:BO244"/>
    <mergeCell ref="BP244:BQ244"/>
    <mergeCell ref="AQ244:AS244"/>
    <mergeCell ref="AT244:AV244"/>
    <mergeCell ref="AW244:AY244"/>
    <mergeCell ref="AZ244:BA244"/>
    <mergeCell ref="BB244:BC244"/>
    <mergeCell ref="BD244:BE244"/>
    <mergeCell ref="Y244:AA244"/>
    <mergeCell ref="AB244:AD244"/>
    <mergeCell ref="AE244:AG244"/>
    <mergeCell ref="AH244:AJ244"/>
    <mergeCell ref="AK244:AM244"/>
    <mergeCell ref="AN244:AP244"/>
    <mergeCell ref="BJ245:BK245"/>
    <mergeCell ref="BL245:BM245"/>
    <mergeCell ref="BN245:BO245"/>
    <mergeCell ref="BP245:BQ245"/>
    <mergeCell ref="BR245:BS245"/>
    <mergeCell ref="B246:D246"/>
    <mergeCell ref="E246:H246"/>
    <mergeCell ref="I246:L246"/>
    <mergeCell ref="M246:O246"/>
    <mergeCell ref="P246:R246"/>
    <mergeCell ref="AW245:AY245"/>
    <mergeCell ref="AZ245:BA245"/>
    <mergeCell ref="BB245:BC245"/>
    <mergeCell ref="BD245:BE245"/>
    <mergeCell ref="BF245:BG245"/>
    <mergeCell ref="BH245:BI245"/>
    <mergeCell ref="AE245:AG245"/>
    <mergeCell ref="AH245:AJ245"/>
    <mergeCell ref="AK245:AM245"/>
    <mergeCell ref="AN245:AP245"/>
    <mergeCell ref="AQ245:AS245"/>
    <mergeCell ref="AT245:AV245"/>
    <mergeCell ref="BN246:BO246"/>
    <mergeCell ref="BP246:BQ246"/>
    <mergeCell ref="BR246:BS246"/>
    <mergeCell ref="B247:D247"/>
    <mergeCell ref="E247:H247"/>
    <mergeCell ref="I247:L247"/>
    <mergeCell ref="M247:O247"/>
    <mergeCell ref="P247:R247"/>
    <mergeCell ref="S247:U247"/>
    <mergeCell ref="V247:X247"/>
    <mergeCell ref="BB246:BC246"/>
    <mergeCell ref="BD246:BE246"/>
    <mergeCell ref="BF246:BG246"/>
    <mergeCell ref="BH246:BI246"/>
    <mergeCell ref="BJ246:BK246"/>
    <mergeCell ref="BL246:BM246"/>
    <mergeCell ref="AK246:AM246"/>
    <mergeCell ref="AN246:AP246"/>
    <mergeCell ref="AQ246:AS246"/>
    <mergeCell ref="AT246:AV246"/>
    <mergeCell ref="AW246:AY246"/>
    <mergeCell ref="AZ246:BA246"/>
    <mergeCell ref="S246:U246"/>
    <mergeCell ref="V246:X246"/>
    <mergeCell ref="Y246:AA246"/>
    <mergeCell ref="AB246:AD246"/>
    <mergeCell ref="AE246:AG246"/>
    <mergeCell ref="AH246:AJ246"/>
    <mergeCell ref="BR247:BS247"/>
    <mergeCell ref="B248:D248"/>
    <mergeCell ref="E248:H248"/>
    <mergeCell ref="I248:L248"/>
    <mergeCell ref="M248:O248"/>
    <mergeCell ref="P248:R248"/>
    <mergeCell ref="S248:U248"/>
    <mergeCell ref="V248:X248"/>
    <mergeCell ref="Y248:AA248"/>
    <mergeCell ref="AB248:AD248"/>
    <mergeCell ref="BF247:BG247"/>
    <mergeCell ref="BH247:BI247"/>
    <mergeCell ref="BJ247:BK247"/>
    <mergeCell ref="BL247:BM247"/>
    <mergeCell ref="BN247:BO247"/>
    <mergeCell ref="BP247:BQ247"/>
    <mergeCell ref="AQ247:AS247"/>
    <mergeCell ref="AT247:AV247"/>
    <mergeCell ref="AW247:AY247"/>
    <mergeCell ref="AZ247:BA247"/>
    <mergeCell ref="BB247:BC247"/>
    <mergeCell ref="BD247:BE247"/>
    <mergeCell ref="Y247:AA247"/>
    <mergeCell ref="AB247:AD247"/>
    <mergeCell ref="AE247:AG247"/>
    <mergeCell ref="AH247:AJ247"/>
    <mergeCell ref="AK247:AM247"/>
    <mergeCell ref="AN247:AP247"/>
    <mergeCell ref="BJ248:BK248"/>
    <mergeCell ref="BL248:BM248"/>
    <mergeCell ref="BN248:BO248"/>
    <mergeCell ref="BP248:BQ248"/>
    <mergeCell ref="BR248:BS248"/>
    <mergeCell ref="B249:D249"/>
    <mergeCell ref="E249:H249"/>
    <mergeCell ref="I249:L249"/>
    <mergeCell ref="M249:O249"/>
    <mergeCell ref="P249:R249"/>
    <mergeCell ref="AW248:AY248"/>
    <mergeCell ref="AZ248:BA248"/>
    <mergeCell ref="BB248:BC248"/>
    <mergeCell ref="BD248:BE248"/>
    <mergeCell ref="BF248:BG248"/>
    <mergeCell ref="BH248:BI248"/>
    <mergeCell ref="AE248:AG248"/>
    <mergeCell ref="AH248:AJ248"/>
    <mergeCell ref="AK248:AM248"/>
    <mergeCell ref="AN248:AP248"/>
    <mergeCell ref="AQ248:AS248"/>
    <mergeCell ref="AT248:AV248"/>
    <mergeCell ref="BN249:BO249"/>
    <mergeCell ref="BP249:BQ249"/>
    <mergeCell ref="BR249:BS249"/>
    <mergeCell ref="B250:D250"/>
    <mergeCell ref="E250:H250"/>
    <mergeCell ref="I250:L250"/>
    <mergeCell ref="M250:O250"/>
    <mergeCell ref="P250:R250"/>
    <mergeCell ref="S250:U250"/>
    <mergeCell ref="V250:X250"/>
    <mergeCell ref="BB249:BC249"/>
    <mergeCell ref="BD249:BE249"/>
    <mergeCell ref="BF249:BG249"/>
    <mergeCell ref="BH249:BI249"/>
    <mergeCell ref="BJ249:BK249"/>
    <mergeCell ref="BL249:BM249"/>
    <mergeCell ref="AK249:AM249"/>
    <mergeCell ref="AN249:AP249"/>
    <mergeCell ref="AQ249:AS249"/>
    <mergeCell ref="AT249:AV249"/>
    <mergeCell ref="AW249:AY249"/>
    <mergeCell ref="AZ249:BA249"/>
    <mergeCell ref="S249:U249"/>
    <mergeCell ref="V249:X249"/>
    <mergeCell ref="Y249:AA249"/>
    <mergeCell ref="AB249:AD249"/>
    <mergeCell ref="AE249:AG249"/>
    <mergeCell ref="AH249:AJ249"/>
    <mergeCell ref="BR250:BS250"/>
    <mergeCell ref="B251:D251"/>
    <mergeCell ref="E251:H251"/>
    <mergeCell ref="I251:L251"/>
    <mergeCell ref="M251:O251"/>
    <mergeCell ref="P251:R251"/>
    <mergeCell ref="S251:U251"/>
    <mergeCell ref="V251:X251"/>
    <mergeCell ref="Y251:AA251"/>
    <mergeCell ref="AB251:AD251"/>
    <mergeCell ref="BF250:BG250"/>
    <mergeCell ref="BH250:BI250"/>
    <mergeCell ref="BJ250:BK250"/>
    <mergeCell ref="BL250:BM250"/>
    <mergeCell ref="BN250:BO250"/>
    <mergeCell ref="BP250:BQ250"/>
    <mergeCell ref="AQ250:AS250"/>
    <mergeCell ref="AT250:AV250"/>
    <mergeCell ref="AW250:AY250"/>
    <mergeCell ref="AZ250:BA250"/>
    <mergeCell ref="BB250:BC250"/>
    <mergeCell ref="BD250:BE250"/>
    <mergeCell ref="Y250:AA250"/>
    <mergeCell ref="AB250:AD250"/>
    <mergeCell ref="AE250:AG250"/>
    <mergeCell ref="AH250:AJ250"/>
    <mergeCell ref="AK250:AM250"/>
    <mergeCell ref="AN250:AP250"/>
    <mergeCell ref="BJ251:BK251"/>
    <mergeCell ref="BL251:BM251"/>
    <mergeCell ref="BN251:BO251"/>
    <mergeCell ref="BP251:BQ251"/>
    <mergeCell ref="BR251:BS251"/>
    <mergeCell ref="B252:D252"/>
    <mergeCell ref="E252:H252"/>
    <mergeCell ref="I252:L252"/>
    <mergeCell ref="M252:O252"/>
    <mergeCell ref="P252:R252"/>
    <mergeCell ref="AW251:AY251"/>
    <mergeCell ref="AZ251:BA251"/>
    <mergeCell ref="BB251:BC251"/>
    <mergeCell ref="BD251:BE251"/>
    <mergeCell ref="BF251:BG251"/>
    <mergeCell ref="BH251:BI251"/>
    <mergeCell ref="AE251:AG251"/>
    <mergeCell ref="AH251:AJ251"/>
    <mergeCell ref="AK251:AM251"/>
    <mergeCell ref="AN251:AP251"/>
    <mergeCell ref="AQ251:AS251"/>
    <mergeCell ref="AT251:AV251"/>
    <mergeCell ref="BN252:BO252"/>
    <mergeCell ref="BP252:BQ252"/>
    <mergeCell ref="BR252:BS252"/>
    <mergeCell ref="B253:D253"/>
    <mergeCell ref="E253:H253"/>
    <mergeCell ref="I253:L253"/>
    <mergeCell ref="M253:O253"/>
    <mergeCell ref="P253:R253"/>
    <mergeCell ref="S253:U253"/>
    <mergeCell ref="V253:X253"/>
    <mergeCell ref="BB252:BC252"/>
    <mergeCell ref="BD252:BE252"/>
    <mergeCell ref="BF252:BG252"/>
    <mergeCell ref="BH252:BI252"/>
    <mergeCell ref="BJ252:BK252"/>
    <mergeCell ref="BL252:BM252"/>
    <mergeCell ref="AK252:AM252"/>
    <mergeCell ref="AN252:AP252"/>
    <mergeCell ref="AQ252:AS252"/>
    <mergeCell ref="AT252:AV252"/>
    <mergeCell ref="AW252:AY252"/>
    <mergeCell ref="AZ252:BA252"/>
    <mergeCell ref="S252:U252"/>
    <mergeCell ref="V252:X252"/>
    <mergeCell ref="Y252:AA252"/>
    <mergeCell ref="AB252:AD252"/>
    <mergeCell ref="AE252:AG252"/>
    <mergeCell ref="AH252:AJ252"/>
    <mergeCell ref="BR253:BS253"/>
    <mergeCell ref="B254:D254"/>
    <mergeCell ref="E254:H254"/>
    <mergeCell ref="I254:L254"/>
    <mergeCell ref="M254:O254"/>
    <mergeCell ref="P254:R254"/>
    <mergeCell ref="S254:U254"/>
    <mergeCell ref="V254:X254"/>
    <mergeCell ref="Y254:AA254"/>
    <mergeCell ref="AB254:AD254"/>
    <mergeCell ref="BF253:BG253"/>
    <mergeCell ref="BH253:BI253"/>
    <mergeCell ref="BJ253:BK253"/>
    <mergeCell ref="BL253:BM253"/>
    <mergeCell ref="BN253:BO253"/>
    <mergeCell ref="BP253:BQ253"/>
    <mergeCell ref="AQ253:AS253"/>
    <mergeCell ref="AT253:AV253"/>
    <mergeCell ref="AW253:AY253"/>
    <mergeCell ref="AZ253:BA253"/>
    <mergeCell ref="BB253:BC253"/>
    <mergeCell ref="BD253:BE253"/>
    <mergeCell ref="Y253:AA253"/>
    <mergeCell ref="AB253:AD253"/>
    <mergeCell ref="AE253:AG253"/>
    <mergeCell ref="AH253:AJ253"/>
    <mergeCell ref="AK253:AM253"/>
    <mergeCell ref="AN253:AP253"/>
    <mergeCell ref="BJ254:BK254"/>
    <mergeCell ref="BL254:BM254"/>
    <mergeCell ref="BN254:BO254"/>
    <mergeCell ref="BP254:BQ254"/>
    <mergeCell ref="BR254:BS254"/>
    <mergeCell ref="B255:D255"/>
    <mergeCell ref="E255:H255"/>
    <mergeCell ref="I255:L255"/>
    <mergeCell ref="M255:O255"/>
    <mergeCell ref="P255:R255"/>
    <mergeCell ref="AW254:AY254"/>
    <mergeCell ref="AZ254:BA254"/>
    <mergeCell ref="BB254:BC254"/>
    <mergeCell ref="BD254:BE254"/>
    <mergeCell ref="BF254:BG254"/>
    <mergeCell ref="BH254:BI254"/>
    <mergeCell ref="AE254:AG254"/>
    <mergeCell ref="AH254:AJ254"/>
    <mergeCell ref="AK254:AM254"/>
    <mergeCell ref="AN254:AP254"/>
    <mergeCell ref="AQ254:AS254"/>
    <mergeCell ref="AT254:AV254"/>
    <mergeCell ref="BR255:BS255"/>
    <mergeCell ref="B256:D256"/>
    <mergeCell ref="E256:H256"/>
    <mergeCell ref="I256:L256"/>
    <mergeCell ref="M256:O256"/>
    <mergeCell ref="P256:R256"/>
    <mergeCell ref="S256:U256"/>
    <mergeCell ref="V256:X256"/>
    <mergeCell ref="BB255:BC255"/>
    <mergeCell ref="BD255:BE255"/>
    <mergeCell ref="BF255:BG255"/>
    <mergeCell ref="BH255:BI255"/>
    <mergeCell ref="BJ255:BK255"/>
    <mergeCell ref="BL255:BM255"/>
    <mergeCell ref="AK255:AM255"/>
    <mergeCell ref="AN255:AP255"/>
    <mergeCell ref="AQ255:AS255"/>
    <mergeCell ref="AT255:AV255"/>
    <mergeCell ref="AW255:AY255"/>
    <mergeCell ref="AZ255:BA255"/>
    <mergeCell ref="S255:U255"/>
    <mergeCell ref="V255:X255"/>
    <mergeCell ref="Y255:AA255"/>
    <mergeCell ref="AB255:AD255"/>
    <mergeCell ref="AE255:AG255"/>
    <mergeCell ref="AH255:AJ255"/>
    <mergeCell ref="BF256:BG256"/>
    <mergeCell ref="BH256:BI256"/>
    <mergeCell ref="BJ256:BK256"/>
    <mergeCell ref="BL256:BM256"/>
    <mergeCell ref="BN256:BO256"/>
    <mergeCell ref="BP256:BQ256"/>
    <mergeCell ref="AQ256:AS256"/>
    <mergeCell ref="AT256:AV256"/>
    <mergeCell ref="AW256:AY256"/>
    <mergeCell ref="AZ256:BA256"/>
    <mergeCell ref="BB256:BC256"/>
    <mergeCell ref="BD256:BE256"/>
    <mergeCell ref="Y256:AA256"/>
    <mergeCell ref="AB256:AD256"/>
    <mergeCell ref="AE256:AG256"/>
    <mergeCell ref="AH256:AJ256"/>
    <mergeCell ref="AK256:AM256"/>
    <mergeCell ref="AN256:AP256"/>
    <mergeCell ref="BJ257:BK257"/>
    <mergeCell ref="BL257:BM257"/>
    <mergeCell ref="BN257:BO257"/>
    <mergeCell ref="BP257:BQ257"/>
    <mergeCell ref="BR257:BS257"/>
    <mergeCell ref="B258:D258"/>
    <mergeCell ref="E258:H258"/>
    <mergeCell ref="I258:L258"/>
    <mergeCell ref="M258:O258"/>
    <mergeCell ref="P258:R258"/>
    <mergeCell ref="AW257:AY257"/>
    <mergeCell ref="AZ257:BA257"/>
    <mergeCell ref="BB257:BC257"/>
    <mergeCell ref="BD257:BE257"/>
    <mergeCell ref="BF257:BG257"/>
    <mergeCell ref="BH257:BI257"/>
    <mergeCell ref="AE257:AG257"/>
    <mergeCell ref="AH257:AJ257"/>
    <mergeCell ref="AK257:AM257"/>
    <mergeCell ref="AN257:AP257"/>
    <mergeCell ref="AQ257:AS257"/>
    <mergeCell ref="AT257:AV257"/>
    <mergeCell ref="B257:D257"/>
    <mergeCell ref="E257:H257"/>
    <mergeCell ref="I257:L257"/>
    <mergeCell ref="M257:O257"/>
    <mergeCell ref="P257:R257"/>
    <mergeCell ref="S257:U257"/>
    <mergeCell ref="V257:X257"/>
    <mergeCell ref="Y257:AA257"/>
    <mergeCell ref="AB257:AD257"/>
    <mergeCell ref="BN258:BO258"/>
    <mergeCell ref="BP258:BQ258"/>
    <mergeCell ref="BR258:BS258"/>
    <mergeCell ref="B259:D259"/>
    <mergeCell ref="E259:H259"/>
    <mergeCell ref="I259:L259"/>
    <mergeCell ref="M259:O259"/>
    <mergeCell ref="P259:R259"/>
    <mergeCell ref="S259:U259"/>
    <mergeCell ref="V259:X259"/>
    <mergeCell ref="BB258:BC258"/>
    <mergeCell ref="BD258:BE258"/>
    <mergeCell ref="BF258:BG258"/>
    <mergeCell ref="BH258:BI258"/>
    <mergeCell ref="BJ258:BK258"/>
    <mergeCell ref="BL258:BM258"/>
    <mergeCell ref="AK258:AM258"/>
    <mergeCell ref="AN258:AP258"/>
    <mergeCell ref="AQ258:AS258"/>
    <mergeCell ref="AT258:AV258"/>
    <mergeCell ref="AW258:AY258"/>
    <mergeCell ref="AZ258:BA258"/>
    <mergeCell ref="S258:U258"/>
    <mergeCell ref="V258:X258"/>
    <mergeCell ref="Y258:AA258"/>
    <mergeCell ref="AB258:AD258"/>
    <mergeCell ref="AE258:AG258"/>
    <mergeCell ref="AH258:AJ258"/>
    <mergeCell ref="AZ260:BA260"/>
    <mergeCell ref="BB260:BC260"/>
    <mergeCell ref="BD260:BE260"/>
    <mergeCell ref="BF260:BG260"/>
    <mergeCell ref="BH260:BI260"/>
    <mergeCell ref="BR259:BS259"/>
    <mergeCell ref="BF259:BG259"/>
    <mergeCell ref="BH259:BI259"/>
    <mergeCell ref="BJ259:BK259"/>
    <mergeCell ref="BL259:BM259"/>
    <mergeCell ref="BN259:BO259"/>
    <mergeCell ref="BP259:BQ259"/>
    <mergeCell ref="AW259:AY259"/>
    <mergeCell ref="AZ259:BA259"/>
    <mergeCell ref="BB259:BC259"/>
    <mergeCell ref="BD259:BE259"/>
    <mergeCell ref="Y259:AA259"/>
    <mergeCell ref="AB259:AD259"/>
    <mergeCell ref="AE259:AG259"/>
    <mergeCell ref="AH259:AJ259"/>
    <mergeCell ref="AK259:AM259"/>
    <mergeCell ref="AN259:AP259"/>
    <mergeCell ref="BR256:BS256"/>
    <mergeCell ref="BN255:BO255"/>
    <mergeCell ref="BP255:BQ255"/>
    <mergeCell ref="Y268:AA268"/>
    <mergeCell ref="AB268:AD268"/>
    <mergeCell ref="AE268:AG268"/>
    <mergeCell ref="AH268:AJ268"/>
    <mergeCell ref="AK268:AM268"/>
    <mergeCell ref="B264:BS267"/>
    <mergeCell ref="B268:D268"/>
    <mergeCell ref="E268:H268"/>
    <mergeCell ref="I268:L268"/>
    <mergeCell ref="M268:O268"/>
    <mergeCell ref="P268:R268"/>
    <mergeCell ref="S268:U268"/>
    <mergeCell ref="B260:X260"/>
    <mergeCell ref="Y260:AA260"/>
    <mergeCell ref="AB260:AD260"/>
    <mergeCell ref="AE260:AG260"/>
    <mergeCell ref="AH260:AJ260"/>
    <mergeCell ref="AK260:AM260"/>
    <mergeCell ref="AN260:AP260"/>
    <mergeCell ref="AQ260:AS260"/>
    <mergeCell ref="AT260:AV260"/>
    <mergeCell ref="AQ259:AS259"/>
    <mergeCell ref="AT259:AV259"/>
    <mergeCell ref="BJ260:BK260"/>
    <mergeCell ref="BL260:BM260"/>
    <mergeCell ref="BN260:BO260"/>
    <mergeCell ref="BP260:BQ260"/>
    <mergeCell ref="BR260:BS260"/>
    <mergeCell ref="AW260:AY260"/>
    <mergeCell ref="AZ270:BA270"/>
    <mergeCell ref="BB270:BC270"/>
    <mergeCell ref="BD270:BE270"/>
    <mergeCell ref="Y270:AA270"/>
    <mergeCell ref="AB270:AD270"/>
    <mergeCell ref="AE270:AG270"/>
    <mergeCell ref="AH270:AJ270"/>
    <mergeCell ref="AK270:AM270"/>
    <mergeCell ref="AN270:AP270"/>
    <mergeCell ref="BP268:BQ268"/>
    <mergeCell ref="BR268:BS268"/>
    <mergeCell ref="B269:BS269"/>
    <mergeCell ref="B270:D270"/>
    <mergeCell ref="E270:H270"/>
    <mergeCell ref="I270:L270"/>
    <mergeCell ref="M270:O270"/>
    <mergeCell ref="P270:R270"/>
    <mergeCell ref="S270:U270"/>
    <mergeCell ref="V270:X270"/>
    <mergeCell ref="BD268:BE268"/>
    <mergeCell ref="BF268:BG268"/>
    <mergeCell ref="BH268:BI268"/>
    <mergeCell ref="BJ268:BK268"/>
    <mergeCell ref="BL268:BM268"/>
    <mergeCell ref="BN268:BO268"/>
    <mergeCell ref="AN268:AP268"/>
    <mergeCell ref="AQ268:AS268"/>
    <mergeCell ref="AT268:AV268"/>
    <mergeCell ref="AW268:AY268"/>
    <mergeCell ref="AZ268:BA268"/>
    <mergeCell ref="BB268:BC268"/>
    <mergeCell ref="V268:X268"/>
    <mergeCell ref="BR272:BS272"/>
    <mergeCell ref="AT272:AV272"/>
    <mergeCell ref="AW272:AY272"/>
    <mergeCell ref="AZ272:BA272"/>
    <mergeCell ref="BB272:BC272"/>
    <mergeCell ref="BD272:BE272"/>
    <mergeCell ref="BF272:BG272"/>
    <mergeCell ref="AB272:AD272"/>
    <mergeCell ref="AE272:AG272"/>
    <mergeCell ref="AH272:AJ272"/>
    <mergeCell ref="AK272:AM272"/>
    <mergeCell ref="AN272:AP272"/>
    <mergeCell ref="AQ272:AS272"/>
    <mergeCell ref="BR270:BS270"/>
    <mergeCell ref="B271:BS271"/>
    <mergeCell ref="B272:D272"/>
    <mergeCell ref="E272:H272"/>
    <mergeCell ref="I272:L272"/>
    <mergeCell ref="M272:O272"/>
    <mergeCell ref="P272:R272"/>
    <mergeCell ref="S272:U272"/>
    <mergeCell ref="V272:X272"/>
    <mergeCell ref="Y272:AA272"/>
    <mergeCell ref="BF270:BG270"/>
    <mergeCell ref="BH270:BI270"/>
    <mergeCell ref="BJ270:BK270"/>
    <mergeCell ref="BL270:BM270"/>
    <mergeCell ref="BN270:BO270"/>
    <mergeCell ref="BP270:BQ270"/>
    <mergeCell ref="AQ270:AS270"/>
    <mergeCell ref="AT270:AV270"/>
    <mergeCell ref="AW270:AY270"/>
    <mergeCell ref="V273:X273"/>
    <mergeCell ref="Y273:AA273"/>
    <mergeCell ref="AB273:AD273"/>
    <mergeCell ref="AE273:AG273"/>
    <mergeCell ref="AH273:AJ273"/>
    <mergeCell ref="AK273:AM273"/>
    <mergeCell ref="B273:D273"/>
    <mergeCell ref="E273:H273"/>
    <mergeCell ref="I273:L273"/>
    <mergeCell ref="M273:O273"/>
    <mergeCell ref="P273:R273"/>
    <mergeCell ref="S273:U273"/>
    <mergeCell ref="BH272:BI272"/>
    <mergeCell ref="BJ272:BK272"/>
    <mergeCell ref="BL272:BM272"/>
    <mergeCell ref="BN272:BO272"/>
    <mergeCell ref="BP272:BQ272"/>
    <mergeCell ref="BL274:BM274"/>
    <mergeCell ref="BN274:BO274"/>
    <mergeCell ref="BP274:BQ274"/>
    <mergeCell ref="BR274:BS274"/>
    <mergeCell ref="AT274:AV274"/>
    <mergeCell ref="AW274:AY274"/>
    <mergeCell ref="AZ274:BA274"/>
    <mergeCell ref="BB274:BC274"/>
    <mergeCell ref="BD274:BE274"/>
    <mergeCell ref="BF274:BG274"/>
    <mergeCell ref="AB274:AD274"/>
    <mergeCell ref="AE274:AG274"/>
    <mergeCell ref="AH274:AJ274"/>
    <mergeCell ref="AK274:AM274"/>
    <mergeCell ref="AN274:AP274"/>
    <mergeCell ref="AQ274:AS274"/>
    <mergeCell ref="BP273:BQ273"/>
    <mergeCell ref="BR273:BS273"/>
    <mergeCell ref="BD273:BE273"/>
    <mergeCell ref="BF273:BG273"/>
    <mergeCell ref="BH273:BI273"/>
    <mergeCell ref="BJ273:BK273"/>
    <mergeCell ref="BL273:BM273"/>
    <mergeCell ref="BN273:BO273"/>
    <mergeCell ref="AN273:AP273"/>
    <mergeCell ref="AQ273:AS273"/>
    <mergeCell ref="AT273:AV273"/>
    <mergeCell ref="AW273:AY273"/>
    <mergeCell ref="AZ273:BA273"/>
    <mergeCell ref="BB273:BC273"/>
    <mergeCell ref="AW275:AY275"/>
    <mergeCell ref="AZ275:BA275"/>
    <mergeCell ref="BB275:BC275"/>
    <mergeCell ref="V275:X275"/>
    <mergeCell ref="Y275:AA275"/>
    <mergeCell ref="AB275:AD275"/>
    <mergeCell ref="AE275:AG275"/>
    <mergeCell ref="AH275:AJ275"/>
    <mergeCell ref="AK275:AM275"/>
    <mergeCell ref="B275:D275"/>
    <mergeCell ref="E275:H275"/>
    <mergeCell ref="I275:L275"/>
    <mergeCell ref="M275:O275"/>
    <mergeCell ref="P275:R275"/>
    <mergeCell ref="S275:U275"/>
    <mergeCell ref="BH274:BI274"/>
    <mergeCell ref="BJ274:BK274"/>
    <mergeCell ref="B274:D274"/>
    <mergeCell ref="E274:H274"/>
    <mergeCell ref="I274:L274"/>
    <mergeCell ref="M274:O274"/>
    <mergeCell ref="P274:R274"/>
    <mergeCell ref="S274:U274"/>
    <mergeCell ref="V274:X274"/>
    <mergeCell ref="Y274:AA274"/>
    <mergeCell ref="BR276:BS276"/>
    <mergeCell ref="AT276:AV276"/>
    <mergeCell ref="AW276:AY276"/>
    <mergeCell ref="AZ276:BA276"/>
    <mergeCell ref="BB276:BC276"/>
    <mergeCell ref="BD276:BE276"/>
    <mergeCell ref="BF276:BG276"/>
    <mergeCell ref="AB276:AD276"/>
    <mergeCell ref="AE276:AG276"/>
    <mergeCell ref="AH276:AJ276"/>
    <mergeCell ref="AK276:AM276"/>
    <mergeCell ref="AN276:AP276"/>
    <mergeCell ref="AQ276:AS276"/>
    <mergeCell ref="BP275:BQ275"/>
    <mergeCell ref="BR275:BS275"/>
    <mergeCell ref="B276:D276"/>
    <mergeCell ref="E276:H276"/>
    <mergeCell ref="I276:L276"/>
    <mergeCell ref="M276:O276"/>
    <mergeCell ref="P276:R276"/>
    <mergeCell ref="S276:U276"/>
    <mergeCell ref="V276:X276"/>
    <mergeCell ref="Y276:AA276"/>
    <mergeCell ref="BD275:BE275"/>
    <mergeCell ref="BF275:BG275"/>
    <mergeCell ref="BH275:BI275"/>
    <mergeCell ref="BJ275:BK275"/>
    <mergeCell ref="BL275:BM275"/>
    <mergeCell ref="BN275:BO275"/>
    <mergeCell ref="AN275:AP275"/>
    <mergeCell ref="AQ275:AS275"/>
    <mergeCell ref="AT275:AV275"/>
    <mergeCell ref="V277:X277"/>
    <mergeCell ref="Y277:AA277"/>
    <mergeCell ref="AB277:AD277"/>
    <mergeCell ref="AE277:AG277"/>
    <mergeCell ref="AH277:AJ277"/>
    <mergeCell ref="AK277:AM277"/>
    <mergeCell ref="B277:D277"/>
    <mergeCell ref="E277:H277"/>
    <mergeCell ref="I277:L277"/>
    <mergeCell ref="M277:O277"/>
    <mergeCell ref="P277:R277"/>
    <mergeCell ref="S277:U277"/>
    <mergeCell ref="BH276:BI276"/>
    <mergeCell ref="BJ276:BK276"/>
    <mergeCell ref="BL276:BM276"/>
    <mergeCell ref="BN276:BO276"/>
    <mergeCell ref="BP276:BQ276"/>
    <mergeCell ref="BL278:BM278"/>
    <mergeCell ref="BN278:BO278"/>
    <mergeCell ref="BP278:BQ278"/>
    <mergeCell ref="BR278:BS278"/>
    <mergeCell ref="AT278:AV278"/>
    <mergeCell ref="AW278:AY278"/>
    <mergeCell ref="AZ278:BA278"/>
    <mergeCell ref="BB278:BC278"/>
    <mergeCell ref="BD278:BE278"/>
    <mergeCell ref="BF278:BG278"/>
    <mergeCell ref="AB278:AD278"/>
    <mergeCell ref="AE278:AG278"/>
    <mergeCell ref="AH278:AJ278"/>
    <mergeCell ref="AK278:AM278"/>
    <mergeCell ref="AN278:AP278"/>
    <mergeCell ref="AQ278:AS278"/>
    <mergeCell ref="BP277:BQ277"/>
    <mergeCell ref="BR277:BS277"/>
    <mergeCell ref="BD277:BE277"/>
    <mergeCell ref="BF277:BG277"/>
    <mergeCell ref="BH277:BI277"/>
    <mergeCell ref="BJ277:BK277"/>
    <mergeCell ref="BL277:BM277"/>
    <mergeCell ref="BN277:BO277"/>
    <mergeCell ref="AN277:AP277"/>
    <mergeCell ref="AQ277:AS277"/>
    <mergeCell ref="AT277:AV277"/>
    <mergeCell ref="AW277:AY277"/>
    <mergeCell ref="AZ277:BA277"/>
    <mergeCell ref="BB277:BC277"/>
    <mergeCell ref="AW279:AY279"/>
    <mergeCell ref="AZ279:BA279"/>
    <mergeCell ref="BB279:BC279"/>
    <mergeCell ref="V279:X279"/>
    <mergeCell ref="Y279:AA279"/>
    <mergeCell ref="AB279:AD279"/>
    <mergeCell ref="AE279:AG279"/>
    <mergeCell ref="AH279:AJ279"/>
    <mergeCell ref="AK279:AM279"/>
    <mergeCell ref="B279:D279"/>
    <mergeCell ref="E279:H279"/>
    <mergeCell ref="I279:L279"/>
    <mergeCell ref="M279:O279"/>
    <mergeCell ref="P279:R279"/>
    <mergeCell ref="S279:U279"/>
    <mergeCell ref="BH278:BI278"/>
    <mergeCell ref="BJ278:BK278"/>
    <mergeCell ref="B278:D278"/>
    <mergeCell ref="E278:H278"/>
    <mergeCell ref="I278:L278"/>
    <mergeCell ref="M278:O278"/>
    <mergeCell ref="P278:R278"/>
    <mergeCell ref="S278:U278"/>
    <mergeCell ref="V278:X278"/>
    <mergeCell ref="Y278:AA278"/>
    <mergeCell ref="BR280:BS280"/>
    <mergeCell ref="AT280:AV280"/>
    <mergeCell ref="AW280:AY280"/>
    <mergeCell ref="AZ280:BA280"/>
    <mergeCell ref="BB280:BC280"/>
    <mergeCell ref="BD280:BE280"/>
    <mergeCell ref="BF280:BG280"/>
    <mergeCell ref="AB280:AD280"/>
    <mergeCell ref="AE280:AG280"/>
    <mergeCell ref="AH280:AJ280"/>
    <mergeCell ref="AK280:AM280"/>
    <mergeCell ref="AN280:AP280"/>
    <mergeCell ref="AQ280:AS280"/>
    <mergeCell ref="BP279:BQ279"/>
    <mergeCell ref="BR279:BS279"/>
    <mergeCell ref="B280:D280"/>
    <mergeCell ref="E280:H280"/>
    <mergeCell ref="I280:L280"/>
    <mergeCell ref="M280:O280"/>
    <mergeCell ref="P280:R280"/>
    <mergeCell ref="S280:U280"/>
    <mergeCell ref="V280:X280"/>
    <mergeCell ref="Y280:AA280"/>
    <mergeCell ref="BD279:BE279"/>
    <mergeCell ref="BF279:BG279"/>
    <mergeCell ref="BH279:BI279"/>
    <mergeCell ref="BJ279:BK279"/>
    <mergeCell ref="BL279:BM279"/>
    <mergeCell ref="BN279:BO279"/>
    <mergeCell ref="AN279:AP279"/>
    <mergeCell ref="AQ279:AS279"/>
    <mergeCell ref="AT279:AV279"/>
    <mergeCell ref="V281:X281"/>
    <mergeCell ref="Y281:AA281"/>
    <mergeCell ref="AB281:AD281"/>
    <mergeCell ref="AE281:AG281"/>
    <mergeCell ref="AH281:AJ281"/>
    <mergeCell ref="AK281:AM281"/>
    <mergeCell ref="B281:D281"/>
    <mergeCell ref="E281:H281"/>
    <mergeCell ref="I281:L281"/>
    <mergeCell ref="M281:O281"/>
    <mergeCell ref="P281:R281"/>
    <mergeCell ref="S281:U281"/>
    <mergeCell ref="BH280:BI280"/>
    <mergeCell ref="BJ280:BK280"/>
    <mergeCell ref="BL280:BM280"/>
    <mergeCell ref="BN280:BO280"/>
    <mergeCell ref="BP280:BQ280"/>
    <mergeCell ref="BL282:BM282"/>
    <mergeCell ref="BN282:BO282"/>
    <mergeCell ref="BP282:BQ282"/>
    <mergeCell ref="BR282:BS282"/>
    <mergeCell ref="AT282:AV282"/>
    <mergeCell ref="AW282:AY282"/>
    <mergeCell ref="AZ282:BA282"/>
    <mergeCell ref="BB282:BC282"/>
    <mergeCell ref="BD282:BE282"/>
    <mergeCell ref="BF282:BG282"/>
    <mergeCell ref="AB282:AD282"/>
    <mergeCell ref="AE282:AG282"/>
    <mergeCell ref="AH282:AJ282"/>
    <mergeCell ref="AK282:AM282"/>
    <mergeCell ref="AN282:AP282"/>
    <mergeCell ref="AQ282:AS282"/>
    <mergeCell ref="BP281:BQ281"/>
    <mergeCell ref="BR281:BS281"/>
    <mergeCell ref="BD281:BE281"/>
    <mergeCell ref="BF281:BG281"/>
    <mergeCell ref="BH281:BI281"/>
    <mergeCell ref="BJ281:BK281"/>
    <mergeCell ref="BL281:BM281"/>
    <mergeCell ref="BN281:BO281"/>
    <mergeCell ref="AN281:AP281"/>
    <mergeCell ref="AQ281:AS281"/>
    <mergeCell ref="AT281:AV281"/>
    <mergeCell ref="AW281:AY281"/>
    <mergeCell ref="AZ281:BA281"/>
    <mergeCell ref="BB281:BC281"/>
    <mergeCell ref="AW283:AY283"/>
    <mergeCell ref="AZ283:BA283"/>
    <mergeCell ref="BB283:BC283"/>
    <mergeCell ref="V283:X283"/>
    <mergeCell ref="Y283:AA283"/>
    <mergeCell ref="AB283:AD283"/>
    <mergeCell ref="AE283:AG283"/>
    <mergeCell ref="AH283:AJ283"/>
    <mergeCell ref="AK283:AM283"/>
    <mergeCell ref="B283:D283"/>
    <mergeCell ref="E283:H283"/>
    <mergeCell ref="I283:L283"/>
    <mergeCell ref="M283:O283"/>
    <mergeCell ref="P283:R283"/>
    <mergeCell ref="S283:U283"/>
    <mergeCell ref="BH282:BI282"/>
    <mergeCell ref="BJ282:BK282"/>
    <mergeCell ref="B282:D282"/>
    <mergeCell ref="E282:H282"/>
    <mergeCell ref="I282:L282"/>
    <mergeCell ref="M282:O282"/>
    <mergeCell ref="P282:R282"/>
    <mergeCell ref="S282:U282"/>
    <mergeCell ref="V282:X282"/>
    <mergeCell ref="Y282:AA282"/>
    <mergeCell ref="BR284:BS284"/>
    <mergeCell ref="AT284:AV284"/>
    <mergeCell ref="AW284:AY284"/>
    <mergeCell ref="AZ284:BA284"/>
    <mergeCell ref="BB284:BC284"/>
    <mergeCell ref="BD284:BE284"/>
    <mergeCell ref="BF284:BG284"/>
    <mergeCell ref="AB284:AD284"/>
    <mergeCell ref="AE284:AG284"/>
    <mergeCell ref="AH284:AJ284"/>
    <mergeCell ref="AK284:AM284"/>
    <mergeCell ref="AN284:AP284"/>
    <mergeCell ref="AQ284:AS284"/>
    <mergeCell ref="BP283:BQ283"/>
    <mergeCell ref="BR283:BS283"/>
    <mergeCell ref="B284:D284"/>
    <mergeCell ref="E284:H284"/>
    <mergeCell ref="I284:L284"/>
    <mergeCell ref="M284:O284"/>
    <mergeCell ref="P284:R284"/>
    <mergeCell ref="S284:U284"/>
    <mergeCell ref="V284:X284"/>
    <mergeCell ref="Y284:AA284"/>
    <mergeCell ref="BD283:BE283"/>
    <mergeCell ref="BF283:BG283"/>
    <mergeCell ref="BH283:BI283"/>
    <mergeCell ref="BJ283:BK283"/>
    <mergeCell ref="BL283:BM283"/>
    <mergeCell ref="BN283:BO283"/>
    <mergeCell ref="AN283:AP283"/>
    <mergeCell ref="AQ283:AS283"/>
    <mergeCell ref="AT283:AV283"/>
    <mergeCell ref="V285:X285"/>
    <mergeCell ref="Y285:AA285"/>
    <mergeCell ref="AB285:AD285"/>
    <mergeCell ref="AE285:AG285"/>
    <mergeCell ref="AH285:AJ285"/>
    <mergeCell ref="AK285:AM285"/>
    <mergeCell ref="B285:D285"/>
    <mergeCell ref="E285:H285"/>
    <mergeCell ref="I285:L285"/>
    <mergeCell ref="M285:O285"/>
    <mergeCell ref="P285:R285"/>
    <mergeCell ref="S285:U285"/>
    <mergeCell ref="BH284:BI284"/>
    <mergeCell ref="BJ284:BK284"/>
    <mergeCell ref="BL284:BM284"/>
    <mergeCell ref="BN284:BO284"/>
    <mergeCell ref="BP284:BQ284"/>
    <mergeCell ref="BL286:BM286"/>
    <mergeCell ref="BN286:BO286"/>
    <mergeCell ref="BP286:BQ286"/>
    <mergeCell ref="BR286:BS286"/>
    <mergeCell ref="AT286:AV286"/>
    <mergeCell ref="AW286:AY286"/>
    <mergeCell ref="AZ286:BA286"/>
    <mergeCell ref="BB286:BC286"/>
    <mergeCell ref="BD286:BE286"/>
    <mergeCell ref="BF286:BG286"/>
    <mergeCell ref="AB286:AD286"/>
    <mergeCell ref="AE286:AG286"/>
    <mergeCell ref="AH286:AJ286"/>
    <mergeCell ref="AK286:AM286"/>
    <mergeCell ref="AN286:AP286"/>
    <mergeCell ref="AQ286:AS286"/>
    <mergeCell ref="BP285:BQ285"/>
    <mergeCell ref="BR285:BS285"/>
    <mergeCell ref="BD285:BE285"/>
    <mergeCell ref="BF285:BG285"/>
    <mergeCell ref="BH285:BI285"/>
    <mergeCell ref="BJ285:BK285"/>
    <mergeCell ref="BL285:BM285"/>
    <mergeCell ref="BN285:BO285"/>
    <mergeCell ref="AN285:AP285"/>
    <mergeCell ref="AQ285:AS285"/>
    <mergeCell ref="AT285:AV285"/>
    <mergeCell ref="AW285:AY285"/>
    <mergeCell ref="AZ285:BA285"/>
    <mergeCell ref="BB285:BC285"/>
    <mergeCell ref="AW287:AY287"/>
    <mergeCell ref="AZ287:BA287"/>
    <mergeCell ref="BB287:BC287"/>
    <mergeCell ref="V287:X287"/>
    <mergeCell ref="Y287:AA287"/>
    <mergeCell ref="AB287:AD287"/>
    <mergeCell ref="AE287:AG287"/>
    <mergeCell ref="AH287:AJ287"/>
    <mergeCell ref="AK287:AM287"/>
    <mergeCell ref="B287:D287"/>
    <mergeCell ref="E287:H287"/>
    <mergeCell ref="I287:L287"/>
    <mergeCell ref="M287:O287"/>
    <mergeCell ref="P287:R287"/>
    <mergeCell ref="S287:U287"/>
    <mergeCell ref="BH286:BI286"/>
    <mergeCell ref="BJ286:BK286"/>
    <mergeCell ref="B286:D286"/>
    <mergeCell ref="E286:H286"/>
    <mergeCell ref="I286:L286"/>
    <mergeCell ref="M286:O286"/>
    <mergeCell ref="P286:R286"/>
    <mergeCell ref="S286:U286"/>
    <mergeCell ref="V286:X286"/>
    <mergeCell ref="Y286:AA286"/>
    <mergeCell ref="BR288:BS288"/>
    <mergeCell ref="AT288:AV288"/>
    <mergeCell ref="AW288:AY288"/>
    <mergeCell ref="AZ288:BA288"/>
    <mergeCell ref="BB288:BC288"/>
    <mergeCell ref="BD288:BE288"/>
    <mergeCell ref="BF288:BG288"/>
    <mergeCell ref="AB288:AD288"/>
    <mergeCell ref="AE288:AG288"/>
    <mergeCell ref="AH288:AJ288"/>
    <mergeCell ref="AK288:AM288"/>
    <mergeCell ref="AN288:AP288"/>
    <mergeCell ref="AQ288:AS288"/>
    <mergeCell ref="BP287:BQ287"/>
    <mergeCell ref="BR287:BS287"/>
    <mergeCell ref="B288:D288"/>
    <mergeCell ref="E288:H288"/>
    <mergeCell ref="I288:L288"/>
    <mergeCell ref="M288:O288"/>
    <mergeCell ref="P288:R288"/>
    <mergeCell ref="S288:U288"/>
    <mergeCell ref="V288:X288"/>
    <mergeCell ref="Y288:AA288"/>
    <mergeCell ref="BD287:BE287"/>
    <mergeCell ref="BF287:BG287"/>
    <mergeCell ref="BH287:BI287"/>
    <mergeCell ref="BJ287:BK287"/>
    <mergeCell ref="BL287:BM287"/>
    <mergeCell ref="BN287:BO287"/>
    <mergeCell ref="AN287:AP287"/>
    <mergeCell ref="AQ287:AS287"/>
    <mergeCell ref="AT287:AV287"/>
    <mergeCell ref="V289:X289"/>
    <mergeCell ref="Y289:AA289"/>
    <mergeCell ref="AB289:AD289"/>
    <mergeCell ref="AE289:AG289"/>
    <mergeCell ref="AH289:AJ289"/>
    <mergeCell ref="AK289:AM289"/>
    <mergeCell ref="B289:D289"/>
    <mergeCell ref="E289:H289"/>
    <mergeCell ref="I289:L289"/>
    <mergeCell ref="M289:O289"/>
    <mergeCell ref="P289:R289"/>
    <mergeCell ref="S289:U289"/>
    <mergeCell ref="BH288:BI288"/>
    <mergeCell ref="BJ288:BK288"/>
    <mergeCell ref="BL288:BM288"/>
    <mergeCell ref="BN288:BO288"/>
    <mergeCell ref="BP288:BQ288"/>
    <mergeCell ref="BL290:BM290"/>
    <mergeCell ref="BN290:BO290"/>
    <mergeCell ref="BP290:BQ290"/>
    <mergeCell ref="BR290:BS290"/>
    <mergeCell ref="AT290:AV290"/>
    <mergeCell ref="AW290:AY290"/>
    <mergeCell ref="AZ290:BA290"/>
    <mergeCell ref="BB290:BC290"/>
    <mergeCell ref="BD290:BE290"/>
    <mergeCell ref="BF290:BG290"/>
    <mergeCell ref="AB290:AD290"/>
    <mergeCell ref="AE290:AG290"/>
    <mergeCell ref="AH290:AJ290"/>
    <mergeCell ref="AK290:AM290"/>
    <mergeCell ref="AN290:AP290"/>
    <mergeCell ref="AQ290:AS290"/>
    <mergeCell ref="BP289:BQ289"/>
    <mergeCell ref="BR289:BS289"/>
    <mergeCell ref="BD289:BE289"/>
    <mergeCell ref="BF289:BG289"/>
    <mergeCell ref="BH289:BI289"/>
    <mergeCell ref="BJ289:BK289"/>
    <mergeCell ref="BL289:BM289"/>
    <mergeCell ref="BN289:BO289"/>
    <mergeCell ref="AN289:AP289"/>
    <mergeCell ref="AQ289:AS289"/>
    <mergeCell ref="AT289:AV289"/>
    <mergeCell ref="AW289:AY289"/>
    <mergeCell ref="AZ289:BA289"/>
    <mergeCell ref="BB289:BC289"/>
    <mergeCell ref="AW291:AY291"/>
    <mergeCell ref="AZ291:BA291"/>
    <mergeCell ref="BB291:BC291"/>
    <mergeCell ref="V291:X291"/>
    <mergeCell ref="Y291:AA291"/>
    <mergeCell ref="AB291:AD291"/>
    <mergeCell ref="AE291:AG291"/>
    <mergeCell ref="AH291:AJ291"/>
    <mergeCell ref="AK291:AM291"/>
    <mergeCell ref="B291:D291"/>
    <mergeCell ref="E291:H291"/>
    <mergeCell ref="I291:L291"/>
    <mergeCell ref="M291:O291"/>
    <mergeCell ref="P291:R291"/>
    <mergeCell ref="S291:U291"/>
    <mergeCell ref="BH290:BI290"/>
    <mergeCell ref="BJ290:BK290"/>
    <mergeCell ref="B290:D290"/>
    <mergeCell ref="E290:H290"/>
    <mergeCell ref="I290:L290"/>
    <mergeCell ref="M290:O290"/>
    <mergeCell ref="P290:R290"/>
    <mergeCell ref="S290:U290"/>
    <mergeCell ref="V290:X290"/>
    <mergeCell ref="Y290:AA290"/>
    <mergeCell ref="BR292:BS292"/>
    <mergeCell ref="AT292:AV292"/>
    <mergeCell ref="AW292:AY292"/>
    <mergeCell ref="AZ292:BA292"/>
    <mergeCell ref="BB292:BC292"/>
    <mergeCell ref="BD292:BE292"/>
    <mergeCell ref="BF292:BG292"/>
    <mergeCell ref="AB292:AD292"/>
    <mergeCell ref="AE292:AG292"/>
    <mergeCell ref="AH292:AJ292"/>
    <mergeCell ref="AK292:AM292"/>
    <mergeCell ref="AN292:AP292"/>
    <mergeCell ref="AQ292:AS292"/>
    <mergeCell ref="BP291:BQ291"/>
    <mergeCell ref="BR291:BS291"/>
    <mergeCell ref="B292:D292"/>
    <mergeCell ref="E292:H292"/>
    <mergeCell ref="I292:L292"/>
    <mergeCell ref="M292:O292"/>
    <mergeCell ref="P292:R292"/>
    <mergeCell ref="S292:U292"/>
    <mergeCell ref="V292:X292"/>
    <mergeCell ref="Y292:AA292"/>
    <mergeCell ref="BD291:BE291"/>
    <mergeCell ref="BF291:BG291"/>
    <mergeCell ref="BH291:BI291"/>
    <mergeCell ref="BJ291:BK291"/>
    <mergeCell ref="BL291:BM291"/>
    <mergeCell ref="BN291:BO291"/>
    <mergeCell ref="AN291:AP291"/>
    <mergeCell ref="AQ291:AS291"/>
    <mergeCell ref="AT291:AV291"/>
    <mergeCell ref="V293:X293"/>
    <mergeCell ref="Y293:AA293"/>
    <mergeCell ref="AB293:AD293"/>
    <mergeCell ref="AE293:AG293"/>
    <mergeCell ref="AH293:AJ293"/>
    <mergeCell ref="AK293:AM293"/>
    <mergeCell ref="B293:D293"/>
    <mergeCell ref="E293:H293"/>
    <mergeCell ref="I293:L293"/>
    <mergeCell ref="M293:O293"/>
    <mergeCell ref="P293:R293"/>
    <mergeCell ref="S293:U293"/>
    <mergeCell ref="BH292:BI292"/>
    <mergeCell ref="BJ292:BK292"/>
    <mergeCell ref="BL292:BM292"/>
    <mergeCell ref="BN292:BO292"/>
    <mergeCell ref="BP292:BQ292"/>
    <mergeCell ref="BL294:BM294"/>
    <mergeCell ref="BN294:BO294"/>
    <mergeCell ref="BP294:BQ294"/>
    <mergeCell ref="BR294:BS294"/>
    <mergeCell ref="AT294:AV294"/>
    <mergeCell ref="AW294:AY294"/>
    <mergeCell ref="AZ294:BA294"/>
    <mergeCell ref="BB294:BC294"/>
    <mergeCell ref="BD294:BE294"/>
    <mergeCell ref="BF294:BG294"/>
    <mergeCell ref="AB294:AD294"/>
    <mergeCell ref="AE294:AG294"/>
    <mergeCell ref="AH294:AJ294"/>
    <mergeCell ref="AK294:AM294"/>
    <mergeCell ref="AN294:AP294"/>
    <mergeCell ref="AQ294:AS294"/>
    <mergeCell ref="BP293:BQ293"/>
    <mergeCell ref="BR293:BS293"/>
    <mergeCell ref="BD293:BE293"/>
    <mergeCell ref="BF293:BG293"/>
    <mergeCell ref="BH293:BI293"/>
    <mergeCell ref="BJ293:BK293"/>
    <mergeCell ref="BL293:BM293"/>
    <mergeCell ref="BN293:BO293"/>
    <mergeCell ref="AN293:AP293"/>
    <mergeCell ref="AQ293:AS293"/>
    <mergeCell ref="AT293:AV293"/>
    <mergeCell ref="AW293:AY293"/>
    <mergeCell ref="AZ293:BA293"/>
    <mergeCell ref="BB293:BC293"/>
    <mergeCell ref="AW295:AY295"/>
    <mergeCell ref="AZ295:BA295"/>
    <mergeCell ref="BB295:BC295"/>
    <mergeCell ref="V295:X295"/>
    <mergeCell ref="Y295:AA295"/>
    <mergeCell ref="AB295:AD295"/>
    <mergeCell ref="AE295:AG295"/>
    <mergeCell ref="AH295:AJ295"/>
    <mergeCell ref="AK295:AM295"/>
    <mergeCell ref="B295:D295"/>
    <mergeCell ref="E295:H295"/>
    <mergeCell ref="I295:L295"/>
    <mergeCell ref="M295:O295"/>
    <mergeCell ref="P295:R295"/>
    <mergeCell ref="S295:U295"/>
    <mergeCell ref="BH294:BI294"/>
    <mergeCell ref="BJ294:BK294"/>
    <mergeCell ref="B294:D294"/>
    <mergeCell ref="E294:H294"/>
    <mergeCell ref="I294:L294"/>
    <mergeCell ref="M294:O294"/>
    <mergeCell ref="P294:R294"/>
    <mergeCell ref="S294:U294"/>
    <mergeCell ref="V294:X294"/>
    <mergeCell ref="Y294:AA294"/>
    <mergeCell ref="BR296:BS296"/>
    <mergeCell ref="AT296:AV296"/>
    <mergeCell ref="AW296:AY296"/>
    <mergeCell ref="AZ296:BA296"/>
    <mergeCell ref="BB296:BC296"/>
    <mergeCell ref="BD296:BE296"/>
    <mergeCell ref="BF296:BG296"/>
    <mergeCell ref="AB296:AD296"/>
    <mergeCell ref="AE296:AG296"/>
    <mergeCell ref="AH296:AJ296"/>
    <mergeCell ref="AK296:AM296"/>
    <mergeCell ref="AN296:AP296"/>
    <mergeCell ref="AQ296:AS296"/>
    <mergeCell ref="BP295:BQ295"/>
    <mergeCell ref="BR295:BS295"/>
    <mergeCell ref="B296:D296"/>
    <mergeCell ref="E296:H296"/>
    <mergeCell ref="I296:L296"/>
    <mergeCell ref="M296:O296"/>
    <mergeCell ref="P296:R296"/>
    <mergeCell ref="S296:U296"/>
    <mergeCell ref="V296:X296"/>
    <mergeCell ref="Y296:AA296"/>
    <mergeCell ref="BD295:BE295"/>
    <mergeCell ref="BF295:BG295"/>
    <mergeCell ref="BH295:BI295"/>
    <mergeCell ref="BJ295:BK295"/>
    <mergeCell ref="BL295:BM295"/>
    <mergeCell ref="BN295:BO295"/>
    <mergeCell ref="AN295:AP295"/>
    <mergeCell ref="AQ295:AS295"/>
    <mergeCell ref="AT295:AV295"/>
    <mergeCell ref="V297:X297"/>
    <mergeCell ref="Y297:AA297"/>
    <mergeCell ref="AB297:AD297"/>
    <mergeCell ref="AE297:AG297"/>
    <mergeCell ref="AH297:AJ297"/>
    <mergeCell ref="AK297:AM297"/>
    <mergeCell ref="B297:D297"/>
    <mergeCell ref="E297:H297"/>
    <mergeCell ref="I297:L297"/>
    <mergeCell ref="M297:O297"/>
    <mergeCell ref="P297:R297"/>
    <mergeCell ref="S297:U297"/>
    <mergeCell ref="BH296:BI296"/>
    <mergeCell ref="BJ296:BK296"/>
    <mergeCell ref="BL296:BM296"/>
    <mergeCell ref="BN296:BO296"/>
    <mergeCell ref="BP296:BQ296"/>
    <mergeCell ref="BL298:BM298"/>
    <mergeCell ref="BN298:BO298"/>
    <mergeCell ref="BP298:BQ298"/>
    <mergeCell ref="BR298:BS298"/>
    <mergeCell ref="AT298:AV298"/>
    <mergeCell ref="AW298:AY298"/>
    <mergeCell ref="AZ298:BA298"/>
    <mergeCell ref="BB298:BC298"/>
    <mergeCell ref="BD298:BE298"/>
    <mergeCell ref="BF298:BG298"/>
    <mergeCell ref="AB298:AD298"/>
    <mergeCell ref="AE298:AG298"/>
    <mergeCell ref="AH298:AJ298"/>
    <mergeCell ref="AK298:AM298"/>
    <mergeCell ref="AN298:AP298"/>
    <mergeCell ref="AQ298:AS298"/>
    <mergeCell ref="BP297:BQ297"/>
    <mergeCell ref="BR297:BS297"/>
    <mergeCell ref="BD297:BE297"/>
    <mergeCell ref="BF297:BG297"/>
    <mergeCell ref="BH297:BI297"/>
    <mergeCell ref="BJ297:BK297"/>
    <mergeCell ref="BL297:BM297"/>
    <mergeCell ref="BN297:BO297"/>
    <mergeCell ref="AN297:AP297"/>
    <mergeCell ref="AQ297:AS297"/>
    <mergeCell ref="AT297:AV297"/>
    <mergeCell ref="AW297:AY297"/>
    <mergeCell ref="AZ297:BA297"/>
    <mergeCell ref="BB297:BC297"/>
    <mergeCell ref="AW299:AY299"/>
    <mergeCell ref="AZ299:BA299"/>
    <mergeCell ref="BB299:BC299"/>
    <mergeCell ref="V299:X299"/>
    <mergeCell ref="Y299:AA299"/>
    <mergeCell ref="AB299:AD299"/>
    <mergeCell ref="AE299:AG299"/>
    <mergeCell ref="AH299:AJ299"/>
    <mergeCell ref="AK299:AM299"/>
    <mergeCell ref="B299:D299"/>
    <mergeCell ref="E299:H299"/>
    <mergeCell ref="I299:L299"/>
    <mergeCell ref="M299:O299"/>
    <mergeCell ref="P299:R299"/>
    <mergeCell ref="S299:U299"/>
    <mergeCell ref="BH298:BI298"/>
    <mergeCell ref="BJ298:BK298"/>
    <mergeCell ref="B298:D298"/>
    <mergeCell ref="E298:H298"/>
    <mergeCell ref="I298:L298"/>
    <mergeCell ref="M298:O298"/>
    <mergeCell ref="P298:R298"/>
    <mergeCell ref="S298:U298"/>
    <mergeCell ref="V298:X298"/>
    <mergeCell ref="Y298:AA298"/>
    <mergeCell ref="BR300:BS300"/>
    <mergeCell ref="AT300:AV300"/>
    <mergeCell ref="AW300:AY300"/>
    <mergeCell ref="AZ300:BA300"/>
    <mergeCell ref="BB300:BC300"/>
    <mergeCell ref="BD300:BE300"/>
    <mergeCell ref="BF300:BG300"/>
    <mergeCell ref="AB300:AD300"/>
    <mergeCell ref="AE300:AG300"/>
    <mergeCell ref="AH300:AJ300"/>
    <mergeCell ref="AK300:AM300"/>
    <mergeCell ref="AN300:AP300"/>
    <mergeCell ref="AQ300:AS300"/>
    <mergeCell ref="BP299:BQ299"/>
    <mergeCell ref="BR299:BS299"/>
    <mergeCell ref="B300:D300"/>
    <mergeCell ref="E300:H300"/>
    <mergeCell ref="I300:L300"/>
    <mergeCell ref="M300:O300"/>
    <mergeCell ref="P300:R300"/>
    <mergeCell ref="S300:U300"/>
    <mergeCell ref="V300:X300"/>
    <mergeCell ref="Y300:AA300"/>
    <mergeCell ref="BD299:BE299"/>
    <mergeCell ref="BF299:BG299"/>
    <mergeCell ref="BH299:BI299"/>
    <mergeCell ref="BJ299:BK299"/>
    <mergeCell ref="BL299:BM299"/>
    <mergeCell ref="BN299:BO299"/>
    <mergeCell ref="AN299:AP299"/>
    <mergeCell ref="AQ299:AS299"/>
    <mergeCell ref="AT299:AV299"/>
    <mergeCell ref="V301:X301"/>
    <mergeCell ref="Y301:AA301"/>
    <mergeCell ref="AB301:AD301"/>
    <mergeCell ref="AE301:AG301"/>
    <mergeCell ref="AH301:AJ301"/>
    <mergeCell ref="AK301:AM301"/>
    <mergeCell ref="B301:D301"/>
    <mergeCell ref="E301:H301"/>
    <mergeCell ref="I301:L301"/>
    <mergeCell ref="M301:O301"/>
    <mergeCell ref="P301:R301"/>
    <mergeCell ref="S301:U301"/>
    <mergeCell ref="BH300:BI300"/>
    <mergeCell ref="BJ300:BK300"/>
    <mergeCell ref="BL300:BM300"/>
    <mergeCell ref="BN300:BO300"/>
    <mergeCell ref="BP300:BQ300"/>
    <mergeCell ref="BL302:BM302"/>
    <mergeCell ref="BN302:BO302"/>
    <mergeCell ref="BP302:BQ302"/>
    <mergeCell ref="BR302:BS302"/>
    <mergeCell ref="AT302:AV302"/>
    <mergeCell ref="AW302:AY302"/>
    <mergeCell ref="AZ302:BA302"/>
    <mergeCell ref="BB302:BC302"/>
    <mergeCell ref="BD302:BE302"/>
    <mergeCell ref="BF302:BG302"/>
    <mergeCell ref="AB302:AD302"/>
    <mergeCell ref="AE302:AG302"/>
    <mergeCell ref="AH302:AJ302"/>
    <mergeCell ref="AK302:AM302"/>
    <mergeCell ref="AN302:AP302"/>
    <mergeCell ref="AQ302:AS302"/>
    <mergeCell ref="BP301:BQ301"/>
    <mergeCell ref="BR301:BS301"/>
    <mergeCell ref="BD301:BE301"/>
    <mergeCell ref="BF301:BG301"/>
    <mergeCell ref="BH301:BI301"/>
    <mergeCell ref="BJ301:BK301"/>
    <mergeCell ref="BL301:BM301"/>
    <mergeCell ref="BN301:BO301"/>
    <mergeCell ref="AN301:AP301"/>
    <mergeCell ref="AQ301:AS301"/>
    <mergeCell ref="AT301:AV301"/>
    <mergeCell ref="AW301:AY301"/>
    <mergeCell ref="AZ301:BA301"/>
    <mergeCell ref="BB301:BC301"/>
    <mergeCell ref="AW303:AY303"/>
    <mergeCell ref="AZ303:BA303"/>
    <mergeCell ref="BB303:BC303"/>
    <mergeCell ref="V303:X303"/>
    <mergeCell ref="Y303:AA303"/>
    <mergeCell ref="AB303:AD303"/>
    <mergeCell ref="AE303:AG303"/>
    <mergeCell ref="AH303:AJ303"/>
    <mergeCell ref="AK303:AM303"/>
    <mergeCell ref="B303:D303"/>
    <mergeCell ref="E303:H303"/>
    <mergeCell ref="I303:L303"/>
    <mergeCell ref="M303:O303"/>
    <mergeCell ref="P303:R303"/>
    <mergeCell ref="S303:U303"/>
    <mergeCell ref="BH302:BI302"/>
    <mergeCell ref="BJ302:BK302"/>
    <mergeCell ref="B302:D302"/>
    <mergeCell ref="E302:H302"/>
    <mergeCell ref="I302:L302"/>
    <mergeCell ref="M302:O302"/>
    <mergeCell ref="P302:R302"/>
    <mergeCell ref="S302:U302"/>
    <mergeCell ref="V302:X302"/>
    <mergeCell ref="Y302:AA302"/>
    <mergeCell ref="BR304:BS304"/>
    <mergeCell ref="AT304:AV304"/>
    <mergeCell ref="AW304:AY304"/>
    <mergeCell ref="AZ304:BA304"/>
    <mergeCell ref="BB304:BC304"/>
    <mergeCell ref="BD304:BE304"/>
    <mergeCell ref="BF304:BG304"/>
    <mergeCell ref="AB304:AD304"/>
    <mergeCell ref="AE304:AG304"/>
    <mergeCell ref="AH304:AJ304"/>
    <mergeCell ref="AK304:AM304"/>
    <mergeCell ref="AN304:AP304"/>
    <mergeCell ref="AQ304:AS304"/>
    <mergeCell ref="BP303:BQ303"/>
    <mergeCell ref="BR303:BS303"/>
    <mergeCell ref="B304:D304"/>
    <mergeCell ref="E304:H304"/>
    <mergeCell ref="I304:L304"/>
    <mergeCell ref="M304:O304"/>
    <mergeCell ref="P304:R304"/>
    <mergeCell ref="S304:U304"/>
    <mergeCell ref="V304:X304"/>
    <mergeCell ref="Y304:AA304"/>
    <mergeCell ref="BD303:BE303"/>
    <mergeCell ref="BF303:BG303"/>
    <mergeCell ref="BH303:BI303"/>
    <mergeCell ref="BJ303:BK303"/>
    <mergeCell ref="BL303:BM303"/>
    <mergeCell ref="BN303:BO303"/>
    <mergeCell ref="AN303:AP303"/>
    <mergeCell ref="AQ303:AS303"/>
    <mergeCell ref="AT303:AV303"/>
    <mergeCell ref="V305:X305"/>
    <mergeCell ref="Y305:AA305"/>
    <mergeCell ref="AB305:AD305"/>
    <mergeCell ref="AE305:AG305"/>
    <mergeCell ref="AH305:AJ305"/>
    <mergeCell ref="AK305:AM305"/>
    <mergeCell ref="B305:D305"/>
    <mergeCell ref="E305:H305"/>
    <mergeCell ref="I305:L305"/>
    <mergeCell ref="M305:O305"/>
    <mergeCell ref="P305:R305"/>
    <mergeCell ref="S305:U305"/>
    <mergeCell ref="BH304:BI304"/>
    <mergeCell ref="BJ304:BK304"/>
    <mergeCell ref="BL304:BM304"/>
    <mergeCell ref="BN304:BO304"/>
    <mergeCell ref="BP304:BQ304"/>
    <mergeCell ref="BL306:BM306"/>
    <mergeCell ref="BN306:BO306"/>
    <mergeCell ref="BP306:BQ306"/>
    <mergeCell ref="BR306:BS306"/>
    <mergeCell ref="AT306:AV306"/>
    <mergeCell ref="AW306:AY306"/>
    <mergeCell ref="AZ306:BA306"/>
    <mergeCell ref="BB306:BC306"/>
    <mergeCell ref="BD306:BE306"/>
    <mergeCell ref="BF306:BG306"/>
    <mergeCell ref="AB306:AD306"/>
    <mergeCell ref="AE306:AG306"/>
    <mergeCell ref="AH306:AJ306"/>
    <mergeCell ref="AK306:AM306"/>
    <mergeCell ref="AN306:AP306"/>
    <mergeCell ref="AQ306:AS306"/>
    <mergeCell ref="BP305:BQ305"/>
    <mergeCell ref="BR305:BS305"/>
    <mergeCell ref="BD305:BE305"/>
    <mergeCell ref="BF305:BG305"/>
    <mergeCell ref="BH305:BI305"/>
    <mergeCell ref="BJ305:BK305"/>
    <mergeCell ref="BL305:BM305"/>
    <mergeCell ref="BN305:BO305"/>
    <mergeCell ref="AN305:AP305"/>
    <mergeCell ref="AQ305:AS305"/>
    <mergeCell ref="AT305:AV305"/>
    <mergeCell ref="AW305:AY305"/>
    <mergeCell ref="AZ305:BA305"/>
    <mergeCell ref="BB305:BC305"/>
    <mergeCell ref="AW307:AY307"/>
    <mergeCell ref="AZ307:BA307"/>
    <mergeCell ref="BB307:BC307"/>
    <mergeCell ref="V307:X307"/>
    <mergeCell ref="Y307:AA307"/>
    <mergeCell ref="AB307:AD307"/>
    <mergeCell ref="AE307:AG307"/>
    <mergeCell ref="AH307:AJ307"/>
    <mergeCell ref="AK307:AM307"/>
    <mergeCell ref="B307:D307"/>
    <mergeCell ref="E307:H307"/>
    <mergeCell ref="I307:L307"/>
    <mergeCell ref="M307:O307"/>
    <mergeCell ref="P307:R307"/>
    <mergeCell ref="S307:U307"/>
    <mergeCell ref="BH306:BI306"/>
    <mergeCell ref="BJ306:BK306"/>
    <mergeCell ref="B306:D306"/>
    <mergeCell ref="E306:H306"/>
    <mergeCell ref="I306:L306"/>
    <mergeCell ref="M306:O306"/>
    <mergeCell ref="P306:R306"/>
    <mergeCell ref="S306:U306"/>
    <mergeCell ref="V306:X306"/>
    <mergeCell ref="Y306:AA306"/>
    <mergeCell ref="BR308:BS308"/>
    <mergeCell ref="AT308:AV308"/>
    <mergeCell ref="AW308:AY308"/>
    <mergeCell ref="AZ308:BA308"/>
    <mergeCell ref="BB308:BC308"/>
    <mergeCell ref="BD308:BE308"/>
    <mergeCell ref="BF308:BG308"/>
    <mergeCell ref="AB308:AD308"/>
    <mergeCell ref="AE308:AG308"/>
    <mergeCell ref="AH308:AJ308"/>
    <mergeCell ref="AK308:AM308"/>
    <mergeCell ref="AN308:AP308"/>
    <mergeCell ref="AQ308:AS308"/>
    <mergeCell ref="BP307:BQ307"/>
    <mergeCell ref="BR307:BS307"/>
    <mergeCell ref="B308:D308"/>
    <mergeCell ref="E308:H308"/>
    <mergeCell ref="I308:L308"/>
    <mergeCell ref="M308:O308"/>
    <mergeCell ref="P308:R308"/>
    <mergeCell ref="S308:U308"/>
    <mergeCell ref="V308:X308"/>
    <mergeCell ref="Y308:AA308"/>
    <mergeCell ref="BD307:BE307"/>
    <mergeCell ref="BF307:BG307"/>
    <mergeCell ref="BH307:BI307"/>
    <mergeCell ref="BJ307:BK307"/>
    <mergeCell ref="BL307:BM307"/>
    <mergeCell ref="BN307:BO307"/>
    <mergeCell ref="AN307:AP307"/>
    <mergeCell ref="AQ307:AS307"/>
    <mergeCell ref="AT307:AV307"/>
    <mergeCell ref="V309:X309"/>
    <mergeCell ref="Y309:AA309"/>
    <mergeCell ref="AB309:AD309"/>
    <mergeCell ref="AE309:AG309"/>
    <mergeCell ref="AH309:AJ309"/>
    <mergeCell ref="AK309:AM309"/>
    <mergeCell ref="B309:D309"/>
    <mergeCell ref="E309:H309"/>
    <mergeCell ref="I309:L309"/>
    <mergeCell ref="M309:O309"/>
    <mergeCell ref="P309:R309"/>
    <mergeCell ref="S309:U309"/>
    <mergeCell ref="BH308:BI308"/>
    <mergeCell ref="BJ308:BK308"/>
    <mergeCell ref="BL308:BM308"/>
    <mergeCell ref="BN308:BO308"/>
    <mergeCell ref="BP308:BQ308"/>
    <mergeCell ref="BN310:BO310"/>
    <mergeCell ref="BP310:BQ310"/>
    <mergeCell ref="BR310:BS310"/>
    <mergeCell ref="AT310:AV310"/>
    <mergeCell ref="AW310:AY310"/>
    <mergeCell ref="AZ310:BA310"/>
    <mergeCell ref="BB310:BC310"/>
    <mergeCell ref="BD310:BE310"/>
    <mergeCell ref="BF310:BG310"/>
    <mergeCell ref="AB310:AD310"/>
    <mergeCell ref="AE310:AG310"/>
    <mergeCell ref="AH310:AJ310"/>
    <mergeCell ref="AK310:AM310"/>
    <mergeCell ref="AN310:AP310"/>
    <mergeCell ref="AQ310:AS310"/>
    <mergeCell ref="BP309:BQ309"/>
    <mergeCell ref="BR309:BS309"/>
    <mergeCell ref="BD309:BE309"/>
    <mergeCell ref="BF309:BG309"/>
    <mergeCell ref="BH309:BI309"/>
    <mergeCell ref="BJ309:BK309"/>
    <mergeCell ref="BL309:BM309"/>
    <mergeCell ref="BN309:BO309"/>
    <mergeCell ref="AN309:AP309"/>
    <mergeCell ref="AQ309:AS309"/>
    <mergeCell ref="AT309:AV309"/>
    <mergeCell ref="AW309:AY309"/>
    <mergeCell ref="AZ309:BA309"/>
    <mergeCell ref="BB309:BC309"/>
    <mergeCell ref="AZ311:BA311"/>
    <mergeCell ref="BB311:BC311"/>
    <mergeCell ref="V311:X311"/>
    <mergeCell ref="Y311:AA311"/>
    <mergeCell ref="AB311:AD311"/>
    <mergeCell ref="AE311:AG311"/>
    <mergeCell ref="AH311:AJ311"/>
    <mergeCell ref="AK311:AM311"/>
    <mergeCell ref="B311:D311"/>
    <mergeCell ref="E311:H311"/>
    <mergeCell ref="I311:L311"/>
    <mergeCell ref="M311:O311"/>
    <mergeCell ref="P311:R311"/>
    <mergeCell ref="S311:U311"/>
    <mergeCell ref="BH310:BI310"/>
    <mergeCell ref="BJ310:BK310"/>
    <mergeCell ref="BL310:BM310"/>
    <mergeCell ref="B310:D310"/>
    <mergeCell ref="E310:H310"/>
    <mergeCell ref="I310:L310"/>
    <mergeCell ref="M310:O310"/>
    <mergeCell ref="P310:R310"/>
    <mergeCell ref="S310:U310"/>
    <mergeCell ref="V310:X310"/>
    <mergeCell ref="Y310:AA310"/>
    <mergeCell ref="BH312:BI312"/>
    <mergeCell ref="BJ312:BK312"/>
    <mergeCell ref="BL312:BM312"/>
    <mergeCell ref="BN312:BO312"/>
    <mergeCell ref="BP312:BQ312"/>
    <mergeCell ref="BR312:BS312"/>
    <mergeCell ref="AT312:AV312"/>
    <mergeCell ref="AW312:AY312"/>
    <mergeCell ref="AZ312:BA312"/>
    <mergeCell ref="BB312:BC312"/>
    <mergeCell ref="BD312:BE312"/>
    <mergeCell ref="BF312:BG312"/>
    <mergeCell ref="BP311:BQ311"/>
    <mergeCell ref="BR311:BS311"/>
    <mergeCell ref="B312:X312"/>
    <mergeCell ref="Y312:AA312"/>
    <mergeCell ref="AB312:AD312"/>
    <mergeCell ref="AE312:AG312"/>
    <mergeCell ref="AH312:AJ312"/>
    <mergeCell ref="AK312:AM312"/>
    <mergeCell ref="AN312:AP312"/>
    <mergeCell ref="AQ312:AS312"/>
    <mergeCell ref="BD311:BE311"/>
    <mergeCell ref="BF311:BG311"/>
    <mergeCell ref="BH311:BI311"/>
    <mergeCell ref="BJ311:BK311"/>
    <mergeCell ref="BL311:BM311"/>
    <mergeCell ref="BN311:BO311"/>
    <mergeCell ref="AN311:AP311"/>
    <mergeCell ref="AQ311:AS311"/>
    <mergeCell ref="AT311:AV311"/>
    <mergeCell ref="AW311:AY311"/>
  </mergeCells>
  <conditionalFormatting sqref="AW12:AY51">
    <cfRule type="cellIs" dxfId="25" priority="5" operator="greaterThan">
      <formula>0</formula>
    </cfRule>
  </conditionalFormatting>
  <conditionalFormatting sqref="AW64:AY103">
    <cfRule type="cellIs" dxfId="24" priority="4" operator="greaterThan">
      <formula>0</formula>
    </cfRule>
  </conditionalFormatting>
  <conditionalFormatting sqref="AW116:AY155">
    <cfRule type="cellIs" dxfId="23" priority="6" operator="greaterThan">
      <formula>0</formula>
    </cfRule>
  </conditionalFormatting>
  <conditionalFormatting sqref="AW168:AY207">
    <cfRule type="cellIs" dxfId="22" priority="3" operator="greaterThan">
      <formula>0</formula>
    </cfRule>
  </conditionalFormatting>
  <conditionalFormatting sqref="AW220:AY259">
    <cfRule type="cellIs" dxfId="21" priority="2" operator="greaterThan">
      <formula>0</formula>
    </cfRule>
  </conditionalFormatting>
  <conditionalFormatting sqref="AW272:AY311">
    <cfRule type="cellIs" dxfId="20" priority="1" operator="greaterThan">
      <formula>0</formula>
    </cfRule>
  </conditionalFormatting>
  <dataValidations count="3">
    <dataValidation type="list" allowBlank="1" showInputMessage="1" showErrorMessage="1" errorTitle="Selection options" error="Pick either of the below:_x000a_- Leave blank (Backspace the cell)_x000a_- Pick from drop down list" sqref="V10:X10 V166:X166 V114:X114 V62:X62 V218:X218 V270:X270" xr:uid="{7855C194-EA59-4178-B295-0EEF5379296B}">
      <formula1>INDIRECT(S10)</formula1>
    </dataValidation>
    <dataValidation type="list" allowBlank="1" showInputMessage="1" showErrorMessage="1" errorTitle="Selection options" error="Pick either of the below:_x000a_- Leave blank (Backspace the cell)_x000a_- Pick from drop down list" sqref="V12:X51 V64:X103 V116:X155 V272:X311 V220:X259 V168:X207" xr:uid="{4F4F05E8-476E-4B19-BBB5-4C5E6695AC35}">
      <formula1>INDIRECT($S12)</formula1>
    </dataValidation>
    <dataValidation type="list" allowBlank="1" showInputMessage="1" showErrorMessage="1" errorTitle="Selection options" error="Pick either of the below:_x000a_- Leave blank (Backspace the cell)_x000a_- Pick from drop down list" sqref="M10:U10 M62:U62 M114:U114 M166:U166 M218:U218 M270:U270" xr:uid="{37E2679A-BD03-4A28-A80E-34D5E2B1CF43}">
      <formula1>#REF!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6E4A4C4-F7F8-4229-95E9-64E173E78CAA}">
          <x14:formula1>
            <xm:f>'Drop downs'!$B$4:$B$10230</xm:f>
          </x14:formula1>
          <xm:sqref>AQ168:AS207 AE116:AG155 AE12:AG51 AQ12:AS51 AQ272:AS311 AE64:AG103 AE168:AG207 AQ220:AS259 AQ64:AS103 AE220:AG259 AE272:AG311 AQ116:AS155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BBFE-F5D1-4E85-945B-037A1147A0E7}">
  <dimension ref="B1:BS261"/>
  <sheetViews>
    <sheetView topLeftCell="AN109" zoomScale="80" zoomScaleNormal="80" workbookViewId="0">
      <selection activeCell="A146" sqref="A146:XFD150"/>
    </sheetView>
  </sheetViews>
  <sheetFormatPr defaultRowHeight="14.5" x14ac:dyDescent="0.35"/>
  <cols>
    <col min="13" max="24" width="8.7265625" hidden="1" customWidth="1"/>
  </cols>
  <sheetData>
    <row r="1" spans="2:71" ht="14.5" customHeight="1" x14ac:dyDescent="0.35"/>
    <row r="3" spans="2:71" ht="15" thickBot="1" x14ac:dyDescent="0.4"/>
    <row r="4" spans="2:71" ht="15.5" thickTop="1" thickBot="1" x14ac:dyDescent="0.4">
      <c r="B4" s="292" t="s">
        <v>7053</v>
      </c>
      <c r="C4" s="292"/>
      <c r="D4" s="292"/>
      <c r="E4" s="292"/>
      <c r="F4" s="292"/>
      <c r="G4" s="292"/>
      <c r="H4" s="292"/>
      <c r="I4" s="292"/>
      <c r="J4" s="292"/>
      <c r="K4" s="292"/>
      <c r="L4" s="292"/>
      <c r="M4" s="292"/>
      <c r="N4" s="292"/>
      <c r="O4" s="292"/>
      <c r="P4" s="292"/>
      <c r="Q4" s="292"/>
      <c r="R4" s="292"/>
      <c r="S4" s="292"/>
      <c r="T4" s="292"/>
      <c r="U4" s="292"/>
      <c r="V4" s="292"/>
      <c r="W4" s="292"/>
      <c r="X4" s="292"/>
      <c r="Y4" s="292"/>
      <c r="Z4" s="292"/>
      <c r="AA4" s="292"/>
      <c r="AB4" s="292"/>
      <c r="AC4" s="292"/>
      <c r="AD4" s="292"/>
      <c r="AE4" s="292"/>
      <c r="AF4" s="292"/>
      <c r="AG4" s="292"/>
      <c r="AH4" s="292"/>
      <c r="AI4" s="292"/>
      <c r="AJ4" s="292"/>
      <c r="AK4" s="292"/>
      <c r="AL4" s="292"/>
      <c r="AM4" s="292"/>
      <c r="AN4" s="292"/>
      <c r="AO4" s="292"/>
      <c r="AP4" s="292"/>
      <c r="AQ4" s="292"/>
      <c r="AR4" s="292"/>
      <c r="AS4" s="292"/>
      <c r="AT4" s="292"/>
      <c r="AU4" s="292"/>
      <c r="AV4" s="292"/>
      <c r="AW4" s="292"/>
      <c r="AX4" s="292"/>
      <c r="AY4" s="292"/>
      <c r="AZ4" s="292"/>
      <c r="BA4" s="292"/>
      <c r="BB4" s="292"/>
      <c r="BC4" s="292"/>
      <c r="BD4" s="292"/>
      <c r="BE4" s="292"/>
      <c r="BF4" s="292"/>
      <c r="BG4" s="292"/>
      <c r="BH4" s="292"/>
      <c r="BI4" s="292"/>
      <c r="BJ4" s="292"/>
      <c r="BK4" s="292"/>
      <c r="BL4" s="292"/>
      <c r="BM4" s="292"/>
      <c r="BN4" s="292"/>
      <c r="BO4" s="292"/>
      <c r="BP4" s="292"/>
      <c r="BQ4" s="292"/>
      <c r="BR4" s="292"/>
      <c r="BS4" s="292"/>
    </row>
    <row r="5" spans="2:71" ht="15.5" thickTop="1" thickBot="1" x14ac:dyDescent="0.4">
      <c r="B5" s="292"/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2"/>
      <c r="X5" s="292"/>
      <c r="Y5" s="292"/>
      <c r="Z5" s="292"/>
      <c r="AA5" s="292"/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</row>
    <row r="6" spans="2:71" ht="15.5" thickTop="1" thickBot="1" x14ac:dyDescent="0.4">
      <c r="B6" s="292"/>
      <c r="C6" s="292"/>
      <c r="D6" s="292"/>
      <c r="E6" s="292"/>
      <c r="F6" s="292"/>
      <c r="G6" s="292"/>
      <c r="H6" s="292"/>
      <c r="I6" s="292"/>
      <c r="J6" s="292"/>
      <c r="K6" s="292"/>
      <c r="L6" s="292"/>
      <c r="M6" s="292"/>
      <c r="N6" s="292"/>
      <c r="O6" s="292"/>
      <c r="P6" s="292"/>
      <c r="Q6" s="292"/>
      <c r="R6" s="292"/>
      <c r="S6" s="292"/>
      <c r="T6" s="292"/>
      <c r="U6" s="292"/>
      <c r="V6" s="292"/>
      <c r="W6" s="292"/>
      <c r="X6" s="292"/>
      <c r="Y6" s="292"/>
      <c r="Z6" s="292"/>
      <c r="AA6" s="292"/>
      <c r="AB6" s="292"/>
      <c r="AC6" s="292"/>
      <c r="AD6" s="292"/>
      <c r="AE6" s="292"/>
      <c r="AF6" s="292"/>
      <c r="AG6" s="292"/>
      <c r="AH6" s="292"/>
      <c r="AI6" s="292"/>
      <c r="AJ6" s="292"/>
      <c r="AK6" s="292"/>
      <c r="AL6" s="292"/>
      <c r="AM6" s="292"/>
      <c r="AN6" s="292"/>
      <c r="AO6" s="292"/>
      <c r="AP6" s="292"/>
      <c r="AQ6" s="292"/>
      <c r="AR6" s="292"/>
      <c r="AS6" s="292"/>
      <c r="AT6" s="292"/>
      <c r="AU6" s="292"/>
      <c r="AV6" s="292"/>
      <c r="AW6" s="292"/>
      <c r="AX6" s="292"/>
      <c r="AY6" s="292"/>
      <c r="AZ6" s="292"/>
      <c r="BA6" s="292"/>
      <c r="BB6" s="292"/>
      <c r="BC6" s="292"/>
      <c r="BD6" s="292"/>
      <c r="BE6" s="292"/>
      <c r="BF6" s="292"/>
      <c r="BG6" s="292"/>
      <c r="BH6" s="292"/>
      <c r="BI6" s="292"/>
      <c r="BJ6" s="292"/>
      <c r="BK6" s="292"/>
      <c r="BL6" s="292"/>
      <c r="BM6" s="292"/>
      <c r="BN6" s="292"/>
      <c r="BO6" s="292"/>
      <c r="BP6" s="292"/>
      <c r="BQ6" s="292"/>
      <c r="BR6" s="292"/>
      <c r="BS6" s="292"/>
    </row>
    <row r="7" spans="2:71" ht="15.5" thickTop="1" thickBot="1" x14ac:dyDescent="0.4">
      <c r="B7" s="292"/>
      <c r="C7" s="292"/>
      <c r="D7" s="292"/>
      <c r="E7" s="292"/>
      <c r="F7" s="292"/>
      <c r="G7" s="292"/>
      <c r="H7" s="292"/>
      <c r="I7" s="292"/>
      <c r="J7" s="292"/>
      <c r="K7" s="292"/>
      <c r="L7" s="292"/>
      <c r="M7" s="292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  <c r="AA7" s="292"/>
      <c r="AB7" s="292"/>
      <c r="AC7" s="292"/>
      <c r="AD7" s="292"/>
      <c r="AE7" s="292"/>
      <c r="AF7" s="292"/>
      <c r="AG7" s="292"/>
      <c r="AH7" s="292"/>
      <c r="AI7" s="292"/>
      <c r="AJ7" s="292"/>
      <c r="AK7" s="292"/>
      <c r="AL7" s="292"/>
      <c r="AM7" s="292"/>
      <c r="AN7" s="292"/>
      <c r="AO7" s="292"/>
      <c r="AP7" s="292"/>
      <c r="AQ7" s="292"/>
      <c r="AR7" s="292"/>
      <c r="AS7" s="292"/>
      <c r="AT7" s="292"/>
      <c r="AU7" s="292"/>
      <c r="AV7" s="292"/>
      <c r="AW7" s="292"/>
      <c r="AX7" s="292"/>
      <c r="AY7" s="292"/>
      <c r="AZ7" s="292"/>
      <c r="BA7" s="292"/>
      <c r="BB7" s="292"/>
      <c r="BC7" s="292"/>
      <c r="BD7" s="292"/>
      <c r="BE7" s="292"/>
      <c r="BF7" s="292"/>
      <c r="BG7" s="292"/>
      <c r="BH7" s="292"/>
      <c r="BI7" s="292"/>
      <c r="BJ7" s="292"/>
      <c r="BK7" s="292"/>
      <c r="BL7" s="292"/>
      <c r="BM7" s="292"/>
      <c r="BN7" s="292"/>
      <c r="BO7" s="292"/>
      <c r="BP7" s="292"/>
      <c r="BQ7" s="292"/>
      <c r="BR7" s="292"/>
      <c r="BS7" s="292"/>
    </row>
    <row r="8" spans="2:71" ht="15.5" thickTop="1" thickBot="1" x14ac:dyDescent="0.4">
      <c r="B8" s="238" t="s">
        <v>13</v>
      </c>
      <c r="C8" s="238"/>
      <c r="D8" s="238"/>
      <c r="E8" s="238" t="s">
        <v>59</v>
      </c>
      <c r="F8" s="238"/>
      <c r="G8" s="238"/>
      <c r="H8" s="238"/>
      <c r="I8" s="238" t="s">
        <v>12</v>
      </c>
      <c r="J8" s="238"/>
      <c r="K8" s="238"/>
      <c r="L8" s="238"/>
      <c r="M8" s="238" t="s">
        <v>7019</v>
      </c>
      <c r="N8" s="238"/>
      <c r="O8" s="238"/>
      <c r="P8" s="238" t="s">
        <v>7020</v>
      </c>
      <c r="Q8" s="238"/>
      <c r="R8" s="238"/>
      <c r="S8" s="238" t="s">
        <v>57</v>
      </c>
      <c r="T8" s="238"/>
      <c r="U8" s="238"/>
      <c r="V8" s="238" t="s">
        <v>7021</v>
      </c>
      <c r="W8" s="238"/>
      <c r="X8" s="238"/>
      <c r="Y8" s="238" t="s">
        <v>7036</v>
      </c>
      <c r="Z8" s="238"/>
      <c r="AA8" s="238"/>
      <c r="AB8" s="238" t="s">
        <v>57</v>
      </c>
      <c r="AC8" s="238"/>
      <c r="AD8" s="238"/>
      <c r="AE8" s="238" t="s">
        <v>7037</v>
      </c>
      <c r="AF8" s="238"/>
      <c r="AG8" s="238"/>
      <c r="AH8" s="238" t="s">
        <v>7032</v>
      </c>
      <c r="AI8" s="238"/>
      <c r="AJ8" s="238"/>
      <c r="AK8" s="238" t="s">
        <v>7033</v>
      </c>
      <c r="AL8" s="238"/>
      <c r="AM8" s="238"/>
      <c r="AN8" s="238" t="s">
        <v>7038</v>
      </c>
      <c r="AO8" s="238"/>
      <c r="AP8" s="238"/>
      <c r="AQ8" s="238" t="s">
        <v>7039</v>
      </c>
      <c r="AR8" s="238"/>
      <c r="AS8" s="238"/>
      <c r="AT8" s="238" t="s">
        <v>7035</v>
      </c>
      <c r="AU8" s="238"/>
      <c r="AV8" s="238"/>
      <c r="AW8" s="238" t="s">
        <v>7034</v>
      </c>
      <c r="AX8" s="238"/>
      <c r="AY8" s="238"/>
      <c r="AZ8" s="238" t="s">
        <v>10</v>
      </c>
      <c r="BA8" s="238"/>
      <c r="BB8" s="238" t="s">
        <v>9</v>
      </c>
      <c r="BC8" s="238"/>
      <c r="BD8" s="238" t="s">
        <v>8</v>
      </c>
      <c r="BE8" s="238"/>
      <c r="BF8" s="238" t="s">
        <v>7</v>
      </c>
      <c r="BG8" s="238"/>
      <c r="BH8" s="238" t="s">
        <v>6</v>
      </c>
      <c r="BI8" s="238"/>
      <c r="BJ8" s="238" t="s">
        <v>55</v>
      </c>
      <c r="BK8" s="238"/>
      <c r="BL8" s="238" t="s">
        <v>4</v>
      </c>
      <c r="BM8" s="238"/>
      <c r="BN8" s="238" t="s">
        <v>3</v>
      </c>
      <c r="BO8" s="238"/>
      <c r="BP8" s="238" t="s">
        <v>2</v>
      </c>
      <c r="BQ8" s="238"/>
      <c r="BR8" s="238" t="s">
        <v>1</v>
      </c>
      <c r="BS8" s="238"/>
    </row>
    <row r="9" spans="2:71" ht="15.5" hidden="1" thickTop="1" thickBot="1" x14ac:dyDescent="0.4">
      <c r="B9" s="239"/>
      <c r="C9" s="240"/>
      <c r="D9" s="240"/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240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240"/>
      <c r="BR9" s="240"/>
      <c r="BS9" s="240"/>
    </row>
    <row r="10" spans="2:71" ht="15.5" hidden="1" thickTop="1" thickBot="1" x14ac:dyDescent="0.4">
      <c r="B10" s="232" t="s">
        <v>54</v>
      </c>
      <c r="C10" s="232"/>
      <c r="D10" s="232"/>
      <c r="E10" s="232" t="s">
        <v>53</v>
      </c>
      <c r="F10" s="232"/>
      <c r="G10" s="232"/>
      <c r="H10" s="232"/>
      <c r="I10" s="232" t="s">
        <v>7010</v>
      </c>
      <c r="J10" s="232"/>
      <c r="K10" s="232"/>
      <c r="L10" s="232"/>
      <c r="M10" s="234"/>
      <c r="N10" s="234"/>
      <c r="O10" s="234"/>
      <c r="P10" s="234"/>
      <c r="Q10" s="234"/>
      <c r="R10" s="234"/>
      <c r="S10" s="237"/>
      <c r="T10" s="237"/>
      <c r="U10" s="237"/>
      <c r="V10" s="233"/>
      <c r="W10" s="233"/>
      <c r="X10" s="233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1">
        <f>-1*AZ52</f>
        <v>7.2718894009216593</v>
      </c>
      <c r="BA10" s="231"/>
      <c r="BB10" s="231">
        <f>-1*BB52</f>
        <v>50.903225806451616</v>
      </c>
      <c r="BC10" s="231"/>
      <c r="BD10" s="231">
        <f>-1*BD52</f>
        <v>101.80645161290323</v>
      </c>
      <c r="BE10" s="231"/>
      <c r="BF10" s="231">
        <f>-1*BF52</f>
        <v>221.338133640553</v>
      </c>
      <c r="BG10" s="231"/>
      <c r="BH10" s="231">
        <f>-1*BH52</f>
        <v>664.01440092165899</v>
      </c>
      <c r="BI10" s="231"/>
      <c r="BJ10" s="231">
        <f>-1*BJ52</f>
        <v>1328.028801843318</v>
      </c>
      <c r="BK10" s="231"/>
      <c r="BL10" s="231">
        <f>-1*BL52</f>
        <v>2656.057603686636</v>
      </c>
      <c r="BM10" s="231"/>
      <c r="BN10" s="231">
        <f>-1*BN52</f>
        <v>5312.1152073732719</v>
      </c>
      <c r="BO10" s="231"/>
      <c r="BP10" s="231">
        <f>-1*BP52</f>
        <v>13280.288018433179</v>
      </c>
      <c r="BQ10" s="231"/>
      <c r="BR10" s="231">
        <f>-1*BR52</f>
        <v>26560.576036866358</v>
      </c>
      <c r="BS10" s="231"/>
    </row>
    <row r="11" spans="2:71" ht="15.5" hidden="1" thickTop="1" thickBot="1" x14ac:dyDescent="0.4">
      <c r="B11" s="222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</row>
    <row r="12" spans="2:71" ht="15.5" thickTop="1" thickBot="1" x14ac:dyDescent="0.4">
      <c r="B12" s="224" t="s">
        <v>52</v>
      </c>
      <c r="C12" s="225"/>
      <c r="D12" s="225"/>
      <c r="E12" s="226" t="s">
        <v>6987</v>
      </c>
      <c r="F12" s="226"/>
      <c r="G12" s="226"/>
      <c r="H12" s="227"/>
      <c r="I12" s="228" t="s">
        <v>6988</v>
      </c>
      <c r="J12" s="229"/>
      <c r="K12" s="229"/>
      <c r="L12" s="229"/>
      <c r="M12" s="230">
        <v>44144</v>
      </c>
      <c r="N12" s="230"/>
      <c r="O12" s="230"/>
      <c r="P12" s="230">
        <v>44508</v>
      </c>
      <c r="Q12" s="230"/>
      <c r="R12" s="230"/>
      <c r="S12" s="228" t="s">
        <v>6638</v>
      </c>
      <c r="T12" s="228"/>
      <c r="U12" s="228"/>
      <c r="V12" s="229" t="s">
        <v>6325</v>
      </c>
      <c r="W12" s="229"/>
      <c r="X12" s="229"/>
      <c r="Y12" s="217">
        <v>-50</v>
      </c>
      <c r="Z12" s="217"/>
      <c r="AA12" s="217"/>
      <c r="AB12" s="218" t="s">
        <v>6970</v>
      </c>
      <c r="AC12" s="218"/>
      <c r="AD12" s="218"/>
      <c r="AE12" s="219">
        <v>45722</v>
      </c>
      <c r="AF12" s="219"/>
      <c r="AG12" s="219"/>
      <c r="AH12" s="220">
        <f>Totals!$E$81</f>
        <v>45811</v>
      </c>
      <c r="AI12" s="220"/>
      <c r="AJ12" s="220"/>
      <c r="AK12" s="291">
        <f t="shared" ref="AK12:AK51" si="0">IF($AE12&gt;0,IF($AN12&gt;0,IF(OR($AH12&gt;"",$AH12&gt;0),(1+($AH12-$AE12))*-($AZ12),""),0),0)</f>
        <v>642.85714285714289</v>
      </c>
      <c r="AL12" s="291"/>
      <c r="AM12" s="291"/>
      <c r="AN12" s="220">
        <f t="shared" ref="AN12:AN49" si="1">IF($AQ12="","",$AQ12-1)</f>
        <v>45728</v>
      </c>
      <c r="AO12" s="220"/>
      <c r="AP12" s="220"/>
      <c r="AQ12" s="219">
        <v>45729</v>
      </c>
      <c r="AR12" s="219"/>
      <c r="AS12" s="219"/>
      <c r="AT12" s="241">
        <f t="shared" ref="AT12:AT22" si="2">IF($AE12&gt;0,IF($AN12&gt;0,IF(OR($AH12&gt;"",$AH12&gt;0),$AN12-$AH12,""),0),0)</f>
        <v>-83</v>
      </c>
      <c r="AU12" s="241"/>
      <c r="AV12" s="241"/>
      <c r="AW12" s="242">
        <f t="shared" ref="AW12:AW51" si="3">IF($AE12&gt;0,IF($AN12&gt;0,IF(OR($AH12&gt;"",$AH12&gt;0),$AT12*$AZ12,""),0),0)</f>
        <v>592.85714285714289</v>
      </c>
      <c r="AX12" s="242"/>
      <c r="AY12" s="242"/>
      <c r="AZ12" s="216">
        <f t="shared" ref="AZ12:AZ51" si="4">IF(AE12&gt;0,IF(AN12&gt;0,$Y12/(1+($AN12-$AE12)),0),0)</f>
        <v>-7.1428571428571432</v>
      </c>
      <c r="BA12" s="216"/>
      <c r="BB12" s="216">
        <f t="shared" ref="BB12:BB51" si="5">IF(AE12&gt;0,IF(AN12&gt;0,$Y12/((1+($AN12-$AE12))/7),0),0)</f>
        <v>-50</v>
      </c>
      <c r="BC12" s="216"/>
      <c r="BD12" s="216">
        <f t="shared" ref="BD12:BD51" si="6">IF(AE12&gt;0,IF(AN12&gt;0,$Y12/((1+($AN12-$AE12))/14),0),0)</f>
        <v>-100</v>
      </c>
      <c r="BE12" s="216"/>
      <c r="BF12" s="216">
        <f t="shared" ref="BF12:BF51" si="7">IF(AE12&gt;0,IF(AN12&gt;0,$Y12/((1+($AN12-$AE12))/(365.25/12)),0),0)</f>
        <v>-217.41071428571428</v>
      </c>
      <c r="BG12" s="216"/>
      <c r="BH12" s="216">
        <f t="shared" ref="BH12:BH51" si="8">IF(AE12&gt;0,IF(AN12&gt;0,$Y12/((1+($AN12-$AE12))/(365.25/4)),0),0)</f>
        <v>-652.23214285714289</v>
      </c>
      <c r="BI12" s="216"/>
      <c r="BJ12" s="216">
        <f t="shared" ref="BJ12:BJ51" si="9">IF(AE12&gt;0,IF(AN12&gt;0,$Y12/((1+($AN12-$AE12))/(365.25/2)),0),0)</f>
        <v>-1304.4642857142858</v>
      </c>
      <c r="BK12" s="216"/>
      <c r="BL12" s="216">
        <f t="shared" ref="BL12:BL51" si="10">IF(AE12&gt;0,IF(AN12&gt;0,$Y12/((1+($AN12-$AE12))/365.25),0),0)</f>
        <v>-2608.9285714285716</v>
      </c>
      <c r="BM12" s="216"/>
      <c r="BN12" s="216">
        <f t="shared" ref="BN12:BN51" si="11">IF(AE12&gt;0,IF(AN12&gt;0,$Y12/((1+($AN12-$AE12))/(365.25*2)),0),0)</f>
        <v>-5217.8571428571431</v>
      </c>
      <c r="BO12" s="216"/>
      <c r="BP12" s="216">
        <f t="shared" ref="BP12:BP51" si="12">IF(AE12&gt;0,IF(AN12&gt;0,$Y12/((1+($AN12-$AE12))/(365.25*5)),0),0)</f>
        <v>-13044.642857142857</v>
      </c>
      <c r="BQ12" s="216"/>
      <c r="BR12" s="235">
        <f t="shared" ref="BR12:BR51" si="13">IF(AE12&gt;0,IF(AN12&gt;0,$Y12/((1+($AN12-$AE12))/(365.25*10)),0),0)</f>
        <v>-26089.285714285714</v>
      </c>
      <c r="BS12" s="236"/>
    </row>
    <row r="13" spans="2:71" ht="15" thickBot="1" x14ac:dyDescent="0.4">
      <c r="B13" s="209"/>
      <c r="C13" s="210"/>
      <c r="D13" s="210"/>
      <c r="E13" s="214"/>
      <c r="F13" s="214"/>
      <c r="G13" s="214"/>
      <c r="H13" s="215"/>
      <c r="I13" s="205"/>
      <c r="J13" s="206"/>
      <c r="K13" s="206"/>
      <c r="L13" s="206"/>
      <c r="M13" s="213">
        <v>44144</v>
      </c>
      <c r="N13" s="213"/>
      <c r="O13" s="213"/>
      <c r="P13" s="213">
        <v>44508</v>
      </c>
      <c r="Q13" s="213"/>
      <c r="R13" s="213"/>
      <c r="S13" s="205" t="s">
        <v>6638</v>
      </c>
      <c r="T13" s="205"/>
      <c r="U13" s="205"/>
      <c r="V13" s="206" t="s">
        <v>6325</v>
      </c>
      <c r="W13" s="206"/>
      <c r="X13" s="206"/>
      <c r="Y13" s="207"/>
      <c r="Z13" s="207"/>
      <c r="AA13" s="207"/>
      <c r="AB13" s="208"/>
      <c r="AC13" s="208"/>
      <c r="AD13" s="208"/>
      <c r="AE13" s="202"/>
      <c r="AF13" s="202"/>
      <c r="AG13" s="202"/>
      <c r="AH13" s="201">
        <f>Totals!$E$81</f>
        <v>45811</v>
      </c>
      <c r="AI13" s="201"/>
      <c r="AJ13" s="201"/>
      <c r="AK13" s="287">
        <f t="shared" si="0"/>
        <v>0</v>
      </c>
      <c r="AL13" s="287"/>
      <c r="AM13" s="287"/>
      <c r="AN13" s="201" t="str">
        <f t="shared" si="1"/>
        <v/>
      </c>
      <c r="AO13" s="201"/>
      <c r="AP13" s="201"/>
      <c r="AQ13" s="202"/>
      <c r="AR13" s="202"/>
      <c r="AS13" s="202"/>
      <c r="AT13" s="203">
        <f t="shared" si="2"/>
        <v>0</v>
      </c>
      <c r="AU13" s="203"/>
      <c r="AV13" s="203"/>
      <c r="AW13" s="204">
        <f t="shared" si="3"/>
        <v>0</v>
      </c>
      <c r="AX13" s="204"/>
      <c r="AY13" s="204"/>
      <c r="AZ13" s="190">
        <f t="shared" si="4"/>
        <v>0</v>
      </c>
      <c r="BA13" s="190"/>
      <c r="BB13" s="190">
        <f t="shared" si="5"/>
        <v>0</v>
      </c>
      <c r="BC13" s="190"/>
      <c r="BD13" s="190">
        <f t="shared" si="6"/>
        <v>0</v>
      </c>
      <c r="BE13" s="190"/>
      <c r="BF13" s="190">
        <f t="shared" si="7"/>
        <v>0</v>
      </c>
      <c r="BG13" s="190"/>
      <c r="BH13" s="190">
        <f t="shared" si="8"/>
        <v>0</v>
      </c>
      <c r="BI13" s="190"/>
      <c r="BJ13" s="190">
        <f t="shared" si="9"/>
        <v>0</v>
      </c>
      <c r="BK13" s="190"/>
      <c r="BL13" s="190">
        <f t="shared" si="10"/>
        <v>0</v>
      </c>
      <c r="BM13" s="190"/>
      <c r="BN13" s="190">
        <f t="shared" si="11"/>
        <v>0</v>
      </c>
      <c r="BO13" s="190"/>
      <c r="BP13" s="190">
        <f t="shared" si="12"/>
        <v>0</v>
      </c>
      <c r="BQ13" s="190"/>
      <c r="BR13" s="190">
        <f t="shared" si="13"/>
        <v>0</v>
      </c>
      <c r="BS13" s="191"/>
    </row>
    <row r="14" spans="2:71" ht="15" thickBot="1" x14ac:dyDescent="0.4">
      <c r="B14" s="209"/>
      <c r="C14" s="210"/>
      <c r="D14" s="210"/>
      <c r="E14" s="214"/>
      <c r="F14" s="214"/>
      <c r="G14" s="214"/>
      <c r="H14" s="215"/>
      <c r="I14" s="205"/>
      <c r="J14" s="206"/>
      <c r="K14" s="206"/>
      <c r="L14" s="206"/>
      <c r="M14" s="213">
        <v>44144</v>
      </c>
      <c r="N14" s="213"/>
      <c r="O14" s="213"/>
      <c r="P14" s="213">
        <v>44508</v>
      </c>
      <c r="Q14" s="213"/>
      <c r="R14" s="213"/>
      <c r="S14" s="205" t="s">
        <v>6638</v>
      </c>
      <c r="T14" s="205"/>
      <c r="U14" s="205"/>
      <c r="V14" s="206" t="s">
        <v>6325</v>
      </c>
      <c r="W14" s="206"/>
      <c r="X14" s="206"/>
      <c r="Y14" s="207"/>
      <c r="Z14" s="207"/>
      <c r="AA14" s="207"/>
      <c r="AB14" s="208"/>
      <c r="AC14" s="208"/>
      <c r="AD14" s="208"/>
      <c r="AE14" s="202"/>
      <c r="AF14" s="202"/>
      <c r="AG14" s="202"/>
      <c r="AH14" s="201">
        <f>Totals!$E$81</f>
        <v>45811</v>
      </c>
      <c r="AI14" s="201"/>
      <c r="AJ14" s="201"/>
      <c r="AK14" s="287">
        <f t="shared" si="0"/>
        <v>0</v>
      </c>
      <c r="AL14" s="287"/>
      <c r="AM14" s="287"/>
      <c r="AN14" s="201" t="str">
        <f t="shared" si="1"/>
        <v/>
      </c>
      <c r="AO14" s="201"/>
      <c r="AP14" s="201"/>
      <c r="AQ14" s="202"/>
      <c r="AR14" s="202"/>
      <c r="AS14" s="202"/>
      <c r="AT14" s="203">
        <f t="shared" si="2"/>
        <v>0</v>
      </c>
      <c r="AU14" s="203"/>
      <c r="AV14" s="203"/>
      <c r="AW14" s="204">
        <f t="shared" si="3"/>
        <v>0</v>
      </c>
      <c r="AX14" s="204"/>
      <c r="AY14" s="204"/>
      <c r="AZ14" s="190">
        <f t="shared" si="4"/>
        <v>0</v>
      </c>
      <c r="BA14" s="190"/>
      <c r="BB14" s="190">
        <f t="shared" si="5"/>
        <v>0</v>
      </c>
      <c r="BC14" s="190"/>
      <c r="BD14" s="190">
        <f t="shared" si="6"/>
        <v>0</v>
      </c>
      <c r="BE14" s="190"/>
      <c r="BF14" s="190">
        <f t="shared" si="7"/>
        <v>0</v>
      </c>
      <c r="BG14" s="190"/>
      <c r="BH14" s="190">
        <f t="shared" si="8"/>
        <v>0</v>
      </c>
      <c r="BI14" s="190"/>
      <c r="BJ14" s="190">
        <f t="shared" si="9"/>
        <v>0</v>
      </c>
      <c r="BK14" s="190"/>
      <c r="BL14" s="190">
        <f t="shared" si="10"/>
        <v>0</v>
      </c>
      <c r="BM14" s="199"/>
      <c r="BN14" s="190">
        <f t="shared" si="11"/>
        <v>0</v>
      </c>
      <c r="BO14" s="190"/>
      <c r="BP14" s="190">
        <f t="shared" si="12"/>
        <v>0</v>
      </c>
      <c r="BQ14" s="190"/>
      <c r="BR14" s="190">
        <f t="shared" si="13"/>
        <v>0</v>
      </c>
      <c r="BS14" s="191"/>
    </row>
    <row r="15" spans="2:71" ht="15" thickBot="1" x14ac:dyDescent="0.4">
      <c r="B15" s="209"/>
      <c r="C15" s="210"/>
      <c r="D15" s="210"/>
      <c r="E15" s="214"/>
      <c r="F15" s="214"/>
      <c r="G15" s="214"/>
      <c r="H15" s="215"/>
      <c r="I15" s="205"/>
      <c r="J15" s="206"/>
      <c r="K15" s="206"/>
      <c r="L15" s="206"/>
      <c r="M15" s="213">
        <v>44145</v>
      </c>
      <c r="N15" s="213"/>
      <c r="O15" s="213"/>
      <c r="P15" s="213">
        <v>44509</v>
      </c>
      <c r="Q15" s="213"/>
      <c r="R15" s="213"/>
      <c r="S15" s="205" t="s">
        <v>6638</v>
      </c>
      <c r="T15" s="205"/>
      <c r="U15" s="205"/>
      <c r="V15" s="206" t="s">
        <v>6324</v>
      </c>
      <c r="W15" s="206"/>
      <c r="X15" s="206"/>
      <c r="Y15" s="207"/>
      <c r="Z15" s="207"/>
      <c r="AA15" s="207"/>
      <c r="AB15" s="208"/>
      <c r="AC15" s="208"/>
      <c r="AD15" s="208"/>
      <c r="AE15" s="202"/>
      <c r="AF15" s="202"/>
      <c r="AG15" s="202"/>
      <c r="AH15" s="201">
        <f>Totals!$E$81</f>
        <v>45811</v>
      </c>
      <c r="AI15" s="201"/>
      <c r="AJ15" s="201"/>
      <c r="AK15" s="287">
        <f t="shared" si="0"/>
        <v>0</v>
      </c>
      <c r="AL15" s="287"/>
      <c r="AM15" s="287"/>
      <c r="AN15" s="201" t="str">
        <f t="shared" si="1"/>
        <v/>
      </c>
      <c r="AO15" s="201"/>
      <c r="AP15" s="201"/>
      <c r="AQ15" s="202"/>
      <c r="AR15" s="202"/>
      <c r="AS15" s="202"/>
      <c r="AT15" s="203">
        <f t="shared" si="2"/>
        <v>0</v>
      </c>
      <c r="AU15" s="203"/>
      <c r="AV15" s="203"/>
      <c r="AW15" s="204">
        <f t="shared" si="3"/>
        <v>0</v>
      </c>
      <c r="AX15" s="204"/>
      <c r="AY15" s="204"/>
      <c r="AZ15" s="190">
        <f t="shared" si="4"/>
        <v>0</v>
      </c>
      <c r="BA15" s="190"/>
      <c r="BB15" s="190">
        <f t="shared" si="5"/>
        <v>0</v>
      </c>
      <c r="BC15" s="190"/>
      <c r="BD15" s="190">
        <f t="shared" si="6"/>
        <v>0</v>
      </c>
      <c r="BE15" s="190"/>
      <c r="BF15" s="190">
        <f t="shared" si="7"/>
        <v>0</v>
      </c>
      <c r="BG15" s="190"/>
      <c r="BH15" s="190">
        <f t="shared" si="8"/>
        <v>0</v>
      </c>
      <c r="BI15" s="190"/>
      <c r="BJ15" s="190">
        <f t="shared" si="9"/>
        <v>0</v>
      </c>
      <c r="BK15" s="190"/>
      <c r="BL15" s="190">
        <f t="shared" si="10"/>
        <v>0</v>
      </c>
      <c r="BM15" s="199"/>
      <c r="BN15" s="190">
        <f t="shared" si="11"/>
        <v>0</v>
      </c>
      <c r="BO15" s="190"/>
      <c r="BP15" s="190">
        <f t="shared" si="12"/>
        <v>0</v>
      </c>
      <c r="BQ15" s="190"/>
      <c r="BR15" s="190">
        <f t="shared" si="13"/>
        <v>0</v>
      </c>
      <c r="BS15" s="191"/>
    </row>
    <row r="16" spans="2:71" ht="15" thickBot="1" x14ac:dyDescent="0.4">
      <c r="B16" s="209"/>
      <c r="C16" s="210"/>
      <c r="D16" s="210"/>
      <c r="E16" s="214"/>
      <c r="F16" s="214"/>
      <c r="G16" s="214"/>
      <c r="H16" s="215"/>
      <c r="I16" s="205"/>
      <c r="J16" s="206"/>
      <c r="K16" s="206"/>
      <c r="L16" s="206"/>
      <c r="M16" s="213">
        <v>44297</v>
      </c>
      <c r="N16" s="213"/>
      <c r="O16" s="213"/>
      <c r="P16" s="213">
        <v>44660</v>
      </c>
      <c r="Q16" s="213"/>
      <c r="R16" s="213"/>
      <c r="S16" s="205" t="s">
        <v>6638</v>
      </c>
      <c r="T16" s="205"/>
      <c r="U16" s="205"/>
      <c r="V16" s="206" t="s">
        <v>6324</v>
      </c>
      <c r="W16" s="206"/>
      <c r="X16" s="206"/>
      <c r="Y16" s="207"/>
      <c r="Z16" s="207"/>
      <c r="AA16" s="207"/>
      <c r="AB16" s="208"/>
      <c r="AC16" s="208"/>
      <c r="AD16" s="208"/>
      <c r="AE16" s="202"/>
      <c r="AF16" s="202"/>
      <c r="AG16" s="202"/>
      <c r="AH16" s="201">
        <f>Totals!$E$81</f>
        <v>45811</v>
      </c>
      <c r="AI16" s="201"/>
      <c r="AJ16" s="201"/>
      <c r="AK16" s="287">
        <f t="shared" si="0"/>
        <v>0</v>
      </c>
      <c r="AL16" s="287"/>
      <c r="AM16" s="287"/>
      <c r="AN16" s="201" t="str">
        <f t="shared" si="1"/>
        <v/>
      </c>
      <c r="AO16" s="201"/>
      <c r="AP16" s="201"/>
      <c r="AQ16" s="202"/>
      <c r="AR16" s="202"/>
      <c r="AS16" s="202"/>
      <c r="AT16" s="203">
        <f t="shared" si="2"/>
        <v>0</v>
      </c>
      <c r="AU16" s="203"/>
      <c r="AV16" s="203"/>
      <c r="AW16" s="204">
        <f t="shared" si="3"/>
        <v>0</v>
      </c>
      <c r="AX16" s="204"/>
      <c r="AY16" s="204"/>
      <c r="AZ16" s="190">
        <f t="shared" si="4"/>
        <v>0</v>
      </c>
      <c r="BA16" s="190"/>
      <c r="BB16" s="190">
        <f t="shared" si="5"/>
        <v>0</v>
      </c>
      <c r="BC16" s="190"/>
      <c r="BD16" s="190">
        <f t="shared" si="6"/>
        <v>0</v>
      </c>
      <c r="BE16" s="190"/>
      <c r="BF16" s="190">
        <f t="shared" si="7"/>
        <v>0</v>
      </c>
      <c r="BG16" s="190"/>
      <c r="BH16" s="190">
        <f t="shared" si="8"/>
        <v>0</v>
      </c>
      <c r="BI16" s="190"/>
      <c r="BJ16" s="190">
        <f t="shared" si="9"/>
        <v>0</v>
      </c>
      <c r="BK16" s="190"/>
      <c r="BL16" s="190">
        <f t="shared" si="10"/>
        <v>0</v>
      </c>
      <c r="BM16" s="199"/>
      <c r="BN16" s="190">
        <f t="shared" si="11"/>
        <v>0</v>
      </c>
      <c r="BO16" s="190"/>
      <c r="BP16" s="190">
        <f t="shared" si="12"/>
        <v>0</v>
      </c>
      <c r="BQ16" s="190"/>
      <c r="BR16" s="190">
        <f t="shared" si="13"/>
        <v>0</v>
      </c>
      <c r="BS16" s="191"/>
    </row>
    <row r="17" spans="2:71" ht="15" thickBot="1" x14ac:dyDescent="0.4">
      <c r="B17" s="209"/>
      <c r="C17" s="210"/>
      <c r="D17" s="210"/>
      <c r="E17" s="214"/>
      <c r="F17" s="214"/>
      <c r="G17" s="214"/>
      <c r="H17" s="215"/>
      <c r="I17" s="205"/>
      <c r="J17" s="206"/>
      <c r="K17" s="206"/>
      <c r="L17" s="206"/>
      <c r="M17" s="213">
        <v>44330</v>
      </c>
      <c r="N17" s="213"/>
      <c r="O17" s="213"/>
      <c r="P17" s="213">
        <v>44694</v>
      </c>
      <c r="Q17" s="213"/>
      <c r="R17" s="213"/>
      <c r="S17" s="205" t="s">
        <v>6638</v>
      </c>
      <c r="T17" s="205"/>
      <c r="U17" s="205"/>
      <c r="V17" s="206"/>
      <c r="W17" s="206"/>
      <c r="X17" s="206"/>
      <c r="Y17" s="207"/>
      <c r="Z17" s="207"/>
      <c r="AA17" s="207"/>
      <c r="AB17" s="208"/>
      <c r="AC17" s="208"/>
      <c r="AD17" s="208"/>
      <c r="AE17" s="202"/>
      <c r="AF17" s="202"/>
      <c r="AG17" s="202"/>
      <c r="AH17" s="201">
        <f>Totals!$E$81</f>
        <v>45811</v>
      </c>
      <c r="AI17" s="201"/>
      <c r="AJ17" s="201"/>
      <c r="AK17" s="287">
        <f t="shared" si="0"/>
        <v>0</v>
      </c>
      <c r="AL17" s="287"/>
      <c r="AM17" s="287"/>
      <c r="AN17" s="201" t="str">
        <f t="shared" si="1"/>
        <v/>
      </c>
      <c r="AO17" s="201"/>
      <c r="AP17" s="201"/>
      <c r="AQ17" s="202"/>
      <c r="AR17" s="202"/>
      <c r="AS17" s="202"/>
      <c r="AT17" s="203">
        <f t="shared" si="2"/>
        <v>0</v>
      </c>
      <c r="AU17" s="203"/>
      <c r="AV17" s="203"/>
      <c r="AW17" s="204">
        <f t="shared" si="3"/>
        <v>0</v>
      </c>
      <c r="AX17" s="204"/>
      <c r="AY17" s="204"/>
      <c r="AZ17" s="190">
        <f t="shared" si="4"/>
        <v>0</v>
      </c>
      <c r="BA17" s="190"/>
      <c r="BB17" s="190">
        <f t="shared" si="5"/>
        <v>0</v>
      </c>
      <c r="BC17" s="190"/>
      <c r="BD17" s="190">
        <f t="shared" si="6"/>
        <v>0</v>
      </c>
      <c r="BE17" s="190"/>
      <c r="BF17" s="190">
        <f t="shared" si="7"/>
        <v>0</v>
      </c>
      <c r="BG17" s="190"/>
      <c r="BH17" s="190">
        <f t="shared" si="8"/>
        <v>0</v>
      </c>
      <c r="BI17" s="190"/>
      <c r="BJ17" s="190">
        <f t="shared" si="9"/>
        <v>0</v>
      </c>
      <c r="BK17" s="190"/>
      <c r="BL17" s="190">
        <f t="shared" si="10"/>
        <v>0</v>
      </c>
      <c r="BM17" s="199"/>
      <c r="BN17" s="190">
        <f t="shared" si="11"/>
        <v>0</v>
      </c>
      <c r="BO17" s="190"/>
      <c r="BP17" s="190">
        <f t="shared" si="12"/>
        <v>0</v>
      </c>
      <c r="BQ17" s="190"/>
      <c r="BR17" s="190">
        <f t="shared" si="13"/>
        <v>0</v>
      </c>
      <c r="BS17" s="191"/>
    </row>
    <row r="18" spans="2:71" ht="15" thickBot="1" x14ac:dyDescent="0.4">
      <c r="B18" s="209"/>
      <c r="C18" s="210"/>
      <c r="D18" s="210"/>
      <c r="E18" s="214"/>
      <c r="F18" s="214"/>
      <c r="G18" s="214"/>
      <c r="H18" s="215"/>
      <c r="I18" s="205"/>
      <c r="J18" s="206"/>
      <c r="K18" s="206"/>
      <c r="L18" s="206"/>
      <c r="M18" s="213"/>
      <c r="N18" s="213"/>
      <c r="O18" s="213"/>
      <c r="P18" s="213"/>
      <c r="Q18" s="213"/>
      <c r="R18" s="213"/>
      <c r="S18" s="205"/>
      <c r="T18" s="205"/>
      <c r="U18" s="205"/>
      <c r="V18" s="206"/>
      <c r="W18" s="206"/>
      <c r="X18" s="206"/>
      <c r="Y18" s="207"/>
      <c r="Z18" s="207"/>
      <c r="AA18" s="207"/>
      <c r="AB18" s="208"/>
      <c r="AC18" s="208"/>
      <c r="AD18" s="208"/>
      <c r="AE18" s="202"/>
      <c r="AF18" s="202"/>
      <c r="AG18" s="202"/>
      <c r="AH18" s="201">
        <f>Totals!$E$81</f>
        <v>45811</v>
      </c>
      <c r="AI18" s="201"/>
      <c r="AJ18" s="201"/>
      <c r="AK18" s="287">
        <f t="shared" si="0"/>
        <v>0</v>
      </c>
      <c r="AL18" s="287"/>
      <c r="AM18" s="287"/>
      <c r="AN18" s="201" t="str">
        <f t="shared" si="1"/>
        <v/>
      </c>
      <c r="AO18" s="201"/>
      <c r="AP18" s="201"/>
      <c r="AQ18" s="202"/>
      <c r="AR18" s="202"/>
      <c r="AS18" s="202"/>
      <c r="AT18" s="203">
        <f t="shared" si="2"/>
        <v>0</v>
      </c>
      <c r="AU18" s="203"/>
      <c r="AV18" s="203"/>
      <c r="AW18" s="204">
        <f t="shared" si="3"/>
        <v>0</v>
      </c>
      <c r="AX18" s="204"/>
      <c r="AY18" s="204"/>
      <c r="AZ18" s="190">
        <f t="shared" si="4"/>
        <v>0</v>
      </c>
      <c r="BA18" s="190"/>
      <c r="BB18" s="190">
        <f t="shared" si="5"/>
        <v>0</v>
      </c>
      <c r="BC18" s="190"/>
      <c r="BD18" s="190">
        <f t="shared" si="6"/>
        <v>0</v>
      </c>
      <c r="BE18" s="190"/>
      <c r="BF18" s="190">
        <f t="shared" si="7"/>
        <v>0</v>
      </c>
      <c r="BG18" s="190"/>
      <c r="BH18" s="190">
        <f t="shared" si="8"/>
        <v>0</v>
      </c>
      <c r="BI18" s="190"/>
      <c r="BJ18" s="190">
        <f t="shared" si="9"/>
        <v>0</v>
      </c>
      <c r="BK18" s="190"/>
      <c r="BL18" s="190">
        <f t="shared" si="10"/>
        <v>0</v>
      </c>
      <c r="BM18" s="199"/>
      <c r="BN18" s="190">
        <f t="shared" si="11"/>
        <v>0</v>
      </c>
      <c r="BO18" s="190"/>
      <c r="BP18" s="190">
        <f t="shared" si="12"/>
        <v>0</v>
      </c>
      <c r="BQ18" s="190"/>
      <c r="BR18" s="190">
        <f t="shared" si="13"/>
        <v>0</v>
      </c>
      <c r="BS18" s="191"/>
    </row>
    <row r="19" spans="2:71" ht="15" thickBot="1" x14ac:dyDescent="0.4">
      <c r="B19" s="209"/>
      <c r="C19" s="210"/>
      <c r="D19" s="210"/>
      <c r="E19" s="214"/>
      <c r="F19" s="214"/>
      <c r="G19" s="214"/>
      <c r="H19" s="215"/>
      <c r="I19" s="205"/>
      <c r="J19" s="206"/>
      <c r="K19" s="206"/>
      <c r="L19" s="206"/>
      <c r="M19" s="213">
        <v>44323</v>
      </c>
      <c r="N19" s="213"/>
      <c r="O19" s="213"/>
      <c r="P19" s="213">
        <v>44687</v>
      </c>
      <c r="Q19" s="213"/>
      <c r="R19" s="213"/>
      <c r="S19" s="205" t="s">
        <v>6638</v>
      </c>
      <c r="T19" s="205"/>
      <c r="U19" s="205"/>
      <c r="V19" s="206"/>
      <c r="W19" s="206"/>
      <c r="X19" s="206"/>
      <c r="Y19" s="207"/>
      <c r="Z19" s="207"/>
      <c r="AA19" s="207"/>
      <c r="AB19" s="208"/>
      <c r="AC19" s="208"/>
      <c r="AD19" s="208"/>
      <c r="AE19" s="202"/>
      <c r="AF19" s="202"/>
      <c r="AG19" s="202"/>
      <c r="AH19" s="201">
        <f>Totals!$E$81</f>
        <v>45811</v>
      </c>
      <c r="AI19" s="201"/>
      <c r="AJ19" s="201"/>
      <c r="AK19" s="287">
        <f t="shared" si="0"/>
        <v>0</v>
      </c>
      <c r="AL19" s="287"/>
      <c r="AM19" s="287"/>
      <c r="AN19" s="201" t="str">
        <f t="shared" si="1"/>
        <v/>
      </c>
      <c r="AO19" s="201"/>
      <c r="AP19" s="201"/>
      <c r="AQ19" s="202"/>
      <c r="AR19" s="202"/>
      <c r="AS19" s="202"/>
      <c r="AT19" s="203">
        <f t="shared" si="2"/>
        <v>0</v>
      </c>
      <c r="AU19" s="203"/>
      <c r="AV19" s="203"/>
      <c r="AW19" s="204">
        <f t="shared" si="3"/>
        <v>0</v>
      </c>
      <c r="AX19" s="204"/>
      <c r="AY19" s="204"/>
      <c r="AZ19" s="190">
        <f t="shared" si="4"/>
        <v>0</v>
      </c>
      <c r="BA19" s="190"/>
      <c r="BB19" s="190">
        <f t="shared" si="5"/>
        <v>0</v>
      </c>
      <c r="BC19" s="190"/>
      <c r="BD19" s="190">
        <f t="shared" si="6"/>
        <v>0</v>
      </c>
      <c r="BE19" s="190"/>
      <c r="BF19" s="190">
        <f t="shared" si="7"/>
        <v>0</v>
      </c>
      <c r="BG19" s="190"/>
      <c r="BH19" s="190">
        <f t="shared" si="8"/>
        <v>0</v>
      </c>
      <c r="BI19" s="190"/>
      <c r="BJ19" s="190">
        <f t="shared" si="9"/>
        <v>0</v>
      </c>
      <c r="BK19" s="190"/>
      <c r="BL19" s="190">
        <f t="shared" si="10"/>
        <v>0</v>
      </c>
      <c r="BM19" s="199"/>
      <c r="BN19" s="190">
        <f t="shared" si="11"/>
        <v>0</v>
      </c>
      <c r="BO19" s="190"/>
      <c r="BP19" s="190">
        <f t="shared" si="12"/>
        <v>0</v>
      </c>
      <c r="BQ19" s="190"/>
      <c r="BR19" s="190">
        <f t="shared" si="13"/>
        <v>0</v>
      </c>
      <c r="BS19" s="191"/>
    </row>
    <row r="20" spans="2:71" ht="15" thickBot="1" x14ac:dyDescent="0.4">
      <c r="B20" s="209"/>
      <c r="C20" s="210"/>
      <c r="D20" s="210"/>
      <c r="E20" s="214"/>
      <c r="F20" s="214"/>
      <c r="G20" s="214"/>
      <c r="H20" s="215"/>
      <c r="I20" s="205"/>
      <c r="J20" s="206"/>
      <c r="K20" s="206"/>
      <c r="L20" s="206"/>
      <c r="M20" s="213"/>
      <c r="N20" s="213"/>
      <c r="O20" s="213"/>
      <c r="P20" s="213"/>
      <c r="Q20" s="213"/>
      <c r="R20" s="213"/>
      <c r="S20" s="205"/>
      <c r="T20" s="205"/>
      <c r="U20" s="205"/>
      <c r="V20" s="206"/>
      <c r="W20" s="206"/>
      <c r="X20" s="206"/>
      <c r="Y20" s="207"/>
      <c r="Z20" s="207"/>
      <c r="AA20" s="207"/>
      <c r="AB20" s="208"/>
      <c r="AC20" s="208"/>
      <c r="AD20" s="208"/>
      <c r="AE20" s="202"/>
      <c r="AF20" s="202"/>
      <c r="AG20" s="202"/>
      <c r="AH20" s="201">
        <f>Totals!$E$81</f>
        <v>45811</v>
      </c>
      <c r="AI20" s="201"/>
      <c r="AJ20" s="201"/>
      <c r="AK20" s="287">
        <f t="shared" si="0"/>
        <v>0</v>
      </c>
      <c r="AL20" s="287"/>
      <c r="AM20" s="287"/>
      <c r="AN20" s="201" t="str">
        <f t="shared" si="1"/>
        <v/>
      </c>
      <c r="AO20" s="201"/>
      <c r="AP20" s="201"/>
      <c r="AQ20" s="202"/>
      <c r="AR20" s="202"/>
      <c r="AS20" s="202"/>
      <c r="AT20" s="203">
        <f t="shared" si="2"/>
        <v>0</v>
      </c>
      <c r="AU20" s="203"/>
      <c r="AV20" s="203"/>
      <c r="AW20" s="204">
        <f t="shared" si="3"/>
        <v>0</v>
      </c>
      <c r="AX20" s="204"/>
      <c r="AY20" s="204"/>
      <c r="AZ20" s="190">
        <f t="shared" si="4"/>
        <v>0</v>
      </c>
      <c r="BA20" s="190"/>
      <c r="BB20" s="190">
        <f t="shared" si="5"/>
        <v>0</v>
      </c>
      <c r="BC20" s="190"/>
      <c r="BD20" s="190">
        <f t="shared" si="6"/>
        <v>0</v>
      </c>
      <c r="BE20" s="190"/>
      <c r="BF20" s="190">
        <f t="shared" si="7"/>
        <v>0</v>
      </c>
      <c r="BG20" s="190"/>
      <c r="BH20" s="190">
        <f t="shared" si="8"/>
        <v>0</v>
      </c>
      <c r="BI20" s="190"/>
      <c r="BJ20" s="190">
        <f t="shared" si="9"/>
        <v>0</v>
      </c>
      <c r="BK20" s="190"/>
      <c r="BL20" s="190">
        <f t="shared" si="10"/>
        <v>0</v>
      </c>
      <c r="BM20" s="199"/>
      <c r="BN20" s="190">
        <f t="shared" si="11"/>
        <v>0</v>
      </c>
      <c r="BO20" s="190"/>
      <c r="BP20" s="190">
        <f t="shared" si="12"/>
        <v>0</v>
      </c>
      <c r="BQ20" s="190"/>
      <c r="BR20" s="190">
        <f t="shared" si="13"/>
        <v>0</v>
      </c>
      <c r="BS20" s="191"/>
    </row>
    <row r="21" spans="2:71" ht="15" thickBot="1" x14ac:dyDescent="0.4">
      <c r="B21" s="209"/>
      <c r="C21" s="210"/>
      <c r="D21" s="210"/>
      <c r="E21" s="214"/>
      <c r="F21" s="214"/>
      <c r="G21" s="214"/>
      <c r="H21" s="215"/>
      <c r="I21" s="205"/>
      <c r="J21" s="206"/>
      <c r="K21" s="206"/>
      <c r="L21" s="206"/>
      <c r="M21" s="213"/>
      <c r="N21" s="213"/>
      <c r="O21" s="213"/>
      <c r="P21" s="213"/>
      <c r="Q21" s="213"/>
      <c r="R21" s="213"/>
      <c r="S21" s="205"/>
      <c r="T21" s="205"/>
      <c r="U21" s="205"/>
      <c r="V21" s="206"/>
      <c r="W21" s="206"/>
      <c r="X21" s="206"/>
      <c r="Y21" s="207"/>
      <c r="Z21" s="207"/>
      <c r="AA21" s="207"/>
      <c r="AB21" s="208"/>
      <c r="AC21" s="208"/>
      <c r="AD21" s="208"/>
      <c r="AE21" s="202"/>
      <c r="AF21" s="202"/>
      <c r="AG21" s="202"/>
      <c r="AH21" s="201">
        <f>Totals!$E$81</f>
        <v>45811</v>
      </c>
      <c r="AI21" s="201"/>
      <c r="AJ21" s="201"/>
      <c r="AK21" s="287">
        <f t="shared" si="0"/>
        <v>0</v>
      </c>
      <c r="AL21" s="287"/>
      <c r="AM21" s="287"/>
      <c r="AN21" s="201" t="str">
        <f t="shared" si="1"/>
        <v/>
      </c>
      <c r="AO21" s="201"/>
      <c r="AP21" s="201"/>
      <c r="AQ21" s="202"/>
      <c r="AR21" s="202"/>
      <c r="AS21" s="202"/>
      <c r="AT21" s="203">
        <f t="shared" si="2"/>
        <v>0</v>
      </c>
      <c r="AU21" s="203"/>
      <c r="AV21" s="203"/>
      <c r="AW21" s="204">
        <f t="shared" si="3"/>
        <v>0</v>
      </c>
      <c r="AX21" s="204"/>
      <c r="AY21" s="204"/>
      <c r="AZ21" s="190">
        <f t="shared" si="4"/>
        <v>0</v>
      </c>
      <c r="BA21" s="190"/>
      <c r="BB21" s="190">
        <f t="shared" si="5"/>
        <v>0</v>
      </c>
      <c r="BC21" s="190"/>
      <c r="BD21" s="190">
        <f t="shared" si="6"/>
        <v>0</v>
      </c>
      <c r="BE21" s="190"/>
      <c r="BF21" s="190">
        <f t="shared" si="7"/>
        <v>0</v>
      </c>
      <c r="BG21" s="190"/>
      <c r="BH21" s="190">
        <f t="shared" si="8"/>
        <v>0</v>
      </c>
      <c r="BI21" s="190"/>
      <c r="BJ21" s="190">
        <f t="shared" si="9"/>
        <v>0</v>
      </c>
      <c r="BK21" s="190"/>
      <c r="BL21" s="190">
        <f t="shared" si="10"/>
        <v>0</v>
      </c>
      <c r="BM21" s="199"/>
      <c r="BN21" s="190">
        <f t="shared" si="11"/>
        <v>0</v>
      </c>
      <c r="BO21" s="190"/>
      <c r="BP21" s="190">
        <f t="shared" si="12"/>
        <v>0</v>
      </c>
      <c r="BQ21" s="190"/>
      <c r="BR21" s="190">
        <f t="shared" si="13"/>
        <v>0</v>
      </c>
      <c r="BS21" s="191"/>
    </row>
    <row r="22" spans="2:71" ht="15" thickBot="1" x14ac:dyDescent="0.4">
      <c r="B22" s="209"/>
      <c r="C22" s="210"/>
      <c r="D22" s="210"/>
      <c r="E22" s="214"/>
      <c r="F22" s="214"/>
      <c r="G22" s="214"/>
      <c r="H22" s="215"/>
      <c r="I22" s="205"/>
      <c r="J22" s="206"/>
      <c r="K22" s="206"/>
      <c r="L22" s="206"/>
      <c r="M22" s="213"/>
      <c r="N22" s="213"/>
      <c r="O22" s="213"/>
      <c r="P22" s="213"/>
      <c r="Q22" s="213"/>
      <c r="R22" s="213"/>
      <c r="S22" s="205"/>
      <c r="T22" s="205"/>
      <c r="U22" s="205"/>
      <c r="V22" s="206"/>
      <c r="W22" s="206"/>
      <c r="X22" s="206"/>
      <c r="Y22" s="207"/>
      <c r="Z22" s="207"/>
      <c r="AA22" s="207"/>
      <c r="AB22" s="208"/>
      <c r="AC22" s="208"/>
      <c r="AD22" s="208"/>
      <c r="AE22" s="202"/>
      <c r="AF22" s="202"/>
      <c r="AG22" s="202"/>
      <c r="AH22" s="201">
        <f>Totals!$E$81</f>
        <v>45811</v>
      </c>
      <c r="AI22" s="201"/>
      <c r="AJ22" s="201"/>
      <c r="AK22" s="287">
        <f t="shared" si="0"/>
        <v>0</v>
      </c>
      <c r="AL22" s="287"/>
      <c r="AM22" s="287"/>
      <c r="AN22" s="201" t="str">
        <f t="shared" si="1"/>
        <v/>
      </c>
      <c r="AO22" s="201"/>
      <c r="AP22" s="201"/>
      <c r="AQ22" s="202"/>
      <c r="AR22" s="202"/>
      <c r="AS22" s="202"/>
      <c r="AT22" s="203">
        <f t="shared" si="2"/>
        <v>0</v>
      </c>
      <c r="AU22" s="203"/>
      <c r="AV22" s="203"/>
      <c r="AW22" s="204">
        <f t="shared" si="3"/>
        <v>0</v>
      </c>
      <c r="AX22" s="204"/>
      <c r="AY22" s="204"/>
      <c r="AZ22" s="190">
        <f t="shared" si="4"/>
        <v>0</v>
      </c>
      <c r="BA22" s="190"/>
      <c r="BB22" s="190">
        <f t="shared" si="5"/>
        <v>0</v>
      </c>
      <c r="BC22" s="190"/>
      <c r="BD22" s="190">
        <f t="shared" si="6"/>
        <v>0</v>
      </c>
      <c r="BE22" s="190"/>
      <c r="BF22" s="190">
        <f t="shared" si="7"/>
        <v>0</v>
      </c>
      <c r="BG22" s="190"/>
      <c r="BH22" s="190">
        <f t="shared" si="8"/>
        <v>0</v>
      </c>
      <c r="BI22" s="190"/>
      <c r="BJ22" s="190">
        <f t="shared" si="9"/>
        <v>0</v>
      </c>
      <c r="BK22" s="190"/>
      <c r="BL22" s="190">
        <f t="shared" si="10"/>
        <v>0</v>
      </c>
      <c r="BM22" s="199"/>
      <c r="BN22" s="190">
        <f t="shared" si="11"/>
        <v>0</v>
      </c>
      <c r="BO22" s="190"/>
      <c r="BP22" s="190">
        <f t="shared" si="12"/>
        <v>0</v>
      </c>
      <c r="BQ22" s="190"/>
      <c r="BR22" s="190">
        <f t="shared" si="13"/>
        <v>0</v>
      </c>
      <c r="BS22" s="191"/>
    </row>
    <row r="23" spans="2:71" ht="15" thickBot="1" x14ac:dyDescent="0.4">
      <c r="B23" s="209"/>
      <c r="C23" s="210"/>
      <c r="D23" s="210"/>
      <c r="E23" s="214"/>
      <c r="F23" s="214"/>
      <c r="G23" s="214"/>
      <c r="H23" s="215"/>
      <c r="I23" s="205"/>
      <c r="J23" s="206"/>
      <c r="K23" s="206"/>
      <c r="L23" s="206"/>
      <c r="M23" s="213">
        <v>43148</v>
      </c>
      <c r="N23" s="213"/>
      <c r="O23" s="213"/>
      <c r="P23" s="213">
        <v>46799</v>
      </c>
      <c r="Q23" s="213"/>
      <c r="R23" s="213"/>
      <c r="S23" s="205" t="s">
        <v>3712</v>
      </c>
      <c r="T23" s="205"/>
      <c r="U23" s="205"/>
      <c r="V23" s="206" t="s">
        <v>3299</v>
      </c>
      <c r="W23" s="206"/>
      <c r="X23" s="206"/>
      <c r="Y23" s="207"/>
      <c r="Z23" s="207"/>
      <c r="AA23" s="207"/>
      <c r="AB23" s="208"/>
      <c r="AC23" s="208"/>
      <c r="AD23" s="208"/>
      <c r="AE23" s="202"/>
      <c r="AF23" s="202"/>
      <c r="AG23" s="202"/>
      <c r="AH23" s="201">
        <f>Totals!$E$81</f>
        <v>45811</v>
      </c>
      <c r="AI23" s="201"/>
      <c r="AJ23" s="201"/>
      <c r="AK23" s="287">
        <f t="shared" si="0"/>
        <v>0</v>
      </c>
      <c r="AL23" s="287"/>
      <c r="AM23" s="287"/>
      <c r="AN23" s="201" t="str">
        <f>IF($AQ23="","",$AQ23-1)</f>
        <v/>
      </c>
      <c r="AO23" s="201"/>
      <c r="AP23" s="201"/>
      <c r="AQ23" s="202"/>
      <c r="AR23" s="202"/>
      <c r="AS23" s="202"/>
      <c r="AT23" s="203">
        <f>IF($AE23&gt;0,IF($AN23&gt;0,IF(OR($AH23&gt;"",$AH23&gt;0),$AN23-$AH23,""),0),0)</f>
        <v>0</v>
      </c>
      <c r="AU23" s="203"/>
      <c r="AV23" s="203"/>
      <c r="AW23" s="204">
        <f t="shared" si="3"/>
        <v>0</v>
      </c>
      <c r="AX23" s="204"/>
      <c r="AY23" s="204"/>
      <c r="AZ23" s="190">
        <f t="shared" si="4"/>
        <v>0</v>
      </c>
      <c r="BA23" s="190"/>
      <c r="BB23" s="190">
        <f t="shared" si="5"/>
        <v>0</v>
      </c>
      <c r="BC23" s="190"/>
      <c r="BD23" s="190">
        <f t="shared" si="6"/>
        <v>0</v>
      </c>
      <c r="BE23" s="190"/>
      <c r="BF23" s="190">
        <f t="shared" si="7"/>
        <v>0</v>
      </c>
      <c r="BG23" s="190"/>
      <c r="BH23" s="190">
        <f t="shared" si="8"/>
        <v>0</v>
      </c>
      <c r="BI23" s="190"/>
      <c r="BJ23" s="190">
        <f t="shared" si="9"/>
        <v>0</v>
      </c>
      <c r="BK23" s="190"/>
      <c r="BL23" s="190">
        <f t="shared" si="10"/>
        <v>0</v>
      </c>
      <c r="BM23" s="199"/>
      <c r="BN23" s="190">
        <f t="shared" si="11"/>
        <v>0</v>
      </c>
      <c r="BO23" s="190"/>
      <c r="BP23" s="190">
        <f t="shared" si="12"/>
        <v>0</v>
      </c>
      <c r="BQ23" s="190"/>
      <c r="BR23" s="190">
        <f t="shared" si="13"/>
        <v>0</v>
      </c>
      <c r="BS23" s="191"/>
    </row>
    <row r="24" spans="2:71" ht="15" thickBot="1" x14ac:dyDescent="0.4">
      <c r="B24" s="209"/>
      <c r="C24" s="210"/>
      <c r="D24" s="210"/>
      <c r="E24" s="214"/>
      <c r="F24" s="214"/>
      <c r="G24" s="214"/>
      <c r="H24" s="215"/>
      <c r="I24" s="205"/>
      <c r="J24" s="206"/>
      <c r="K24" s="206"/>
      <c r="L24" s="206"/>
      <c r="M24" s="213">
        <v>44428</v>
      </c>
      <c r="N24" s="213"/>
      <c r="O24" s="213"/>
      <c r="P24" s="213">
        <v>44792</v>
      </c>
      <c r="Q24" s="213"/>
      <c r="R24" s="213"/>
      <c r="S24" s="205" t="s">
        <v>6638</v>
      </c>
      <c r="T24" s="205"/>
      <c r="U24" s="205"/>
      <c r="V24" s="206" t="s">
        <v>6406</v>
      </c>
      <c r="W24" s="206"/>
      <c r="X24" s="206"/>
      <c r="Y24" s="207"/>
      <c r="Z24" s="207"/>
      <c r="AA24" s="207"/>
      <c r="AB24" s="208"/>
      <c r="AC24" s="208"/>
      <c r="AD24" s="208"/>
      <c r="AE24" s="202"/>
      <c r="AF24" s="202"/>
      <c r="AG24" s="202"/>
      <c r="AH24" s="201">
        <f>Totals!$E$81</f>
        <v>45811</v>
      </c>
      <c r="AI24" s="201"/>
      <c r="AJ24" s="201"/>
      <c r="AK24" s="287">
        <f t="shared" si="0"/>
        <v>0</v>
      </c>
      <c r="AL24" s="287"/>
      <c r="AM24" s="287"/>
      <c r="AN24" s="201" t="str">
        <f t="shared" si="1"/>
        <v/>
      </c>
      <c r="AO24" s="201"/>
      <c r="AP24" s="201"/>
      <c r="AQ24" s="202"/>
      <c r="AR24" s="202"/>
      <c r="AS24" s="202"/>
      <c r="AT24" s="203">
        <f t="shared" ref="AT24:AT51" si="14">IF($AE24&gt;0,IF($AN24&gt;0,IF(OR($AH24&gt;"",$AH24&gt;0),$AN24-$AH24,""),0),0)</f>
        <v>0</v>
      </c>
      <c r="AU24" s="203"/>
      <c r="AV24" s="203"/>
      <c r="AW24" s="204">
        <f t="shared" si="3"/>
        <v>0</v>
      </c>
      <c r="AX24" s="204"/>
      <c r="AY24" s="204"/>
      <c r="AZ24" s="190">
        <f t="shared" si="4"/>
        <v>0</v>
      </c>
      <c r="BA24" s="190"/>
      <c r="BB24" s="190">
        <f t="shared" si="5"/>
        <v>0</v>
      </c>
      <c r="BC24" s="190"/>
      <c r="BD24" s="190">
        <f t="shared" si="6"/>
        <v>0</v>
      </c>
      <c r="BE24" s="190"/>
      <c r="BF24" s="190">
        <f t="shared" si="7"/>
        <v>0</v>
      </c>
      <c r="BG24" s="190"/>
      <c r="BH24" s="190">
        <f t="shared" si="8"/>
        <v>0</v>
      </c>
      <c r="BI24" s="190"/>
      <c r="BJ24" s="190">
        <f t="shared" si="9"/>
        <v>0</v>
      </c>
      <c r="BK24" s="190"/>
      <c r="BL24" s="190">
        <f t="shared" si="10"/>
        <v>0</v>
      </c>
      <c r="BM24" s="199"/>
      <c r="BN24" s="190">
        <f t="shared" si="11"/>
        <v>0</v>
      </c>
      <c r="BO24" s="190"/>
      <c r="BP24" s="190">
        <f t="shared" si="12"/>
        <v>0</v>
      </c>
      <c r="BQ24" s="190"/>
      <c r="BR24" s="190">
        <f t="shared" si="13"/>
        <v>0</v>
      </c>
      <c r="BS24" s="191"/>
    </row>
    <row r="25" spans="2:71" ht="15" thickBot="1" x14ac:dyDescent="0.4">
      <c r="B25" s="209"/>
      <c r="C25" s="210"/>
      <c r="D25" s="210"/>
      <c r="E25" s="214"/>
      <c r="F25" s="214"/>
      <c r="G25" s="214"/>
      <c r="H25" s="215"/>
      <c r="I25" s="205"/>
      <c r="J25" s="206"/>
      <c r="K25" s="206"/>
      <c r="L25" s="206"/>
      <c r="M25" s="213">
        <v>44428</v>
      </c>
      <c r="N25" s="213"/>
      <c r="O25" s="213"/>
      <c r="P25" s="213">
        <v>44792</v>
      </c>
      <c r="Q25" s="213"/>
      <c r="R25" s="213"/>
      <c r="S25" s="205" t="s">
        <v>6638</v>
      </c>
      <c r="T25" s="205"/>
      <c r="U25" s="205"/>
      <c r="V25" s="206" t="s">
        <v>6406</v>
      </c>
      <c r="W25" s="206"/>
      <c r="X25" s="206"/>
      <c r="Y25" s="207"/>
      <c r="Z25" s="207"/>
      <c r="AA25" s="207"/>
      <c r="AB25" s="208"/>
      <c r="AC25" s="208"/>
      <c r="AD25" s="208"/>
      <c r="AE25" s="202"/>
      <c r="AF25" s="202"/>
      <c r="AG25" s="202"/>
      <c r="AH25" s="201">
        <f>Totals!$E$81</f>
        <v>45811</v>
      </c>
      <c r="AI25" s="201"/>
      <c r="AJ25" s="201"/>
      <c r="AK25" s="287">
        <f t="shared" si="0"/>
        <v>0</v>
      </c>
      <c r="AL25" s="287"/>
      <c r="AM25" s="287"/>
      <c r="AN25" s="201" t="str">
        <f t="shared" si="1"/>
        <v/>
      </c>
      <c r="AO25" s="201"/>
      <c r="AP25" s="201"/>
      <c r="AQ25" s="202"/>
      <c r="AR25" s="202"/>
      <c r="AS25" s="202"/>
      <c r="AT25" s="203">
        <f t="shared" si="14"/>
        <v>0</v>
      </c>
      <c r="AU25" s="203"/>
      <c r="AV25" s="203"/>
      <c r="AW25" s="204">
        <f t="shared" si="3"/>
        <v>0</v>
      </c>
      <c r="AX25" s="204"/>
      <c r="AY25" s="204"/>
      <c r="AZ25" s="190">
        <f t="shared" si="4"/>
        <v>0</v>
      </c>
      <c r="BA25" s="190"/>
      <c r="BB25" s="190">
        <f t="shared" si="5"/>
        <v>0</v>
      </c>
      <c r="BC25" s="190"/>
      <c r="BD25" s="190">
        <f t="shared" si="6"/>
        <v>0</v>
      </c>
      <c r="BE25" s="190"/>
      <c r="BF25" s="190">
        <f t="shared" si="7"/>
        <v>0</v>
      </c>
      <c r="BG25" s="190"/>
      <c r="BH25" s="190">
        <f t="shared" si="8"/>
        <v>0</v>
      </c>
      <c r="BI25" s="190"/>
      <c r="BJ25" s="190">
        <f t="shared" si="9"/>
        <v>0</v>
      </c>
      <c r="BK25" s="190"/>
      <c r="BL25" s="190">
        <f t="shared" si="10"/>
        <v>0</v>
      </c>
      <c r="BM25" s="199"/>
      <c r="BN25" s="190">
        <f t="shared" si="11"/>
        <v>0</v>
      </c>
      <c r="BO25" s="190"/>
      <c r="BP25" s="190">
        <f t="shared" si="12"/>
        <v>0</v>
      </c>
      <c r="BQ25" s="190"/>
      <c r="BR25" s="190">
        <f t="shared" si="13"/>
        <v>0</v>
      </c>
      <c r="BS25" s="191"/>
    </row>
    <row r="26" spans="2:71" ht="15" thickBot="1" x14ac:dyDescent="0.4">
      <c r="B26" s="209"/>
      <c r="C26" s="210"/>
      <c r="D26" s="210"/>
      <c r="E26" s="214"/>
      <c r="F26" s="214"/>
      <c r="G26" s="214"/>
      <c r="H26" s="215"/>
      <c r="I26" s="205"/>
      <c r="J26" s="206"/>
      <c r="K26" s="206"/>
      <c r="L26" s="206"/>
      <c r="M26" s="213"/>
      <c r="N26" s="213"/>
      <c r="O26" s="213"/>
      <c r="P26" s="213"/>
      <c r="Q26" s="213"/>
      <c r="R26" s="213"/>
      <c r="S26" s="205"/>
      <c r="T26" s="205"/>
      <c r="U26" s="205"/>
      <c r="V26" s="206"/>
      <c r="W26" s="206"/>
      <c r="X26" s="206"/>
      <c r="Y26" s="207"/>
      <c r="Z26" s="207"/>
      <c r="AA26" s="207"/>
      <c r="AB26" s="208"/>
      <c r="AC26" s="208"/>
      <c r="AD26" s="208"/>
      <c r="AE26" s="202"/>
      <c r="AF26" s="202"/>
      <c r="AG26" s="202"/>
      <c r="AH26" s="201">
        <f>Totals!$E$81</f>
        <v>45811</v>
      </c>
      <c r="AI26" s="201"/>
      <c r="AJ26" s="201"/>
      <c r="AK26" s="287">
        <f t="shared" si="0"/>
        <v>0</v>
      </c>
      <c r="AL26" s="287"/>
      <c r="AM26" s="287"/>
      <c r="AN26" s="201" t="str">
        <f t="shared" si="1"/>
        <v/>
      </c>
      <c r="AO26" s="201"/>
      <c r="AP26" s="201"/>
      <c r="AQ26" s="202"/>
      <c r="AR26" s="202"/>
      <c r="AS26" s="202"/>
      <c r="AT26" s="203">
        <f t="shared" si="14"/>
        <v>0</v>
      </c>
      <c r="AU26" s="203"/>
      <c r="AV26" s="203"/>
      <c r="AW26" s="204">
        <f t="shared" si="3"/>
        <v>0</v>
      </c>
      <c r="AX26" s="204"/>
      <c r="AY26" s="204"/>
      <c r="AZ26" s="190">
        <f t="shared" si="4"/>
        <v>0</v>
      </c>
      <c r="BA26" s="190"/>
      <c r="BB26" s="190">
        <f t="shared" si="5"/>
        <v>0</v>
      </c>
      <c r="BC26" s="190"/>
      <c r="BD26" s="190">
        <f t="shared" si="6"/>
        <v>0</v>
      </c>
      <c r="BE26" s="190"/>
      <c r="BF26" s="190">
        <f t="shared" si="7"/>
        <v>0</v>
      </c>
      <c r="BG26" s="190"/>
      <c r="BH26" s="190">
        <f t="shared" si="8"/>
        <v>0</v>
      </c>
      <c r="BI26" s="190"/>
      <c r="BJ26" s="190">
        <f t="shared" si="9"/>
        <v>0</v>
      </c>
      <c r="BK26" s="190"/>
      <c r="BL26" s="190">
        <f t="shared" si="10"/>
        <v>0</v>
      </c>
      <c r="BM26" s="199"/>
      <c r="BN26" s="190">
        <f t="shared" si="11"/>
        <v>0</v>
      </c>
      <c r="BO26" s="190"/>
      <c r="BP26" s="190">
        <f t="shared" si="12"/>
        <v>0</v>
      </c>
      <c r="BQ26" s="190"/>
      <c r="BR26" s="190">
        <f t="shared" si="13"/>
        <v>0</v>
      </c>
      <c r="BS26" s="191"/>
    </row>
    <row r="27" spans="2:71" ht="15" thickBot="1" x14ac:dyDescent="0.4">
      <c r="B27" s="209"/>
      <c r="C27" s="210"/>
      <c r="D27" s="210"/>
      <c r="E27" s="214"/>
      <c r="F27" s="214"/>
      <c r="G27" s="214"/>
      <c r="H27" s="215"/>
      <c r="I27" s="205"/>
      <c r="J27" s="206"/>
      <c r="K27" s="206"/>
      <c r="L27" s="206"/>
      <c r="M27" s="213">
        <v>43246</v>
      </c>
      <c r="N27" s="213"/>
      <c r="O27" s="213"/>
      <c r="P27" s="213">
        <v>45071</v>
      </c>
      <c r="Q27" s="213"/>
      <c r="R27" s="213"/>
      <c r="S27" s="205" t="s">
        <v>5539</v>
      </c>
      <c r="T27" s="205"/>
      <c r="U27" s="205"/>
      <c r="V27" s="206" t="s">
        <v>5027</v>
      </c>
      <c r="W27" s="206"/>
      <c r="X27" s="206"/>
      <c r="Y27" s="207"/>
      <c r="Z27" s="207"/>
      <c r="AA27" s="207"/>
      <c r="AB27" s="208"/>
      <c r="AC27" s="208"/>
      <c r="AD27" s="208"/>
      <c r="AE27" s="202"/>
      <c r="AF27" s="202"/>
      <c r="AG27" s="202"/>
      <c r="AH27" s="201">
        <f>Totals!$E$81</f>
        <v>45811</v>
      </c>
      <c r="AI27" s="201"/>
      <c r="AJ27" s="201"/>
      <c r="AK27" s="287">
        <f t="shared" si="0"/>
        <v>0</v>
      </c>
      <c r="AL27" s="287"/>
      <c r="AM27" s="287"/>
      <c r="AN27" s="201" t="str">
        <f t="shared" si="1"/>
        <v/>
      </c>
      <c r="AO27" s="201"/>
      <c r="AP27" s="201"/>
      <c r="AQ27" s="202"/>
      <c r="AR27" s="202"/>
      <c r="AS27" s="202"/>
      <c r="AT27" s="203">
        <f t="shared" si="14"/>
        <v>0</v>
      </c>
      <c r="AU27" s="203"/>
      <c r="AV27" s="203"/>
      <c r="AW27" s="204">
        <f t="shared" si="3"/>
        <v>0</v>
      </c>
      <c r="AX27" s="204"/>
      <c r="AY27" s="204"/>
      <c r="AZ27" s="190">
        <f t="shared" si="4"/>
        <v>0</v>
      </c>
      <c r="BA27" s="190"/>
      <c r="BB27" s="190">
        <f t="shared" si="5"/>
        <v>0</v>
      </c>
      <c r="BC27" s="190"/>
      <c r="BD27" s="190">
        <f t="shared" si="6"/>
        <v>0</v>
      </c>
      <c r="BE27" s="190"/>
      <c r="BF27" s="190">
        <f t="shared" si="7"/>
        <v>0</v>
      </c>
      <c r="BG27" s="190"/>
      <c r="BH27" s="190">
        <f t="shared" si="8"/>
        <v>0</v>
      </c>
      <c r="BI27" s="190"/>
      <c r="BJ27" s="190">
        <f t="shared" si="9"/>
        <v>0</v>
      </c>
      <c r="BK27" s="190"/>
      <c r="BL27" s="190">
        <f t="shared" si="10"/>
        <v>0</v>
      </c>
      <c r="BM27" s="199"/>
      <c r="BN27" s="190">
        <f t="shared" si="11"/>
        <v>0</v>
      </c>
      <c r="BO27" s="190"/>
      <c r="BP27" s="190">
        <f t="shared" si="12"/>
        <v>0</v>
      </c>
      <c r="BQ27" s="190"/>
      <c r="BR27" s="190">
        <f t="shared" si="13"/>
        <v>0</v>
      </c>
      <c r="BS27" s="191"/>
    </row>
    <row r="28" spans="2:71" ht="15" thickBot="1" x14ac:dyDescent="0.4">
      <c r="B28" s="209"/>
      <c r="C28" s="210"/>
      <c r="D28" s="210"/>
      <c r="E28" s="214"/>
      <c r="F28" s="214"/>
      <c r="G28" s="214"/>
      <c r="H28" s="215"/>
      <c r="I28" s="205"/>
      <c r="J28" s="206"/>
      <c r="K28" s="206"/>
      <c r="L28" s="206"/>
      <c r="M28" s="213">
        <v>44442</v>
      </c>
      <c r="N28" s="213"/>
      <c r="O28" s="213"/>
      <c r="P28" s="213">
        <v>46267</v>
      </c>
      <c r="Q28" s="213"/>
      <c r="R28" s="213"/>
      <c r="S28" s="205" t="s">
        <v>5539</v>
      </c>
      <c r="T28" s="205"/>
      <c r="U28" s="205"/>
      <c r="V28" s="206" t="s">
        <v>3830</v>
      </c>
      <c r="W28" s="206"/>
      <c r="X28" s="206"/>
      <c r="Y28" s="207"/>
      <c r="Z28" s="207"/>
      <c r="AA28" s="207"/>
      <c r="AB28" s="208"/>
      <c r="AC28" s="208"/>
      <c r="AD28" s="208"/>
      <c r="AE28" s="202"/>
      <c r="AF28" s="202"/>
      <c r="AG28" s="202"/>
      <c r="AH28" s="201">
        <f>Totals!$E$81</f>
        <v>45811</v>
      </c>
      <c r="AI28" s="201"/>
      <c r="AJ28" s="201"/>
      <c r="AK28" s="287">
        <f t="shared" si="0"/>
        <v>0</v>
      </c>
      <c r="AL28" s="287"/>
      <c r="AM28" s="287"/>
      <c r="AN28" s="201" t="str">
        <f t="shared" si="1"/>
        <v/>
      </c>
      <c r="AO28" s="201"/>
      <c r="AP28" s="201"/>
      <c r="AQ28" s="202"/>
      <c r="AR28" s="202"/>
      <c r="AS28" s="202"/>
      <c r="AT28" s="203">
        <f t="shared" si="14"/>
        <v>0</v>
      </c>
      <c r="AU28" s="203"/>
      <c r="AV28" s="203"/>
      <c r="AW28" s="204">
        <f t="shared" si="3"/>
        <v>0</v>
      </c>
      <c r="AX28" s="204"/>
      <c r="AY28" s="204"/>
      <c r="AZ28" s="190">
        <f t="shared" si="4"/>
        <v>0</v>
      </c>
      <c r="BA28" s="190"/>
      <c r="BB28" s="190">
        <f t="shared" si="5"/>
        <v>0</v>
      </c>
      <c r="BC28" s="190"/>
      <c r="BD28" s="190">
        <f t="shared" si="6"/>
        <v>0</v>
      </c>
      <c r="BE28" s="190"/>
      <c r="BF28" s="190">
        <f t="shared" si="7"/>
        <v>0</v>
      </c>
      <c r="BG28" s="190"/>
      <c r="BH28" s="190">
        <f t="shared" si="8"/>
        <v>0</v>
      </c>
      <c r="BI28" s="190"/>
      <c r="BJ28" s="190">
        <f t="shared" si="9"/>
        <v>0</v>
      </c>
      <c r="BK28" s="190"/>
      <c r="BL28" s="190">
        <f t="shared" si="10"/>
        <v>0</v>
      </c>
      <c r="BM28" s="199"/>
      <c r="BN28" s="190">
        <f t="shared" si="11"/>
        <v>0</v>
      </c>
      <c r="BO28" s="190"/>
      <c r="BP28" s="190">
        <f t="shared" si="12"/>
        <v>0</v>
      </c>
      <c r="BQ28" s="190"/>
      <c r="BR28" s="190">
        <f t="shared" si="13"/>
        <v>0</v>
      </c>
      <c r="BS28" s="191"/>
    </row>
    <row r="29" spans="2:71" ht="15" thickBot="1" x14ac:dyDescent="0.4">
      <c r="B29" s="209"/>
      <c r="C29" s="210"/>
      <c r="D29" s="210"/>
      <c r="E29" s="214"/>
      <c r="F29" s="214"/>
      <c r="G29" s="214"/>
      <c r="H29" s="215"/>
      <c r="I29" s="205"/>
      <c r="J29" s="206"/>
      <c r="K29" s="206"/>
      <c r="L29" s="206"/>
      <c r="M29" s="213">
        <v>44229</v>
      </c>
      <c r="N29" s="213"/>
      <c r="O29" s="213"/>
      <c r="P29" s="213">
        <v>44593</v>
      </c>
      <c r="Q29" s="213"/>
      <c r="R29" s="213"/>
      <c r="S29" s="205" t="s">
        <v>6638</v>
      </c>
      <c r="T29" s="205"/>
      <c r="U29" s="205"/>
      <c r="V29" s="206" t="s">
        <v>6606</v>
      </c>
      <c r="W29" s="206"/>
      <c r="X29" s="206"/>
      <c r="Y29" s="207"/>
      <c r="Z29" s="207"/>
      <c r="AA29" s="207"/>
      <c r="AB29" s="208"/>
      <c r="AC29" s="208"/>
      <c r="AD29" s="208"/>
      <c r="AE29" s="202"/>
      <c r="AF29" s="202"/>
      <c r="AG29" s="202"/>
      <c r="AH29" s="201">
        <f>Totals!$E$81</f>
        <v>45811</v>
      </c>
      <c r="AI29" s="201"/>
      <c r="AJ29" s="201"/>
      <c r="AK29" s="287">
        <f t="shared" si="0"/>
        <v>0</v>
      </c>
      <c r="AL29" s="287"/>
      <c r="AM29" s="287"/>
      <c r="AN29" s="201" t="str">
        <f t="shared" si="1"/>
        <v/>
      </c>
      <c r="AO29" s="201"/>
      <c r="AP29" s="201"/>
      <c r="AQ29" s="202"/>
      <c r="AR29" s="202"/>
      <c r="AS29" s="202"/>
      <c r="AT29" s="203">
        <f t="shared" si="14"/>
        <v>0</v>
      </c>
      <c r="AU29" s="203"/>
      <c r="AV29" s="203"/>
      <c r="AW29" s="204">
        <f t="shared" si="3"/>
        <v>0</v>
      </c>
      <c r="AX29" s="204"/>
      <c r="AY29" s="204"/>
      <c r="AZ29" s="190">
        <f t="shared" si="4"/>
        <v>0</v>
      </c>
      <c r="BA29" s="190"/>
      <c r="BB29" s="190">
        <f t="shared" si="5"/>
        <v>0</v>
      </c>
      <c r="BC29" s="190"/>
      <c r="BD29" s="190">
        <f t="shared" si="6"/>
        <v>0</v>
      </c>
      <c r="BE29" s="190"/>
      <c r="BF29" s="190">
        <f t="shared" si="7"/>
        <v>0</v>
      </c>
      <c r="BG29" s="190"/>
      <c r="BH29" s="190">
        <f t="shared" si="8"/>
        <v>0</v>
      </c>
      <c r="BI29" s="190"/>
      <c r="BJ29" s="190">
        <f t="shared" si="9"/>
        <v>0</v>
      </c>
      <c r="BK29" s="190"/>
      <c r="BL29" s="190">
        <f t="shared" si="10"/>
        <v>0</v>
      </c>
      <c r="BM29" s="199"/>
      <c r="BN29" s="190">
        <f t="shared" si="11"/>
        <v>0</v>
      </c>
      <c r="BO29" s="190"/>
      <c r="BP29" s="190">
        <f t="shared" si="12"/>
        <v>0</v>
      </c>
      <c r="BQ29" s="190"/>
      <c r="BR29" s="190">
        <f t="shared" si="13"/>
        <v>0</v>
      </c>
      <c r="BS29" s="191"/>
    </row>
    <row r="30" spans="2:71" ht="15" thickBot="1" x14ac:dyDescent="0.4">
      <c r="B30" s="209"/>
      <c r="C30" s="210"/>
      <c r="D30" s="210"/>
      <c r="E30" s="214"/>
      <c r="F30" s="214"/>
      <c r="G30" s="214"/>
      <c r="H30" s="215"/>
      <c r="I30" s="205"/>
      <c r="J30" s="206"/>
      <c r="K30" s="206"/>
      <c r="L30" s="206"/>
      <c r="M30" s="213">
        <v>44105</v>
      </c>
      <c r="N30" s="213"/>
      <c r="O30" s="213"/>
      <c r="P30" s="213">
        <v>44469</v>
      </c>
      <c r="Q30" s="213"/>
      <c r="R30" s="213"/>
      <c r="S30" s="205" t="s">
        <v>6638</v>
      </c>
      <c r="T30" s="205"/>
      <c r="U30" s="205"/>
      <c r="V30" s="206" t="s">
        <v>6364</v>
      </c>
      <c r="W30" s="206"/>
      <c r="X30" s="206"/>
      <c r="Y30" s="207"/>
      <c r="Z30" s="207"/>
      <c r="AA30" s="207"/>
      <c r="AB30" s="208"/>
      <c r="AC30" s="208"/>
      <c r="AD30" s="208"/>
      <c r="AE30" s="202"/>
      <c r="AF30" s="202"/>
      <c r="AG30" s="202"/>
      <c r="AH30" s="201">
        <f>Totals!$E$81</f>
        <v>45811</v>
      </c>
      <c r="AI30" s="201"/>
      <c r="AJ30" s="201"/>
      <c r="AK30" s="287">
        <f t="shared" si="0"/>
        <v>0</v>
      </c>
      <c r="AL30" s="287"/>
      <c r="AM30" s="287"/>
      <c r="AN30" s="201" t="str">
        <f t="shared" si="1"/>
        <v/>
      </c>
      <c r="AO30" s="201"/>
      <c r="AP30" s="201"/>
      <c r="AQ30" s="202"/>
      <c r="AR30" s="202"/>
      <c r="AS30" s="202"/>
      <c r="AT30" s="203">
        <f t="shared" si="14"/>
        <v>0</v>
      </c>
      <c r="AU30" s="203"/>
      <c r="AV30" s="203"/>
      <c r="AW30" s="204">
        <f t="shared" si="3"/>
        <v>0</v>
      </c>
      <c r="AX30" s="204"/>
      <c r="AY30" s="204"/>
      <c r="AZ30" s="190">
        <f t="shared" si="4"/>
        <v>0</v>
      </c>
      <c r="BA30" s="190"/>
      <c r="BB30" s="190">
        <f t="shared" si="5"/>
        <v>0</v>
      </c>
      <c r="BC30" s="190"/>
      <c r="BD30" s="190">
        <f t="shared" si="6"/>
        <v>0</v>
      </c>
      <c r="BE30" s="190"/>
      <c r="BF30" s="190">
        <f t="shared" si="7"/>
        <v>0</v>
      </c>
      <c r="BG30" s="190"/>
      <c r="BH30" s="190">
        <f t="shared" si="8"/>
        <v>0</v>
      </c>
      <c r="BI30" s="190"/>
      <c r="BJ30" s="190">
        <f t="shared" si="9"/>
        <v>0</v>
      </c>
      <c r="BK30" s="190"/>
      <c r="BL30" s="190">
        <f t="shared" si="10"/>
        <v>0</v>
      </c>
      <c r="BM30" s="199"/>
      <c r="BN30" s="190">
        <f t="shared" si="11"/>
        <v>0</v>
      </c>
      <c r="BO30" s="190"/>
      <c r="BP30" s="190">
        <f t="shared" si="12"/>
        <v>0</v>
      </c>
      <c r="BQ30" s="190"/>
      <c r="BR30" s="190">
        <f t="shared" si="13"/>
        <v>0</v>
      </c>
      <c r="BS30" s="191"/>
    </row>
    <row r="31" spans="2:71" ht="15" thickBot="1" x14ac:dyDescent="0.4">
      <c r="B31" s="209"/>
      <c r="C31" s="210"/>
      <c r="D31" s="210"/>
      <c r="E31" s="214"/>
      <c r="F31" s="214"/>
      <c r="G31" s="214"/>
      <c r="H31" s="215"/>
      <c r="I31" s="205"/>
      <c r="J31" s="206"/>
      <c r="K31" s="206"/>
      <c r="L31" s="206"/>
      <c r="M31" s="213"/>
      <c r="N31" s="213"/>
      <c r="O31" s="213"/>
      <c r="P31" s="213"/>
      <c r="Q31" s="213"/>
      <c r="R31" s="213"/>
      <c r="S31" s="205"/>
      <c r="T31" s="205"/>
      <c r="U31" s="205"/>
      <c r="V31" s="206"/>
      <c r="W31" s="206"/>
      <c r="X31" s="206"/>
      <c r="Y31" s="207"/>
      <c r="Z31" s="207"/>
      <c r="AA31" s="207"/>
      <c r="AB31" s="208"/>
      <c r="AC31" s="208"/>
      <c r="AD31" s="208"/>
      <c r="AE31" s="202"/>
      <c r="AF31" s="202"/>
      <c r="AG31" s="202"/>
      <c r="AH31" s="201">
        <f>Totals!$E$81</f>
        <v>45811</v>
      </c>
      <c r="AI31" s="201"/>
      <c r="AJ31" s="201"/>
      <c r="AK31" s="287">
        <f t="shared" si="0"/>
        <v>0</v>
      </c>
      <c r="AL31" s="287"/>
      <c r="AM31" s="287"/>
      <c r="AN31" s="201" t="str">
        <f t="shared" si="1"/>
        <v/>
      </c>
      <c r="AO31" s="201"/>
      <c r="AP31" s="201"/>
      <c r="AQ31" s="202"/>
      <c r="AR31" s="202"/>
      <c r="AS31" s="202"/>
      <c r="AT31" s="203">
        <f t="shared" si="14"/>
        <v>0</v>
      </c>
      <c r="AU31" s="203"/>
      <c r="AV31" s="203"/>
      <c r="AW31" s="204">
        <f t="shared" si="3"/>
        <v>0</v>
      </c>
      <c r="AX31" s="204"/>
      <c r="AY31" s="204"/>
      <c r="AZ31" s="190">
        <f t="shared" si="4"/>
        <v>0</v>
      </c>
      <c r="BA31" s="190"/>
      <c r="BB31" s="190">
        <f t="shared" si="5"/>
        <v>0</v>
      </c>
      <c r="BC31" s="190"/>
      <c r="BD31" s="190">
        <f t="shared" si="6"/>
        <v>0</v>
      </c>
      <c r="BE31" s="190"/>
      <c r="BF31" s="190">
        <f t="shared" si="7"/>
        <v>0</v>
      </c>
      <c r="BG31" s="190"/>
      <c r="BH31" s="190">
        <f t="shared" si="8"/>
        <v>0</v>
      </c>
      <c r="BI31" s="190"/>
      <c r="BJ31" s="190">
        <f t="shared" si="9"/>
        <v>0</v>
      </c>
      <c r="BK31" s="190"/>
      <c r="BL31" s="190">
        <f t="shared" si="10"/>
        <v>0</v>
      </c>
      <c r="BM31" s="199"/>
      <c r="BN31" s="190">
        <f t="shared" si="11"/>
        <v>0</v>
      </c>
      <c r="BO31" s="190"/>
      <c r="BP31" s="190">
        <f t="shared" si="12"/>
        <v>0</v>
      </c>
      <c r="BQ31" s="190"/>
      <c r="BR31" s="190">
        <f t="shared" si="13"/>
        <v>0</v>
      </c>
      <c r="BS31" s="191"/>
    </row>
    <row r="32" spans="2:71" ht="15" thickBot="1" x14ac:dyDescent="0.4">
      <c r="B32" s="209"/>
      <c r="C32" s="210"/>
      <c r="D32" s="210"/>
      <c r="E32" s="214"/>
      <c r="F32" s="214"/>
      <c r="G32" s="214"/>
      <c r="H32" s="215"/>
      <c r="I32" s="205"/>
      <c r="J32" s="206"/>
      <c r="K32" s="206"/>
      <c r="L32" s="206"/>
      <c r="M32" s="213"/>
      <c r="N32" s="213"/>
      <c r="O32" s="213"/>
      <c r="P32" s="213"/>
      <c r="Q32" s="213"/>
      <c r="R32" s="213"/>
      <c r="S32" s="205"/>
      <c r="T32" s="205"/>
      <c r="U32" s="205"/>
      <c r="V32" s="206"/>
      <c r="W32" s="206"/>
      <c r="X32" s="206"/>
      <c r="Y32" s="207"/>
      <c r="Z32" s="207"/>
      <c r="AA32" s="207"/>
      <c r="AB32" s="208"/>
      <c r="AC32" s="208"/>
      <c r="AD32" s="208"/>
      <c r="AE32" s="202"/>
      <c r="AF32" s="202"/>
      <c r="AG32" s="202"/>
      <c r="AH32" s="201">
        <f>Totals!$E$81</f>
        <v>45811</v>
      </c>
      <c r="AI32" s="201"/>
      <c r="AJ32" s="201"/>
      <c r="AK32" s="287">
        <f t="shared" si="0"/>
        <v>0</v>
      </c>
      <c r="AL32" s="287"/>
      <c r="AM32" s="287"/>
      <c r="AN32" s="201" t="str">
        <f t="shared" si="1"/>
        <v/>
      </c>
      <c r="AO32" s="201"/>
      <c r="AP32" s="201"/>
      <c r="AQ32" s="202"/>
      <c r="AR32" s="202"/>
      <c r="AS32" s="202"/>
      <c r="AT32" s="203">
        <f t="shared" si="14"/>
        <v>0</v>
      </c>
      <c r="AU32" s="203"/>
      <c r="AV32" s="203"/>
      <c r="AW32" s="204">
        <f t="shared" si="3"/>
        <v>0</v>
      </c>
      <c r="AX32" s="204"/>
      <c r="AY32" s="204"/>
      <c r="AZ32" s="190">
        <f t="shared" si="4"/>
        <v>0</v>
      </c>
      <c r="BA32" s="190"/>
      <c r="BB32" s="190">
        <f t="shared" si="5"/>
        <v>0</v>
      </c>
      <c r="BC32" s="190"/>
      <c r="BD32" s="190">
        <f t="shared" si="6"/>
        <v>0</v>
      </c>
      <c r="BE32" s="190"/>
      <c r="BF32" s="190">
        <f t="shared" si="7"/>
        <v>0</v>
      </c>
      <c r="BG32" s="190"/>
      <c r="BH32" s="190">
        <f t="shared" si="8"/>
        <v>0</v>
      </c>
      <c r="BI32" s="190"/>
      <c r="BJ32" s="190">
        <f t="shared" si="9"/>
        <v>0</v>
      </c>
      <c r="BK32" s="190"/>
      <c r="BL32" s="190">
        <f t="shared" si="10"/>
        <v>0</v>
      </c>
      <c r="BM32" s="199"/>
      <c r="BN32" s="190">
        <f t="shared" si="11"/>
        <v>0</v>
      </c>
      <c r="BO32" s="190"/>
      <c r="BP32" s="190">
        <f t="shared" si="12"/>
        <v>0</v>
      </c>
      <c r="BQ32" s="190"/>
      <c r="BR32" s="190">
        <f t="shared" si="13"/>
        <v>0</v>
      </c>
      <c r="BS32" s="191"/>
    </row>
    <row r="33" spans="2:71" ht="15" thickBot="1" x14ac:dyDescent="0.4">
      <c r="B33" s="209"/>
      <c r="C33" s="210"/>
      <c r="D33" s="210"/>
      <c r="E33" s="214"/>
      <c r="F33" s="214"/>
      <c r="G33" s="214"/>
      <c r="H33" s="215"/>
      <c r="I33" s="205"/>
      <c r="J33" s="206"/>
      <c r="K33" s="206"/>
      <c r="L33" s="206"/>
      <c r="M33" s="213">
        <v>44401</v>
      </c>
      <c r="N33" s="213"/>
      <c r="O33" s="213"/>
      <c r="P33" s="213">
        <v>44431</v>
      </c>
      <c r="Q33" s="213"/>
      <c r="R33" s="213"/>
      <c r="S33" s="205" t="s">
        <v>6948</v>
      </c>
      <c r="T33" s="205"/>
      <c r="U33" s="205"/>
      <c r="V33" s="206" t="s">
        <v>6925</v>
      </c>
      <c r="W33" s="206"/>
      <c r="X33" s="206"/>
      <c r="Y33" s="207"/>
      <c r="Z33" s="207"/>
      <c r="AA33" s="207"/>
      <c r="AB33" s="208"/>
      <c r="AC33" s="208"/>
      <c r="AD33" s="208"/>
      <c r="AE33" s="202"/>
      <c r="AF33" s="202"/>
      <c r="AG33" s="202"/>
      <c r="AH33" s="201">
        <f>Totals!$E$81</f>
        <v>45811</v>
      </c>
      <c r="AI33" s="201"/>
      <c r="AJ33" s="201"/>
      <c r="AK33" s="287">
        <f t="shared" si="0"/>
        <v>0</v>
      </c>
      <c r="AL33" s="287"/>
      <c r="AM33" s="287"/>
      <c r="AN33" s="201" t="str">
        <f t="shared" si="1"/>
        <v/>
      </c>
      <c r="AO33" s="201"/>
      <c r="AP33" s="201"/>
      <c r="AQ33" s="202"/>
      <c r="AR33" s="202"/>
      <c r="AS33" s="202"/>
      <c r="AT33" s="203">
        <f t="shared" si="14"/>
        <v>0</v>
      </c>
      <c r="AU33" s="203"/>
      <c r="AV33" s="203"/>
      <c r="AW33" s="204">
        <f t="shared" si="3"/>
        <v>0</v>
      </c>
      <c r="AX33" s="204"/>
      <c r="AY33" s="204"/>
      <c r="AZ33" s="190">
        <f t="shared" si="4"/>
        <v>0</v>
      </c>
      <c r="BA33" s="190"/>
      <c r="BB33" s="190">
        <f t="shared" si="5"/>
        <v>0</v>
      </c>
      <c r="BC33" s="190"/>
      <c r="BD33" s="190">
        <f t="shared" si="6"/>
        <v>0</v>
      </c>
      <c r="BE33" s="190"/>
      <c r="BF33" s="190">
        <f t="shared" si="7"/>
        <v>0</v>
      </c>
      <c r="BG33" s="190"/>
      <c r="BH33" s="190">
        <f t="shared" si="8"/>
        <v>0</v>
      </c>
      <c r="BI33" s="190"/>
      <c r="BJ33" s="190">
        <f t="shared" si="9"/>
        <v>0</v>
      </c>
      <c r="BK33" s="190"/>
      <c r="BL33" s="190">
        <f t="shared" si="10"/>
        <v>0</v>
      </c>
      <c r="BM33" s="199"/>
      <c r="BN33" s="190">
        <f t="shared" si="11"/>
        <v>0</v>
      </c>
      <c r="BO33" s="190"/>
      <c r="BP33" s="190">
        <f t="shared" si="12"/>
        <v>0</v>
      </c>
      <c r="BQ33" s="190"/>
      <c r="BR33" s="190">
        <f t="shared" si="13"/>
        <v>0</v>
      </c>
      <c r="BS33" s="191"/>
    </row>
    <row r="34" spans="2:71" ht="15" thickBot="1" x14ac:dyDescent="0.4">
      <c r="B34" s="209"/>
      <c r="C34" s="210"/>
      <c r="D34" s="210"/>
      <c r="E34" s="214"/>
      <c r="F34" s="214"/>
      <c r="G34" s="214"/>
      <c r="H34" s="215"/>
      <c r="I34" s="205"/>
      <c r="J34" s="206"/>
      <c r="K34" s="206"/>
      <c r="L34" s="206"/>
      <c r="M34" s="213"/>
      <c r="N34" s="213"/>
      <c r="O34" s="213"/>
      <c r="P34" s="213"/>
      <c r="Q34" s="213"/>
      <c r="R34" s="213"/>
      <c r="S34" s="205" t="s">
        <v>6948</v>
      </c>
      <c r="T34" s="205"/>
      <c r="U34" s="205"/>
      <c r="V34" s="206"/>
      <c r="W34" s="206"/>
      <c r="X34" s="206"/>
      <c r="Y34" s="207"/>
      <c r="Z34" s="207"/>
      <c r="AA34" s="207"/>
      <c r="AB34" s="208"/>
      <c r="AC34" s="208"/>
      <c r="AD34" s="208"/>
      <c r="AE34" s="202"/>
      <c r="AF34" s="202"/>
      <c r="AG34" s="202"/>
      <c r="AH34" s="201">
        <f>Totals!$E$81</f>
        <v>45811</v>
      </c>
      <c r="AI34" s="201"/>
      <c r="AJ34" s="201"/>
      <c r="AK34" s="287">
        <f t="shared" si="0"/>
        <v>0</v>
      </c>
      <c r="AL34" s="287"/>
      <c r="AM34" s="287"/>
      <c r="AN34" s="201" t="str">
        <f t="shared" si="1"/>
        <v/>
      </c>
      <c r="AO34" s="201"/>
      <c r="AP34" s="201"/>
      <c r="AQ34" s="202"/>
      <c r="AR34" s="202"/>
      <c r="AS34" s="202"/>
      <c r="AT34" s="203">
        <f t="shared" si="14"/>
        <v>0</v>
      </c>
      <c r="AU34" s="203"/>
      <c r="AV34" s="203"/>
      <c r="AW34" s="204">
        <f t="shared" si="3"/>
        <v>0</v>
      </c>
      <c r="AX34" s="204"/>
      <c r="AY34" s="204"/>
      <c r="AZ34" s="190">
        <f t="shared" si="4"/>
        <v>0</v>
      </c>
      <c r="BA34" s="190"/>
      <c r="BB34" s="190">
        <f t="shared" si="5"/>
        <v>0</v>
      </c>
      <c r="BC34" s="190"/>
      <c r="BD34" s="190">
        <f t="shared" si="6"/>
        <v>0</v>
      </c>
      <c r="BE34" s="190"/>
      <c r="BF34" s="190">
        <f t="shared" si="7"/>
        <v>0</v>
      </c>
      <c r="BG34" s="190"/>
      <c r="BH34" s="190">
        <f t="shared" si="8"/>
        <v>0</v>
      </c>
      <c r="BI34" s="190"/>
      <c r="BJ34" s="190">
        <f t="shared" si="9"/>
        <v>0</v>
      </c>
      <c r="BK34" s="190"/>
      <c r="BL34" s="190">
        <f t="shared" si="10"/>
        <v>0</v>
      </c>
      <c r="BM34" s="199"/>
      <c r="BN34" s="190">
        <f t="shared" si="11"/>
        <v>0</v>
      </c>
      <c r="BO34" s="190"/>
      <c r="BP34" s="190">
        <f t="shared" si="12"/>
        <v>0</v>
      </c>
      <c r="BQ34" s="190"/>
      <c r="BR34" s="190">
        <f t="shared" si="13"/>
        <v>0</v>
      </c>
      <c r="BS34" s="191"/>
    </row>
    <row r="35" spans="2:71" ht="15" thickBot="1" x14ac:dyDescent="0.4">
      <c r="B35" s="209"/>
      <c r="C35" s="210"/>
      <c r="D35" s="210"/>
      <c r="E35" s="214"/>
      <c r="F35" s="214"/>
      <c r="G35" s="214"/>
      <c r="H35" s="215"/>
      <c r="I35" s="205"/>
      <c r="J35" s="206"/>
      <c r="K35" s="206"/>
      <c r="L35" s="206"/>
      <c r="M35" s="213"/>
      <c r="N35" s="213"/>
      <c r="O35" s="213"/>
      <c r="P35" s="213"/>
      <c r="Q35" s="213"/>
      <c r="R35" s="213"/>
      <c r="S35" s="205" t="s">
        <v>6948</v>
      </c>
      <c r="T35" s="205"/>
      <c r="U35" s="205"/>
      <c r="V35" s="206"/>
      <c r="W35" s="206"/>
      <c r="X35" s="206"/>
      <c r="Y35" s="207"/>
      <c r="Z35" s="207"/>
      <c r="AA35" s="207"/>
      <c r="AB35" s="208"/>
      <c r="AC35" s="208"/>
      <c r="AD35" s="208"/>
      <c r="AE35" s="202"/>
      <c r="AF35" s="202"/>
      <c r="AG35" s="202"/>
      <c r="AH35" s="201">
        <f>Totals!$E$81</f>
        <v>45811</v>
      </c>
      <c r="AI35" s="201"/>
      <c r="AJ35" s="201"/>
      <c r="AK35" s="287">
        <f t="shared" si="0"/>
        <v>0</v>
      </c>
      <c r="AL35" s="287"/>
      <c r="AM35" s="287"/>
      <c r="AN35" s="201" t="str">
        <f t="shared" si="1"/>
        <v/>
      </c>
      <c r="AO35" s="201"/>
      <c r="AP35" s="201"/>
      <c r="AQ35" s="202"/>
      <c r="AR35" s="202"/>
      <c r="AS35" s="202"/>
      <c r="AT35" s="203">
        <f t="shared" si="14"/>
        <v>0</v>
      </c>
      <c r="AU35" s="203"/>
      <c r="AV35" s="203"/>
      <c r="AW35" s="204">
        <f t="shared" si="3"/>
        <v>0</v>
      </c>
      <c r="AX35" s="204"/>
      <c r="AY35" s="204"/>
      <c r="AZ35" s="190">
        <f t="shared" si="4"/>
        <v>0</v>
      </c>
      <c r="BA35" s="190"/>
      <c r="BB35" s="190">
        <f t="shared" si="5"/>
        <v>0</v>
      </c>
      <c r="BC35" s="190"/>
      <c r="BD35" s="190">
        <f t="shared" si="6"/>
        <v>0</v>
      </c>
      <c r="BE35" s="190"/>
      <c r="BF35" s="190">
        <f t="shared" si="7"/>
        <v>0</v>
      </c>
      <c r="BG35" s="190"/>
      <c r="BH35" s="190">
        <f t="shared" si="8"/>
        <v>0</v>
      </c>
      <c r="BI35" s="190"/>
      <c r="BJ35" s="190">
        <f t="shared" si="9"/>
        <v>0</v>
      </c>
      <c r="BK35" s="190"/>
      <c r="BL35" s="190">
        <f t="shared" si="10"/>
        <v>0</v>
      </c>
      <c r="BM35" s="199"/>
      <c r="BN35" s="190">
        <f t="shared" si="11"/>
        <v>0</v>
      </c>
      <c r="BO35" s="190"/>
      <c r="BP35" s="190">
        <f t="shared" si="12"/>
        <v>0</v>
      </c>
      <c r="BQ35" s="190"/>
      <c r="BR35" s="190">
        <f t="shared" si="13"/>
        <v>0</v>
      </c>
      <c r="BS35" s="191"/>
    </row>
    <row r="36" spans="2:71" ht="15" thickBot="1" x14ac:dyDescent="0.4">
      <c r="B36" s="209"/>
      <c r="C36" s="210"/>
      <c r="D36" s="210"/>
      <c r="E36" s="214"/>
      <c r="F36" s="214"/>
      <c r="G36" s="214"/>
      <c r="H36" s="215"/>
      <c r="I36" s="205"/>
      <c r="J36" s="206"/>
      <c r="K36" s="206"/>
      <c r="L36" s="206"/>
      <c r="M36" s="213"/>
      <c r="N36" s="213"/>
      <c r="O36" s="213"/>
      <c r="P36" s="213"/>
      <c r="Q36" s="213"/>
      <c r="R36" s="213"/>
      <c r="S36" s="205" t="s">
        <v>6948</v>
      </c>
      <c r="T36" s="205"/>
      <c r="U36" s="205"/>
      <c r="V36" s="206"/>
      <c r="W36" s="206"/>
      <c r="X36" s="206"/>
      <c r="Y36" s="207"/>
      <c r="Z36" s="207"/>
      <c r="AA36" s="207"/>
      <c r="AB36" s="208"/>
      <c r="AC36" s="208"/>
      <c r="AD36" s="208"/>
      <c r="AE36" s="202"/>
      <c r="AF36" s="202"/>
      <c r="AG36" s="202"/>
      <c r="AH36" s="201">
        <f>Totals!$E$81</f>
        <v>45811</v>
      </c>
      <c r="AI36" s="201"/>
      <c r="AJ36" s="201"/>
      <c r="AK36" s="287">
        <f t="shared" si="0"/>
        <v>0</v>
      </c>
      <c r="AL36" s="287"/>
      <c r="AM36" s="287"/>
      <c r="AN36" s="201" t="str">
        <f t="shared" si="1"/>
        <v/>
      </c>
      <c r="AO36" s="201"/>
      <c r="AP36" s="201"/>
      <c r="AQ36" s="202"/>
      <c r="AR36" s="202"/>
      <c r="AS36" s="202"/>
      <c r="AT36" s="203">
        <f t="shared" si="14"/>
        <v>0</v>
      </c>
      <c r="AU36" s="203"/>
      <c r="AV36" s="203"/>
      <c r="AW36" s="204">
        <f t="shared" si="3"/>
        <v>0</v>
      </c>
      <c r="AX36" s="204"/>
      <c r="AY36" s="204"/>
      <c r="AZ36" s="190">
        <f t="shared" si="4"/>
        <v>0</v>
      </c>
      <c r="BA36" s="190"/>
      <c r="BB36" s="190">
        <f t="shared" si="5"/>
        <v>0</v>
      </c>
      <c r="BC36" s="190"/>
      <c r="BD36" s="190">
        <f t="shared" si="6"/>
        <v>0</v>
      </c>
      <c r="BE36" s="190"/>
      <c r="BF36" s="190">
        <f t="shared" si="7"/>
        <v>0</v>
      </c>
      <c r="BG36" s="190"/>
      <c r="BH36" s="190">
        <f t="shared" si="8"/>
        <v>0</v>
      </c>
      <c r="BI36" s="190"/>
      <c r="BJ36" s="190">
        <f t="shared" si="9"/>
        <v>0</v>
      </c>
      <c r="BK36" s="190"/>
      <c r="BL36" s="190">
        <f t="shared" si="10"/>
        <v>0</v>
      </c>
      <c r="BM36" s="199"/>
      <c r="BN36" s="190">
        <f t="shared" si="11"/>
        <v>0</v>
      </c>
      <c r="BO36" s="190"/>
      <c r="BP36" s="190">
        <f t="shared" si="12"/>
        <v>0</v>
      </c>
      <c r="BQ36" s="190"/>
      <c r="BR36" s="190">
        <f t="shared" si="13"/>
        <v>0</v>
      </c>
      <c r="BS36" s="191"/>
    </row>
    <row r="37" spans="2:71" ht="15" thickBot="1" x14ac:dyDescent="0.4">
      <c r="B37" s="209"/>
      <c r="C37" s="210"/>
      <c r="D37" s="210"/>
      <c r="E37" s="214"/>
      <c r="F37" s="214"/>
      <c r="G37" s="214"/>
      <c r="H37" s="215"/>
      <c r="I37" s="205"/>
      <c r="J37" s="206"/>
      <c r="K37" s="206"/>
      <c r="L37" s="206"/>
      <c r="M37" s="213"/>
      <c r="N37" s="213"/>
      <c r="O37" s="213"/>
      <c r="P37" s="213"/>
      <c r="Q37" s="213"/>
      <c r="R37" s="213"/>
      <c r="S37" s="205"/>
      <c r="T37" s="205"/>
      <c r="U37" s="205"/>
      <c r="V37" s="206"/>
      <c r="W37" s="206"/>
      <c r="X37" s="206"/>
      <c r="Y37" s="207"/>
      <c r="Z37" s="207"/>
      <c r="AA37" s="207"/>
      <c r="AB37" s="208"/>
      <c r="AC37" s="208"/>
      <c r="AD37" s="208"/>
      <c r="AE37" s="202"/>
      <c r="AF37" s="202"/>
      <c r="AG37" s="202"/>
      <c r="AH37" s="201">
        <f>Totals!$E$81</f>
        <v>45811</v>
      </c>
      <c r="AI37" s="201"/>
      <c r="AJ37" s="201"/>
      <c r="AK37" s="287">
        <f t="shared" si="0"/>
        <v>0</v>
      </c>
      <c r="AL37" s="287"/>
      <c r="AM37" s="287"/>
      <c r="AN37" s="201" t="str">
        <f t="shared" si="1"/>
        <v/>
      </c>
      <c r="AO37" s="201"/>
      <c r="AP37" s="201"/>
      <c r="AQ37" s="202"/>
      <c r="AR37" s="202"/>
      <c r="AS37" s="202"/>
      <c r="AT37" s="203">
        <f t="shared" si="14"/>
        <v>0</v>
      </c>
      <c r="AU37" s="203"/>
      <c r="AV37" s="203"/>
      <c r="AW37" s="204">
        <f t="shared" si="3"/>
        <v>0</v>
      </c>
      <c r="AX37" s="204"/>
      <c r="AY37" s="204"/>
      <c r="AZ37" s="190">
        <f t="shared" si="4"/>
        <v>0</v>
      </c>
      <c r="BA37" s="190"/>
      <c r="BB37" s="190">
        <f t="shared" si="5"/>
        <v>0</v>
      </c>
      <c r="BC37" s="190"/>
      <c r="BD37" s="190">
        <f t="shared" si="6"/>
        <v>0</v>
      </c>
      <c r="BE37" s="190"/>
      <c r="BF37" s="190">
        <f t="shared" si="7"/>
        <v>0</v>
      </c>
      <c r="BG37" s="190"/>
      <c r="BH37" s="190">
        <f t="shared" si="8"/>
        <v>0</v>
      </c>
      <c r="BI37" s="190"/>
      <c r="BJ37" s="190">
        <f t="shared" si="9"/>
        <v>0</v>
      </c>
      <c r="BK37" s="190"/>
      <c r="BL37" s="190">
        <f t="shared" si="10"/>
        <v>0</v>
      </c>
      <c r="BM37" s="199"/>
      <c r="BN37" s="190">
        <f t="shared" si="11"/>
        <v>0</v>
      </c>
      <c r="BO37" s="190"/>
      <c r="BP37" s="190">
        <f t="shared" si="12"/>
        <v>0</v>
      </c>
      <c r="BQ37" s="190"/>
      <c r="BR37" s="190">
        <f t="shared" si="13"/>
        <v>0</v>
      </c>
      <c r="BS37" s="191"/>
    </row>
    <row r="38" spans="2:71" ht="15" thickBot="1" x14ac:dyDescent="0.4">
      <c r="B38" s="209"/>
      <c r="C38" s="210"/>
      <c r="D38" s="210"/>
      <c r="E38" s="214"/>
      <c r="F38" s="214"/>
      <c r="G38" s="214"/>
      <c r="H38" s="215"/>
      <c r="I38" s="205"/>
      <c r="J38" s="206"/>
      <c r="K38" s="206"/>
      <c r="L38" s="206"/>
      <c r="M38" s="213"/>
      <c r="N38" s="213"/>
      <c r="O38" s="213"/>
      <c r="P38" s="213"/>
      <c r="Q38" s="213"/>
      <c r="R38" s="213"/>
      <c r="S38" s="205"/>
      <c r="T38" s="205"/>
      <c r="U38" s="205"/>
      <c r="V38" s="206"/>
      <c r="W38" s="206"/>
      <c r="X38" s="206"/>
      <c r="Y38" s="207"/>
      <c r="Z38" s="207"/>
      <c r="AA38" s="207"/>
      <c r="AB38" s="208"/>
      <c r="AC38" s="208"/>
      <c r="AD38" s="208"/>
      <c r="AE38" s="202"/>
      <c r="AF38" s="202"/>
      <c r="AG38" s="202"/>
      <c r="AH38" s="201">
        <f>Totals!$E$81</f>
        <v>45811</v>
      </c>
      <c r="AI38" s="201"/>
      <c r="AJ38" s="201"/>
      <c r="AK38" s="287">
        <f t="shared" si="0"/>
        <v>0</v>
      </c>
      <c r="AL38" s="287"/>
      <c r="AM38" s="287"/>
      <c r="AN38" s="201" t="str">
        <f t="shared" si="1"/>
        <v/>
      </c>
      <c r="AO38" s="201"/>
      <c r="AP38" s="201"/>
      <c r="AQ38" s="202"/>
      <c r="AR38" s="202"/>
      <c r="AS38" s="202"/>
      <c r="AT38" s="203">
        <f t="shared" si="14"/>
        <v>0</v>
      </c>
      <c r="AU38" s="203"/>
      <c r="AV38" s="203"/>
      <c r="AW38" s="204">
        <f t="shared" si="3"/>
        <v>0</v>
      </c>
      <c r="AX38" s="204"/>
      <c r="AY38" s="204"/>
      <c r="AZ38" s="190">
        <f t="shared" si="4"/>
        <v>0</v>
      </c>
      <c r="BA38" s="190"/>
      <c r="BB38" s="190">
        <f t="shared" si="5"/>
        <v>0</v>
      </c>
      <c r="BC38" s="190"/>
      <c r="BD38" s="190">
        <f t="shared" si="6"/>
        <v>0</v>
      </c>
      <c r="BE38" s="190"/>
      <c r="BF38" s="190">
        <f t="shared" si="7"/>
        <v>0</v>
      </c>
      <c r="BG38" s="190"/>
      <c r="BH38" s="190">
        <f t="shared" si="8"/>
        <v>0</v>
      </c>
      <c r="BI38" s="190"/>
      <c r="BJ38" s="190">
        <f t="shared" si="9"/>
        <v>0</v>
      </c>
      <c r="BK38" s="190"/>
      <c r="BL38" s="190">
        <f t="shared" si="10"/>
        <v>0</v>
      </c>
      <c r="BM38" s="199"/>
      <c r="BN38" s="190">
        <f t="shared" si="11"/>
        <v>0</v>
      </c>
      <c r="BO38" s="190"/>
      <c r="BP38" s="190">
        <f t="shared" si="12"/>
        <v>0</v>
      </c>
      <c r="BQ38" s="190"/>
      <c r="BR38" s="190">
        <f t="shared" si="13"/>
        <v>0</v>
      </c>
      <c r="BS38" s="191"/>
    </row>
    <row r="39" spans="2:71" ht="15" thickBot="1" x14ac:dyDescent="0.4">
      <c r="B39" s="209"/>
      <c r="C39" s="210"/>
      <c r="D39" s="210"/>
      <c r="E39" s="214"/>
      <c r="F39" s="214"/>
      <c r="G39" s="214"/>
      <c r="H39" s="215"/>
      <c r="I39" s="205"/>
      <c r="J39" s="206"/>
      <c r="K39" s="206"/>
      <c r="L39" s="206"/>
      <c r="M39" s="213"/>
      <c r="N39" s="213"/>
      <c r="O39" s="213"/>
      <c r="P39" s="213"/>
      <c r="Q39" s="213"/>
      <c r="R39" s="213"/>
      <c r="S39" s="205" t="s">
        <v>6948</v>
      </c>
      <c r="T39" s="205"/>
      <c r="U39" s="205"/>
      <c r="V39" s="206"/>
      <c r="W39" s="206"/>
      <c r="X39" s="206"/>
      <c r="Y39" s="207"/>
      <c r="Z39" s="207"/>
      <c r="AA39" s="207"/>
      <c r="AB39" s="208"/>
      <c r="AC39" s="208"/>
      <c r="AD39" s="208"/>
      <c r="AE39" s="202"/>
      <c r="AF39" s="202"/>
      <c r="AG39" s="202"/>
      <c r="AH39" s="201">
        <f>Totals!$E$81</f>
        <v>45811</v>
      </c>
      <c r="AI39" s="201"/>
      <c r="AJ39" s="201"/>
      <c r="AK39" s="287">
        <f t="shared" si="0"/>
        <v>0</v>
      </c>
      <c r="AL39" s="287"/>
      <c r="AM39" s="287"/>
      <c r="AN39" s="201" t="str">
        <f t="shared" si="1"/>
        <v/>
      </c>
      <c r="AO39" s="201"/>
      <c r="AP39" s="201"/>
      <c r="AQ39" s="202"/>
      <c r="AR39" s="202"/>
      <c r="AS39" s="202"/>
      <c r="AT39" s="203">
        <f t="shared" si="14"/>
        <v>0</v>
      </c>
      <c r="AU39" s="203"/>
      <c r="AV39" s="203"/>
      <c r="AW39" s="204">
        <f t="shared" si="3"/>
        <v>0</v>
      </c>
      <c r="AX39" s="204"/>
      <c r="AY39" s="204"/>
      <c r="AZ39" s="190">
        <f t="shared" si="4"/>
        <v>0</v>
      </c>
      <c r="BA39" s="190"/>
      <c r="BB39" s="190">
        <f t="shared" si="5"/>
        <v>0</v>
      </c>
      <c r="BC39" s="190"/>
      <c r="BD39" s="190">
        <f t="shared" si="6"/>
        <v>0</v>
      </c>
      <c r="BE39" s="190"/>
      <c r="BF39" s="190">
        <f t="shared" si="7"/>
        <v>0</v>
      </c>
      <c r="BG39" s="190"/>
      <c r="BH39" s="190">
        <f t="shared" si="8"/>
        <v>0</v>
      </c>
      <c r="BI39" s="190"/>
      <c r="BJ39" s="190">
        <f t="shared" si="9"/>
        <v>0</v>
      </c>
      <c r="BK39" s="190"/>
      <c r="BL39" s="190">
        <f t="shared" si="10"/>
        <v>0</v>
      </c>
      <c r="BM39" s="199"/>
      <c r="BN39" s="190">
        <f t="shared" si="11"/>
        <v>0</v>
      </c>
      <c r="BO39" s="190"/>
      <c r="BP39" s="190">
        <f t="shared" si="12"/>
        <v>0</v>
      </c>
      <c r="BQ39" s="190"/>
      <c r="BR39" s="190">
        <f t="shared" si="13"/>
        <v>0</v>
      </c>
      <c r="BS39" s="191"/>
    </row>
    <row r="40" spans="2:71" ht="15" thickBot="1" x14ac:dyDescent="0.4">
      <c r="B40" s="209"/>
      <c r="C40" s="210"/>
      <c r="D40" s="210"/>
      <c r="E40" s="214"/>
      <c r="F40" s="214"/>
      <c r="G40" s="214"/>
      <c r="H40" s="215"/>
      <c r="I40" s="205"/>
      <c r="J40" s="206"/>
      <c r="K40" s="206"/>
      <c r="L40" s="206"/>
      <c r="M40" s="213"/>
      <c r="N40" s="213"/>
      <c r="O40" s="213"/>
      <c r="P40" s="213"/>
      <c r="Q40" s="213"/>
      <c r="R40" s="213"/>
      <c r="S40" s="205"/>
      <c r="T40" s="205"/>
      <c r="U40" s="205"/>
      <c r="V40" s="206"/>
      <c r="W40" s="206"/>
      <c r="X40" s="206"/>
      <c r="Y40" s="207"/>
      <c r="Z40" s="207"/>
      <c r="AA40" s="207"/>
      <c r="AB40" s="208"/>
      <c r="AC40" s="208"/>
      <c r="AD40" s="208"/>
      <c r="AE40" s="202"/>
      <c r="AF40" s="202"/>
      <c r="AG40" s="202"/>
      <c r="AH40" s="201">
        <f>Totals!$E$81</f>
        <v>45811</v>
      </c>
      <c r="AI40" s="201"/>
      <c r="AJ40" s="201"/>
      <c r="AK40" s="287">
        <f t="shared" si="0"/>
        <v>0</v>
      </c>
      <c r="AL40" s="287"/>
      <c r="AM40" s="287"/>
      <c r="AN40" s="201" t="str">
        <f t="shared" si="1"/>
        <v/>
      </c>
      <c r="AO40" s="201"/>
      <c r="AP40" s="201"/>
      <c r="AQ40" s="202"/>
      <c r="AR40" s="202"/>
      <c r="AS40" s="202"/>
      <c r="AT40" s="203">
        <f t="shared" si="14"/>
        <v>0</v>
      </c>
      <c r="AU40" s="203"/>
      <c r="AV40" s="203"/>
      <c r="AW40" s="204">
        <f t="shared" si="3"/>
        <v>0</v>
      </c>
      <c r="AX40" s="204"/>
      <c r="AY40" s="204"/>
      <c r="AZ40" s="190">
        <f t="shared" si="4"/>
        <v>0</v>
      </c>
      <c r="BA40" s="190"/>
      <c r="BB40" s="190">
        <f t="shared" si="5"/>
        <v>0</v>
      </c>
      <c r="BC40" s="190"/>
      <c r="BD40" s="190">
        <f t="shared" si="6"/>
        <v>0</v>
      </c>
      <c r="BE40" s="190"/>
      <c r="BF40" s="190">
        <f t="shared" si="7"/>
        <v>0</v>
      </c>
      <c r="BG40" s="190"/>
      <c r="BH40" s="190">
        <f t="shared" si="8"/>
        <v>0</v>
      </c>
      <c r="BI40" s="190"/>
      <c r="BJ40" s="190">
        <f t="shared" si="9"/>
        <v>0</v>
      </c>
      <c r="BK40" s="190"/>
      <c r="BL40" s="190">
        <f t="shared" si="10"/>
        <v>0</v>
      </c>
      <c r="BM40" s="199"/>
      <c r="BN40" s="190">
        <f t="shared" si="11"/>
        <v>0</v>
      </c>
      <c r="BO40" s="190"/>
      <c r="BP40" s="190">
        <f t="shared" si="12"/>
        <v>0</v>
      </c>
      <c r="BQ40" s="190"/>
      <c r="BR40" s="190">
        <f t="shared" si="13"/>
        <v>0</v>
      </c>
      <c r="BS40" s="191"/>
    </row>
    <row r="41" spans="2:71" ht="15" thickBot="1" x14ac:dyDescent="0.4">
      <c r="B41" s="209"/>
      <c r="C41" s="210"/>
      <c r="D41" s="210"/>
      <c r="E41" s="214"/>
      <c r="F41" s="214"/>
      <c r="G41" s="214"/>
      <c r="H41" s="215"/>
      <c r="I41" s="205"/>
      <c r="J41" s="206"/>
      <c r="K41" s="206"/>
      <c r="L41" s="206"/>
      <c r="M41" s="213"/>
      <c r="N41" s="213"/>
      <c r="O41" s="213"/>
      <c r="P41" s="213"/>
      <c r="Q41" s="213"/>
      <c r="R41" s="213"/>
      <c r="S41" s="205"/>
      <c r="T41" s="205"/>
      <c r="U41" s="205"/>
      <c r="V41" s="206"/>
      <c r="W41" s="206"/>
      <c r="X41" s="206"/>
      <c r="Y41" s="207"/>
      <c r="Z41" s="207"/>
      <c r="AA41" s="207"/>
      <c r="AB41" s="208"/>
      <c r="AC41" s="208"/>
      <c r="AD41" s="208"/>
      <c r="AE41" s="202"/>
      <c r="AF41" s="202"/>
      <c r="AG41" s="202"/>
      <c r="AH41" s="201">
        <f>Totals!$E$81</f>
        <v>45811</v>
      </c>
      <c r="AI41" s="201"/>
      <c r="AJ41" s="201"/>
      <c r="AK41" s="287">
        <f t="shared" si="0"/>
        <v>0</v>
      </c>
      <c r="AL41" s="287"/>
      <c r="AM41" s="287"/>
      <c r="AN41" s="201" t="str">
        <f t="shared" si="1"/>
        <v/>
      </c>
      <c r="AO41" s="201"/>
      <c r="AP41" s="201"/>
      <c r="AQ41" s="202"/>
      <c r="AR41" s="202"/>
      <c r="AS41" s="202"/>
      <c r="AT41" s="203">
        <f t="shared" si="14"/>
        <v>0</v>
      </c>
      <c r="AU41" s="203"/>
      <c r="AV41" s="203"/>
      <c r="AW41" s="204">
        <f t="shared" si="3"/>
        <v>0</v>
      </c>
      <c r="AX41" s="204"/>
      <c r="AY41" s="204"/>
      <c r="AZ41" s="190">
        <f t="shared" si="4"/>
        <v>0</v>
      </c>
      <c r="BA41" s="190"/>
      <c r="BB41" s="190">
        <f t="shared" si="5"/>
        <v>0</v>
      </c>
      <c r="BC41" s="190"/>
      <c r="BD41" s="190">
        <f t="shared" si="6"/>
        <v>0</v>
      </c>
      <c r="BE41" s="190"/>
      <c r="BF41" s="190">
        <f t="shared" si="7"/>
        <v>0</v>
      </c>
      <c r="BG41" s="190"/>
      <c r="BH41" s="190">
        <f t="shared" si="8"/>
        <v>0</v>
      </c>
      <c r="BI41" s="190"/>
      <c r="BJ41" s="190">
        <f t="shared" si="9"/>
        <v>0</v>
      </c>
      <c r="BK41" s="190"/>
      <c r="BL41" s="190">
        <f t="shared" si="10"/>
        <v>0</v>
      </c>
      <c r="BM41" s="199"/>
      <c r="BN41" s="190">
        <f t="shared" si="11"/>
        <v>0</v>
      </c>
      <c r="BO41" s="190"/>
      <c r="BP41" s="190">
        <f t="shared" si="12"/>
        <v>0</v>
      </c>
      <c r="BQ41" s="190"/>
      <c r="BR41" s="190">
        <f t="shared" si="13"/>
        <v>0</v>
      </c>
      <c r="BS41" s="191"/>
    </row>
    <row r="42" spans="2:71" ht="15" thickBot="1" x14ac:dyDescent="0.4">
      <c r="B42" s="209"/>
      <c r="C42" s="210"/>
      <c r="D42" s="210"/>
      <c r="E42" s="214"/>
      <c r="F42" s="214"/>
      <c r="G42" s="214"/>
      <c r="H42" s="215"/>
      <c r="I42" s="205"/>
      <c r="J42" s="206"/>
      <c r="K42" s="206"/>
      <c r="L42" s="206"/>
      <c r="M42" s="213"/>
      <c r="N42" s="213"/>
      <c r="O42" s="213"/>
      <c r="P42" s="213"/>
      <c r="Q42" s="213"/>
      <c r="R42" s="213"/>
      <c r="S42" s="205"/>
      <c r="T42" s="205"/>
      <c r="U42" s="205"/>
      <c r="V42" s="206"/>
      <c r="W42" s="206"/>
      <c r="X42" s="206"/>
      <c r="Y42" s="207"/>
      <c r="Z42" s="207"/>
      <c r="AA42" s="207"/>
      <c r="AB42" s="208"/>
      <c r="AC42" s="208"/>
      <c r="AD42" s="208"/>
      <c r="AE42" s="202"/>
      <c r="AF42" s="202"/>
      <c r="AG42" s="202"/>
      <c r="AH42" s="201">
        <f>Totals!$E$81</f>
        <v>45811</v>
      </c>
      <c r="AI42" s="201"/>
      <c r="AJ42" s="201"/>
      <c r="AK42" s="287">
        <f t="shared" si="0"/>
        <v>0</v>
      </c>
      <c r="AL42" s="287"/>
      <c r="AM42" s="287"/>
      <c r="AN42" s="201" t="str">
        <f t="shared" si="1"/>
        <v/>
      </c>
      <c r="AO42" s="201"/>
      <c r="AP42" s="201"/>
      <c r="AQ42" s="202"/>
      <c r="AR42" s="202"/>
      <c r="AS42" s="202"/>
      <c r="AT42" s="203">
        <f t="shared" si="14"/>
        <v>0</v>
      </c>
      <c r="AU42" s="203"/>
      <c r="AV42" s="203"/>
      <c r="AW42" s="204">
        <f t="shared" si="3"/>
        <v>0</v>
      </c>
      <c r="AX42" s="204"/>
      <c r="AY42" s="204"/>
      <c r="AZ42" s="190">
        <f t="shared" si="4"/>
        <v>0</v>
      </c>
      <c r="BA42" s="190"/>
      <c r="BB42" s="190">
        <f t="shared" si="5"/>
        <v>0</v>
      </c>
      <c r="BC42" s="190"/>
      <c r="BD42" s="190">
        <f t="shared" si="6"/>
        <v>0</v>
      </c>
      <c r="BE42" s="190"/>
      <c r="BF42" s="190">
        <f t="shared" si="7"/>
        <v>0</v>
      </c>
      <c r="BG42" s="190"/>
      <c r="BH42" s="190">
        <f t="shared" si="8"/>
        <v>0</v>
      </c>
      <c r="BI42" s="190"/>
      <c r="BJ42" s="190">
        <f t="shared" si="9"/>
        <v>0</v>
      </c>
      <c r="BK42" s="190"/>
      <c r="BL42" s="190">
        <f t="shared" si="10"/>
        <v>0</v>
      </c>
      <c r="BM42" s="199"/>
      <c r="BN42" s="190">
        <f t="shared" si="11"/>
        <v>0</v>
      </c>
      <c r="BO42" s="190"/>
      <c r="BP42" s="190">
        <f t="shared" si="12"/>
        <v>0</v>
      </c>
      <c r="BQ42" s="190"/>
      <c r="BR42" s="190">
        <f t="shared" si="13"/>
        <v>0</v>
      </c>
      <c r="BS42" s="191"/>
    </row>
    <row r="43" spans="2:71" ht="15" thickBot="1" x14ac:dyDescent="0.4">
      <c r="B43" s="209"/>
      <c r="C43" s="210"/>
      <c r="D43" s="210"/>
      <c r="E43" s="214"/>
      <c r="F43" s="214"/>
      <c r="G43" s="214"/>
      <c r="H43" s="215"/>
      <c r="I43" s="205"/>
      <c r="J43" s="206"/>
      <c r="K43" s="206"/>
      <c r="L43" s="206"/>
      <c r="M43" s="207">
        <f>(P23-M23)*-(AZ23)</f>
        <v>0</v>
      </c>
      <c r="N43" s="207"/>
      <c r="O43" s="207"/>
      <c r="P43" s="213"/>
      <c r="Q43" s="213"/>
      <c r="R43" s="213"/>
      <c r="S43" s="205"/>
      <c r="T43" s="205"/>
      <c r="U43" s="205"/>
      <c r="V43" s="206"/>
      <c r="W43" s="206"/>
      <c r="X43" s="206"/>
      <c r="Y43" s="207"/>
      <c r="Z43" s="207"/>
      <c r="AA43" s="207"/>
      <c r="AB43" s="208"/>
      <c r="AC43" s="208"/>
      <c r="AD43" s="208"/>
      <c r="AE43" s="202"/>
      <c r="AF43" s="202"/>
      <c r="AG43" s="202"/>
      <c r="AH43" s="201">
        <f>Totals!$E$81</f>
        <v>45811</v>
      </c>
      <c r="AI43" s="201"/>
      <c r="AJ43" s="201"/>
      <c r="AK43" s="287">
        <f t="shared" si="0"/>
        <v>0</v>
      </c>
      <c r="AL43" s="287"/>
      <c r="AM43" s="287"/>
      <c r="AN43" s="201" t="str">
        <f t="shared" si="1"/>
        <v/>
      </c>
      <c r="AO43" s="201"/>
      <c r="AP43" s="201"/>
      <c r="AQ43" s="202"/>
      <c r="AR43" s="202"/>
      <c r="AS43" s="202"/>
      <c r="AT43" s="203">
        <f t="shared" si="14"/>
        <v>0</v>
      </c>
      <c r="AU43" s="203"/>
      <c r="AV43" s="203"/>
      <c r="AW43" s="204">
        <f t="shared" si="3"/>
        <v>0</v>
      </c>
      <c r="AX43" s="204"/>
      <c r="AY43" s="204"/>
      <c r="AZ43" s="190">
        <f t="shared" si="4"/>
        <v>0</v>
      </c>
      <c r="BA43" s="190"/>
      <c r="BB43" s="190">
        <f t="shared" si="5"/>
        <v>0</v>
      </c>
      <c r="BC43" s="190"/>
      <c r="BD43" s="190">
        <f t="shared" si="6"/>
        <v>0</v>
      </c>
      <c r="BE43" s="190"/>
      <c r="BF43" s="190">
        <f t="shared" si="7"/>
        <v>0</v>
      </c>
      <c r="BG43" s="190"/>
      <c r="BH43" s="190">
        <f t="shared" si="8"/>
        <v>0</v>
      </c>
      <c r="BI43" s="190"/>
      <c r="BJ43" s="190">
        <f t="shared" si="9"/>
        <v>0</v>
      </c>
      <c r="BK43" s="190"/>
      <c r="BL43" s="190">
        <f t="shared" si="10"/>
        <v>0</v>
      </c>
      <c r="BM43" s="199"/>
      <c r="BN43" s="190">
        <f t="shared" si="11"/>
        <v>0</v>
      </c>
      <c r="BO43" s="190"/>
      <c r="BP43" s="190">
        <f t="shared" si="12"/>
        <v>0</v>
      </c>
      <c r="BQ43" s="190"/>
      <c r="BR43" s="190">
        <f t="shared" si="13"/>
        <v>0</v>
      </c>
      <c r="BS43" s="191"/>
    </row>
    <row r="44" spans="2:71" ht="15" thickBot="1" x14ac:dyDescent="0.4">
      <c r="B44" s="209"/>
      <c r="C44" s="210"/>
      <c r="D44" s="210"/>
      <c r="E44" s="214"/>
      <c r="F44" s="214"/>
      <c r="G44" s="214"/>
      <c r="H44" s="215"/>
      <c r="I44" s="205"/>
      <c r="J44" s="206"/>
      <c r="K44" s="206"/>
      <c r="L44" s="206"/>
      <c r="M44" s="213"/>
      <c r="N44" s="213"/>
      <c r="O44" s="213"/>
      <c r="P44" s="213"/>
      <c r="Q44" s="213"/>
      <c r="R44" s="213"/>
      <c r="S44" s="205"/>
      <c r="T44" s="205"/>
      <c r="U44" s="205"/>
      <c r="V44" s="206"/>
      <c r="W44" s="206"/>
      <c r="X44" s="206"/>
      <c r="Y44" s="207"/>
      <c r="Z44" s="207"/>
      <c r="AA44" s="207"/>
      <c r="AB44" s="208"/>
      <c r="AC44" s="208"/>
      <c r="AD44" s="208"/>
      <c r="AE44" s="202"/>
      <c r="AF44" s="202"/>
      <c r="AG44" s="202"/>
      <c r="AH44" s="201">
        <f>Totals!$E$81</f>
        <v>45811</v>
      </c>
      <c r="AI44" s="201"/>
      <c r="AJ44" s="201"/>
      <c r="AK44" s="287">
        <f t="shared" si="0"/>
        <v>0</v>
      </c>
      <c r="AL44" s="287"/>
      <c r="AM44" s="287"/>
      <c r="AN44" s="201" t="str">
        <f t="shared" si="1"/>
        <v/>
      </c>
      <c r="AO44" s="201"/>
      <c r="AP44" s="201"/>
      <c r="AQ44" s="202"/>
      <c r="AR44" s="202"/>
      <c r="AS44" s="202"/>
      <c r="AT44" s="203">
        <f t="shared" si="14"/>
        <v>0</v>
      </c>
      <c r="AU44" s="203"/>
      <c r="AV44" s="203"/>
      <c r="AW44" s="204">
        <f t="shared" si="3"/>
        <v>0</v>
      </c>
      <c r="AX44" s="204"/>
      <c r="AY44" s="204"/>
      <c r="AZ44" s="190">
        <f t="shared" si="4"/>
        <v>0</v>
      </c>
      <c r="BA44" s="190"/>
      <c r="BB44" s="190">
        <f t="shared" si="5"/>
        <v>0</v>
      </c>
      <c r="BC44" s="190"/>
      <c r="BD44" s="190">
        <f t="shared" si="6"/>
        <v>0</v>
      </c>
      <c r="BE44" s="190"/>
      <c r="BF44" s="190">
        <f t="shared" si="7"/>
        <v>0</v>
      </c>
      <c r="BG44" s="190"/>
      <c r="BH44" s="190">
        <f t="shared" si="8"/>
        <v>0</v>
      </c>
      <c r="BI44" s="190"/>
      <c r="BJ44" s="190">
        <f t="shared" si="9"/>
        <v>0</v>
      </c>
      <c r="BK44" s="190"/>
      <c r="BL44" s="190">
        <f t="shared" si="10"/>
        <v>0</v>
      </c>
      <c r="BM44" s="199"/>
      <c r="BN44" s="190">
        <f t="shared" si="11"/>
        <v>0</v>
      </c>
      <c r="BO44" s="190"/>
      <c r="BP44" s="190">
        <f t="shared" si="12"/>
        <v>0</v>
      </c>
      <c r="BQ44" s="190"/>
      <c r="BR44" s="190">
        <f t="shared" si="13"/>
        <v>0</v>
      </c>
      <c r="BS44" s="191"/>
    </row>
    <row r="45" spans="2:71" ht="15" thickBot="1" x14ac:dyDescent="0.4">
      <c r="B45" s="209"/>
      <c r="C45" s="210"/>
      <c r="D45" s="210"/>
      <c r="E45" s="214"/>
      <c r="F45" s="214"/>
      <c r="G45" s="214"/>
      <c r="H45" s="215"/>
      <c r="I45" s="205"/>
      <c r="J45" s="206"/>
      <c r="K45" s="206"/>
      <c r="L45" s="206"/>
      <c r="M45" s="214"/>
      <c r="N45" s="214"/>
      <c r="O45" s="214"/>
      <c r="P45" s="213"/>
      <c r="Q45" s="213"/>
      <c r="R45" s="213"/>
      <c r="S45" s="205"/>
      <c r="T45" s="205"/>
      <c r="U45" s="205"/>
      <c r="V45" s="206"/>
      <c r="W45" s="206"/>
      <c r="X45" s="206"/>
      <c r="Y45" s="207"/>
      <c r="Z45" s="207"/>
      <c r="AA45" s="207"/>
      <c r="AB45" s="208"/>
      <c r="AC45" s="208"/>
      <c r="AD45" s="208"/>
      <c r="AE45" s="202"/>
      <c r="AF45" s="202"/>
      <c r="AG45" s="202"/>
      <c r="AH45" s="201">
        <f>Totals!$E$81</f>
        <v>45811</v>
      </c>
      <c r="AI45" s="201"/>
      <c r="AJ45" s="201"/>
      <c r="AK45" s="287">
        <f t="shared" si="0"/>
        <v>0</v>
      </c>
      <c r="AL45" s="287"/>
      <c r="AM45" s="287"/>
      <c r="AN45" s="201" t="str">
        <f t="shared" si="1"/>
        <v/>
      </c>
      <c r="AO45" s="201"/>
      <c r="AP45" s="201"/>
      <c r="AQ45" s="202"/>
      <c r="AR45" s="202"/>
      <c r="AS45" s="202"/>
      <c r="AT45" s="203">
        <f t="shared" si="14"/>
        <v>0</v>
      </c>
      <c r="AU45" s="203"/>
      <c r="AV45" s="203"/>
      <c r="AW45" s="204">
        <f t="shared" si="3"/>
        <v>0</v>
      </c>
      <c r="AX45" s="204"/>
      <c r="AY45" s="204"/>
      <c r="AZ45" s="190">
        <f t="shared" si="4"/>
        <v>0</v>
      </c>
      <c r="BA45" s="190"/>
      <c r="BB45" s="190">
        <f t="shared" si="5"/>
        <v>0</v>
      </c>
      <c r="BC45" s="190"/>
      <c r="BD45" s="190">
        <f t="shared" si="6"/>
        <v>0</v>
      </c>
      <c r="BE45" s="190"/>
      <c r="BF45" s="190">
        <f t="shared" si="7"/>
        <v>0</v>
      </c>
      <c r="BG45" s="190"/>
      <c r="BH45" s="190">
        <f t="shared" si="8"/>
        <v>0</v>
      </c>
      <c r="BI45" s="190"/>
      <c r="BJ45" s="190">
        <f t="shared" si="9"/>
        <v>0</v>
      </c>
      <c r="BK45" s="190"/>
      <c r="BL45" s="190">
        <f t="shared" si="10"/>
        <v>0</v>
      </c>
      <c r="BM45" s="199"/>
      <c r="BN45" s="190">
        <f t="shared" si="11"/>
        <v>0</v>
      </c>
      <c r="BO45" s="190"/>
      <c r="BP45" s="190">
        <f t="shared" si="12"/>
        <v>0</v>
      </c>
      <c r="BQ45" s="190"/>
      <c r="BR45" s="190">
        <f t="shared" si="13"/>
        <v>0</v>
      </c>
      <c r="BS45" s="191"/>
    </row>
    <row r="46" spans="2:71" ht="15" thickBot="1" x14ac:dyDescent="0.4">
      <c r="B46" s="209"/>
      <c r="C46" s="210"/>
      <c r="D46" s="210"/>
      <c r="E46" s="214"/>
      <c r="F46" s="214"/>
      <c r="G46" s="214"/>
      <c r="H46" s="215"/>
      <c r="I46" s="205"/>
      <c r="J46" s="206"/>
      <c r="K46" s="206"/>
      <c r="L46" s="206"/>
      <c r="M46" s="213"/>
      <c r="N46" s="213"/>
      <c r="O46" s="213"/>
      <c r="P46" s="213"/>
      <c r="Q46" s="213"/>
      <c r="R46" s="213"/>
      <c r="S46" s="205"/>
      <c r="T46" s="205"/>
      <c r="U46" s="205"/>
      <c r="V46" s="206"/>
      <c r="W46" s="206"/>
      <c r="X46" s="206"/>
      <c r="Y46" s="207"/>
      <c r="Z46" s="207"/>
      <c r="AA46" s="207"/>
      <c r="AB46" s="208"/>
      <c r="AC46" s="208"/>
      <c r="AD46" s="208"/>
      <c r="AE46" s="202"/>
      <c r="AF46" s="202"/>
      <c r="AG46" s="202"/>
      <c r="AH46" s="201">
        <f>Totals!$E$81</f>
        <v>45811</v>
      </c>
      <c r="AI46" s="201"/>
      <c r="AJ46" s="201"/>
      <c r="AK46" s="287">
        <f t="shared" si="0"/>
        <v>0</v>
      </c>
      <c r="AL46" s="287"/>
      <c r="AM46" s="287"/>
      <c r="AN46" s="201" t="str">
        <f t="shared" si="1"/>
        <v/>
      </c>
      <c r="AO46" s="201"/>
      <c r="AP46" s="201"/>
      <c r="AQ46" s="202"/>
      <c r="AR46" s="202"/>
      <c r="AS46" s="202"/>
      <c r="AT46" s="203">
        <f t="shared" si="14"/>
        <v>0</v>
      </c>
      <c r="AU46" s="203"/>
      <c r="AV46" s="203"/>
      <c r="AW46" s="204">
        <f t="shared" si="3"/>
        <v>0</v>
      </c>
      <c r="AX46" s="204"/>
      <c r="AY46" s="204"/>
      <c r="AZ46" s="190">
        <f t="shared" si="4"/>
        <v>0</v>
      </c>
      <c r="BA46" s="190"/>
      <c r="BB46" s="190">
        <f t="shared" si="5"/>
        <v>0</v>
      </c>
      <c r="BC46" s="190"/>
      <c r="BD46" s="190">
        <f t="shared" si="6"/>
        <v>0</v>
      </c>
      <c r="BE46" s="190"/>
      <c r="BF46" s="190">
        <f t="shared" si="7"/>
        <v>0</v>
      </c>
      <c r="BG46" s="190"/>
      <c r="BH46" s="190">
        <f t="shared" si="8"/>
        <v>0</v>
      </c>
      <c r="BI46" s="190"/>
      <c r="BJ46" s="190">
        <f t="shared" si="9"/>
        <v>0</v>
      </c>
      <c r="BK46" s="190"/>
      <c r="BL46" s="190">
        <f t="shared" si="10"/>
        <v>0</v>
      </c>
      <c r="BM46" s="199"/>
      <c r="BN46" s="190">
        <f t="shared" si="11"/>
        <v>0</v>
      </c>
      <c r="BO46" s="190"/>
      <c r="BP46" s="190">
        <f t="shared" si="12"/>
        <v>0</v>
      </c>
      <c r="BQ46" s="190"/>
      <c r="BR46" s="190">
        <f t="shared" si="13"/>
        <v>0</v>
      </c>
      <c r="BS46" s="191"/>
    </row>
    <row r="47" spans="2:71" ht="15" thickBot="1" x14ac:dyDescent="0.4">
      <c r="B47" s="209"/>
      <c r="C47" s="210"/>
      <c r="D47" s="210"/>
      <c r="E47" s="214"/>
      <c r="F47" s="214"/>
      <c r="G47" s="214"/>
      <c r="H47" s="215"/>
      <c r="I47" s="205"/>
      <c r="J47" s="206"/>
      <c r="K47" s="206"/>
      <c r="L47" s="206"/>
      <c r="M47" s="213"/>
      <c r="N47" s="213"/>
      <c r="O47" s="213"/>
      <c r="P47" s="213"/>
      <c r="Q47" s="213"/>
      <c r="R47" s="213"/>
      <c r="S47" s="205"/>
      <c r="T47" s="205"/>
      <c r="U47" s="205"/>
      <c r="V47" s="206"/>
      <c r="W47" s="206"/>
      <c r="X47" s="206"/>
      <c r="Y47" s="207"/>
      <c r="Z47" s="207"/>
      <c r="AA47" s="207"/>
      <c r="AB47" s="208"/>
      <c r="AC47" s="208"/>
      <c r="AD47" s="208"/>
      <c r="AE47" s="202"/>
      <c r="AF47" s="202"/>
      <c r="AG47" s="202"/>
      <c r="AH47" s="201">
        <f>Totals!$E$81</f>
        <v>45811</v>
      </c>
      <c r="AI47" s="201"/>
      <c r="AJ47" s="201"/>
      <c r="AK47" s="287">
        <f t="shared" si="0"/>
        <v>0</v>
      </c>
      <c r="AL47" s="287"/>
      <c r="AM47" s="287"/>
      <c r="AN47" s="201" t="str">
        <f t="shared" si="1"/>
        <v/>
      </c>
      <c r="AO47" s="201"/>
      <c r="AP47" s="201"/>
      <c r="AQ47" s="202"/>
      <c r="AR47" s="202"/>
      <c r="AS47" s="202"/>
      <c r="AT47" s="203">
        <f t="shared" si="14"/>
        <v>0</v>
      </c>
      <c r="AU47" s="203"/>
      <c r="AV47" s="203"/>
      <c r="AW47" s="204">
        <f t="shared" si="3"/>
        <v>0</v>
      </c>
      <c r="AX47" s="204"/>
      <c r="AY47" s="204"/>
      <c r="AZ47" s="190">
        <f t="shared" si="4"/>
        <v>0</v>
      </c>
      <c r="BA47" s="190"/>
      <c r="BB47" s="190">
        <f t="shared" si="5"/>
        <v>0</v>
      </c>
      <c r="BC47" s="190"/>
      <c r="BD47" s="190">
        <f t="shared" si="6"/>
        <v>0</v>
      </c>
      <c r="BE47" s="190"/>
      <c r="BF47" s="190">
        <f t="shared" si="7"/>
        <v>0</v>
      </c>
      <c r="BG47" s="190"/>
      <c r="BH47" s="190">
        <f t="shared" si="8"/>
        <v>0</v>
      </c>
      <c r="BI47" s="190"/>
      <c r="BJ47" s="190">
        <f t="shared" si="9"/>
        <v>0</v>
      </c>
      <c r="BK47" s="190"/>
      <c r="BL47" s="190">
        <f t="shared" si="10"/>
        <v>0</v>
      </c>
      <c r="BM47" s="199"/>
      <c r="BN47" s="190">
        <f t="shared" si="11"/>
        <v>0</v>
      </c>
      <c r="BO47" s="190"/>
      <c r="BP47" s="190">
        <f t="shared" si="12"/>
        <v>0</v>
      </c>
      <c r="BQ47" s="190"/>
      <c r="BR47" s="190">
        <f t="shared" si="13"/>
        <v>0</v>
      </c>
      <c r="BS47" s="191"/>
    </row>
    <row r="48" spans="2:71" ht="15" thickBot="1" x14ac:dyDescent="0.4">
      <c r="B48" s="209"/>
      <c r="C48" s="210"/>
      <c r="D48" s="210"/>
      <c r="E48" s="214"/>
      <c r="F48" s="214"/>
      <c r="G48" s="214"/>
      <c r="H48" s="215"/>
      <c r="I48" s="205"/>
      <c r="J48" s="206"/>
      <c r="K48" s="206"/>
      <c r="L48" s="206"/>
      <c r="M48" s="213"/>
      <c r="N48" s="213"/>
      <c r="O48" s="213"/>
      <c r="P48" s="213"/>
      <c r="Q48" s="213"/>
      <c r="R48" s="213"/>
      <c r="S48" s="205"/>
      <c r="T48" s="205"/>
      <c r="U48" s="205"/>
      <c r="V48" s="206"/>
      <c r="W48" s="206"/>
      <c r="X48" s="206"/>
      <c r="Y48" s="207"/>
      <c r="Z48" s="207"/>
      <c r="AA48" s="207"/>
      <c r="AB48" s="208"/>
      <c r="AC48" s="208"/>
      <c r="AD48" s="208"/>
      <c r="AE48" s="202"/>
      <c r="AF48" s="202"/>
      <c r="AG48" s="202"/>
      <c r="AH48" s="201">
        <f>Totals!$E$81</f>
        <v>45811</v>
      </c>
      <c r="AI48" s="201"/>
      <c r="AJ48" s="201"/>
      <c r="AK48" s="287">
        <f t="shared" si="0"/>
        <v>0</v>
      </c>
      <c r="AL48" s="287"/>
      <c r="AM48" s="287"/>
      <c r="AN48" s="201" t="str">
        <f t="shared" si="1"/>
        <v/>
      </c>
      <c r="AO48" s="201"/>
      <c r="AP48" s="201"/>
      <c r="AQ48" s="202"/>
      <c r="AR48" s="202"/>
      <c r="AS48" s="202"/>
      <c r="AT48" s="203">
        <f t="shared" si="14"/>
        <v>0</v>
      </c>
      <c r="AU48" s="203"/>
      <c r="AV48" s="203"/>
      <c r="AW48" s="204">
        <f t="shared" si="3"/>
        <v>0</v>
      </c>
      <c r="AX48" s="204"/>
      <c r="AY48" s="204"/>
      <c r="AZ48" s="190">
        <f t="shared" si="4"/>
        <v>0</v>
      </c>
      <c r="BA48" s="190"/>
      <c r="BB48" s="190">
        <f t="shared" si="5"/>
        <v>0</v>
      </c>
      <c r="BC48" s="190"/>
      <c r="BD48" s="190">
        <f t="shared" si="6"/>
        <v>0</v>
      </c>
      <c r="BE48" s="190"/>
      <c r="BF48" s="190">
        <f t="shared" si="7"/>
        <v>0</v>
      </c>
      <c r="BG48" s="190"/>
      <c r="BH48" s="190">
        <f t="shared" si="8"/>
        <v>0</v>
      </c>
      <c r="BI48" s="190"/>
      <c r="BJ48" s="190">
        <f t="shared" si="9"/>
        <v>0</v>
      </c>
      <c r="BK48" s="190"/>
      <c r="BL48" s="190">
        <f t="shared" si="10"/>
        <v>0</v>
      </c>
      <c r="BM48" s="199"/>
      <c r="BN48" s="190">
        <f t="shared" si="11"/>
        <v>0</v>
      </c>
      <c r="BO48" s="190"/>
      <c r="BP48" s="190">
        <f t="shared" si="12"/>
        <v>0</v>
      </c>
      <c r="BQ48" s="190"/>
      <c r="BR48" s="190">
        <f t="shared" si="13"/>
        <v>0</v>
      </c>
      <c r="BS48" s="191"/>
    </row>
    <row r="49" spans="2:71" ht="15" thickBot="1" x14ac:dyDescent="0.4">
      <c r="B49" s="209"/>
      <c r="C49" s="210"/>
      <c r="D49" s="210"/>
      <c r="E49" s="211"/>
      <c r="F49" s="211"/>
      <c r="G49" s="211"/>
      <c r="H49" s="211"/>
      <c r="I49" s="205"/>
      <c r="J49" s="206"/>
      <c r="K49" s="206"/>
      <c r="L49" s="206"/>
      <c r="M49" s="213"/>
      <c r="N49" s="213"/>
      <c r="O49" s="213"/>
      <c r="P49" s="213"/>
      <c r="Q49" s="213"/>
      <c r="R49" s="213"/>
      <c r="S49" s="205"/>
      <c r="T49" s="205"/>
      <c r="U49" s="205"/>
      <c r="V49" s="206"/>
      <c r="W49" s="206"/>
      <c r="X49" s="206"/>
      <c r="Y49" s="207"/>
      <c r="Z49" s="207"/>
      <c r="AA49" s="207"/>
      <c r="AB49" s="208"/>
      <c r="AC49" s="208"/>
      <c r="AD49" s="208"/>
      <c r="AE49" s="202"/>
      <c r="AF49" s="202"/>
      <c r="AG49" s="202"/>
      <c r="AH49" s="201">
        <f>Totals!$E$81</f>
        <v>45811</v>
      </c>
      <c r="AI49" s="201"/>
      <c r="AJ49" s="201"/>
      <c r="AK49" s="287">
        <f t="shared" si="0"/>
        <v>0</v>
      </c>
      <c r="AL49" s="287"/>
      <c r="AM49" s="287"/>
      <c r="AN49" s="201" t="str">
        <f t="shared" si="1"/>
        <v/>
      </c>
      <c r="AO49" s="201"/>
      <c r="AP49" s="201"/>
      <c r="AQ49" s="202"/>
      <c r="AR49" s="202"/>
      <c r="AS49" s="202"/>
      <c r="AT49" s="203">
        <f t="shared" si="14"/>
        <v>0</v>
      </c>
      <c r="AU49" s="203"/>
      <c r="AV49" s="203"/>
      <c r="AW49" s="204">
        <f t="shared" si="3"/>
        <v>0</v>
      </c>
      <c r="AX49" s="204"/>
      <c r="AY49" s="204"/>
      <c r="AZ49" s="190">
        <f t="shared" si="4"/>
        <v>0</v>
      </c>
      <c r="BA49" s="190"/>
      <c r="BB49" s="190">
        <f t="shared" si="5"/>
        <v>0</v>
      </c>
      <c r="BC49" s="190"/>
      <c r="BD49" s="190">
        <f t="shared" si="6"/>
        <v>0</v>
      </c>
      <c r="BE49" s="190"/>
      <c r="BF49" s="190">
        <f t="shared" si="7"/>
        <v>0</v>
      </c>
      <c r="BG49" s="190"/>
      <c r="BH49" s="190">
        <f t="shared" si="8"/>
        <v>0</v>
      </c>
      <c r="BI49" s="190"/>
      <c r="BJ49" s="190">
        <f t="shared" si="9"/>
        <v>0</v>
      </c>
      <c r="BK49" s="190"/>
      <c r="BL49" s="190">
        <f t="shared" si="10"/>
        <v>0</v>
      </c>
      <c r="BM49" s="199"/>
      <c r="BN49" s="190">
        <f t="shared" si="11"/>
        <v>0</v>
      </c>
      <c r="BO49" s="190"/>
      <c r="BP49" s="190">
        <f t="shared" si="12"/>
        <v>0</v>
      </c>
      <c r="BQ49" s="190"/>
      <c r="BR49" s="190">
        <f t="shared" si="13"/>
        <v>0</v>
      </c>
      <c r="BS49" s="191"/>
    </row>
    <row r="50" spans="2:71" ht="15" thickBot="1" x14ac:dyDescent="0.4">
      <c r="B50" s="209"/>
      <c r="C50" s="210"/>
      <c r="D50" s="210"/>
      <c r="E50" s="211"/>
      <c r="F50" s="211"/>
      <c r="G50" s="211"/>
      <c r="H50" s="211"/>
      <c r="I50" s="212"/>
      <c r="J50" s="212"/>
      <c r="K50" s="212"/>
      <c r="L50" s="212"/>
      <c r="M50" s="213"/>
      <c r="N50" s="213"/>
      <c r="O50" s="213"/>
      <c r="P50" s="213"/>
      <c r="Q50" s="213"/>
      <c r="R50" s="213"/>
      <c r="S50" s="205"/>
      <c r="T50" s="205"/>
      <c r="U50" s="205"/>
      <c r="V50" s="206"/>
      <c r="W50" s="206"/>
      <c r="X50" s="206"/>
      <c r="Y50" s="207"/>
      <c r="Z50" s="207"/>
      <c r="AA50" s="207"/>
      <c r="AB50" s="208"/>
      <c r="AC50" s="208"/>
      <c r="AD50" s="208"/>
      <c r="AE50" s="202"/>
      <c r="AF50" s="202"/>
      <c r="AG50" s="202"/>
      <c r="AH50" s="201">
        <f>Totals!$E$81</f>
        <v>45811</v>
      </c>
      <c r="AI50" s="201"/>
      <c r="AJ50" s="201"/>
      <c r="AK50" s="287">
        <f t="shared" si="0"/>
        <v>0</v>
      </c>
      <c r="AL50" s="287"/>
      <c r="AM50" s="287"/>
      <c r="AN50" s="201" t="str">
        <f>IF($AQ50="","",$AQ50-1)</f>
        <v/>
      </c>
      <c r="AO50" s="201"/>
      <c r="AP50" s="201"/>
      <c r="AQ50" s="202"/>
      <c r="AR50" s="202"/>
      <c r="AS50" s="202"/>
      <c r="AT50" s="203">
        <f t="shared" si="14"/>
        <v>0</v>
      </c>
      <c r="AU50" s="203"/>
      <c r="AV50" s="203"/>
      <c r="AW50" s="204">
        <f t="shared" si="3"/>
        <v>0</v>
      </c>
      <c r="AX50" s="204"/>
      <c r="AY50" s="204"/>
      <c r="AZ50" s="190">
        <f t="shared" si="4"/>
        <v>0</v>
      </c>
      <c r="BA50" s="190"/>
      <c r="BB50" s="190">
        <f t="shared" si="5"/>
        <v>0</v>
      </c>
      <c r="BC50" s="190"/>
      <c r="BD50" s="190">
        <f t="shared" si="6"/>
        <v>0</v>
      </c>
      <c r="BE50" s="190"/>
      <c r="BF50" s="190">
        <f t="shared" si="7"/>
        <v>0</v>
      </c>
      <c r="BG50" s="190"/>
      <c r="BH50" s="190">
        <f t="shared" si="8"/>
        <v>0</v>
      </c>
      <c r="BI50" s="190"/>
      <c r="BJ50" s="190">
        <f t="shared" si="9"/>
        <v>0</v>
      </c>
      <c r="BK50" s="190"/>
      <c r="BL50" s="190">
        <f t="shared" si="10"/>
        <v>0</v>
      </c>
      <c r="BM50" s="199"/>
      <c r="BN50" s="190">
        <f t="shared" si="11"/>
        <v>0</v>
      </c>
      <c r="BO50" s="190"/>
      <c r="BP50" s="190">
        <f t="shared" si="12"/>
        <v>0</v>
      </c>
      <c r="BQ50" s="190"/>
      <c r="BR50" s="190">
        <f t="shared" si="13"/>
        <v>0</v>
      </c>
      <c r="BS50" s="191"/>
    </row>
    <row r="51" spans="2:71" ht="15" thickBot="1" x14ac:dyDescent="0.4">
      <c r="B51" s="192"/>
      <c r="C51" s="193"/>
      <c r="D51" s="193"/>
      <c r="E51" s="194" t="s">
        <v>7103</v>
      </c>
      <c r="F51" s="194"/>
      <c r="G51" s="194"/>
      <c r="H51" s="194"/>
      <c r="I51" s="195" t="s">
        <v>6981</v>
      </c>
      <c r="J51" s="195"/>
      <c r="K51" s="195"/>
      <c r="L51" s="195"/>
      <c r="M51" s="196">
        <v>44410</v>
      </c>
      <c r="N51" s="196"/>
      <c r="O51" s="196"/>
      <c r="P51" s="196">
        <v>44440</v>
      </c>
      <c r="Q51" s="196"/>
      <c r="R51" s="196"/>
      <c r="S51" s="197" t="s">
        <v>6948</v>
      </c>
      <c r="T51" s="197"/>
      <c r="U51" s="197"/>
      <c r="V51" s="198" t="s">
        <v>6947</v>
      </c>
      <c r="W51" s="198"/>
      <c r="X51" s="198"/>
      <c r="Y51" s="185">
        <v>-4</v>
      </c>
      <c r="Z51" s="185"/>
      <c r="AA51" s="185"/>
      <c r="AB51" s="186" t="s">
        <v>6948</v>
      </c>
      <c r="AC51" s="186"/>
      <c r="AD51" s="186"/>
      <c r="AE51" s="182">
        <v>45717</v>
      </c>
      <c r="AF51" s="182"/>
      <c r="AG51" s="182"/>
      <c r="AH51" s="187">
        <f>Totals!$E$81</f>
        <v>45811</v>
      </c>
      <c r="AI51" s="187"/>
      <c r="AJ51" s="187"/>
      <c r="AK51" s="285">
        <f t="shared" si="0"/>
        <v>12.258064516129032</v>
      </c>
      <c r="AL51" s="286"/>
      <c r="AM51" s="286"/>
      <c r="AN51" s="187">
        <f>IF($AQ51="","",$AQ51-1)</f>
        <v>45747</v>
      </c>
      <c r="AO51" s="187"/>
      <c r="AP51" s="187"/>
      <c r="AQ51" s="182">
        <v>45748</v>
      </c>
      <c r="AR51" s="182"/>
      <c r="AS51" s="182"/>
      <c r="AT51" s="183">
        <f t="shared" si="14"/>
        <v>-64</v>
      </c>
      <c r="AU51" s="183"/>
      <c r="AV51" s="183"/>
      <c r="AW51" s="184">
        <f t="shared" si="3"/>
        <v>8.258064516129032</v>
      </c>
      <c r="AX51" s="184"/>
      <c r="AY51" s="184"/>
      <c r="AZ51" s="180">
        <f t="shared" si="4"/>
        <v>-0.12903225806451613</v>
      </c>
      <c r="BA51" s="180"/>
      <c r="BB51" s="180">
        <f t="shared" si="5"/>
        <v>-0.90322580645161288</v>
      </c>
      <c r="BC51" s="180"/>
      <c r="BD51" s="180">
        <f t="shared" si="6"/>
        <v>-1.8064516129032258</v>
      </c>
      <c r="BE51" s="180"/>
      <c r="BF51" s="180">
        <f t="shared" si="7"/>
        <v>-3.9274193548387095</v>
      </c>
      <c r="BG51" s="180"/>
      <c r="BH51" s="180">
        <f t="shared" si="8"/>
        <v>-11.782258064516128</v>
      </c>
      <c r="BI51" s="180"/>
      <c r="BJ51" s="180">
        <f t="shared" si="9"/>
        <v>-23.564516129032256</v>
      </c>
      <c r="BK51" s="180"/>
      <c r="BL51" s="180">
        <f t="shared" si="10"/>
        <v>-47.129032258064512</v>
      </c>
      <c r="BM51" s="181"/>
      <c r="BN51" s="180">
        <f t="shared" si="11"/>
        <v>-94.258064516129025</v>
      </c>
      <c r="BO51" s="180"/>
      <c r="BP51" s="180">
        <f t="shared" si="12"/>
        <v>-235.64516129032259</v>
      </c>
      <c r="BQ51" s="180"/>
      <c r="BR51" s="175">
        <f t="shared" si="13"/>
        <v>-471.29032258064518</v>
      </c>
      <c r="BS51" s="176"/>
    </row>
    <row r="52" spans="2:71" ht="15.5" thickTop="1" thickBot="1" x14ac:dyDescent="0.4">
      <c r="B52" s="177" t="s">
        <v>15</v>
      </c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4"/>
      <c r="AA52" s="174"/>
      <c r="AB52" s="177"/>
      <c r="AC52" s="174"/>
      <c r="AD52" s="174"/>
      <c r="AE52" s="177"/>
      <c r="AF52" s="174"/>
      <c r="AG52" s="174"/>
      <c r="AH52" s="177"/>
      <c r="AI52" s="174"/>
      <c r="AJ52" s="174"/>
      <c r="AK52" s="288">
        <f>SUM(AK12:AM51)</f>
        <v>655.11520737327191</v>
      </c>
      <c r="AL52" s="289"/>
      <c r="AM52" s="289"/>
      <c r="AN52" s="177"/>
      <c r="AO52" s="174"/>
      <c r="AP52" s="174"/>
      <c r="AQ52" s="177"/>
      <c r="AR52" s="174"/>
      <c r="AS52" s="174"/>
      <c r="AT52" s="177"/>
      <c r="AU52" s="174"/>
      <c r="AV52" s="174"/>
      <c r="AW52" s="173"/>
      <c r="AX52" s="174"/>
      <c r="AY52" s="174"/>
      <c r="AZ52" s="172">
        <f>SUM(AZ12:AZ51)</f>
        <v>-7.2718894009216593</v>
      </c>
      <c r="BA52" s="172"/>
      <c r="BB52" s="172">
        <f>SUM(BB12:BB51)</f>
        <v>-50.903225806451616</v>
      </c>
      <c r="BC52" s="172"/>
      <c r="BD52" s="172">
        <f>SUM(BD12:BD51)</f>
        <v>-101.80645161290323</v>
      </c>
      <c r="BE52" s="172"/>
      <c r="BF52" s="172">
        <f>SUM(BF12:BF51)</f>
        <v>-221.338133640553</v>
      </c>
      <c r="BG52" s="172"/>
      <c r="BH52" s="172">
        <f>SUM(BH12:BH51)</f>
        <v>-664.01440092165899</v>
      </c>
      <c r="BI52" s="172"/>
      <c r="BJ52" s="172">
        <f>SUM(BJ12:BJ51)</f>
        <v>-1328.028801843318</v>
      </c>
      <c r="BK52" s="172"/>
      <c r="BL52" s="172">
        <f>SUM(BL12:BL51)</f>
        <v>-2656.057603686636</v>
      </c>
      <c r="BM52" s="172"/>
      <c r="BN52" s="172">
        <f>SUM(BN12:BN51)</f>
        <v>-5312.1152073732719</v>
      </c>
      <c r="BO52" s="172"/>
      <c r="BP52" s="172">
        <f>SUM(BP12:BP51)</f>
        <v>-13280.288018433179</v>
      </c>
      <c r="BQ52" s="172"/>
      <c r="BR52" s="172">
        <f>SUM(BR12:BR51)</f>
        <v>-26560.576036866358</v>
      </c>
      <c r="BS52" s="172"/>
    </row>
    <row r="53" spans="2:71" ht="15" thickTop="1" x14ac:dyDescent="0.35"/>
    <row r="55" spans="2:71" ht="15" thickBot="1" x14ac:dyDescent="0.4"/>
    <row r="56" spans="2:71" ht="15.5" thickTop="1" thickBot="1" x14ac:dyDescent="0.4">
      <c r="B56" s="292" t="s">
        <v>6972</v>
      </c>
      <c r="C56" s="292"/>
      <c r="D56" s="292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/>
      <c r="R56" s="292"/>
      <c r="S56" s="292"/>
      <c r="T56" s="292"/>
      <c r="U56" s="292"/>
      <c r="V56" s="292"/>
      <c r="W56" s="292"/>
      <c r="X56" s="292"/>
      <c r="Y56" s="292"/>
      <c r="Z56" s="292"/>
      <c r="AA56" s="292"/>
      <c r="AB56" s="292"/>
      <c r="AC56" s="292"/>
      <c r="AD56" s="292"/>
      <c r="AE56" s="292"/>
      <c r="AF56" s="292"/>
      <c r="AG56" s="292"/>
      <c r="AH56" s="292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2"/>
      <c r="AW56" s="292"/>
      <c r="AX56" s="292"/>
      <c r="AY56" s="292"/>
      <c r="AZ56" s="292"/>
      <c r="BA56" s="292"/>
      <c r="BB56" s="292"/>
      <c r="BC56" s="292"/>
      <c r="BD56" s="292"/>
      <c r="BE56" s="292"/>
      <c r="BF56" s="292"/>
      <c r="BG56" s="292"/>
      <c r="BH56" s="292"/>
      <c r="BI56" s="292"/>
      <c r="BJ56" s="292"/>
      <c r="BK56" s="292"/>
      <c r="BL56" s="292"/>
      <c r="BM56" s="292"/>
      <c r="BN56" s="292"/>
      <c r="BO56" s="292"/>
      <c r="BP56" s="292"/>
      <c r="BQ56" s="292"/>
      <c r="BR56" s="292"/>
      <c r="BS56" s="292"/>
    </row>
    <row r="57" spans="2:71" ht="15.5" thickTop="1" thickBot="1" x14ac:dyDescent="0.4">
      <c r="B57" s="292"/>
      <c r="C57" s="292"/>
      <c r="D57" s="292"/>
      <c r="E57" s="292"/>
      <c r="F57" s="292"/>
      <c r="G57" s="292"/>
      <c r="H57" s="292"/>
      <c r="I57" s="292"/>
      <c r="J57" s="292"/>
      <c r="K57" s="292"/>
      <c r="L57" s="292"/>
      <c r="M57" s="292"/>
      <c r="N57" s="292"/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2"/>
      <c r="AA57" s="292"/>
      <c r="AB57" s="292"/>
      <c r="AC57" s="292"/>
      <c r="AD57" s="292"/>
      <c r="AE57" s="292"/>
      <c r="AF57" s="292"/>
      <c r="AG57" s="292"/>
      <c r="AH57" s="292"/>
      <c r="AI57" s="292"/>
      <c r="AJ57" s="292"/>
      <c r="AK57" s="292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/>
      <c r="AV57" s="292"/>
      <c r="AW57" s="292"/>
      <c r="AX57" s="292"/>
      <c r="AY57" s="292"/>
      <c r="AZ57" s="292"/>
      <c r="BA57" s="292"/>
      <c r="BB57" s="292"/>
      <c r="BC57" s="292"/>
      <c r="BD57" s="292"/>
      <c r="BE57" s="292"/>
      <c r="BF57" s="292"/>
      <c r="BG57" s="292"/>
      <c r="BH57" s="292"/>
      <c r="BI57" s="292"/>
      <c r="BJ57" s="292"/>
      <c r="BK57" s="292"/>
      <c r="BL57" s="292"/>
      <c r="BM57" s="292"/>
      <c r="BN57" s="292"/>
      <c r="BO57" s="292"/>
      <c r="BP57" s="292"/>
      <c r="BQ57" s="292"/>
      <c r="BR57" s="292"/>
      <c r="BS57" s="292"/>
    </row>
    <row r="58" spans="2:71" ht="15.5" thickTop="1" thickBot="1" x14ac:dyDescent="0.4">
      <c r="B58" s="292"/>
      <c r="C58" s="292"/>
      <c r="D58" s="292"/>
      <c r="E58" s="292"/>
      <c r="F58" s="292"/>
      <c r="G58" s="292"/>
      <c r="H58" s="292"/>
      <c r="I58" s="292"/>
      <c r="J58" s="292"/>
      <c r="K58" s="292"/>
      <c r="L58" s="292"/>
      <c r="M58" s="292"/>
      <c r="N58" s="292"/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2"/>
      <c r="AA58" s="292"/>
      <c r="AB58" s="292"/>
      <c r="AC58" s="292"/>
      <c r="AD58" s="292"/>
      <c r="AE58" s="292"/>
      <c r="AF58" s="292"/>
      <c r="AG58" s="292"/>
      <c r="AH58" s="292"/>
      <c r="AI58" s="29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/>
      <c r="AZ58" s="292"/>
      <c r="BA58" s="292"/>
      <c r="BB58" s="292"/>
      <c r="BC58" s="292"/>
      <c r="BD58" s="292"/>
      <c r="BE58" s="292"/>
      <c r="BF58" s="292"/>
      <c r="BG58" s="292"/>
      <c r="BH58" s="292"/>
      <c r="BI58" s="292"/>
      <c r="BJ58" s="292"/>
      <c r="BK58" s="292"/>
      <c r="BL58" s="292"/>
      <c r="BM58" s="292"/>
      <c r="BN58" s="292"/>
      <c r="BO58" s="292"/>
      <c r="BP58" s="292"/>
      <c r="BQ58" s="292"/>
      <c r="BR58" s="292"/>
      <c r="BS58" s="292"/>
    </row>
    <row r="59" spans="2:71" ht="15.5" thickTop="1" thickBot="1" x14ac:dyDescent="0.4">
      <c r="B59" s="292"/>
      <c r="C59" s="292"/>
      <c r="D59" s="292"/>
      <c r="E59" s="292"/>
      <c r="F59" s="292"/>
      <c r="G59" s="292"/>
      <c r="H59" s="292"/>
      <c r="I59" s="292"/>
      <c r="J59" s="292"/>
      <c r="K59" s="292"/>
      <c r="L59" s="292"/>
      <c r="M59" s="292"/>
      <c r="N59" s="292"/>
      <c r="O59" s="292"/>
      <c r="P59" s="292"/>
      <c r="Q59" s="292"/>
      <c r="R59" s="292"/>
      <c r="S59" s="292"/>
      <c r="T59" s="292"/>
      <c r="U59" s="292"/>
      <c r="V59" s="292"/>
      <c r="W59" s="292"/>
      <c r="X59" s="292"/>
      <c r="Y59" s="292"/>
      <c r="Z59" s="292"/>
      <c r="AA59" s="292"/>
      <c r="AB59" s="292"/>
      <c r="AC59" s="292"/>
      <c r="AD59" s="292"/>
      <c r="AE59" s="292"/>
      <c r="AF59" s="292"/>
      <c r="AG59" s="292"/>
      <c r="AH59" s="292"/>
      <c r="AI59" s="292"/>
      <c r="AJ59" s="292"/>
      <c r="AK59" s="292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2"/>
      <c r="AW59" s="292"/>
      <c r="AX59" s="292"/>
      <c r="AY59" s="292"/>
      <c r="AZ59" s="292"/>
      <c r="BA59" s="292"/>
      <c r="BB59" s="292"/>
      <c r="BC59" s="292"/>
      <c r="BD59" s="292"/>
      <c r="BE59" s="292"/>
      <c r="BF59" s="292"/>
      <c r="BG59" s="292"/>
      <c r="BH59" s="292"/>
      <c r="BI59" s="292"/>
      <c r="BJ59" s="292"/>
      <c r="BK59" s="292"/>
      <c r="BL59" s="292"/>
      <c r="BM59" s="292"/>
      <c r="BN59" s="292"/>
      <c r="BO59" s="292"/>
      <c r="BP59" s="292"/>
      <c r="BQ59" s="292"/>
      <c r="BR59" s="292"/>
      <c r="BS59" s="292"/>
    </row>
    <row r="60" spans="2:71" ht="15.5" thickTop="1" thickBot="1" x14ac:dyDescent="0.4">
      <c r="B60" s="238" t="s">
        <v>13</v>
      </c>
      <c r="C60" s="238"/>
      <c r="D60" s="238"/>
      <c r="E60" s="238" t="s">
        <v>59</v>
      </c>
      <c r="F60" s="238"/>
      <c r="G60" s="238"/>
      <c r="H60" s="238"/>
      <c r="I60" s="238" t="s">
        <v>12</v>
      </c>
      <c r="J60" s="238"/>
      <c r="K60" s="238"/>
      <c r="L60" s="238"/>
      <c r="M60" s="238" t="s">
        <v>7019</v>
      </c>
      <c r="N60" s="238"/>
      <c r="O60" s="238"/>
      <c r="P60" s="238" t="s">
        <v>7020</v>
      </c>
      <c r="Q60" s="238"/>
      <c r="R60" s="238"/>
      <c r="S60" s="238" t="s">
        <v>57</v>
      </c>
      <c r="T60" s="238"/>
      <c r="U60" s="238"/>
      <c r="V60" s="238" t="s">
        <v>7021</v>
      </c>
      <c r="W60" s="238"/>
      <c r="X60" s="238"/>
      <c r="Y60" s="238" t="s">
        <v>7036</v>
      </c>
      <c r="Z60" s="238"/>
      <c r="AA60" s="238"/>
      <c r="AB60" s="238" t="s">
        <v>57</v>
      </c>
      <c r="AC60" s="238"/>
      <c r="AD60" s="238"/>
      <c r="AE60" s="238" t="s">
        <v>7037</v>
      </c>
      <c r="AF60" s="238"/>
      <c r="AG60" s="238"/>
      <c r="AH60" s="238" t="s">
        <v>7032</v>
      </c>
      <c r="AI60" s="238"/>
      <c r="AJ60" s="238"/>
      <c r="AK60" s="238" t="s">
        <v>7033</v>
      </c>
      <c r="AL60" s="238"/>
      <c r="AM60" s="238"/>
      <c r="AN60" s="238" t="s">
        <v>7038</v>
      </c>
      <c r="AO60" s="238"/>
      <c r="AP60" s="238"/>
      <c r="AQ60" s="238" t="s">
        <v>7039</v>
      </c>
      <c r="AR60" s="238"/>
      <c r="AS60" s="238"/>
      <c r="AT60" s="238" t="s">
        <v>7035</v>
      </c>
      <c r="AU60" s="238"/>
      <c r="AV60" s="238"/>
      <c r="AW60" s="238" t="s">
        <v>7034</v>
      </c>
      <c r="AX60" s="238"/>
      <c r="AY60" s="238"/>
      <c r="AZ60" s="238" t="s">
        <v>10</v>
      </c>
      <c r="BA60" s="238"/>
      <c r="BB60" s="238" t="s">
        <v>9</v>
      </c>
      <c r="BC60" s="238"/>
      <c r="BD60" s="238" t="s">
        <v>8</v>
      </c>
      <c r="BE60" s="238"/>
      <c r="BF60" s="238" t="s">
        <v>7</v>
      </c>
      <c r="BG60" s="238"/>
      <c r="BH60" s="238" t="s">
        <v>6</v>
      </c>
      <c r="BI60" s="238"/>
      <c r="BJ60" s="238" t="s">
        <v>55</v>
      </c>
      <c r="BK60" s="238"/>
      <c r="BL60" s="238" t="s">
        <v>4</v>
      </c>
      <c r="BM60" s="238"/>
      <c r="BN60" s="238" t="s">
        <v>3</v>
      </c>
      <c r="BO60" s="238"/>
      <c r="BP60" s="238" t="s">
        <v>2</v>
      </c>
      <c r="BQ60" s="238"/>
      <c r="BR60" s="238" t="s">
        <v>1</v>
      </c>
      <c r="BS60" s="238"/>
    </row>
    <row r="61" spans="2:71" ht="15.5" hidden="1" thickTop="1" thickBot="1" x14ac:dyDescent="0.4">
      <c r="B61" s="239"/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</row>
    <row r="62" spans="2:71" ht="15.5" hidden="1" thickTop="1" thickBot="1" x14ac:dyDescent="0.4">
      <c r="B62" s="232" t="s">
        <v>54</v>
      </c>
      <c r="C62" s="232"/>
      <c r="D62" s="232"/>
      <c r="E62" s="232" t="s">
        <v>53</v>
      </c>
      <c r="F62" s="232"/>
      <c r="G62" s="232"/>
      <c r="H62" s="232"/>
      <c r="I62" s="232" t="s">
        <v>7010</v>
      </c>
      <c r="J62" s="232"/>
      <c r="K62" s="232"/>
      <c r="L62" s="232"/>
      <c r="M62" s="234"/>
      <c r="N62" s="234"/>
      <c r="O62" s="234"/>
      <c r="P62" s="234"/>
      <c r="Q62" s="234"/>
      <c r="R62" s="234"/>
      <c r="S62" s="237"/>
      <c r="T62" s="237"/>
      <c r="U62" s="237"/>
      <c r="V62" s="233"/>
      <c r="W62" s="233"/>
      <c r="X62" s="233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1">
        <f>-1*AZ104</f>
        <v>7.1428571428571432</v>
      </c>
      <c r="BA62" s="231"/>
      <c r="BB62" s="231">
        <f>-1*BB104</f>
        <v>50</v>
      </c>
      <c r="BC62" s="231"/>
      <c r="BD62" s="231">
        <f>-1*BD104</f>
        <v>100</v>
      </c>
      <c r="BE62" s="231"/>
      <c r="BF62" s="231">
        <f>-1*BF104</f>
        <v>217.41071428571428</v>
      </c>
      <c r="BG62" s="231"/>
      <c r="BH62" s="231">
        <f>-1*BH104</f>
        <v>652.23214285714289</v>
      </c>
      <c r="BI62" s="231"/>
      <c r="BJ62" s="231">
        <f>-1*BJ104</f>
        <v>1304.4642857142858</v>
      </c>
      <c r="BK62" s="231"/>
      <c r="BL62" s="231">
        <f>-1*BL104</f>
        <v>2608.9285714285716</v>
      </c>
      <c r="BM62" s="231"/>
      <c r="BN62" s="231">
        <f>-1*BN104</f>
        <v>5217.8571428571431</v>
      </c>
      <c r="BO62" s="231"/>
      <c r="BP62" s="231">
        <f>-1*BP104</f>
        <v>13044.642857142857</v>
      </c>
      <c r="BQ62" s="231"/>
      <c r="BR62" s="231">
        <f>-1*BR104</f>
        <v>26089.285714285714</v>
      </c>
      <c r="BS62" s="231"/>
    </row>
    <row r="63" spans="2:71" ht="15.5" hidden="1" thickTop="1" thickBot="1" x14ac:dyDescent="0.4">
      <c r="B63" s="222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  <c r="AN63" s="223"/>
      <c r="AO63" s="223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223"/>
      <c r="BH63" s="223"/>
      <c r="BI63" s="223"/>
      <c r="BJ63" s="223"/>
      <c r="BK63" s="223"/>
      <c r="BL63" s="223"/>
      <c r="BM63" s="223"/>
      <c r="BN63" s="223"/>
      <c r="BO63" s="223"/>
      <c r="BP63" s="223"/>
      <c r="BQ63" s="223"/>
      <c r="BR63" s="223"/>
      <c r="BS63" s="223"/>
    </row>
    <row r="64" spans="2:71" ht="15.5" thickTop="1" thickBot="1" x14ac:dyDescent="0.4">
      <c r="B64" s="224" t="s">
        <v>52</v>
      </c>
      <c r="C64" s="225"/>
      <c r="D64" s="225"/>
      <c r="E64" s="226" t="s">
        <v>6985</v>
      </c>
      <c r="F64" s="226"/>
      <c r="G64" s="226"/>
      <c r="H64" s="227"/>
      <c r="I64" s="228" t="s">
        <v>7013</v>
      </c>
      <c r="J64" s="229"/>
      <c r="K64" s="229"/>
      <c r="L64" s="229"/>
      <c r="M64" s="230">
        <v>44144</v>
      </c>
      <c r="N64" s="230"/>
      <c r="O64" s="230"/>
      <c r="P64" s="230">
        <v>44508</v>
      </c>
      <c r="Q64" s="230"/>
      <c r="R64" s="230"/>
      <c r="S64" s="228" t="s">
        <v>6638</v>
      </c>
      <c r="T64" s="228"/>
      <c r="U64" s="228"/>
      <c r="V64" s="229" t="s">
        <v>6325</v>
      </c>
      <c r="W64" s="229"/>
      <c r="X64" s="229"/>
      <c r="Y64" s="217">
        <v>-50</v>
      </c>
      <c r="Z64" s="217"/>
      <c r="AA64" s="217"/>
      <c r="AB64" s="218" t="s">
        <v>6970</v>
      </c>
      <c r="AC64" s="218"/>
      <c r="AD64" s="218"/>
      <c r="AE64" s="219">
        <v>45722</v>
      </c>
      <c r="AF64" s="219"/>
      <c r="AG64" s="219"/>
      <c r="AH64" s="220">
        <f>Totals!$E$81</f>
        <v>45811</v>
      </c>
      <c r="AI64" s="220"/>
      <c r="AJ64" s="220"/>
      <c r="AK64" s="291">
        <f t="shared" ref="AK64:AK103" si="15">IF($AE64&gt;0,IF($AN64&gt;0,IF(OR($AH64&gt;"",$AH64&gt;0),(1+($AH64-$AE64))*-($AZ64),""),0),0)</f>
        <v>642.85714285714289</v>
      </c>
      <c r="AL64" s="291"/>
      <c r="AM64" s="291"/>
      <c r="AN64" s="220">
        <f t="shared" ref="AN64:AN101" si="16">IF($AQ64="","",$AQ64-1)</f>
        <v>45728</v>
      </c>
      <c r="AO64" s="220"/>
      <c r="AP64" s="220"/>
      <c r="AQ64" s="219">
        <v>45729</v>
      </c>
      <c r="AR64" s="219"/>
      <c r="AS64" s="219"/>
      <c r="AT64" s="241">
        <f t="shared" ref="AT64:AT74" si="17">IF($AE64&gt;0,IF($AN64&gt;0,IF(OR($AH64&gt;"",$AH64&gt;0),$AN64-$AH64,""),0),0)</f>
        <v>-83</v>
      </c>
      <c r="AU64" s="241"/>
      <c r="AV64" s="241"/>
      <c r="AW64" s="242">
        <f t="shared" ref="AW64:AW103" si="18">IF($AE64&gt;0,IF($AN64&gt;0,IF(OR($AH64&gt;"",$AH64&gt;0),$AT64*$AZ64,""),0),0)</f>
        <v>592.85714285714289</v>
      </c>
      <c r="AX64" s="242"/>
      <c r="AY64" s="242"/>
      <c r="AZ64" s="216">
        <f t="shared" ref="AZ64:AZ103" si="19">IF(AE64&gt;0,IF(AN64&gt;0,$Y64/(1+($AN64-$AE64)),0),0)</f>
        <v>-7.1428571428571432</v>
      </c>
      <c r="BA64" s="216"/>
      <c r="BB64" s="216">
        <f t="shared" ref="BB64:BB103" si="20">IF(AE64&gt;0,IF(AN64&gt;0,$Y64/((1+($AN64-$AE64))/7),0),0)</f>
        <v>-50</v>
      </c>
      <c r="BC64" s="216"/>
      <c r="BD64" s="216">
        <f t="shared" ref="BD64:BD103" si="21">IF(AE64&gt;0,IF(AN64&gt;0,$Y64/((1+($AN64-$AE64))/14),0),0)</f>
        <v>-100</v>
      </c>
      <c r="BE64" s="216"/>
      <c r="BF64" s="216">
        <f t="shared" ref="BF64:BF103" si="22">IF(AE64&gt;0,IF(AN64&gt;0,$Y64/((1+($AN64-$AE64))/(365.25/12)),0),0)</f>
        <v>-217.41071428571428</v>
      </c>
      <c r="BG64" s="216"/>
      <c r="BH64" s="216">
        <f t="shared" ref="BH64:BH103" si="23">IF(AE64&gt;0,IF(AN64&gt;0,$Y64/((1+($AN64-$AE64))/(365.25/4)),0),0)</f>
        <v>-652.23214285714289</v>
      </c>
      <c r="BI64" s="216"/>
      <c r="BJ64" s="216">
        <f t="shared" ref="BJ64:BJ103" si="24">IF(AE64&gt;0,IF(AN64&gt;0,$Y64/((1+($AN64-$AE64))/(365.25/2)),0),0)</f>
        <v>-1304.4642857142858</v>
      </c>
      <c r="BK64" s="216"/>
      <c r="BL64" s="216">
        <f t="shared" ref="BL64:BL103" si="25">IF(AE64&gt;0,IF(AN64&gt;0,$Y64/((1+($AN64-$AE64))/365.25),0),0)</f>
        <v>-2608.9285714285716</v>
      </c>
      <c r="BM64" s="216"/>
      <c r="BN64" s="216">
        <f t="shared" ref="BN64:BN103" si="26">IF(AE64&gt;0,IF(AN64&gt;0,$Y64/((1+($AN64-$AE64))/(365.25*2)),0),0)</f>
        <v>-5217.8571428571431</v>
      </c>
      <c r="BO64" s="216"/>
      <c r="BP64" s="216">
        <f t="shared" ref="BP64:BP103" si="27">IF(AE64&gt;0,IF(AN64&gt;0,$Y64/((1+($AN64-$AE64))/(365.25*5)),0),0)</f>
        <v>-13044.642857142857</v>
      </c>
      <c r="BQ64" s="216"/>
      <c r="BR64" s="235">
        <f t="shared" ref="BR64:BR103" si="28">IF(AE64&gt;0,IF(AN64&gt;0,$Y64/((1+($AN64-$AE64))/(365.25*10)),0),0)</f>
        <v>-26089.285714285714</v>
      </c>
      <c r="BS64" s="236"/>
    </row>
    <row r="65" spans="2:71" ht="15" thickBot="1" x14ac:dyDescent="0.4">
      <c r="B65" s="209"/>
      <c r="C65" s="210"/>
      <c r="D65" s="210"/>
      <c r="E65" s="214"/>
      <c r="F65" s="214"/>
      <c r="G65" s="214"/>
      <c r="H65" s="215"/>
      <c r="I65" s="205"/>
      <c r="J65" s="206"/>
      <c r="K65" s="206"/>
      <c r="L65" s="206"/>
      <c r="M65" s="213">
        <v>44144</v>
      </c>
      <c r="N65" s="213"/>
      <c r="O65" s="213"/>
      <c r="P65" s="213">
        <v>44508</v>
      </c>
      <c r="Q65" s="213"/>
      <c r="R65" s="213"/>
      <c r="S65" s="205" t="s">
        <v>6638</v>
      </c>
      <c r="T65" s="205"/>
      <c r="U65" s="205"/>
      <c r="V65" s="206" t="s">
        <v>6325</v>
      </c>
      <c r="W65" s="206"/>
      <c r="X65" s="206"/>
      <c r="Y65" s="207"/>
      <c r="Z65" s="207"/>
      <c r="AA65" s="207"/>
      <c r="AB65" s="208"/>
      <c r="AC65" s="208"/>
      <c r="AD65" s="208"/>
      <c r="AE65" s="202"/>
      <c r="AF65" s="202"/>
      <c r="AG65" s="202"/>
      <c r="AH65" s="201">
        <f>Totals!$E$81</f>
        <v>45811</v>
      </c>
      <c r="AI65" s="201"/>
      <c r="AJ65" s="201"/>
      <c r="AK65" s="287">
        <f t="shared" si="15"/>
        <v>0</v>
      </c>
      <c r="AL65" s="287"/>
      <c r="AM65" s="287"/>
      <c r="AN65" s="201" t="str">
        <f t="shared" si="16"/>
        <v/>
      </c>
      <c r="AO65" s="201"/>
      <c r="AP65" s="201"/>
      <c r="AQ65" s="202"/>
      <c r="AR65" s="202"/>
      <c r="AS65" s="202"/>
      <c r="AT65" s="203">
        <f t="shared" si="17"/>
        <v>0</v>
      </c>
      <c r="AU65" s="203"/>
      <c r="AV65" s="203"/>
      <c r="AW65" s="204">
        <f t="shared" si="18"/>
        <v>0</v>
      </c>
      <c r="AX65" s="204"/>
      <c r="AY65" s="204"/>
      <c r="AZ65" s="190">
        <f t="shared" si="19"/>
        <v>0</v>
      </c>
      <c r="BA65" s="190"/>
      <c r="BB65" s="190">
        <f t="shared" si="20"/>
        <v>0</v>
      </c>
      <c r="BC65" s="190"/>
      <c r="BD65" s="190">
        <f t="shared" si="21"/>
        <v>0</v>
      </c>
      <c r="BE65" s="190"/>
      <c r="BF65" s="190">
        <f t="shared" si="22"/>
        <v>0</v>
      </c>
      <c r="BG65" s="190"/>
      <c r="BH65" s="190">
        <f t="shared" si="23"/>
        <v>0</v>
      </c>
      <c r="BI65" s="190"/>
      <c r="BJ65" s="190">
        <f t="shared" si="24"/>
        <v>0</v>
      </c>
      <c r="BK65" s="190"/>
      <c r="BL65" s="190">
        <f t="shared" si="25"/>
        <v>0</v>
      </c>
      <c r="BM65" s="190"/>
      <c r="BN65" s="190">
        <f t="shared" si="26"/>
        <v>0</v>
      </c>
      <c r="BO65" s="190"/>
      <c r="BP65" s="190">
        <f t="shared" si="27"/>
        <v>0</v>
      </c>
      <c r="BQ65" s="190"/>
      <c r="BR65" s="190">
        <f t="shared" si="28"/>
        <v>0</v>
      </c>
      <c r="BS65" s="191"/>
    </row>
    <row r="66" spans="2:71" ht="15" thickBot="1" x14ac:dyDescent="0.4">
      <c r="B66" s="209"/>
      <c r="C66" s="210"/>
      <c r="D66" s="210"/>
      <c r="E66" s="214"/>
      <c r="F66" s="214"/>
      <c r="G66" s="214"/>
      <c r="H66" s="215"/>
      <c r="I66" s="205"/>
      <c r="J66" s="206"/>
      <c r="K66" s="206"/>
      <c r="L66" s="206"/>
      <c r="M66" s="213">
        <v>44144</v>
      </c>
      <c r="N66" s="213"/>
      <c r="O66" s="213"/>
      <c r="P66" s="213">
        <v>44508</v>
      </c>
      <c r="Q66" s="213"/>
      <c r="R66" s="213"/>
      <c r="S66" s="205" t="s">
        <v>6638</v>
      </c>
      <c r="T66" s="205"/>
      <c r="U66" s="205"/>
      <c r="V66" s="206" t="s">
        <v>6325</v>
      </c>
      <c r="W66" s="206"/>
      <c r="X66" s="206"/>
      <c r="Y66" s="207"/>
      <c r="Z66" s="207"/>
      <c r="AA66" s="207"/>
      <c r="AB66" s="208"/>
      <c r="AC66" s="208"/>
      <c r="AD66" s="208"/>
      <c r="AE66" s="202"/>
      <c r="AF66" s="202"/>
      <c r="AG66" s="202"/>
      <c r="AH66" s="201">
        <f>Totals!$E$81</f>
        <v>45811</v>
      </c>
      <c r="AI66" s="201"/>
      <c r="AJ66" s="201"/>
      <c r="AK66" s="287">
        <f t="shared" si="15"/>
        <v>0</v>
      </c>
      <c r="AL66" s="287"/>
      <c r="AM66" s="287"/>
      <c r="AN66" s="201" t="str">
        <f t="shared" si="16"/>
        <v/>
      </c>
      <c r="AO66" s="201"/>
      <c r="AP66" s="201"/>
      <c r="AQ66" s="202"/>
      <c r="AR66" s="202"/>
      <c r="AS66" s="202"/>
      <c r="AT66" s="203">
        <f t="shared" si="17"/>
        <v>0</v>
      </c>
      <c r="AU66" s="203"/>
      <c r="AV66" s="203"/>
      <c r="AW66" s="204">
        <f t="shared" si="18"/>
        <v>0</v>
      </c>
      <c r="AX66" s="204"/>
      <c r="AY66" s="204"/>
      <c r="AZ66" s="190">
        <f t="shared" si="19"/>
        <v>0</v>
      </c>
      <c r="BA66" s="190"/>
      <c r="BB66" s="190">
        <f t="shared" si="20"/>
        <v>0</v>
      </c>
      <c r="BC66" s="190"/>
      <c r="BD66" s="190">
        <f t="shared" si="21"/>
        <v>0</v>
      </c>
      <c r="BE66" s="190"/>
      <c r="BF66" s="190">
        <f t="shared" si="22"/>
        <v>0</v>
      </c>
      <c r="BG66" s="190"/>
      <c r="BH66" s="190">
        <f t="shared" si="23"/>
        <v>0</v>
      </c>
      <c r="BI66" s="190"/>
      <c r="BJ66" s="190">
        <f t="shared" si="24"/>
        <v>0</v>
      </c>
      <c r="BK66" s="190"/>
      <c r="BL66" s="190">
        <f t="shared" si="25"/>
        <v>0</v>
      </c>
      <c r="BM66" s="199"/>
      <c r="BN66" s="190">
        <f t="shared" si="26"/>
        <v>0</v>
      </c>
      <c r="BO66" s="190"/>
      <c r="BP66" s="190">
        <f t="shared" si="27"/>
        <v>0</v>
      </c>
      <c r="BQ66" s="190"/>
      <c r="BR66" s="190">
        <f t="shared" si="28"/>
        <v>0</v>
      </c>
      <c r="BS66" s="191"/>
    </row>
    <row r="67" spans="2:71" ht="15" thickBot="1" x14ac:dyDescent="0.4">
      <c r="B67" s="209"/>
      <c r="C67" s="210"/>
      <c r="D67" s="210"/>
      <c r="E67" s="214"/>
      <c r="F67" s="214"/>
      <c r="G67" s="214"/>
      <c r="H67" s="215"/>
      <c r="I67" s="205"/>
      <c r="J67" s="206"/>
      <c r="K67" s="206"/>
      <c r="L67" s="206"/>
      <c r="M67" s="213">
        <v>44145</v>
      </c>
      <c r="N67" s="213"/>
      <c r="O67" s="213"/>
      <c r="P67" s="213">
        <v>44509</v>
      </c>
      <c r="Q67" s="213"/>
      <c r="R67" s="213"/>
      <c r="S67" s="205" t="s">
        <v>6638</v>
      </c>
      <c r="T67" s="205"/>
      <c r="U67" s="205"/>
      <c r="V67" s="206" t="s">
        <v>6324</v>
      </c>
      <c r="W67" s="206"/>
      <c r="X67" s="206"/>
      <c r="Y67" s="207"/>
      <c r="Z67" s="207"/>
      <c r="AA67" s="207"/>
      <c r="AB67" s="208"/>
      <c r="AC67" s="208"/>
      <c r="AD67" s="208"/>
      <c r="AE67" s="202"/>
      <c r="AF67" s="202"/>
      <c r="AG67" s="202"/>
      <c r="AH67" s="201">
        <f>Totals!$E$81</f>
        <v>45811</v>
      </c>
      <c r="AI67" s="201"/>
      <c r="AJ67" s="201"/>
      <c r="AK67" s="287">
        <f t="shared" si="15"/>
        <v>0</v>
      </c>
      <c r="AL67" s="287"/>
      <c r="AM67" s="287"/>
      <c r="AN67" s="201" t="str">
        <f t="shared" si="16"/>
        <v/>
      </c>
      <c r="AO67" s="201"/>
      <c r="AP67" s="201"/>
      <c r="AQ67" s="202"/>
      <c r="AR67" s="202"/>
      <c r="AS67" s="202"/>
      <c r="AT67" s="203">
        <f t="shared" si="17"/>
        <v>0</v>
      </c>
      <c r="AU67" s="203"/>
      <c r="AV67" s="203"/>
      <c r="AW67" s="204">
        <f t="shared" si="18"/>
        <v>0</v>
      </c>
      <c r="AX67" s="204"/>
      <c r="AY67" s="204"/>
      <c r="AZ67" s="190">
        <f t="shared" si="19"/>
        <v>0</v>
      </c>
      <c r="BA67" s="190"/>
      <c r="BB67" s="190">
        <f t="shared" si="20"/>
        <v>0</v>
      </c>
      <c r="BC67" s="190"/>
      <c r="BD67" s="190">
        <f t="shared" si="21"/>
        <v>0</v>
      </c>
      <c r="BE67" s="190"/>
      <c r="BF67" s="190">
        <f t="shared" si="22"/>
        <v>0</v>
      </c>
      <c r="BG67" s="190"/>
      <c r="BH67" s="190">
        <f t="shared" si="23"/>
        <v>0</v>
      </c>
      <c r="BI67" s="190"/>
      <c r="BJ67" s="190">
        <f t="shared" si="24"/>
        <v>0</v>
      </c>
      <c r="BK67" s="190"/>
      <c r="BL67" s="190">
        <f t="shared" si="25"/>
        <v>0</v>
      </c>
      <c r="BM67" s="199"/>
      <c r="BN67" s="190">
        <f t="shared" si="26"/>
        <v>0</v>
      </c>
      <c r="BO67" s="190"/>
      <c r="BP67" s="190">
        <f t="shared" si="27"/>
        <v>0</v>
      </c>
      <c r="BQ67" s="190"/>
      <c r="BR67" s="190">
        <f t="shared" si="28"/>
        <v>0</v>
      </c>
      <c r="BS67" s="191"/>
    </row>
    <row r="68" spans="2:71" ht="15" thickBot="1" x14ac:dyDescent="0.4">
      <c r="B68" s="209"/>
      <c r="C68" s="210"/>
      <c r="D68" s="210"/>
      <c r="E68" s="214"/>
      <c r="F68" s="214"/>
      <c r="G68" s="214"/>
      <c r="H68" s="215"/>
      <c r="I68" s="205"/>
      <c r="J68" s="206"/>
      <c r="K68" s="206"/>
      <c r="L68" s="206"/>
      <c r="M68" s="213">
        <v>44297</v>
      </c>
      <c r="N68" s="213"/>
      <c r="O68" s="213"/>
      <c r="P68" s="213">
        <v>44660</v>
      </c>
      <c r="Q68" s="213"/>
      <c r="R68" s="213"/>
      <c r="S68" s="205" t="s">
        <v>6638</v>
      </c>
      <c r="T68" s="205"/>
      <c r="U68" s="205"/>
      <c r="V68" s="206" t="s">
        <v>6324</v>
      </c>
      <c r="W68" s="206"/>
      <c r="X68" s="206"/>
      <c r="Y68" s="207"/>
      <c r="Z68" s="207"/>
      <c r="AA68" s="207"/>
      <c r="AB68" s="208"/>
      <c r="AC68" s="208"/>
      <c r="AD68" s="208"/>
      <c r="AE68" s="202"/>
      <c r="AF68" s="202"/>
      <c r="AG68" s="202"/>
      <c r="AH68" s="201">
        <f>Totals!$E$81</f>
        <v>45811</v>
      </c>
      <c r="AI68" s="201"/>
      <c r="AJ68" s="201"/>
      <c r="AK68" s="287">
        <f t="shared" si="15"/>
        <v>0</v>
      </c>
      <c r="AL68" s="287"/>
      <c r="AM68" s="287"/>
      <c r="AN68" s="201" t="str">
        <f t="shared" si="16"/>
        <v/>
      </c>
      <c r="AO68" s="201"/>
      <c r="AP68" s="201"/>
      <c r="AQ68" s="202"/>
      <c r="AR68" s="202"/>
      <c r="AS68" s="202"/>
      <c r="AT68" s="203">
        <f t="shared" si="17"/>
        <v>0</v>
      </c>
      <c r="AU68" s="203"/>
      <c r="AV68" s="203"/>
      <c r="AW68" s="204">
        <f t="shared" si="18"/>
        <v>0</v>
      </c>
      <c r="AX68" s="204"/>
      <c r="AY68" s="204"/>
      <c r="AZ68" s="190">
        <f t="shared" si="19"/>
        <v>0</v>
      </c>
      <c r="BA68" s="190"/>
      <c r="BB68" s="190">
        <f t="shared" si="20"/>
        <v>0</v>
      </c>
      <c r="BC68" s="190"/>
      <c r="BD68" s="190">
        <f t="shared" si="21"/>
        <v>0</v>
      </c>
      <c r="BE68" s="190"/>
      <c r="BF68" s="190">
        <f t="shared" si="22"/>
        <v>0</v>
      </c>
      <c r="BG68" s="190"/>
      <c r="BH68" s="190">
        <f t="shared" si="23"/>
        <v>0</v>
      </c>
      <c r="BI68" s="190"/>
      <c r="BJ68" s="190">
        <f t="shared" si="24"/>
        <v>0</v>
      </c>
      <c r="BK68" s="190"/>
      <c r="BL68" s="190">
        <f t="shared" si="25"/>
        <v>0</v>
      </c>
      <c r="BM68" s="199"/>
      <c r="BN68" s="190">
        <f t="shared" si="26"/>
        <v>0</v>
      </c>
      <c r="BO68" s="190"/>
      <c r="BP68" s="190">
        <f t="shared" si="27"/>
        <v>0</v>
      </c>
      <c r="BQ68" s="190"/>
      <c r="BR68" s="190">
        <f t="shared" si="28"/>
        <v>0</v>
      </c>
      <c r="BS68" s="191"/>
    </row>
    <row r="69" spans="2:71" ht="15" thickBot="1" x14ac:dyDescent="0.4">
      <c r="B69" s="209"/>
      <c r="C69" s="210"/>
      <c r="D69" s="210"/>
      <c r="E69" s="214"/>
      <c r="F69" s="214"/>
      <c r="G69" s="214"/>
      <c r="H69" s="215"/>
      <c r="I69" s="205"/>
      <c r="J69" s="206"/>
      <c r="K69" s="206"/>
      <c r="L69" s="206"/>
      <c r="M69" s="213">
        <v>44330</v>
      </c>
      <c r="N69" s="213"/>
      <c r="O69" s="213"/>
      <c r="P69" s="213">
        <v>44694</v>
      </c>
      <c r="Q69" s="213"/>
      <c r="R69" s="213"/>
      <c r="S69" s="205" t="s">
        <v>6638</v>
      </c>
      <c r="T69" s="205"/>
      <c r="U69" s="205"/>
      <c r="V69" s="206"/>
      <c r="W69" s="206"/>
      <c r="X69" s="206"/>
      <c r="Y69" s="207"/>
      <c r="Z69" s="207"/>
      <c r="AA69" s="207"/>
      <c r="AB69" s="208"/>
      <c r="AC69" s="208"/>
      <c r="AD69" s="208"/>
      <c r="AE69" s="202"/>
      <c r="AF69" s="202"/>
      <c r="AG69" s="202"/>
      <c r="AH69" s="201">
        <f>Totals!$E$81</f>
        <v>45811</v>
      </c>
      <c r="AI69" s="201"/>
      <c r="AJ69" s="201"/>
      <c r="AK69" s="287">
        <f t="shared" si="15"/>
        <v>0</v>
      </c>
      <c r="AL69" s="287"/>
      <c r="AM69" s="287"/>
      <c r="AN69" s="201" t="str">
        <f t="shared" si="16"/>
        <v/>
      </c>
      <c r="AO69" s="201"/>
      <c r="AP69" s="201"/>
      <c r="AQ69" s="202"/>
      <c r="AR69" s="202"/>
      <c r="AS69" s="202"/>
      <c r="AT69" s="203">
        <f t="shared" si="17"/>
        <v>0</v>
      </c>
      <c r="AU69" s="203"/>
      <c r="AV69" s="203"/>
      <c r="AW69" s="204">
        <f t="shared" si="18"/>
        <v>0</v>
      </c>
      <c r="AX69" s="204"/>
      <c r="AY69" s="204"/>
      <c r="AZ69" s="190">
        <f t="shared" si="19"/>
        <v>0</v>
      </c>
      <c r="BA69" s="190"/>
      <c r="BB69" s="190">
        <f t="shared" si="20"/>
        <v>0</v>
      </c>
      <c r="BC69" s="190"/>
      <c r="BD69" s="190">
        <f t="shared" si="21"/>
        <v>0</v>
      </c>
      <c r="BE69" s="190"/>
      <c r="BF69" s="190">
        <f t="shared" si="22"/>
        <v>0</v>
      </c>
      <c r="BG69" s="190"/>
      <c r="BH69" s="190">
        <f t="shared" si="23"/>
        <v>0</v>
      </c>
      <c r="BI69" s="190"/>
      <c r="BJ69" s="190">
        <f t="shared" si="24"/>
        <v>0</v>
      </c>
      <c r="BK69" s="190"/>
      <c r="BL69" s="190">
        <f t="shared" si="25"/>
        <v>0</v>
      </c>
      <c r="BM69" s="199"/>
      <c r="BN69" s="190">
        <f t="shared" si="26"/>
        <v>0</v>
      </c>
      <c r="BO69" s="190"/>
      <c r="BP69" s="190">
        <f t="shared" si="27"/>
        <v>0</v>
      </c>
      <c r="BQ69" s="190"/>
      <c r="BR69" s="190">
        <f t="shared" si="28"/>
        <v>0</v>
      </c>
      <c r="BS69" s="191"/>
    </row>
    <row r="70" spans="2:71" ht="15" thickBot="1" x14ac:dyDescent="0.4">
      <c r="B70" s="209"/>
      <c r="C70" s="210"/>
      <c r="D70" s="210"/>
      <c r="E70" s="214"/>
      <c r="F70" s="214"/>
      <c r="G70" s="214"/>
      <c r="H70" s="215"/>
      <c r="I70" s="205"/>
      <c r="J70" s="206"/>
      <c r="K70" s="206"/>
      <c r="L70" s="206"/>
      <c r="M70" s="213"/>
      <c r="N70" s="213"/>
      <c r="O70" s="213"/>
      <c r="P70" s="213"/>
      <c r="Q70" s="213"/>
      <c r="R70" s="213"/>
      <c r="S70" s="205"/>
      <c r="T70" s="205"/>
      <c r="U70" s="205"/>
      <c r="V70" s="206"/>
      <c r="W70" s="206"/>
      <c r="X70" s="206"/>
      <c r="Y70" s="207"/>
      <c r="Z70" s="207"/>
      <c r="AA70" s="207"/>
      <c r="AB70" s="208"/>
      <c r="AC70" s="208"/>
      <c r="AD70" s="208"/>
      <c r="AE70" s="202"/>
      <c r="AF70" s="202"/>
      <c r="AG70" s="202"/>
      <c r="AH70" s="201">
        <f>Totals!$E$81</f>
        <v>45811</v>
      </c>
      <c r="AI70" s="201"/>
      <c r="AJ70" s="201"/>
      <c r="AK70" s="287">
        <f t="shared" si="15"/>
        <v>0</v>
      </c>
      <c r="AL70" s="287"/>
      <c r="AM70" s="287"/>
      <c r="AN70" s="201" t="str">
        <f t="shared" si="16"/>
        <v/>
      </c>
      <c r="AO70" s="201"/>
      <c r="AP70" s="201"/>
      <c r="AQ70" s="202"/>
      <c r="AR70" s="202"/>
      <c r="AS70" s="202"/>
      <c r="AT70" s="203">
        <f t="shared" si="17"/>
        <v>0</v>
      </c>
      <c r="AU70" s="203"/>
      <c r="AV70" s="203"/>
      <c r="AW70" s="204">
        <f t="shared" si="18"/>
        <v>0</v>
      </c>
      <c r="AX70" s="204"/>
      <c r="AY70" s="204"/>
      <c r="AZ70" s="190">
        <f t="shared" si="19"/>
        <v>0</v>
      </c>
      <c r="BA70" s="190"/>
      <c r="BB70" s="190">
        <f t="shared" si="20"/>
        <v>0</v>
      </c>
      <c r="BC70" s="190"/>
      <c r="BD70" s="190">
        <f t="shared" si="21"/>
        <v>0</v>
      </c>
      <c r="BE70" s="190"/>
      <c r="BF70" s="190">
        <f t="shared" si="22"/>
        <v>0</v>
      </c>
      <c r="BG70" s="190"/>
      <c r="BH70" s="190">
        <f t="shared" si="23"/>
        <v>0</v>
      </c>
      <c r="BI70" s="190"/>
      <c r="BJ70" s="190">
        <f t="shared" si="24"/>
        <v>0</v>
      </c>
      <c r="BK70" s="190"/>
      <c r="BL70" s="190">
        <f t="shared" si="25"/>
        <v>0</v>
      </c>
      <c r="BM70" s="199"/>
      <c r="BN70" s="190">
        <f t="shared" si="26"/>
        <v>0</v>
      </c>
      <c r="BO70" s="190"/>
      <c r="BP70" s="190">
        <f t="shared" si="27"/>
        <v>0</v>
      </c>
      <c r="BQ70" s="190"/>
      <c r="BR70" s="190">
        <f t="shared" si="28"/>
        <v>0</v>
      </c>
      <c r="BS70" s="191"/>
    </row>
    <row r="71" spans="2:71" ht="15" thickBot="1" x14ac:dyDescent="0.4">
      <c r="B71" s="209"/>
      <c r="C71" s="210"/>
      <c r="D71" s="210"/>
      <c r="E71" s="214"/>
      <c r="F71" s="214"/>
      <c r="G71" s="214"/>
      <c r="H71" s="215"/>
      <c r="I71" s="205"/>
      <c r="J71" s="206"/>
      <c r="K71" s="206"/>
      <c r="L71" s="206"/>
      <c r="M71" s="213">
        <v>44323</v>
      </c>
      <c r="N71" s="213"/>
      <c r="O71" s="213"/>
      <c r="P71" s="213">
        <v>44687</v>
      </c>
      <c r="Q71" s="213"/>
      <c r="R71" s="213"/>
      <c r="S71" s="205" t="s">
        <v>6638</v>
      </c>
      <c r="T71" s="205"/>
      <c r="U71" s="205"/>
      <c r="V71" s="206"/>
      <c r="W71" s="206"/>
      <c r="X71" s="206"/>
      <c r="Y71" s="207"/>
      <c r="Z71" s="207"/>
      <c r="AA71" s="207"/>
      <c r="AB71" s="208"/>
      <c r="AC71" s="208"/>
      <c r="AD71" s="208"/>
      <c r="AE71" s="202"/>
      <c r="AF71" s="202"/>
      <c r="AG71" s="202"/>
      <c r="AH71" s="201">
        <f>Totals!$E$81</f>
        <v>45811</v>
      </c>
      <c r="AI71" s="201"/>
      <c r="AJ71" s="201"/>
      <c r="AK71" s="287">
        <f t="shared" si="15"/>
        <v>0</v>
      </c>
      <c r="AL71" s="287"/>
      <c r="AM71" s="287"/>
      <c r="AN71" s="201" t="str">
        <f t="shared" si="16"/>
        <v/>
      </c>
      <c r="AO71" s="201"/>
      <c r="AP71" s="201"/>
      <c r="AQ71" s="202"/>
      <c r="AR71" s="202"/>
      <c r="AS71" s="202"/>
      <c r="AT71" s="203">
        <f t="shared" si="17"/>
        <v>0</v>
      </c>
      <c r="AU71" s="203"/>
      <c r="AV71" s="203"/>
      <c r="AW71" s="204">
        <f t="shared" si="18"/>
        <v>0</v>
      </c>
      <c r="AX71" s="204"/>
      <c r="AY71" s="204"/>
      <c r="AZ71" s="190">
        <f t="shared" si="19"/>
        <v>0</v>
      </c>
      <c r="BA71" s="190"/>
      <c r="BB71" s="190">
        <f t="shared" si="20"/>
        <v>0</v>
      </c>
      <c r="BC71" s="190"/>
      <c r="BD71" s="190">
        <f t="shared" si="21"/>
        <v>0</v>
      </c>
      <c r="BE71" s="190"/>
      <c r="BF71" s="190">
        <f t="shared" si="22"/>
        <v>0</v>
      </c>
      <c r="BG71" s="190"/>
      <c r="BH71" s="190">
        <f t="shared" si="23"/>
        <v>0</v>
      </c>
      <c r="BI71" s="190"/>
      <c r="BJ71" s="190">
        <f t="shared" si="24"/>
        <v>0</v>
      </c>
      <c r="BK71" s="190"/>
      <c r="BL71" s="190">
        <f t="shared" si="25"/>
        <v>0</v>
      </c>
      <c r="BM71" s="199"/>
      <c r="BN71" s="190">
        <f t="shared" si="26"/>
        <v>0</v>
      </c>
      <c r="BO71" s="190"/>
      <c r="BP71" s="190">
        <f t="shared" si="27"/>
        <v>0</v>
      </c>
      <c r="BQ71" s="190"/>
      <c r="BR71" s="190">
        <f t="shared" si="28"/>
        <v>0</v>
      </c>
      <c r="BS71" s="191"/>
    </row>
    <row r="72" spans="2:71" ht="15" thickBot="1" x14ac:dyDescent="0.4">
      <c r="B72" s="209"/>
      <c r="C72" s="210"/>
      <c r="D72" s="210"/>
      <c r="E72" s="214"/>
      <c r="F72" s="214"/>
      <c r="G72" s="214"/>
      <c r="H72" s="215"/>
      <c r="I72" s="205"/>
      <c r="J72" s="206"/>
      <c r="K72" s="206"/>
      <c r="L72" s="206"/>
      <c r="M72" s="213"/>
      <c r="N72" s="213"/>
      <c r="O72" s="213"/>
      <c r="P72" s="213"/>
      <c r="Q72" s="213"/>
      <c r="R72" s="213"/>
      <c r="S72" s="205"/>
      <c r="T72" s="205"/>
      <c r="U72" s="205"/>
      <c r="V72" s="206"/>
      <c r="W72" s="206"/>
      <c r="X72" s="206"/>
      <c r="Y72" s="207"/>
      <c r="Z72" s="207"/>
      <c r="AA72" s="207"/>
      <c r="AB72" s="208"/>
      <c r="AC72" s="208"/>
      <c r="AD72" s="208"/>
      <c r="AE72" s="202"/>
      <c r="AF72" s="202"/>
      <c r="AG72" s="202"/>
      <c r="AH72" s="201">
        <f>Totals!$E$81</f>
        <v>45811</v>
      </c>
      <c r="AI72" s="201"/>
      <c r="AJ72" s="201"/>
      <c r="AK72" s="287">
        <f t="shared" si="15"/>
        <v>0</v>
      </c>
      <c r="AL72" s="287"/>
      <c r="AM72" s="287"/>
      <c r="AN72" s="201" t="str">
        <f t="shared" si="16"/>
        <v/>
      </c>
      <c r="AO72" s="201"/>
      <c r="AP72" s="201"/>
      <c r="AQ72" s="202"/>
      <c r="AR72" s="202"/>
      <c r="AS72" s="202"/>
      <c r="AT72" s="203">
        <f t="shared" si="17"/>
        <v>0</v>
      </c>
      <c r="AU72" s="203"/>
      <c r="AV72" s="203"/>
      <c r="AW72" s="204">
        <f t="shared" si="18"/>
        <v>0</v>
      </c>
      <c r="AX72" s="204"/>
      <c r="AY72" s="204"/>
      <c r="AZ72" s="190">
        <f t="shared" si="19"/>
        <v>0</v>
      </c>
      <c r="BA72" s="190"/>
      <c r="BB72" s="190">
        <f t="shared" si="20"/>
        <v>0</v>
      </c>
      <c r="BC72" s="190"/>
      <c r="BD72" s="190">
        <f t="shared" si="21"/>
        <v>0</v>
      </c>
      <c r="BE72" s="190"/>
      <c r="BF72" s="190">
        <f t="shared" si="22"/>
        <v>0</v>
      </c>
      <c r="BG72" s="190"/>
      <c r="BH72" s="190">
        <f t="shared" si="23"/>
        <v>0</v>
      </c>
      <c r="BI72" s="190"/>
      <c r="BJ72" s="190">
        <f t="shared" si="24"/>
        <v>0</v>
      </c>
      <c r="BK72" s="190"/>
      <c r="BL72" s="190">
        <f t="shared" si="25"/>
        <v>0</v>
      </c>
      <c r="BM72" s="199"/>
      <c r="BN72" s="190">
        <f t="shared" si="26"/>
        <v>0</v>
      </c>
      <c r="BO72" s="190"/>
      <c r="BP72" s="190">
        <f t="shared" si="27"/>
        <v>0</v>
      </c>
      <c r="BQ72" s="190"/>
      <c r="BR72" s="190">
        <f t="shared" si="28"/>
        <v>0</v>
      </c>
      <c r="BS72" s="191"/>
    </row>
    <row r="73" spans="2:71" ht="15" thickBot="1" x14ac:dyDescent="0.4">
      <c r="B73" s="209"/>
      <c r="C73" s="210"/>
      <c r="D73" s="210"/>
      <c r="E73" s="214"/>
      <c r="F73" s="214"/>
      <c r="G73" s="214"/>
      <c r="H73" s="215"/>
      <c r="I73" s="205"/>
      <c r="J73" s="206"/>
      <c r="K73" s="206"/>
      <c r="L73" s="206"/>
      <c r="M73" s="213"/>
      <c r="N73" s="213"/>
      <c r="O73" s="213"/>
      <c r="P73" s="213"/>
      <c r="Q73" s="213"/>
      <c r="R73" s="213"/>
      <c r="S73" s="205"/>
      <c r="T73" s="205"/>
      <c r="U73" s="205"/>
      <c r="V73" s="206"/>
      <c r="W73" s="206"/>
      <c r="X73" s="206"/>
      <c r="Y73" s="207"/>
      <c r="Z73" s="207"/>
      <c r="AA73" s="207"/>
      <c r="AB73" s="208"/>
      <c r="AC73" s="208"/>
      <c r="AD73" s="208"/>
      <c r="AE73" s="202"/>
      <c r="AF73" s="202"/>
      <c r="AG73" s="202"/>
      <c r="AH73" s="201">
        <f>Totals!$E$81</f>
        <v>45811</v>
      </c>
      <c r="AI73" s="201"/>
      <c r="AJ73" s="201"/>
      <c r="AK73" s="287">
        <f t="shared" si="15"/>
        <v>0</v>
      </c>
      <c r="AL73" s="287"/>
      <c r="AM73" s="287"/>
      <c r="AN73" s="201" t="str">
        <f t="shared" si="16"/>
        <v/>
      </c>
      <c r="AO73" s="201"/>
      <c r="AP73" s="201"/>
      <c r="AQ73" s="202"/>
      <c r="AR73" s="202"/>
      <c r="AS73" s="202"/>
      <c r="AT73" s="203">
        <f t="shared" si="17"/>
        <v>0</v>
      </c>
      <c r="AU73" s="203"/>
      <c r="AV73" s="203"/>
      <c r="AW73" s="204">
        <f t="shared" si="18"/>
        <v>0</v>
      </c>
      <c r="AX73" s="204"/>
      <c r="AY73" s="204"/>
      <c r="AZ73" s="190">
        <f t="shared" si="19"/>
        <v>0</v>
      </c>
      <c r="BA73" s="190"/>
      <c r="BB73" s="190">
        <f t="shared" si="20"/>
        <v>0</v>
      </c>
      <c r="BC73" s="190"/>
      <c r="BD73" s="190">
        <f t="shared" si="21"/>
        <v>0</v>
      </c>
      <c r="BE73" s="190"/>
      <c r="BF73" s="190">
        <f t="shared" si="22"/>
        <v>0</v>
      </c>
      <c r="BG73" s="190"/>
      <c r="BH73" s="190">
        <f t="shared" si="23"/>
        <v>0</v>
      </c>
      <c r="BI73" s="190"/>
      <c r="BJ73" s="190">
        <f t="shared" si="24"/>
        <v>0</v>
      </c>
      <c r="BK73" s="190"/>
      <c r="BL73" s="190">
        <f t="shared" si="25"/>
        <v>0</v>
      </c>
      <c r="BM73" s="199"/>
      <c r="BN73" s="190">
        <f t="shared" si="26"/>
        <v>0</v>
      </c>
      <c r="BO73" s="190"/>
      <c r="BP73" s="190">
        <f t="shared" si="27"/>
        <v>0</v>
      </c>
      <c r="BQ73" s="190"/>
      <c r="BR73" s="190">
        <f t="shared" si="28"/>
        <v>0</v>
      </c>
      <c r="BS73" s="191"/>
    </row>
    <row r="74" spans="2:71" ht="15" thickBot="1" x14ac:dyDescent="0.4">
      <c r="B74" s="209"/>
      <c r="C74" s="210"/>
      <c r="D74" s="210"/>
      <c r="E74" s="214"/>
      <c r="F74" s="214"/>
      <c r="G74" s="214"/>
      <c r="H74" s="215"/>
      <c r="I74" s="205"/>
      <c r="J74" s="206"/>
      <c r="K74" s="206"/>
      <c r="L74" s="206"/>
      <c r="M74" s="213"/>
      <c r="N74" s="213"/>
      <c r="O74" s="213"/>
      <c r="P74" s="213"/>
      <c r="Q74" s="213"/>
      <c r="R74" s="213"/>
      <c r="S74" s="205"/>
      <c r="T74" s="205"/>
      <c r="U74" s="205"/>
      <c r="V74" s="206"/>
      <c r="W74" s="206"/>
      <c r="X74" s="206"/>
      <c r="Y74" s="207"/>
      <c r="Z74" s="207"/>
      <c r="AA74" s="207"/>
      <c r="AB74" s="208"/>
      <c r="AC74" s="208"/>
      <c r="AD74" s="208"/>
      <c r="AE74" s="202"/>
      <c r="AF74" s="202"/>
      <c r="AG74" s="202"/>
      <c r="AH74" s="201">
        <f>Totals!$E$81</f>
        <v>45811</v>
      </c>
      <c r="AI74" s="201"/>
      <c r="AJ74" s="201"/>
      <c r="AK74" s="287">
        <f t="shared" si="15"/>
        <v>0</v>
      </c>
      <c r="AL74" s="287"/>
      <c r="AM74" s="287"/>
      <c r="AN74" s="201" t="str">
        <f t="shared" si="16"/>
        <v/>
      </c>
      <c r="AO74" s="201"/>
      <c r="AP74" s="201"/>
      <c r="AQ74" s="202"/>
      <c r="AR74" s="202"/>
      <c r="AS74" s="202"/>
      <c r="AT74" s="203">
        <f t="shared" si="17"/>
        <v>0</v>
      </c>
      <c r="AU74" s="203"/>
      <c r="AV74" s="203"/>
      <c r="AW74" s="204">
        <f t="shared" si="18"/>
        <v>0</v>
      </c>
      <c r="AX74" s="204"/>
      <c r="AY74" s="204"/>
      <c r="AZ74" s="190">
        <f t="shared" si="19"/>
        <v>0</v>
      </c>
      <c r="BA74" s="190"/>
      <c r="BB74" s="190">
        <f t="shared" si="20"/>
        <v>0</v>
      </c>
      <c r="BC74" s="190"/>
      <c r="BD74" s="190">
        <f t="shared" si="21"/>
        <v>0</v>
      </c>
      <c r="BE74" s="190"/>
      <c r="BF74" s="190">
        <f t="shared" si="22"/>
        <v>0</v>
      </c>
      <c r="BG74" s="190"/>
      <c r="BH74" s="190">
        <f t="shared" si="23"/>
        <v>0</v>
      </c>
      <c r="BI74" s="190"/>
      <c r="BJ74" s="190">
        <f t="shared" si="24"/>
        <v>0</v>
      </c>
      <c r="BK74" s="190"/>
      <c r="BL74" s="190">
        <f t="shared" si="25"/>
        <v>0</v>
      </c>
      <c r="BM74" s="199"/>
      <c r="BN74" s="190">
        <f t="shared" si="26"/>
        <v>0</v>
      </c>
      <c r="BO74" s="190"/>
      <c r="BP74" s="190">
        <f t="shared" si="27"/>
        <v>0</v>
      </c>
      <c r="BQ74" s="190"/>
      <c r="BR74" s="190">
        <f t="shared" si="28"/>
        <v>0</v>
      </c>
      <c r="BS74" s="191"/>
    </row>
    <row r="75" spans="2:71" ht="15" thickBot="1" x14ac:dyDescent="0.4">
      <c r="B75" s="209"/>
      <c r="C75" s="210"/>
      <c r="D75" s="210"/>
      <c r="E75" s="214"/>
      <c r="F75" s="214"/>
      <c r="G75" s="214"/>
      <c r="H75" s="215"/>
      <c r="I75" s="205"/>
      <c r="J75" s="206"/>
      <c r="K75" s="206"/>
      <c r="L75" s="206"/>
      <c r="M75" s="213">
        <v>43148</v>
      </c>
      <c r="N75" s="213"/>
      <c r="O75" s="213"/>
      <c r="P75" s="213">
        <v>46799</v>
      </c>
      <c r="Q75" s="213"/>
      <c r="R75" s="213"/>
      <c r="S75" s="205" t="s">
        <v>3712</v>
      </c>
      <c r="T75" s="205"/>
      <c r="U75" s="205"/>
      <c r="V75" s="206" t="s">
        <v>3299</v>
      </c>
      <c r="W75" s="206"/>
      <c r="X75" s="206"/>
      <c r="Y75" s="207"/>
      <c r="Z75" s="207"/>
      <c r="AA75" s="207"/>
      <c r="AB75" s="208"/>
      <c r="AC75" s="208"/>
      <c r="AD75" s="208"/>
      <c r="AE75" s="202"/>
      <c r="AF75" s="202"/>
      <c r="AG75" s="202"/>
      <c r="AH75" s="201">
        <f>Totals!$E$81</f>
        <v>45811</v>
      </c>
      <c r="AI75" s="201"/>
      <c r="AJ75" s="201"/>
      <c r="AK75" s="287">
        <f t="shared" si="15"/>
        <v>0</v>
      </c>
      <c r="AL75" s="287"/>
      <c r="AM75" s="287"/>
      <c r="AN75" s="201" t="str">
        <f>IF($AQ75="","",$AQ75-1)</f>
        <v/>
      </c>
      <c r="AO75" s="201"/>
      <c r="AP75" s="201"/>
      <c r="AQ75" s="202"/>
      <c r="AR75" s="202"/>
      <c r="AS75" s="202"/>
      <c r="AT75" s="203">
        <f>IF($AE75&gt;0,IF($AN75&gt;0,IF(OR($AH75&gt;"",$AH75&gt;0),$AN75-$AH75,""),0),0)</f>
        <v>0</v>
      </c>
      <c r="AU75" s="203"/>
      <c r="AV75" s="203"/>
      <c r="AW75" s="204">
        <f t="shared" si="18"/>
        <v>0</v>
      </c>
      <c r="AX75" s="204"/>
      <c r="AY75" s="204"/>
      <c r="AZ75" s="190">
        <f t="shared" si="19"/>
        <v>0</v>
      </c>
      <c r="BA75" s="190"/>
      <c r="BB75" s="190">
        <f t="shared" si="20"/>
        <v>0</v>
      </c>
      <c r="BC75" s="190"/>
      <c r="BD75" s="190">
        <f t="shared" si="21"/>
        <v>0</v>
      </c>
      <c r="BE75" s="190"/>
      <c r="BF75" s="190">
        <f t="shared" si="22"/>
        <v>0</v>
      </c>
      <c r="BG75" s="190"/>
      <c r="BH75" s="190">
        <f t="shared" si="23"/>
        <v>0</v>
      </c>
      <c r="BI75" s="190"/>
      <c r="BJ75" s="190">
        <f t="shared" si="24"/>
        <v>0</v>
      </c>
      <c r="BK75" s="190"/>
      <c r="BL75" s="190">
        <f t="shared" si="25"/>
        <v>0</v>
      </c>
      <c r="BM75" s="199"/>
      <c r="BN75" s="190">
        <f t="shared" si="26"/>
        <v>0</v>
      </c>
      <c r="BO75" s="190"/>
      <c r="BP75" s="190">
        <f t="shared" si="27"/>
        <v>0</v>
      </c>
      <c r="BQ75" s="190"/>
      <c r="BR75" s="190">
        <f t="shared" si="28"/>
        <v>0</v>
      </c>
      <c r="BS75" s="191"/>
    </row>
    <row r="76" spans="2:71" ht="15" thickBot="1" x14ac:dyDescent="0.4">
      <c r="B76" s="209"/>
      <c r="C76" s="210"/>
      <c r="D76" s="210"/>
      <c r="E76" s="214"/>
      <c r="F76" s="214"/>
      <c r="G76" s="214"/>
      <c r="H76" s="215"/>
      <c r="I76" s="205"/>
      <c r="J76" s="206"/>
      <c r="K76" s="206"/>
      <c r="L76" s="206"/>
      <c r="M76" s="213">
        <v>44428</v>
      </c>
      <c r="N76" s="213"/>
      <c r="O76" s="213"/>
      <c r="P76" s="213">
        <v>44792</v>
      </c>
      <c r="Q76" s="213"/>
      <c r="R76" s="213"/>
      <c r="S76" s="205" t="s">
        <v>6638</v>
      </c>
      <c r="T76" s="205"/>
      <c r="U76" s="205"/>
      <c r="V76" s="206" t="s">
        <v>6406</v>
      </c>
      <c r="W76" s="206"/>
      <c r="X76" s="206"/>
      <c r="Y76" s="207"/>
      <c r="Z76" s="207"/>
      <c r="AA76" s="207"/>
      <c r="AB76" s="208"/>
      <c r="AC76" s="208"/>
      <c r="AD76" s="208"/>
      <c r="AE76" s="202"/>
      <c r="AF76" s="202"/>
      <c r="AG76" s="202"/>
      <c r="AH76" s="201">
        <f>Totals!$E$81</f>
        <v>45811</v>
      </c>
      <c r="AI76" s="201"/>
      <c r="AJ76" s="201"/>
      <c r="AK76" s="287">
        <f t="shared" si="15"/>
        <v>0</v>
      </c>
      <c r="AL76" s="287"/>
      <c r="AM76" s="287"/>
      <c r="AN76" s="201" t="str">
        <f t="shared" si="16"/>
        <v/>
      </c>
      <c r="AO76" s="201"/>
      <c r="AP76" s="201"/>
      <c r="AQ76" s="202"/>
      <c r="AR76" s="202"/>
      <c r="AS76" s="202"/>
      <c r="AT76" s="203">
        <f t="shared" ref="AT76:AT103" si="29">IF($AE76&gt;0,IF($AN76&gt;0,IF(OR($AH76&gt;"",$AH76&gt;0),$AN76-$AH76,""),0),0)</f>
        <v>0</v>
      </c>
      <c r="AU76" s="203"/>
      <c r="AV76" s="203"/>
      <c r="AW76" s="204">
        <f t="shared" si="18"/>
        <v>0</v>
      </c>
      <c r="AX76" s="204"/>
      <c r="AY76" s="204"/>
      <c r="AZ76" s="190">
        <f t="shared" si="19"/>
        <v>0</v>
      </c>
      <c r="BA76" s="190"/>
      <c r="BB76" s="190">
        <f t="shared" si="20"/>
        <v>0</v>
      </c>
      <c r="BC76" s="190"/>
      <c r="BD76" s="190">
        <f t="shared" si="21"/>
        <v>0</v>
      </c>
      <c r="BE76" s="190"/>
      <c r="BF76" s="190">
        <f t="shared" si="22"/>
        <v>0</v>
      </c>
      <c r="BG76" s="190"/>
      <c r="BH76" s="190">
        <f t="shared" si="23"/>
        <v>0</v>
      </c>
      <c r="BI76" s="190"/>
      <c r="BJ76" s="190">
        <f t="shared" si="24"/>
        <v>0</v>
      </c>
      <c r="BK76" s="190"/>
      <c r="BL76" s="190">
        <f t="shared" si="25"/>
        <v>0</v>
      </c>
      <c r="BM76" s="199"/>
      <c r="BN76" s="190">
        <f t="shared" si="26"/>
        <v>0</v>
      </c>
      <c r="BO76" s="190"/>
      <c r="BP76" s="190">
        <f t="shared" si="27"/>
        <v>0</v>
      </c>
      <c r="BQ76" s="190"/>
      <c r="BR76" s="190">
        <f t="shared" si="28"/>
        <v>0</v>
      </c>
      <c r="BS76" s="191"/>
    </row>
    <row r="77" spans="2:71" ht="15" thickBot="1" x14ac:dyDescent="0.4">
      <c r="B77" s="209"/>
      <c r="C77" s="210"/>
      <c r="D77" s="210"/>
      <c r="E77" s="214"/>
      <c r="F77" s="214"/>
      <c r="G77" s="214"/>
      <c r="H77" s="215"/>
      <c r="I77" s="205"/>
      <c r="J77" s="206"/>
      <c r="K77" s="206"/>
      <c r="L77" s="206"/>
      <c r="M77" s="213">
        <v>44428</v>
      </c>
      <c r="N77" s="213"/>
      <c r="O77" s="213"/>
      <c r="P77" s="213">
        <v>44792</v>
      </c>
      <c r="Q77" s="213"/>
      <c r="R77" s="213"/>
      <c r="S77" s="205" t="s">
        <v>6638</v>
      </c>
      <c r="T77" s="205"/>
      <c r="U77" s="205"/>
      <c r="V77" s="206" t="s">
        <v>6406</v>
      </c>
      <c r="W77" s="206"/>
      <c r="X77" s="206"/>
      <c r="Y77" s="207"/>
      <c r="Z77" s="207"/>
      <c r="AA77" s="207"/>
      <c r="AB77" s="208"/>
      <c r="AC77" s="208"/>
      <c r="AD77" s="208"/>
      <c r="AE77" s="202"/>
      <c r="AF77" s="202"/>
      <c r="AG77" s="202"/>
      <c r="AH77" s="201">
        <f>Totals!$E$81</f>
        <v>45811</v>
      </c>
      <c r="AI77" s="201"/>
      <c r="AJ77" s="201"/>
      <c r="AK77" s="287">
        <f t="shared" si="15"/>
        <v>0</v>
      </c>
      <c r="AL77" s="287"/>
      <c r="AM77" s="287"/>
      <c r="AN77" s="201" t="str">
        <f t="shared" si="16"/>
        <v/>
      </c>
      <c r="AO77" s="201"/>
      <c r="AP77" s="201"/>
      <c r="AQ77" s="202"/>
      <c r="AR77" s="202"/>
      <c r="AS77" s="202"/>
      <c r="AT77" s="203">
        <f t="shared" si="29"/>
        <v>0</v>
      </c>
      <c r="AU77" s="203"/>
      <c r="AV77" s="203"/>
      <c r="AW77" s="204">
        <f t="shared" si="18"/>
        <v>0</v>
      </c>
      <c r="AX77" s="204"/>
      <c r="AY77" s="204"/>
      <c r="AZ77" s="190">
        <f t="shared" si="19"/>
        <v>0</v>
      </c>
      <c r="BA77" s="190"/>
      <c r="BB77" s="190">
        <f t="shared" si="20"/>
        <v>0</v>
      </c>
      <c r="BC77" s="190"/>
      <c r="BD77" s="190">
        <f t="shared" si="21"/>
        <v>0</v>
      </c>
      <c r="BE77" s="190"/>
      <c r="BF77" s="190">
        <f t="shared" si="22"/>
        <v>0</v>
      </c>
      <c r="BG77" s="190"/>
      <c r="BH77" s="190">
        <f t="shared" si="23"/>
        <v>0</v>
      </c>
      <c r="BI77" s="190"/>
      <c r="BJ77" s="190">
        <f t="shared" si="24"/>
        <v>0</v>
      </c>
      <c r="BK77" s="190"/>
      <c r="BL77" s="190">
        <f t="shared" si="25"/>
        <v>0</v>
      </c>
      <c r="BM77" s="199"/>
      <c r="BN77" s="190">
        <f t="shared" si="26"/>
        <v>0</v>
      </c>
      <c r="BO77" s="190"/>
      <c r="BP77" s="190">
        <f t="shared" si="27"/>
        <v>0</v>
      </c>
      <c r="BQ77" s="190"/>
      <c r="BR77" s="190">
        <f t="shared" si="28"/>
        <v>0</v>
      </c>
      <c r="BS77" s="191"/>
    </row>
    <row r="78" spans="2:71" ht="15" thickBot="1" x14ac:dyDescent="0.4">
      <c r="B78" s="209"/>
      <c r="C78" s="210"/>
      <c r="D78" s="210"/>
      <c r="E78" s="214"/>
      <c r="F78" s="214"/>
      <c r="G78" s="214"/>
      <c r="H78" s="215"/>
      <c r="I78" s="205"/>
      <c r="J78" s="206"/>
      <c r="K78" s="206"/>
      <c r="L78" s="206"/>
      <c r="M78" s="213"/>
      <c r="N78" s="213"/>
      <c r="O78" s="213"/>
      <c r="P78" s="213"/>
      <c r="Q78" s="213"/>
      <c r="R78" s="213"/>
      <c r="S78" s="205"/>
      <c r="T78" s="205"/>
      <c r="U78" s="205"/>
      <c r="V78" s="206"/>
      <c r="W78" s="206"/>
      <c r="X78" s="206"/>
      <c r="Y78" s="207"/>
      <c r="Z78" s="207"/>
      <c r="AA78" s="207"/>
      <c r="AB78" s="208"/>
      <c r="AC78" s="208"/>
      <c r="AD78" s="208"/>
      <c r="AE78" s="202"/>
      <c r="AF78" s="202"/>
      <c r="AG78" s="202"/>
      <c r="AH78" s="201">
        <f>Totals!$E$81</f>
        <v>45811</v>
      </c>
      <c r="AI78" s="201"/>
      <c r="AJ78" s="201"/>
      <c r="AK78" s="287">
        <f t="shared" si="15"/>
        <v>0</v>
      </c>
      <c r="AL78" s="287"/>
      <c r="AM78" s="287"/>
      <c r="AN78" s="201" t="str">
        <f t="shared" si="16"/>
        <v/>
      </c>
      <c r="AO78" s="201"/>
      <c r="AP78" s="201"/>
      <c r="AQ78" s="202"/>
      <c r="AR78" s="202"/>
      <c r="AS78" s="202"/>
      <c r="AT78" s="203">
        <f t="shared" si="29"/>
        <v>0</v>
      </c>
      <c r="AU78" s="203"/>
      <c r="AV78" s="203"/>
      <c r="AW78" s="204">
        <f t="shared" si="18"/>
        <v>0</v>
      </c>
      <c r="AX78" s="204"/>
      <c r="AY78" s="204"/>
      <c r="AZ78" s="190">
        <f t="shared" si="19"/>
        <v>0</v>
      </c>
      <c r="BA78" s="190"/>
      <c r="BB78" s="190">
        <f t="shared" si="20"/>
        <v>0</v>
      </c>
      <c r="BC78" s="190"/>
      <c r="BD78" s="190">
        <f t="shared" si="21"/>
        <v>0</v>
      </c>
      <c r="BE78" s="190"/>
      <c r="BF78" s="190">
        <f t="shared" si="22"/>
        <v>0</v>
      </c>
      <c r="BG78" s="190"/>
      <c r="BH78" s="190">
        <f t="shared" si="23"/>
        <v>0</v>
      </c>
      <c r="BI78" s="190"/>
      <c r="BJ78" s="190">
        <f t="shared" si="24"/>
        <v>0</v>
      </c>
      <c r="BK78" s="190"/>
      <c r="BL78" s="190">
        <f t="shared" si="25"/>
        <v>0</v>
      </c>
      <c r="BM78" s="199"/>
      <c r="BN78" s="190">
        <f t="shared" si="26"/>
        <v>0</v>
      </c>
      <c r="BO78" s="190"/>
      <c r="BP78" s="190">
        <f t="shared" si="27"/>
        <v>0</v>
      </c>
      <c r="BQ78" s="190"/>
      <c r="BR78" s="190">
        <f t="shared" si="28"/>
        <v>0</v>
      </c>
      <c r="BS78" s="191"/>
    </row>
    <row r="79" spans="2:71" ht="15" thickBot="1" x14ac:dyDescent="0.4">
      <c r="B79" s="209"/>
      <c r="C79" s="210"/>
      <c r="D79" s="210"/>
      <c r="E79" s="214"/>
      <c r="F79" s="214"/>
      <c r="G79" s="214"/>
      <c r="H79" s="215"/>
      <c r="I79" s="205"/>
      <c r="J79" s="206"/>
      <c r="K79" s="206"/>
      <c r="L79" s="206"/>
      <c r="M79" s="213">
        <v>43246</v>
      </c>
      <c r="N79" s="213"/>
      <c r="O79" s="213"/>
      <c r="P79" s="213">
        <v>45071</v>
      </c>
      <c r="Q79" s="213"/>
      <c r="R79" s="213"/>
      <c r="S79" s="205" t="s">
        <v>5539</v>
      </c>
      <c r="T79" s="205"/>
      <c r="U79" s="205"/>
      <c r="V79" s="206" t="s">
        <v>5027</v>
      </c>
      <c r="W79" s="206"/>
      <c r="X79" s="206"/>
      <c r="Y79" s="207"/>
      <c r="Z79" s="207"/>
      <c r="AA79" s="207"/>
      <c r="AB79" s="208"/>
      <c r="AC79" s="208"/>
      <c r="AD79" s="208"/>
      <c r="AE79" s="202"/>
      <c r="AF79" s="202"/>
      <c r="AG79" s="202"/>
      <c r="AH79" s="201">
        <f>Totals!$E$81</f>
        <v>45811</v>
      </c>
      <c r="AI79" s="201"/>
      <c r="AJ79" s="201"/>
      <c r="AK79" s="287">
        <f t="shared" si="15"/>
        <v>0</v>
      </c>
      <c r="AL79" s="287"/>
      <c r="AM79" s="287"/>
      <c r="AN79" s="201" t="str">
        <f t="shared" si="16"/>
        <v/>
      </c>
      <c r="AO79" s="201"/>
      <c r="AP79" s="201"/>
      <c r="AQ79" s="202"/>
      <c r="AR79" s="202"/>
      <c r="AS79" s="202"/>
      <c r="AT79" s="203">
        <f t="shared" si="29"/>
        <v>0</v>
      </c>
      <c r="AU79" s="203"/>
      <c r="AV79" s="203"/>
      <c r="AW79" s="204">
        <f t="shared" si="18"/>
        <v>0</v>
      </c>
      <c r="AX79" s="204"/>
      <c r="AY79" s="204"/>
      <c r="AZ79" s="190">
        <f t="shared" si="19"/>
        <v>0</v>
      </c>
      <c r="BA79" s="190"/>
      <c r="BB79" s="190">
        <f t="shared" si="20"/>
        <v>0</v>
      </c>
      <c r="BC79" s="190"/>
      <c r="BD79" s="190">
        <f t="shared" si="21"/>
        <v>0</v>
      </c>
      <c r="BE79" s="190"/>
      <c r="BF79" s="190">
        <f t="shared" si="22"/>
        <v>0</v>
      </c>
      <c r="BG79" s="190"/>
      <c r="BH79" s="190">
        <f t="shared" si="23"/>
        <v>0</v>
      </c>
      <c r="BI79" s="190"/>
      <c r="BJ79" s="190">
        <f t="shared" si="24"/>
        <v>0</v>
      </c>
      <c r="BK79" s="190"/>
      <c r="BL79" s="190">
        <f t="shared" si="25"/>
        <v>0</v>
      </c>
      <c r="BM79" s="199"/>
      <c r="BN79" s="190">
        <f t="shared" si="26"/>
        <v>0</v>
      </c>
      <c r="BO79" s="190"/>
      <c r="BP79" s="190">
        <f t="shared" si="27"/>
        <v>0</v>
      </c>
      <c r="BQ79" s="190"/>
      <c r="BR79" s="190">
        <f t="shared" si="28"/>
        <v>0</v>
      </c>
      <c r="BS79" s="191"/>
    </row>
    <row r="80" spans="2:71" ht="15" thickBot="1" x14ac:dyDescent="0.4">
      <c r="B80" s="209"/>
      <c r="C80" s="210"/>
      <c r="D80" s="210"/>
      <c r="E80" s="214"/>
      <c r="F80" s="214"/>
      <c r="G80" s="214"/>
      <c r="H80" s="215"/>
      <c r="I80" s="205"/>
      <c r="J80" s="206"/>
      <c r="K80" s="206"/>
      <c r="L80" s="206"/>
      <c r="M80" s="213">
        <v>44442</v>
      </c>
      <c r="N80" s="213"/>
      <c r="O80" s="213"/>
      <c r="P80" s="213">
        <v>46267</v>
      </c>
      <c r="Q80" s="213"/>
      <c r="R80" s="213"/>
      <c r="S80" s="205" t="s">
        <v>5539</v>
      </c>
      <c r="T80" s="205"/>
      <c r="U80" s="205"/>
      <c r="V80" s="206" t="s">
        <v>3830</v>
      </c>
      <c r="W80" s="206"/>
      <c r="X80" s="206"/>
      <c r="Y80" s="207"/>
      <c r="Z80" s="207"/>
      <c r="AA80" s="207"/>
      <c r="AB80" s="208"/>
      <c r="AC80" s="208"/>
      <c r="AD80" s="208"/>
      <c r="AE80" s="202"/>
      <c r="AF80" s="202"/>
      <c r="AG80" s="202"/>
      <c r="AH80" s="201">
        <f>Totals!$E$81</f>
        <v>45811</v>
      </c>
      <c r="AI80" s="201"/>
      <c r="AJ80" s="201"/>
      <c r="AK80" s="287">
        <f t="shared" si="15"/>
        <v>0</v>
      </c>
      <c r="AL80" s="287"/>
      <c r="AM80" s="287"/>
      <c r="AN80" s="201" t="str">
        <f t="shared" si="16"/>
        <v/>
      </c>
      <c r="AO80" s="201"/>
      <c r="AP80" s="201"/>
      <c r="AQ80" s="202"/>
      <c r="AR80" s="202"/>
      <c r="AS80" s="202"/>
      <c r="AT80" s="203">
        <f t="shared" si="29"/>
        <v>0</v>
      </c>
      <c r="AU80" s="203"/>
      <c r="AV80" s="203"/>
      <c r="AW80" s="204">
        <f t="shared" si="18"/>
        <v>0</v>
      </c>
      <c r="AX80" s="204"/>
      <c r="AY80" s="204"/>
      <c r="AZ80" s="190">
        <f t="shared" si="19"/>
        <v>0</v>
      </c>
      <c r="BA80" s="190"/>
      <c r="BB80" s="190">
        <f t="shared" si="20"/>
        <v>0</v>
      </c>
      <c r="BC80" s="190"/>
      <c r="BD80" s="190">
        <f t="shared" si="21"/>
        <v>0</v>
      </c>
      <c r="BE80" s="190"/>
      <c r="BF80" s="190">
        <f t="shared" si="22"/>
        <v>0</v>
      </c>
      <c r="BG80" s="190"/>
      <c r="BH80" s="190">
        <f t="shared" si="23"/>
        <v>0</v>
      </c>
      <c r="BI80" s="190"/>
      <c r="BJ80" s="190">
        <f t="shared" si="24"/>
        <v>0</v>
      </c>
      <c r="BK80" s="190"/>
      <c r="BL80" s="190">
        <f t="shared" si="25"/>
        <v>0</v>
      </c>
      <c r="BM80" s="199"/>
      <c r="BN80" s="190">
        <f t="shared" si="26"/>
        <v>0</v>
      </c>
      <c r="BO80" s="190"/>
      <c r="BP80" s="190">
        <f t="shared" si="27"/>
        <v>0</v>
      </c>
      <c r="BQ80" s="190"/>
      <c r="BR80" s="190">
        <f t="shared" si="28"/>
        <v>0</v>
      </c>
      <c r="BS80" s="191"/>
    </row>
    <row r="81" spans="2:71" ht="15" thickBot="1" x14ac:dyDescent="0.4">
      <c r="B81" s="209"/>
      <c r="C81" s="210"/>
      <c r="D81" s="210"/>
      <c r="E81" s="214"/>
      <c r="F81" s="214"/>
      <c r="G81" s="214"/>
      <c r="H81" s="215"/>
      <c r="I81" s="205"/>
      <c r="J81" s="206"/>
      <c r="K81" s="206"/>
      <c r="L81" s="206"/>
      <c r="M81" s="213">
        <v>44229</v>
      </c>
      <c r="N81" s="213"/>
      <c r="O81" s="213"/>
      <c r="P81" s="213">
        <v>44593</v>
      </c>
      <c r="Q81" s="213"/>
      <c r="R81" s="213"/>
      <c r="S81" s="205" t="s">
        <v>6638</v>
      </c>
      <c r="T81" s="205"/>
      <c r="U81" s="205"/>
      <c r="V81" s="206" t="s">
        <v>6606</v>
      </c>
      <c r="W81" s="206"/>
      <c r="X81" s="206"/>
      <c r="Y81" s="207"/>
      <c r="Z81" s="207"/>
      <c r="AA81" s="207"/>
      <c r="AB81" s="208"/>
      <c r="AC81" s="208"/>
      <c r="AD81" s="208"/>
      <c r="AE81" s="202"/>
      <c r="AF81" s="202"/>
      <c r="AG81" s="202"/>
      <c r="AH81" s="201">
        <f>Totals!$E$81</f>
        <v>45811</v>
      </c>
      <c r="AI81" s="201"/>
      <c r="AJ81" s="201"/>
      <c r="AK81" s="287">
        <f t="shared" si="15"/>
        <v>0</v>
      </c>
      <c r="AL81" s="287"/>
      <c r="AM81" s="287"/>
      <c r="AN81" s="201" t="str">
        <f t="shared" si="16"/>
        <v/>
      </c>
      <c r="AO81" s="201"/>
      <c r="AP81" s="201"/>
      <c r="AQ81" s="202"/>
      <c r="AR81" s="202"/>
      <c r="AS81" s="202"/>
      <c r="AT81" s="203">
        <f t="shared" si="29"/>
        <v>0</v>
      </c>
      <c r="AU81" s="203"/>
      <c r="AV81" s="203"/>
      <c r="AW81" s="204">
        <f t="shared" si="18"/>
        <v>0</v>
      </c>
      <c r="AX81" s="204"/>
      <c r="AY81" s="204"/>
      <c r="AZ81" s="190">
        <f t="shared" si="19"/>
        <v>0</v>
      </c>
      <c r="BA81" s="190"/>
      <c r="BB81" s="190">
        <f t="shared" si="20"/>
        <v>0</v>
      </c>
      <c r="BC81" s="190"/>
      <c r="BD81" s="190">
        <f t="shared" si="21"/>
        <v>0</v>
      </c>
      <c r="BE81" s="190"/>
      <c r="BF81" s="190">
        <f t="shared" si="22"/>
        <v>0</v>
      </c>
      <c r="BG81" s="190"/>
      <c r="BH81" s="190">
        <f t="shared" si="23"/>
        <v>0</v>
      </c>
      <c r="BI81" s="190"/>
      <c r="BJ81" s="190">
        <f t="shared" si="24"/>
        <v>0</v>
      </c>
      <c r="BK81" s="190"/>
      <c r="BL81" s="190">
        <f t="shared" si="25"/>
        <v>0</v>
      </c>
      <c r="BM81" s="199"/>
      <c r="BN81" s="190">
        <f t="shared" si="26"/>
        <v>0</v>
      </c>
      <c r="BO81" s="190"/>
      <c r="BP81" s="190">
        <f t="shared" si="27"/>
        <v>0</v>
      </c>
      <c r="BQ81" s="190"/>
      <c r="BR81" s="190">
        <f t="shared" si="28"/>
        <v>0</v>
      </c>
      <c r="BS81" s="191"/>
    </row>
    <row r="82" spans="2:71" ht="15" thickBot="1" x14ac:dyDescent="0.4">
      <c r="B82" s="209"/>
      <c r="C82" s="210"/>
      <c r="D82" s="210"/>
      <c r="E82" s="214"/>
      <c r="F82" s="214"/>
      <c r="G82" s="214"/>
      <c r="H82" s="215"/>
      <c r="I82" s="205"/>
      <c r="J82" s="206"/>
      <c r="K82" s="206"/>
      <c r="L82" s="206"/>
      <c r="M82" s="213">
        <v>44105</v>
      </c>
      <c r="N82" s="213"/>
      <c r="O82" s="213"/>
      <c r="P82" s="213">
        <v>44469</v>
      </c>
      <c r="Q82" s="213"/>
      <c r="R82" s="213"/>
      <c r="S82" s="205" t="s">
        <v>6638</v>
      </c>
      <c r="T82" s="205"/>
      <c r="U82" s="205"/>
      <c r="V82" s="206" t="s">
        <v>6364</v>
      </c>
      <c r="W82" s="206"/>
      <c r="X82" s="206"/>
      <c r="Y82" s="207"/>
      <c r="Z82" s="207"/>
      <c r="AA82" s="207"/>
      <c r="AB82" s="208"/>
      <c r="AC82" s="208"/>
      <c r="AD82" s="208"/>
      <c r="AE82" s="202"/>
      <c r="AF82" s="202"/>
      <c r="AG82" s="202"/>
      <c r="AH82" s="201">
        <f>Totals!$E$81</f>
        <v>45811</v>
      </c>
      <c r="AI82" s="201"/>
      <c r="AJ82" s="201"/>
      <c r="AK82" s="287">
        <f t="shared" si="15"/>
        <v>0</v>
      </c>
      <c r="AL82" s="287"/>
      <c r="AM82" s="287"/>
      <c r="AN82" s="201" t="str">
        <f t="shared" si="16"/>
        <v/>
      </c>
      <c r="AO82" s="201"/>
      <c r="AP82" s="201"/>
      <c r="AQ82" s="202"/>
      <c r="AR82" s="202"/>
      <c r="AS82" s="202"/>
      <c r="AT82" s="203">
        <f t="shared" si="29"/>
        <v>0</v>
      </c>
      <c r="AU82" s="203"/>
      <c r="AV82" s="203"/>
      <c r="AW82" s="204">
        <f t="shared" si="18"/>
        <v>0</v>
      </c>
      <c r="AX82" s="204"/>
      <c r="AY82" s="204"/>
      <c r="AZ82" s="190">
        <f t="shared" si="19"/>
        <v>0</v>
      </c>
      <c r="BA82" s="190"/>
      <c r="BB82" s="190">
        <f t="shared" si="20"/>
        <v>0</v>
      </c>
      <c r="BC82" s="190"/>
      <c r="BD82" s="190">
        <f t="shared" si="21"/>
        <v>0</v>
      </c>
      <c r="BE82" s="190"/>
      <c r="BF82" s="190">
        <f t="shared" si="22"/>
        <v>0</v>
      </c>
      <c r="BG82" s="190"/>
      <c r="BH82" s="190">
        <f t="shared" si="23"/>
        <v>0</v>
      </c>
      <c r="BI82" s="190"/>
      <c r="BJ82" s="190">
        <f t="shared" si="24"/>
        <v>0</v>
      </c>
      <c r="BK82" s="190"/>
      <c r="BL82" s="190">
        <f t="shared" si="25"/>
        <v>0</v>
      </c>
      <c r="BM82" s="199"/>
      <c r="BN82" s="190">
        <f t="shared" si="26"/>
        <v>0</v>
      </c>
      <c r="BO82" s="190"/>
      <c r="BP82" s="190">
        <f t="shared" si="27"/>
        <v>0</v>
      </c>
      <c r="BQ82" s="190"/>
      <c r="BR82" s="190">
        <f t="shared" si="28"/>
        <v>0</v>
      </c>
      <c r="BS82" s="191"/>
    </row>
    <row r="83" spans="2:71" ht="15" thickBot="1" x14ac:dyDescent="0.4">
      <c r="B83" s="209"/>
      <c r="C83" s="210"/>
      <c r="D83" s="210"/>
      <c r="E83" s="214"/>
      <c r="F83" s="214"/>
      <c r="G83" s="214"/>
      <c r="H83" s="215"/>
      <c r="I83" s="205"/>
      <c r="J83" s="206"/>
      <c r="K83" s="206"/>
      <c r="L83" s="206"/>
      <c r="M83" s="213"/>
      <c r="N83" s="213"/>
      <c r="O83" s="213"/>
      <c r="P83" s="213"/>
      <c r="Q83" s="213"/>
      <c r="R83" s="213"/>
      <c r="S83" s="205"/>
      <c r="T83" s="205"/>
      <c r="U83" s="205"/>
      <c r="V83" s="206"/>
      <c r="W83" s="206"/>
      <c r="X83" s="206"/>
      <c r="Y83" s="207"/>
      <c r="Z83" s="207"/>
      <c r="AA83" s="207"/>
      <c r="AB83" s="208"/>
      <c r="AC83" s="208"/>
      <c r="AD83" s="208"/>
      <c r="AE83" s="202"/>
      <c r="AF83" s="202"/>
      <c r="AG83" s="202"/>
      <c r="AH83" s="201">
        <f>Totals!$E$81</f>
        <v>45811</v>
      </c>
      <c r="AI83" s="201"/>
      <c r="AJ83" s="201"/>
      <c r="AK83" s="287">
        <f t="shared" si="15"/>
        <v>0</v>
      </c>
      <c r="AL83" s="287"/>
      <c r="AM83" s="287"/>
      <c r="AN83" s="201" t="str">
        <f t="shared" si="16"/>
        <v/>
      </c>
      <c r="AO83" s="201"/>
      <c r="AP83" s="201"/>
      <c r="AQ83" s="202"/>
      <c r="AR83" s="202"/>
      <c r="AS83" s="202"/>
      <c r="AT83" s="203">
        <f t="shared" si="29"/>
        <v>0</v>
      </c>
      <c r="AU83" s="203"/>
      <c r="AV83" s="203"/>
      <c r="AW83" s="204">
        <f t="shared" si="18"/>
        <v>0</v>
      </c>
      <c r="AX83" s="204"/>
      <c r="AY83" s="204"/>
      <c r="AZ83" s="190">
        <f t="shared" si="19"/>
        <v>0</v>
      </c>
      <c r="BA83" s="190"/>
      <c r="BB83" s="190">
        <f t="shared" si="20"/>
        <v>0</v>
      </c>
      <c r="BC83" s="190"/>
      <c r="BD83" s="190">
        <f t="shared" si="21"/>
        <v>0</v>
      </c>
      <c r="BE83" s="190"/>
      <c r="BF83" s="190">
        <f t="shared" si="22"/>
        <v>0</v>
      </c>
      <c r="BG83" s="190"/>
      <c r="BH83" s="190">
        <f t="shared" si="23"/>
        <v>0</v>
      </c>
      <c r="BI83" s="190"/>
      <c r="BJ83" s="190">
        <f t="shared" si="24"/>
        <v>0</v>
      </c>
      <c r="BK83" s="190"/>
      <c r="BL83" s="190">
        <f t="shared" si="25"/>
        <v>0</v>
      </c>
      <c r="BM83" s="199"/>
      <c r="BN83" s="190">
        <f t="shared" si="26"/>
        <v>0</v>
      </c>
      <c r="BO83" s="190"/>
      <c r="BP83" s="190">
        <f t="shared" si="27"/>
        <v>0</v>
      </c>
      <c r="BQ83" s="190"/>
      <c r="BR83" s="190">
        <f t="shared" si="28"/>
        <v>0</v>
      </c>
      <c r="BS83" s="191"/>
    </row>
    <row r="84" spans="2:71" ht="15" thickBot="1" x14ac:dyDescent="0.4">
      <c r="B84" s="209"/>
      <c r="C84" s="210"/>
      <c r="D84" s="210"/>
      <c r="E84" s="214"/>
      <c r="F84" s="214"/>
      <c r="G84" s="214"/>
      <c r="H84" s="215"/>
      <c r="I84" s="205"/>
      <c r="J84" s="206"/>
      <c r="K84" s="206"/>
      <c r="L84" s="206"/>
      <c r="M84" s="213"/>
      <c r="N84" s="213"/>
      <c r="O84" s="213"/>
      <c r="P84" s="213"/>
      <c r="Q84" s="213"/>
      <c r="R84" s="213"/>
      <c r="S84" s="205"/>
      <c r="T84" s="205"/>
      <c r="U84" s="205"/>
      <c r="V84" s="206"/>
      <c r="W84" s="206"/>
      <c r="X84" s="206"/>
      <c r="Y84" s="207"/>
      <c r="Z84" s="207"/>
      <c r="AA84" s="207"/>
      <c r="AB84" s="208"/>
      <c r="AC84" s="208"/>
      <c r="AD84" s="208"/>
      <c r="AE84" s="202"/>
      <c r="AF84" s="202"/>
      <c r="AG84" s="202"/>
      <c r="AH84" s="201">
        <f>Totals!$E$81</f>
        <v>45811</v>
      </c>
      <c r="AI84" s="201"/>
      <c r="AJ84" s="201"/>
      <c r="AK84" s="287">
        <f t="shared" si="15"/>
        <v>0</v>
      </c>
      <c r="AL84" s="287"/>
      <c r="AM84" s="287"/>
      <c r="AN84" s="201" t="str">
        <f t="shared" si="16"/>
        <v/>
      </c>
      <c r="AO84" s="201"/>
      <c r="AP84" s="201"/>
      <c r="AQ84" s="202"/>
      <c r="AR84" s="202"/>
      <c r="AS84" s="202"/>
      <c r="AT84" s="203">
        <f t="shared" si="29"/>
        <v>0</v>
      </c>
      <c r="AU84" s="203"/>
      <c r="AV84" s="203"/>
      <c r="AW84" s="204">
        <f t="shared" si="18"/>
        <v>0</v>
      </c>
      <c r="AX84" s="204"/>
      <c r="AY84" s="204"/>
      <c r="AZ84" s="190">
        <f t="shared" si="19"/>
        <v>0</v>
      </c>
      <c r="BA84" s="190"/>
      <c r="BB84" s="190">
        <f t="shared" si="20"/>
        <v>0</v>
      </c>
      <c r="BC84" s="190"/>
      <c r="BD84" s="190">
        <f t="shared" si="21"/>
        <v>0</v>
      </c>
      <c r="BE84" s="190"/>
      <c r="BF84" s="190">
        <f t="shared" si="22"/>
        <v>0</v>
      </c>
      <c r="BG84" s="190"/>
      <c r="BH84" s="190">
        <f t="shared" si="23"/>
        <v>0</v>
      </c>
      <c r="BI84" s="190"/>
      <c r="BJ84" s="190">
        <f t="shared" si="24"/>
        <v>0</v>
      </c>
      <c r="BK84" s="190"/>
      <c r="BL84" s="190">
        <f t="shared" si="25"/>
        <v>0</v>
      </c>
      <c r="BM84" s="199"/>
      <c r="BN84" s="190">
        <f t="shared" si="26"/>
        <v>0</v>
      </c>
      <c r="BO84" s="190"/>
      <c r="BP84" s="190">
        <f t="shared" si="27"/>
        <v>0</v>
      </c>
      <c r="BQ84" s="190"/>
      <c r="BR84" s="190">
        <f t="shared" si="28"/>
        <v>0</v>
      </c>
      <c r="BS84" s="191"/>
    </row>
    <row r="85" spans="2:71" ht="15" thickBot="1" x14ac:dyDescent="0.4">
      <c r="B85" s="209"/>
      <c r="C85" s="210"/>
      <c r="D85" s="210"/>
      <c r="E85" s="214"/>
      <c r="F85" s="214"/>
      <c r="G85" s="214"/>
      <c r="H85" s="215"/>
      <c r="I85" s="205"/>
      <c r="J85" s="206"/>
      <c r="K85" s="206"/>
      <c r="L85" s="206"/>
      <c r="M85" s="213">
        <v>44401</v>
      </c>
      <c r="N85" s="213"/>
      <c r="O85" s="213"/>
      <c r="P85" s="213">
        <v>44431</v>
      </c>
      <c r="Q85" s="213"/>
      <c r="R85" s="213"/>
      <c r="S85" s="205" t="s">
        <v>6948</v>
      </c>
      <c r="T85" s="205"/>
      <c r="U85" s="205"/>
      <c r="V85" s="206" t="s">
        <v>6925</v>
      </c>
      <c r="W85" s="206"/>
      <c r="X85" s="206"/>
      <c r="Y85" s="207"/>
      <c r="Z85" s="207"/>
      <c r="AA85" s="207"/>
      <c r="AB85" s="208"/>
      <c r="AC85" s="208"/>
      <c r="AD85" s="208"/>
      <c r="AE85" s="202"/>
      <c r="AF85" s="202"/>
      <c r="AG85" s="202"/>
      <c r="AH85" s="201">
        <f>Totals!$E$81</f>
        <v>45811</v>
      </c>
      <c r="AI85" s="201"/>
      <c r="AJ85" s="201"/>
      <c r="AK85" s="287">
        <f t="shared" si="15"/>
        <v>0</v>
      </c>
      <c r="AL85" s="287"/>
      <c r="AM85" s="287"/>
      <c r="AN85" s="201" t="str">
        <f t="shared" si="16"/>
        <v/>
      </c>
      <c r="AO85" s="201"/>
      <c r="AP85" s="201"/>
      <c r="AQ85" s="202"/>
      <c r="AR85" s="202"/>
      <c r="AS85" s="202"/>
      <c r="AT85" s="203">
        <f t="shared" si="29"/>
        <v>0</v>
      </c>
      <c r="AU85" s="203"/>
      <c r="AV85" s="203"/>
      <c r="AW85" s="204">
        <f t="shared" si="18"/>
        <v>0</v>
      </c>
      <c r="AX85" s="204"/>
      <c r="AY85" s="204"/>
      <c r="AZ85" s="190">
        <f t="shared" si="19"/>
        <v>0</v>
      </c>
      <c r="BA85" s="190"/>
      <c r="BB85" s="190">
        <f t="shared" si="20"/>
        <v>0</v>
      </c>
      <c r="BC85" s="190"/>
      <c r="BD85" s="190">
        <f t="shared" si="21"/>
        <v>0</v>
      </c>
      <c r="BE85" s="190"/>
      <c r="BF85" s="190">
        <f t="shared" si="22"/>
        <v>0</v>
      </c>
      <c r="BG85" s="190"/>
      <c r="BH85" s="190">
        <f t="shared" si="23"/>
        <v>0</v>
      </c>
      <c r="BI85" s="190"/>
      <c r="BJ85" s="190">
        <f t="shared" si="24"/>
        <v>0</v>
      </c>
      <c r="BK85" s="190"/>
      <c r="BL85" s="190">
        <f t="shared" si="25"/>
        <v>0</v>
      </c>
      <c r="BM85" s="199"/>
      <c r="BN85" s="190">
        <f t="shared" si="26"/>
        <v>0</v>
      </c>
      <c r="BO85" s="190"/>
      <c r="BP85" s="190">
        <f t="shared" si="27"/>
        <v>0</v>
      </c>
      <c r="BQ85" s="190"/>
      <c r="BR85" s="190">
        <f t="shared" si="28"/>
        <v>0</v>
      </c>
      <c r="BS85" s="191"/>
    </row>
    <row r="86" spans="2:71" ht="15" thickBot="1" x14ac:dyDescent="0.4">
      <c r="B86" s="209"/>
      <c r="C86" s="210"/>
      <c r="D86" s="210"/>
      <c r="E86" s="214"/>
      <c r="F86" s="214"/>
      <c r="G86" s="214"/>
      <c r="H86" s="215"/>
      <c r="I86" s="205"/>
      <c r="J86" s="206"/>
      <c r="K86" s="206"/>
      <c r="L86" s="206"/>
      <c r="M86" s="213"/>
      <c r="N86" s="213"/>
      <c r="O86" s="213"/>
      <c r="P86" s="213"/>
      <c r="Q86" s="213"/>
      <c r="R86" s="213"/>
      <c r="S86" s="205" t="s">
        <v>6948</v>
      </c>
      <c r="T86" s="205"/>
      <c r="U86" s="205"/>
      <c r="V86" s="206"/>
      <c r="W86" s="206"/>
      <c r="X86" s="206"/>
      <c r="Y86" s="207"/>
      <c r="Z86" s="207"/>
      <c r="AA86" s="207"/>
      <c r="AB86" s="208"/>
      <c r="AC86" s="208"/>
      <c r="AD86" s="208"/>
      <c r="AE86" s="202"/>
      <c r="AF86" s="202"/>
      <c r="AG86" s="202"/>
      <c r="AH86" s="201">
        <f>Totals!$E$81</f>
        <v>45811</v>
      </c>
      <c r="AI86" s="201"/>
      <c r="AJ86" s="201"/>
      <c r="AK86" s="287">
        <f t="shared" si="15"/>
        <v>0</v>
      </c>
      <c r="AL86" s="287"/>
      <c r="AM86" s="287"/>
      <c r="AN86" s="201" t="str">
        <f t="shared" si="16"/>
        <v/>
      </c>
      <c r="AO86" s="201"/>
      <c r="AP86" s="201"/>
      <c r="AQ86" s="202"/>
      <c r="AR86" s="202"/>
      <c r="AS86" s="202"/>
      <c r="AT86" s="203">
        <f t="shared" si="29"/>
        <v>0</v>
      </c>
      <c r="AU86" s="203"/>
      <c r="AV86" s="203"/>
      <c r="AW86" s="204">
        <f t="shared" si="18"/>
        <v>0</v>
      </c>
      <c r="AX86" s="204"/>
      <c r="AY86" s="204"/>
      <c r="AZ86" s="190">
        <f t="shared" si="19"/>
        <v>0</v>
      </c>
      <c r="BA86" s="190"/>
      <c r="BB86" s="190">
        <f t="shared" si="20"/>
        <v>0</v>
      </c>
      <c r="BC86" s="190"/>
      <c r="BD86" s="190">
        <f t="shared" si="21"/>
        <v>0</v>
      </c>
      <c r="BE86" s="190"/>
      <c r="BF86" s="190">
        <f t="shared" si="22"/>
        <v>0</v>
      </c>
      <c r="BG86" s="190"/>
      <c r="BH86" s="190">
        <f t="shared" si="23"/>
        <v>0</v>
      </c>
      <c r="BI86" s="190"/>
      <c r="BJ86" s="190">
        <f t="shared" si="24"/>
        <v>0</v>
      </c>
      <c r="BK86" s="190"/>
      <c r="BL86" s="190">
        <f t="shared" si="25"/>
        <v>0</v>
      </c>
      <c r="BM86" s="199"/>
      <c r="BN86" s="190">
        <f t="shared" si="26"/>
        <v>0</v>
      </c>
      <c r="BO86" s="190"/>
      <c r="BP86" s="190">
        <f t="shared" si="27"/>
        <v>0</v>
      </c>
      <c r="BQ86" s="190"/>
      <c r="BR86" s="190">
        <f t="shared" si="28"/>
        <v>0</v>
      </c>
      <c r="BS86" s="191"/>
    </row>
    <row r="87" spans="2:71" ht="15" thickBot="1" x14ac:dyDescent="0.4">
      <c r="B87" s="209"/>
      <c r="C87" s="210"/>
      <c r="D87" s="210"/>
      <c r="E87" s="214"/>
      <c r="F87" s="214"/>
      <c r="G87" s="214"/>
      <c r="H87" s="215"/>
      <c r="I87" s="205"/>
      <c r="J87" s="206"/>
      <c r="K87" s="206"/>
      <c r="L87" s="206"/>
      <c r="M87" s="213"/>
      <c r="N87" s="213"/>
      <c r="O87" s="213"/>
      <c r="P87" s="213"/>
      <c r="Q87" s="213"/>
      <c r="R87" s="213"/>
      <c r="S87" s="205" t="s">
        <v>6948</v>
      </c>
      <c r="T87" s="205"/>
      <c r="U87" s="205"/>
      <c r="V87" s="206"/>
      <c r="W87" s="206"/>
      <c r="X87" s="206"/>
      <c r="Y87" s="207"/>
      <c r="Z87" s="207"/>
      <c r="AA87" s="207"/>
      <c r="AB87" s="208"/>
      <c r="AC87" s="208"/>
      <c r="AD87" s="208"/>
      <c r="AE87" s="202"/>
      <c r="AF87" s="202"/>
      <c r="AG87" s="202"/>
      <c r="AH87" s="201">
        <f>Totals!$E$81</f>
        <v>45811</v>
      </c>
      <c r="AI87" s="201"/>
      <c r="AJ87" s="201"/>
      <c r="AK87" s="287">
        <f t="shared" si="15"/>
        <v>0</v>
      </c>
      <c r="AL87" s="287"/>
      <c r="AM87" s="287"/>
      <c r="AN87" s="201" t="str">
        <f t="shared" si="16"/>
        <v/>
      </c>
      <c r="AO87" s="201"/>
      <c r="AP87" s="201"/>
      <c r="AQ87" s="202"/>
      <c r="AR87" s="202"/>
      <c r="AS87" s="202"/>
      <c r="AT87" s="203">
        <f t="shared" si="29"/>
        <v>0</v>
      </c>
      <c r="AU87" s="203"/>
      <c r="AV87" s="203"/>
      <c r="AW87" s="204">
        <f t="shared" si="18"/>
        <v>0</v>
      </c>
      <c r="AX87" s="204"/>
      <c r="AY87" s="204"/>
      <c r="AZ87" s="190">
        <f t="shared" si="19"/>
        <v>0</v>
      </c>
      <c r="BA87" s="190"/>
      <c r="BB87" s="190">
        <f t="shared" si="20"/>
        <v>0</v>
      </c>
      <c r="BC87" s="190"/>
      <c r="BD87" s="190">
        <f t="shared" si="21"/>
        <v>0</v>
      </c>
      <c r="BE87" s="190"/>
      <c r="BF87" s="190">
        <f t="shared" si="22"/>
        <v>0</v>
      </c>
      <c r="BG87" s="190"/>
      <c r="BH87" s="190">
        <f t="shared" si="23"/>
        <v>0</v>
      </c>
      <c r="BI87" s="190"/>
      <c r="BJ87" s="190">
        <f t="shared" si="24"/>
        <v>0</v>
      </c>
      <c r="BK87" s="190"/>
      <c r="BL87" s="190">
        <f t="shared" si="25"/>
        <v>0</v>
      </c>
      <c r="BM87" s="199"/>
      <c r="BN87" s="190">
        <f t="shared" si="26"/>
        <v>0</v>
      </c>
      <c r="BO87" s="190"/>
      <c r="BP87" s="190">
        <f t="shared" si="27"/>
        <v>0</v>
      </c>
      <c r="BQ87" s="190"/>
      <c r="BR87" s="190">
        <f t="shared" si="28"/>
        <v>0</v>
      </c>
      <c r="BS87" s="191"/>
    </row>
    <row r="88" spans="2:71" ht="15" thickBot="1" x14ac:dyDescent="0.4">
      <c r="B88" s="209"/>
      <c r="C88" s="210"/>
      <c r="D88" s="210"/>
      <c r="E88" s="214"/>
      <c r="F88" s="214"/>
      <c r="G88" s="214"/>
      <c r="H88" s="215"/>
      <c r="I88" s="205"/>
      <c r="J88" s="206"/>
      <c r="K88" s="206"/>
      <c r="L88" s="206"/>
      <c r="M88" s="213"/>
      <c r="N88" s="213"/>
      <c r="O88" s="213"/>
      <c r="P88" s="213"/>
      <c r="Q88" s="213"/>
      <c r="R88" s="213"/>
      <c r="S88" s="205" t="s">
        <v>6948</v>
      </c>
      <c r="T88" s="205"/>
      <c r="U88" s="205"/>
      <c r="V88" s="206"/>
      <c r="W88" s="206"/>
      <c r="X88" s="206"/>
      <c r="Y88" s="207"/>
      <c r="Z88" s="207"/>
      <c r="AA88" s="207"/>
      <c r="AB88" s="208"/>
      <c r="AC88" s="208"/>
      <c r="AD88" s="208"/>
      <c r="AE88" s="202"/>
      <c r="AF88" s="202"/>
      <c r="AG88" s="202"/>
      <c r="AH88" s="201">
        <f>Totals!$E$81</f>
        <v>45811</v>
      </c>
      <c r="AI88" s="201"/>
      <c r="AJ88" s="201"/>
      <c r="AK88" s="287">
        <f t="shared" si="15"/>
        <v>0</v>
      </c>
      <c r="AL88" s="287"/>
      <c r="AM88" s="287"/>
      <c r="AN88" s="201" t="str">
        <f t="shared" si="16"/>
        <v/>
      </c>
      <c r="AO88" s="201"/>
      <c r="AP88" s="201"/>
      <c r="AQ88" s="202"/>
      <c r="AR88" s="202"/>
      <c r="AS88" s="202"/>
      <c r="AT88" s="203">
        <f t="shared" si="29"/>
        <v>0</v>
      </c>
      <c r="AU88" s="203"/>
      <c r="AV88" s="203"/>
      <c r="AW88" s="204">
        <f t="shared" si="18"/>
        <v>0</v>
      </c>
      <c r="AX88" s="204"/>
      <c r="AY88" s="204"/>
      <c r="AZ88" s="190">
        <f t="shared" si="19"/>
        <v>0</v>
      </c>
      <c r="BA88" s="190"/>
      <c r="BB88" s="190">
        <f t="shared" si="20"/>
        <v>0</v>
      </c>
      <c r="BC88" s="190"/>
      <c r="BD88" s="190">
        <f t="shared" si="21"/>
        <v>0</v>
      </c>
      <c r="BE88" s="190"/>
      <c r="BF88" s="190">
        <f t="shared" si="22"/>
        <v>0</v>
      </c>
      <c r="BG88" s="190"/>
      <c r="BH88" s="190">
        <f t="shared" si="23"/>
        <v>0</v>
      </c>
      <c r="BI88" s="190"/>
      <c r="BJ88" s="190">
        <f t="shared" si="24"/>
        <v>0</v>
      </c>
      <c r="BK88" s="190"/>
      <c r="BL88" s="190">
        <f t="shared" si="25"/>
        <v>0</v>
      </c>
      <c r="BM88" s="199"/>
      <c r="BN88" s="190">
        <f t="shared" si="26"/>
        <v>0</v>
      </c>
      <c r="BO88" s="190"/>
      <c r="BP88" s="190">
        <f t="shared" si="27"/>
        <v>0</v>
      </c>
      <c r="BQ88" s="190"/>
      <c r="BR88" s="190">
        <f t="shared" si="28"/>
        <v>0</v>
      </c>
      <c r="BS88" s="191"/>
    </row>
    <row r="89" spans="2:71" ht="15" thickBot="1" x14ac:dyDescent="0.4">
      <c r="B89" s="209"/>
      <c r="C89" s="210"/>
      <c r="D89" s="210"/>
      <c r="E89" s="214"/>
      <c r="F89" s="214"/>
      <c r="G89" s="214"/>
      <c r="H89" s="215"/>
      <c r="I89" s="205"/>
      <c r="J89" s="206"/>
      <c r="K89" s="206"/>
      <c r="L89" s="206"/>
      <c r="M89" s="213"/>
      <c r="N89" s="213"/>
      <c r="O89" s="213"/>
      <c r="P89" s="213"/>
      <c r="Q89" s="213"/>
      <c r="R89" s="213"/>
      <c r="S89" s="205"/>
      <c r="T89" s="205"/>
      <c r="U89" s="205"/>
      <c r="V89" s="206"/>
      <c r="W89" s="206"/>
      <c r="X89" s="206"/>
      <c r="Y89" s="207"/>
      <c r="Z89" s="207"/>
      <c r="AA89" s="207"/>
      <c r="AB89" s="208"/>
      <c r="AC89" s="208"/>
      <c r="AD89" s="208"/>
      <c r="AE89" s="202"/>
      <c r="AF89" s="202"/>
      <c r="AG89" s="202"/>
      <c r="AH89" s="201">
        <f>Totals!$E$81</f>
        <v>45811</v>
      </c>
      <c r="AI89" s="201"/>
      <c r="AJ89" s="201"/>
      <c r="AK89" s="287">
        <f t="shared" si="15"/>
        <v>0</v>
      </c>
      <c r="AL89" s="287"/>
      <c r="AM89" s="287"/>
      <c r="AN89" s="201" t="str">
        <f t="shared" si="16"/>
        <v/>
      </c>
      <c r="AO89" s="201"/>
      <c r="AP89" s="201"/>
      <c r="AQ89" s="202"/>
      <c r="AR89" s="202"/>
      <c r="AS89" s="202"/>
      <c r="AT89" s="203">
        <f t="shared" si="29"/>
        <v>0</v>
      </c>
      <c r="AU89" s="203"/>
      <c r="AV89" s="203"/>
      <c r="AW89" s="204">
        <f t="shared" si="18"/>
        <v>0</v>
      </c>
      <c r="AX89" s="204"/>
      <c r="AY89" s="204"/>
      <c r="AZ89" s="190">
        <f t="shared" si="19"/>
        <v>0</v>
      </c>
      <c r="BA89" s="190"/>
      <c r="BB89" s="190">
        <f t="shared" si="20"/>
        <v>0</v>
      </c>
      <c r="BC89" s="190"/>
      <c r="BD89" s="190">
        <f t="shared" si="21"/>
        <v>0</v>
      </c>
      <c r="BE89" s="190"/>
      <c r="BF89" s="190">
        <f t="shared" si="22"/>
        <v>0</v>
      </c>
      <c r="BG89" s="190"/>
      <c r="BH89" s="190">
        <f t="shared" si="23"/>
        <v>0</v>
      </c>
      <c r="BI89" s="190"/>
      <c r="BJ89" s="190">
        <f t="shared" si="24"/>
        <v>0</v>
      </c>
      <c r="BK89" s="190"/>
      <c r="BL89" s="190">
        <f t="shared" si="25"/>
        <v>0</v>
      </c>
      <c r="BM89" s="199"/>
      <c r="BN89" s="190">
        <f t="shared" si="26"/>
        <v>0</v>
      </c>
      <c r="BO89" s="190"/>
      <c r="BP89" s="190">
        <f t="shared" si="27"/>
        <v>0</v>
      </c>
      <c r="BQ89" s="190"/>
      <c r="BR89" s="190">
        <f t="shared" si="28"/>
        <v>0</v>
      </c>
      <c r="BS89" s="191"/>
    </row>
    <row r="90" spans="2:71" ht="15" thickBot="1" x14ac:dyDescent="0.4">
      <c r="B90" s="209"/>
      <c r="C90" s="210"/>
      <c r="D90" s="210"/>
      <c r="E90" s="214"/>
      <c r="F90" s="214"/>
      <c r="G90" s="214"/>
      <c r="H90" s="215"/>
      <c r="I90" s="205"/>
      <c r="J90" s="206"/>
      <c r="K90" s="206"/>
      <c r="L90" s="206"/>
      <c r="M90" s="213"/>
      <c r="N90" s="213"/>
      <c r="O90" s="213"/>
      <c r="P90" s="213"/>
      <c r="Q90" s="213"/>
      <c r="R90" s="213"/>
      <c r="S90" s="205"/>
      <c r="T90" s="205"/>
      <c r="U90" s="205"/>
      <c r="V90" s="206"/>
      <c r="W90" s="206"/>
      <c r="X90" s="206"/>
      <c r="Y90" s="207"/>
      <c r="Z90" s="207"/>
      <c r="AA90" s="207"/>
      <c r="AB90" s="208"/>
      <c r="AC90" s="208"/>
      <c r="AD90" s="208"/>
      <c r="AE90" s="202"/>
      <c r="AF90" s="202"/>
      <c r="AG90" s="202"/>
      <c r="AH90" s="201">
        <f>Totals!$E$81</f>
        <v>45811</v>
      </c>
      <c r="AI90" s="201"/>
      <c r="AJ90" s="201"/>
      <c r="AK90" s="287">
        <f t="shared" si="15"/>
        <v>0</v>
      </c>
      <c r="AL90" s="287"/>
      <c r="AM90" s="287"/>
      <c r="AN90" s="201" t="str">
        <f t="shared" si="16"/>
        <v/>
      </c>
      <c r="AO90" s="201"/>
      <c r="AP90" s="201"/>
      <c r="AQ90" s="202"/>
      <c r="AR90" s="202"/>
      <c r="AS90" s="202"/>
      <c r="AT90" s="203">
        <f t="shared" si="29"/>
        <v>0</v>
      </c>
      <c r="AU90" s="203"/>
      <c r="AV90" s="203"/>
      <c r="AW90" s="204">
        <f t="shared" si="18"/>
        <v>0</v>
      </c>
      <c r="AX90" s="204"/>
      <c r="AY90" s="204"/>
      <c r="AZ90" s="190">
        <f t="shared" si="19"/>
        <v>0</v>
      </c>
      <c r="BA90" s="190"/>
      <c r="BB90" s="190">
        <f t="shared" si="20"/>
        <v>0</v>
      </c>
      <c r="BC90" s="190"/>
      <c r="BD90" s="190">
        <f t="shared" si="21"/>
        <v>0</v>
      </c>
      <c r="BE90" s="190"/>
      <c r="BF90" s="190">
        <f t="shared" si="22"/>
        <v>0</v>
      </c>
      <c r="BG90" s="190"/>
      <c r="BH90" s="190">
        <f t="shared" si="23"/>
        <v>0</v>
      </c>
      <c r="BI90" s="190"/>
      <c r="BJ90" s="190">
        <f t="shared" si="24"/>
        <v>0</v>
      </c>
      <c r="BK90" s="190"/>
      <c r="BL90" s="190">
        <f t="shared" si="25"/>
        <v>0</v>
      </c>
      <c r="BM90" s="199"/>
      <c r="BN90" s="190">
        <f t="shared" si="26"/>
        <v>0</v>
      </c>
      <c r="BO90" s="190"/>
      <c r="BP90" s="190">
        <f t="shared" si="27"/>
        <v>0</v>
      </c>
      <c r="BQ90" s="190"/>
      <c r="BR90" s="190">
        <f t="shared" si="28"/>
        <v>0</v>
      </c>
      <c r="BS90" s="191"/>
    </row>
    <row r="91" spans="2:71" ht="15" thickBot="1" x14ac:dyDescent="0.4">
      <c r="B91" s="209"/>
      <c r="C91" s="210"/>
      <c r="D91" s="210"/>
      <c r="E91" s="214"/>
      <c r="F91" s="214"/>
      <c r="G91" s="214"/>
      <c r="H91" s="215"/>
      <c r="I91" s="205"/>
      <c r="J91" s="206"/>
      <c r="K91" s="206"/>
      <c r="L91" s="206"/>
      <c r="M91" s="213"/>
      <c r="N91" s="213"/>
      <c r="O91" s="213"/>
      <c r="P91" s="213"/>
      <c r="Q91" s="213"/>
      <c r="R91" s="213"/>
      <c r="S91" s="205" t="s">
        <v>6948</v>
      </c>
      <c r="T91" s="205"/>
      <c r="U91" s="205"/>
      <c r="V91" s="206"/>
      <c r="W91" s="206"/>
      <c r="X91" s="206"/>
      <c r="Y91" s="207"/>
      <c r="Z91" s="207"/>
      <c r="AA91" s="207"/>
      <c r="AB91" s="208"/>
      <c r="AC91" s="208"/>
      <c r="AD91" s="208"/>
      <c r="AE91" s="202"/>
      <c r="AF91" s="202"/>
      <c r="AG91" s="202"/>
      <c r="AH91" s="201">
        <f>Totals!$E$81</f>
        <v>45811</v>
      </c>
      <c r="AI91" s="201"/>
      <c r="AJ91" s="201"/>
      <c r="AK91" s="287">
        <f t="shared" si="15"/>
        <v>0</v>
      </c>
      <c r="AL91" s="287"/>
      <c r="AM91" s="287"/>
      <c r="AN91" s="201" t="str">
        <f t="shared" si="16"/>
        <v/>
      </c>
      <c r="AO91" s="201"/>
      <c r="AP91" s="201"/>
      <c r="AQ91" s="202"/>
      <c r="AR91" s="202"/>
      <c r="AS91" s="202"/>
      <c r="AT91" s="203">
        <f t="shared" si="29"/>
        <v>0</v>
      </c>
      <c r="AU91" s="203"/>
      <c r="AV91" s="203"/>
      <c r="AW91" s="204">
        <f t="shared" si="18"/>
        <v>0</v>
      </c>
      <c r="AX91" s="204"/>
      <c r="AY91" s="204"/>
      <c r="AZ91" s="190">
        <f t="shared" si="19"/>
        <v>0</v>
      </c>
      <c r="BA91" s="190"/>
      <c r="BB91" s="190">
        <f t="shared" si="20"/>
        <v>0</v>
      </c>
      <c r="BC91" s="190"/>
      <c r="BD91" s="190">
        <f t="shared" si="21"/>
        <v>0</v>
      </c>
      <c r="BE91" s="190"/>
      <c r="BF91" s="190">
        <f t="shared" si="22"/>
        <v>0</v>
      </c>
      <c r="BG91" s="190"/>
      <c r="BH91" s="190">
        <f t="shared" si="23"/>
        <v>0</v>
      </c>
      <c r="BI91" s="190"/>
      <c r="BJ91" s="190">
        <f t="shared" si="24"/>
        <v>0</v>
      </c>
      <c r="BK91" s="190"/>
      <c r="BL91" s="190">
        <f t="shared" si="25"/>
        <v>0</v>
      </c>
      <c r="BM91" s="199"/>
      <c r="BN91" s="190">
        <f t="shared" si="26"/>
        <v>0</v>
      </c>
      <c r="BO91" s="190"/>
      <c r="BP91" s="190">
        <f t="shared" si="27"/>
        <v>0</v>
      </c>
      <c r="BQ91" s="190"/>
      <c r="BR91" s="190">
        <f t="shared" si="28"/>
        <v>0</v>
      </c>
      <c r="BS91" s="191"/>
    </row>
    <row r="92" spans="2:71" ht="15" thickBot="1" x14ac:dyDescent="0.4">
      <c r="B92" s="209"/>
      <c r="C92" s="210"/>
      <c r="D92" s="210"/>
      <c r="E92" s="214"/>
      <c r="F92" s="214"/>
      <c r="G92" s="214"/>
      <c r="H92" s="215"/>
      <c r="I92" s="205"/>
      <c r="J92" s="206"/>
      <c r="K92" s="206"/>
      <c r="L92" s="206"/>
      <c r="M92" s="213"/>
      <c r="N92" s="213"/>
      <c r="O92" s="213"/>
      <c r="P92" s="213"/>
      <c r="Q92" s="213"/>
      <c r="R92" s="213"/>
      <c r="S92" s="205"/>
      <c r="T92" s="205"/>
      <c r="U92" s="205"/>
      <c r="V92" s="206"/>
      <c r="W92" s="206"/>
      <c r="X92" s="206"/>
      <c r="Y92" s="207"/>
      <c r="Z92" s="207"/>
      <c r="AA92" s="207"/>
      <c r="AB92" s="208"/>
      <c r="AC92" s="208"/>
      <c r="AD92" s="208"/>
      <c r="AE92" s="202"/>
      <c r="AF92" s="202"/>
      <c r="AG92" s="202"/>
      <c r="AH92" s="201">
        <f>Totals!$E$81</f>
        <v>45811</v>
      </c>
      <c r="AI92" s="201"/>
      <c r="AJ92" s="201"/>
      <c r="AK92" s="287">
        <f t="shared" si="15"/>
        <v>0</v>
      </c>
      <c r="AL92" s="287"/>
      <c r="AM92" s="287"/>
      <c r="AN92" s="201" t="str">
        <f t="shared" si="16"/>
        <v/>
      </c>
      <c r="AO92" s="201"/>
      <c r="AP92" s="201"/>
      <c r="AQ92" s="202"/>
      <c r="AR92" s="202"/>
      <c r="AS92" s="202"/>
      <c r="AT92" s="203">
        <f t="shared" si="29"/>
        <v>0</v>
      </c>
      <c r="AU92" s="203"/>
      <c r="AV92" s="203"/>
      <c r="AW92" s="204">
        <f t="shared" si="18"/>
        <v>0</v>
      </c>
      <c r="AX92" s="204"/>
      <c r="AY92" s="204"/>
      <c r="AZ92" s="190">
        <f t="shared" si="19"/>
        <v>0</v>
      </c>
      <c r="BA92" s="190"/>
      <c r="BB92" s="190">
        <f t="shared" si="20"/>
        <v>0</v>
      </c>
      <c r="BC92" s="190"/>
      <c r="BD92" s="190">
        <f t="shared" si="21"/>
        <v>0</v>
      </c>
      <c r="BE92" s="190"/>
      <c r="BF92" s="190">
        <f t="shared" si="22"/>
        <v>0</v>
      </c>
      <c r="BG92" s="190"/>
      <c r="BH92" s="190">
        <f t="shared" si="23"/>
        <v>0</v>
      </c>
      <c r="BI92" s="190"/>
      <c r="BJ92" s="190">
        <f t="shared" si="24"/>
        <v>0</v>
      </c>
      <c r="BK92" s="190"/>
      <c r="BL92" s="190">
        <f t="shared" si="25"/>
        <v>0</v>
      </c>
      <c r="BM92" s="199"/>
      <c r="BN92" s="190">
        <f t="shared" si="26"/>
        <v>0</v>
      </c>
      <c r="BO92" s="190"/>
      <c r="BP92" s="190">
        <f t="shared" si="27"/>
        <v>0</v>
      </c>
      <c r="BQ92" s="190"/>
      <c r="BR92" s="190">
        <f t="shared" si="28"/>
        <v>0</v>
      </c>
      <c r="BS92" s="191"/>
    </row>
    <row r="93" spans="2:71" ht="15" thickBot="1" x14ac:dyDescent="0.4">
      <c r="B93" s="209"/>
      <c r="C93" s="210"/>
      <c r="D93" s="210"/>
      <c r="E93" s="214"/>
      <c r="F93" s="214"/>
      <c r="G93" s="214"/>
      <c r="H93" s="215"/>
      <c r="I93" s="205"/>
      <c r="J93" s="206"/>
      <c r="K93" s="206"/>
      <c r="L93" s="206"/>
      <c r="M93" s="213"/>
      <c r="N93" s="213"/>
      <c r="O93" s="213"/>
      <c r="P93" s="213"/>
      <c r="Q93" s="213"/>
      <c r="R93" s="213"/>
      <c r="S93" s="205"/>
      <c r="T93" s="205"/>
      <c r="U93" s="205"/>
      <c r="V93" s="206"/>
      <c r="W93" s="206"/>
      <c r="X93" s="206"/>
      <c r="Y93" s="207"/>
      <c r="Z93" s="207"/>
      <c r="AA93" s="207"/>
      <c r="AB93" s="208"/>
      <c r="AC93" s="208"/>
      <c r="AD93" s="208"/>
      <c r="AE93" s="202"/>
      <c r="AF93" s="202"/>
      <c r="AG93" s="202"/>
      <c r="AH93" s="201">
        <f>Totals!$E$81</f>
        <v>45811</v>
      </c>
      <c r="AI93" s="201"/>
      <c r="AJ93" s="201"/>
      <c r="AK93" s="287">
        <f t="shared" si="15"/>
        <v>0</v>
      </c>
      <c r="AL93" s="287"/>
      <c r="AM93" s="287"/>
      <c r="AN93" s="201" t="str">
        <f t="shared" si="16"/>
        <v/>
      </c>
      <c r="AO93" s="201"/>
      <c r="AP93" s="201"/>
      <c r="AQ93" s="202"/>
      <c r="AR93" s="202"/>
      <c r="AS93" s="202"/>
      <c r="AT93" s="203">
        <f t="shared" si="29"/>
        <v>0</v>
      </c>
      <c r="AU93" s="203"/>
      <c r="AV93" s="203"/>
      <c r="AW93" s="204">
        <f t="shared" si="18"/>
        <v>0</v>
      </c>
      <c r="AX93" s="204"/>
      <c r="AY93" s="204"/>
      <c r="AZ93" s="190">
        <f t="shared" si="19"/>
        <v>0</v>
      </c>
      <c r="BA93" s="190"/>
      <c r="BB93" s="190">
        <f t="shared" si="20"/>
        <v>0</v>
      </c>
      <c r="BC93" s="190"/>
      <c r="BD93" s="190">
        <f t="shared" si="21"/>
        <v>0</v>
      </c>
      <c r="BE93" s="190"/>
      <c r="BF93" s="190">
        <f t="shared" si="22"/>
        <v>0</v>
      </c>
      <c r="BG93" s="190"/>
      <c r="BH93" s="190">
        <f t="shared" si="23"/>
        <v>0</v>
      </c>
      <c r="BI93" s="190"/>
      <c r="BJ93" s="190">
        <f t="shared" si="24"/>
        <v>0</v>
      </c>
      <c r="BK93" s="190"/>
      <c r="BL93" s="190">
        <f t="shared" si="25"/>
        <v>0</v>
      </c>
      <c r="BM93" s="199"/>
      <c r="BN93" s="190">
        <f t="shared" si="26"/>
        <v>0</v>
      </c>
      <c r="BO93" s="190"/>
      <c r="BP93" s="190">
        <f t="shared" si="27"/>
        <v>0</v>
      </c>
      <c r="BQ93" s="190"/>
      <c r="BR93" s="190">
        <f t="shared" si="28"/>
        <v>0</v>
      </c>
      <c r="BS93" s="191"/>
    </row>
    <row r="94" spans="2:71" ht="15" thickBot="1" x14ac:dyDescent="0.4">
      <c r="B94" s="209"/>
      <c r="C94" s="210"/>
      <c r="D94" s="210"/>
      <c r="E94" s="214"/>
      <c r="F94" s="214"/>
      <c r="G94" s="214"/>
      <c r="H94" s="215"/>
      <c r="I94" s="205"/>
      <c r="J94" s="206"/>
      <c r="K94" s="206"/>
      <c r="L94" s="206"/>
      <c r="M94" s="213"/>
      <c r="N94" s="213"/>
      <c r="O94" s="213"/>
      <c r="P94" s="213"/>
      <c r="Q94" s="213"/>
      <c r="R94" s="213"/>
      <c r="S94" s="205"/>
      <c r="T94" s="205"/>
      <c r="U94" s="205"/>
      <c r="V94" s="206"/>
      <c r="W94" s="206"/>
      <c r="X94" s="206"/>
      <c r="Y94" s="207"/>
      <c r="Z94" s="207"/>
      <c r="AA94" s="207"/>
      <c r="AB94" s="208"/>
      <c r="AC94" s="208"/>
      <c r="AD94" s="208"/>
      <c r="AE94" s="202"/>
      <c r="AF94" s="202"/>
      <c r="AG94" s="202"/>
      <c r="AH94" s="201">
        <f>Totals!$E$81</f>
        <v>45811</v>
      </c>
      <c r="AI94" s="201"/>
      <c r="AJ94" s="201"/>
      <c r="AK94" s="287">
        <f t="shared" si="15"/>
        <v>0</v>
      </c>
      <c r="AL94" s="287"/>
      <c r="AM94" s="287"/>
      <c r="AN94" s="201" t="str">
        <f t="shared" si="16"/>
        <v/>
      </c>
      <c r="AO94" s="201"/>
      <c r="AP94" s="201"/>
      <c r="AQ94" s="202"/>
      <c r="AR94" s="202"/>
      <c r="AS94" s="202"/>
      <c r="AT94" s="203">
        <f t="shared" si="29"/>
        <v>0</v>
      </c>
      <c r="AU94" s="203"/>
      <c r="AV94" s="203"/>
      <c r="AW94" s="204">
        <f t="shared" si="18"/>
        <v>0</v>
      </c>
      <c r="AX94" s="204"/>
      <c r="AY94" s="204"/>
      <c r="AZ94" s="190">
        <f t="shared" si="19"/>
        <v>0</v>
      </c>
      <c r="BA94" s="190"/>
      <c r="BB94" s="190">
        <f t="shared" si="20"/>
        <v>0</v>
      </c>
      <c r="BC94" s="190"/>
      <c r="BD94" s="190">
        <f t="shared" si="21"/>
        <v>0</v>
      </c>
      <c r="BE94" s="190"/>
      <c r="BF94" s="190">
        <f t="shared" si="22"/>
        <v>0</v>
      </c>
      <c r="BG94" s="190"/>
      <c r="BH94" s="190">
        <f t="shared" si="23"/>
        <v>0</v>
      </c>
      <c r="BI94" s="190"/>
      <c r="BJ94" s="190">
        <f t="shared" si="24"/>
        <v>0</v>
      </c>
      <c r="BK94" s="190"/>
      <c r="BL94" s="190">
        <f t="shared" si="25"/>
        <v>0</v>
      </c>
      <c r="BM94" s="199"/>
      <c r="BN94" s="190">
        <f t="shared" si="26"/>
        <v>0</v>
      </c>
      <c r="BO94" s="190"/>
      <c r="BP94" s="190">
        <f t="shared" si="27"/>
        <v>0</v>
      </c>
      <c r="BQ94" s="190"/>
      <c r="BR94" s="190">
        <f t="shared" si="28"/>
        <v>0</v>
      </c>
      <c r="BS94" s="191"/>
    </row>
    <row r="95" spans="2:71" ht="15" thickBot="1" x14ac:dyDescent="0.4">
      <c r="B95" s="209"/>
      <c r="C95" s="210"/>
      <c r="D95" s="210"/>
      <c r="E95" s="214"/>
      <c r="F95" s="214"/>
      <c r="G95" s="214"/>
      <c r="H95" s="215"/>
      <c r="I95" s="205"/>
      <c r="J95" s="206"/>
      <c r="K95" s="206"/>
      <c r="L95" s="206"/>
      <c r="M95" s="207">
        <f>(P75-M75)*-(AZ75)</f>
        <v>0</v>
      </c>
      <c r="N95" s="207"/>
      <c r="O95" s="207"/>
      <c r="P95" s="213"/>
      <c r="Q95" s="213"/>
      <c r="R95" s="213"/>
      <c r="S95" s="205"/>
      <c r="T95" s="205"/>
      <c r="U95" s="205"/>
      <c r="V95" s="206"/>
      <c r="W95" s="206"/>
      <c r="X95" s="206"/>
      <c r="Y95" s="207"/>
      <c r="Z95" s="207"/>
      <c r="AA95" s="207"/>
      <c r="AB95" s="208"/>
      <c r="AC95" s="208"/>
      <c r="AD95" s="208"/>
      <c r="AE95" s="202"/>
      <c r="AF95" s="202"/>
      <c r="AG95" s="202"/>
      <c r="AH95" s="201">
        <f>Totals!$E$81</f>
        <v>45811</v>
      </c>
      <c r="AI95" s="201"/>
      <c r="AJ95" s="201"/>
      <c r="AK95" s="287">
        <f t="shared" si="15"/>
        <v>0</v>
      </c>
      <c r="AL95" s="287"/>
      <c r="AM95" s="287"/>
      <c r="AN95" s="201" t="str">
        <f t="shared" si="16"/>
        <v/>
      </c>
      <c r="AO95" s="201"/>
      <c r="AP95" s="201"/>
      <c r="AQ95" s="202"/>
      <c r="AR95" s="202"/>
      <c r="AS95" s="202"/>
      <c r="AT95" s="203">
        <f t="shared" si="29"/>
        <v>0</v>
      </c>
      <c r="AU95" s="203"/>
      <c r="AV95" s="203"/>
      <c r="AW95" s="204">
        <f t="shared" si="18"/>
        <v>0</v>
      </c>
      <c r="AX95" s="204"/>
      <c r="AY95" s="204"/>
      <c r="AZ95" s="190">
        <f t="shared" si="19"/>
        <v>0</v>
      </c>
      <c r="BA95" s="190"/>
      <c r="BB95" s="190">
        <f t="shared" si="20"/>
        <v>0</v>
      </c>
      <c r="BC95" s="190"/>
      <c r="BD95" s="190">
        <f t="shared" si="21"/>
        <v>0</v>
      </c>
      <c r="BE95" s="190"/>
      <c r="BF95" s="190">
        <f t="shared" si="22"/>
        <v>0</v>
      </c>
      <c r="BG95" s="190"/>
      <c r="BH95" s="190">
        <f t="shared" si="23"/>
        <v>0</v>
      </c>
      <c r="BI95" s="190"/>
      <c r="BJ95" s="190">
        <f t="shared" si="24"/>
        <v>0</v>
      </c>
      <c r="BK95" s="190"/>
      <c r="BL95" s="190">
        <f t="shared" si="25"/>
        <v>0</v>
      </c>
      <c r="BM95" s="199"/>
      <c r="BN95" s="190">
        <f t="shared" si="26"/>
        <v>0</v>
      </c>
      <c r="BO95" s="190"/>
      <c r="BP95" s="190">
        <f t="shared" si="27"/>
        <v>0</v>
      </c>
      <c r="BQ95" s="190"/>
      <c r="BR95" s="190">
        <f t="shared" si="28"/>
        <v>0</v>
      </c>
      <c r="BS95" s="191"/>
    </row>
    <row r="96" spans="2:71" ht="15" thickBot="1" x14ac:dyDescent="0.4">
      <c r="B96" s="209"/>
      <c r="C96" s="210"/>
      <c r="D96" s="210"/>
      <c r="E96" s="214"/>
      <c r="F96" s="214"/>
      <c r="G96" s="214"/>
      <c r="H96" s="215"/>
      <c r="I96" s="205"/>
      <c r="J96" s="206"/>
      <c r="K96" s="206"/>
      <c r="L96" s="206"/>
      <c r="M96" s="213"/>
      <c r="N96" s="213"/>
      <c r="O96" s="213"/>
      <c r="P96" s="213"/>
      <c r="Q96" s="213"/>
      <c r="R96" s="213"/>
      <c r="S96" s="205"/>
      <c r="T96" s="205"/>
      <c r="U96" s="205"/>
      <c r="V96" s="206"/>
      <c r="W96" s="206"/>
      <c r="X96" s="206"/>
      <c r="Y96" s="207"/>
      <c r="Z96" s="207"/>
      <c r="AA96" s="207"/>
      <c r="AB96" s="208"/>
      <c r="AC96" s="208"/>
      <c r="AD96" s="208"/>
      <c r="AE96" s="202"/>
      <c r="AF96" s="202"/>
      <c r="AG96" s="202"/>
      <c r="AH96" s="201">
        <f>Totals!$E$81</f>
        <v>45811</v>
      </c>
      <c r="AI96" s="201"/>
      <c r="AJ96" s="201"/>
      <c r="AK96" s="287">
        <f t="shared" si="15"/>
        <v>0</v>
      </c>
      <c r="AL96" s="287"/>
      <c r="AM96" s="287"/>
      <c r="AN96" s="201" t="str">
        <f t="shared" si="16"/>
        <v/>
      </c>
      <c r="AO96" s="201"/>
      <c r="AP96" s="201"/>
      <c r="AQ96" s="202"/>
      <c r="AR96" s="202"/>
      <c r="AS96" s="202"/>
      <c r="AT96" s="203">
        <f t="shared" si="29"/>
        <v>0</v>
      </c>
      <c r="AU96" s="203"/>
      <c r="AV96" s="203"/>
      <c r="AW96" s="204">
        <f t="shared" si="18"/>
        <v>0</v>
      </c>
      <c r="AX96" s="204"/>
      <c r="AY96" s="204"/>
      <c r="AZ96" s="190">
        <f t="shared" si="19"/>
        <v>0</v>
      </c>
      <c r="BA96" s="190"/>
      <c r="BB96" s="190">
        <f t="shared" si="20"/>
        <v>0</v>
      </c>
      <c r="BC96" s="190"/>
      <c r="BD96" s="190">
        <f t="shared" si="21"/>
        <v>0</v>
      </c>
      <c r="BE96" s="190"/>
      <c r="BF96" s="190">
        <f t="shared" si="22"/>
        <v>0</v>
      </c>
      <c r="BG96" s="190"/>
      <c r="BH96" s="190">
        <f t="shared" si="23"/>
        <v>0</v>
      </c>
      <c r="BI96" s="190"/>
      <c r="BJ96" s="190">
        <f t="shared" si="24"/>
        <v>0</v>
      </c>
      <c r="BK96" s="190"/>
      <c r="BL96" s="190">
        <f t="shared" si="25"/>
        <v>0</v>
      </c>
      <c r="BM96" s="199"/>
      <c r="BN96" s="190">
        <f t="shared" si="26"/>
        <v>0</v>
      </c>
      <c r="BO96" s="190"/>
      <c r="BP96" s="190">
        <f t="shared" si="27"/>
        <v>0</v>
      </c>
      <c r="BQ96" s="190"/>
      <c r="BR96" s="190">
        <f t="shared" si="28"/>
        <v>0</v>
      </c>
      <c r="BS96" s="191"/>
    </row>
    <row r="97" spans="2:71" ht="15" thickBot="1" x14ac:dyDescent="0.4">
      <c r="B97" s="209"/>
      <c r="C97" s="210"/>
      <c r="D97" s="210"/>
      <c r="E97" s="214"/>
      <c r="F97" s="214"/>
      <c r="G97" s="214"/>
      <c r="H97" s="215"/>
      <c r="I97" s="205"/>
      <c r="J97" s="206"/>
      <c r="K97" s="206"/>
      <c r="L97" s="206"/>
      <c r="M97" s="214"/>
      <c r="N97" s="214"/>
      <c r="O97" s="214"/>
      <c r="P97" s="213"/>
      <c r="Q97" s="213"/>
      <c r="R97" s="213"/>
      <c r="S97" s="205"/>
      <c r="T97" s="205"/>
      <c r="U97" s="205"/>
      <c r="V97" s="206"/>
      <c r="W97" s="206"/>
      <c r="X97" s="206"/>
      <c r="Y97" s="207"/>
      <c r="Z97" s="207"/>
      <c r="AA97" s="207"/>
      <c r="AB97" s="208"/>
      <c r="AC97" s="208"/>
      <c r="AD97" s="208"/>
      <c r="AE97" s="202"/>
      <c r="AF97" s="202"/>
      <c r="AG97" s="202"/>
      <c r="AH97" s="201">
        <f>Totals!$E$81</f>
        <v>45811</v>
      </c>
      <c r="AI97" s="201"/>
      <c r="AJ97" s="201"/>
      <c r="AK97" s="287">
        <f t="shared" si="15"/>
        <v>0</v>
      </c>
      <c r="AL97" s="287"/>
      <c r="AM97" s="287"/>
      <c r="AN97" s="201" t="str">
        <f t="shared" si="16"/>
        <v/>
      </c>
      <c r="AO97" s="201"/>
      <c r="AP97" s="201"/>
      <c r="AQ97" s="202"/>
      <c r="AR97" s="202"/>
      <c r="AS97" s="202"/>
      <c r="AT97" s="203">
        <f t="shared" si="29"/>
        <v>0</v>
      </c>
      <c r="AU97" s="203"/>
      <c r="AV97" s="203"/>
      <c r="AW97" s="204">
        <f t="shared" si="18"/>
        <v>0</v>
      </c>
      <c r="AX97" s="204"/>
      <c r="AY97" s="204"/>
      <c r="AZ97" s="190">
        <f t="shared" si="19"/>
        <v>0</v>
      </c>
      <c r="BA97" s="190"/>
      <c r="BB97" s="190">
        <f t="shared" si="20"/>
        <v>0</v>
      </c>
      <c r="BC97" s="190"/>
      <c r="BD97" s="190">
        <f t="shared" si="21"/>
        <v>0</v>
      </c>
      <c r="BE97" s="190"/>
      <c r="BF97" s="190">
        <f t="shared" si="22"/>
        <v>0</v>
      </c>
      <c r="BG97" s="190"/>
      <c r="BH97" s="190">
        <f t="shared" si="23"/>
        <v>0</v>
      </c>
      <c r="BI97" s="190"/>
      <c r="BJ97" s="190">
        <f t="shared" si="24"/>
        <v>0</v>
      </c>
      <c r="BK97" s="190"/>
      <c r="BL97" s="190">
        <f t="shared" si="25"/>
        <v>0</v>
      </c>
      <c r="BM97" s="199"/>
      <c r="BN97" s="190">
        <f t="shared" si="26"/>
        <v>0</v>
      </c>
      <c r="BO97" s="190"/>
      <c r="BP97" s="190">
        <f t="shared" si="27"/>
        <v>0</v>
      </c>
      <c r="BQ97" s="190"/>
      <c r="BR97" s="190">
        <f t="shared" si="28"/>
        <v>0</v>
      </c>
      <c r="BS97" s="191"/>
    </row>
    <row r="98" spans="2:71" ht="15" thickBot="1" x14ac:dyDescent="0.4">
      <c r="B98" s="209"/>
      <c r="C98" s="210"/>
      <c r="D98" s="210"/>
      <c r="E98" s="214"/>
      <c r="F98" s="214"/>
      <c r="G98" s="214"/>
      <c r="H98" s="215"/>
      <c r="I98" s="205"/>
      <c r="J98" s="206"/>
      <c r="K98" s="206"/>
      <c r="L98" s="206"/>
      <c r="M98" s="213"/>
      <c r="N98" s="213"/>
      <c r="O98" s="213"/>
      <c r="P98" s="213"/>
      <c r="Q98" s="213"/>
      <c r="R98" s="213"/>
      <c r="S98" s="205"/>
      <c r="T98" s="205"/>
      <c r="U98" s="205"/>
      <c r="V98" s="206"/>
      <c r="W98" s="206"/>
      <c r="X98" s="206"/>
      <c r="Y98" s="207"/>
      <c r="Z98" s="207"/>
      <c r="AA98" s="207"/>
      <c r="AB98" s="208"/>
      <c r="AC98" s="208"/>
      <c r="AD98" s="208"/>
      <c r="AE98" s="202"/>
      <c r="AF98" s="202"/>
      <c r="AG98" s="202"/>
      <c r="AH98" s="201">
        <f>Totals!$E$81</f>
        <v>45811</v>
      </c>
      <c r="AI98" s="201"/>
      <c r="AJ98" s="201"/>
      <c r="AK98" s="287">
        <f t="shared" si="15"/>
        <v>0</v>
      </c>
      <c r="AL98" s="287"/>
      <c r="AM98" s="287"/>
      <c r="AN98" s="201" t="str">
        <f t="shared" si="16"/>
        <v/>
      </c>
      <c r="AO98" s="201"/>
      <c r="AP98" s="201"/>
      <c r="AQ98" s="202"/>
      <c r="AR98" s="202"/>
      <c r="AS98" s="202"/>
      <c r="AT98" s="203">
        <f t="shared" si="29"/>
        <v>0</v>
      </c>
      <c r="AU98" s="203"/>
      <c r="AV98" s="203"/>
      <c r="AW98" s="204">
        <f t="shared" si="18"/>
        <v>0</v>
      </c>
      <c r="AX98" s="204"/>
      <c r="AY98" s="204"/>
      <c r="AZ98" s="190">
        <f t="shared" si="19"/>
        <v>0</v>
      </c>
      <c r="BA98" s="190"/>
      <c r="BB98" s="190">
        <f t="shared" si="20"/>
        <v>0</v>
      </c>
      <c r="BC98" s="190"/>
      <c r="BD98" s="190">
        <f t="shared" si="21"/>
        <v>0</v>
      </c>
      <c r="BE98" s="190"/>
      <c r="BF98" s="190">
        <f t="shared" si="22"/>
        <v>0</v>
      </c>
      <c r="BG98" s="190"/>
      <c r="BH98" s="190">
        <f t="shared" si="23"/>
        <v>0</v>
      </c>
      <c r="BI98" s="190"/>
      <c r="BJ98" s="190">
        <f t="shared" si="24"/>
        <v>0</v>
      </c>
      <c r="BK98" s="190"/>
      <c r="BL98" s="190">
        <f t="shared" si="25"/>
        <v>0</v>
      </c>
      <c r="BM98" s="199"/>
      <c r="BN98" s="190">
        <f t="shared" si="26"/>
        <v>0</v>
      </c>
      <c r="BO98" s="190"/>
      <c r="BP98" s="190">
        <f t="shared" si="27"/>
        <v>0</v>
      </c>
      <c r="BQ98" s="190"/>
      <c r="BR98" s="190">
        <f t="shared" si="28"/>
        <v>0</v>
      </c>
      <c r="BS98" s="191"/>
    </row>
    <row r="99" spans="2:71" ht="15" thickBot="1" x14ac:dyDescent="0.4">
      <c r="B99" s="209"/>
      <c r="C99" s="210"/>
      <c r="D99" s="210"/>
      <c r="E99" s="214"/>
      <c r="F99" s="214"/>
      <c r="G99" s="214"/>
      <c r="H99" s="215"/>
      <c r="I99" s="205"/>
      <c r="J99" s="206"/>
      <c r="K99" s="206"/>
      <c r="L99" s="206"/>
      <c r="M99" s="213"/>
      <c r="N99" s="213"/>
      <c r="O99" s="213"/>
      <c r="P99" s="213"/>
      <c r="Q99" s="213"/>
      <c r="R99" s="213"/>
      <c r="S99" s="205"/>
      <c r="T99" s="205"/>
      <c r="U99" s="205"/>
      <c r="V99" s="206"/>
      <c r="W99" s="206"/>
      <c r="X99" s="206"/>
      <c r="Y99" s="207"/>
      <c r="Z99" s="207"/>
      <c r="AA99" s="207"/>
      <c r="AB99" s="208"/>
      <c r="AC99" s="208"/>
      <c r="AD99" s="208"/>
      <c r="AE99" s="202"/>
      <c r="AF99" s="202"/>
      <c r="AG99" s="202"/>
      <c r="AH99" s="201">
        <f>Totals!$E$81</f>
        <v>45811</v>
      </c>
      <c r="AI99" s="201"/>
      <c r="AJ99" s="201"/>
      <c r="AK99" s="287">
        <f t="shared" si="15"/>
        <v>0</v>
      </c>
      <c r="AL99" s="287"/>
      <c r="AM99" s="287"/>
      <c r="AN99" s="201" t="str">
        <f t="shared" si="16"/>
        <v/>
      </c>
      <c r="AO99" s="201"/>
      <c r="AP99" s="201"/>
      <c r="AQ99" s="202"/>
      <c r="AR99" s="202"/>
      <c r="AS99" s="202"/>
      <c r="AT99" s="203">
        <f t="shared" si="29"/>
        <v>0</v>
      </c>
      <c r="AU99" s="203"/>
      <c r="AV99" s="203"/>
      <c r="AW99" s="204">
        <f t="shared" si="18"/>
        <v>0</v>
      </c>
      <c r="AX99" s="204"/>
      <c r="AY99" s="204"/>
      <c r="AZ99" s="190">
        <f t="shared" si="19"/>
        <v>0</v>
      </c>
      <c r="BA99" s="190"/>
      <c r="BB99" s="190">
        <f t="shared" si="20"/>
        <v>0</v>
      </c>
      <c r="BC99" s="190"/>
      <c r="BD99" s="190">
        <f t="shared" si="21"/>
        <v>0</v>
      </c>
      <c r="BE99" s="190"/>
      <c r="BF99" s="190">
        <f t="shared" si="22"/>
        <v>0</v>
      </c>
      <c r="BG99" s="190"/>
      <c r="BH99" s="190">
        <f t="shared" si="23"/>
        <v>0</v>
      </c>
      <c r="BI99" s="190"/>
      <c r="BJ99" s="190">
        <f t="shared" si="24"/>
        <v>0</v>
      </c>
      <c r="BK99" s="190"/>
      <c r="BL99" s="190">
        <f t="shared" si="25"/>
        <v>0</v>
      </c>
      <c r="BM99" s="199"/>
      <c r="BN99" s="190">
        <f t="shared" si="26"/>
        <v>0</v>
      </c>
      <c r="BO99" s="190"/>
      <c r="BP99" s="190">
        <f t="shared" si="27"/>
        <v>0</v>
      </c>
      <c r="BQ99" s="190"/>
      <c r="BR99" s="190">
        <f t="shared" si="28"/>
        <v>0</v>
      </c>
      <c r="BS99" s="191"/>
    </row>
    <row r="100" spans="2:71" ht="15" thickBot="1" x14ac:dyDescent="0.4">
      <c r="B100" s="209"/>
      <c r="C100" s="210"/>
      <c r="D100" s="210"/>
      <c r="E100" s="214"/>
      <c r="F100" s="214"/>
      <c r="G100" s="214"/>
      <c r="H100" s="215"/>
      <c r="I100" s="205"/>
      <c r="J100" s="206"/>
      <c r="K100" s="206"/>
      <c r="L100" s="206"/>
      <c r="M100" s="213"/>
      <c r="N100" s="213"/>
      <c r="O100" s="213"/>
      <c r="P100" s="213"/>
      <c r="Q100" s="213"/>
      <c r="R100" s="213"/>
      <c r="S100" s="205"/>
      <c r="T100" s="205"/>
      <c r="U100" s="205"/>
      <c r="V100" s="206"/>
      <c r="W100" s="206"/>
      <c r="X100" s="206"/>
      <c r="Y100" s="207"/>
      <c r="Z100" s="207"/>
      <c r="AA100" s="207"/>
      <c r="AB100" s="208"/>
      <c r="AC100" s="208"/>
      <c r="AD100" s="208"/>
      <c r="AE100" s="202"/>
      <c r="AF100" s="202"/>
      <c r="AG100" s="202"/>
      <c r="AH100" s="201">
        <f>Totals!$E$81</f>
        <v>45811</v>
      </c>
      <c r="AI100" s="201"/>
      <c r="AJ100" s="201"/>
      <c r="AK100" s="287">
        <f t="shared" si="15"/>
        <v>0</v>
      </c>
      <c r="AL100" s="287"/>
      <c r="AM100" s="287"/>
      <c r="AN100" s="201" t="str">
        <f t="shared" si="16"/>
        <v/>
      </c>
      <c r="AO100" s="201"/>
      <c r="AP100" s="201"/>
      <c r="AQ100" s="202"/>
      <c r="AR100" s="202"/>
      <c r="AS100" s="202"/>
      <c r="AT100" s="203">
        <f t="shared" si="29"/>
        <v>0</v>
      </c>
      <c r="AU100" s="203"/>
      <c r="AV100" s="203"/>
      <c r="AW100" s="204">
        <f t="shared" si="18"/>
        <v>0</v>
      </c>
      <c r="AX100" s="204"/>
      <c r="AY100" s="204"/>
      <c r="AZ100" s="190">
        <f t="shared" si="19"/>
        <v>0</v>
      </c>
      <c r="BA100" s="190"/>
      <c r="BB100" s="190">
        <f t="shared" si="20"/>
        <v>0</v>
      </c>
      <c r="BC100" s="190"/>
      <c r="BD100" s="190">
        <f t="shared" si="21"/>
        <v>0</v>
      </c>
      <c r="BE100" s="190"/>
      <c r="BF100" s="190">
        <f t="shared" si="22"/>
        <v>0</v>
      </c>
      <c r="BG100" s="190"/>
      <c r="BH100" s="190">
        <f t="shared" si="23"/>
        <v>0</v>
      </c>
      <c r="BI100" s="190"/>
      <c r="BJ100" s="190">
        <f t="shared" si="24"/>
        <v>0</v>
      </c>
      <c r="BK100" s="190"/>
      <c r="BL100" s="190">
        <f t="shared" si="25"/>
        <v>0</v>
      </c>
      <c r="BM100" s="199"/>
      <c r="BN100" s="190">
        <f t="shared" si="26"/>
        <v>0</v>
      </c>
      <c r="BO100" s="190"/>
      <c r="BP100" s="190">
        <f t="shared" si="27"/>
        <v>0</v>
      </c>
      <c r="BQ100" s="190"/>
      <c r="BR100" s="190">
        <f t="shared" si="28"/>
        <v>0</v>
      </c>
      <c r="BS100" s="191"/>
    </row>
    <row r="101" spans="2:71" ht="15" thickBot="1" x14ac:dyDescent="0.4">
      <c r="B101" s="209"/>
      <c r="C101" s="210"/>
      <c r="D101" s="210"/>
      <c r="E101" s="211"/>
      <c r="F101" s="211"/>
      <c r="G101" s="211"/>
      <c r="H101" s="211"/>
      <c r="I101" s="205"/>
      <c r="J101" s="206"/>
      <c r="K101" s="206"/>
      <c r="L101" s="206"/>
      <c r="M101" s="213"/>
      <c r="N101" s="213"/>
      <c r="O101" s="213"/>
      <c r="P101" s="213"/>
      <c r="Q101" s="213"/>
      <c r="R101" s="213"/>
      <c r="S101" s="205"/>
      <c r="T101" s="205"/>
      <c r="U101" s="205"/>
      <c r="V101" s="206"/>
      <c r="W101" s="206"/>
      <c r="X101" s="206"/>
      <c r="Y101" s="207"/>
      <c r="Z101" s="207"/>
      <c r="AA101" s="207"/>
      <c r="AB101" s="208"/>
      <c r="AC101" s="208"/>
      <c r="AD101" s="208"/>
      <c r="AE101" s="202"/>
      <c r="AF101" s="202"/>
      <c r="AG101" s="202"/>
      <c r="AH101" s="201">
        <f>Totals!$E$81</f>
        <v>45811</v>
      </c>
      <c r="AI101" s="201"/>
      <c r="AJ101" s="201"/>
      <c r="AK101" s="287">
        <f t="shared" si="15"/>
        <v>0</v>
      </c>
      <c r="AL101" s="287"/>
      <c r="AM101" s="287"/>
      <c r="AN101" s="201" t="str">
        <f t="shared" si="16"/>
        <v/>
      </c>
      <c r="AO101" s="201"/>
      <c r="AP101" s="201"/>
      <c r="AQ101" s="202"/>
      <c r="AR101" s="202"/>
      <c r="AS101" s="202"/>
      <c r="AT101" s="203">
        <f t="shared" si="29"/>
        <v>0</v>
      </c>
      <c r="AU101" s="203"/>
      <c r="AV101" s="203"/>
      <c r="AW101" s="204">
        <f t="shared" si="18"/>
        <v>0</v>
      </c>
      <c r="AX101" s="204"/>
      <c r="AY101" s="204"/>
      <c r="AZ101" s="190">
        <f t="shared" si="19"/>
        <v>0</v>
      </c>
      <c r="BA101" s="190"/>
      <c r="BB101" s="190">
        <f t="shared" si="20"/>
        <v>0</v>
      </c>
      <c r="BC101" s="190"/>
      <c r="BD101" s="190">
        <f t="shared" si="21"/>
        <v>0</v>
      </c>
      <c r="BE101" s="190"/>
      <c r="BF101" s="190">
        <f t="shared" si="22"/>
        <v>0</v>
      </c>
      <c r="BG101" s="190"/>
      <c r="BH101" s="190">
        <f t="shared" si="23"/>
        <v>0</v>
      </c>
      <c r="BI101" s="190"/>
      <c r="BJ101" s="190">
        <f t="shared" si="24"/>
        <v>0</v>
      </c>
      <c r="BK101" s="190"/>
      <c r="BL101" s="190">
        <f t="shared" si="25"/>
        <v>0</v>
      </c>
      <c r="BM101" s="199"/>
      <c r="BN101" s="190">
        <f t="shared" si="26"/>
        <v>0</v>
      </c>
      <c r="BO101" s="190"/>
      <c r="BP101" s="190">
        <f t="shared" si="27"/>
        <v>0</v>
      </c>
      <c r="BQ101" s="190"/>
      <c r="BR101" s="190">
        <f t="shared" si="28"/>
        <v>0</v>
      </c>
      <c r="BS101" s="191"/>
    </row>
    <row r="102" spans="2:71" ht="15" thickBot="1" x14ac:dyDescent="0.4">
      <c r="B102" s="209"/>
      <c r="C102" s="210"/>
      <c r="D102" s="210"/>
      <c r="E102" s="211"/>
      <c r="F102" s="211"/>
      <c r="G102" s="211"/>
      <c r="H102" s="211"/>
      <c r="I102" s="212"/>
      <c r="J102" s="212"/>
      <c r="K102" s="212"/>
      <c r="L102" s="212"/>
      <c r="M102" s="213"/>
      <c r="N102" s="213"/>
      <c r="O102" s="213"/>
      <c r="P102" s="213"/>
      <c r="Q102" s="213"/>
      <c r="R102" s="213"/>
      <c r="S102" s="205"/>
      <c r="T102" s="205"/>
      <c r="U102" s="205"/>
      <c r="V102" s="206"/>
      <c r="W102" s="206"/>
      <c r="X102" s="206"/>
      <c r="Y102" s="207"/>
      <c r="Z102" s="207"/>
      <c r="AA102" s="207"/>
      <c r="AB102" s="208"/>
      <c r="AC102" s="208"/>
      <c r="AD102" s="208"/>
      <c r="AE102" s="202"/>
      <c r="AF102" s="202"/>
      <c r="AG102" s="202"/>
      <c r="AH102" s="201">
        <f>Totals!$E$81</f>
        <v>45811</v>
      </c>
      <c r="AI102" s="201"/>
      <c r="AJ102" s="201"/>
      <c r="AK102" s="287">
        <f t="shared" si="15"/>
        <v>0</v>
      </c>
      <c r="AL102" s="287"/>
      <c r="AM102" s="287"/>
      <c r="AN102" s="201" t="str">
        <f>IF($AQ102="","",$AQ102-1)</f>
        <v/>
      </c>
      <c r="AO102" s="201"/>
      <c r="AP102" s="201"/>
      <c r="AQ102" s="202"/>
      <c r="AR102" s="202"/>
      <c r="AS102" s="202"/>
      <c r="AT102" s="203">
        <f t="shared" si="29"/>
        <v>0</v>
      </c>
      <c r="AU102" s="203"/>
      <c r="AV102" s="203"/>
      <c r="AW102" s="204">
        <f t="shared" si="18"/>
        <v>0</v>
      </c>
      <c r="AX102" s="204"/>
      <c r="AY102" s="204"/>
      <c r="AZ102" s="190">
        <f t="shared" si="19"/>
        <v>0</v>
      </c>
      <c r="BA102" s="190"/>
      <c r="BB102" s="190">
        <f t="shared" si="20"/>
        <v>0</v>
      </c>
      <c r="BC102" s="190"/>
      <c r="BD102" s="190">
        <f t="shared" si="21"/>
        <v>0</v>
      </c>
      <c r="BE102" s="190"/>
      <c r="BF102" s="190">
        <f t="shared" si="22"/>
        <v>0</v>
      </c>
      <c r="BG102" s="190"/>
      <c r="BH102" s="190">
        <f t="shared" si="23"/>
        <v>0</v>
      </c>
      <c r="BI102" s="190"/>
      <c r="BJ102" s="190">
        <f t="shared" si="24"/>
        <v>0</v>
      </c>
      <c r="BK102" s="190"/>
      <c r="BL102" s="190">
        <f t="shared" si="25"/>
        <v>0</v>
      </c>
      <c r="BM102" s="199"/>
      <c r="BN102" s="190">
        <f t="shared" si="26"/>
        <v>0</v>
      </c>
      <c r="BO102" s="190"/>
      <c r="BP102" s="190">
        <f t="shared" si="27"/>
        <v>0</v>
      </c>
      <c r="BQ102" s="190"/>
      <c r="BR102" s="190">
        <f t="shared" si="28"/>
        <v>0</v>
      </c>
      <c r="BS102" s="191"/>
    </row>
    <row r="103" spans="2:71" ht="15" thickBot="1" x14ac:dyDescent="0.4">
      <c r="B103" s="192"/>
      <c r="C103" s="193"/>
      <c r="D103" s="193"/>
      <c r="E103" s="194" t="s">
        <v>7103</v>
      </c>
      <c r="F103" s="194"/>
      <c r="G103" s="194"/>
      <c r="H103" s="194"/>
      <c r="I103" s="195" t="s">
        <v>7108</v>
      </c>
      <c r="J103" s="195"/>
      <c r="K103" s="195"/>
      <c r="L103" s="195"/>
      <c r="M103" s="196">
        <v>44410</v>
      </c>
      <c r="N103" s="196"/>
      <c r="O103" s="196"/>
      <c r="P103" s="196">
        <v>44440</v>
      </c>
      <c r="Q103" s="196"/>
      <c r="R103" s="196"/>
      <c r="S103" s="197" t="s">
        <v>6948</v>
      </c>
      <c r="T103" s="197"/>
      <c r="U103" s="197"/>
      <c r="V103" s="198" t="s">
        <v>6947</v>
      </c>
      <c r="W103" s="198"/>
      <c r="X103" s="198"/>
      <c r="Y103" s="185"/>
      <c r="Z103" s="185"/>
      <c r="AA103" s="185"/>
      <c r="AB103" s="186"/>
      <c r="AC103" s="186"/>
      <c r="AD103" s="186"/>
      <c r="AE103" s="182"/>
      <c r="AF103" s="182"/>
      <c r="AG103" s="182"/>
      <c r="AH103" s="187">
        <f>Totals!$E$81</f>
        <v>45811</v>
      </c>
      <c r="AI103" s="187"/>
      <c r="AJ103" s="187"/>
      <c r="AK103" s="285">
        <f t="shared" si="15"/>
        <v>0</v>
      </c>
      <c r="AL103" s="286"/>
      <c r="AM103" s="286"/>
      <c r="AN103" s="187" t="str">
        <f>IF($AQ103="","",$AQ103-1)</f>
        <v/>
      </c>
      <c r="AO103" s="187"/>
      <c r="AP103" s="187"/>
      <c r="AQ103" s="182"/>
      <c r="AR103" s="182"/>
      <c r="AS103" s="182"/>
      <c r="AT103" s="183">
        <f t="shared" si="29"/>
        <v>0</v>
      </c>
      <c r="AU103" s="183"/>
      <c r="AV103" s="183"/>
      <c r="AW103" s="184">
        <f t="shared" si="18"/>
        <v>0</v>
      </c>
      <c r="AX103" s="184"/>
      <c r="AY103" s="184"/>
      <c r="AZ103" s="180">
        <f t="shared" si="19"/>
        <v>0</v>
      </c>
      <c r="BA103" s="180"/>
      <c r="BB103" s="180">
        <f t="shared" si="20"/>
        <v>0</v>
      </c>
      <c r="BC103" s="180"/>
      <c r="BD103" s="180">
        <f t="shared" si="21"/>
        <v>0</v>
      </c>
      <c r="BE103" s="180"/>
      <c r="BF103" s="180">
        <f t="shared" si="22"/>
        <v>0</v>
      </c>
      <c r="BG103" s="180"/>
      <c r="BH103" s="180">
        <f t="shared" si="23"/>
        <v>0</v>
      </c>
      <c r="BI103" s="180"/>
      <c r="BJ103" s="180">
        <f t="shared" si="24"/>
        <v>0</v>
      </c>
      <c r="BK103" s="180"/>
      <c r="BL103" s="180">
        <f t="shared" si="25"/>
        <v>0</v>
      </c>
      <c r="BM103" s="181"/>
      <c r="BN103" s="180">
        <f t="shared" si="26"/>
        <v>0</v>
      </c>
      <c r="BO103" s="180"/>
      <c r="BP103" s="180">
        <f t="shared" si="27"/>
        <v>0</v>
      </c>
      <c r="BQ103" s="180"/>
      <c r="BR103" s="175">
        <f t="shared" si="28"/>
        <v>0</v>
      </c>
      <c r="BS103" s="176"/>
    </row>
    <row r="104" spans="2:71" ht="15.5" thickTop="1" thickBot="1" x14ac:dyDescent="0.4">
      <c r="B104" s="177" t="s">
        <v>15</v>
      </c>
      <c r="C104" s="177"/>
      <c r="D104" s="177"/>
      <c r="E104" s="177"/>
      <c r="F104" s="177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4"/>
      <c r="AA104" s="174"/>
      <c r="AB104" s="177"/>
      <c r="AC104" s="174"/>
      <c r="AD104" s="174"/>
      <c r="AE104" s="177"/>
      <c r="AF104" s="174"/>
      <c r="AG104" s="174"/>
      <c r="AH104" s="177"/>
      <c r="AI104" s="174"/>
      <c r="AJ104" s="174"/>
      <c r="AK104" s="288">
        <f>SUM(AK64:AM103)</f>
        <v>642.85714285714289</v>
      </c>
      <c r="AL104" s="289"/>
      <c r="AM104" s="289"/>
      <c r="AN104" s="177"/>
      <c r="AO104" s="174"/>
      <c r="AP104" s="174"/>
      <c r="AQ104" s="177"/>
      <c r="AR104" s="174"/>
      <c r="AS104" s="174"/>
      <c r="AT104" s="177"/>
      <c r="AU104" s="174"/>
      <c r="AV104" s="174"/>
      <c r="AW104" s="173"/>
      <c r="AX104" s="174"/>
      <c r="AY104" s="174"/>
      <c r="AZ104" s="172">
        <f>SUM(AZ64:AZ103)</f>
        <v>-7.1428571428571432</v>
      </c>
      <c r="BA104" s="172"/>
      <c r="BB104" s="172">
        <f>SUM(BB64:BB103)</f>
        <v>-50</v>
      </c>
      <c r="BC104" s="172"/>
      <c r="BD104" s="172">
        <f>SUM(BD64:BD103)</f>
        <v>-100</v>
      </c>
      <c r="BE104" s="172"/>
      <c r="BF104" s="172">
        <f>SUM(BF64:BF103)</f>
        <v>-217.41071428571428</v>
      </c>
      <c r="BG104" s="172"/>
      <c r="BH104" s="172">
        <f>SUM(BH64:BH103)</f>
        <v>-652.23214285714289</v>
      </c>
      <c r="BI104" s="172"/>
      <c r="BJ104" s="172">
        <f>SUM(BJ64:BJ103)</f>
        <v>-1304.4642857142858</v>
      </c>
      <c r="BK104" s="172"/>
      <c r="BL104" s="172">
        <f>SUM(BL64:BL103)</f>
        <v>-2608.9285714285716</v>
      </c>
      <c r="BM104" s="172"/>
      <c r="BN104" s="172">
        <f>SUM(BN64:BN103)</f>
        <v>-5217.8571428571431</v>
      </c>
      <c r="BO104" s="172"/>
      <c r="BP104" s="172">
        <f>SUM(BP64:BP103)</f>
        <v>-13044.642857142857</v>
      </c>
      <c r="BQ104" s="172"/>
      <c r="BR104" s="172">
        <f>SUM(BR64:BR103)</f>
        <v>-26089.285714285714</v>
      </c>
      <c r="BS104" s="172"/>
    </row>
    <row r="105" spans="2:71" ht="15" thickTop="1" x14ac:dyDescent="0.35"/>
    <row r="107" spans="2:71" ht="15" thickBot="1" x14ac:dyDescent="0.4"/>
    <row r="108" spans="2:71" ht="15.5" thickTop="1" thickBot="1" x14ac:dyDescent="0.4">
      <c r="B108" s="292" t="s">
        <v>30</v>
      </c>
      <c r="C108" s="292"/>
      <c r="D108" s="292"/>
      <c r="E108" s="292"/>
      <c r="F108" s="292"/>
      <c r="G108" s="292"/>
      <c r="H108" s="292"/>
      <c r="I108" s="292"/>
      <c r="J108" s="292"/>
      <c r="K108" s="292"/>
      <c r="L108" s="292"/>
      <c r="M108" s="292"/>
      <c r="N108" s="292"/>
      <c r="O108" s="292"/>
      <c r="P108" s="292"/>
      <c r="Q108" s="292"/>
      <c r="R108" s="292"/>
      <c r="S108" s="292"/>
      <c r="T108" s="292"/>
      <c r="U108" s="292"/>
      <c r="V108" s="292"/>
      <c r="W108" s="292"/>
      <c r="X108" s="292"/>
      <c r="Y108" s="292"/>
      <c r="Z108" s="292"/>
      <c r="AA108" s="292"/>
      <c r="AB108" s="292"/>
      <c r="AC108" s="292"/>
      <c r="AD108" s="292"/>
      <c r="AE108" s="292"/>
      <c r="AF108" s="292"/>
      <c r="AG108" s="292"/>
      <c r="AH108" s="292"/>
      <c r="AI108" s="292"/>
      <c r="AJ108" s="29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/>
      <c r="BD108" s="292"/>
      <c r="BE108" s="292"/>
      <c r="BF108" s="292"/>
      <c r="BG108" s="292"/>
      <c r="BH108" s="292"/>
      <c r="BI108" s="292"/>
      <c r="BJ108" s="292"/>
      <c r="BK108" s="292"/>
      <c r="BL108" s="292"/>
      <c r="BM108" s="292"/>
      <c r="BN108" s="292"/>
      <c r="BO108" s="292"/>
      <c r="BP108" s="292"/>
      <c r="BQ108" s="292"/>
      <c r="BR108" s="292"/>
      <c r="BS108" s="292"/>
    </row>
    <row r="109" spans="2:71" ht="15.5" thickTop="1" thickBot="1" x14ac:dyDescent="0.4">
      <c r="B109" s="292"/>
      <c r="C109" s="292"/>
      <c r="D109" s="292"/>
      <c r="E109" s="292"/>
      <c r="F109" s="292"/>
      <c r="G109" s="292"/>
      <c r="H109" s="292"/>
      <c r="I109" s="292"/>
      <c r="J109" s="292"/>
      <c r="K109" s="292"/>
      <c r="L109" s="292"/>
      <c r="M109" s="292"/>
      <c r="N109" s="292"/>
      <c r="O109" s="292"/>
      <c r="P109" s="292"/>
      <c r="Q109" s="292"/>
      <c r="R109" s="292"/>
      <c r="S109" s="292"/>
      <c r="T109" s="292"/>
      <c r="U109" s="292"/>
      <c r="V109" s="292"/>
      <c r="W109" s="292"/>
      <c r="X109" s="292"/>
      <c r="Y109" s="292"/>
      <c r="Z109" s="292"/>
      <c r="AA109" s="292"/>
      <c r="AB109" s="292"/>
      <c r="AC109" s="292"/>
      <c r="AD109" s="292"/>
      <c r="AE109" s="292"/>
      <c r="AF109" s="292"/>
      <c r="AG109" s="292"/>
      <c r="AH109" s="292"/>
      <c r="AI109" s="292"/>
      <c r="AJ109" s="29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/>
      <c r="BI109" s="292"/>
      <c r="BJ109" s="292"/>
      <c r="BK109" s="292"/>
      <c r="BL109" s="292"/>
      <c r="BM109" s="292"/>
      <c r="BN109" s="292"/>
      <c r="BO109" s="292"/>
      <c r="BP109" s="292"/>
      <c r="BQ109" s="292"/>
      <c r="BR109" s="292"/>
      <c r="BS109" s="292"/>
    </row>
    <row r="110" spans="2:71" ht="15.5" thickTop="1" thickBot="1" x14ac:dyDescent="0.4">
      <c r="B110" s="292"/>
      <c r="C110" s="292"/>
      <c r="D110" s="292"/>
      <c r="E110" s="292"/>
      <c r="F110" s="292"/>
      <c r="G110" s="292"/>
      <c r="H110" s="292"/>
      <c r="I110" s="292"/>
      <c r="J110" s="292"/>
      <c r="K110" s="292"/>
      <c r="L110" s="292"/>
      <c r="M110" s="292"/>
      <c r="N110" s="292"/>
      <c r="O110" s="292"/>
      <c r="P110" s="292"/>
      <c r="Q110" s="292"/>
      <c r="R110" s="292"/>
      <c r="S110" s="292"/>
      <c r="T110" s="292"/>
      <c r="U110" s="292"/>
      <c r="V110" s="292"/>
      <c r="W110" s="292"/>
      <c r="X110" s="292"/>
      <c r="Y110" s="292"/>
      <c r="Z110" s="292"/>
      <c r="AA110" s="292"/>
      <c r="AB110" s="292"/>
      <c r="AC110" s="292"/>
      <c r="AD110" s="292"/>
      <c r="AE110" s="292"/>
      <c r="AF110" s="292"/>
      <c r="AG110" s="292"/>
      <c r="AH110" s="292"/>
      <c r="AI110" s="292"/>
      <c r="AJ110" s="292"/>
      <c r="AK110" s="292"/>
      <c r="AL110" s="292"/>
      <c r="AM110" s="292"/>
      <c r="AN110" s="292"/>
      <c r="AO110" s="292"/>
      <c r="AP110" s="292"/>
      <c r="AQ110" s="292"/>
      <c r="AR110" s="292"/>
      <c r="AS110" s="292"/>
      <c r="AT110" s="292"/>
      <c r="AU110" s="292"/>
      <c r="AV110" s="292"/>
      <c r="AW110" s="292"/>
      <c r="AX110" s="292"/>
      <c r="AY110" s="292"/>
      <c r="AZ110" s="292"/>
      <c r="BA110" s="292"/>
      <c r="BB110" s="292"/>
      <c r="BC110" s="292"/>
      <c r="BD110" s="292"/>
      <c r="BE110" s="292"/>
      <c r="BF110" s="292"/>
      <c r="BG110" s="292"/>
      <c r="BH110" s="292"/>
      <c r="BI110" s="292"/>
      <c r="BJ110" s="292"/>
      <c r="BK110" s="292"/>
      <c r="BL110" s="292"/>
      <c r="BM110" s="292"/>
      <c r="BN110" s="292"/>
      <c r="BO110" s="292"/>
      <c r="BP110" s="292"/>
      <c r="BQ110" s="292"/>
      <c r="BR110" s="292"/>
      <c r="BS110" s="292"/>
    </row>
    <row r="111" spans="2:71" ht="15.5" thickTop="1" thickBot="1" x14ac:dyDescent="0.4">
      <c r="B111" s="292"/>
      <c r="C111" s="292"/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  <c r="AA111" s="292"/>
      <c r="AB111" s="292"/>
      <c r="AC111" s="292"/>
      <c r="AD111" s="292"/>
      <c r="AE111" s="292"/>
      <c r="AF111" s="292"/>
      <c r="AG111" s="292"/>
      <c r="AH111" s="292"/>
      <c r="AI111" s="292"/>
      <c r="AJ111" s="292"/>
      <c r="AK111" s="292"/>
      <c r="AL111" s="292"/>
      <c r="AM111" s="292"/>
      <c r="AN111" s="292"/>
      <c r="AO111" s="292"/>
      <c r="AP111" s="292"/>
      <c r="AQ111" s="292"/>
      <c r="AR111" s="292"/>
      <c r="AS111" s="292"/>
      <c r="AT111" s="292"/>
      <c r="AU111" s="292"/>
      <c r="AV111" s="292"/>
      <c r="AW111" s="292"/>
      <c r="AX111" s="292"/>
      <c r="AY111" s="292"/>
      <c r="AZ111" s="292"/>
      <c r="BA111" s="292"/>
      <c r="BB111" s="292"/>
      <c r="BC111" s="292"/>
      <c r="BD111" s="292"/>
      <c r="BE111" s="292"/>
      <c r="BF111" s="292"/>
      <c r="BG111" s="292"/>
      <c r="BH111" s="292"/>
      <c r="BI111" s="292"/>
      <c r="BJ111" s="292"/>
      <c r="BK111" s="292"/>
      <c r="BL111" s="292"/>
      <c r="BM111" s="292"/>
      <c r="BN111" s="292"/>
      <c r="BO111" s="292"/>
      <c r="BP111" s="292"/>
      <c r="BQ111" s="292"/>
      <c r="BR111" s="292"/>
      <c r="BS111" s="292"/>
    </row>
    <row r="112" spans="2:71" ht="15.5" thickTop="1" thickBot="1" x14ac:dyDescent="0.4">
      <c r="B112" s="238" t="s">
        <v>13</v>
      </c>
      <c r="C112" s="238"/>
      <c r="D112" s="238"/>
      <c r="E112" s="238" t="s">
        <v>59</v>
      </c>
      <c r="F112" s="238"/>
      <c r="G112" s="238"/>
      <c r="H112" s="238"/>
      <c r="I112" s="238" t="s">
        <v>12</v>
      </c>
      <c r="J112" s="238"/>
      <c r="K112" s="238"/>
      <c r="L112" s="238"/>
      <c r="M112" s="238" t="s">
        <v>7019</v>
      </c>
      <c r="N112" s="238"/>
      <c r="O112" s="238"/>
      <c r="P112" s="238" t="s">
        <v>7020</v>
      </c>
      <c r="Q112" s="238"/>
      <c r="R112" s="238"/>
      <c r="S112" s="238" t="s">
        <v>57</v>
      </c>
      <c r="T112" s="238"/>
      <c r="U112" s="238"/>
      <c r="V112" s="238" t="s">
        <v>7021</v>
      </c>
      <c r="W112" s="238"/>
      <c r="X112" s="238"/>
      <c r="Y112" s="238" t="s">
        <v>7036</v>
      </c>
      <c r="Z112" s="238"/>
      <c r="AA112" s="238"/>
      <c r="AB112" s="238" t="s">
        <v>57</v>
      </c>
      <c r="AC112" s="238"/>
      <c r="AD112" s="238"/>
      <c r="AE112" s="238" t="s">
        <v>7037</v>
      </c>
      <c r="AF112" s="238"/>
      <c r="AG112" s="238"/>
      <c r="AH112" s="238" t="s">
        <v>7032</v>
      </c>
      <c r="AI112" s="238"/>
      <c r="AJ112" s="238"/>
      <c r="AK112" s="238" t="s">
        <v>7033</v>
      </c>
      <c r="AL112" s="238"/>
      <c r="AM112" s="238"/>
      <c r="AN112" s="238" t="s">
        <v>7038</v>
      </c>
      <c r="AO112" s="238"/>
      <c r="AP112" s="238"/>
      <c r="AQ112" s="238" t="s">
        <v>7039</v>
      </c>
      <c r="AR112" s="238"/>
      <c r="AS112" s="238"/>
      <c r="AT112" s="238" t="s">
        <v>7035</v>
      </c>
      <c r="AU112" s="238"/>
      <c r="AV112" s="238"/>
      <c r="AW112" s="238" t="s">
        <v>7034</v>
      </c>
      <c r="AX112" s="238"/>
      <c r="AY112" s="238"/>
      <c r="AZ112" s="238" t="s">
        <v>10</v>
      </c>
      <c r="BA112" s="238"/>
      <c r="BB112" s="238" t="s">
        <v>9</v>
      </c>
      <c r="BC112" s="238"/>
      <c r="BD112" s="238" t="s">
        <v>8</v>
      </c>
      <c r="BE112" s="238"/>
      <c r="BF112" s="238" t="s">
        <v>7</v>
      </c>
      <c r="BG112" s="238"/>
      <c r="BH112" s="238" t="s">
        <v>6</v>
      </c>
      <c r="BI112" s="238"/>
      <c r="BJ112" s="238" t="s">
        <v>55</v>
      </c>
      <c r="BK112" s="238"/>
      <c r="BL112" s="238" t="s">
        <v>4</v>
      </c>
      <c r="BM112" s="238"/>
      <c r="BN112" s="238" t="s">
        <v>3</v>
      </c>
      <c r="BO112" s="238"/>
      <c r="BP112" s="238" t="s">
        <v>2</v>
      </c>
      <c r="BQ112" s="238"/>
      <c r="BR112" s="238" t="s">
        <v>1</v>
      </c>
      <c r="BS112" s="238"/>
    </row>
    <row r="113" spans="2:71" ht="15.5" hidden="1" thickTop="1" thickBot="1" x14ac:dyDescent="0.4">
      <c r="B113" s="239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240"/>
      <c r="BR113" s="240"/>
      <c r="BS113" s="240"/>
    </row>
    <row r="114" spans="2:71" ht="15.5" hidden="1" thickTop="1" thickBot="1" x14ac:dyDescent="0.4">
      <c r="B114" s="232" t="s">
        <v>54</v>
      </c>
      <c r="C114" s="232"/>
      <c r="D114" s="232"/>
      <c r="E114" s="232" t="s">
        <v>53</v>
      </c>
      <c r="F114" s="232"/>
      <c r="G114" s="232"/>
      <c r="H114" s="232"/>
      <c r="I114" s="232" t="s">
        <v>7010</v>
      </c>
      <c r="J114" s="232"/>
      <c r="K114" s="232"/>
      <c r="L114" s="232"/>
      <c r="M114" s="234"/>
      <c r="N114" s="234"/>
      <c r="O114" s="234"/>
      <c r="P114" s="234"/>
      <c r="Q114" s="234"/>
      <c r="R114" s="234"/>
      <c r="S114" s="237"/>
      <c r="T114" s="237"/>
      <c r="U114" s="237"/>
      <c r="V114" s="233"/>
      <c r="W114" s="233"/>
      <c r="X114" s="233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1">
        <f>-1*AZ156</f>
        <v>21.868607920071504</v>
      </c>
      <c r="BA114" s="231"/>
      <c r="BB114" s="231">
        <f>-1*BB156</f>
        <v>153.08025544050054</v>
      </c>
      <c r="BC114" s="231"/>
      <c r="BD114" s="231">
        <f>-1*BD156</f>
        <v>306.16051088100107</v>
      </c>
      <c r="BE114" s="231"/>
      <c r="BF114" s="231">
        <f>-1*BF156</f>
        <v>665.62575356717628</v>
      </c>
      <c r="BG114" s="231"/>
      <c r="BH114" s="231">
        <f>-1*BH156</f>
        <v>1996.8772607015294</v>
      </c>
      <c r="BI114" s="231"/>
      <c r="BJ114" s="231">
        <f>-1*BJ156</f>
        <v>3993.7545214030588</v>
      </c>
      <c r="BK114" s="231"/>
      <c r="BL114" s="231">
        <f>-1*BL156</f>
        <v>7987.5090428061176</v>
      </c>
      <c r="BM114" s="231"/>
      <c r="BN114" s="231">
        <f>-1*BN156</f>
        <v>15975.018085612235</v>
      </c>
      <c r="BO114" s="231"/>
      <c r="BP114" s="231">
        <f>-1*BP156</f>
        <v>39937.545214030579</v>
      </c>
      <c r="BQ114" s="231"/>
      <c r="BR114" s="231">
        <f>-1*BR156</f>
        <v>79875.090428061158</v>
      </c>
      <c r="BS114" s="231"/>
    </row>
    <row r="115" spans="2:71" ht="15.5" hidden="1" thickTop="1" thickBot="1" x14ac:dyDescent="0.4">
      <c r="B115" s="222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23"/>
      <c r="AP115" s="223"/>
      <c r="AQ115" s="223"/>
      <c r="AR115" s="223"/>
      <c r="AS115" s="223"/>
      <c r="AT115" s="223"/>
      <c r="AU115" s="223"/>
      <c r="AV115" s="223"/>
      <c r="AW115" s="223"/>
      <c r="AX115" s="223"/>
      <c r="AY115" s="223"/>
      <c r="AZ115" s="223"/>
      <c r="BA115" s="223"/>
      <c r="BB115" s="223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3"/>
      <c r="BS115" s="223"/>
    </row>
    <row r="116" spans="2:71" ht="15.5" thickTop="1" thickBot="1" x14ac:dyDescent="0.4">
      <c r="B116" s="224" t="s">
        <v>52</v>
      </c>
      <c r="C116" s="225"/>
      <c r="D116" s="225"/>
      <c r="E116" s="226" t="s">
        <v>6989</v>
      </c>
      <c r="F116" s="226"/>
      <c r="G116" s="226"/>
      <c r="H116" s="227"/>
      <c r="I116" s="228" t="s">
        <v>6990</v>
      </c>
      <c r="J116" s="229"/>
      <c r="K116" s="229"/>
      <c r="L116" s="229"/>
      <c r="M116" s="230">
        <v>44144</v>
      </c>
      <c r="N116" s="230"/>
      <c r="O116" s="230"/>
      <c r="P116" s="230">
        <v>44508</v>
      </c>
      <c r="Q116" s="230"/>
      <c r="R116" s="230"/>
      <c r="S116" s="228" t="s">
        <v>6638</v>
      </c>
      <c r="T116" s="228"/>
      <c r="U116" s="228"/>
      <c r="V116" s="229" t="s">
        <v>6325</v>
      </c>
      <c r="W116" s="229"/>
      <c r="X116" s="229"/>
      <c r="Y116" s="217">
        <v>-46</v>
      </c>
      <c r="Z116" s="217"/>
      <c r="AA116" s="217"/>
      <c r="AB116" s="218" t="s">
        <v>6638</v>
      </c>
      <c r="AC116" s="218"/>
      <c r="AD116" s="218"/>
      <c r="AE116" s="219">
        <v>45420</v>
      </c>
      <c r="AF116" s="219"/>
      <c r="AG116" s="219"/>
      <c r="AH116" s="220">
        <f>Totals!$E$81</f>
        <v>45811</v>
      </c>
      <c r="AI116" s="220"/>
      <c r="AJ116" s="220"/>
      <c r="AK116" s="291">
        <f t="shared" ref="AK116:AK155" si="30">IF($AE116&gt;0,IF($AN116&gt;0,IF(OR($AH116&gt;"",$AH116&gt;0),(1+($AH116-$AE116))*-($AZ116),""),0),0)</f>
        <v>49.402739726027399</v>
      </c>
      <c r="AL116" s="291"/>
      <c r="AM116" s="291"/>
      <c r="AN116" s="220">
        <f t="shared" ref="AN116:AN153" si="31">IF($AQ116="","",$AQ116-1)</f>
        <v>45784</v>
      </c>
      <c r="AO116" s="220"/>
      <c r="AP116" s="220"/>
      <c r="AQ116" s="219">
        <v>45785</v>
      </c>
      <c r="AR116" s="219"/>
      <c r="AS116" s="219"/>
      <c r="AT116" s="241">
        <f t="shared" ref="AT116:AT126" si="32">IF($AE116&gt;0,IF($AN116&gt;0,IF(OR($AH116&gt;"",$AH116&gt;0),$AN116-$AH116,""),0),0)</f>
        <v>-27</v>
      </c>
      <c r="AU116" s="241"/>
      <c r="AV116" s="241"/>
      <c r="AW116" s="242">
        <f t="shared" ref="AW116:AW155" si="33">IF($AE116&gt;0,IF($AN116&gt;0,IF(OR($AH116&gt;"",$AH116&gt;0),$AT116*$AZ116,""),0),0)</f>
        <v>3.4027397260273977</v>
      </c>
      <c r="AX116" s="242"/>
      <c r="AY116" s="242"/>
      <c r="AZ116" s="216">
        <f t="shared" ref="AZ116:AZ155" si="34">IF(AE116&gt;0,IF(AN116&gt;0,$Y116/(1+($AN116-$AE116)),0),0)</f>
        <v>-0.12602739726027398</v>
      </c>
      <c r="BA116" s="216"/>
      <c r="BB116" s="216">
        <f t="shared" ref="BB116:BB155" si="35">IF(AE116&gt;0,IF(AN116&gt;0,$Y116/((1+($AN116-$AE116))/7),0),0)</f>
        <v>-0.88219178082191774</v>
      </c>
      <c r="BC116" s="216"/>
      <c r="BD116" s="216">
        <f t="shared" ref="BD116:BD155" si="36">IF(AE116&gt;0,IF(AN116&gt;0,$Y116/((1+($AN116-$AE116))/14),0),0)</f>
        <v>-1.7643835616438355</v>
      </c>
      <c r="BE116" s="216"/>
      <c r="BF116" s="216">
        <f t="shared" ref="BF116:BF155" si="37">IF(AE116&gt;0,IF(AN116&gt;0,$Y116/((1+($AN116-$AE116))/(365.25/12)),0),0)</f>
        <v>-3.8359589041095892</v>
      </c>
      <c r="BG116" s="216"/>
      <c r="BH116" s="216">
        <f t="shared" ref="BH116:BH155" si="38">IF(AE116&gt;0,IF(AN116&gt;0,$Y116/((1+($AN116-$AE116))/(365.25/4)),0),0)</f>
        <v>-11.507876712328766</v>
      </c>
      <c r="BI116" s="216"/>
      <c r="BJ116" s="216">
        <f t="shared" ref="BJ116:BJ155" si="39">IF(AE116&gt;0,IF(AN116&gt;0,$Y116/((1+($AN116-$AE116))/(365.25/2)),0),0)</f>
        <v>-23.015753424657532</v>
      </c>
      <c r="BK116" s="216"/>
      <c r="BL116" s="216">
        <f t="shared" ref="BL116:BL155" si="40">IF(AE116&gt;0,IF(AN116&gt;0,$Y116/((1+($AN116-$AE116))/365.25),0),0)</f>
        <v>-46.031506849315065</v>
      </c>
      <c r="BM116" s="216"/>
      <c r="BN116" s="216">
        <f t="shared" ref="BN116:BN155" si="41">IF(AE116&gt;0,IF(AN116&gt;0,$Y116/((1+($AN116-$AE116))/(365.25*2)),0),0)</f>
        <v>-92.06301369863013</v>
      </c>
      <c r="BO116" s="216"/>
      <c r="BP116" s="216">
        <f t="shared" ref="BP116:BP155" si="42">IF(AE116&gt;0,IF(AN116&gt;0,$Y116/((1+($AN116-$AE116))/(365.25*5)),0),0)</f>
        <v>-230.15753424657535</v>
      </c>
      <c r="BQ116" s="216"/>
      <c r="BR116" s="235">
        <f t="shared" ref="BR116:BR155" si="43">IF(AE116&gt;0,IF(AN116&gt;0,$Y116/((1+($AN116-$AE116))/(365.25*10)),0),0)</f>
        <v>-460.3150684931507</v>
      </c>
      <c r="BS116" s="236"/>
    </row>
    <row r="117" spans="2:71" ht="15" thickBot="1" x14ac:dyDescent="0.4">
      <c r="B117" s="209"/>
      <c r="C117" s="210"/>
      <c r="D117" s="210"/>
      <c r="E117" s="214"/>
      <c r="F117" s="214"/>
      <c r="G117" s="214"/>
      <c r="H117" s="215"/>
      <c r="I117" s="205" t="s">
        <v>6991</v>
      </c>
      <c r="J117" s="206"/>
      <c r="K117" s="206"/>
      <c r="L117" s="206"/>
      <c r="M117" s="213">
        <v>44144</v>
      </c>
      <c r="N117" s="213"/>
      <c r="O117" s="213"/>
      <c r="P117" s="213">
        <v>44508</v>
      </c>
      <c r="Q117" s="213"/>
      <c r="R117" s="213"/>
      <c r="S117" s="205" t="s">
        <v>6638</v>
      </c>
      <c r="T117" s="205"/>
      <c r="U117" s="205"/>
      <c r="V117" s="206" t="s">
        <v>6325</v>
      </c>
      <c r="W117" s="206"/>
      <c r="X117" s="206"/>
      <c r="Y117" s="207">
        <v>-252</v>
      </c>
      <c r="Z117" s="207"/>
      <c r="AA117" s="207"/>
      <c r="AB117" s="208" t="s">
        <v>7040</v>
      </c>
      <c r="AC117" s="208"/>
      <c r="AD117" s="208"/>
      <c r="AE117" s="202">
        <v>45604</v>
      </c>
      <c r="AF117" s="202"/>
      <c r="AG117" s="202"/>
      <c r="AH117" s="201">
        <f>Totals!$E$81</f>
        <v>45811</v>
      </c>
      <c r="AI117" s="201"/>
      <c r="AJ117" s="201"/>
      <c r="AK117" s="287">
        <f t="shared" si="30"/>
        <v>289.59116022099448</v>
      </c>
      <c r="AL117" s="287"/>
      <c r="AM117" s="287"/>
      <c r="AN117" s="201">
        <f t="shared" si="31"/>
        <v>45784</v>
      </c>
      <c r="AO117" s="201"/>
      <c r="AP117" s="201"/>
      <c r="AQ117" s="202">
        <v>45785</v>
      </c>
      <c r="AR117" s="202"/>
      <c r="AS117" s="202"/>
      <c r="AT117" s="203">
        <f t="shared" si="32"/>
        <v>-27</v>
      </c>
      <c r="AU117" s="203"/>
      <c r="AV117" s="203"/>
      <c r="AW117" s="204">
        <f t="shared" si="33"/>
        <v>37.591160220994475</v>
      </c>
      <c r="AX117" s="204"/>
      <c r="AY117" s="204"/>
      <c r="AZ117" s="190">
        <f t="shared" si="34"/>
        <v>-1.3922651933701657</v>
      </c>
      <c r="BA117" s="190"/>
      <c r="BB117" s="190">
        <f t="shared" si="35"/>
        <v>-9.7458563535911598</v>
      </c>
      <c r="BC117" s="190"/>
      <c r="BD117" s="190">
        <f t="shared" si="36"/>
        <v>-19.49171270718232</v>
      </c>
      <c r="BE117" s="190"/>
      <c r="BF117" s="190">
        <f t="shared" si="37"/>
        <v>-42.377071823204417</v>
      </c>
      <c r="BG117" s="190"/>
      <c r="BH117" s="190">
        <f t="shared" si="38"/>
        <v>-127.13121546961327</v>
      </c>
      <c r="BI117" s="190"/>
      <c r="BJ117" s="190">
        <f t="shared" si="39"/>
        <v>-254.26243093922653</v>
      </c>
      <c r="BK117" s="190"/>
      <c r="BL117" s="190">
        <f t="shared" si="40"/>
        <v>-508.52486187845307</v>
      </c>
      <c r="BM117" s="190"/>
      <c r="BN117" s="190">
        <f t="shared" si="41"/>
        <v>-1017.0497237569061</v>
      </c>
      <c r="BO117" s="190"/>
      <c r="BP117" s="190">
        <f t="shared" si="42"/>
        <v>-2542.6243093922653</v>
      </c>
      <c r="BQ117" s="190"/>
      <c r="BR117" s="190">
        <f t="shared" si="43"/>
        <v>-5085.2486187845307</v>
      </c>
      <c r="BS117" s="191"/>
    </row>
    <row r="118" spans="2:71" ht="15" thickBot="1" x14ac:dyDescent="0.4">
      <c r="B118" s="209"/>
      <c r="C118" s="210"/>
      <c r="D118" s="210"/>
      <c r="E118" s="214"/>
      <c r="F118" s="214"/>
      <c r="G118" s="214"/>
      <c r="H118" s="215"/>
      <c r="I118" s="205" t="s">
        <v>6992</v>
      </c>
      <c r="J118" s="206"/>
      <c r="K118" s="206"/>
      <c r="L118" s="206"/>
      <c r="M118" s="213">
        <v>44144</v>
      </c>
      <c r="N118" s="213"/>
      <c r="O118" s="213"/>
      <c r="P118" s="213">
        <v>44508</v>
      </c>
      <c r="Q118" s="213"/>
      <c r="R118" s="213"/>
      <c r="S118" s="205" t="s">
        <v>6638</v>
      </c>
      <c r="T118" s="205"/>
      <c r="U118" s="205"/>
      <c r="V118" s="206" t="s">
        <v>6325</v>
      </c>
      <c r="W118" s="206"/>
      <c r="X118" s="206"/>
      <c r="Y118" s="207">
        <v>-310</v>
      </c>
      <c r="Z118" s="207"/>
      <c r="AA118" s="207"/>
      <c r="AB118" s="208" t="s">
        <v>7040</v>
      </c>
      <c r="AC118" s="208"/>
      <c r="AD118" s="208"/>
      <c r="AE118" s="202">
        <v>45604</v>
      </c>
      <c r="AF118" s="202"/>
      <c r="AG118" s="202"/>
      <c r="AH118" s="201">
        <f>Totals!$E$81</f>
        <v>45811</v>
      </c>
      <c r="AI118" s="201"/>
      <c r="AJ118" s="201"/>
      <c r="AK118" s="287">
        <f t="shared" si="30"/>
        <v>356.24309392265195</v>
      </c>
      <c r="AL118" s="287"/>
      <c r="AM118" s="287"/>
      <c r="AN118" s="201">
        <f t="shared" si="31"/>
        <v>45784</v>
      </c>
      <c r="AO118" s="201"/>
      <c r="AP118" s="201"/>
      <c r="AQ118" s="202">
        <v>45785</v>
      </c>
      <c r="AR118" s="202"/>
      <c r="AS118" s="202"/>
      <c r="AT118" s="203">
        <f t="shared" si="32"/>
        <v>-27</v>
      </c>
      <c r="AU118" s="203"/>
      <c r="AV118" s="203"/>
      <c r="AW118" s="204">
        <f t="shared" si="33"/>
        <v>46.243093922651937</v>
      </c>
      <c r="AX118" s="204"/>
      <c r="AY118" s="204"/>
      <c r="AZ118" s="190">
        <f t="shared" si="34"/>
        <v>-1.7127071823204421</v>
      </c>
      <c r="BA118" s="190"/>
      <c r="BB118" s="190">
        <f t="shared" si="35"/>
        <v>-11.988950276243093</v>
      </c>
      <c r="BC118" s="190"/>
      <c r="BD118" s="190">
        <f t="shared" si="36"/>
        <v>-23.977900552486187</v>
      </c>
      <c r="BE118" s="190"/>
      <c r="BF118" s="190">
        <f t="shared" si="37"/>
        <v>-52.130524861878449</v>
      </c>
      <c r="BG118" s="190"/>
      <c r="BH118" s="190">
        <f t="shared" si="38"/>
        <v>-156.39157458563537</v>
      </c>
      <c r="BI118" s="190"/>
      <c r="BJ118" s="190">
        <f t="shared" si="39"/>
        <v>-312.78314917127074</v>
      </c>
      <c r="BK118" s="190"/>
      <c r="BL118" s="190">
        <f t="shared" si="40"/>
        <v>-625.56629834254147</v>
      </c>
      <c r="BM118" s="199"/>
      <c r="BN118" s="190">
        <f t="shared" si="41"/>
        <v>-1251.1325966850829</v>
      </c>
      <c r="BO118" s="190"/>
      <c r="BP118" s="190">
        <f t="shared" si="42"/>
        <v>-3127.8314917127072</v>
      </c>
      <c r="BQ118" s="190"/>
      <c r="BR118" s="190">
        <f t="shared" si="43"/>
        <v>-6255.6629834254145</v>
      </c>
      <c r="BS118" s="191"/>
    </row>
    <row r="119" spans="2:71" ht="15" thickBot="1" x14ac:dyDescent="0.4">
      <c r="B119" s="209"/>
      <c r="C119" s="210"/>
      <c r="D119" s="210"/>
      <c r="E119" s="214"/>
      <c r="F119" s="214"/>
      <c r="G119" s="214"/>
      <c r="H119" s="215"/>
      <c r="I119" s="205" t="s">
        <v>6993</v>
      </c>
      <c r="J119" s="206"/>
      <c r="K119" s="206"/>
      <c r="L119" s="206"/>
      <c r="M119" s="213">
        <v>44145</v>
      </c>
      <c r="N119" s="213"/>
      <c r="O119" s="213"/>
      <c r="P119" s="213">
        <v>44509</v>
      </c>
      <c r="Q119" s="213"/>
      <c r="R119" s="213"/>
      <c r="S119" s="205" t="s">
        <v>6638</v>
      </c>
      <c r="T119" s="205"/>
      <c r="U119" s="205"/>
      <c r="V119" s="206" t="s">
        <v>6324</v>
      </c>
      <c r="W119" s="206"/>
      <c r="X119" s="206"/>
      <c r="Y119" s="207">
        <v>-211.72</v>
      </c>
      <c r="Z119" s="207"/>
      <c r="AA119" s="207"/>
      <c r="AB119" s="208" t="s">
        <v>7040</v>
      </c>
      <c r="AC119" s="208"/>
      <c r="AD119" s="208"/>
      <c r="AE119" s="202">
        <v>45605</v>
      </c>
      <c r="AF119" s="202"/>
      <c r="AG119" s="202"/>
      <c r="AH119" s="201">
        <f>Totals!$E$81</f>
        <v>45811</v>
      </c>
      <c r="AI119" s="201"/>
      <c r="AJ119" s="201"/>
      <c r="AK119" s="287">
        <f t="shared" si="30"/>
        <v>242.13281767955803</v>
      </c>
      <c r="AL119" s="287"/>
      <c r="AM119" s="287"/>
      <c r="AN119" s="201">
        <f t="shared" si="31"/>
        <v>45785</v>
      </c>
      <c r="AO119" s="201"/>
      <c r="AP119" s="201"/>
      <c r="AQ119" s="202">
        <v>45786</v>
      </c>
      <c r="AR119" s="202"/>
      <c r="AS119" s="202"/>
      <c r="AT119" s="203">
        <f t="shared" si="32"/>
        <v>-26</v>
      </c>
      <c r="AU119" s="203"/>
      <c r="AV119" s="203"/>
      <c r="AW119" s="204">
        <f t="shared" si="33"/>
        <v>30.412817679558014</v>
      </c>
      <c r="AX119" s="204"/>
      <c r="AY119" s="204"/>
      <c r="AZ119" s="190">
        <f t="shared" si="34"/>
        <v>-1.1697237569060774</v>
      </c>
      <c r="BA119" s="190"/>
      <c r="BB119" s="190">
        <f t="shared" si="35"/>
        <v>-8.188066298342541</v>
      </c>
      <c r="BC119" s="190"/>
      <c r="BD119" s="190">
        <f t="shared" si="36"/>
        <v>-16.376132596685082</v>
      </c>
      <c r="BE119" s="190"/>
      <c r="BF119" s="190">
        <f t="shared" si="37"/>
        <v>-35.603466850828731</v>
      </c>
      <c r="BG119" s="190"/>
      <c r="BH119" s="190">
        <f t="shared" si="38"/>
        <v>-106.81040055248619</v>
      </c>
      <c r="BI119" s="190"/>
      <c r="BJ119" s="190">
        <f t="shared" si="39"/>
        <v>-213.62080110497237</v>
      </c>
      <c r="BK119" s="190"/>
      <c r="BL119" s="190">
        <f t="shared" si="40"/>
        <v>-427.24160220994474</v>
      </c>
      <c r="BM119" s="199"/>
      <c r="BN119" s="190">
        <f t="shared" si="41"/>
        <v>-854.48320441988949</v>
      </c>
      <c r="BO119" s="190"/>
      <c r="BP119" s="190">
        <f t="shared" si="42"/>
        <v>-2136.2080110497236</v>
      </c>
      <c r="BQ119" s="190"/>
      <c r="BR119" s="190">
        <f t="shared" si="43"/>
        <v>-4272.4160220994472</v>
      </c>
      <c r="BS119" s="191"/>
    </row>
    <row r="120" spans="2:71" ht="15" thickBot="1" x14ac:dyDescent="0.4">
      <c r="B120" s="209"/>
      <c r="C120" s="210"/>
      <c r="D120" s="210"/>
      <c r="E120" s="293" t="s">
        <v>7041</v>
      </c>
      <c r="F120" s="293"/>
      <c r="G120" s="293"/>
      <c r="H120" s="290"/>
      <c r="I120" s="205" t="s">
        <v>47</v>
      </c>
      <c r="J120" s="206"/>
      <c r="K120" s="206"/>
      <c r="L120" s="206"/>
      <c r="M120" s="213">
        <v>44297</v>
      </c>
      <c r="N120" s="213"/>
      <c r="O120" s="213"/>
      <c r="P120" s="213">
        <v>44660</v>
      </c>
      <c r="Q120" s="213"/>
      <c r="R120" s="213"/>
      <c r="S120" s="205" t="s">
        <v>6638</v>
      </c>
      <c r="T120" s="205"/>
      <c r="U120" s="205"/>
      <c r="V120" s="206" t="s">
        <v>6324</v>
      </c>
      <c r="W120" s="206"/>
      <c r="X120" s="206"/>
      <c r="Y120" s="207">
        <v>-165.53</v>
      </c>
      <c r="Z120" s="207"/>
      <c r="AA120" s="207"/>
      <c r="AB120" s="208" t="s">
        <v>6948</v>
      </c>
      <c r="AC120" s="208"/>
      <c r="AD120" s="208"/>
      <c r="AE120" s="202">
        <v>45707</v>
      </c>
      <c r="AF120" s="202"/>
      <c r="AG120" s="202"/>
      <c r="AH120" s="201">
        <f>Totals!$E$81</f>
        <v>45811</v>
      </c>
      <c r="AI120" s="201"/>
      <c r="AJ120" s="201"/>
      <c r="AK120" s="287">
        <f t="shared" si="30"/>
        <v>620.73749999999995</v>
      </c>
      <c r="AL120" s="287"/>
      <c r="AM120" s="287"/>
      <c r="AN120" s="201">
        <f t="shared" si="31"/>
        <v>45734</v>
      </c>
      <c r="AO120" s="201"/>
      <c r="AP120" s="201"/>
      <c r="AQ120" s="202">
        <v>45735</v>
      </c>
      <c r="AR120" s="202"/>
      <c r="AS120" s="202"/>
      <c r="AT120" s="203">
        <f t="shared" si="32"/>
        <v>-77</v>
      </c>
      <c r="AU120" s="203"/>
      <c r="AV120" s="203"/>
      <c r="AW120" s="204">
        <f t="shared" si="33"/>
        <v>455.20749999999998</v>
      </c>
      <c r="AX120" s="204"/>
      <c r="AY120" s="204"/>
      <c r="AZ120" s="190">
        <f t="shared" si="34"/>
        <v>-5.9117857142857142</v>
      </c>
      <c r="BA120" s="190"/>
      <c r="BB120" s="190">
        <f t="shared" si="35"/>
        <v>-41.3825</v>
      </c>
      <c r="BC120" s="190"/>
      <c r="BD120" s="190">
        <f t="shared" si="36"/>
        <v>-82.765000000000001</v>
      </c>
      <c r="BE120" s="190"/>
      <c r="BF120" s="190">
        <f t="shared" si="37"/>
        <v>-179.93997767857144</v>
      </c>
      <c r="BG120" s="190"/>
      <c r="BH120" s="190">
        <f t="shared" si="38"/>
        <v>-539.81993303571437</v>
      </c>
      <c r="BI120" s="190"/>
      <c r="BJ120" s="190">
        <f t="shared" si="39"/>
        <v>-1079.6398660714287</v>
      </c>
      <c r="BK120" s="190"/>
      <c r="BL120" s="190">
        <f t="shared" si="40"/>
        <v>-2159.2797321428575</v>
      </c>
      <c r="BM120" s="199"/>
      <c r="BN120" s="190">
        <f t="shared" si="41"/>
        <v>-4318.559464285715</v>
      </c>
      <c r="BO120" s="190"/>
      <c r="BP120" s="190">
        <f t="shared" si="42"/>
        <v>-10796.398660714285</v>
      </c>
      <c r="BQ120" s="190"/>
      <c r="BR120" s="190">
        <f t="shared" si="43"/>
        <v>-21592.79732142857</v>
      </c>
      <c r="BS120" s="191"/>
    </row>
    <row r="121" spans="2:71" ht="15" thickBot="1" x14ac:dyDescent="0.4">
      <c r="B121" s="209"/>
      <c r="C121" s="210"/>
      <c r="D121" s="210"/>
      <c r="E121" s="293" t="s">
        <v>7042</v>
      </c>
      <c r="F121" s="293"/>
      <c r="G121" s="293"/>
      <c r="H121" s="290"/>
      <c r="I121" s="205" t="s">
        <v>7015</v>
      </c>
      <c r="J121" s="206"/>
      <c r="K121" s="206"/>
      <c r="L121" s="206"/>
      <c r="M121" s="213">
        <v>44330</v>
      </c>
      <c r="N121" s="213"/>
      <c r="O121" s="213"/>
      <c r="P121" s="213">
        <v>44694</v>
      </c>
      <c r="Q121" s="213"/>
      <c r="R121" s="213"/>
      <c r="S121" s="205" t="s">
        <v>6638</v>
      </c>
      <c r="T121" s="205"/>
      <c r="U121" s="205"/>
      <c r="V121" s="206"/>
      <c r="W121" s="206"/>
      <c r="X121" s="206"/>
      <c r="Y121" s="207">
        <v>-392</v>
      </c>
      <c r="Z121" s="207"/>
      <c r="AA121" s="207"/>
      <c r="AB121" s="208" t="s">
        <v>7043</v>
      </c>
      <c r="AC121" s="208"/>
      <c r="AD121" s="208"/>
      <c r="AE121" s="202">
        <v>45586</v>
      </c>
      <c r="AF121" s="202"/>
      <c r="AG121" s="202"/>
      <c r="AH121" s="201">
        <f>Totals!$E$81</f>
        <v>45811</v>
      </c>
      <c r="AI121" s="201"/>
      <c r="AJ121" s="201"/>
      <c r="AK121" s="287">
        <f t="shared" si="30"/>
        <v>242.7178082191781</v>
      </c>
      <c r="AL121" s="287"/>
      <c r="AM121" s="287"/>
      <c r="AN121" s="201">
        <f t="shared" si="31"/>
        <v>45950</v>
      </c>
      <c r="AO121" s="201"/>
      <c r="AP121" s="201"/>
      <c r="AQ121" s="202">
        <v>45951</v>
      </c>
      <c r="AR121" s="202"/>
      <c r="AS121" s="202"/>
      <c r="AT121" s="203">
        <f t="shared" si="32"/>
        <v>139</v>
      </c>
      <c r="AU121" s="203"/>
      <c r="AV121" s="203"/>
      <c r="AW121" s="204">
        <f t="shared" si="33"/>
        <v>-149.28219178082193</v>
      </c>
      <c r="AX121" s="204"/>
      <c r="AY121" s="204"/>
      <c r="AZ121" s="190">
        <f t="shared" si="34"/>
        <v>-1.0739726027397261</v>
      </c>
      <c r="BA121" s="190"/>
      <c r="BB121" s="190">
        <f t="shared" si="35"/>
        <v>-7.5178082191780815</v>
      </c>
      <c r="BC121" s="190"/>
      <c r="BD121" s="190">
        <f t="shared" si="36"/>
        <v>-15.035616438356163</v>
      </c>
      <c r="BE121" s="190"/>
      <c r="BF121" s="190">
        <f t="shared" si="37"/>
        <v>-32.68904109589041</v>
      </c>
      <c r="BG121" s="190"/>
      <c r="BH121" s="190">
        <f t="shared" si="38"/>
        <v>-98.067123287671237</v>
      </c>
      <c r="BI121" s="190"/>
      <c r="BJ121" s="190">
        <f t="shared" si="39"/>
        <v>-196.13424657534247</v>
      </c>
      <c r="BK121" s="190"/>
      <c r="BL121" s="190">
        <f t="shared" si="40"/>
        <v>-392.26849315068495</v>
      </c>
      <c r="BM121" s="199"/>
      <c r="BN121" s="190">
        <f t="shared" si="41"/>
        <v>-784.53698630136989</v>
      </c>
      <c r="BO121" s="190"/>
      <c r="BP121" s="190">
        <f t="shared" si="42"/>
        <v>-1961.3424657534247</v>
      </c>
      <c r="BQ121" s="190"/>
      <c r="BR121" s="190">
        <f t="shared" si="43"/>
        <v>-3922.6849315068494</v>
      </c>
      <c r="BS121" s="191"/>
    </row>
    <row r="122" spans="2:71" ht="15" thickBot="1" x14ac:dyDescent="0.4">
      <c r="B122" s="209"/>
      <c r="C122" s="210"/>
      <c r="D122" s="210"/>
      <c r="E122" s="214"/>
      <c r="F122" s="214"/>
      <c r="G122" s="214"/>
      <c r="H122" s="215"/>
      <c r="I122" s="205" t="s">
        <v>7016</v>
      </c>
      <c r="J122" s="205"/>
      <c r="K122" s="205"/>
      <c r="L122" s="205"/>
      <c r="M122" s="213"/>
      <c r="N122" s="213"/>
      <c r="O122" s="213"/>
      <c r="P122" s="213"/>
      <c r="Q122" s="213"/>
      <c r="R122" s="213"/>
      <c r="S122" s="205"/>
      <c r="T122" s="205"/>
      <c r="U122" s="205"/>
      <c r="V122" s="206"/>
      <c r="W122" s="206"/>
      <c r="X122" s="206"/>
      <c r="Y122" s="207"/>
      <c r="Z122" s="207"/>
      <c r="AA122" s="207"/>
      <c r="AB122" s="208"/>
      <c r="AC122" s="208"/>
      <c r="AD122" s="208"/>
      <c r="AE122" s="202"/>
      <c r="AF122" s="202"/>
      <c r="AG122" s="202"/>
      <c r="AH122" s="201">
        <f>Totals!$E$81</f>
        <v>45811</v>
      </c>
      <c r="AI122" s="201"/>
      <c r="AJ122" s="201"/>
      <c r="AK122" s="287">
        <f t="shared" si="30"/>
        <v>0</v>
      </c>
      <c r="AL122" s="287"/>
      <c r="AM122" s="287"/>
      <c r="AN122" s="201" t="str">
        <f t="shared" si="31"/>
        <v/>
      </c>
      <c r="AO122" s="201"/>
      <c r="AP122" s="201"/>
      <c r="AQ122" s="202"/>
      <c r="AR122" s="202"/>
      <c r="AS122" s="202"/>
      <c r="AT122" s="203">
        <f t="shared" si="32"/>
        <v>0</v>
      </c>
      <c r="AU122" s="203"/>
      <c r="AV122" s="203"/>
      <c r="AW122" s="204">
        <f t="shared" si="33"/>
        <v>0</v>
      </c>
      <c r="AX122" s="204"/>
      <c r="AY122" s="204"/>
      <c r="AZ122" s="190">
        <f t="shared" si="34"/>
        <v>0</v>
      </c>
      <c r="BA122" s="190"/>
      <c r="BB122" s="190">
        <f t="shared" si="35"/>
        <v>0</v>
      </c>
      <c r="BC122" s="190"/>
      <c r="BD122" s="190">
        <f t="shared" si="36"/>
        <v>0</v>
      </c>
      <c r="BE122" s="190"/>
      <c r="BF122" s="190">
        <f t="shared" si="37"/>
        <v>0</v>
      </c>
      <c r="BG122" s="190"/>
      <c r="BH122" s="190">
        <f t="shared" si="38"/>
        <v>0</v>
      </c>
      <c r="BI122" s="190"/>
      <c r="BJ122" s="190">
        <f t="shared" si="39"/>
        <v>0</v>
      </c>
      <c r="BK122" s="190"/>
      <c r="BL122" s="190">
        <f t="shared" si="40"/>
        <v>0</v>
      </c>
      <c r="BM122" s="199"/>
      <c r="BN122" s="190">
        <f t="shared" si="41"/>
        <v>0</v>
      </c>
      <c r="BO122" s="190"/>
      <c r="BP122" s="190">
        <f t="shared" si="42"/>
        <v>0</v>
      </c>
      <c r="BQ122" s="190"/>
      <c r="BR122" s="190">
        <f t="shared" si="43"/>
        <v>0</v>
      </c>
      <c r="BS122" s="191"/>
    </row>
    <row r="123" spans="2:71" ht="15" thickBot="1" x14ac:dyDescent="0.4">
      <c r="B123" s="209"/>
      <c r="C123" s="210"/>
      <c r="D123" s="210"/>
      <c r="E123" s="293" t="s">
        <v>7044</v>
      </c>
      <c r="F123" s="293"/>
      <c r="G123" s="293"/>
      <c r="H123" s="290"/>
      <c r="I123" s="205" t="s">
        <v>7017</v>
      </c>
      <c r="J123" s="205"/>
      <c r="K123" s="205"/>
      <c r="L123" s="205"/>
      <c r="M123" s="213">
        <v>44323</v>
      </c>
      <c r="N123" s="213"/>
      <c r="O123" s="213"/>
      <c r="P123" s="213">
        <v>44687</v>
      </c>
      <c r="Q123" s="213"/>
      <c r="R123" s="213"/>
      <c r="S123" s="205" t="s">
        <v>6638</v>
      </c>
      <c r="T123" s="205"/>
      <c r="U123" s="205"/>
      <c r="V123" s="206"/>
      <c r="W123" s="206"/>
      <c r="X123" s="206"/>
      <c r="Y123" s="207">
        <v>-332.67</v>
      </c>
      <c r="Z123" s="207"/>
      <c r="AA123" s="207"/>
      <c r="AB123" s="208" t="s">
        <v>6638</v>
      </c>
      <c r="AC123" s="208"/>
      <c r="AD123" s="208"/>
      <c r="AE123" s="202">
        <v>45438</v>
      </c>
      <c r="AF123" s="202"/>
      <c r="AG123" s="202"/>
      <c r="AH123" s="201">
        <f>Totals!$E$81</f>
        <v>45811</v>
      </c>
      <c r="AI123" s="201"/>
      <c r="AJ123" s="201"/>
      <c r="AK123" s="287">
        <f t="shared" si="30"/>
        <v>433.51421602787457</v>
      </c>
      <c r="AL123" s="287"/>
      <c r="AM123" s="287"/>
      <c r="AN123" s="201">
        <f t="shared" si="31"/>
        <v>45724</v>
      </c>
      <c r="AO123" s="201"/>
      <c r="AP123" s="201"/>
      <c r="AQ123" s="202">
        <v>45725</v>
      </c>
      <c r="AR123" s="202"/>
      <c r="AS123" s="202"/>
      <c r="AT123" s="203">
        <f t="shared" si="32"/>
        <v>-87</v>
      </c>
      <c r="AU123" s="203"/>
      <c r="AV123" s="203"/>
      <c r="AW123" s="204">
        <f t="shared" si="33"/>
        <v>100.84421602787457</v>
      </c>
      <c r="AX123" s="204"/>
      <c r="AY123" s="204"/>
      <c r="AZ123" s="190">
        <f t="shared" si="34"/>
        <v>-1.1591289198606272</v>
      </c>
      <c r="BA123" s="190"/>
      <c r="BB123" s="190">
        <f t="shared" si="35"/>
        <v>-8.1139024390243915</v>
      </c>
      <c r="BC123" s="190"/>
      <c r="BD123" s="190">
        <f t="shared" si="36"/>
        <v>-16.227804878048783</v>
      </c>
      <c r="BE123" s="190"/>
      <c r="BF123" s="190">
        <f t="shared" si="37"/>
        <v>-35.280986498257839</v>
      </c>
      <c r="BG123" s="190"/>
      <c r="BH123" s="190">
        <f t="shared" si="38"/>
        <v>-105.84295949477352</v>
      </c>
      <c r="BI123" s="190"/>
      <c r="BJ123" s="190">
        <f t="shared" si="39"/>
        <v>-211.68591898954705</v>
      </c>
      <c r="BK123" s="190"/>
      <c r="BL123" s="190">
        <f t="shared" si="40"/>
        <v>-423.3718379790941</v>
      </c>
      <c r="BM123" s="199"/>
      <c r="BN123" s="190">
        <f t="shared" si="41"/>
        <v>-846.74367595818819</v>
      </c>
      <c r="BO123" s="190"/>
      <c r="BP123" s="190">
        <f t="shared" si="42"/>
        <v>-2116.8591898954705</v>
      </c>
      <c r="BQ123" s="190"/>
      <c r="BR123" s="190">
        <f t="shared" si="43"/>
        <v>-4233.7183797909411</v>
      </c>
      <c r="BS123" s="191"/>
    </row>
    <row r="124" spans="2:71" ht="15" thickBot="1" x14ac:dyDescent="0.4">
      <c r="B124" s="209"/>
      <c r="C124" s="210"/>
      <c r="D124" s="210"/>
      <c r="E124" s="214"/>
      <c r="F124" s="214"/>
      <c r="G124" s="214"/>
      <c r="H124" s="215"/>
      <c r="I124" s="205" t="s">
        <v>7018</v>
      </c>
      <c r="J124" s="205"/>
      <c r="K124" s="205"/>
      <c r="L124" s="205"/>
      <c r="M124" s="213"/>
      <c r="N124" s="213"/>
      <c r="O124" s="213"/>
      <c r="P124" s="213"/>
      <c r="Q124" s="213"/>
      <c r="R124" s="213"/>
      <c r="S124" s="205"/>
      <c r="T124" s="205"/>
      <c r="U124" s="205"/>
      <c r="V124" s="206"/>
      <c r="W124" s="206"/>
      <c r="X124" s="206"/>
      <c r="Y124" s="207"/>
      <c r="Z124" s="207"/>
      <c r="AA124" s="207"/>
      <c r="AB124" s="208"/>
      <c r="AC124" s="208"/>
      <c r="AD124" s="208"/>
      <c r="AE124" s="202"/>
      <c r="AF124" s="202"/>
      <c r="AG124" s="202"/>
      <c r="AH124" s="201">
        <f>Totals!$E$81</f>
        <v>45811</v>
      </c>
      <c r="AI124" s="201"/>
      <c r="AJ124" s="201"/>
      <c r="AK124" s="287">
        <f t="shared" si="30"/>
        <v>0</v>
      </c>
      <c r="AL124" s="287"/>
      <c r="AM124" s="287"/>
      <c r="AN124" s="201" t="str">
        <f t="shared" si="31"/>
        <v/>
      </c>
      <c r="AO124" s="201"/>
      <c r="AP124" s="201"/>
      <c r="AQ124" s="202"/>
      <c r="AR124" s="202"/>
      <c r="AS124" s="202"/>
      <c r="AT124" s="203">
        <f t="shared" si="32"/>
        <v>0</v>
      </c>
      <c r="AU124" s="203"/>
      <c r="AV124" s="203"/>
      <c r="AW124" s="204">
        <f t="shared" si="33"/>
        <v>0</v>
      </c>
      <c r="AX124" s="204"/>
      <c r="AY124" s="204"/>
      <c r="AZ124" s="190">
        <f t="shared" si="34"/>
        <v>0</v>
      </c>
      <c r="BA124" s="190"/>
      <c r="BB124" s="190">
        <f t="shared" si="35"/>
        <v>0</v>
      </c>
      <c r="BC124" s="190"/>
      <c r="BD124" s="190">
        <f t="shared" si="36"/>
        <v>0</v>
      </c>
      <c r="BE124" s="190"/>
      <c r="BF124" s="190">
        <f t="shared" si="37"/>
        <v>0</v>
      </c>
      <c r="BG124" s="190"/>
      <c r="BH124" s="190">
        <f t="shared" si="38"/>
        <v>0</v>
      </c>
      <c r="BI124" s="190"/>
      <c r="BJ124" s="190">
        <f t="shared" si="39"/>
        <v>0</v>
      </c>
      <c r="BK124" s="190"/>
      <c r="BL124" s="190">
        <f t="shared" si="40"/>
        <v>0</v>
      </c>
      <c r="BM124" s="199"/>
      <c r="BN124" s="190">
        <f t="shared" si="41"/>
        <v>0</v>
      </c>
      <c r="BO124" s="190"/>
      <c r="BP124" s="190">
        <f t="shared" si="42"/>
        <v>0</v>
      </c>
      <c r="BQ124" s="190"/>
      <c r="BR124" s="190">
        <f t="shared" si="43"/>
        <v>0</v>
      </c>
      <c r="BS124" s="191"/>
    </row>
    <row r="125" spans="2:71" ht="15" thickBot="1" x14ac:dyDescent="0.4">
      <c r="B125" s="209"/>
      <c r="C125" s="210"/>
      <c r="D125" s="210"/>
      <c r="E125" s="214"/>
      <c r="F125" s="214"/>
      <c r="G125" s="214"/>
      <c r="H125" s="215"/>
      <c r="I125" s="205"/>
      <c r="J125" s="205"/>
      <c r="K125" s="205"/>
      <c r="L125" s="205"/>
      <c r="M125" s="213"/>
      <c r="N125" s="213"/>
      <c r="O125" s="213"/>
      <c r="P125" s="213"/>
      <c r="Q125" s="213"/>
      <c r="R125" s="213"/>
      <c r="S125" s="205"/>
      <c r="T125" s="205"/>
      <c r="U125" s="205"/>
      <c r="V125" s="206"/>
      <c r="W125" s="206"/>
      <c r="X125" s="206"/>
      <c r="Y125" s="207"/>
      <c r="Z125" s="207"/>
      <c r="AA125" s="207"/>
      <c r="AB125" s="208"/>
      <c r="AC125" s="208"/>
      <c r="AD125" s="208"/>
      <c r="AE125" s="202"/>
      <c r="AF125" s="202"/>
      <c r="AG125" s="202"/>
      <c r="AH125" s="201">
        <f>Totals!$E$81</f>
        <v>45811</v>
      </c>
      <c r="AI125" s="201"/>
      <c r="AJ125" s="201"/>
      <c r="AK125" s="287">
        <f t="shared" si="30"/>
        <v>0</v>
      </c>
      <c r="AL125" s="287"/>
      <c r="AM125" s="287"/>
      <c r="AN125" s="201" t="str">
        <f t="shared" si="31"/>
        <v/>
      </c>
      <c r="AO125" s="201"/>
      <c r="AP125" s="201"/>
      <c r="AQ125" s="202"/>
      <c r="AR125" s="202"/>
      <c r="AS125" s="202"/>
      <c r="AT125" s="203">
        <f t="shared" si="32"/>
        <v>0</v>
      </c>
      <c r="AU125" s="203"/>
      <c r="AV125" s="203"/>
      <c r="AW125" s="204">
        <f t="shared" si="33"/>
        <v>0</v>
      </c>
      <c r="AX125" s="204"/>
      <c r="AY125" s="204"/>
      <c r="AZ125" s="190">
        <f t="shared" si="34"/>
        <v>0</v>
      </c>
      <c r="BA125" s="190"/>
      <c r="BB125" s="190">
        <f t="shared" si="35"/>
        <v>0</v>
      </c>
      <c r="BC125" s="190"/>
      <c r="BD125" s="190">
        <f t="shared" si="36"/>
        <v>0</v>
      </c>
      <c r="BE125" s="190"/>
      <c r="BF125" s="190">
        <f t="shared" si="37"/>
        <v>0</v>
      </c>
      <c r="BG125" s="190"/>
      <c r="BH125" s="190">
        <f t="shared" si="38"/>
        <v>0</v>
      </c>
      <c r="BI125" s="190"/>
      <c r="BJ125" s="190">
        <f t="shared" si="39"/>
        <v>0</v>
      </c>
      <c r="BK125" s="190"/>
      <c r="BL125" s="190">
        <f t="shared" si="40"/>
        <v>0</v>
      </c>
      <c r="BM125" s="199"/>
      <c r="BN125" s="190">
        <f t="shared" si="41"/>
        <v>0</v>
      </c>
      <c r="BO125" s="190"/>
      <c r="BP125" s="190">
        <f t="shared" si="42"/>
        <v>0</v>
      </c>
      <c r="BQ125" s="190"/>
      <c r="BR125" s="190">
        <f t="shared" si="43"/>
        <v>0</v>
      </c>
      <c r="BS125" s="191"/>
    </row>
    <row r="126" spans="2:71" ht="15" thickBot="1" x14ac:dyDescent="0.4">
      <c r="B126" s="209"/>
      <c r="C126" s="210"/>
      <c r="D126" s="210"/>
      <c r="E126" s="214"/>
      <c r="F126" s="214"/>
      <c r="G126" s="214"/>
      <c r="H126" s="214"/>
      <c r="I126" s="205"/>
      <c r="J126" s="205"/>
      <c r="K126" s="205"/>
      <c r="L126" s="205"/>
      <c r="M126" s="213"/>
      <c r="N126" s="213"/>
      <c r="O126" s="213"/>
      <c r="P126" s="213"/>
      <c r="Q126" s="213"/>
      <c r="R126" s="213"/>
      <c r="S126" s="205"/>
      <c r="T126" s="205"/>
      <c r="U126" s="205"/>
      <c r="V126" s="206"/>
      <c r="W126" s="206"/>
      <c r="X126" s="206"/>
      <c r="Y126" s="207"/>
      <c r="Z126" s="207"/>
      <c r="AA126" s="207"/>
      <c r="AB126" s="208"/>
      <c r="AC126" s="208"/>
      <c r="AD126" s="208"/>
      <c r="AE126" s="202"/>
      <c r="AF126" s="202"/>
      <c r="AG126" s="202"/>
      <c r="AH126" s="201">
        <f>Totals!$E$81</f>
        <v>45811</v>
      </c>
      <c r="AI126" s="201"/>
      <c r="AJ126" s="201"/>
      <c r="AK126" s="287">
        <f t="shared" si="30"/>
        <v>0</v>
      </c>
      <c r="AL126" s="287"/>
      <c r="AM126" s="287"/>
      <c r="AN126" s="201" t="str">
        <f t="shared" si="31"/>
        <v/>
      </c>
      <c r="AO126" s="201"/>
      <c r="AP126" s="201"/>
      <c r="AQ126" s="202"/>
      <c r="AR126" s="202"/>
      <c r="AS126" s="202"/>
      <c r="AT126" s="203">
        <f t="shared" si="32"/>
        <v>0</v>
      </c>
      <c r="AU126" s="203"/>
      <c r="AV126" s="203"/>
      <c r="AW126" s="204">
        <f t="shared" si="33"/>
        <v>0</v>
      </c>
      <c r="AX126" s="204"/>
      <c r="AY126" s="204"/>
      <c r="AZ126" s="190">
        <f t="shared" si="34"/>
        <v>0</v>
      </c>
      <c r="BA126" s="190"/>
      <c r="BB126" s="190">
        <f t="shared" si="35"/>
        <v>0</v>
      </c>
      <c r="BC126" s="190"/>
      <c r="BD126" s="190">
        <f t="shared" si="36"/>
        <v>0</v>
      </c>
      <c r="BE126" s="190"/>
      <c r="BF126" s="190">
        <f t="shared" si="37"/>
        <v>0</v>
      </c>
      <c r="BG126" s="190"/>
      <c r="BH126" s="190">
        <f t="shared" si="38"/>
        <v>0</v>
      </c>
      <c r="BI126" s="190"/>
      <c r="BJ126" s="190">
        <f t="shared" si="39"/>
        <v>0</v>
      </c>
      <c r="BK126" s="190"/>
      <c r="BL126" s="190">
        <f t="shared" si="40"/>
        <v>0</v>
      </c>
      <c r="BM126" s="199"/>
      <c r="BN126" s="190">
        <f t="shared" si="41"/>
        <v>0</v>
      </c>
      <c r="BO126" s="190"/>
      <c r="BP126" s="190">
        <f t="shared" si="42"/>
        <v>0</v>
      </c>
      <c r="BQ126" s="190"/>
      <c r="BR126" s="190">
        <f t="shared" si="43"/>
        <v>0</v>
      </c>
      <c r="BS126" s="191"/>
    </row>
    <row r="127" spans="2:71" ht="15" thickBot="1" x14ac:dyDescent="0.4">
      <c r="B127" s="209"/>
      <c r="C127" s="210"/>
      <c r="D127" s="210"/>
      <c r="E127" s="214" t="s">
        <v>6994</v>
      </c>
      <c r="F127" s="214"/>
      <c r="G127" s="214"/>
      <c r="H127" s="215"/>
      <c r="I127" s="205" t="s">
        <v>6995</v>
      </c>
      <c r="J127" s="205"/>
      <c r="K127" s="205"/>
      <c r="L127" s="205"/>
      <c r="M127" s="213">
        <v>43148</v>
      </c>
      <c r="N127" s="213"/>
      <c r="O127" s="213"/>
      <c r="P127" s="213">
        <v>46799</v>
      </c>
      <c r="Q127" s="213"/>
      <c r="R127" s="213"/>
      <c r="S127" s="205" t="s">
        <v>3712</v>
      </c>
      <c r="T127" s="205"/>
      <c r="U127" s="205"/>
      <c r="V127" s="206" t="s">
        <v>3299</v>
      </c>
      <c r="W127" s="206"/>
      <c r="X127" s="206"/>
      <c r="Y127" s="207">
        <v>-282</v>
      </c>
      <c r="Z127" s="207"/>
      <c r="AA127" s="207"/>
      <c r="AB127" s="208" t="s">
        <v>3712</v>
      </c>
      <c r="AC127" s="208"/>
      <c r="AD127" s="208"/>
      <c r="AE127" s="202">
        <v>43147</v>
      </c>
      <c r="AF127" s="202"/>
      <c r="AG127" s="202"/>
      <c r="AH127" s="201">
        <f>Totals!$E$81</f>
        <v>45811</v>
      </c>
      <c r="AI127" s="201"/>
      <c r="AJ127" s="201"/>
      <c r="AK127" s="287">
        <f t="shared" si="30"/>
        <v>205.78587075575027</v>
      </c>
      <c r="AL127" s="287"/>
      <c r="AM127" s="287"/>
      <c r="AN127" s="201">
        <f>IF($AQ127="","",$AQ127-1)</f>
        <v>46798</v>
      </c>
      <c r="AO127" s="201"/>
      <c r="AP127" s="201"/>
      <c r="AQ127" s="202">
        <v>46799</v>
      </c>
      <c r="AR127" s="202"/>
      <c r="AS127" s="202"/>
      <c r="AT127" s="203">
        <f>IF($AE127&gt;0,IF($AN127&gt;0,IF(OR($AH127&gt;"",$AH127&gt;0),$AN127-$AH127,""),0),0)</f>
        <v>987</v>
      </c>
      <c r="AU127" s="203"/>
      <c r="AV127" s="203"/>
      <c r="AW127" s="204">
        <f t="shared" si="33"/>
        <v>-76.214129244249719</v>
      </c>
      <c r="AX127" s="204"/>
      <c r="AY127" s="204"/>
      <c r="AZ127" s="190">
        <f t="shared" si="34"/>
        <v>-7.7217962760131431E-2</v>
      </c>
      <c r="BA127" s="190"/>
      <c r="BB127" s="190">
        <f t="shared" si="35"/>
        <v>-0.54052573932092007</v>
      </c>
      <c r="BC127" s="190"/>
      <c r="BD127" s="190">
        <f t="shared" si="36"/>
        <v>-1.0810514786418401</v>
      </c>
      <c r="BE127" s="190"/>
      <c r="BF127" s="190">
        <f t="shared" si="37"/>
        <v>-2.3503217415115008</v>
      </c>
      <c r="BG127" s="190"/>
      <c r="BH127" s="190">
        <f t="shared" si="38"/>
        <v>-7.0509652245345009</v>
      </c>
      <c r="BI127" s="190"/>
      <c r="BJ127" s="190">
        <f t="shared" si="39"/>
        <v>-14.101930449069002</v>
      </c>
      <c r="BK127" s="190"/>
      <c r="BL127" s="190">
        <f t="shared" si="40"/>
        <v>-28.203860898138004</v>
      </c>
      <c r="BM127" s="199"/>
      <c r="BN127" s="190">
        <f t="shared" si="41"/>
        <v>-56.407721796276007</v>
      </c>
      <c r="BO127" s="190"/>
      <c r="BP127" s="190">
        <f t="shared" si="42"/>
        <v>-141.01930449069002</v>
      </c>
      <c r="BQ127" s="190"/>
      <c r="BR127" s="190">
        <f t="shared" si="43"/>
        <v>-282.03860898138004</v>
      </c>
      <c r="BS127" s="191"/>
    </row>
    <row r="128" spans="2:71" ht="15" thickBot="1" x14ac:dyDescent="0.4">
      <c r="B128" s="209"/>
      <c r="C128" s="210"/>
      <c r="D128" s="210"/>
      <c r="E128" s="214"/>
      <c r="F128" s="214"/>
      <c r="G128" s="214"/>
      <c r="H128" s="215"/>
      <c r="I128" s="205" t="s">
        <v>6996</v>
      </c>
      <c r="J128" s="205"/>
      <c r="K128" s="205"/>
      <c r="L128" s="205"/>
      <c r="M128" s="213">
        <v>44428</v>
      </c>
      <c r="N128" s="213"/>
      <c r="O128" s="213"/>
      <c r="P128" s="213">
        <v>44792</v>
      </c>
      <c r="Q128" s="213"/>
      <c r="R128" s="213"/>
      <c r="S128" s="205" t="s">
        <v>6638</v>
      </c>
      <c r="T128" s="205"/>
      <c r="U128" s="205"/>
      <c r="V128" s="206" t="s">
        <v>6406</v>
      </c>
      <c r="W128" s="206"/>
      <c r="X128" s="206"/>
      <c r="Y128" s="207">
        <v>-70</v>
      </c>
      <c r="Z128" s="207"/>
      <c r="AA128" s="207"/>
      <c r="AB128" s="208" t="s">
        <v>6638</v>
      </c>
      <c r="AC128" s="208"/>
      <c r="AD128" s="208"/>
      <c r="AE128" s="202">
        <v>45523</v>
      </c>
      <c r="AF128" s="202"/>
      <c r="AG128" s="202"/>
      <c r="AH128" s="201">
        <f>Totals!$E$81</f>
        <v>45811</v>
      </c>
      <c r="AI128" s="201"/>
      <c r="AJ128" s="201"/>
      <c r="AK128" s="287">
        <f t="shared" si="30"/>
        <v>55.42465753424657</v>
      </c>
      <c r="AL128" s="287"/>
      <c r="AM128" s="287"/>
      <c r="AN128" s="201">
        <f t="shared" si="31"/>
        <v>45887</v>
      </c>
      <c r="AO128" s="201"/>
      <c r="AP128" s="201"/>
      <c r="AQ128" s="202">
        <v>45888</v>
      </c>
      <c r="AR128" s="202"/>
      <c r="AS128" s="202"/>
      <c r="AT128" s="203">
        <f t="shared" ref="AT128:AT155" si="44">IF($AE128&gt;0,IF($AN128&gt;0,IF(OR($AH128&gt;"",$AH128&gt;0),$AN128-$AH128,""),0),0)</f>
        <v>76</v>
      </c>
      <c r="AU128" s="203"/>
      <c r="AV128" s="203"/>
      <c r="AW128" s="204">
        <f t="shared" si="33"/>
        <v>-14.575342465753424</v>
      </c>
      <c r="AX128" s="204"/>
      <c r="AY128" s="204"/>
      <c r="AZ128" s="190">
        <f t="shared" si="34"/>
        <v>-0.19178082191780821</v>
      </c>
      <c r="BA128" s="190"/>
      <c r="BB128" s="190">
        <f t="shared" si="35"/>
        <v>-1.3424657534246573</v>
      </c>
      <c r="BC128" s="190"/>
      <c r="BD128" s="190">
        <f t="shared" si="36"/>
        <v>-2.6849315068493147</v>
      </c>
      <c r="BE128" s="190"/>
      <c r="BF128" s="190">
        <f t="shared" si="37"/>
        <v>-5.8373287671232879</v>
      </c>
      <c r="BG128" s="190"/>
      <c r="BH128" s="190">
        <f t="shared" si="38"/>
        <v>-17.511986301369863</v>
      </c>
      <c r="BI128" s="190"/>
      <c r="BJ128" s="190">
        <f t="shared" si="39"/>
        <v>-35.023972602739725</v>
      </c>
      <c r="BK128" s="190"/>
      <c r="BL128" s="190">
        <f t="shared" si="40"/>
        <v>-70.047945205479451</v>
      </c>
      <c r="BM128" s="199"/>
      <c r="BN128" s="190">
        <f t="shared" si="41"/>
        <v>-140.0958904109589</v>
      </c>
      <c r="BO128" s="190"/>
      <c r="BP128" s="190">
        <f t="shared" si="42"/>
        <v>-350.23972602739724</v>
      </c>
      <c r="BQ128" s="190"/>
      <c r="BR128" s="190">
        <f t="shared" si="43"/>
        <v>-700.47945205479448</v>
      </c>
      <c r="BS128" s="191"/>
    </row>
    <row r="129" spans="2:71" ht="15" thickBot="1" x14ac:dyDescent="0.4">
      <c r="B129" s="209"/>
      <c r="C129" s="210"/>
      <c r="D129" s="210"/>
      <c r="E129" s="214"/>
      <c r="F129" s="214"/>
      <c r="G129" s="214"/>
      <c r="H129" s="214"/>
      <c r="I129" s="205" t="s">
        <v>6997</v>
      </c>
      <c r="J129" s="205"/>
      <c r="K129" s="205"/>
      <c r="L129" s="205"/>
      <c r="M129" s="213">
        <v>44428</v>
      </c>
      <c r="N129" s="213"/>
      <c r="O129" s="213"/>
      <c r="P129" s="213">
        <v>44792</v>
      </c>
      <c r="Q129" s="213"/>
      <c r="R129" s="213"/>
      <c r="S129" s="205" t="s">
        <v>6638</v>
      </c>
      <c r="T129" s="205"/>
      <c r="U129" s="205"/>
      <c r="V129" s="206" t="s">
        <v>6406</v>
      </c>
      <c r="W129" s="206"/>
      <c r="X129" s="206"/>
      <c r="Y129" s="207">
        <v>-77</v>
      </c>
      <c r="Z129" s="207"/>
      <c r="AA129" s="207"/>
      <c r="AB129" s="208" t="s">
        <v>6638</v>
      </c>
      <c r="AC129" s="208"/>
      <c r="AD129" s="208"/>
      <c r="AE129" s="202">
        <v>45523</v>
      </c>
      <c r="AF129" s="202"/>
      <c r="AG129" s="202"/>
      <c r="AH129" s="201">
        <f>Totals!$E$81</f>
        <v>45811</v>
      </c>
      <c r="AI129" s="201"/>
      <c r="AJ129" s="201"/>
      <c r="AK129" s="287">
        <f t="shared" si="30"/>
        <v>60.967123287671228</v>
      </c>
      <c r="AL129" s="287"/>
      <c r="AM129" s="287"/>
      <c r="AN129" s="201">
        <f t="shared" si="31"/>
        <v>45887</v>
      </c>
      <c r="AO129" s="201"/>
      <c r="AP129" s="201"/>
      <c r="AQ129" s="202">
        <v>45888</v>
      </c>
      <c r="AR129" s="202"/>
      <c r="AS129" s="202"/>
      <c r="AT129" s="203">
        <f t="shared" si="44"/>
        <v>76</v>
      </c>
      <c r="AU129" s="203"/>
      <c r="AV129" s="203"/>
      <c r="AW129" s="204">
        <f t="shared" si="33"/>
        <v>-16.032876712328768</v>
      </c>
      <c r="AX129" s="204"/>
      <c r="AY129" s="204"/>
      <c r="AZ129" s="190">
        <f t="shared" si="34"/>
        <v>-0.21095890410958903</v>
      </c>
      <c r="BA129" s="190"/>
      <c r="BB129" s="190">
        <f t="shared" si="35"/>
        <v>-1.4767123287671231</v>
      </c>
      <c r="BC129" s="190"/>
      <c r="BD129" s="190">
        <f t="shared" si="36"/>
        <v>-2.9534246575342462</v>
      </c>
      <c r="BE129" s="190"/>
      <c r="BF129" s="190">
        <f t="shared" si="37"/>
        <v>-6.4210616438356167</v>
      </c>
      <c r="BG129" s="190"/>
      <c r="BH129" s="190">
        <f t="shared" si="38"/>
        <v>-19.263184931506849</v>
      </c>
      <c r="BI129" s="190"/>
      <c r="BJ129" s="190">
        <f t="shared" si="39"/>
        <v>-38.526369863013699</v>
      </c>
      <c r="BK129" s="190"/>
      <c r="BL129" s="190">
        <f t="shared" si="40"/>
        <v>-77.052739726027397</v>
      </c>
      <c r="BM129" s="199"/>
      <c r="BN129" s="190">
        <f t="shared" si="41"/>
        <v>-154.10547945205479</v>
      </c>
      <c r="BO129" s="190"/>
      <c r="BP129" s="190">
        <f t="shared" si="42"/>
        <v>-385.26369863013696</v>
      </c>
      <c r="BQ129" s="190"/>
      <c r="BR129" s="190">
        <f t="shared" si="43"/>
        <v>-770.52739726027391</v>
      </c>
      <c r="BS129" s="191"/>
    </row>
    <row r="130" spans="2:71" ht="15" thickBot="1" x14ac:dyDescent="0.4">
      <c r="B130" s="209"/>
      <c r="C130" s="210"/>
      <c r="D130" s="210"/>
      <c r="E130" s="215"/>
      <c r="F130" s="215"/>
      <c r="G130" s="215"/>
      <c r="H130" s="215"/>
      <c r="I130" s="205" t="s">
        <v>6998</v>
      </c>
      <c r="J130" s="205"/>
      <c r="K130" s="205"/>
      <c r="L130" s="205"/>
      <c r="M130" s="213"/>
      <c r="N130" s="213"/>
      <c r="O130" s="213"/>
      <c r="P130" s="213"/>
      <c r="Q130" s="213"/>
      <c r="R130" s="213"/>
      <c r="S130" s="205"/>
      <c r="T130" s="205"/>
      <c r="U130" s="205"/>
      <c r="V130" s="206"/>
      <c r="W130" s="206"/>
      <c r="X130" s="206"/>
      <c r="Y130" s="207"/>
      <c r="Z130" s="207"/>
      <c r="AA130" s="207"/>
      <c r="AB130" s="208"/>
      <c r="AC130" s="208"/>
      <c r="AD130" s="208"/>
      <c r="AE130" s="202"/>
      <c r="AF130" s="202"/>
      <c r="AG130" s="202"/>
      <c r="AH130" s="201">
        <f>Totals!$E$81</f>
        <v>45811</v>
      </c>
      <c r="AI130" s="201"/>
      <c r="AJ130" s="201"/>
      <c r="AK130" s="287">
        <f t="shared" si="30"/>
        <v>0</v>
      </c>
      <c r="AL130" s="287"/>
      <c r="AM130" s="287"/>
      <c r="AN130" s="201" t="str">
        <f t="shared" si="31"/>
        <v/>
      </c>
      <c r="AO130" s="201"/>
      <c r="AP130" s="201"/>
      <c r="AQ130" s="202"/>
      <c r="AR130" s="202"/>
      <c r="AS130" s="202"/>
      <c r="AT130" s="203">
        <f t="shared" si="44"/>
        <v>0</v>
      </c>
      <c r="AU130" s="203"/>
      <c r="AV130" s="203"/>
      <c r="AW130" s="204">
        <f t="shared" si="33"/>
        <v>0</v>
      </c>
      <c r="AX130" s="204"/>
      <c r="AY130" s="204"/>
      <c r="AZ130" s="190">
        <f t="shared" si="34"/>
        <v>0</v>
      </c>
      <c r="BA130" s="190"/>
      <c r="BB130" s="190">
        <f t="shared" si="35"/>
        <v>0</v>
      </c>
      <c r="BC130" s="190"/>
      <c r="BD130" s="190">
        <f t="shared" si="36"/>
        <v>0</v>
      </c>
      <c r="BE130" s="190"/>
      <c r="BF130" s="190">
        <f t="shared" si="37"/>
        <v>0</v>
      </c>
      <c r="BG130" s="190"/>
      <c r="BH130" s="190">
        <f t="shared" si="38"/>
        <v>0</v>
      </c>
      <c r="BI130" s="190"/>
      <c r="BJ130" s="190">
        <f t="shared" si="39"/>
        <v>0</v>
      </c>
      <c r="BK130" s="190"/>
      <c r="BL130" s="190">
        <f t="shared" si="40"/>
        <v>0</v>
      </c>
      <c r="BM130" s="199"/>
      <c r="BN130" s="190">
        <f t="shared" si="41"/>
        <v>0</v>
      </c>
      <c r="BO130" s="190"/>
      <c r="BP130" s="190">
        <f t="shared" si="42"/>
        <v>0</v>
      </c>
      <c r="BQ130" s="190"/>
      <c r="BR130" s="190">
        <f t="shared" si="43"/>
        <v>0</v>
      </c>
      <c r="BS130" s="191"/>
    </row>
    <row r="131" spans="2:71" ht="15" thickBot="1" x14ac:dyDescent="0.4">
      <c r="B131" s="209"/>
      <c r="C131" s="210"/>
      <c r="D131" s="210"/>
      <c r="E131" s="215"/>
      <c r="F131" s="215"/>
      <c r="G131" s="215"/>
      <c r="H131" s="215"/>
      <c r="I131" s="205" t="s">
        <v>6999</v>
      </c>
      <c r="J131" s="205"/>
      <c r="K131" s="205"/>
      <c r="L131" s="205"/>
      <c r="M131" s="213">
        <v>43246</v>
      </c>
      <c r="N131" s="213"/>
      <c r="O131" s="213"/>
      <c r="P131" s="213">
        <v>45071</v>
      </c>
      <c r="Q131" s="213"/>
      <c r="R131" s="213"/>
      <c r="S131" s="205" t="s">
        <v>5539</v>
      </c>
      <c r="T131" s="205"/>
      <c r="U131" s="205"/>
      <c r="V131" s="206" t="s">
        <v>5027</v>
      </c>
      <c r="W131" s="206"/>
      <c r="X131" s="206"/>
      <c r="Y131" s="207">
        <v>-68</v>
      </c>
      <c r="Z131" s="207"/>
      <c r="AA131" s="207"/>
      <c r="AB131" s="208" t="s">
        <v>5539</v>
      </c>
      <c r="AC131" s="208"/>
      <c r="AD131" s="208"/>
      <c r="AE131" s="202">
        <v>45071</v>
      </c>
      <c r="AF131" s="202"/>
      <c r="AG131" s="202"/>
      <c r="AH131" s="201">
        <f>Totals!$E$81</f>
        <v>45811</v>
      </c>
      <c r="AI131" s="201"/>
      <c r="AJ131" s="201"/>
      <c r="AK131" s="287">
        <f t="shared" si="30"/>
        <v>27.579638752052546</v>
      </c>
      <c r="AL131" s="287"/>
      <c r="AM131" s="287"/>
      <c r="AN131" s="201">
        <f t="shared" si="31"/>
        <v>46897</v>
      </c>
      <c r="AO131" s="201"/>
      <c r="AP131" s="201"/>
      <c r="AQ131" s="202">
        <v>46898</v>
      </c>
      <c r="AR131" s="202"/>
      <c r="AS131" s="202"/>
      <c r="AT131" s="203">
        <f t="shared" si="44"/>
        <v>1086</v>
      </c>
      <c r="AU131" s="203"/>
      <c r="AV131" s="203"/>
      <c r="AW131" s="204">
        <f t="shared" si="33"/>
        <v>-40.420361247947454</v>
      </c>
      <c r="AX131" s="204"/>
      <c r="AY131" s="204"/>
      <c r="AZ131" s="190">
        <f t="shared" si="34"/>
        <v>-3.7219485495347565E-2</v>
      </c>
      <c r="BA131" s="190"/>
      <c r="BB131" s="190">
        <f t="shared" si="35"/>
        <v>-0.26053639846743293</v>
      </c>
      <c r="BC131" s="190"/>
      <c r="BD131" s="190">
        <f t="shared" si="36"/>
        <v>-0.52107279693486586</v>
      </c>
      <c r="BE131" s="190"/>
      <c r="BF131" s="190">
        <f t="shared" si="37"/>
        <v>-1.1328680897646415</v>
      </c>
      <c r="BG131" s="190"/>
      <c r="BH131" s="190">
        <f t="shared" si="38"/>
        <v>-3.3986042692939242</v>
      </c>
      <c r="BI131" s="190"/>
      <c r="BJ131" s="190">
        <f t="shared" si="39"/>
        <v>-6.7972085385878485</v>
      </c>
      <c r="BK131" s="190"/>
      <c r="BL131" s="190">
        <f t="shared" si="40"/>
        <v>-13.594417077175697</v>
      </c>
      <c r="BM131" s="199"/>
      <c r="BN131" s="190">
        <f t="shared" si="41"/>
        <v>-27.188834154351394</v>
      </c>
      <c r="BO131" s="190"/>
      <c r="BP131" s="190">
        <f t="shared" si="42"/>
        <v>-67.972085385878486</v>
      </c>
      <c r="BQ131" s="190"/>
      <c r="BR131" s="190">
        <f t="shared" si="43"/>
        <v>-135.94417077175697</v>
      </c>
      <c r="BS131" s="191"/>
    </row>
    <row r="132" spans="2:71" ht="15" thickBot="1" x14ac:dyDescent="0.4">
      <c r="B132" s="209"/>
      <c r="C132" s="210"/>
      <c r="D132" s="210"/>
      <c r="E132" s="215"/>
      <c r="F132" s="215"/>
      <c r="G132" s="215"/>
      <c r="H132" s="215"/>
      <c r="I132" s="205" t="s">
        <v>7000</v>
      </c>
      <c r="J132" s="205"/>
      <c r="K132" s="205"/>
      <c r="L132" s="205"/>
      <c r="M132" s="213">
        <v>44442</v>
      </c>
      <c r="N132" s="213"/>
      <c r="O132" s="213"/>
      <c r="P132" s="213">
        <v>46267</v>
      </c>
      <c r="Q132" s="213"/>
      <c r="R132" s="213"/>
      <c r="S132" s="205" t="s">
        <v>5539</v>
      </c>
      <c r="T132" s="205"/>
      <c r="U132" s="205"/>
      <c r="V132" s="206" t="s">
        <v>3830</v>
      </c>
      <c r="W132" s="206"/>
      <c r="X132" s="206"/>
      <c r="Y132" s="207">
        <v>-200</v>
      </c>
      <c r="Z132" s="207"/>
      <c r="AA132" s="207"/>
      <c r="AB132" s="208" t="s">
        <v>5539</v>
      </c>
      <c r="AC132" s="208"/>
      <c r="AD132" s="208"/>
      <c r="AE132" s="202">
        <v>44441</v>
      </c>
      <c r="AF132" s="202"/>
      <c r="AG132" s="202"/>
      <c r="AH132" s="201">
        <f>Totals!$E$81</f>
        <v>45811</v>
      </c>
      <c r="AI132" s="201"/>
      <c r="AJ132" s="201"/>
      <c r="AK132" s="287">
        <f t="shared" si="30"/>
        <v>150.1642935377875</v>
      </c>
      <c r="AL132" s="287"/>
      <c r="AM132" s="287"/>
      <c r="AN132" s="201">
        <f t="shared" si="31"/>
        <v>46266</v>
      </c>
      <c r="AO132" s="201"/>
      <c r="AP132" s="201"/>
      <c r="AQ132" s="202">
        <v>46267</v>
      </c>
      <c r="AR132" s="202"/>
      <c r="AS132" s="202"/>
      <c r="AT132" s="203">
        <f t="shared" si="44"/>
        <v>455</v>
      </c>
      <c r="AU132" s="203"/>
      <c r="AV132" s="203"/>
      <c r="AW132" s="204">
        <f t="shared" si="33"/>
        <v>-49.835706462212485</v>
      </c>
      <c r="AX132" s="204"/>
      <c r="AY132" s="204"/>
      <c r="AZ132" s="190">
        <f t="shared" si="34"/>
        <v>-0.10952902519167579</v>
      </c>
      <c r="BA132" s="190"/>
      <c r="BB132" s="190">
        <f t="shared" si="35"/>
        <v>-0.76670317634173069</v>
      </c>
      <c r="BC132" s="190"/>
      <c r="BD132" s="190">
        <f t="shared" si="36"/>
        <v>-1.5334063526834614</v>
      </c>
      <c r="BE132" s="190"/>
      <c r="BF132" s="190">
        <f t="shared" si="37"/>
        <v>-3.333789704271632</v>
      </c>
      <c r="BG132" s="190"/>
      <c r="BH132" s="190">
        <f t="shared" si="38"/>
        <v>-10.001369112814896</v>
      </c>
      <c r="BI132" s="190"/>
      <c r="BJ132" s="190">
        <f t="shared" si="39"/>
        <v>-20.002738225629791</v>
      </c>
      <c r="BK132" s="190"/>
      <c r="BL132" s="190">
        <f t="shared" si="40"/>
        <v>-40.005476451259582</v>
      </c>
      <c r="BM132" s="199"/>
      <c r="BN132" s="190">
        <f t="shared" si="41"/>
        <v>-80.010952902519165</v>
      </c>
      <c r="BO132" s="190"/>
      <c r="BP132" s="190">
        <f t="shared" si="42"/>
        <v>-200.0273822562979</v>
      </c>
      <c r="BQ132" s="190"/>
      <c r="BR132" s="190">
        <f t="shared" si="43"/>
        <v>-400.0547645125958</v>
      </c>
      <c r="BS132" s="191"/>
    </row>
    <row r="133" spans="2:71" ht="15" thickBot="1" x14ac:dyDescent="0.4">
      <c r="B133" s="209"/>
      <c r="C133" s="210"/>
      <c r="D133" s="210"/>
      <c r="E133" s="215"/>
      <c r="F133" s="215"/>
      <c r="G133" s="215"/>
      <c r="H133" s="215"/>
      <c r="I133" s="205" t="s">
        <v>7001</v>
      </c>
      <c r="J133" s="205"/>
      <c r="K133" s="205"/>
      <c r="L133" s="205"/>
      <c r="M133" s="213">
        <v>44229</v>
      </c>
      <c r="N133" s="213"/>
      <c r="O133" s="213"/>
      <c r="P133" s="213">
        <v>44593</v>
      </c>
      <c r="Q133" s="213"/>
      <c r="R133" s="213"/>
      <c r="S133" s="205" t="s">
        <v>6638</v>
      </c>
      <c r="T133" s="205"/>
      <c r="U133" s="205"/>
      <c r="V133" s="206" t="s">
        <v>6606</v>
      </c>
      <c r="W133" s="206"/>
      <c r="X133" s="206"/>
      <c r="Y133" s="207">
        <v>-35</v>
      </c>
      <c r="Z133" s="207"/>
      <c r="AA133" s="207"/>
      <c r="AB133" s="208" t="s">
        <v>6638</v>
      </c>
      <c r="AC133" s="208"/>
      <c r="AD133" s="208"/>
      <c r="AE133" s="202">
        <v>45689</v>
      </c>
      <c r="AF133" s="202"/>
      <c r="AG133" s="202"/>
      <c r="AH133" s="201">
        <f>Totals!$E$81</f>
        <v>45811</v>
      </c>
      <c r="AI133" s="201"/>
      <c r="AJ133" s="201"/>
      <c r="AK133" s="287">
        <f t="shared" si="30"/>
        <v>11.794520547945204</v>
      </c>
      <c r="AL133" s="287"/>
      <c r="AM133" s="287"/>
      <c r="AN133" s="201">
        <f t="shared" si="31"/>
        <v>46053</v>
      </c>
      <c r="AO133" s="201"/>
      <c r="AP133" s="201"/>
      <c r="AQ133" s="202">
        <v>46054</v>
      </c>
      <c r="AR133" s="202"/>
      <c r="AS133" s="202"/>
      <c r="AT133" s="203">
        <f t="shared" si="44"/>
        <v>242</v>
      </c>
      <c r="AU133" s="203"/>
      <c r="AV133" s="203"/>
      <c r="AW133" s="204">
        <f t="shared" si="33"/>
        <v>-23.205479452054792</v>
      </c>
      <c r="AX133" s="204"/>
      <c r="AY133" s="204"/>
      <c r="AZ133" s="190">
        <f t="shared" si="34"/>
        <v>-9.5890410958904104E-2</v>
      </c>
      <c r="BA133" s="190"/>
      <c r="BB133" s="190">
        <f t="shared" si="35"/>
        <v>-0.67123287671232867</v>
      </c>
      <c r="BC133" s="190"/>
      <c r="BD133" s="190">
        <f t="shared" si="36"/>
        <v>-1.3424657534246573</v>
      </c>
      <c r="BE133" s="190"/>
      <c r="BF133" s="190">
        <f t="shared" si="37"/>
        <v>-2.9186643835616439</v>
      </c>
      <c r="BG133" s="190"/>
      <c r="BH133" s="190">
        <f t="shared" si="38"/>
        <v>-8.7559931506849313</v>
      </c>
      <c r="BI133" s="190"/>
      <c r="BJ133" s="190">
        <f t="shared" si="39"/>
        <v>-17.511986301369863</v>
      </c>
      <c r="BK133" s="190"/>
      <c r="BL133" s="190">
        <f t="shared" si="40"/>
        <v>-35.023972602739725</v>
      </c>
      <c r="BM133" s="199"/>
      <c r="BN133" s="190">
        <f t="shared" si="41"/>
        <v>-70.047945205479451</v>
      </c>
      <c r="BO133" s="190"/>
      <c r="BP133" s="190">
        <f t="shared" si="42"/>
        <v>-175.11986301369862</v>
      </c>
      <c r="BQ133" s="190"/>
      <c r="BR133" s="190">
        <f t="shared" si="43"/>
        <v>-350.23972602739724</v>
      </c>
      <c r="BS133" s="191"/>
    </row>
    <row r="134" spans="2:71" ht="15" thickBot="1" x14ac:dyDescent="0.4">
      <c r="B134" s="209"/>
      <c r="C134" s="210"/>
      <c r="D134" s="210"/>
      <c r="E134" s="294" t="s">
        <v>7064</v>
      </c>
      <c r="F134" s="295"/>
      <c r="G134" s="295"/>
      <c r="H134" s="295"/>
      <c r="I134" s="205" t="s">
        <v>7028</v>
      </c>
      <c r="J134" s="205"/>
      <c r="K134" s="205"/>
      <c r="L134" s="205"/>
      <c r="M134" s="213">
        <v>44105</v>
      </c>
      <c r="N134" s="213"/>
      <c r="O134" s="213"/>
      <c r="P134" s="213">
        <v>44469</v>
      </c>
      <c r="Q134" s="213"/>
      <c r="R134" s="213"/>
      <c r="S134" s="205" t="s">
        <v>6638</v>
      </c>
      <c r="T134" s="205"/>
      <c r="U134" s="205"/>
      <c r="V134" s="206" t="s">
        <v>6364</v>
      </c>
      <c r="W134" s="206"/>
      <c r="X134" s="206"/>
      <c r="Y134" s="207">
        <v>-50</v>
      </c>
      <c r="Z134" s="207"/>
      <c r="AA134" s="207"/>
      <c r="AB134" s="208" t="s">
        <v>6638</v>
      </c>
      <c r="AC134" s="208"/>
      <c r="AD134" s="208"/>
      <c r="AE134" s="202">
        <v>45474</v>
      </c>
      <c r="AF134" s="202"/>
      <c r="AG134" s="202"/>
      <c r="AH134" s="201">
        <f>Totals!$E$81</f>
        <v>45811</v>
      </c>
      <c r="AI134" s="201"/>
      <c r="AJ134" s="201"/>
      <c r="AK134" s="287">
        <f t="shared" si="30"/>
        <v>46.301369863013697</v>
      </c>
      <c r="AL134" s="287"/>
      <c r="AM134" s="287"/>
      <c r="AN134" s="201">
        <f t="shared" si="31"/>
        <v>45838</v>
      </c>
      <c r="AO134" s="201"/>
      <c r="AP134" s="201"/>
      <c r="AQ134" s="202">
        <v>45839</v>
      </c>
      <c r="AR134" s="202"/>
      <c r="AS134" s="202"/>
      <c r="AT134" s="203">
        <f t="shared" si="44"/>
        <v>27</v>
      </c>
      <c r="AU134" s="203"/>
      <c r="AV134" s="203"/>
      <c r="AW134" s="204">
        <f t="shared" si="33"/>
        <v>-3.6986301369863011</v>
      </c>
      <c r="AX134" s="204"/>
      <c r="AY134" s="204"/>
      <c r="AZ134" s="190">
        <f t="shared" si="34"/>
        <v>-0.13698630136986301</v>
      </c>
      <c r="BA134" s="190"/>
      <c r="BB134" s="190">
        <f t="shared" si="35"/>
        <v>-0.95890410958904104</v>
      </c>
      <c r="BC134" s="190"/>
      <c r="BD134" s="190">
        <f t="shared" si="36"/>
        <v>-1.9178082191780821</v>
      </c>
      <c r="BE134" s="190"/>
      <c r="BF134" s="190">
        <f t="shared" si="37"/>
        <v>-4.169520547945206</v>
      </c>
      <c r="BG134" s="190"/>
      <c r="BH134" s="190">
        <f t="shared" si="38"/>
        <v>-12.508561643835616</v>
      </c>
      <c r="BI134" s="190"/>
      <c r="BJ134" s="190">
        <f t="shared" si="39"/>
        <v>-25.017123287671232</v>
      </c>
      <c r="BK134" s="190"/>
      <c r="BL134" s="190">
        <f t="shared" si="40"/>
        <v>-50.034246575342465</v>
      </c>
      <c r="BM134" s="199"/>
      <c r="BN134" s="190">
        <f t="shared" si="41"/>
        <v>-100.06849315068493</v>
      </c>
      <c r="BO134" s="190"/>
      <c r="BP134" s="190">
        <f t="shared" si="42"/>
        <v>-250.17123287671234</v>
      </c>
      <c r="BQ134" s="190"/>
      <c r="BR134" s="190">
        <f t="shared" si="43"/>
        <v>-500.34246575342468</v>
      </c>
      <c r="BS134" s="191"/>
    </row>
    <row r="135" spans="2:71" ht="15" thickBot="1" x14ac:dyDescent="0.4">
      <c r="B135" s="209"/>
      <c r="C135" s="210"/>
      <c r="D135" s="210"/>
      <c r="E135" s="215"/>
      <c r="F135" s="215"/>
      <c r="G135" s="215"/>
      <c r="H135" s="215"/>
      <c r="I135" s="205" t="s">
        <v>7029</v>
      </c>
      <c r="J135" s="205"/>
      <c r="K135" s="205"/>
      <c r="L135" s="205"/>
      <c r="M135" s="213"/>
      <c r="N135" s="213"/>
      <c r="O135" s="213"/>
      <c r="P135" s="213"/>
      <c r="Q135" s="213"/>
      <c r="R135" s="213"/>
      <c r="S135" s="205"/>
      <c r="T135" s="205"/>
      <c r="U135" s="205"/>
      <c r="V135" s="206"/>
      <c r="W135" s="206"/>
      <c r="X135" s="206"/>
      <c r="Y135" s="207">
        <v>-100</v>
      </c>
      <c r="Z135" s="207"/>
      <c r="AA135" s="207"/>
      <c r="AB135" s="208" t="s">
        <v>6638</v>
      </c>
      <c r="AC135" s="208"/>
      <c r="AD135" s="208"/>
      <c r="AE135" s="202">
        <v>45412</v>
      </c>
      <c r="AF135" s="202"/>
      <c r="AG135" s="202"/>
      <c r="AH135" s="201">
        <f>Totals!$E$81</f>
        <v>45811</v>
      </c>
      <c r="AI135" s="201"/>
      <c r="AJ135" s="201"/>
      <c r="AK135" s="287">
        <f t="shared" si="30"/>
        <v>109.58904109589041</v>
      </c>
      <c r="AL135" s="287"/>
      <c r="AM135" s="287"/>
      <c r="AN135" s="201">
        <f t="shared" si="31"/>
        <v>45776</v>
      </c>
      <c r="AO135" s="201"/>
      <c r="AP135" s="201"/>
      <c r="AQ135" s="202">
        <v>45777</v>
      </c>
      <c r="AR135" s="202"/>
      <c r="AS135" s="202"/>
      <c r="AT135" s="203">
        <f t="shared" si="44"/>
        <v>-35</v>
      </c>
      <c r="AU135" s="203"/>
      <c r="AV135" s="203"/>
      <c r="AW135" s="204">
        <f t="shared" si="33"/>
        <v>9.5890410958904102</v>
      </c>
      <c r="AX135" s="204"/>
      <c r="AY135" s="204"/>
      <c r="AZ135" s="190">
        <f t="shared" si="34"/>
        <v>-0.27397260273972601</v>
      </c>
      <c r="BA135" s="190"/>
      <c r="BB135" s="190">
        <f t="shared" si="35"/>
        <v>-1.9178082191780821</v>
      </c>
      <c r="BC135" s="190"/>
      <c r="BD135" s="190">
        <f t="shared" si="36"/>
        <v>-3.8356164383561642</v>
      </c>
      <c r="BE135" s="190"/>
      <c r="BF135" s="190">
        <f t="shared" si="37"/>
        <v>-8.339041095890412</v>
      </c>
      <c r="BG135" s="190"/>
      <c r="BH135" s="190">
        <f t="shared" si="38"/>
        <v>-25.017123287671232</v>
      </c>
      <c r="BI135" s="190"/>
      <c r="BJ135" s="190">
        <f t="shared" si="39"/>
        <v>-50.034246575342465</v>
      </c>
      <c r="BK135" s="190"/>
      <c r="BL135" s="190">
        <f t="shared" si="40"/>
        <v>-100.06849315068493</v>
      </c>
      <c r="BM135" s="199"/>
      <c r="BN135" s="190">
        <f t="shared" si="41"/>
        <v>-200.13698630136986</v>
      </c>
      <c r="BO135" s="190"/>
      <c r="BP135" s="190">
        <f t="shared" si="42"/>
        <v>-500.34246575342468</v>
      </c>
      <c r="BQ135" s="190"/>
      <c r="BR135" s="190">
        <f t="shared" si="43"/>
        <v>-1000.6849315068494</v>
      </c>
      <c r="BS135" s="191"/>
    </row>
    <row r="136" spans="2:71" ht="15" thickBot="1" x14ac:dyDescent="0.4">
      <c r="B136" s="209"/>
      <c r="C136" s="210"/>
      <c r="D136" s="210"/>
      <c r="E136" s="215"/>
      <c r="F136" s="215"/>
      <c r="G136" s="215"/>
      <c r="H136" s="215"/>
      <c r="I136" s="212"/>
      <c r="J136" s="212"/>
      <c r="K136" s="212"/>
      <c r="L136" s="212"/>
      <c r="M136" s="213"/>
      <c r="N136" s="213"/>
      <c r="O136" s="213"/>
      <c r="P136" s="213"/>
      <c r="Q136" s="213"/>
      <c r="R136" s="213"/>
      <c r="S136" s="205"/>
      <c r="T136" s="205"/>
      <c r="U136" s="205"/>
      <c r="V136" s="206"/>
      <c r="W136" s="206"/>
      <c r="X136" s="206"/>
      <c r="Y136" s="207"/>
      <c r="Z136" s="207"/>
      <c r="AA136" s="207"/>
      <c r="AB136" s="208"/>
      <c r="AC136" s="208"/>
      <c r="AD136" s="208"/>
      <c r="AE136" s="202"/>
      <c r="AF136" s="202"/>
      <c r="AG136" s="202"/>
      <c r="AH136" s="201">
        <f>Totals!$E$81</f>
        <v>45811</v>
      </c>
      <c r="AI136" s="201"/>
      <c r="AJ136" s="201"/>
      <c r="AK136" s="287">
        <f t="shared" si="30"/>
        <v>0</v>
      </c>
      <c r="AL136" s="287"/>
      <c r="AM136" s="287"/>
      <c r="AN136" s="201" t="str">
        <f t="shared" si="31"/>
        <v/>
      </c>
      <c r="AO136" s="201"/>
      <c r="AP136" s="201"/>
      <c r="AQ136" s="202"/>
      <c r="AR136" s="202"/>
      <c r="AS136" s="202"/>
      <c r="AT136" s="203">
        <f t="shared" si="44"/>
        <v>0</v>
      </c>
      <c r="AU136" s="203"/>
      <c r="AV136" s="203"/>
      <c r="AW136" s="204">
        <f t="shared" si="33"/>
        <v>0</v>
      </c>
      <c r="AX136" s="204"/>
      <c r="AY136" s="204"/>
      <c r="AZ136" s="190">
        <f t="shared" si="34"/>
        <v>0</v>
      </c>
      <c r="BA136" s="190"/>
      <c r="BB136" s="190">
        <f t="shared" si="35"/>
        <v>0</v>
      </c>
      <c r="BC136" s="190"/>
      <c r="BD136" s="190">
        <f t="shared" si="36"/>
        <v>0</v>
      </c>
      <c r="BE136" s="190"/>
      <c r="BF136" s="190">
        <f t="shared" si="37"/>
        <v>0</v>
      </c>
      <c r="BG136" s="190"/>
      <c r="BH136" s="190">
        <f t="shared" si="38"/>
        <v>0</v>
      </c>
      <c r="BI136" s="190"/>
      <c r="BJ136" s="190">
        <f t="shared" si="39"/>
        <v>0</v>
      </c>
      <c r="BK136" s="190"/>
      <c r="BL136" s="190">
        <f t="shared" si="40"/>
        <v>0</v>
      </c>
      <c r="BM136" s="199"/>
      <c r="BN136" s="190">
        <f t="shared" si="41"/>
        <v>0</v>
      </c>
      <c r="BO136" s="190"/>
      <c r="BP136" s="190">
        <f t="shared" si="42"/>
        <v>0</v>
      </c>
      <c r="BQ136" s="190"/>
      <c r="BR136" s="190">
        <f t="shared" si="43"/>
        <v>0</v>
      </c>
      <c r="BS136" s="191"/>
    </row>
    <row r="137" spans="2:71" ht="15" thickBot="1" x14ac:dyDescent="0.4">
      <c r="B137" s="209"/>
      <c r="C137" s="210"/>
      <c r="D137" s="210"/>
      <c r="E137" s="215"/>
      <c r="F137" s="215"/>
      <c r="G137" s="215"/>
      <c r="H137" s="215"/>
      <c r="I137" s="205"/>
      <c r="J137" s="205"/>
      <c r="K137" s="205"/>
      <c r="L137" s="205"/>
      <c r="M137" s="213">
        <v>44401</v>
      </c>
      <c r="N137" s="213"/>
      <c r="O137" s="213"/>
      <c r="P137" s="213">
        <v>44431</v>
      </c>
      <c r="Q137" s="213"/>
      <c r="R137" s="213"/>
      <c r="S137" s="205" t="s">
        <v>6948</v>
      </c>
      <c r="T137" s="205"/>
      <c r="U137" s="205"/>
      <c r="V137" s="206" t="s">
        <v>6925</v>
      </c>
      <c r="W137" s="206"/>
      <c r="X137" s="206"/>
      <c r="Y137" s="207"/>
      <c r="Z137" s="207"/>
      <c r="AA137" s="207"/>
      <c r="AB137" s="208"/>
      <c r="AC137" s="208"/>
      <c r="AD137" s="208"/>
      <c r="AE137" s="202"/>
      <c r="AF137" s="202"/>
      <c r="AG137" s="202"/>
      <c r="AH137" s="201">
        <f>Totals!$E$81</f>
        <v>45811</v>
      </c>
      <c r="AI137" s="201"/>
      <c r="AJ137" s="201"/>
      <c r="AK137" s="287">
        <f t="shared" si="30"/>
        <v>0</v>
      </c>
      <c r="AL137" s="287"/>
      <c r="AM137" s="287"/>
      <c r="AN137" s="201" t="str">
        <f t="shared" si="31"/>
        <v/>
      </c>
      <c r="AO137" s="201"/>
      <c r="AP137" s="201"/>
      <c r="AQ137" s="202"/>
      <c r="AR137" s="202"/>
      <c r="AS137" s="202"/>
      <c r="AT137" s="203">
        <f t="shared" si="44"/>
        <v>0</v>
      </c>
      <c r="AU137" s="203"/>
      <c r="AV137" s="203"/>
      <c r="AW137" s="204">
        <f t="shared" si="33"/>
        <v>0</v>
      </c>
      <c r="AX137" s="204"/>
      <c r="AY137" s="204"/>
      <c r="AZ137" s="190">
        <f t="shared" si="34"/>
        <v>0</v>
      </c>
      <c r="BA137" s="190"/>
      <c r="BB137" s="190">
        <f t="shared" si="35"/>
        <v>0</v>
      </c>
      <c r="BC137" s="190"/>
      <c r="BD137" s="190">
        <f t="shared" si="36"/>
        <v>0</v>
      </c>
      <c r="BE137" s="190"/>
      <c r="BF137" s="190">
        <f t="shared" si="37"/>
        <v>0</v>
      </c>
      <c r="BG137" s="190"/>
      <c r="BH137" s="190">
        <f t="shared" si="38"/>
        <v>0</v>
      </c>
      <c r="BI137" s="190"/>
      <c r="BJ137" s="190">
        <f t="shared" si="39"/>
        <v>0</v>
      </c>
      <c r="BK137" s="190"/>
      <c r="BL137" s="190">
        <f t="shared" si="40"/>
        <v>0</v>
      </c>
      <c r="BM137" s="199"/>
      <c r="BN137" s="190">
        <f t="shared" si="41"/>
        <v>0</v>
      </c>
      <c r="BO137" s="190"/>
      <c r="BP137" s="190">
        <f t="shared" si="42"/>
        <v>0</v>
      </c>
      <c r="BQ137" s="190"/>
      <c r="BR137" s="190">
        <f t="shared" si="43"/>
        <v>0</v>
      </c>
      <c r="BS137" s="191"/>
    </row>
    <row r="138" spans="2:71" ht="15" thickBot="1" x14ac:dyDescent="0.4">
      <c r="B138" s="296"/>
      <c r="C138" s="210"/>
      <c r="D138" s="210"/>
      <c r="E138" s="215" t="s">
        <v>7045</v>
      </c>
      <c r="F138" s="215"/>
      <c r="G138" s="215"/>
      <c r="H138" s="215"/>
      <c r="I138" s="205" t="s">
        <v>7071</v>
      </c>
      <c r="J138" s="205"/>
      <c r="K138" s="205"/>
      <c r="L138" s="205"/>
      <c r="M138" s="213"/>
      <c r="N138" s="213"/>
      <c r="O138" s="213"/>
      <c r="P138" s="213"/>
      <c r="Q138" s="213"/>
      <c r="R138" s="213"/>
      <c r="S138" s="205" t="s">
        <v>6948</v>
      </c>
      <c r="T138" s="205"/>
      <c r="U138" s="205"/>
      <c r="V138" s="206"/>
      <c r="W138" s="206"/>
      <c r="X138" s="206"/>
      <c r="Y138" s="207"/>
      <c r="Z138" s="207"/>
      <c r="AA138" s="207"/>
      <c r="AB138" s="208"/>
      <c r="AC138" s="208"/>
      <c r="AD138" s="208"/>
      <c r="AE138" s="202"/>
      <c r="AF138" s="202"/>
      <c r="AG138" s="202"/>
      <c r="AH138" s="201">
        <f>Totals!$E$81</f>
        <v>45811</v>
      </c>
      <c r="AI138" s="201"/>
      <c r="AJ138" s="201"/>
      <c r="AK138" s="287">
        <f t="shared" si="30"/>
        <v>0</v>
      </c>
      <c r="AL138" s="287"/>
      <c r="AM138" s="287"/>
      <c r="AN138" s="201" t="str">
        <f t="shared" si="31"/>
        <v/>
      </c>
      <c r="AO138" s="201"/>
      <c r="AP138" s="201"/>
      <c r="AQ138" s="202"/>
      <c r="AR138" s="202"/>
      <c r="AS138" s="202"/>
      <c r="AT138" s="203">
        <f t="shared" si="44"/>
        <v>0</v>
      </c>
      <c r="AU138" s="203"/>
      <c r="AV138" s="203"/>
      <c r="AW138" s="204">
        <f t="shared" si="33"/>
        <v>0</v>
      </c>
      <c r="AX138" s="204"/>
      <c r="AY138" s="204"/>
      <c r="AZ138" s="190">
        <f t="shared" si="34"/>
        <v>0</v>
      </c>
      <c r="BA138" s="190"/>
      <c r="BB138" s="190">
        <f t="shared" si="35"/>
        <v>0</v>
      </c>
      <c r="BC138" s="190"/>
      <c r="BD138" s="190">
        <f t="shared" si="36"/>
        <v>0</v>
      </c>
      <c r="BE138" s="190"/>
      <c r="BF138" s="190">
        <f t="shared" si="37"/>
        <v>0</v>
      </c>
      <c r="BG138" s="190"/>
      <c r="BH138" s="190">
        <f t="shared" si="38"/>
        <v>0</v>
      </c>
      <c r="BI138" s="190"/>
      <c r="BJ138" s="190">
        <f t="shared" si="39"/>
        <v>0</v>
      </c>
      <c r="BK138" s="190"/>
      <c r="BL138" s="190">
        <f t="shared" si="40"/>
        <v>0</v>
      </c>
      <c r="BM138" s="199"/>
      <c r="BN138" s="190">
        <f t="shared" si="41"/>
        <v>0</v>
      </c>
      <c r="BO138" s="190"/>
      <c r="BP138" s="190">
        <f t="shared" si="42"/>
        <v>0</v>
      </c>
      <c r="BQ138" s="190"/>
      <c r="BR138" s="190">
        <f t="shared" si="43"/>
        <v>0</v>
      </c>
      <c r="BS138" s="191"/>
    </row>
    <row r="139" spans="2:71" ht="15" thickBot="1" x14ac:dyDescent="0.4">
      <c r="B139" s="296"/>
      <c r="C139" s="297"/>
      <c r="D139" s="297"/>
      <c r="E139" s="298"/>
      <c r="F139" s="298"/>
      <c r="G139" s="298"/>
      <c r="H139" s="298"/>
      <c r="I139" s="212" t="s">
        <v>7072</v>
      </c>
      <c r="J139" s="212"/>
      <c r="K139" s="212"/>
      <c r="L139" s="212"/>
      <c r="M139" s="213"/>
      <c r="N139" s="213"/>
      <c r="O139" s="213"/>
      <c r="P139" s="213"/>
      <c r="Q139" s="213"/>
      <c r="R139" s="213"/>
      <c r="S139" s="205" t="s">
        <v>6948</v>
      </c>
      <c r="T139" s="205"/>
      <c r="U139" s="205"/>
      <c r="V139" s="206"/>
      <c r="W139" s="206"/>
      <c r="X139" s="206"/>
      <c r="Y139" s="207"/>
      <c r="Z139" s="207"/>
      <c r="AA139" s="207"/>
      <c r="AB139" s="208"/>
      <c r="AC139" s="208"/>
      <c r="AD139" s="208"/>
      <c r="AE139" s="202"/>
      <c r="AF139" s="202"/>
      <c r="AG139" s="202"/>
      <c r="AH139" s="201">
        <f>Totals!$E$81</f>
        <v>45811</v>
      </c>
      <c r="AI139" s="201"/>
      <c r="AJ139" s="201"/>
      <c r="AK139" s="287">
        <f t="shared" si="30"/>
        <v>0</v>
      </c>
      <c r="AL139" s="287"/>
      <c r="AM139" s="287"/>
      <c r="AN139" s="201" t="str">
        <f t="shared" si="31"/>
        <v/>
      </c>
      <c r="AO139" s="201"/>
      <c r="AP139" s="201"/>
      <c r="AQ139" s="202"/>
      <c r="AR139" s="202"/>
      <c r="AS139" s="202"/>
      <c r="AT139" s="203">
        <f t="shared" si="44"/>
        <v>0</v>
      </c>
      <c r="AU139" s="203"/>
      <c r="AV139" s="203"/>
      <c r="AW139" s="204">
        <f t="shared" si="33"/>
        <v>0</v>
      </c>
      <c r="AX139" s="204"/>
      <c r="AY139" s="204"/>
      <c r="AZ139" s="190">
        <f t="shared" si="34"/>
        <v>0</v>
      </c>
      <c r="BA139" s="190"/>
      <c r="BB139" s="190">
        <f t="shared" si="35"/>
        <v>0</v>
      </c>
      <c r="BC139" s="190"/>
      <c r="BD139" s="190">
        <f t="shared" si="36"/>
        <v>0</v>
      </c>
      <c r="BE139" s="190"/>
      <c r="BF139" s="190">
        <f t="shared" si="37"/>
        <v>0</v>
      </c>
      <c r="BG139" s="190"/>
      <c r="BH139" s="190">
        <f t="shared" si="38"/>
        <v>0</v>
      </c>
      <c r="BI139" s="190"/>
      <c r="BJ139" s="190">
        <f t="shared" si="39"/>
        <v>0</v>
      </c>
      <c r="BK139" s="190"/>
      <c r="BL139" s="190">
        <f t="shared" si="40"/>
        <v>0</v>
      </c>
      <c r="BM139" s="199"/>
      <c r="BN139" s="190">
        <f t="shared" si="41"/>
        <v>0</v>
      </c>
      <c r="BO139" s="190"/>
      <c r="BP139" s="190">
        <f t="shared" si="42"/>
        <v>0</v>
      </c>
      <c r="BQ139" s="190"/>
      <c r="BR139" s="190">
        <f t="shared" si="43"/>
        <v>0</v>
      </c>
      <c r="BS139" s="191"/>
    </row>
    <row r="140" spans="2:71" ht="15" thickBot="1" x14ac:dyDescent="0.4">
      <c r="B140" s="296"/>
      <c r="C140" s="297"/>
      <c r="D140" s="297"/>
      <c r="E140" s="290"/>
      <c r="F140" s="290"/>
      <c r="G140" s="290"/>
      <c r="H140" s="290"/>
      <c r="I140" s="212"/>
      <c r="J140" s="212"/>
      <c r="K140" s="212"/>
      <c r="L140" s="212"/>
      <c r="M140" s="213"/>
      <c r="N140" s="213"/>
      <c r="O140" s="213"/>
      <c r="P140" s="213"/>
      <c r="Q140" s="213"/>
      <c r="R140" s="213"/>
      <c r="S140" s="205" t="s">
        <v>6948</v>
      </c>
      <c r="T140" s="205"/>
      <c r="U140" s="205"/>
      <c r="V140" s="206"/>
      <c r="W140" s="206"/>
      <c r="X140" s="206"/>
      <c r="Y140" s="207"/>
      <c r="Z140" s="207"/>
      <c r="AA140" s="207"/>
      <c r="AB140" s="208"/>
      <c r="AC140" s="208"/>
      <c r="AD140" s="208"/>
      <c r="AE140" s="202"/>
      <c r="AF140" s="202"/>
      <c r="AG140" s="202"/>
      <c r="AH140" s="201">
        <f>Totals!$E$81</f>
        <v>45811</v>
      </c>
      <c r="AI140" s="201"/>
      <c r="AJ140" s="201"/>
      <c r="AK140" s="287">
        <f t="shared" si="30"/>
        <v>0</v>
      </c>
      <c r="AL140" s="287"/>
      <c r="AM140" s="287"/>
      <c r="AN140" s="201" t="str">
        <f t="shared" si="31"/>
        <v/>
      </c>
      <c r="AO140" s="201"/>
      <c r="AP140" s="201"/>
      <c r="AQ140" s="202"/>
      <c r="AR140" s="202"/>
      <c r="AS140" s="202"/>
      <c r="AT140" s="203">
        <f t="shared" si="44"/>
        <v>0</v>
      </c>
      <c r="AU140" s="203"/>
      <c r="AV140" s="203"/>
      <c r="AW140" s="204">
        <f t="shared" si="33"/>
        <v>0</v>
      </c>
      <c r="AX140" s="204"/>
      <c r="AY140" s="204"/>
      <c r="AZ140" s="190">
        <f t="shared" si="34"/>
        <v>0</v>
      </c>
      <c r="BA140" s="190"/>
      <c r="BB140" s="190">
        <f t="shared" si="35"/>
        <v>0</v>
      </c>
      <c r="BC140" s="190"/>
      <c r="BD140" s="190">
        <f t="shared" si="36"/>
        <v>0</v>
      </c>
      <c r="BE140" s="190"/>
      <c r="BF140" s="190">
        <f t="shared" si="37"/>
        <v>0</v>
      </c>
      <c r="BG140" s="190"/>
      <c r="BH140" s="190">
        <f t="shared" si="38"/>
        <v>0</v>
      </c>
      <c r="BI140" s="190"/>
      <c r="BJ140" s="190">
        <f t="shared" si="39"/>
        <v>0</v>
      </c>
      <c r="BK140" s="190"/>
      <c r="BL140" s="190">
        <f t="shared" si="40"/>
        <v>0</v>
      </c>
      <c r="BM140" s="199"/>
      <c r="BN140" s="190">
        <f t="shared" si="41"/>
        <v>0</v>
      </c>
      <c r="BO140" s="190"/>
      <c r="BP140" s="190">
        <f t="shared" si="42"/>
        <v>0</v>
      </c>
      <c r="BQ140" s="190"/>
      <c r="BR140" s="190">
        <f t="shared" si="43"/>
        <v>0</v>
      </c>
      <c r="BS140" s="191"/>
    </row>
    <row r="141" spans="2:71" ht="15" thickBot="1" x14ac:dyDescent="0.4">
      <c r="B141" s="296" t="s">
        <v>7068</v>
      </c>
      <c r="C141" s="297"/>
      <c r="D141" s="297"/>
      <c r="E141" s="298" t="s">
        <v>7066</v>
      </c>
      <c r="F141" s="298"/>
      <c r="G141" s="298"/>
      <c r="H141" s="298"/>
      <c r="I141" s="212" t="s">
        <v>7046</v>
      </c>
      <c r="J141" s="212"/>
      <c r="K141" s="212"/>
      <c r="L141" s="212"/>
      <c r="M141" s="213"/>
      <c r="N141" s="213"/>
      <c r="O141" s="213"/>
      <c r="P141" s="213"/>
      <c r="Q141" s="213"/>
      <c r="R141" s="213"/>
      <c r="S141" s="205"/>
      <c r="T141" s="205"/>
      <c r="U141" s="205"/>
      <c r="V141" s="206"/>
      <c r="W141" s="206"/>
      <c r="X141" s="206"/>
      <c r="Y141" s="207">
        <v>-64.25</v>
      </c>
      <c r="Z141" s="207"/>
      <c r="AA141" s="207"/>
      <c r="AB141" s="208" t="s">
        <v>6638</v>
      </c>
      <c r="AC141" s="208"/>
      <c r="AD141" s="208"/>
      <c r="AE141" s="202">
        <v>45703</v>
      </c>
      <c r="AF141" s="202"/>
      <c r="AG141" s="202"/>
      <c r="AH141" s="201">
        <f>Totals!$E$81</f>
        <v>45811</v>
      </c>
      <c r="AI141" s="201"/>
      <c r="AJ141" s="201"/>
      <c r="AK141" s="287">
        <f t="shared" si="30"/>
        <v>19.186986301369863</v>
      </c>
      <c r="AL141" s="287"/>
      <c r="AM141" s="287"/>
      <c r="AN141" s="201">
        <f t="shared" si="31"/>
        <v>46067</v>
      </c>
      <c r="AO141" s="201"/>
      <c r="AP141" s="201"/>
      <c r="AQ141" s="202">
        <v>46068</v>
      </c>
      <c r="AR141" s="202"/>
      <c r="AS141" s="202"/>
      <c r="AT141" s="203">
        <f t="shared" si="44"/>
        <v>256</v>
      </c>
      <c r="AU141" s="203"/>
      <c r="AV141" s="203"/>
      <c r="AW141" s="204">
        <f t="shared" si="33"/>
        <v>-45.063013698630137</v>
      </c>
      <c r="AX141" s="204"/>
      <c r="AY141" s="204"/>
      <c r="AZ141" s="190">
        <f t="shared" si="34"/>
        <v>-0.17602739726027397</v>
      </c>
      <c r="BA141" s="190"/>
      <c r="BB141" s="190">
        <f t="shared" si="35"/>
        <v>-1.2321917808219178</v>
      </c>
      <c r="BC141" s="190"/>
      <c r="BD141" s="190">
        <f t="shared" si="36"/>
        <v>-2.4643835616438357</v>
      </c>
      <c r="BE141" s="190"/>
      <c r="BF141" s="190">
        <f t="shared" si="37"/>
        <v>-5.3578339041095893</v>
      </c>
      <c r="BG141" s="190"/>
      <c r="BH141" s="190">
        <f t="shared" si="38"/>
        <v>-16.073501712328767</v>
      </c>
      <c r="BI141" s="190"/>
      <c r="BJ141" s="190">
        <f t="shared" si="39"/>
        <v>-32.147003424657534</v>
      </c>
      <c r="BK141" s="190"/>
      <c r="BL141" s="190">
        <f t="shared" si="40"/>
        <v>-64.294006849315068</v>
      </c>
      <c r="BM141" s="199"/>
      <c r="BN141" s="190">
        <f t="shared" si="41"/>
        <v>-128.58801369863014</v>
      </c>
      <c r="BO141" s="190"/>
      <c r="BP141" s="190">
        <f t="shared" si="42"/>
        <v>-321.47003424657532</v>
      </c>
      <c r="BQ141" s="190"/>
      <c r="BR141" s="190">
        <f t="shared" si="43"/>
        <v>-642.94006849315065</v>
      </c>
      <c r="BS141" s="191"/>
    </row>
    <row r="142" spans="2:71" ht="15" thickBot="1" x14ac:dyDescent="0.4">
      <c r="B142" s="296" t="s">
        <v>7067</v>
      </c>
      <c r="C142" s="297"/>
      <c r="D142" s="297"/>
      <c r="E142" s="290" t="s">
        <v>7073</v>
      </c>
      <c r="F142" s="290"/>
      <c r="G142" s="290"/>
      <c r="H142" s="290"/>
      <c r="I142" s="212" t="s">
        <v>7047</v>
      </c>
      <c r="J142" s="212"/>
      <c r="K142" s="212"/>
      <c r="L142" s="212"/>
      <c r="M142" s="213"/>
      <c r="N142" s="213"/>
      <c r="O142" s="213"/>
      <c r="P142" s="213"/>
      <c r="Q142" s="213"/>
      <c r="R142" s="213"/>
      <c r="S142" s="205"/>
      <c r="T142" s="205"/>
      <c r="U142" s="205"/>
      <c r="V142" s="206"/>
      <c r="W142" s="206"/>
      <c r="X142" s="206"/>
      <c r="Y142" s="207">
        <v>-64.25</v>
      </c>
      <c r="Z142" s="207"/>
      <c r="AA142" s="207"/>
      <c r="AB142" s="208" t="s">
        <v>6638</v>
      </c>
      <c r="AC142" s="208"/>
      <c r="AD142" s="208"/>
      <c r="AE142" s="202">
        <v>45724</v>
      </c>
      <c r="AF142" s="202"/>
      <c r="AG142" s="202"/>
      <c r="AH142" s="201">
        <f>Totals!$E$81</f>
        <v>45811</v>
      </c>
      <c r="AI142" s="201"/>
      <c r="AJ142" s="201"/>
      <c r="AK142" s="287">
        <f t="shared" si="30"/>
        <v>15.490410958904109</v>
      </c>
      <c r="AL142" s="287"/>
      <c r="AM142" s="287"/>
      <c r="AN142" s="201">
        <f t="shared" si="31"/>
        <v>46088</v>
      </c>
      <c r="AO142" s="201"/>
      <c r="AP142" s="201"/>
      <c r="AQ142" s="202">
        <v>46089</v>
      </c>
      <c r="AR142" s="202"/>
      <c r="AS142" s="202"/>
      <c r="AT142" s="203">
        <f t="shared" si="44"/>
        <v>277</v>
      </c>
      <c r="AU142" s="203"/>
      <c r="AV142" s="203"/>
      <c r="AW142" s="204">
        <f t="shared" si="33"/>
        <v>-48.759589041095893</v>
      </c>
      <c r="AX142" s="204"/>
      <c r="AY142" s="204"/>
      <c r="AZ142" s="190">
        <f t="shared" si="34"/>
        <v>-0.17602739726027397</v>
      </c>
      <c r="BA142" s="190"/>
      <c r="BB142" s="190">
        <f t="shared" si="35"/>
        <v>-1.2321917808219178</v>
      </c>
      <c r="BC142" s="190"/>
      <c r="BD142" s="190">
        <f t="shared" si="36"/>
        <v>-2.4643835616438357</v>
      </c>
      <c r="BE142" s="190"/>
      <c r="BF142" s="190">
        <f t="shared" si="37"/>
        <v>-5.3578339041095893</v>
      </c>
      <c r="BG142" s="190"/>
      <c r="BH142" s="190">
        <f t="shared" si="38"/>
        <v>-16.073501712328767</v>
      </c>
      <c r="BI142" s="190"/>
      <c r="BJ142" s="190">
        <f t="shared" si="39"/>
        <v>-32.147003424657534</v>
      </c>
      <c r="BK142" s="190"/>
      <c r="BL142" s="190">
        <f t="shared" si="40"/>
        <v>-64.294006849315068</v>
      </c>
      <c r="BM142" s="199"/>
      <c r="BN142" s="190">
        <f t="shared" si="41"/>
        <v>-128.58801369863014</v>
      </c>
      <c r="BO142" s="190"/>
      <c r="BP142" s="190">
        <f t="shared" si="42"/>
        <v>-321.47003424657532</v>
      </c>
      <c r="BQ142" s="190"/>
      <c r="BR142" s="190">
        <f t="shared" si="43"/>
        <v>-642.94006849315065</v>
      </c>
      <c r="BS142" s="191"/>
    </row>
    <row r="143" spans="2:71" ht="15" thickBot="1" x14ac:dyDescent="0.4">
      <c r="B143" s="209"/>
      <c r="C143" s="210"/>
      <c r="D143" s="210"/>
      <c r="E143" s="298" t="s">
        <v>7069</v>
      </c>
      <c r="F143" s="298"/>
      <c r="G143" s="298"/>
      <c r="H143" s="298"/>
      <c r="I143" s="212" t="s">
        <v>7070</v>
      </c>
      <c r="J143" s="212"/>
      <c r="K143" s="212"/>
      <c r="L143" s="212"/>
      <c r="M143" s="213"/>
      <c r="N143" s="213"/>
      <c r="O143" s="213"/>
      <c r="P143" s="213"/>
      <c r="Q143" s="213"/>
      <c r="R143" s="213"/>
      <c r="S143" s="205" t="s">
        <v>6948</v>
      </c>
      <c r="T143" s="205"/>
      <c r="U143" s="205"/>
      <c r="V143" s="206"/>
      <c r="W143" s="206"/>
      <c r="X143" s="206"/>
      <c r="Y143" s="207">
        <v>-64.25</v>
      </c>
      <c r="Z143" s="207"/>
      <c r="AA143" s="207"/>
      <c r="AB143" s="208" t="s">
        <v>6638</v>
      </c>
      <c r="AC143" s="208"/>
      <c r="AD143" s="208"/>
      <c r="AE143" s="202">
        <v>45473</v>
      </c>
      <c r="AF143" s="202"/>
      <c r="AG143" s="202"/>
      <c r="AH143" s="201">
        <f>Totals!$E$81</f>
        <v>45811</v>
      </c>
      <c r="AI143" s="201"/>
      <c r="AJ143" s="201"/>
      <c r="AK143" s="287">
        <f t="shared" si="30"/>
        <v>59.673287671232877</v>
      </c>
      <c r="AL143" s="287"/>
      <c r="AM143" s="287"/>
      <c r="AN143" s="201">
        <f t="shared" si="31"/>
        <v>45837</v>
      </c>
      <c r="AO143" s="201"/>
      <c r="AP143" s="201"/>
      <c r="AQ143" s="202">
        <v>45838</v>
      </c>
      <c r="AR143" s="202"/>
      <c r="AS143" s="202"/>
      <c r="AT143" s="203">
        <f t="shared" si="44"/>
        <v>26</v>
      </c>
      <c r="AU143" s="203"/>
      <c r="AV143" s="203"/>
      <c r="AW143" s="204">
        <f t="shared" si="33"/>
        <v>-4.5767123287671234</v>
      </c>
      <c r="AX143" s="204"/>
      <c r="AY143" s="204"/>
      <c r="AZ143" s="190">
        <f t="shared" si="34"/>
        <v>-0.17602739726027397</v>
      </c>
      <c r="BA143" s="190"/>
      <c r="BB143" s="190">
        <f t="shared" si="35"/>
        <v>-1.2321917808219178</v>
      </c>
      <c r="BC143" s="190"/>
      <c r="BD143" s="190">
        <f t="shared" si="36"/>
        <v>-2.4643835616438357</v>
      </c>
      <c r="BE143" s="190"/>
      <c r="BF143" s="190">
        <f t="shared" si="37"/>
        <v>-5.3578339041095893</v>
      </c>
      <c r="BG143" s="190"/>
      <c r="BH143" s="190">
        <f t="shared" si="38"/>
        <v>-16.073501712328767</v>
      </c>
      <c r="BI143" s="190"/>
      <c r="BJ143" s="190">
        <f t="shared" si="39"/>
        <v>-32.147003424657534</v>
      </c>
      <c r="BK143" s="190"/>
      <c r="BL143" s="190">
        <f t="shared" si="40"/>
        <v>-64.294006849315068</v>
      </c>
      <c r="BM143" s="199"/>
      <c r="BN143" s="190">
        <f t="shared" si="41"/>
        <v>-128.58801369863014</v>
      </c>
      <c r="BO143" s="190"/>
      <c r="BP143" s="190">
        <f t="shared" si="42"/>
        <v>-321.47003424657532</v>
      </c>
      <c r="BQ143" s="190"/>
      <c r="BR143" s="190">
        <f t="shared" si="43"/>
        <v>-642.94006849315065</v>
      </c>
      <c r="BS143" s="191"/>
    </row>
    <row r="144" spans="2:71" ht="15" thickBot="1" x14ac:dyDescent="0.4">
      <c r="B144" s="209"/>
      <c r="C144" s="210"/>
      <c r="D144" s="210"/>
      <c r="E144" s="211"/>
      <c r="F144" s="211"/>
      <c r="G144" s="211"/>
      <c r="H144" s="211"/>
      <c r="I144" s="212"/>
      <c r="J144" s="212"/>
      <c r="K144" s="212"/>
      <c r="L144" s="212"/>
      <c r="M144" s="213"/>
      <c r="N144" s="213"/>
      <c r="O144" s="213"/>
      <c r="P144" s="213"/>
      <c r="Q144" s="213"/>
      <c r="R144" s="213"/>
      <c r="S144" s="205"/>
      <c r="T144" s="205"/>
      <c r="U144" s="205"/>
      <c r="V144" s="206"/>
      <c r="W144" s="206"/>
      <c r="X144" s="206"/>
      <c r="Y144" s="207"/>
      <c r="Z144" s="207"/>
      <c r="AA144" s="207"/>
      <c r="AB144" s="208"/>
      <c r="AC144" s="208"/>
      <c r="AD144" s="208"/>
      <c r="AE144" s="202"/>
      <c r="AF144" s="202"/>
      <c r="AG144" s="202"/>
      <c r="AH144" s="201">
        <f>Totals!$E$81</f>
        <v>45811</v>
      </c>
      <c r="AI144" s="201"/>
      <c r="AJ144" s="201"/>
      <c r="AK144" s="287">
        <f t="shared" si="30"/>
        <v>0</v>
      </c>
      <c r="AL144" s="287"/>
      <c r="AM144" s="287"/>
      <c r="AN144" s="201" t="str">
        <f t="shared" si="31"/>
        <v/>
      </c>
      <c r="AO144" s="201"/>
      <c r="AP144" s="201"/>
      <c r="AQ144" s="202"/>
      <c r="AR144" s="202"/>
      <c r="AS144" s="202"/>
      <c r="AT144" s="203">
        <f t="shared" si="44"/>
        <v>0</v>
      </c>
      <c r="AU144" s="203"/>
      <c r="AV144" s="203"/>
      <c r="AW144" s="204">
        <f t="shared" si="33"/>
        <v>0</v>
      </c>
      <c r="AX144" s="204"/>
      <c r="AY144" s="204"/>
      <c r="AZ144" s="190">
        <f t="shared" si="34"/>
        <v>0</v>
      </c>
      <c r="BA144" s="190"/>
      <c r="BB144" s="190">
        <f t="shared" si="35"/>
        <v>0</v>
      </c>
      <c r="BC144" s="190"/>
      <c r="BD144" s="190">
        <f t="shared" si="36"/>
        <v>0</v>
      </c>
      <c r="BE144" s="190"/>
      <c r="BF144" s="190">
        <f t="shared" si="37"/>
        <v>0</v>
      </c>
      <c r="BG144" s="190"/>
      <c r="BH144" s="190">
        <f t="shared" si="38"/>
        <v>0</v>
      </c>
      <c r="BI144" s="190"/>
      <c r="BJ144" s="190">
        <f t="shared" si="39"/>
        <v>0</v>
      </c>
      <c r="BK144" s="190"/>
      <c r="BL144" s="190">
        <f t="shared" si="40"/>
        <v>0</v>
      </c>
      <c r="BM144" s="199"/>
      <c r="BN144" s="190">
        <f t="shared" si="41"/>
        <v>0</v>
      </c>
      <c r="BO144" s="190"/>
      <c r="BP144" s="190">
        <f t="shared" si="42"/>
        <v>0</v>
      </c>
      <c r="BQ144" s="190"/>
      <c r="BR144" s="190">
        <f t="shared" si="43"/>
        <v>0</v>
      </c>
      <c r="BS144" s="191"/>
    </row>
    <row r="145" spans="2:71" ht="15" thickBot="1" x14ac:dyDescent="0.4">
      <c r="B145" s="209"/>
      <c r="C145" s="210"/>
      <c r="D145" s="210"/>
      <c r="E145" s="211"/>
      <c r="F145" s="211"/>
      <c r="G145" s="211"/>
      <c r="H145" s="211"/>
      <c r="I145" s="212"/>
      <c r="J145" s="212"/>
      <c r="K145" s="212"/>
      <c r="L145" s="212"/>
      <c r="M145" s="213"/>
      <c r="N145" s="213"/>
      <c r="O145" s="213"/>
      <c r="P145" s="213"/>
      <c r="Q145" s="213"/>
      <c r="R145" s="213"/>
      <c r="S145" s="205"/>
      <c r="T145" s="205"/>
      <c r="U145" s="205"/>
      <c r="V145" s="206"/>
      <c r="W145" s="206"/>
      <c r="X145" s="206"/>
      <c r="Y145" s="207"/>
      <c r="Z145" s="207"/>
      <c r="AA145" s="207"/>
      <c r="AB145" s="208"/>
      <c r="AC145" s="208"/>
      <c r="AD145" s="208"/>
      <c r="AE145" s="202"/>
      <c r="AF145" s="202"/>
      <c r="AG145" s="202"/>
      <c r="AH145" s="201">
        <f>Totals!$E$81</f>
        <v>45811</v>
      </c>
      <c r="AI145" s="201"/>
      <c r="AJ145" s="201"/>
      <c r="AK145" s="287">
        <f t="shared" si="30"/>
        <v>0</v>
      </c>
      <c r="AL145" s="287"/>
      <c r="AM145" s="287"/>
      <c r="AN145" s="201" t="str">
        <f t="shared" si="31"/>
        <v/>
      </c>
      <c r="AO145" s="201"/>
      <c r="AP145" s="201"/>
      <c r="AQ145" s="202"/>
      <c r="AR145" s="202"/>
      <c r="AS145" s="202"/>
      <c r="AT145" s="203">
        <f t="shared" si="44"/>
        <v>0</v>
      </c>
      <c r="AU145" s="203"/>
      <c r="AV145" s="203"/>
      <c r="AW145" s="204">
        <f t="shared" si="33"/>
        <v>0</v>
      </c>
      <c r="AX145" s="204"/>
      <c r="AY145" s="204"/>
      <c r="AZ145" s="190">
        <f t="shared" si="34"/>
        <v>0</v>
      </c>
      <c r="BA145" s="190"/>
      <c r="BB145" s="190">
        <f t="shared" si="35"/>
        <v>0</v>
      </c>
      <c r="BC145" s="190"/>
      <c r="BD145" s="190">
        <f t="shared" si="36"/>
        <v>0</v>
      </c>
      <c r="BE145" s="190"/>
      <c r="BF145" s="190">
        <f t="shared" si="37"/>
        <v>0</v>
      </c>
      <c r="BG145" s="190"/>
      <c r="BH145" s="190">
        <f t="shared" si="38"/>
        <v>0</v>
      </c>
      <c r="BI145" s="190"/>
      <c r="BJ145" s="190">
        <f t="shared" si="39"/>
        <v>0</v>
      </c>
      <c r="BK145" s="190"/>
      <c r="BL145" s="190">
        <f t="shared" si="40"/>
        <v>0</v>
      </c>
      <c r="BM145" s="199"/>
      <c r="BN145" s="190">
        <f t="shared" si="41"/>
        <v>0</v>
      </c>
      <c r="BO145" s="190"/>
      <c r="BP145" s="190">
        <f t="shared" si="42"/>
        <v>0</v>
      </c>
      <c r="BQ145" s="190"/>
      <c r="BR145" s="190">
        <f t="shared" si="43"/>
        <v>0</v>
      </c>
      <c r="BS145" s="191"/>
    </row>
    <row r="146" spans="2:71" ht="15" thickBot="1" x14ac:dyDescent="0.4">
      <c r="B146" s="209"/>
      <c r="C146" s="210"/>
      <c r="D146" s="210"/>
      <c r="E146" s="215" t="s">
        <v>7050</v>
      </c>
      <c r="F146" s="215"/>
      <c r="G146" s="215"/>
      <c r="H146" s="215"/>
      <c r="I146" s="205" t="s">
        <v>7051</v>
      </c>
      <c r="J146" s="205"/>
      <c r="K146" s="205"/>
      <c r="L146" s="205"/>
      <c r="M146" s="213"/>
      <c r="N146" s="213"/>
      <c r="O146" s="213"/>
      <c r="P146" s="213"/>
      <c r="Q146" s="213"/>
      <c r="R146" s="213"/>
      <c r="S146" s="205"/>
      <c r="T146" s="205"/>
      <c r="U146" s="205"/>
      <c r="V146" s="206"/>
      <c r="W146" s="206"/>
      <c r="X146" s="206"/>
      <c r="Y146" s="207">
        <v>-62</v>
      </c>
      <c r="Z146" s="207"/>
      <c r="AA146" s="207"/>
      <c r="AB146" s="208" t="s">
        <v>6948</v>
      </c>
      <c r="AC146" s="208"/>
      <c r="AD146" s="208"/>
      <c r="AE146" s="202">
        <v>45712</v>
      </c>
      <c r="AF146" s="202"/>
      <c r="AG146" s="202"/>
      <c r="AH146" s="201">
        <f>Totals!$E$81</f>
        <v>45811</v>
      </c>
      <c r="AI146" s="201"/>
      <c r="AJ146" s="201"/>
      <c r="AK146" s="287">
        <f t="shared" si="30"/>
        <v>221.42857142857144</v>
      </c>
      <c r="AL146" s="287"/>
      <c r="AM146" s="287"/>
      <c r="AN146" s="201">
        <f t="shared" si="31"/>
        <v>45739</v>
      </c>
      <c r="AO146" s="201"/>
      <c r="AP146" s="201"/>
      <c r="AQ146" s="202">
        <v>45740</v>
      </c>
      <c r="AR146" s="202"/>
      <c r="AS146" s="202"/>
      <c r="AT146" s="203">
        <f t="shared" si="44"/>
        <v>-72</v>
      </c>
      <c r="AU146" s="203"/>
      <c r="AV146" s="203"/>
      <c r="AW146" s="204">
        <f t="shared" si="33"/>
        <v>159.42857142857144</v>
      </c>
      <c r="AX146" s="204"/>
      <c r="AY146" s="204"/>
      <c r="AZ146" s="190">
        <f t="shared" si="34"/>
        <v>-2.2142857142857144</v>
      </c>
      <c r="BA146" s="190"/>
      <c r="BB146" s="190">
        <f t="shared" si="35"/>
        <v>-15.5</v>
      </c>
      <c r="BC146" s="190"/>
      <c r="BD146" s="190">
        <f t="shared" si="36"/>
        <v>-31</v>
      </c>
      <c r="BE146" s="190"/>
      <c r="BF146" s="190">
        <f t="shared" si="37"/>
        <v>-67.397321428571431</v>
      </c>
      <c r="BG146" s="190"/>
      <c r="BH146" s="190">
        <f t="shared" si="38"/>
        <v>-202.19196428571431</v>
      </c>
      <c r="BI146" s="190"/>
      <c r="BJ146" s="190">
        <f t="shared" si="39"/>
        <v>-404.38392857142861</v>
      </c>
      <c r="BK146" s="190"/>
      <c r="BL146" s="190">
        <f t="shared" si="40"/>
        <v>-808.76785714285722</v>
      </c>
      <c r="BM146" s="199"/>
      <c r="BN146" s="190">
        <f t="shared" si="41"/>
        <v>-1617.5357142857144</v>
      </c>
      <c r="BO146" s="190"/>
      <c r="BP146" s="190">
        <f t="shared" si="42"/>
        <v>-4043.8392857142858</v>
      </c>
      <c r="BQ146" s="190"/>
      <c r="BR146" s="190">
        <f t="shared" si="43"/>
        <v>-8087.6785714285716</v>
      </c>
      <c r="BS146" s="191"/>
    </row>
    <row r="147" spans="2:71" ht="15" thickBot="1" x14ac:dyDescent="0.4">
      <c r="B147" s="209"/>
      <c r="C147" s="210"/>
      <c r="D147" s="210"/>
      <c r="E147" s="211"/>
      <c r="F147" s="211"/>
      <c r="G147" s="211"/>
      <c r="H147" s="211"/>
      <c r="I147" s="205" t="s">
        <v>7048</v>
      </c>
      <c r="J147" s="205"/>
      <c r="K147" s="205"/>
      <c r="L147" s="205"/>
      <c r="M147" s="207">
        <f>(P127-M127)*-(AZ127)</f>
        <v>281.92278203723987</v>
      </c>
      <c r="N147" s="207"/>
      <c r="O147" s="207"/>
      <c r="P147" s="213"/>
      <c r="Q147" s="213"/>
      <c r="R147" s="213"/>
      <c r="S147" s="205"/>
      <c r="T147" s="205"/>
      <c r="U147" s="205"/>
      <c r="V147" s="206"/>
      <c r="W147" s="206"/>
      <c r="X147" s="206"/>
      <c r="Y147" s="207">
        <v>-69.400000000000006</v>
      </c>
      <c r="Z147" s="207"/>
      <c r="AA147" s="207"/>
      <c r="AB147" s="208" t="s">
        <v>6948</v>
      </c>
      <c r="AC147" s="208"/>
      <c r="AD147" s="208"/>
      <c r="AE147" s="202">
        <v>45712</v>
      </c>
      <c r="AF147" s="202"/>
      <c r="AG147" s="202"/>
      <c r="AH147" s="201">
        <f>Totals!$E$81</f>
        <v>45811</v>
      </c>
      <c r="AI147" s="201"/>
      <c r="AJ147" s="201"/>
      <c r="AK147" s="287">
        <f t="shared" si="30"/>
        <v>247.85714285714286</v>
      </c>
      <c r="AL147" s="287"/>
      <c r="AM147" s="287"/>
      <c r="AN147" s="201">
        <f t="shared" si="31"/>
        <v>45739</v>
      </c>
      <c r="AO147" s="201"/>
      <c r="AP147" s="201"/>
      <c r="AQ147" s="202">
        <v>45740</v>
      </c>
      <c r="AR147" s="202"/>
      <c r="AS147" s="202"/>
      <c r="AT147" s="203">
        <f t="shared" si="44"/>
        <v>-72</v>
      </c>
      <c r="AU147" s="203"/>
      <c r="AV147" s="203"/>
      <c r="AW147" s="204">
        <f t="shared" si="33"/>
        <v>178.45714285714286</v>
      </c>
      <c r="AX147" s="204"/>
      <c r="AY147" s="204"/>
      <c r="AZ147" s="190">
        <f t="shared" si="34"/>
        <v>-2.4785714285714286</v>
      </c>
      <c r="BA147" s="190"/>
      <c r="BB147" s="190">
        <f t="shared" si="35"/>
        <v>-17.350000000000001</v>
      </c>
      <c r="BC147" s="190"/>
      <c r="BD147" s="190">
        <f t="shared" si="36"/>
        <v>-34.700000000000003</v>
      </c>
      <c r="BE147" s="190"/>
      <c r="BF147" s="190">
        <f t="shared" si="37"/>
        <v>-75.44151785714287</v>
      </c>
      <c r="BG147" s="190"/>
      <c r="BH147" s="190">
        <f t="shared" si="38"/>
        <v>-226.32455357142859</v>
      </c>
      <c r="BI147" s="190"/>
      <c r="BJ147" s="190">
        <f t="shared" si="39"/>
        <v>-452.64910714285719</v>
      </c>
      <c r="BK147" s="190"/>
      <c r="BL147" s="190">
        <f t="shared" si="40"/>
        <v>-905.29821428571438</v>
      </c>
      <c r="BM147" s="199"/>
      <c r="BN147" s="190">
        <f t="shared" si="41"/>
        <v>-1810.5964285714288</v>
      </c>
      <c r="BO147" s="190"/>
      <c r="BP147" s="190">
        <f t="shared" si="42"/>
        <v>-4526.4910714285716</v>
      </c>
      <c r="BQ147" s="190"/>
      <c r="BR147" s="190">
        <f t="shared" si="43"/>
        <v>-9052.9821428571431</v>
      </c>
      <c r="BS147" s="191"/>
    </row>
    <row r="148" spans="2:71" ht="15" thickBot="1" x14ac:dyDescent="0.4">
      <c r="B148" s="209"/>
      <c r="C148" s="210"/>
      <c r="D148" s="210"/>
      <c r="E148" s="211"/>
      <c r="F148" s="211"/>
      <c r="G148" s="211"/>
      <c r="H148" s="211"/>
      <c r="I148" s="205" t="s">
        <v>7052</v>
      </c>
      <c r="J148" s="205"/>
      <c r="K148" s="205"/>
      <c r="L148" s="205"/>
      <c r="M148" s="213"/>
      <c r="N148" s="213"/>
      <c r="O148" s="213"/>
      <c r="P148" s="213"/>
      <c r="Q148" s="213"/>
      <c r="R148" s="213"/>
      <c r="S148" s="205"/>
      <c r="T148" s="205"/>
      <c r="U148" s="205"/>
      <c r="V148" s="206"/>
      <c r="W148" s="206"/>
      <c r="X148" s="206"/>
      <c r="Y148" s="207">
        <v>-10</v>
      </c>
      <c r="Z148" s="207"/>
      <c r="AA148" s="207"/>
      <c r="AB148" s="208" t="s">
        <v>6948</v>
      </c>
      <c r="AC148" s="208"/>
      <c r="AD148" s="208"/>
      <c r="AE148" s="202">
        <v>45712</v>
      </c>
      <c r="AF148" s="202"/>
      <c r="AG148" s="202"/>
      <c r="AH148" s="201">
        <f>Totals!$E$81</f>
        <v>45811</v>
      </c>
      <c r="AI148" s="201"/>
      <c r="AJ148" s="201"/>
      <c r="AK148" s="287">
        <f t="shared" si="30"/>
        <v>35.714285714285715</v>
      </c>
      <c r="AL148" s="287"/>
      <c r="AM148" s="287"/>
      <c r="AN148" s="201">
        <f t="shared" si="31"/>
        <v>45739</v>
      </c>
      <c r="AO148" s="201"/>
      <c r="AP148" s="201"/>
      <c r="AQ148" s="202">
        <v>45740</v>
      </c>
      <c r="AR148" s="202"/>
      <c r="AS148" s="202"/>
      <c r="AT148" s="203">
        <f t="shared" si="44"/>
        <v>-72</v>
      </c>
      <c r="AU148" s="203"/>
      <c r="AV148" s="203"/>
      <c r="AW148" s="204">
        <f t="shared" si="33"/>
        <v>25.714285714285715</v>
      </c>
      <c r="AX148" s="204"/>
      <c r="AY148" s="204"/>
      <c r="AZ148" s="190">
        <f t="shared" si="34"/>
        <v>-0.35714285714285715</v>
      </c>
      <c r="BA148" s="190"/>
      <c r="BB148" s="190">
        <f t="shared" si="35"/>
        <v>-2.5</v>
      </c>
      <c r="BC148" s="190"/>
      <c r="BD148" s="190">
        <f t="shared" si="36"/>
        <v>-5</v>
      </c>
      <c r="BE148" s="190"/>
      <c r="BF148" s="190">
        <f t="shared" si="37"/>
        <v>-10.870535714285715</v>
      </c>
      <c r="BG148" s="190"/>
      <c r="BH148" s="190">
        <f t="shared" si="38"/>
        <v>-32.611607142857146</v>
      </c>
      <c r="BI148" s="190"/>
      <c r="BJ148" s="190">
        <f t="shared" si="39"/>
        <v>-65.223214285714292</v>
      </c>
      <c r="BK148" s="190"/>
      <c r="BL148" s="190">
        <f t="shared" si="40"/>
        <v>-130.44642857142858</v>
      </c>
      <c r="BM148" s="199"/>
      <c r="BN148" s="190">
        <f t="shared" si="41"/>
        <v>-260.89285714285717</v>
      </c>
      <c r="BO148" s="190"/>
      <c r="BP148" s="190">
        <f t="shared" si="42"/>
        <v>-652.23214285714289</v>
      </c>
      <c r="BQ148" s="190"/>
      <c r="BR148" s="190">
        <f t="shared" si="43"/>
        <v>-1304.4642857142858</v>
      </c>
      <c r="BS148" s="191"/>
    </row>
    <row r="149" spans="2:71" ht="15" thickBot="1" x14ac:dyDescent="0.4">
      <c r="B149" s="209"/>
      <c r="C149" s="210"/>
      <c r="D149" s="210"/>
      <c r="E149" s="211"/>
      <c r="F149" s="211"/>
      <c r="G149" s="211"/>
      <c r="H149" s="211"/>
      <c r="I149" s="205" t="s">
        <v>7049</v>
      </c>
      <c r="J149" s="205"/>
      <c r="K149" s="205"/>
      <c r="L149" s="205"/>
      <c r="M149" s="214"/>
      <c r="N149" s="214"/>
      <c r="O149" s="214"/>
      <c r="P149" s="213"/>
      <c r="Q149" s="213"/>
      <c r="R149" s="213"/>
      <c r="S149" s="205"/>
      <c r="T149" s="205"/>
      <c r="U149" s="205"/>
      <c r="V149" s="206"/>
      <c r="W149" s="206"/>
      <c r="X149" s="206"/>
      <c r="Y149" s="207">
        <v>-23.86</v>
      </c>
      <c r="Z149" s="207"/>
      <c r="AA149" s="207"/>
      <c r="AB149" s="208" t="s">
        <v>6948</v>
      </c>
      <c r="AC149" s="208"/>
      <c r="AD149" s="208"/>
      <c r="AE149" s="202">
        <v>45712</v>
      </c>
      <c r="AF149" s="202"/>
      <c r="AG149" s="202"/>
      <c r="AH149" s="201">
        <f>Totals!$E$81</f>
        <v>45811</v>
      </c>
      <c r="AI149" s="201"/>
      <c r="AJ149" s="201"/>
      <c r="AK149" s="287">
        <f t="shared" si="30"/>
        <v>85.214285714285708</v>
      </c>
      <c r="AL149" s="287"/>
      <c r="AM149" s="287"/>
      <c r="AN149" s="201">
        <f t="shared" si="31"/>
        <v>45739</v>
      </c>
      <c r="AO149" s="201"/>
      <c r="AP149" s="201"/>
      <c r="AQ149" s="202">
        <v>45740</v>
      </c>
      <c r="AR149" s="202"/>
      <c r="AS149" s="202"/>
      <c r="AT149" s="203">
        <f t="shared" si="44"/>
        <v>-72</v>
      </c>
      <c r="AU149" s="203"/>
      <c r="AV149" s="203"/>
      <c r="AW149" s="204">
        <f t="shared" si="33"/>
        <v>61.354285714285709</v>
      </c>
      <c r="AX149" s="204"/>
      <c r="AY149" s="204"/>
      <c r="AZ149" s="190">
        <f t="shared" si="34"/>
        <v>-0.85214285714285709</v>
      </c>
      <c r="BA149" s="190"/>
      <c r="BB149" s="190">
        <f t="shared" si="35"/>
        <v>-5.9649999999999999</v>
      </c>
      <c r="BC149" s="190"/>
      <c r="BD149" s="190">
        <f t="shared" si="36"/>
        <v>-11.93</v>
      </c>
      <c r="BE149" s="190"/>
      <c r="BF149" s="190">
        <f t="shared" si="37"/>
        <v>-25.937098214285715</v>
      </c>
      <c r="BG149" s="190"/>
      <c r="BH149" s="190">
        <f t="shared" si="38"/>
        <v>-77.811294642857149</v>
      </c>
      <c r="BI149" s="190"/>
      <c r="BJ149" s="190">
        <f t="shared" si="39"/>
        <v>-155.6225892857143</v>
      </c>
      <c r="BK149" s="190"/>
      <c r="BL149" s="190">
        <f t="shared" si="40"/>
        <v>-311.2451785714286</v>
      </c>
      <c r="BM149" s="199"/>
      <c r="BN149" s="190">
        <f t="shared" si="41"/>
        <v>-622.49035714285719</v>
      </c>
      <c r="BO149" s="190"/>
      <c r="BP149" s="190">
        <f t="shared" si="42"/>
        <v>-1556.2258928571428</v>
      </c>
      <c r="BQ149" s="190"/>
      <c r="BR149" s="190">
        <f t="shared" si="43"/>
        <v>-3112.4517857142855</v>
      </c>
      <c r="BS149" s="191"/>
    </row>
    <row r="150" spans="2:71" ht="15" thickBot="1" x14ac:dyDescent="0.4">
      <c r="B150" s="209"/>
      <c r="C150" s="210"/>
      <c r="D150" s="210"/>
      <c r="E150" s="211"/>
      <c r="F150" s="211"/>
      <c r="G150" s="211"/>
      <c r="H150" s="211"/>
      <c r="I150" s="205" t="s">
        <v>7059</v>
      </c>
      <c r="J150" s="205"/>
      <c r="K150" s="205"/>
      <c r="L150" s="205"/>
      <c r="M150" s="213"/>
      <c r="N150" s="213"/>
      <c r="O150" s="213"/>
      <c r="P150" s="213"/>
      <c r="Q150" s="213"/>
      <c r="R150" s="213"/>
      <c r="S150" s="205"/>
      <c r="T150" s="205"/>
      <c r="U150" s="205"/>
      <c r="V150" s="206"/>
      <c r="W150" s="206"/>
      <c r="X150" s="206"/>
      <c r="Y150" s="207">
        <v>-5</v>
      </c>
      <c r="Z150" s="207"/>
      <c r="AA150" s="207"/>
      <c r="AB150" s="208" t="s">
        <v>6948</v>
      </c>
      <c r="AC150" s="208"/>
      <c r="AD150" s="208"/>
      <c r="AE150" s="202">
        <v>45712</v>
      </c>
      <c r="AF150" s="202"/>
      <c r="AG150" s="202"/>
      <c r="AH150" s="201">
        <f>Totals!$E$81</f>
        <v>45811</v>
      </c>
      <c r="AI150" s="201"/>
      <c r="AJ150" s="201"/>
      <c r="AK150" s="287">
        <f t="shared" si="30"/>
        <v>17.857142857142858</v>
      </c>
      <c r="AL150" s="287"/>
      <c r="AM150" s="287"/>
      <c r="AN150" s="201">
        <f t="shared" si="31"/>
        <v>45739</v>
      </c>
      <c r="AO150" s="201"/>
      <c r="AP150" s="201"/>
      <c r="AQ150" s="202">
        <v>45740</v>
      </c>
      <c r="AR150" s="202"/>
      <c r="AS150" s="202"/>
      <c r="AT150" s="203">
        <f t="shared" si="44"/>
        <v>-72</v>
      </c>
      <c r="AU150" s="203"/>
      <c r="AV150" s="203"/>
      <c r="AW150" s="204">
        <f t="shared" si="33"/>
        <v>12.857142857142858</v>
      </c>
      <c r="AX150" s="204"/>
      <c r="AY150" s="204"/>
      <c r="AZ150" s="190">
        <f t="shared" si="34"/>
        <v>-0.17857142857142858</v>
      </c>
      <c r="BA150" s="190"/>
      <c r="BB150" s="190">
        <f t="shared" si="35"/>
        <v>-1.25</v>
      </c>
      <c r="BC150" s="190"/>
      <c r="BD150" s="190">
        <f t="shared" si="36"/>
        <v>-2.5</v>
      </c>
      <c r="BE150" s="190"/>
      <c r="BF150" s="190">
        <f t="shared" si="37"/>
        <v>-5.4352678571428577</v>
      </c>
      <c r="BG150" s="190"/>
      <c r="BH150" s="190">
        <f t="shared" si="38"/>
        <v>-16.305803571428573</v>
      </c>
      <c r="BI150" s="190"/>
      <c r="BJ150" s="190">
        <f t="shared" si="39"/>
        <v>-32.611607142857146</v>
      </c>
      <c r="BK150" s="190"/>
      <c r="BL150" s="190">
        <f t="shared" si="40"/>
        <v>-65.223214285714292</v>
      </c>
      <c r="BM150" s="199"/>
      <c r="BN150" s="190">
        <f t="shared" si="41"/>
        <v>-130.44642857142858</v>
      </c>
      <c r="BO150" s="190"/>
      <c r="BP150" s="190">
        <f t="shared" si="42"/>
        <v>-326.11607142857144</v>
      </c>
      <c r="BQ150" s="190"/>
      <c r="BR150" s="190">
        <f t="shared" si="43"/>
        <v>-652.23214285714289</v>
      </c>
      <c r="BS150" s="191"/>
    </row>
    <row r="151" spans="2:71" ht="15" thickBot="1" x14ac:dyDescent="0.4">
      <c r="B151" s="209"/>
      <c r="C151" s="210"/>
      <c r="D151" s="210"/>
      <c r="E151" s="211"/>
      <c r="F151" s="211"/>
      <c r="G151" s="211"/>
      <c r="H151" s="211"/>
      <c r="I151" s="205"/>
      <c r="J151" s="205"/>
      <c r="K151" s="205"/>
      <c r="L151" s="205"/>
      <c r="M151" s="213"/>
      <c r="N151" s="213"/>
      <c r="O151" s="213"/>
      <c r="P151" s="213"/>
      <c r="Q151" s="213"/>
      <c r="R151" s="213"/>
      <c r="S151" s="205"/>
      <c r="T151" s="205"/>
      <c r="U151" s="205"/>
      <c r="V151" s="206"/>
      <c r="W151" s="206"/>
      <c r="X151" s="206"/>
      <c r="Y151" s="207"/>
      <c r="Z151" s="207"/>
      <c r="AA151" s="207"/>
      <c r="AB151" s="208"/>
      <c r="AC151" s="208"/>
      <c r="AD151" s="208"/>
      <c r="AE151" s="202"/>
      <c r="AF151" s="202"/>
      <c r="AG151" s="202"/>
      <c r="AH151" s="201">
        <f>Totals!$E$81</f>
        <v>45811</v>
      </c>
      <c r="AI151" s="201"/>
      <c r="AJ151" s="201"/>
      <c r="AK151" s="287">
        <f t="shared" si="30"/>
        <v>0</v>
      </c>
      <c r="AL151" s="287"/>
      <c r="AM151" s="287"/>
      <c r="AN151" s="201" t="str">
        <f t="shared" si="31"/>
        <v/>
      </c>
      <c r="AO151" s="201"/>
      <c r="AP151" s="201"/>
      <c r="AQ151" s="202"/>
      <c r="AR151" s="202"/>
      <c r="AS151" s="202"/>
      <c r="AT151" s="203">
        <f t="shared" si="44"/>
        <v>0</v>
      </c>
      <c r="AU151" s="203"/>
      <c r="AV151" s="203"/>
      <c r="AW151" s="204">
        <f t="shared" si="33"/>
        <v>0</v>
      </c>
      <c r="AX151" s="204"/>
      <c r="AY151" s="204"/>
      <c r="AZ151" s="190">
        <f t="shared" si="34"/>
        <v>0</v>
      </c>
      <c r="BA151" s="190"/>
      <c r="BB151" s="190">
        <f t="shared" si="35"/>
        <v>0</v>
      </c>
      <c r="BC151" s="190"/>
      <c r="BD151" s="190">
        <f t="shared" si="36"/>
        <v>0</v>
      </c>
      <c r="BE151" s="190"/>
      <c r="BF151" s="190">
        <f t="shared" si="37"/>
        <v>0</v>
      </c>
      <c r="BG151" s="190"/>
      <c r="BH151" s="190">
        <f t="shared" si="38"/>
        <v>0</v>
      </c>
      <c r="BI151" s="190"/>
      <c r="BJ151" s="190">
        <f t="shared" si="39"/>
        <v>0</v>
      </c>
      <c r="BK151" s="190"/>
      <c r="BL151" s="190">
        <f t="shared" si="40"/>
        <v>0</v>
      </c>
      <c r="BM151" s="199"/>
      <c r="BN151" s="190">
        <f t="shared" si="41"/>
        <v>0</v>
      </c>
      <c r="BO151" s="190"/>
      <c r="BP151" s="190">
        <f t="shared" si="42"/>
        <v>0</v>
      </c>
      <c r="BQ151" s="190"/>
      <c r="BR151" s="190">
        <f t="shared" si="43"/>
        <v>0</v>
      </c>
      <c r="BS151" s="191"/>
    </row>
    <row r="152" spans="2:71" ht="15" thickBot="1" x14ac:dyDescent="0.4">
      <c r="B152" s="209"/>
      <c r="C152" s="210"/>
      <c r="D152" s="210"/>
      <c r="E152" s="211" t="s">
        <v>6982</v>
      </c>
      <c r="F152" s="211"/>
      <c r="G152" s="211"/>
      <c r="H152" s="211"/>
      <c r="I152" s="212" t="s">
        <v>7025</v>
      </c>
      <c r="J152" s="212"/>
      <c r="K152" s="212"/>
      <c r="L152" s="212"/>
      <c r="M152" s="213"/>
      <c r="N152" s="213"/>
      <c r="O152" s="213"/>
      <c r="P152" s="213"/>
      <c r="Q152" s="213"/>
      <c r="R152" s="213"/>
      <c r="S152" s="205"/>
      <c r="T152" s="205"/>
      <c r="U152" s="205"/>
      <c r="V152" s="206"/>
      <c r="W152" s="206"/>
      <c r="X152" s="206"/>
      <c r="Y152" s="207">
        <v>-45</v>
      </c>
      <c r="Z152" s="207"/>
      <c r="AA152" s="207"/>
      <c r="AB152" s="208" t="s">
        <v>6948</v>
      </c>
      <c r="AC152" s="208"/>
      <c r="AD152" s="208"/>
      <c r="AE152" s="202">
        <v>45723</v>
      </c>
      <c r="AF152" s="202"/>
      <c r="AG152" s="202"/>
      <c r="AH152" s="201">
        <f>Totals!$E$81</f>
        <v>45811</v>
      </c>
      <c r="AI152" s="201"/>
      <c r="AJ152" s="201"/>
      <c r="AK152" s="287">
        <f t="shared" si="30"/>
        <v>129.19354838709677</v>
      </c>
      <c r="AL152" s="287"/>
      <c r="AM152" s="287"/>
      <c r="AN152" s="201">
        <f t="shared" si="31"/>
        <v>45753</v>
      </c>
      <c r="AO152" s="201"/>
      <c r="AP152" s="201"/>
      <c r="AQ152" s="202">
        <v>45754</v>
      </c>
      <c r="AR152" s="202"/>
      <c r="AS152" s="202"/>
      <c r="AT152" s="203">
        <f t="shared" si="44"/>
        <v>-58</v>
      </c>
      <c r="AU152" s="203"/>
      <c r="AV152" s="203"/>
      <c r="AW152" s="204">
        <f t="shared" si="33"/>
        <v>84.193548387096783</v>
      </c>
      <c r="AX152" s="204"/>
      <c r="AY152" s="204"/>
      <c r="AZ152" s="190">
        <f t="shared" si="34"/>
        <v>-1.4516129032258065</v>
      </c>
      <c r="BA152" s="190"/>
      <c r="BB152" s="190">
        <f t="shared" si="35"/>
        <v>-10.161290322580644</v>
      </c>
      <c r="BC152" s="190"/>
      <c r="BD152" s="190">
        <f t="shared" si="36"/>
        <v>-20.322580645161288</v>
      </c>
      <c r="BE152" s="190"/>
      <c r="BF152" s="190">
        <f t="shared" si="37"/>
        <v>-44.183467741935488</v>
      </c>
      <c r="BG152" s="190"/>
      <c r="BH152" s="190">
        <f t="shared" si="38"/>
        <v>-132.55040322580643</v>
      </c>
      <c r="BI152" s="190"/>
      <c r="BJ152" s="190">
        <f t="shared" si="39"/>
        <v>-265.10080645161287</v>
      </c>
      <c r="BK152" s="190"/>
      <c r="BL152" s="190">
        <f t="shared" si="40"/>
        <v>-530.20161290322574</v>
      </c>
      <c r="BM152" s="199"/>
      <c r="BN152" s="190">
        <f t="shared" si="41"/>
        <v>-1060.4032258064515</v>
      </c>
      <c r="BO152" s="190"/>
      <c r="BP152" s="190">
        <f t="shared" si="42"/>
        <v>-2651.0080645161288</v>
      </c>
      <c r="BQ152" s="190"/>
      <c r="BR152" s="190">
        <f t="shared" si="43"/>
        <v>-5302.0161290322576</v>
      </c>
      <c r="BS152" s="191"/>
    </row>
    <row r="153" spans="2:71" ht="15" thickBot="1" x14ac:dyDescent="0.4">
      <c r="B153" s="209"/>
      <c r="C153" s="210"/>
      <c r="D153" s="210"/>
      <c r="E153" s="211"/>
      <c r="F153" s="211"/>
      <c r="G153" s="211"/>
      <c r="H153" s="211"/>
      <c r="I153" s="212"/>
      <c r="J153" s="212"/>
      <c r="K153" s="212"/>
      <c r="L153" s="212"/>
      <c r="M153" s="213"/>
      <c r="N153" s="213"/>
      <c r="O153" s="213"/>
      <c r="P153" s="213"/>
      <c r="Q153" s="213"/>
      <c r="R153" s="213"/>
      <c r="S153" s="205"/>
      <c r="T153" s="205"/>
      <c r="U153" s="205"/>
      <c r="V153" s="206"/>
      <c r="W153" s="206"/>
      <c r="X153" s="206"/>
      <c r="Y153" s="207"/>
      <c r="Z153" s="207"/>
      <c r="AA153" s="207"/>
      <c r="AB153" s="208"/>
      <c r="AC153" s="208"/>
      <c r="AD153" s="208"/>
      <c r="AE153" s="202"/>
      <c r="AF153" s="202"/>
      <c r="AG153" s="202"/>
      <c r="AH153" s="201">
        <f>Totals!$E$81</f>
        <v>45811</v>
      </c>
      <c r="AI153" s="201"/>
      <c r="AJ153" s="201"/>
      <c r="AK153" s="287">
        <f t="shared" si="30"/>
        <v>0</v>
      </c>
      <c r="AL153" s="287"/>
      <c r="AM153" s="287"/>
      <c r="AN153" s="201" t="str">
        <f t="shared" si="31"/>
        <v/>
      </c>
      <c r="AO153" s="201"/>
      <c r="AP153" s="201"/>
      <c r="AQ153" s="202"/>
      <c r="AR153" s="202"/>
      <c r="AS153" s="202"/>
      <c r="AT153" s="203">
        <f t="shared" si="44"/>
        <v>0</v>
      </c>
      <c r="AU153" s="203"/>
      <c r="AV153" s="203"/>
      <c r="AW153" s="204">
        <f t="shared" si="33"/>
        <v>0</v>
      </c>
      <c r="AX153" s="204"/>
      <c r="AY153" s="204"/>
      <c r="AZ153" s="190">
        <f t="shared" si="34"/>
        <v>0</v>
      </c>
      <c r="BA153" s="190"/>
      <c r="BB153" s="190">
        <f t="shared" si="35"/>
        <v>0</v>
      </c>
      <c r="BC153" s="190"/>
      <c r="BD153" s="190">
        <f t="shared" si="36"/>
        <v>0</v>
      </c>
      <c r="BE153" s="190"/>
      <c r="BF153" s="190">
        <f t="shared" si="37"/>
        <v>0</v>
      </c>
      <c r="BG153" s="190"/>
      <c r="BH153" s="190">
        <f t="shared" si="38"/>
        <v>0</v>
      </c>
      <c r="BI153" s="190"/>
      <c r="BJ153" s="190">
        <f t="shared" si="39"/>
        <v>0</v>
      </c>
      <c r="BK153" s="190"/>
      <c r="BL153" s="190">
        <f t="shared" si="40"/>
        <v>0</v>
      </c>
      <c r="BM153" s="199"/>
      <c r="BN153" s="190">
        <f t="shared" si="41"/>
        <v>0</v>
      </c>
      <c r="BO153" s="190"/>
      <c r="BP153" s="190">
        <f t="shared" si="42"/>
        <v>0</v>
      </c>
      <c r="BQ153" s="190"/>
      <c r="BR153" s="190">
        <f t="shared" si="43"/>
        <v>0</v>
      </c>
      <c r="BS153" s="191"/>
    </row>
    <row r="154" spans="2:71" ht="15" thickBot="1" x14ac:dyDescent="0.4">
      <c r="B154" s="209"/>
      <c r="C154" s="210"/>
      <c r="D154" s="210"/>
      <c r="E154" s="211"/>
      <c r="F154" s="211"/>
      <c r="G154" s="211"/>
      <c r="H154" s="211"/>
      <c r="I154" s="212"/>
      <c r="J154" s="212"/>
      <c r="K154" s="212"/>
      <c r="L154" s="212"/>
      <c r="M154" s="213"/>
      <c r="N154" s="213"/>
      <c r="O154" s="213"/>
      <c r="P154" s="213"/>
      <c r="Q154" s="213"/>
      <c r="R154" s="213"/>
      <c r="S154" s="205"/>
      <c r="T154" s="205"/>
      <c r="U154" s="205"/>
      <c r="V154" s="206"/>
      <c r="W154" s="206"/>
      <c r="X154" s="206"/>
      <c r="Y154" s="207"/>
      <c r="Z154" s="207"/>
      <c r="AA154" s="207"/>
      <c r="AB154" s="208"/>
      <c r="AC154" s="208"/>
      <c r="AD154" s="208"/>
      <c r="AE154" s="202"/>
      <c r="AF154" s="202"/>
      <c r="AG154" s="202"/>
      <c r="AH154" s="201">
        <f>Totals!$E$81</f>
        <v>45811</v>
      </c>
      <c r="AI154" s="201"/>
      <c r="AJ154" s="201"/>
      <c r="AK154" s="287">
        <f t="shared" si="30"/>
        <v>0</v>
      </c>
      <c r="AL154" s="287"/>
      <c r="AM154" s="287"/>
      <c r="AN154" s="201" t="str">
        <f>IF($AQ154="","",$AQ154-1)</f>
        <v/>
      </c>
      <c r="AO154" s="201"/>
      <c r="AP154" s="201"/>
      <c r="AQ154" s="202"/>
      <c r="AR154" s="202"/>
      <c r="AS154" s="202"/>
      <c r="AT154" s="203">
        <f t="shared" si="44"/>
        <v>0</v>
      </c>
      <c r="AU154" s="203"/>
      <c r="AV154" s="203"/>
      <c r="AW154" s="204">
        <f t="shared" si="33"/>
        <v>0</v>
      </c>
      <c r="AX154" s="204"/>
      <c r="AY154" s="204"/>
      <c r="AZ154" s="190">
        <f t="shared" si="34"/>
        <v>0</v>
      </c>
      <c r="BA154" s="190"/>
      <c r="BB154" s="190">
        <f t="shared" si="35"/>
        <v>0</v>
      </c>
      <c r="BC154" s="190"/>
      <c r="BD154" s="190">
        <f t="shared" si="36"/>
        <v>0</v>
      </c>
      <c r="BE154" s="190"/>
      <c r="BF154" s="190">
        <f t="shared" si="37"/>
        <v>0</v>
      </c>
      <c r="BG154" s="190"/>
      <c r="BH154" s="190">
        <f t="shared" si="38"/>
        <v>0</v>
      </c>
      <c r="BI154" s="190"/>
      <c r="BJ154" s="190">
        <f t="shared" si="39"/>
        <v>0</v>
      </c>
      <c r="BK154" s="190"/>
      <c r="BL154" s="190">
        <f t="shared" si="40"/>
        <v>0</v>
      </c>
      <c r="BM154" s="199"/>
      <c r="BN154" s="190">
        <f t="shared" si="41"/>
        <v>0</v>
      </c>
      <c r="BO154" s="190"/>
      <c r="BP154" s="190">
        <f t="shared" si="42"/>
        <v>0</v>
      </c>
      <c r="BQ154" s="190"/>
      <c r="BR154" s="190">
        <f t="shared" si="43"/>
        <v>0</v>
      </c>
      <c r="BS154" s="191"/>
    </row>
    <row r="155" spans="2:71" ht="15" thickBot="1" x14ac:dyDescent="0.4">
      <c r="B155" s="192"/>
      <c r="C155" s="193"/>
      <c r="D155" s="193"/>
      <c r="E155" s="194" t="s">
        <v>7103</v>
      </c>
      <c r="F155" s="194"/>
      <c r="G155" s="194"/>
      <c r="H155" s="194"/>
      <c r="I155" s="195" t="s">
        <v>6981</v>
      </c>
      <c r="J155" s="195"/>
      <c r="K155" s="195"/>
      <c r="L155" s="195"/>
      <c r="M155" s="196">
        <v>44410</v>
      </c>
      <c r="N155" s="196"/>
      <c r="O155" s="196"/>
      <c r="P155" s="196">
        <v>44440</v>
      </c>
      <c r="Q155" s="196"/>
      <c r="R155" s="196"/>
      <c r="S155" s="197" t="s">
        <v>6948</v>
      </c>
      <c r="T155" s="197"/>
      <c r="U155" s="197"/>
      <c r="V155" s="198" t="s">
        <v>6947</v>
      </c>
      <c r="W155" s="198"/>
      <c r="X155" s="198"/>
      <c r="Y155" s="185">
        <v>-4</v>
      </c>
      <c r="Z155" s="185"/>
      <c r="AA155" s="185"/>
      <c r="AB155" s="186" t="s">
        <v>6948</v>
      </c>
      <c r="AC155" s="186"/>
      <c r="AD155" s="186"/>
      <c r="AE155" s="182">
        <v>45717</v>
      </c>
      <c r="AF155" s="182"/>
      <c r="AG155" s="182"/>
      <c r="AH155" s="187">
        <f>Totals!$E$81</f>
        <v>45811</v>
      </c>
      <c r="AI155" s="187"/>
      <c r="AJ155" s="187"/>
      <c r="AK155" s="285">
        <f t="shared" si="30"/>
        <v>12.258064516129032</v>
      </c>
      <c r="AL155" s="286"/>
      <c r="AM155" s="286"/>
      <c r="AN155" s="187">
        <f>IF($AQ155="","",$AQ155-1)</f>
        <v>45747</v>
      </c>
      <c r="AO155" s="187"/>
      <c r="AP155" s="187"/>
      <c r="AQ155" s="182">
        <v>45748</v>
      </c>
      <c r="AR155" s="182"/>
      <c r="AS155" s="182"/>
      <c r="AT155" s="183">
        <f t="shared" si="44"/>
        <v>-64</v>
      </c>
      <c r="AU155" s="183"/>
      <c r="AV155" s="183"/>
      <c r="AW155" s="184">
        <f t="shared" si="33"/>
        <v>8.258064516129032</v>
      </c>
      <c r="AX155" s="184"/>
      <c r="AY155" s="184"/>
      <c r="AZ155" s="180">
        <f t="shared" si="34"/>
        <v>-0.12903225806451613</v>
      </c>
      <c r="BA155" s="180"/>
      <c r="BB155" s="180">
        <f t="shared" si="35"/>
        <v>-0.90322580645161288</v>
      </c>
      <c r="BC155" s="180"/>
      <c r="BD155" s="180">
        <f t="shared" si="36"/>
        <v>-1.8064516129032258</v>
      </c>
      <c r="BE155" s="180"/>
      <c r="BF155" s="180">
        <f t="shared" si="37"/>
        <v>-3.9274193548387095</v>
      </c>
      <c r="BG155" s="180"/>
      <c r="BH155" s="180">
        <f t="shared" si="38"/>
        <v>-11.782258064516128</v>
      </c>
      <c r="BI155" s="180"/>
      <c r="BJ155" s="180">
        <f t="shared" si="39"/>
        <v>-23.564516129032256</v>
      </c>
      <c r="BK155" s="180"/>
      <c r="BL155" s="180">
        <f t="shared" si="40"/>
        <v>-47.129032258064512</v>
      </c>
      <c r="BM155" s="181"/>
      <c r="BN155" s="180">
        <f t="shared" si="41"/>
        <v>-94.258064516129025</v>
      </c>
      <c r="BO155" s="180"/>
      <c r="BP155" s="180">
        <f t="shared" si="42"/>
        <v>-235.64516129032259</v>
      </c>
      <c r="BQ155" s="180"/>
      <c r="BR155" s="175">
        <f t="shared" si="43"/>
        <v>-471.29032258064518</v>
      </c>
      <c r="BS155" s="176"/>
    </row>
    <row r="156" spans="2:71" ht="15.5" thickTop="1" thickBot="1" x14ac:dyDescent="0.4">
      <c r="B156" s="177" t="s">
        <v>15</v>
      </c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4"/>
      <c r="AA156" s="174"/>
      <c r="AB156" s="177"/>
      <c r="AC156" s="174"/>
      <c r="AD156" s="174"/>
      <c r="AE156" s="177"/>
      <c r="AF156" s="174"/>
      <c r="AG156" s="174"/>
      <c r="AH156" s="177"/>
      <c r="AI156" s="174"/>
      <c r="AJ156" s="174"/>
      <c r="AK156" s="288">
        <f>SUM(AK116:AM155)</f>
        <v>3745.819577576804</v>
      </c>
      <c r="AL156" s="289"/>
      <c r="AM156" s="289"/>
      <c r="AN156" s="177"/>
      <c r="AO156" s="174"/>
      <c r="AP156" s="174"/>
      <c r="AQ156" s="177"/>
      <c r="AR156" s="174"/>
      <c r="AS156" s="174"/>
      <c r="AT156" s="177"/>
      <c r="AU156" s="174"/>
      <c r="AV156" s="174"/>
      <c r="AW156" s="173"/>
      <c r="AX156" s="174"/>
      <c r="AY156" s="174"/>
      <c r="AZ156" s="172">
        <f>SUM(AZ116:AZ155)</f>
        <v>-21.868607920071504</v>
      </c>
      <c r="BA156" s="172"/>
      <c r="BB156" s="172">
        <f>SUM(BB116:BB155)</f>
        <v>-153.08025544050054</v>
      </c>
      <c r="BC156" s="172"/>
      <c r="BD156" s="172">
        <f>SUM(BD116:BD155)</f>
        <v>-306.16051088100107</v>
      </c>
      <c r="BE156" s="172"/>
      <c r="BF156" s="172">
        <f>SUM(BF116:BF155)</f>
        <v>-665.62575356717628</v>
      </c>
      <c r="BG156" s="172"/>
      <c r="BH156" s="172">
        <f>SUM(BH116:BH155)</f>
        <v>-1996.8772607015294</v>
      </c>
      <c r="BI156" s="172"/>
      <c r="BJ156" s="172">
        <f>SUM(BJ116:BJ155)</f>
        <v>-3993.7545214030588</v>
      </c>
      <c r="BK156" s="172"/>
      <c r="BL156" s="172">
        <f>SUM(BL116:BL155)</f>
        <v>-7987.5090428061176</v>
      </c>
      <c r="BM156" s="172"/>
      <c r="BN156" s="172">
        <f>SUM(BN116:BN155)</f>
        <v>-15975.018085612235</v>
      </c>
      <c r="BO156" s="172"/>
      <c r="BP156" s="172">
        <f>SUM(BP116:BP155)</f>
        <v>-39937.545214030579</v>
      </c>
      <c r="BQ156" s="172"/>
      <c r="BR156" s="172">
        <f>SUM(BR116:BR155)</f>
        <v>-79875.090428061158</v>
      </c>
      <c r="BS156" s="172"/>
    </row>
    <row r="157" spans="2:71" ht="15" thickTop="1" x14ac:dyDescent="0.35"/>
    <row r="158" spans="2:71" x14ac:dyDescent="0.35">
      <c r="AP158" s="15"/>
      <c r="AQ158" s="15"/>
      <c r="AR158" s="15"/>
      <c r="AS158" s="15"/>
    </row>
    <row r="159" spans="2:71" ht="15" thickBot="1" x14ac:dyDescent="0.4"/>
    <row r="160" spans="2:71" ht="15.5" thickTop="1" thickBot="1" x14ac:dyDescent="0.4">
      <c r="B160" s="292" t="s">
        <v>6976</v>
      </c>
      <c r="C160" s="292"/>
      <c r="D160" s="292"/>
      <c r="E160" s="292"/>
      <c r="F160" s="292"/>
      <c r="G160" s="292"/>
      <c r="H160" s="292"/>
      <c r="I160" s="292"/>
      <c r="J160" s="292"/>
      <c r="K160" s="292"/>
      <c r="L160" s="292"/>
      <c r="M160" s="292"/>
      <c r="N160" s="292"/>
      <c r="O160" s="292"/>
      <c r="P160" s="292"/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  <c r="AA160" s="292"/>
      <c r="AB160" s="292"/>
      <c r="AC160" s="292"/>
      <c r="AD160" s="292"/>
      <c r="AE160" s="292"/>
      <c r="AF160" s="292"/>
      <c r="AG160" s="292"/>
      <c r="AH160" s="292"/>
      <c r="AI160" s="29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/>
      <c r="AY160" s="292"/>
      <c r="AZ160" s="292"/>
      <c r="BA160" s="292"/>
      <c r="BB160" s="292"/>
      <c r="BC160" s="292"/>
      <c r="BD160" s="292"/>
      <c r="BE160" s="292"/>
      <c r="BF160" s="292"/>
      <c r="BG160" s="292"/>
      <c r="BH160" s="292"/>
      <c r="BI160" s="292"/>
      <c r="BJ160" s="292"/>
      <c r="BK160" s="292"/>
      <c r="BL160" s="292"/>
      <c r="BM160" s="292"/>
      <c r="BN160" s="292"/>
      <c r="BO160" s="292"/>
      <c r="BP160" s="292"/>
      <c r="BQ160" s="292"/>
      <c r="BR160" s="292"/>
      <c r="BS160" s="292"/>
    </row>
    <row r="161" spans="2:71" ht="15.5" thickTop="1" thickBot="1" x14ac:dyDescent="0.4">
      <c r="B161" s="292"/>
      <c r="C161" s="292"/>
      <c r="D161" s="292"/>
      <c r="E161" s="292"/>
      <c r="F161" s="292"/>
      <c r="G161" s="292"/>
      <c r="H161" s="292"/>
      <c r="I161" s="292"/>
      <c r="J161" s="292"/>
      <c r="K161" s="292"/>
      <c r="L161" s="292"/>
      <c r="M161" s="292"/>
      <c r="N161" s="292"/>
      <c r="O161" s="292"/>
      <c r="P161" s="292"/>
      <c r="Q161" s="292"/>
      <c r="R161" s="292"/>
      <c r="S161" s="292"/>
      <c r="T161" s="292"/>
      <c r="U161" s="292"/>
      <c r="V161" s="292"/>
      <c r="W161" s="292"/>
      <c r="X161" s="292"/>
      <c r="Y161" s="292"/>
      <c r="Z161" s="292"/>
      <c r="AA161" s="292"/>
      <c r="AB161" s="292"/>
      <c r="AC161" s="292"/>
      <c r="AD161" s="292"/>
      <c r="AE161" s="292"/>
      <c r="AF161" s="292"/>
      <c r="AG161" s="292"/>
      <c r="AH161" s="292"/>
      <c r="AI161" s="292"/>
      <c r="AJ161" s="292"/>
      <c r="AK161" s="292"/>
      <c r="AL161" s="292"/>
      <c r="AM161" s="292"/>
      <c r="AN161" s="292"/>
      <c r="AO161" s="292"/>
      <c r="AP161" s="292"/>
      <c r="AQ161" s="292"/>
      <c r="AR161" s="292"/>
      <c r="AS161" s="292"/>
      <c r="AT161" s="292"/>
      <c r="AU161" s="292"/>
      <c r="AV161" s="292"/>
      <c r="AW161" s="292"/>
      <c r="AX161" s="292"/>
      <c r="AY161" s="292"/>
      <c r="AZ161" s="292"/>
      <c r="BA161" s="292"/>
      <c r="BB161" s="292"/>
      <c r="BC161" s="292"/>
      <c r="BD161" s="292"/>
      <c r="BE161" s="292"/>
      <c r="BF161" s="292"/>
      <c r="BG161" s="292"/>
      <c r="BH161" s="292"/>
      <c r="BI161" s="292"/>
      <c r="BJ161" s="292"/>
      <c r="BK161" s="292"/>
      <c r="BL161" s="292"/>
      <c r="BM161" s="292"/>
      <c r="BN161" s="292"/>
      <c r="BO161" s="292"/>
      <c r="BP161" s="292"/>
      <c r="BQ161" s="292"/>
      <c r="BR161" s="292"/>
      <c r="BS161" s="292"/>
    </row>
    <row r="162" spans="2:71" ht="15.5" thickTop="1" thickBot="1" x14ac:dyDescent="0.4">
      <c r="B162" s="292"/>
      <c r="C162" s="292"/>
      <c r="D162" s="292"/>
      <c r="E162" s="292"/>
      <c r="F162" s="292"/>
      <c r="G162" s="292"/>
      <c r="H162" s="292"/>
      <c r="I162" s="292"/>
      <c r="J162" s="292"/>
      <c r="K162" s="292"/>
      <c r="L162" s="292"/>
      <c r="M162" s="292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  <c r="AA162" s="292"/>
      <c r="AB162" s="292"/>
      <c r="AC162" s="292"/>
      <c r="AD162" s="292"/>
      <c r="AE162" s="292"/>
      <c r="AF162" s="292"/>
      <c r="AG162" s="292"/>
      <c r="AH162" s="292"/>
      <c r="AI162" s="292"/>
      <c r="AJ162" s="29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/>
      <c r="BH162" s="292"/>
      <c r="BI162" s="292"/>
      <c r="BJ162" s="292"/>
      <c r="BK162" s="292"/>
      <c r="BL162" s="292"/>
      <c r="BM162" s="292"/>
      <c r="BN162" s="292"/>
      <c r="BO162" s="292"/>
      <c r="BP162" s="292"/>
      <c r="BQ162" s="292"/>
      <c r="BR162" s="292"/>
      <c r="BS162" s="292"/>
    </row>
    <row r="163" spans="2:71" ht="15.5" thickTop="1" thickBot="1" x14ac:dyDescent="0.4">
      <c r="B163" s="292"/>
      <c r="C163" s="292"/>
      <c r="D163" s="292"/>
      <c r="E163" s="292"/>
      <c r="F163" s="292"/>
      <c r="G163" s="292"/>
      <c r="H163" s="292"/>
      <c r="I163" s="292"/>
      <c r="J163" s="292"/>
      <c r="K163" s="292"/>
      <c r="L163" s="292"/>
      <c r="M163" s="292"/>
      <c r="N163" s="292"/>
      <c r="O163" s="292"/>
      <c r="P163" s="292"/>
      <c r="Q163" s="292"/>
      <c r="R163" s="292"/>
      <c r="S163" s="292"/>
      <c r="T163" s="292"/>
      <c r="U163" s="292"/>
      <c r="V163" s="292"/>
      <c r="W163" s="292"/>
      <c r="X163" s="292"/>
      <c r="Y163" s="292"/>
      <c r="Z163" s="292"/>
      <c r="AA163" s="292"/>
      <c r="AB163" s="292"/>
      <c r="AC163" s="292"/>
      <c r="AD163" s="292"/>
      <c r="AE163" s="292"/>
      <c r="AF163" s="292"/>
      <c r="AG163" s="292"/>
      <c r="AH163" s="292"/>
      <c r="AI163" s="292"/>
      <c r="AJ163" s="29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/>
      <c r="BC163" s="292"/>
      <c r="BD163" s="292"/>
      <c r="BE163" s="292"/>
      <c r="BF163" s="292"/>
      <c r="BG163" s="292"/>
      <c r="BH163" s="292"/>
      <c r="BI163" s="292"/>
      <c r="BJ163" s="292"/>
      <c r="BK163" s="292"/>
      <c r="BL163" s="292"/>
      <c r="BM163" s="292"/>
      <c r="BN163" s="292"/>
      <c r="BO163" s="292"/>
      <c r="BP163" s="292"/>
      <c r="BQ163" s="292"/>
      <c r="BR163" s="292"/>
      <c r="BS163" s="292"/>
    </row>
    <row r="164" spans="2:71" ht="15.5" thickTop="1" thickBot="1" x14ac:dyDescent="0.4">
      <c r="B164" s="238" t="s">
        <v>13</v>
      </c>
      <c r="C164" s="238"/>
      <c r="D164" s="238"/>
      <c r="E164" s="238" t="s">
        <v>59</v>
      </c>
      <c r="F164" s="238"/>
      <c r="G164" s="238"/>
      <c r="H164" s="238"/>
      <c r="I164" s="238" t="s">
        <v>12</v>
      </c>
      <c r="J164" s="238"/>
      <c r="K164" s="238"/>
      <c r="L164" s="238"/>
      <c r="M164" s="238" t="s">
        <v>7019</v>
      </c>
      <c r="N164" s="238"/>
      <c r="O164" s="238"/>
      <c r="P164" s="238" t="s">
        <v>7020</v>
      </c>
      <c r="Q164" s="238"/>
      <c r="R164" s="238"/>
      <c r="S164" s="238" t="s">
        <v>57</v>
      </c>
      <c r="T164" s="238"/>
      <c r="U164" s="238"/>
      <c r="V164" s="238" t="s">
        <v>7021</v>
      </c>
      <c r="W164" s="238"/>
      <c r="X164" s="238"/>
      <c r="Y164" s="238" t="s">
        <v>7036</v>
      </c>
      <c r="Z164" s="238"/>
      <c r="AA164" s="238"/>
      <c r="AB164" s="238" t="s">
        <v>57</v>
      </c>
      <c r="AC164" s="238"/>
      <c r="AD164" s="238"/>
      <c r="AE164" s="238" t="s">
        <v>7037</v>
      </c>
      <c r="AF164" s="238"/>
      <c r="AG164" s="238"/>
      <c r="AH164" s="238" t="s">
        <v>7032</v>
      </c>
      <c r="AI164" s="238"/>
      <c r="AJ164" s="238"/>
      <c r="AK164" s="238" t="s">
        <v>7033</v>
      </c>
      <c r="AL164" s="238"/>
      <c r="AM164" s="238"/>
      <c r="AN164" s="238" t="s">
        <v>7038</v>
      </c>
      <c r="AO164" s="238"/>
      <c r="AP164" s="238"/>
      <c r="AQ164" s="238" t="s">
        <v>7039</v>
      </c>
      <c r="AR164" s="238"/>
      <c r="AS164" s="238"/>
      <c r="AT164" s="238" t="s">
        <v>7035</v>
      </c>
      <c r="AU164" s="238"/>
      <c r="AV164" s="238"/>
      <c r="AW164" s="238" t="s">
        <v>7034</v>
      </c>
      <c r="AX164" s="238"/>
      <c r="AY164" s="238"/>
      <c r="AZ164" s="238" t="s">
        <v>10</v>
      </c>
      <c r="BA164" s="238"/>
      <c r="BB164" s="238" t="s">
        <v>9</v>
      </c>
      <c r="BC164" s="238"/>
      <c r="BD164" s="238" t="s">
        <v>8</v>
      </c>
      <c r="BE164" s="238"/>
      <c r="BF164" s="238" t="s">
        <v>7</v>
      </c>
      <c r="BG164" s="238"/>
      <c r="BH164" s="238" t="s">
        <v>6</v>
      </c>
      <c r="BI164" s="238"/>
      <c r="BJ164" s="238" t="s">
        <v>55</v>
      </c>
      <c r="BK164" s="238"/>
      <c r="BL164" s="238" t="s">
        <v>4</v>
      </c>
      <c r="BM164" s="238"/>
      <c r="BN164" s="238" t="s">
        <v>3</v>
      </c>
      <c r="BO164" s="238"/>
      <c r="BP164" s="238" t="s">
        <v>2</v>
      </c>
      <c r="BQ164" s="238"/>
      <c r="BR164" s="238" t="s">
        <v>1</v>
      </c>
      <c r="BS164" s="238"/>
    </row>
    <row r="165" spans="2:71" ht="15.5" hidden="1" thickTop="1" thickBot="1" x14ac:dyDescent="0.4">
      <c r="B165" s="239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</row>
    <row r="166" spans="2:71" ht="15.5" hidden="1" thickTop="1" thickBot="1" x14ac:dyDescent="0.4">
      <c r="B166" s="232" t="s">
        <v>54</v>
      </c>
      <c r="C166" s="232"/>
      <c r="D166" s="232"/>
      <c r="E166" s="232" t="s">
        <v>53</v>
      </c>
      <c r="F166" s="232"/>
      <c r="G166" s="232"/>
      <c r="H166" s="232"/>
      <c r="I166" s="232" t="s">
        <v>7010</v>
      </c>
      <c r="J166" s="232"/>
      <c r="K166" s="232"/>
      <c r="L166" s="232"/>
      <c r="M166" s="234"/>
      <c r="N166" s="234"/>
      <c r="O166" s="234"/>
      <c r="P166" s="234"/>
      <c r="Q166" s="234"/>
      <c r="R166" s="234"/>
      <c r="S166" s="237"/>
      <c r="T166" s="237"/>
      <c r="U166" s="237"/>
      <c r="V166" s="233"/>
      <c r="W166" s="233"/>
      <c r="X166" s="233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V166" s="232"/>
      <c r="AW166" s="232"/>
      <c r="AX166" s="232"/>
      <c r="AY166" s="232"/>
      <c r="AZ166" s="231">
        <f>-1*AZ208</f>
        <v>15.84331797235023</v>
      </c>
      <c r="BA166" s="231"/>
      <c r="BB166" s="231">
        <f>-1*BB208</f>
        <v>110.90322580645162</v>
      </c>
      <c r="BC166" s="231"/>
      <c r="BD166" s="231">
        <f>-1*BD208</f>
        <v>221.80645161290323</v>
      </c>
      <c r="BE166" s="231"/>
      <c r="BF166" s="231">
        <f>-1*BF208</f>
        <v>482.23099078341016</v>
      </c>
      <c r="BG166" s="231"/>
      <c r="BH166" s="231">
        <f>-1*BH208</f>
        <v>1446.6929723502305</v>
      </c>
      <c r="BI166" s="231"/>
      <c r="BJ166" s="231">
        <f>-1*BJ208</f>
        <v>2893.3859447004611</v>
      </c>
      <c r="BK166" s="231"/>
      <c r="BL166" s="231">
        <f>-1*BL208</f>
        <v>5786.7718894009222</v>
      </c>
      <c r="BM166" s="231"/>
      <c r="BN166" s="231">
        <f>-1*BN208</f>
        <v>11573.543778801844</v>
      </c>
      <c r="BO166" s="231"/>
      <c r="BP166" s="231">
        <f>-1*BP208</f>
        <v>28933.859447004608</v>
      </c>
      <c r="BQ166" s="231"/>
      <c r="BR166" s="231">
        <f>-1*BR208</f>
        <v>57867.718894009216</v>
      </c>
      <c r="BS166" s="231"/>
    </row>
    <row r="167" spans="2:71" ht="15.5" hidden="1" thickTop="1" thickBot="1" x14ac:dyDescent="0.4">
      <c r="B167" s="222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  <c r="AN167" s="223"/>
      <c r="AO167" s="223"/>
      <c r="AP167" s="223"/>
      <c r="AQ167" s="223"/>
      <c r="AR167" s="223"/>
      <c r="AS167" s="223"/>
      <c r="AT167" s="223"/>
      <c r="AU167" s="223"/>
      <c r="AV167" s="223"/>
      <c r="AW167" s="223"/>
      <c r="AX167" s="223"/>
      <c r="AY167" s="223"/>
      <c r="AZ167" s="223"/>
      <c r="BA167" s="223"/>
      <c r="BB167" s="223"/>
      <c r="BC167" s="223"/>
      <c r="BD167" s="223"/>
      <c r="BE167" s="223"/>
      <c r="BF167" s="223"/>
      <c r="BG167" s="223"/>
      <c r="BH167" s="223"/>
      <c r="BI167" s="223"/>
      <c r="BJ167" s="223"/>
      <c r="BK167" s="223"/>
      <c r="BL167" s="223"/>
      <c r="BM167" s="223"/>
      <c r="BN167" s="223"/>
      <c r="BO167" s="223"/>
      <c r="BP167" s="223"/>
      <c r="BQ167" s="223"/>
      <c r="BR167" s="223"/>
      <c r="BS167" s="223"/>
    </row>
    <row r="168" spans="2:71" ht="15.5" thickTop="1" thickBot="1" x14ac:dyDescent="0.4">
      <c r="B168" s="224" t="s">
        <v>52</v>
      </c>
      <c r="C168" s="225"/>
      <c r="D168" s="225"/>
      <c r="E168" s="226" t="s">
        <v>6989</v>
      </c>
      <c r="F168" s="226"/>
      <c r="G168" s="226"/>
      <c r="H168" s="227"/>
      <c r="I168" s="228" t="s">
        <v>7014</v>
      </c>
      <c r="J168" s="229"/>
      <c r="K168" s="229"/>
      <c r="L168" s="229"/>
      <c r="M168" s="230">
        <v>44144</v>
      </c>
      <c r="N168" s="230"/>
      <c r="O168" s="230"/>
      <c r="P168" s="230">
        <v>44508</v>
      </c>
      <c r="Q168" s="230"/>
      <c r="R168" s="230"/>
      <c r="S168" s="228" t="s">
        <v>6638</v>
      </c>
      <c r="T168" s="228"/>
      <c r="U168" s="228"/>
      <c r="V168" s="229" t="s">
        <v>6325</v>
      </c>
      <c r="W168" s="229"/>
      <c r="X168" s="229"/>
      <c r="Y168" s="217">
        <v>-110</v>
      </c>
      <c r="Z168" s="217"/>
      <c r="AA168" s="217"/>
      <c r="AB168" s="218" t="s">
        <v>6970</v>
      </c>
      <c r="AC168" s="218"/>
      <c r="AD168" s="218"/>
      <c r="AE168" s="219">
        <v>45722</v>
      </c>
      <c r="AF168" s="219"/>
      <c r="AG168" s="219"/>
      <c r="AH168" s="220">
        <f>Totals!$E$81</f>
        <v>45811</v>
      </c>
      <c r="AI168" s="220"/>
      <c r="AJ168" s="220"/>
      <c r="AK168" s="291">
        <f t="shared" ref="AK168:AK207" si="45">IF($AE168&gt;0,IF($AN168&gt;0,IF(OR($AH168&gt;"",$AH168&gt;0),(1+($AH168-$AE168))*-($AZ168),""),0),0)</f>
        <v>1414.2857142857142</v>
      </c>
      <c r="AL168" s="291"/>
      <c r="AM168" s="291"/>
      <c r="AN168" s="220">
        <f t="shared" ref="AN168:AN205" si="46">IF($AQ168="","",$AQ168-1)</f>
        <v>45728</v>
      </c>
      <c r="AO168" s="220"/>
      <c r="AP168" s="220"/>
      <c r="AQ168" s="219">
        <v>45729</v>
      </c>
      <c r="AR168" s="219"/>
      <c r="AS168" s="219"/>
      <c r="AT168" s="241">
        <f t="shared" ref="AT168:AT178" si="47">IF($AE168&gt;0,IF($AN168&gt;0,IF(OR($AH168&gt;"",$AH168&gt;0),$AN168-$AH168,""),0),0)</f>
        <v>-83</v>
      </c>
      <c r="AU168" s="241"/>
      <c r="AV168" s="241"/>
      <c r="AW168" s="242">
        <f t="shared" ref="AW168:AW207" si="48">IF($AE168&gt;0,IF($AN168&gt;0,IF(OR($AH168&gt;"",$AH168&gt;0),$AT168*$AZ168,""),0),0)</f>
        <v>1304.2857142857142</v>
      </c>
      <c r="AX168" s="242"/>
      <c r="AY168" s="242"/>
      <c r="AZ168" s="216">
        <f t="shared" ref="AZ168:AZ207" si="49">IF(AE168&gt;0,IF(AN168&gt;0,$Y168/(1+($AN168-$AE168)),0),0)</f>
        <v>-15.714285714285714</v>
      </c>
      <c r="BA168" s="216"/>
      <c r="BB168" s="216">
        <f t="shared" ref="BB168:BB207" si="50">IF(AE168&gt;0,IF(AN168&gt;0,$Y168/((1+($AN168-$AE168))/7),0),0)</f>
        <v>-110</v>
      </c>
      <c r="BC168" s="216"/>
      <c r="BD168" s="216">
        <f t="shared" ref="BD168:BD207" si="51">IF(AE168&gt;0,IF(AN168&gt;0,$Y168/((1+($AN168-$AE168))/14),0),0)</f>
        <v>-220</v>
      </c>
      <c r="BE168" s="216"/>
      <c r="BF168" s="216">
        <f t="shared" ref="BF168:BF207" si="52">IF(AE168&gt;0,IF(AN168&gt;0,$Y168/((1+($AN168-$AE168))/(365.25/12)),0),0)</f>
        <v>-478.30357142857144</v>
      </c>
      <c r="BG168" s="216"/>
      <c r="BH168" s="216">
        <f t="shared" ref="BH168:BH207" si="53">IF(AE168&gt;0,IF(AN168&gt;0,$Y168/((1+($AN168-$AE168))/(365.25/4)),0),0)</f>
        <v>-1434.9107142857144</v>
      </c>
      <c r="BI168" s="216"/>
      <c r="BJ168" s="216">
        <f t="shared" ref="BJ168:BJ207" si="54">IF(AE168&gt;0,IF(AN168&gt;0,$Y168/((1+($AN168-$AE168))/(365.25/2)),0),0)</f>
        <v>-2869.8214285714289</v>
      </c>
      <c r="BK168" s="216"/>
      <c r="BL168" s="216">
        <f t="shared" ref="BL168:BL207" si="55">IF(AE168&gt;0,IF(AN168&gt;0,$Y168/((1+($AN168-$AE168))/365.25),0),0)</f>
        <v>-5739.6428571428578</v>
      </c>
      <c r="BM168" s="216"/>
      <c r="BN168" s="216">
        <f t="shared" ref="BN168:BN207" si="56">IF(AE168&gt;0,IF(AN168&gt;0,$Y168/((1+($AN168-$AE168))/(365.25*2)),0),0)</f>
        <v>-11479.285714285716</v>
      </c>
      <c r="BO168" s="216"/>
      <c r="BP168" s="216">
        <f t="shared" ref="BP168:BP207" si="57">IF(AE168&gt;0,IF(AN168&gt;0,$Y168/((1+($AN168-$AE168))/(365.25*5)),0),0)</f>
        <v>-28698.214285714286</v>
      </c>
      <c r="BQ168" s="216"/>
      <c r="BR168" s="235">
        <f t="shared" ref="BR168:BR207" si="58">IF(AE168&gt;0,IF(AN168&gt;0,$Y168/((1+($AN168-$AE168))/(365.25*10)),0),0)</f>
        <v>-57396.428571428572</v>
      </c>
      <c r="BS168" s="236"/>
    </row>
    <row r="169" spans="2:71" ht="15" thickBot="1" x14ac:dyDescent="0.4">
      <c r="B169" s="209"/>
      <c r="C169" s="210"/>
      <c r="D169" s="210"/>
      <c r="E169" s="214"/>
      <c r="F169" s="214"/>
      <c r="G169" s="214"/>
      <c r="H169" s="215"/>
      <c r="I169" s="205"/>
      <c r="J169" s="206"/>
      <c r="K169" s="206"/>
      <c r="L169" s="206"/>
      <c r="M169" s="213">
        <v>44144</v>
      </c>
      <c r="N169" s="213"/>
      <c r="O169" s="213"/>
      <c r="P169" s="213">
        <v>44508</v>
      </c>
      <c r="Q169" s="213"/>
      <c r="R169" s="213"/>
      <c r="S169" s="205" t="s">
        <v>6638</v>
      </c>
      <c r="T169" s="205"/>
      <c r="U169" s="205"/>
      <c r="V169" s="206" t="s">
        <v>6325</v>
      </c>
      <c r="W169" s="206"/>
      <c r="X169" s="206"/>
      <c r="Y169" s="207"/>
      <c r="Z169" s="207"/>
      <c r="AA169" s="207"/>
      <c r="AB169" s="208"/>
      <c r="AC169" s="208"/>
      <c r="AD169" s="208"/>
      <c r="AE169" s="202"/>
      <c r="AF169" s="202"/>
      <c r="AG169" s="202"/>
      <c r="AH169" s="201">
        <f>Totals!$E$81</f>
        <v>45811</v>
      </c>
      <c r="AI169" s="201"/>
      <c r="AJ169" s="201"/>
      <c r="AK169" s="287">
        <f t="shared" si="45"/>
        <v>0</v>
      </c>
      <c r="AL169" s="287"/>
      <c r="AM169" s="287"/>
      <c r="AN169" s="201" t="str">
        <f t="shared" si="46"/>
        <v/>
      </c>
      <c r="AO169" s="201"/>
      <c r="AP169" s="201"/>
      <c r="AQ169" s="202"/>
      <c r="AR169" s="202"/>
      <c r="AS169" s="202"/>
      <c r="AT169" s="203">
        <f t="shared" si="47"/>
        <v>0</v>
      </c>
      <c r="AU169" s="203"/>
      <c r="AV169" s="203"/>
      <c r="AW169" s="204">
        <f t="shared" si="48"/>
        <v>0</v>
      </c>
      <c r="AX169" s="204"/>
      <c r="AY169" s="204"/>
      <c r="AZ169" s="190">
        <f t="shared" si="49"/>
        <v>0</v>
      </c>
      <c r="BA169" s="190"/>
      <c r="BB169" s="190">
        <f t="shared" si="50"/>
        <v>0</v>
      </c>
      <c r="BC169" s="190"/>
      <c r="BD169" s="190">
        <f t="shared" si="51"/>
        <v>0</v>
      </c>
      <c r="BE169" s="190"/>
      <c r="BF169" s="190">
        <f t="shared" si="52"/>
        <v>0</v>
      </c>
      <c r="BG169" s="190"/>
      <c r="BH169" s="190">
        <f t="shared" si="53"/>
        <v>0</v>
      </c>
      <c r="BI169" s="190"/>
      <c r="BJ169" s="190">
        <f t="shared" si="54"/>
        <v>0</v>
      </c>
      <c r="BK169" s="190"/>
      <c r="BL169" s="190">
        <f t="shared" si="55"/>
        <v>0</v>
      </c>
      <c r="BM169" s="190"/>
      <c r="BN169" s="190">
        <f t="shared" si="56"/>
        <v>0</v>
      </c>
      <c r="BO169" s="190"/>
      <c r="BP169" s="190">
        <f t="shared" si="57"/>
        <v>0</v>
      </c>
      <c r="BQ169" s="190"/>
      <c r="BR169" s="190">
        <f t="shared" si="58"/>
        <v>0</v>
      </c>
      <c r="BS169" s="191"/>
    </row>
    <row r="170" spans="2:71" ht="15" thickBot="1" x14ac:dyDescent="0.4">
      <c r="B170" s="209"/>
      <c r="C170" s="210"/>
      <c r="D170" s="210"/>
      <c r="E170" s="214"/>
      <c r="F170" s="214"/>
      <c r="G170" s="214"/>
      <c r="H170" s="215"/>
      <c r="I170" s="205"/>
      <c r="J170" s="206"/>
      <c r="K170" s="206"/>
      <c r="L170" s="206"/>
      <c r="M170" s="213">
        <v>44144</v>
      </c>
      <c r="N170" s="213"/>
      <c r="O170" s="213"/>
      <c r="P170" s="213">
        <v>44508</v>
      </c>
      <c r="Q170" s="213"/>
      <c r="R170" s="213"/>
      <c r="S170" s="205" t="s">
        <v>6638</v>
      </c>
      <c r="T170" s="205"/>
      <c r="U170" s="205"/>
      <c r="V170" s="206" t="s">
        <v>6325</v>
      </c>
      <c r="W170" s="206"/>
      <c r="X170" s="206"/>
      <c r="Y170" s="207"/>
      <c r="Z170" s="207"/>
      <c r="AA170" s="207"/>
      <c r="AB170" s="208"/>
      <c r="AC170" s="208"/>
      <c r="AD170" s="208"/>
      <c r="AE170" s="202"/>
      <c r="AF170" s="202"/>
      <c r="AG170" s="202"/>
      <c r="AH170" s="201">
        <f>Totals!$E$81</f>
        <v>45811</v>
      </c>
      <c r="AI170" s="201"/>
      <c r="AJ170" s="201"/>
      <c r="AK170" s="287">
        <f t="shared" si="45"/>
        <v>0</v>
      </c>
      <c r="AL170" s="287"/>
      <c r="AM170" s="287"/>
      <c r="AN170" s="201" t="str">
        <f t="shared" si="46"/>
        <v/>
      </c>
      <c r="AO170" s="201"/>
      <c r="AP170" s="201"/>
      <c r="AQ170" s="202"/>
      <c r="AR170" s="202"/>
      <c r="AS170" s="202"/>
      <c r="AT170" s="203">
        <f t="shared" si="47"/>
        <v>0</v>
      </c>
      <c r="AU170" s="203"/>
      <c r="AV170" s="203"/>
      <c r="AW170" s="204">
        <f t="shared" si="48"/>
        <v>0</v>
      </c>
      <c r="AX170" s="204"/>
      <c r="AY170" s="204"/>
      <c r="AZ170" s="190">
        <f t="shared" si="49"/>
        <v>0</v>
      </c>
      <c r="BA170" s="190"/>
      <c r="BB170" s="190">
        <f t="shared" si="50"/>
        <v>0</v>
      </c>
      <c r="BC170" s="190"/>
      <c r="BD170" s="190">
        <f t="shared" si="51"/>
        <v>0</v>
      </c>
      <c r="BE170" s="190"/>
      <c r="BF170" s="190">
        <f t="shared" si="52"/>
        <v>0</v>
      </c>
      <c r="BG170" s="190"/>
      <c r="BH170" s="190">
        <f t="shared" si="53"/>
        <v>0</v>
      </c>
      <c r="BI170" s="190"/>
      <c r="BJ170" s="190">
        <f t="shared" si="54"/>
        <v>0</v>
      </c>
      <c r="BK170" s="190"/>
      <c r="BL170" s="190">
        <f t="shared" si="55"/>
        <v>0</v>
      </c>
      <c r="BM170" s="199"/>
      <c r="BN170" s="190">
        <f t="shared" si="56"/>
        <v>0</v>
      </c>
      <c r="BO170" s="190"/>
      <c r="BP170" s="190">
        <f t="shared" si="57"/>
        <v>0</v>
      </c>
      <c r="BQ170" s="190"/>
      <c r="BR170" s="190">
        <f t="shared" si="58"/>
        <v>0</v>
      </c>
      <c r="BS170" s="191"/>
    </row>
    <row r="171" spans="2:71" ht="15" thickBot="1" x14ac:dyDescent="0.4">
      <c r="B171" s="209"/>
      <c r="C171" s="210"/>
      <c r="D171" s="210"/>
      <c r="E171" s="214"/>
      <c r="F171" s="214"/>
      <c r="G171" s="214"/>
      <c r="H171" s="215"/>
      <c r="I171" s="205"/>
      <c r="J171" s="206"/>
      <c r="K171" s="206"/>
      <c r="L171" s="206"/>
      <c r="M171" s="213">
        <v>44145</v>
      </c>
      <c r="N171" s="213"/>
      <c r="O171" s="213"/>
      <c r="P171" s="213">
        <v>44509</v>
      </c>
      <c r="Q171" s="213"/>
      <c r="R171" s="213"/>
      <c r="S171" s="205" t="s">
        <v>6638</v>
      </c>
      <c r="T171" s="205"/>
      <c r="U171" s="205"/>
      <c r="V171" s="206" t="s">
        <v>6324</v>
      </c>
      <c r="W171" s="206"/>
      <c r="X171" s="206"/>
      <c r="Y171" s="207"/>
      <c r="Z171" s="207"/>
      <c r="AA171" s="207"/>
      <c r="AB171" s="208"/>
      <c r="AC171" s="208"/>
      <c r="AD171" s="208"/>
      <c r="AE171" s="202"/>
      <c r="AF171" s="202"/>
      <c r="AG171" s="202"/>
      <c r="AH171" s="201">
        <f>Totals!$E$81</f>
        <v>45811</v>
      </c>
      <c r="AI171" s="201"/>
      <c r="AJ171" s="201"/>
      <c r="AK171" s="287">
        <f t="shared" si="45"/>
        <v>0</v>
      </c>
      <c r="AL171" s="287"/>
      <c r="AM171" s="287"/>
      <c r="AN171" s="201" t="str">
        <f t="shared" si="46"/>
        <v/>
      </c>
      <c r="AO171" s="201"/>
      <c r="AP171" s="201"/>
      <c r="AQ171" s="202"/>
      <c r="AR171" s="202"/>
      <c r="AS171" s="202"/>
      <c r="AT171" s="203">
        <f t="shared" si="47"/>
        <v>0</v>
      </c>
      <c r="AU171" s="203"/>
      <c r="AV171" s="203"/>
      <c r="AW171" s="204">
        <f t="shared" si="48"/>
        <v>0</v>
      </c>
      <c r="AX171" s="204"/>
      <c r="AY171" s="204"/>
      <c r="AZ171" s="190">
        <f t="shared" si="49"/>
        <v>0</v>
      </c>
      <c r="BA171" s="190"/>
      <c r="BB171" s="190">
        <f t="shared" si="50"/>
        <v>0</v>
      </c>
      <c r="BC171" s="190"/>
      <c r="BD171" s="190">
        <f t="shared" si="51"/>
        <v>0</v>
      </c>
      <c r="BE171" s="190"/>
      <c r="BF171" s="190">
        <f t="shared" si="52"/>
        <v>0</v>
      </c>
      <c r="BG171" s="190"/>
      <c r="BH171" s="190">
        <f t="shared" si="53"/>
        <v>0</v>
      </c>
      <c r="BI171" s="190"/>
      <c r="BJ171" s="190">
        <f t="shared" si="54"/>
        <v>0</v>
      </c>
      <c r="BK171" s="190"/>
      <c r="BL171" s="190">
        <f t="shared" si="55"/>
        <v>0</v>
      </c>
      <c r="BM171" s="199"/>
      <c r="BN171" s="190">
        <f t="shared" si="56"/>
        <v>0</v>
      </c>
      <c r="BO171" s="190"/>
      <c r="BP171" s="190">
        <f t="shared" si="57"/>
        <v>0</v>
      </c>
      <c r="BQ171" s="190"/>
      <c r="BR171" s="190">
        <f t="shared" si="58"/>
        <v>0</v>
      </c>
      <c r="BS171" s="191"/>
    </row>
    <row r="172" spans="2:71" ht="15" thickBot="1" x14ac:dyDescent="0.4">
      <c r="B172" s="209"/>
      <c r="C172" s="210"/>
      <c r="D172" s="210"/>
      <c r="E172" s="214"/>
      <c r="F172" s="214"/>
      <c r="G172" s="214"/>
      <c r="H172" s="215"/>
      <c r="I172" s="205"/>
      <c r="J172" s="206"/>
      <c r="K172" s="206"/>
      <c r="L172" s="206"/>
      <c r="M172" s="213">
        <v>44297</v>
      </c>
      <c r="N172" s="213"/>
      <c r="O172" s="213"/>
      <c r="P172" s="213">
        <v>44660</v>
      </c>
      <c r="Q172" s="213"/>
      <c r="R172" s="213"/>
      <c r="S172" s="205" t="s">
        <v>6638</v>
      </c>
      <c r="T172" s="205"/>
      <c r="U172" s="205"/>
      <c r="V172" s="206" t="s">
        <v>6324</v>
      </c>
      <c r="W172" s="206"/>
      <c r="X172" s="206"/>
      <c r="Y172" s="207"/>
      <c r="Z172" s="207"/>
      <c r="AA172" s="207"/>
      <c r="AB172" s="208"/>
      <c r="AC172" s="208"/>
      <c r="AD172" s="208"/>
      <c r="AE172" s="202"/>
      <c r="AF172" s="202"/>
      <c r="AG172" s="202"/>
      <c r="AH172" s="201">
        <f>Totals!$E$81</f>
        <v>45811</v>
      </c>
      <c r="AI172" s="201"/>
      <c r="AJ172" s="201"/>
      <c r="AK172" s="287">
        <f t="shared" si="45"/>
        <v>0</v>
      </c>
      <c r="AL172" s="287"/>
      <c r="AM172" s="287"/>
      <c r="AN172" s="201" t="str">
        <f t="shared" si="46"/>
        <v/>
      </c>
      <c r="AO172" s="201"/>
      <c r="AP172" s="201"/>
      <c r="AQ172" s="202"/>
      <c r="AR172" s="202"/>
      <c r="AS172" s="202"/>
      <c r="AT172" s="203">
        <f t="shared" si="47"/>
        <v>0</v>
      </c>
      <c r="AU172" s="203"/>
      <c r="AV172" s="203"/>
      <c r="AW172" s="204">
        <f t="shared" si="48"/>
        <v>0</v>
      </c>
      <c r="AX172" s="204"/>
      <c r="AY172" s="204"/>
      <c r="AZ172" s="190">
        <f t="shared" si="49"/>
        <v>0</v>
      </c>
      <c r="BA172" s="190"/>
      <c r="BB172" s="190">
        <f t="shared" si="50"/>
        <v>0</v>
      </c>
      <c r="BC172" s="190"/>
      <c r="BD172" s="190">
        <f t="shared" si="51"/>
        <v>0</v>
      </c>
      <c r="BE172" s="190"/>
      <c r="BF172" s="190">
        <f t="shared" si="52"/>
        <v>0</v>
      </c>
      <c r="BG172" s="190"/>
      <c r="BH172" s="190">
        <f t="shared" si="53"/>
        <v>0</v>
      </c>
      <c r="BI172" s="190"/>
      <c r="BJ172" s="190">
        <f t="shared" si="54"/>
        <v>0</v>
      </c>
      <c r="BK172" s="190"/>
      <c r="BL172" s="190">
        <f t="shared" si="55"/>
        <v>0</v>
      </c>
      <c r="BM172" s="199"/>
      <c r="BN172" s="190">
        <f t="shared" si="56"/>
        <v>0</v>
      </c>
      <c r="BO172" s="190"/>
      <c r="BP172" s="190">
        <f t="shared" si="57"/>
        <v>0</v>
      </c>
      <c r="BQ172" s="190"/>
      <c r="BR172" s="190">
        <f t="shared" si="58"/>
        <v>0</v>
      </c>
      <c r="BS172" s="191"/>
    </row>
    <row r="173" spans="2:71" ht="15" thickBot="1" x14ac:dyDescent="0.4">
      <c r="B173" s="209"/>
      <c r="C173" s="210"/>
      <c r="D173" s="210"/>
      <c r="E173" s="214"/>
      <c r="F173" s="214"/>
      <c r="G173" s="214"/>
      <c r="H173" s="215"/>
      <c r="I173" s="205"/>
      <c r="J173" s="206"/>
      <c r="K173" s="206"/>
      <c r="L173" s="206"/>
      <c r="M173" s="213">
        <v>44330</v>
      </c>
      <c r="N173" s="213"/>
      <c r="O173" s="213"/>
      <c r="P173" s="213">
        <v>44694</v>
      </c>
      <c r="Q173" s="213"/>
      <c r="R173" s="213"/>
      <c r="S173" s="205" t="s">
        <v>6638</v>
      </c>
      <c r="T173" s="205"/>
      <c r="U173" s="205"/>
      <c r="V173" s="206"/>
      <c r="W173" s="206"/>
      <c r="X173" s="206"/>
      <c r="Y173" s="207"/>
      <c r="Z173" s="207"/>
      <c r="AA173" s="207"/>
      <c r="AB173" s="208"/>
      <c r="AC173" s="208"/>
      <c r="AD173" s="208"/>
      <c r="AE173" s="202"/>
      <c r="AF173" s="202"/>
      <c r="AG173" s="202"/>
      <c r="AH173" s="201">
        <f>Totals!$E$81</f>
        <v>45811</v>
      </c>
      <c r="AI173" s="201"/>
      <c r="AJ173" s="201"/>
      <c r="AK173" s="287">
        <f t="shared" si="45"/>
        <v>0</v>
      </c>
      <c r="AL173" s="287"/>
      <c r="AM173" s="287"/>
      <c r="AN173" s="201" t="str">
        <f t="shared" si="46"/>
        <v/>
      </c>
      <c r="AO173" s="201"/>
      <c r="AP173" s="201"/>
      <c r="AQ173" s="202"/>
      <c r="AR173" s="202"/>
      <c r="AS173" s="202"/>
      <c r="AT173" s="203">
        <f t="shared" si="47"/>
        <v>0</v>
      </c>
      <c r="AU173" s="203"/>
      <c r="AV173" s="203"/>
      <c r="AW173" s="204">
        <f t="shared" si="48"/>
        <v>0</v>
      </c>
      <c r="AX173" s="204"/>
      <c r="AY173" s="204"/>
      <c r="AZ173" s="190">
        <f t="shared" si="49"/>
        <v>0</v>
      </c>
      <c r="BA173" s="190"/>
      <c r="BB173" s="190">
        <f t="shared" si="50"/>
        <v>0</v>
      </c>
      <c r="BC173" s="190"/>
      <c r="BD173" s="190">
        <f t="shared" si="51"/>
        <v>0</v>
      </c>
      <c r="BE173" s="190"/>
      <c r="BF173" s="190">
        <f t="shared" si="52"/>
        <v>0</v>
      </c>
      <c r="BG173" s="190"/>
      <c r="BH173" s="190">
        <f t="shared" si="53"/>
        <v>0</v>
      </c>
      <c r="BI173" s="190"/>
      <c r="BJ173" s="190">
        <f t="shared" si="54"/>
        <v>0</v>
      </c>
      <c r="BK173" s="190"/>
      <c r="BL173" s="190">
        <f t="shared" si="55"/>
        <v>0</v>
      </c>
      <c r="BM173" s="199"/>
      <c r="BN173" s="190">
        <f t="shared" si="56"/>
        <v>0</v>
      </c>
      <c r="BO173" s="190"/>
      <c r="BP173" s="190">
        <f t="shared" si="57"/>
        <v>0</v>
      </c>
      <c r="BQ173" s="190"/>
      <c r="BR173" s="190">
        <f t="shared" si="58"/>
        <v>0</v>
      </c>
      <c r="BS173" s="191"/>
    </row>
    <row r="174" spans="2:71" ht="15" thickBot="1" x14ac:dyDescent="0.4">
      <c r="B174" s="209"/>
      <c r="C174" s="210"/>
      <c r="D174" s="210"/>
      <c r="E174" s="214"/>
      <c r="F174" s="214"/>
      <c r="G174" s="214"/>
      <c r="H174" s="215"/>
      <c r="I174" s="205"/>
      <c r="J174" s="206"/>
      <c r="K174" s="206"/>
      <c r="L174" s="206"/>
      <c r="M174" s="213"/>
      <c r="N174" s="213"/>
      <c r="O174" s="213"/>
      <c r="P174" s="213"/>
      <c r="Q174" s="213"/>
      <c r="R174" s="213"/>
      <c r="S174" s="205"/>
      <c r="T174" s="205"/>
      <c r="U174" s="205"/>
      <c r="V174" s="206"/>
      <c r="W174" s="206"/>
      <c r="X174" s="206"/>
      <c r="Y174" s="207"/>
      <c r="Z174" s="207"/>
      <c r="AA174" s="207"/>
      <c r="AB174" s="208"/>
      <c r="AC174" s="208"/>
      <c r="AD174" s="208"/>
      <c r="AE174" s="202"/>
      <c r="AF174" s="202"/>
      <c r="AG174" s="202"/>
      <c r="AH174" s="201">
        <f>Totals!$E$81</f>
        <v>45811</v>
      </c>
      <c r="AI174" s="201"/>
      <c r="AJ174" s="201"/>
      <c r="AK174" s="287">
        <f t="shared" si="45"/>
        <v>0</v>
      </c>
      <c r="AL174" s="287"/>
      <c r="AM174" s="287"/>
      <c r="AN174" s="201" t="str">
        <f t="shared" si="46"/>
        <v/>
      </c>
      <c r="AO174" s="201"/>
      <c r="AP174" s="201"/>
      <c r="AQ174" s="202"/>
      <c r="AR174" s="202"/>
      <c r="AS174" s="202"/>
      <c r="AT174" s="203">
        <f t="shared" si="47"/>
        <v>0</v>
      </c>
      <c r="AU174" s="203"/>
      <c r="AV174" s="203"/>
      <c r="AW174" s="204">
        <f t="shared" si="48"/>
        <v>0</v>
      </c>
      <c r="AX174" s="204"/>
      <c r="AY174" s="204"/>
      <c r="AZ174" s="190">
        <f t="shared" si="49"/>
        <v>0</v>
      </c>
      <c r="BA174" s="190"/>
      <c r="BB174" s="190">
        <f t="shared" si="50"/>
        <v>0</v>
      </c>
      <c r="BC174" s="190"/>
      <c r="BD174" s="190">
        <f t="shared" si="51"/>
        <v>0</v>
      </c>
      <c r="BE174" s="190"/>
      <c r="BF174" s="190">
        <f t="shared" si="52"/>
        <v>0</v>
      </c>
      <c r="BG174" s="190"/>
      <c r="BH174" s="190">
        <f t="shared" si="53"/>
        <v>0</v>
      </c>
      <c r="BI174" s="190"/>
      <c r="BJ174" s="190">
        <f t="shared" si="54"/>
        <v>0</v>
      </c>
      <c r="BK174" s="190"/>
      <c r="BL174" s="190">
        <f t="shared" si="55"/>
        <v>0</v>
      </c>
      <c r="BM174" s="199"/>
      <c r="BN174" s="190">
        <f t="shared" si="56"/>
        <v>0</v>
      </c>
      <c r="BO174" s="190"/>
      <c r="BP174" s="190">
        <f t="shared" si="57"/>
        <v>0</v>
      </c>
      <c r="BQ174" s="190"/>
      <c r="BR174" s="190">
        <f t="shared" si="58"/>
        <v>0</v>
      </c>
      <c r="BS174" s="191"/>
    </row>
    <row r="175" spans="2:71" ht="15" thickBot="1" x14ac:dyDescent="0.4">
      <c r="B175" s="209"/>
      <c r="C175" s="210"/>
      <c r="D175" s="210"/>
      <c r="E175" s="214"/>
      <c r="F175" s="214"/>
      <c r="G175" s="214"/>
      <c r="H175" s="215"/>
      <c r="I175" s="205"/>
      <c r="J175" s="206"/>
      <c r="K175" s="206"/>
      <c r="L175" s="206"/>
      <c r="M175" s="213">
        <v>44323</v>
      </c>
      <c r="N175" s="213"/>
      <c r="O175" s="213"/>
      <c r="P175" s="213">
        <v>44687</v>
      </c>
      <c r="Q175" s="213"/>
      <c r="R175" s="213"/>
      <c r="S175" s="205" t="s">
        <v>6638</v>
      </c>
      <c r="T175" s="205"/>
      <c r="U175" s="205"/>
      <c r="V175" s="206"/>
      <c r="W175" s="206"/>
      <c r="X175" s="206"/>
      <c r="Y175" s="207"/>
      <c r="Z175" s="207"/>
      <c r="AA175" s="207"/>
      <c r="AB175" s="208"/>
      <c r="AC175" s="208"/>
      <c r="AD175" s="208"/>
      <c r="AE175" s="202"/>
      <c r="AF175" s="202"/>
      <c r="AG175" s="202"/>
      <c r="AH175" s="201">
        <f>Totals!$E$81</f>
        <v>45811</v>
      </c>
      <c r="AI175" s="201"/>
      <c r="AJ175" s="201"/>
      <c r="AK175" s="287">
        <f t="shared" si="45"/>
        <v>0</v>
      </c>
      <c r="AL175" s="287"/>
      <c r="AM175" s="287"/>
      <c r="AN175" s="201" t="str">
        <f t="shared" si="46"/>
        <v/>
      </c>
      <c r="AO175" s="201"/>
      <c r="AP175" s="201"/>
      <c r="AQ175" s="202"/>
      <c r="AR175" s="202"/>
      <c r="AS175" s="202"/>
      <c r="AT175" s="203">
        <f t="shared" si="47"/>
        <v>0</v>
      </c>
      <c r="AU175" s="203"/>
      <c r="AV175" s="203"/>
      <c r="AW175" s="204">
        <f t="shared" si="48"/>
        <v>0</v>
      </c>
      <c r="AX175" s="204"/>
      <c r="AY175" s="204"/>
      <c r="AZ175" s="190">
        <f t="shared" si="49"/>
        <v>0</v>
      </c>
      <c r="BA175" s="190"/>
      <c r="BB175" s="190">
        <f t="shared" si="50"/>
        <v>0</v>
      </c>
      <c r="BC175" s="190"/>
      <c r="BD175" s="190">
        <f t="shared" si="51"/>
        <v>0</v>
      </c>
      <c r="BE175" s="190"/>
      <c r="BF175" s="190">
        <f t="shared" si="52"/>
        <v>0</v>
      </c>
      <c r="BG175" s="190"/>
      <c r="BH175" s="190">
        <f t="shared" si="53"/>
        <v>0</v>
      </c>
      <c r="BI175" s="190"/>
      <c r="BJ175" s="190">
        <f t="shared" si="54"/>
        <v>0</v>
      </c>
      <c r="BK175" s="190"/>
      <c r="BL175" s="190">
        <f t="shared" si="55"/>
        <v>0</v>
      </c>
      <c r="BM175" s="199"/>
      <c r="BN175" s="190">
        <f t="shared" si="56"/>
        <v>0</v>
      </c>
      <c r="BO175" s="190"/>
      <c r="BP175" s="190">
        <f t="shared" si="57"/>
        <v>0</v>
      </c>
      <c r="BQ175" s="190"/>
      <c r="BR175" s="190">
        <f t="shared" si="58"/>
        <v>0</v>
      </c>
      <c r="BS175" s="191"/>
    </row>
    <row r="176" spans="2:71" ht="15" thickBot="1" x14ac:dyDescent="0.4">
      <c r="B176" s="209"/>
      <c r="C176" s="210"/>
      <c r="D176" s="210"/>
      <c r="E176" s="214"/>
      <c r="F176" s="214"/>
      <c r="G176" s="214"/>
      <c r="H176" s="215"/>
      <c r="I176" s="205"/>
      <c r="J176" s="206"/>
      <c r="K176" s="206"/>
      <c r="L176" s="206"/>
      <c r="M176" s="213"/>
      <c r="N176" s="213"/>
      <c r="O176" s="213"/>
      <c r="P176" s="213"/>
      <c r="Q176" s="213"/>
      <c r="R176" s="213"/>
      <c r="S176" s="205"/>
      <c r="T176" s="205"/>
      <c r="U176" s="205"/>
      <c r="V176" s="206"/>
      <c r="W176" s="206"/>
      <c r="X176" s="206"/>
      <c r="Y176" s="207"/>
      <c r="Z176" s="207"/>
      <c r="AA176" s="207"/>
      <c r="AB176" s="208"/>
      <c r="AC176" s="208"/>
      <c r="AD176" s="208"/>
      <c r="AE176" s="202"/>
      <c r="AF176" s="202"/>
      <c r="AG176" s="202"/>
      <c r="AH176" s="201">
        <f>Totals!$E$81</f>
        <v>45811</v>
      </c>
      <c r="AI176" s="201"/>
      <c r="AJ176" s="201"/>
      <c r="AK176" s="287">
        <f t="shared" si="45"/>
        <v>0</v>
      </c>
      <c r="AL176" s="287"/>
      <c r="AM176" s="287"/>
      <c r="AN176" s="201" t="str">
        <f t="shared" si="46"/>
        <v/>
      </c>
      <c r="AO176" s="201"/>
      <c r="AP176" s="201"/>
      <c r="AQ176" s="202"/>
      <c r="AR176" s="202"/>
      <c r="AS176" s="202"/>
      <c r="AT176" s="203">
        <f t="shared" si="47"/>
        <v>0</v>
      </c>
      <c r="AU176" s="203"/>
      <c r="AV176" s="203"/>
      <c r="AW176" s="204">
        <f t="shared" si="48"/>
        <v>0</v>
      </c>
      <c r="AX176" s="204"/>
      <c r="AY176" s="204"/>
      <c r="AZ176" s="190">
        <f t="shared" si="49"/>
        <v>0</v>
      </c>
      <c r="BA176" s="190"/>
      <c r="BB176" s="190">
        <f t="shared" si="50"/>
        <v>0</v>
      </c>
      <c r="BC176" s="190"/>
      <c r="BD176" s="190">
        <f t="shared" si="51"/>
        <v>0</v>
      </c>
      <c r="BE176" s="190"/>
      <c r="BF176" s="190">
        <f t="shared" si="52"/>
        <v>0</v>
      </c>
      <c r="BG176" s="190"/>
      <c r="BH176" s="190">
        <f t="shared" si="53"/>
        <v>0</v>
      </c>
      <c r="BI176" s="190"/>
      <c r="BJ176" s="190">
        <f t="shared" si="54"/>
        <v>0</v>
      </c>
      <c r="BK176" s="190"/>
      <c r="BL176" s="190">
        <f t="shared" si="55"/>
        <v>0</v>
      </c>
      <c r="BM176" s="199"/>
      <c r="BN176" s="190">
        <f t="shared" si="56"/>
        <v>0</v>
      </c>
      <c r="BO176" s="190"/>
      <c r="BP176" s="190">
        <f t="shared" si="57"/>
        <v>0</v>
      </c>
      <c r="BQ176" s="190"/>
      <c r="BR176" s="190">
        <f t="shared" si="58"/>
        <v>0</v>
      </c>
      <c r="BS176" s="191"/>
    </row>
    <row r="177" spans="2:71" ht="15" thickBot="1" x14ac:dyDescent="0.4">
      <c r="B177" s="209"/>
      <c r="C177" s="210"/>
      <c r="D177" s="210"/>
      <c r="E177" s="214"/>
      <c r="F177" s="214"/>
      <c r="G177" s="214"/>
      <c r="H177" s="215"/>
      <c r="I177" s="205"/>
      <c r="J177" s="206"/>
      <c r="K177" s="206"/>
      <c r="L177" s="206"/>
      <c r="M177" s="213"/>
      <c r="N177" s="213"/>
      <c r="O177" s="213"/>
      <c r="P177" s="213"/>
      <c r="Q177" s="213"/>
      <c r="R177" s="213"/>
      <c r="S177" s="205"/>
      <c r="T177" s="205"/>
      <c r="U177" s="205"/>
      <c r="V177" s="206"/>
      <c r="W177" s="206"/>
      <c r="X177" s="206"/>
      <c r="Y177" s="207"/>
      <c r="Z177" s="207"/>
      <c r="AA177" s="207"/>
      <c r="AB177" s="208"/>
      <c r="AC177" s="208"/>
      <c r="AD177" s="208"/>
      <c r="AE177" s="202"/>
      <c r="AF177" s="202"/>
      <c r="AG177" s="202"/>
      <c r="AH177" s="201">
        <f>Totals!$E$81</f>
        <v>45811</v>
      </c>
      <c r="AI177" s="201"/>
      <c r="AJ177" s="201"/>
      <c r="AK177" s="287">
        <f t="shared" si="45"/>
        <v>0</v>
      </c>
      <c r="AL177" s="287"/>
      <c r="AM177" s="287"/>
      <c r="AN177" s="201" t="str">
        <f t="shared" si="46"/>
        <v/>
      </c>
      <c r="AO177" s="201"/>
      <c r="AP177" s="201"/>
      <c r="AQ177" s="202"/>
      <c r="AR177" s="202"/>
      <c r="AS177" s="202"/>
      <c r="AT177" s="203">
        <f t="shared" si="47"/>
        <v>0</v>
      </c>
      <c r="AU177" s="203"/>
      <c r="AV177" s="203"/>
      <c r="AW177" s="204">
        <f t="shared" si="48"/>
        <v>0</v>
      </c>
      <c r="AX177" s="204"/>
      <c r="AY177" s="204"/>
      <c r="AZ177" s="190">
        <f t="shared" si="49"/>
        <v>0</v>
      </c>
      <c r="BA177" s="190"/>
      <c r="BB177" s="190">
        <f t="shared" si="50"/>
        <v>0</v>
      </c>
      <c r="BC177" s="190"/>
      <c r="BD177" s="190">
        <f t="shared" si="51"/>
        <v>0</v>
      </c>
      <c r="BE177" s="190"/>
      <c r="BF177" s="190">
        <f t="shared" si="52"/>
        <v>0</v>
      </c>
      <c r="BG177" s="190"/>
      <c r="BH177" s="190">
        <f t="shared" si="53"/>
        <v>0</v>
      </c>
      <c r="BI177" s="190"/>
      <c r="BJ177" s="190">
        <f t="shared" si="54"/>
        <v>0</v>
      </c>
      <c r="BK177" s="190"/>
      <c r="BL177" s="190">
        <f t="shared" si="55"/>
        <v>0</v>
      </c>
      <c r="BM177" s="199"/>
      <c r="BN177" s="190">
        <f t="shared" si="56"/>
        <v>0</v>
      </c>
      <c r="BO177" s="190"/>
      <c r="BP177" s="190">
        <f t="shared" si="57"/>
        <v>0</v>
      </c>
      <c r="BQ177" s="190"/>
      <c r="BR177" s="190">
        <f t="shared" si="58"/>
        <v>0</v>
      </c>
      <c r="BS177" s="191"/>
    </row>
    <row r="178" spans="2:71" ht="15" thickBot="1" x14ac:dyDescent="0.4">
      <c r="B178" s="209"/>
      <c r="C178" s="210"/>
      <c r="D178" s="210"/>
      <c r="E178" s="214"/>
      <c r="F178" s="214"/>
      <c r="G178" s="214"/>
      <c r="H178" s="215"/>
      <c r="I178" s="205"/>
      <c r="J178" s="206"/>
      <c r="K178" s="206"/>
      <c r="L178" s="206"/>
      <c r="M178" s="213"/>
      <c r="N178" s="213"/>
      <c r="O178" s="213"/>
      <c r="P178" s="213"/>
      <c r="Q178" s="213"/>
      <c r="R178" s="213"/>
      <c r="S178" s="205"/>
      <c r="T178" s="205"/>
      <c r="U178" s="205"/>
      <c r="V178" s="206"/>
      <c r="W178" s="206"/>
      <c r="X178" s="206"/>
      <c r="Y178" s="207"/>
      <c r="Z178" s="207"/>
      <c r="AA178" s="207"/>
      <c r="AB178" s="208"/>
      <c r="AC178" s="208"/>
      <c r="AD178" s="208"/>
      <c r="AE178" s="202"/>
      <c r="AF178" s="202"/>
      <c r="AG178" s="202"/>
      <c r="AH178" s="201">
        <f>Totals!$E$81</f>
        <v>45811</v>
      </c>
      <c r="AI178" s="201"/>
      <c r="AJ178" s="201"/>
      <c r="AK178" s="287">
        <f t="shared" si="45"/>
        <v>0</v>
      </c>
      <c r="AL178" s="287"/>
      <c r="AM178" s="287"/>
      <c r="AN178" s="201" t="str">
        <f t="shared" si="46"/>
        <v/>
      </c>
      <c r="AO178" s="201"/>
      <c r="AP178" s="201"/>
      <c r="AQ178" s="202"/>
      <c r="AR178" s="202"/>
      <c r="AS178" s="202"/>
      <c r="AT178" s="203">
        <f t="shared" si="47"/>
        <v>0</v>
      </c>
      <c r="AU178" s="203"/>
      <c r="AV178" s="203"/>
      <c r="AW178" s="204">
        <f t="shared" si="48"/>
        <v>0</v>
      </c>
      <c r="AX178" s="204"/>
      <c r="AY178" s="204"/>
      <c r="AZ178" s="190">
        <f t="shared" si="49"/>
        <v>0</v>
      </c>
      <c r="BA178" s="190"/>
      <c r="BB178" s="190">
        <f t="shared" si="50"/>
        <v>0</v>
      </c>
      <c r="BC178" s="190"/>
      <c r="BD178" s="190">
        <f t="shared" si="51"/>
        <v>0</v>
      </c>
      <c r="BE178" s="190"/>
      <c r="BF178" s="190">
        <f t="shared" si="52"/>
        <v>0</v>
      </c>
      <c r="BG178" s="190"/>
      <c r="BH178" s="190">
        <f t="shared" si="53"/>
        <v>0</v>
      </c>
      <c r="BI178" s="190"/>
      <c r="BJ178" s="190">
        <f t="shared" si="54"/>
        <v>0</v>
      </c>
      <c r="BK178" s="190"/>
      <c r="BL178" s="190">
        <f t="shared" si="55"/>
        <v>0</v>
      </c>
      <c r="BM178" s="199"/>
      <c r="BN178" s="190">
        <f t="shared" si="56"/>
        <v>0</v>
      </c>
      <c r="BO178" s="190"/>
      <c r="BP178" s="190">
        <f t="shared" si="57"/>
        <v>0</v>
      </c>
      <c r="BQ178" s="190"/>
      <c r="BR178" s="190">
        <f t="shared" si="58"/>
        <v>0</v>
      </c>
      <c r="BS178" s="191"/>
    </row>
    <row r="179" spans="2:71" ht="15" thickBot="1" x14ac:dyDescent="0.4">
      <c r="B179" s="209"/>
      <c r="C179" s="210"/>
      <c r="D179" s="210"/>
      <c r="E179" s="214"/>
      <c r="F179" s="214"/>
      <c r="G179" s="214"/>
      <c r="H179" s="215"/>
      <c r="I179" s="205"/>
      <c r="J179" s="206"/>
      <c r="K179" s="206"/>
      <c r="L179" s="206"/>
      <c r="M179" s="213">
        <v>43148</v>
      </c>
      <c r="N179" s="213"/>
      <c r="O179" s="213"/>
      <c r="P179" s="213">
        <v>46799</v>
      </c>
      <c r="Q179" s="213"/>
      <c r="R179" s="213"/>
      <c r="S179" s="205" t="s">
        <v>3712</v>
      </c>
      <c r="T179" s="205"/>
      <c r="U179" s="205"/>
      <c r="V179" s="206" t="s">
        <v>3299</v>
      </c>
      <c r="W179" s="206"/>
      <c r="X179" s="206"/>
      <c r="Y179" s="207"/>
      <c r="Z179" s="207"/>
      <c r="AA179" s="207"/>
      <c r="AB179" s="208"/>
      <c r="AC179" s="208"/>
      <c r="AD179" s="208"/>
      <c r="AE179" s="202"/>
      <c r="AF179" s="202"/>
      <c r="AG179" s="202"/>
      <c r="AH179" s="201">
        <f>Totals!$E$81</f>
        <v>45811</v>
      </c>
      <c r="AI179" s="201"/>
      <c r="AJ179" s="201"/>
      <c r="AK179" s="287">
        <f t="shared" si="45"/>
        <v>0</v>
      </c>
      <c r="AL179" s="287"/>
      <c r="AM179" s="287"/>
      <c r="AN179" s="201" t="str">
        <f>IF($AQ179="","",$AQ179-1)</f>
        <v/>
      </c>
      <c r="AO179" s="201"/>
      <c r="AP179" s="201"/>
      <c r="AQ179" s="202"/>
      <c r="AR179" s="202"/>
      <c r="AS179" s="202"/>
      <c r="AT179" s="203">
        <f>IF($AE179&gt;0,IF($AN179&gt;0,IF(OR($AH179&gt;"",$AH179&gt;0),$AN179-$AH179,""),0),0)</f>
        <v>0</v>
      </c>
      <c r="AU179" s="203"/>
      <c r="AV179" s="203"/>
      <c r="AW179" s="204">
        <f t="shared" si="48"/>
        <v>0</v>
      </c>
      <c r="AX179" s="204"/>
      <c r="AY179" s="204"/>
      <c r="AZ179" s="190">
        <f t="shared" si="49"/>
        <v>0</v>
      </c>
      <c r="BA179" s="190"/>
      <c r="BB179" s="190">
        <f t="shared" si="50"/>
        <v>0</v>
      </c>
      <c r="BC179" s="190"/>
      <c r="BD179" s="190">
        <f t="shared" si="51"/>
        <v>0</v>
      </c>
      <c r="BE179" s="190"/>
      <c r="BF179" s="190">
        <f t="shared" si="52"/>
        <v>0</v>
      </c>
      <c r="BG179" s="190"/>
      <c r="BH179" s="190">
        <f t="shared" si="53"/>
        <v>0</v>
      </c>
      <c r="BI179" s="190"/>
      <c r="BJ179" s="190">
        <f t="shared" si="54"/>
        <v>0</v>
      </c>
      <c r="BK179" s="190"/>
      <c r="BL179" s="190">
        <f t="shared" si="55"/>
        <v>0</v>
      </c>
      <c r="BM179" s="199"/>
      <c r="BN179" s="190">
        <f t="shared" si="56"/>
        <v>0</v>
      </c>
      <c r="BO179" s="190"/>
      <c r="BP179" s="190">
        <f t="shared" si="57"/>
        <v>0</v>
      </c>
      <c r="BQ179" s="190"/>
      <c r="BR179" s="190">
        <f t="shared" si="58"/>
        <v>0</v>
      </c>
      <c r="BS179" s="191"/>
    </row>
    <row r="180" spans="2:71" ht="15" thickBot="1" x14ac:dyDescent="0.4">
      <c r="B180" s="209"/>
      <c r="C180" s="210"/>
      <c r="D180" s="210"/>
      <c r="E180" s="214"/>
      <c r="F180" s="214"/>
      <c r="G180" s="214"/>
      <c r="H180" s="215"/>
      <c r="I180" s="205"/>
      <c r="J180" s="206"/>
      <c r="K180" s="206"/>
      <c r="L180" s="206"/>
      <c r="M180" s="213">
        <v>44428</v>
      </c>
      <c r="N180" s="213"/>
      <c r="O180" s="213"/>
      <c r="P180" s="213">
        <v>44792</v>
      </c>
      <c r="Q180" s="213"/>
      <c r="R180" s="213"/>
      <c r="S180" s="205" t="s">
        <v>6638</v>
      </c>
      <c r="T180" s="205"/>
      <c r="U180" s="205"/>
      <c r="V180" s="206" t="s">
        <v>6406</v>
      </c>
      <c r="W180" s="206"/>
      <c r="X180" s="206"/>
      <c r="Y180" s="207"/>
      <c r="Z180" s="207"/>
      <c r="AA180" s="207"/>
      <c r="AB180" s="208"/>
      <c r="AC180" s="208"/>
      <c r="AD180" s="208"/>
      <c r="AE180" s="202"/>
      <c r="AF180" s="202"/>
      <c r="AG180" s="202"/>
      <c r="AH180" s="201">
        <f>Totals!$E$81</f>
        <v>45811</v>
      </c>
      <c r="AI180" s="201"/>
      <c r="AJ180" s="201"/>
      <c r="AK180" s="287">
        <f t="shared" si="45"/>
        <v>0</v>
      </c>
      <c r="AL180" s="287"/>
      <c r="AM180" s="287"/>
      <c r="AN180" s="201" t="str">
        <f t="shared" si="46"/>
        <v/>
      </c>
      <c r="AO180" s="201"/>
      <c r="AP180" s="201"/>
      <c r="AQ180" s="202"/>
      <c r="AR180" s="202"/>
      <c r="AS180" s="202"/>
      <c r="AT180" s="203">
        <f t="shared" ref="AT180:AT207" si="59">IF($AE180&gt;0,IF($AN180&gt;0,IF(OR($AH180&gt;"",$AH180&gt;0),$AN180-$AH180,""),0),0)</f>
        <v>0</v>
      </c>
      <c r="AU180" s="203"/>
      <c r="AV180" s="203"/>
      <c r="AW180" s="204">
        <f t="shared" si="48"/>
        <v>0</v>
      </c>
      <c r="AX180" s="204"/>
      <c r="AY180" s="204"/>
      <c r="AZ180" s="190">
        <f t="shared" si="49"/>
        <v>0</v>
      </c>
      <c r="BA180" s="190"/>
      <c r="BB180" s="190">
        <f t="shared" si="50"/>
        <v>0</v>
      </c>
      <c r="BC180" s="190"/>
      <c r="BD180" s="190">
        <f t="shared" si="51"/>
        <v>0</v>
      </c>
      <c r="BE180" s="190"/>
      <c r="BF180" s="190">
        <f t="shared" si="52"/>
        <v>0</v>
      </c>
      <c r="BG180" s="190"/>
      <c r="BH180" s="190">
        <f t="shared" si="53"/>
        <v>0</v>
      </c>
      <c r="BI180" s="190"/>
      <c r="BJ180" s="190">
        <f t="shared" si="54"/>
        <v>0</v>
      </c>
      <c r="BK180" s="190"/>
      <c r="BL180" s="190">
        <f t="shared" si="55"/>
        <v>0</v>
      </c>
      <c r="BM180" s="199"/>
      <c r="BN180" s="190">
        <f t="shared" si="56"/>
        <v>0</v>
      </c>
      <c r="BO180" s="190"/>
      <c r="BP180" s="190">
        <f t="shared" si="57"/>
        <v>0</v>
      </c>
      <c r="BQ180" s="190"/>
      <c r="BR180" s="190">
        <f t="shared" si="58"/>
        <v>0</v>
      </c>
      <c r="BS180" s="191"/>
    </row>
    <row r="181" spans="2:71" ht="15" thickBot="1" x14ac:dyDescent="0.4">
      <c r="B181" s="209"/>
      <c r="C181" s="210"/>
      <c r="D181" s="210"/>
      <c r="E181" s="214"/>
      <c r="F181" s="214"/>
      <c r="G181" s="214"/>
      <c r="H181" s="215"/>
      <c r="I181" s="205"/>
      <c r="J181" s="206"/>
      <c r="K181" s="206"/>
      <c r="L181" s="206"/>
      <c r="M181" s="213">
        <v>44428</v>
      </c>
      <c r="N181" s="213"/>
      <c r="O181" s="213"/>
      <c r="P181" s="213">
        <v>44792</v>
      </c>
      <c r="Q181" s="213"/>
      <c r="R181" s="213"/>
      <c r="S181" s="205" t="s">
        <v>6638</v>
      </c>
      <c r="T181" s="205"/>
      <c r="U181" s="205"/>
      <c r="V181" s="206" t="s">
        <v>6406</v>
      </c>
      <c r="W181" s="206"/>
      <c r="X181" s="206"/>
      <c r="Y181" s="207"/>
      <c r="Z181" s="207"/>
      <c r="AA181" s="207"/>
      <c r="AB181" s="208"/>
      <c r="AC181" s="208"/>
      <c r="AD181" s="208"/>
      <c r="AE181" s="202"/>
      <c r="AF181" s="202"/>
      <c r="AG181" s="202"/>
      <c r="AH181" s="201">
        <f>Totals!$E$81</f>
        <v>45811</v>
      </c>
      <c r="AI181" s="201"/>
      <c r="AJ181" s="201"/>
      <c r="AK181" s="287">
        <f t="shared" si="45"/>
        <v>0</v>
      </c>
      <c r="AL181" s="287"/>
      <c r="AM181" s="287"/>
      <c r="AN181" s="201" t="str">
        <f t="shared" si="46"/>
        <v/>
      </c>
      <c r="AO181" s="201"/>
      <c r="AP181" s="201"/>
      <c r="AQ181" s="202"/>
      <c r="AR181" s="202"/>
      <c r="AS181" s="202"/>
      <c r="AT181" s="203">
        <f t="shared" si="59"/>
        <v>0</v>
      </c>
      <c r="AU181" s="203"/>
      <c r="AV181" s="203"/>
      <c r="AW181" s="204">
        <f t="shared" si="48"/>
        <v>0</v>
      </c>
      <c r="AX181" s="204"/>
      <c r="AY181" s="204"/>
      <c r="AZ181" s="190">
        <f t="shared" si="49"/>
        <v>0</v>
      </c>
      <c r="BA181" s="190"/>
      <c r="BB181" s="190">
        <f t="shared" si="50"/>
        <v>0</v>
      </c>
      <c r="BC181" s="190"/>
      <c r="BD181" s="190">
        <f t="shared" si="51"/>
        <v>0</v>
      </c>
      <c r="BE181" s="190"/>
      <c r="BF181" s="190">
        <f t="shared" si="52"/>
        <v>0</v>
      </c>
      <c r="BG181" s="190"/>
      <c r="BH181" s="190">
        <f t="shared" si="53"/>
        <v>0</v>
      </c>
      <c r="BI181" s="190"/>
      <c r="BJ181" s="190">
        <f t="shared" si="54"/>
        <v>0</v>
      </c>
      <c r="BK181" s="190"/>
      <c r="BL181" s="190">
        <f t="shared" si="55"/>
        <v>0</v>
      </c>
      <c r="BM181" s="199"/>
      <c r="BN181" s="190">
        <f t="shared" si="56"/>
        <v>0</v>
      </c>
      <c r="BO181" s="190"/>
      <c r="BP181" s="190">
        <f t="shared" si="57"/>
        <v>0</v>
      </c>
      <c r="BQ181" s="190"/>
      <c r="BR181" s="190">
        <f t="shared" si="58"/>
        <v>0</v>
      </c>
      <c r="BS181" s="191"/>
    </row>
    <row r="182" spans="2:71" ht="15" thickBot="1" x14ac:dyDescent="0.4">
      <c r="B182" s="209"/>
      <c r="C182" s="210"/>
      <c r="D182" s="210"/>
      <c r="E182" s="214"/>
      <c r="F182" s="214"/>
      <c r="G182" s="214"/>
      <c r="H182" s="215"/>
      <c r="I182" s="205"/>
      <c r="J182" s="206"/>
      <c r="K182" s="206"/>
      <c r="L182" s="206"/>
      <c r="M182" s="213"/>
      <c r="N182" s="213"/>
      <c r="O182" s="213"/>
      <c r="P182" s="213"/>
      <c r="Q182" s="213"/>
      <c r="R182" s="213"/>
      <c r="S182" s="205"/>
      <c r="T182" s="205"/>
      <c r="U182" s="205"/>
      <c r="V182" s="206"/>
      <c r="W182" s="206"/>
      <c r="X182" s="206"/>
      <c r="Y182" s="207"/>
      <c r="Z182" s="207"/>
      <c r="AA182" s="207"/>
      <c r="AB182" s="208"/>
      <c r="AC182" s="208"/>
      <c r="AD182" s="208"/>
      <c r="AE182" s="202"/>
      <c r="AF182" s="202"/>
      <c r="AG182" s="202"/>
      <c r="AH182" s="201">
        <f>Totals!$E$81</f>
        <v>45811</v>
      </c>
      <c r="AI182" s="201"/>
      <c r="AJ182" s="201"/>
      <c r="AK182" s="287">
        <f t="shared" si="45"/>
        <v>0</v>
      </c>
      <c r="AL182" s="287"/>
      <c r="AM182" s="287"/>
      <c r="AN182" s="201" t="str">
        <f t="shared" si="46"/>
        <v/>
      </c>
      <c r="AO182" s="201"/>
      <c r="AP182" s="201"/>
      <c r="AQ182" s="202"/>
      <c r="AR182" s="202"/>
      <c r="AS182" s="202"/>
      <c r="AT182" s="203">
        <f t="shared" si="59"/>
        <v>0</v>
      </c>
      <c r="AU182" s="203"/>
      <c r="AV182" s="203"/>
      <c r="AW182" s="204">
        <f t="shared" si="48"/>
        <v>0</v>
      </c>
      <c r="AX182" s="204"/>
      <c r="AY182" s="204"/>
      <c r="AZ182" s="190">
        <f t="shared" si="49"/>
        <v>0</v>
      </c>
      <c r="BA182" s="190"/>
      <c r="BB182" s="190">
        <f t="shared" si="50"/>
        <v>0</v>
      </c>
      <c r="BC182" s="190"/>
      <c r="BD182" s="190">
        <f t="shared" si="51"/>
        <v>0</v>
      </c>
      <c r="BE182" s="190"/>
      <c r="BF182" s="190">
        <f t="shared" si="52"/>
        <v>0</v>
      </c>
      <c r="BG182" s="190"/>
      <c r="BH182" s="190">
        <f t="shared" si="53"/>
        <v>0</v>
      </c>
      <c r="BI182" s="190"/>
      <c r="BJ182" s="190">
        <f t="shared" si="54"/>
        <v>0</v>
      </c>
      <c r="BK182" s="190"/>
      <c r="BL182" s="190">
        <f t="shared" si="55"/>
        <v>0</v>
      </c>
      <c r="BM182" s="199"/>
      <c r="BN182" s="190">
        <f t="shared" si="56"/>
        <v>0</v>
      </c>
      <c r="BO182" s="190"/>
      <c r="BP182" s="190">
        <f t="shared" si="57"/>
        <v>0</v>
      </c>
      <c r="BQ182" s="190"/>
      <c r="BR182" s="190">
        <f t="shared" si="58"/>
        <v>0</v>
      </c>
      <c r="BS182" s="191"/>
    </row>
    <row r="183" spans="2:71" ht="15" thickBot="1" x14ac:dyDescent="0.4">
      <c r="B183" s="209"/>
      <c r="C183" s="210"/>
      <c r="D183" s="210"/>
      <c r="E183" s="214"/>
      <c r="F183" s="214"/>
      <c r="G183" s="214"/>
      <c r="H183" s="215"/>
      <c r="I183" s="205"/>
      <c r="J183" s="206"/>
      <c r="K183" s="206"/>
      <c r="L183" s="206"/>
      <c r="M183" s="213">
        <v>43246</v>
      </c>
      <c r="N183" s="213"/>
      <c r="O183" s="213"/>
      <c r="P183" s="213">
        <v>45071</v>
      </c>
      <c r="Q183" s="213"/>
      <c r="R183" s="213"/>
      <c r="S183" s="205" t="s">
        <v>5539</v>
      </c>
      <c r="T183" s="205"/>
      <c r="U183" s="205"/>
      <c r="V183" s="206" t="s">
        <v>5027</v>
      </c>
      <c r="W183" s="206"/>
      <c r="X183" s="206"/>
      <c r="Y183" s="207"/>
      <c r="Z183" s="207"/>
      <c r="AA183" s="207"/>
      <c r="AB183" s="208"/>
      <c r="AC183" s="208"/>
      <c r="AD183" s="208"/>
      <c r="AE183" s="202"/>
      <c r="AF183" s="202"/>
      <c r="AG183" s="202"/>
      <c r="AH183" s="201">
        <f>Totals!$E$81</f>
        <v>45811</v>
      </c>
      <c r="AI183" s="201"/>
      <c r="AJ183" s="201"/>
      <c r="AK183" s="287">
        <f t="shared" si="45"/>
        <v>0</v>
      </c>
      <c r="AL183" s="287"/>
      <c r="AM183" s="287"/>
      <c r="AN183" s="201" t="str">
        <f t="shared" si="46"/>
        <v/>
      </c>
      <c r="AO183" s="201"/>
      <c r="AP183" s="201"/>
      <c r="AQ183" s="202"/>
      <c r="AR183" s="202"/>
      <c r="AS183" s="202"/>
      <c r="AT183" s="203">
        <f t="shared" si="59"/>
        <v>0</v>
      </c>
      <c r="AU183" s="203"/>
      <c r="AV183" s="203"/>
      <c r="AW183" s="204">
        <f t="shared" si="48"/>
        <v>0</v>
      </c>
      <c r="AX183" s="204"/>
      <c r="AY183" s="204"/>
      <c r="AZ183" s="190">
        <f t="shared" si="49"/>
        <v>0</v>
      </c>
      <c r="BA183" s="190"/>
      <c r="BB183" s="190">
        <f t="shared" si="50"/>
        <v>0</v>
      </c>
      <c r="BC183" s="190"/>
      <c r="BD183" s="190">
        <f t="shared" si="51"/>
        <v>0</v>
      </c>
      <c r="BE183" s="190"/>
      <c r="BF183" s="190">
        <f t="shared" si="52"/>
        <v>0</v>
      </c>
      <c r="BG183" s="190"/>
      <c r="BH183" s="190">
        <f t="shared" si="53"/>
        <v>0</v>
      </c>
      <c r="BI183" s="190"/>
      <c r="BJ183" s="190">
        <f t="shared" si="54"/>
        <v>0</v>
      </c>
      <c r="BK183" s="190"/>
      <c r="BL183" s="190">
        <f t="shared" si="55"/>
        <v>0</v>
      </c>
      <c r="BM183" s="199"/>
      <c r="BN183" s="190">
        <f t="shared" si="56"/>
        <v>0</v>
      </c>
      <c r="BO183" s="190"/>
      <c r="BP183" s="190">
        <f t="shared" si="57"/>
        <v>0</v>
      </c>
      <c r="BQ183" s="190"/>
      <c r="BR183" s="190">
        <f t="shared" si="58"/>
        <v>0</v>
      </c>
      <c r="BS183" s="191"/>
    </row>
    <row r="184" spans="2:71" ht="15" thickBot="1" x14ac:dyDescent="0.4">
      <c r="B184" s="209"/>
      <c r="C184" s="210"/>
      <c r="D184" s="210"/>
      <c r="E184" s="214"/>
      <c r="F184" s="214"/>
      <c r="G184" s="214"/>
      <c r="H184" s="215"/>
      <c r="I184" s="205"/>
      <c r="J184" s="206"/>
      <c r="K184" s="206"/>
      <c r="L184" s="206"/>
      <c r="M184" s="213">
        <v>44442</v>
      </c>
      <c r="N184" s="213"/>
      <c r="O184" s="213"/>
      <c r="P184" s="213">
        <v>46267</v>
      </c>
      <c r="Q184" s="213"/>
      <c r="R184" s="213"/>
      <c r="S184" s="205" t="s">
        <v>5539</v>
      </c>
      <c r="T184" s="205"/>
      <c r="U184" s="205"/>
      <c r="V184" s="206" t="s">
        <v>3830</v>
      </c>
      <c r="W184" s="206"/>
      <c r="X184" s="206"/>
      <c r="Y184" s="207"/>
      <c r="Z184" s="207"/>
      <c r="AA184" s="207"/>
      <c r="AB184" s="208"/>
      <c r="AC184" s="208"/>
      <c r="AD184" s="208"/>
      <c r="AE184" s="202"/>
      <c r="AF184" s="202"/>
      <c r="AG184" s="202"/>
      <c r="AH184" s="201">
        <f>Totals!$E$81</f>
        <v>45811</v>
      </c>
      <c r="AI184" s="201"/>
      <c r="AJ184" s="201"/>
      <c r="AK184" s="287">
        <f t="shared" si="45"/>
        <v>0</v>
      </c>
      <c r="AL184" s="287"/>
      <c r="AM184" s="287"/>
      <c r="AN184" s="201" t="str">
        <f t="shared" si="46"/>
        <v/>
      </c>
      <c r="AO184" s="201"/>
      <c r="AP184" s="201"/>
      <c r="AQ184" s="202"/>
      <c r="AR184" s="202"/>
      <c r="AS184" s="202"/>
      <c r="AT184" s="203">
        <f t="shared" si="59"/>
        <v>0</v>
      </c>
      <c r="AU184" s="203"/>
      <c r="AV184" s="203"/>
      <c r="AW184" s="204">
        <f t="shared" si="48"/>
        <v>0</v>
      </c>
      <c r="AX184" s="204"/>
      <c r="AY184" s="204"/>
      <c r="AZ184" s="190">
        <f t="shared" si="49"/>
        <v>0</v>
      </c>
      <c r="BA184" s="190"/>
      <c r="BB184" s="190">
        <f t="shared" si="50"/>
        <v>0</v>
      </c>
      <c r="BC184" s="190"/>
      <c r="BD184" s="190">
        <f t="shared" si="51"/>
        <v>0</v>
      </c>
      <c r="BE184" s="190"/>
      <c r="BF184" s="190">
        <f t="shared" si="52"/>
        <v>0</v>
      </c>
      <c r="BG184" s="190"/>
      <c r="BH184" s="190">
        <f t="shared" si="53"/>
        <v>0</v>
      </c>
      <c r="BI184" s="190"/>
      <c r="BJ184" s="190">
        <f t="shared" si="54"/>
        <v>0</v>
      </c>
      <c r="BK184" s="190"/>
      <c r="BL184" s="190">
        <f t="shared" si="55"/>
        <v>0</v>
      </c>
      <c r="BM184" s="199"/>
      <c r="BN184" s="190">
        <f t="shared" si="56"/>
        <v>0</v>
      </c>
      <c r="BO184" s="190"/>
      <c r="BP184" s="190">
        <f t="shared" si="57"/>
        <v>0</v>
      </c>
      <c r="BQ184" s="190"/>
      <c r="BR184" s="190">
        <f t="shared" si="58"/>
        <v>0</v>
      </c>
      <c r="BS184" s="191"/>
    </row>
    <row r="185" spans="2:71" ht="15" thickBot="1" x14ac:dyDescent="0.4">
      <c r="B185" s="209"/>
      <c r="C185" s="210"/>
      <c r="D185" s="210"/>
      <c r="E185" s="214"/>
      <c r="F185" s="214"/>
      <c r="G185" s="214"/>
      <c r="H185" s="215"/>
      <c r="I185" s="205"/>
      <c r="J185" s="206"/>
      <c r="K185" s="206"/>
      <c r="L185" s="206"/>
      <c r="M185" s="213">
        <v>44229</v>
      </c>
      <c r="N185" s="213"/>
      <c r="O185" s="213"/>
      <c r="P185" s="213">
        <v>44593</v>
      </c>
      <c r="Q185" s="213"/>
      <c r="R185" s="213"/>
      <c r="S185" s="205" t="s">
        <v>6638</v>
      </c>
      <c r="T185" s="205"/>
      <c r="U185" s="205"/>
      <c r="V185" s="206" t="s">
        <v>6606</v>
      </c>
      <c r="W185" s="206"/>
      <c r="X185" s="206"/>
      <c r="Y185" s="207"/>
      <c r="Z185" s="207"/>
      <c r="AA185" s="207"/>
      <c r="AB185" s="208"/>
      <c r="AC185" s="208"/>
      <c r="AD185" s="208"/>
      <c r="AE185" s="202"/>
      <c r="AF185" s="202"/>
      <c r="AG185" s="202"/>
      <c r="AH185" s="201">
        <f>Totals!$E$81</f>
        <v>45811</v>
      </c>
      <c r="AI185" s="201"/>
      <c r="AJ185" s="201"/>
      <c r="AK185" s="287">
        <f t="shared" si="45"/>
        <v>0</v>
      </c>
      <c r="AL185" s="287"/>
      <c r="AM185" s="287"/>
      <c r="AN185" s="201" t="str">
        <f t="shared" si="46"/>
        <v/>
      </c>
      <c r="AO185" s="201"/>
      <c r="AP185" s="201"/>
      <c r="AQ185" s="202"/>
      <c r="AR185" s="202"/>
      <c r="AS185" s="202"/>
      <c r="AT185" s="203">
        <f t="shared" si="59"/>
        <v>0</v>
      </c>
      <c r="AU185" s="203"/>
      <c r="AV185" s="203"/>
      <c r="AW185" s="204">
        <f t="shared" si="48"/>
        <v>0</v>
      </c>
      <c r="AX185" s="204"/>
      <c r="AY185" s="204"/>
      <c r="AZ185" s="190">
        <f t="shared" si="49"/>
        <v>0</v>
      </c>
      <c r="BA185" s="190"/>
      <c r="BB185" s="190">
        <f t="shared" si="50"/>
        <v>0</v>
      </c>
      <c r="BC185" s="190"/>
      <c r="BD185" s="190">
        <f t="shared" si="51"/>
        <v>0</v>
      </c>
      <c r="BE185" s="190"/>
      <c r="BF185" s="190">
        <f t="shared" si="52"/>
        <v>0</v>
      </c>
      <c r="BG185" s="190"/>
      <c r="BH185" s="190">
        <f t="shared" si="53"/>
        <v>0</v>
      </c>
      <c r="BI185" s="190"/>
      <c r="BJ185" s="190">
        <f t="shared" si="54"/>
        <v>0</v>
      </c>
      <c r="BK185" s="190"/>
      <c r="BL185" s="190">
        <f t="shared" si="55"/>
        <v>0</v>
      </c>
      <c r="BM185" s="199"/>
      <c r="BN185" s="190">
        <f t="shared" si="56"/>
        <v>0</v>
      </c>
      <c r="BO185" s="190"/>
      <c r="BP185" s="190">
        <f t="shared" si="57"/>
        <v>0</v>
      </c>
      <c r="BQ185" s="190"/>
      <c r="BR185" s="190">
        <f t="shared" si="58"/>
        <v>0</v>
      </c>
      <c r="BS185" s="191"/>
    </row>
    <row r="186" spans="2:71" ht="15" thickBot="1" x14ac:dyDescent="0.4">
      <c r="B186" s="209"/>
      <c r="C186" s="210"/>
      <c r="D186" s="210"/>
      <c r="E186" s="214"/>
      <c r="F186" s="214"/>
      <c r="G186" s="214"/>
      <c r="H186" s="215"/>
      <c r="I186" s="205"/>
      <c r="J186" s="206"/>
      <c r="K186" s="206"/>
      <c r="L186" s="206"/>
      <c r="M186" s="213">
        <v>44105</v>
      </c>
      <c r="N186" s="213"/>
      <c r="O186" s="213"/>
      <c r="P186" s="213">
        <v>44469</v>
      </c>
      <c r="Q186" s="213"/>
      <c r="R186" s="213"/>
      <c r="S186" s="205" t="s">
        <v>6638</v>
      </c>
      <c r="T186" s="205"/>
      <c r="U186" s="205"/>
      <c r="V186" s="206" t="s">
        <v>6364</v>
      </c>
      <c r="W186" s="206"/>
      <c r="X186" s="206"/>
      <c r="Y186" s="207"/>
      <c r="Z186" s="207"/>
      <c r="AA186" s="207"/>
      <c r="AB186" s="208"/>
      <c r="AC186" s="208"/>
      <c r="AD186" s="208"/>
      <c r="AE186" s="202"/>
      <c r="AF186" s="202"/>
      <c r="AG186" s="202"/>
      <c r="AH186" s="201">
        <f>Totals!$E$81</f>
        <v>45811</v>
      </c>
      <c r="AI186" s="201"/>
      <c r="AJ186" s="201"/>
      <c r="AK186" s="287">
        <f t="shared" si="45"/>
        <v>0</v>
      </c>
      <c r="AL186" s="287"/>
      <c r="AM186" s="287"/>
      <c r="AN186" s="201" t="str">
        <f t="shared" si="46"/>
        <v/>
      </c>
      <c r="AO186" s="201"/>
      <c r="AP186" s="201"/>
      <c r="AQ186" s="202"/>
      <c r="AR186" s="202"/>
      <c r="AS186" s="202"/>
      <c r="AT186" s="203">
        <f t="shared" si="59"/>
        <v>0</v>
      </c>
      <c r="AU186" s="203"/>
      <c r="AV186" s="203"/>
      <c r="AW186" s="204">
        <f t="shared" si="48"/>
        <v>0</v>
      </c>
      <c r="AX186" s="204"/>
      <c r="AY186" s="204"/>
      <c r="AZ186" s="190">
        <f t="shared" si="49"/>
        <v>0</v>
      </c>
      <c r="BA186" s="190"/>
      <c r="BB186" s="190">
        <f t="shared" si="50"/>
        <v>0</v>
      </c>
      <c r="BC186" s="190"/>
      <c r="BD186" s="190">
        <f t="shared" si="51"/>
        <v>0</v>
      </c>
      <c r="BE186" s="190"/>
      <c r="BF186" s="190">
        <f t="shared" si="52"/>
        <v>0</v>
      </c>
      <c r="BG186" s="190"/>
      <c r="BH186" s="190">
        <f t="shared" si="53"/>
        <v>0</v>
      </c>
      <c r="BI186" s="190"/>
      <c r="BJ186" s="190">
        <f t="shared" si="54"/>
        <v>0</v>
      </c>
      <c r="BK186" s="190"/>
      <c r="BL186" s="190">
        <f t="shared" si="55"/>
        <v>0</v>
      </c>
      <c r="BM186" s="199"/>
      <c r="BN186" s="190">
        <f t="shared" si="56"/>
        <v>0</v>
      </c>
      <c r="BO186" s="190"/>
      <c r="BP186" s="190">
        <f t="shared" si="57"/>
        <v>0</v>
      </c>
      <c r="BQ186" s="190"/>
      <c r="BR186" s="190">
        <f t="shared" si="58"/>
        <v>0</v>
      </c>
      <c r="BS186" s="191"/>
    </row>
    <row r="187" spans="2:71" ht="15" thickBot="1" x14ac:dyDescent="0.4">
      <c r="B187" s="209"/>
      <c r="C187" s="210"/>
      <c r="D187" s="210"/>
      <c r="E187" s="214"/>
      <c r="F187" s="214"/>
      <c r="G187" s="214"/>
      <c r="H187" s="215"/>
      <c r="I187" s="205"/>
      <c r="J187" s="206"/>
      <c r="K187" s="206"/>
      <c r="L187" s="206"/>
      <c r="M187" s="213"/>
      <c r="N187" s="213"/>
      <c r="O187" s="213"/>
      <c r="P187" s="213"/>
      <c r="Q187" s="213"/>
      <c r="R187" s="213"/>
      <c r="S187" s="205"/>
      <c r="T187" s="205"/>
      <c r="U187" s="205"/>
      <c r="V187" s="206"/>
      <c r="W187" s="206"/>
      <c r="X187" s="206"/>
      <c r="Y187" s="207"/>
      <c r="Z187" s="207"/>
      <c r="AA187" s="207"/>
      <c r="AB187" s="208"/>
      <c r="AC187" s="208"/>
      <c r="AD187" s="208"/>
      <c r="AE187" s="202"/>
      <c r="AF187" s="202"/>
      <c r="AG187" s="202"/>
      <c r="AH187" s="201">
        <f>Totals!$E$81</f>
        <v>45811</v>
      </c>
      <c r="AI187" s="201"/>
      <c r="AJ187" s="201"/>
      <c r="AK187" s="287">
        <f t="shared" si="45"/>
        <v>0</v>
      </c>
      <c r="AL187" s="287"/>
      <c r="AM187" s="287"/>
      <c r="AN187" s="201" t="str">
        <f t="shared" si="46"/>
        <v/>
      </c>
      <c r="AO187" s="201"/>
      <c r="AP187" s="201"/>
      <c r="AQ187" s="202"/>
      <c r="AR187" s="202"/>
      <c r="AS187" s="202"/>
      <c r="AT187" s="203">
        <f t="shared" si="59"/>
        <v>0</v>
      </c>
      <c r="AU187" s="203"/>
      <c r="AV187" s="203"/>
      <c r="AW187" s="204">
        <f t="shared" si="48"/>
        <v>0</v>
      </c>
      <c r="AX187" s="204"/>
      <c r="AY187" s="204"/>
      <c r="AZ187" s="190">
        <f t="shared" si="49"/>
        <v>0</v>
      </c>
      <c r="BA187" s="190"/>
      <c r="BB187" s="190">
        <f t="shared" si="50"/>
        <v>0</v>
      </c>
      <c r="BC187" s="190"/>
      <c r="BD187" s="190">
        <f t="shared" si="51"/>
        <v>0</v>
      </c>
      <c r="BE187" s="190"/>
      <c r="BF187" s="190">
        <f t="shared" si="52"/>
        <v>0</v>
      </c>
      <c r="BG187" s="190"/>
      <c r="BH187" s="190">
        <f t="shared" si="53"/>
        <v>0</v>
      </c>
      <c r="BI187" s="190"/>
      <c r="BJ187" s="190">
        <f t="shared" si="54"/>
        <v>0</v>
      </c>
      <c r="BK187" s="190"/>
      <c r="BL187" s="190">
        <f t="shared" si="55"/>
        <v>0</v>
      </c>
      <c r="BM187" s="199"/>
      <c r="BN187" s="190">
        <f t="shared" si="56"/>
        <v>0</v>
      </c>
      <c r="BO187" s="190"/>
      <c r="BP187" s="190">
        <f t="shared" si="57"/>
        <v>0</v>
      </c>
      <c r="BQ187" s="190"/>
      <c r="BR187" s="190">
        <f t="shared" si="58"/>
        <v>0</v>
      </c>
      <c r="BS187" s="191"/>
    </row>
    <row r="188" spans="2:71" ht="15" thickBot="1" x14ac:dyDescent="0.4">
      <c r="B188" s="209"/>
      <c r="C188" s="210"/>
      <c r="D188" s="210"/>
      <c r="E188" s="214"/>
      <c r="F188" s="214"/>
      <c r="G188" s="214"/>
      <c r="H188" s="215"/>
      <c r="I188" s="205"/>
      <c r="J188" s="206"/>
      <c r="K188" s="206"/>
      <c r="L188" s="206"/>
      <c r="M188" s="213"/>
      <c r="N188" s="213"/>
      <c r="O188" s="213"/>
      <c r="P188" s="213"/>
      <c r="Q188" s="213"/>
      <c r="R188" s="213"/>
      <c r="S188" s="205"/>
      <c r="T188" s="205"/>
      <c r="U188" s="205"/>
      <c r="V188" s="206"/>
      <c r="W188" s="206"/>
      <c r="X188" s="206"/>
      <c r="Y188" s="207"/>
      <c r="Z188" s="207"/>
      <c r="AA188" s="207"/>
      <c r="AB188" s="208"/>
      <c r="AC188" s="208"/>
      <c r="AD188" s="208"/>
      <c r="AE188" s="202"/>
      <c r="AF188" s="202"/>
      <c r="AG188" s="202"/>
      <c r="AH188" s="201">
        <f>Totals!$E$81</f>
        <v>45811</v>
      </c>
      <c r="AI188" s="201"/>
      <c r="AJ188" s="201"/>
      <c r="AK188" s="287">
        <f t="shared" si="45"/>
        <v>0</v>
      </c>
      <c r="AL188" s="287"/>
      <c r="AM188" s="287"/>
      <c r="AN188" s="201" t="str">
        <f t="shared" si="46"/>
        <v/>
      </c>
      <c r="AO188" s="201"/>
      <c r="AP188" s="201"/>
      <c r="AQ188" s="202"/>
      <c r="AR188" s="202"/>
      <c r="AS188" s="202"/>
      <c r="AT188" s="203">
        <f t="shared" si="59"/>
        <v>0</v>
      </c>
      <c r="AU188" s="203"/>
      <c r="AV188" s="203"/>
      <c r="AW188" s="204">
        <f t="shared" si="48"/>
        <v>0</v>
      </c>
      <c r="AX188" s="204"/>
      <c r="AY188" s="204"/>
      <c r="AZ188" s="190">
        <f t="shared" si="49"/>
        <v>0</v>
      </c>
      <c r="BA188" s="190"/>
      <c r="BB188" s="190">
        <f t="shared" si="50"/>
        <v>0</v>
      </c>
      <c r="BC188" s="190"/>
      <c r="BD188" s="190">
        <f t="shared" si="51"/>
        <v>0</v>
      </c>
      <c r="BE188" s="190"/>
      <c r="BF188" s="190">
        <f t="shared" si="52"/>
        <v>0</v>
      </c>
      <c r="BG188" s="190"/>
      <c r="BH188" s="190">
        <f t="shared" si="53"/>
        <v>0</v>
      </c>
      <c r="BI188" s="190"/>
      <c r="BJ188" s="190">
        <f t="shared" si="54"/>
        <v>0</v>
      </c>
      <c r="BK188" s="190"/>
      <c r="BL188" s="190">
        <f t="shared" si="55"/>
        <v>0</v>
      </c>
      <c r="BM188" s="199"/>
      <c r="BN188" s="190">
        <f t="shared" si="56"/>
        <v>0</v>
      </c>
      <c r="BO188" s="190"/>
      <c r="BP188" s="190">
        <f t="shared" si="57"/>
        <v>0</v>
      </c>
      <c r="BQ188" s="190"/>
      <c r="BR188" s="190">
        <f t="shared" si="58"/>
        <v>0</v>
      </c>
      <c r="BS188" s="191"/>
    </row>
    <row r="189" spans="2:71" ht="15" thickBot="1" x14ac:dyDescent="0.4">
      <c r="B189" s="209"/>
      <c r="C189" s="210"/>
      <c r="D189" s="210"/>
      <c r="E189" s="214"/>
      <c r="F189" s="214"/>
      <c r="G189" s="214"/>
      <c r="H189" s="215"/>
      <c r="I189" s="205"/>
      <c r="J189" s="206"/>
      <c r="K189" s="206"/>
      <c r="L189" s="206"/>
      <c r="M189" s="213">
        <v>44401</v>
      </c>
      <c r="N189" s="213"/>
      <c r="O189" s="213"/>
      <c r="P189" s="213">
        <v>44431</v>
      </c>
      <c r="Q189" s="213"/>
      <c r="R189" s="213"/>
      <c r="S189" s="205" t="s">
        <v>6948</v>
      </c>
      <c r="T189" s="205"/>
      <c r="U189" s="205"/>
      <c r="V189" s="206" t="s">
        <v>6925</v>
      </c>
      <c r="W189" s="206"/>
      <c r="X189" s="206"/>
      <c r="Y189" s="207"/>
      <c r="Z189" s="207"/>
      <c r="AA189" s="207"/>
      <c r="AB189" s="208"/>
      <c r="AC189" s="208"/>
      <c r="AD189" s="208"/>
      <c r="AE189" s="202"/>
      <c r="AF189" s="202"/>
      <c r="AG189" s="202"/>
      <c r="AH189" s="201">
        <f>Totals!$E$81</f>
        <v>45811</v>
      </c>
      <c r="AI189" s="201"/>
      <c r="AJ189" s="201"/>
      <c r="AK189" s="287">
        <f t="shared" si="45"/>
        <v>0</v>
      </c>
      <c r="AL189" s="287"/>
      <c r="AM189" s="287"/>
      <c r="AN189" s="201" t="str">
        <f t="shared" si="46"/>
        <v/>
      </c>
      <c r="AO189" s="201"/>
      <c r="AP189" s="201"/>
      <c r="AQ189" s="202"/>
      <c r="AR189" s="202"/>
      <c r="AS189" s="202"/>
      <c r="AT189" s="203">
        <f t="shared" si="59"/>
        <v>0</v>
      </c>
      <c r="AU189" s="203"/>
      <c r="AV189" s="203"/>
      <c r="AW189" s="204">
        <f t="shared" si="48"/>
        <v>0</v>
      </c>
      <c r="AX189" s="204"/>
      <c r="AY189" s="204"/>
      <c r="AZ189" s="190">
        <f t="shared" si="49"/>
        <v>0</v>
      </c>
      <c r="BA189" s="190"/>
      <c r="BB189" s="190">
        <f t="shared" si="50"/>
        <v>0</v>
      </c>
      <c r="BC189" s="190"/>
      <c r="BD189" s="190">
        <f t="shared" si="51"/>
        <v>0</v>
      </c>
      <c r="BE189" s="190"/>
      <c r="BF189" s="190">
        <f t="shared" si="52"/>
        <v>0</v>
      </c>
      <c r="BG189" s="190"/>
      <c r="BH189" s="190">
        <f t="shared" si="53"/>
        <v>0</v>
      </c>
      <c r="BI189" s="190"/>
      <c r="BJ189" s="190">
        <f t="shared" si="54"/>
        <v>0</v>
      </c>
      <c r="BK189" s="190"/>
      <c r="BL189" s="190">
        <f t="shared" si="55"/>
        <v>0</v>
      </c>
      <c r="BM189" s="199"/>
      <c r="BN189" s="190">
        <f t="shared" si="56"/>
        <v>0</v>
      </c>
      <c r="BO189" s="190"/>
      <c r="BP189" s="190">
        <f t="shared" si="57"/>
        <v>0</v>
      </c>
      <c r="BQ189" s="190"/>
      <c r="BR189" s="190">
        <f t="shared" si="58"/>
        <v>0</v>
      </c>
      <c r="BS189" s="191"/>
    </row>
    <row r="190" spans="2:71" ht="15" thickBot="1" x14ac:dyDescent="0.4">
      <c r="B190" s="209"/>
      <c r="C190" s="210"/>
      <c r="D190" s="210"/>
      <c r="E190" s="214"/>
      <c r="F190" s="214"/>
      <c r="G190" s="214"/>
      <c r="H190" s="215"/>
      <c r="I190" s="205"/>
      <c r="J190" s="206"/>
      <c r="K190" s="206"/>
      <c r="L190" s="206"/>
      <c r="M190" s="213"/>
      <c r="N190" s="213"/>
      <c r="O190" s="213"/>
      <c r="P190" s="213"/>
      <c r="Q190" s="213"/>
      <c r="R190" s="213"/>
      <c r="S190" s="205" t="s">
        <v>6948</v>
      </c>
      <c r="T190" s="205"/>
      <c r="U190" s="205"/>
      <c r="V190" s="206"/>
      <c r="W190" s="206"/>
      <c r="X190" s="206"/>
      <c r="Y190" s="207"/>
      <c r="Z190" s="207"/>
      <c r="AA190" s="207"/>
      <c r="AB190" s="208"/>
      <c r="AC190" s="208"/>
      <c r="AD190" s="208"/>
      <c r="AE190" s="202"/>
      <c r="AF190" s="202"/>
      <c r="AG190" s="202"/>
      <c r="AH190" s="201">
        <f>Totals!$E$81</f>
        <v>45811</v>
      </c>
      <c r="AI190" s="201"/>
      <c r="AJ190" s="201"/>
      <c r="AK190" s="287">
        <f t="shared" si="45"/>
        <v>0</v>
      </c>
      <c r="AL190" s="287"/>
      <c r="AM190" s="287"/>
      <c r="AN190" s="201" t="str">
        <f t="shared" si="46"/>
        <v/>
      </c>
      <c r="AO190" s="201"/>
      <c r="AP190" s="201"/>
      <c r="AQ190" s="202"/>
      <c r="AR190" s="202"/>
      <c r="AS190" s="202"/>
      <c r="AT190" s="203">
        <f t="shared" si="59"/>
        <v>0</v>
      </c>
      <c r="AU190" s="203"/>
      <c r="AV190" s="203"/>
      <c r="AW190" s="204">
        <f t="shared" si="48"/>
        <v>0</v>
      </c>
      <c r="AX190" s="204"/>
      <c r="AY190" s="204"/>
      <c r="AZ190" s="190">
        <f t="shared" si="49"/>
        <v>0</v>
      </c>
      <c r="BA190" s="190"/>
      <c r="BB190" s="190">
        <f t="shared" si="50"/>
        <v>0</v>
      </c>
      <c r="BC190" s="190"/>
      <c r="BD190" s="190">
        <f t="shared" si="51"/>
        <v>0</v>
      </c>
      <c r="BE190" s="190"/>
      <c r="BF190" s="190">
        <f t="shared" si="52"/>
        <v>0</v>
      </c>
      <c r="BG190" s="190"/>
      <c r="BH190" s="190">
        <f t="shared" si="53"/>
        <v>0</v>
      </c>
      <c r="BI190" s="190"/>
      <c r="BJ190" s="190">
        <f t="shared" si="54"/>
        <v>0</v>
      </c>
      <c r="BK190" s="190"/>
      <c r="BL190" s="190">
        <f t="shared" si="55"/>
        <v>0</v>
      </c>
      <c r="BM190" s="199"/>
      <c r="BN190" s="190">
        <f t="shared" si="56"/>
        <v>0</v>
      </c>
      <c r="BO190" s="190"/>
      <c r="BP190" s="190">
        <f t="shared" si="57"/>
        <v>0</v>
      </c>
      <c r="BQ190" s="190"/>
      <c r="BR190" s="190">
        <f t="shared" si="58"/>
        <v>0</v>
      </c>
      <c r="BS190" s="191"/>
    </row>
    <row r="191" spans="2:71" ht="15" thickBot="1" x14ac:dyDescent="0.4">
      <c r="B191" s="209"/>
      <c r="C191" s="210"/>
      <c r="D191" s="210"/>
      <c r="E191" s="214"/>
      <c r="F191" s="214"/>
      <c r="G191" s="214"/>
      <c r="H191" s="215"/>
      <c r="I191" s="205"/>
      <c r="J191" s="206"/>
      <c r="K191" s="206"/>
      <c r="L191" s="206"/>
      <c r="M191" s="213"/>
      <c r="N191" s="213"/>
      <c r="O191" s="213"/>
      <c r="P191" s="213"/>
      <c r="Q191" s="213"/>
      <c r="R191" s="213"/>
      <c r="S191" s="205" t="s">
        <v>6948</v>
      </c>
      <c r="T191" s="205"/>
      <c r="U191" s="205"/>
      <c r="V191" s="206"/>
      <c r="W191" s="206"/>
      <c r="X191" s="206"/>
      <c r="Y191" s="207"/>
      <c r="Z191" s="207"/>
      <c r="AA191" s="207"/>
      <c r="AB191" s="208"/>
      <c r="AC191" s="208"/>
      <c r="AD191" s="208"/>
      <c r="AE191" s="202"/>
      <c r="AF191" s="202"/>
      <c r="AG191" s="202"/>
      <c r="AH191" s="201">
        <f>Totals!$E$81</f>
        <v>45811</v>
      </c>
      <c r="AI191" s="201"/>
      <c r="AJ191" s="201"/>
      <c r="AK191" s="287">
        <f t="shared" si="45"/>
        <v>0</v>
      </c>
      <c r="AL191" s="287"/>
      <c r="AM191" s="287"/>
      <c r="AN191" s="201" t="str">
        <f t="shared" si="46"/>
        <v/>
      </c>
      <c r="AO191" s="201"/>
      <c r="AP191" s="201"/>
      <c r="AQ191" s="202"/>
      <c r="AR191" s="202"/>
      <c r="AS191" s="202"/>
      <c r="AT191" s="203">
        <f t="shared" si="59"/>
        <v>0</v>
      </c>
      <c r="AU191" s="203"/>
      <c r="AV191" s="203"/>
      <c r="AW191" s="204">
        <f t="shared" si="48"/>
        <v>0</v>
      </c>
      <c r="AX191" s="204"/>
      <c r="AY191" s="204"/>
      <c r="AZ191" s="190">
        <f t="shared" si="49"/>
        <v>0</v>
      </c>
      <c r="BA191" s="190"/>
      <c r="BB191" s="190">
        <f t="shared" si="50"/>
        <v>0</v>
      </c>
      <c r="BC191" s="190"/>
      <c r="BD191" s="190">
        <f t="shared" si="51"/>
        <v>0</v>
      </c>
      <c r="BE191" s="190"/>
      <c r="BF191" s="190">
        <f t="shared" si="52"/>
        <v>0</v>
      </c>
      <c r="BG191" s="190"/>
      <c r="BH191" s="190">
        <f t="shared" si="53"/>
        <v>0</v>
      </c>
      <c r="BI191" s="190"/>
      <c r="BJ191" s="190">
        <f t="shared" si="54"/>
        <v>0</v>
      </c>
      <c r="BK191" s="190"/>
      <c r="BL191" s="190">
        <f t="shared" si="55"/>
        <v>0</v>
      </c>
      <c r="BM191" s="199"/>
      <c r="BN191" s="190">
        <f t="shared" si="56"/>
        <v>0</v>
      </c>
      <c r="BO191" s="190"/>
      <c r="BP191" s="190">
        <f t="shared" si="57"/>
        <v>0</v>
      </c>
      <c r="BQ191" s="190"/>
      <c r="BR191" s="190">
        <f t="shared" si="58"/>
        <v>0</v>
      </c>
      <c r="BS191" s="191"/>
    </row>
    <row r="192" spans="2:71" ht="15" thickBot="1" x14ac:dyDescent="0.4">
      <c r="B192" s="209"/>
      <c r="C192" s="210"/>
      <c r="D192" s="210"/>
      <c r="E192" s="214"/>
      <c r="F192" s="214"/>
      <c r="G192" s="214"/>
      <c r="H192" s="215"/>
      <c r="I192" s="205"/>
      <c r="J192" s="206"/>
      <c r="K192" s="206"/>
      <c r="L192" s="206"/>
      <c r="M192" s="213"/>
      <c r="N192" s="213"/>
      <c r="O192" s="213"/>
      <c r="P192" s="213"/>
      <c r="Q192" s="213"/>
      <c r="R192" s="213"/>
      <c r="S192" s="205" t="s">
        <v>6948</v>
      </c>
      <c r="T192" s="205"/>
      <c r="U192" s="205"/>
      <c r="V192" s="206"/>
      <c r="W192" s="206"/>
      <c r="X192" s="206"/>
      <c r="Y192" s="207"/>
      <c r="Z192" s="207"/>
      <c r="AA192" s="207"/>
      <c r="AB192" s="208"/>
      <c r="AC192" s="208"/>
      <c r="AD192" s="208"/>
      <c r="AE192" s="202"/>
      <c r="AF192" s="202"/>
      <c r="AG192" s="202"/>
      <c r="AH192" s="201">
        <f>Totals!$E$81</f>
        <v>45811</v>
      </c>
      <c r="AI192" s="201"/>
      <c r="AJ192" s="201"/>
      <c r="AK192" s="287">
        <f t="shared" si="45"/>
        <v>0</v>
      </c>
      <c r="AL192" s="287"/>
      <c r="AM192" s="287"/>
      <c r="AN192" s="201" t="str">
        <f t="shared" si="46"/>
        <v/>
      </c>
      <c r="AO192" s="201"/>
      <c r="AP192" s="201"/>
      <c r="AQ192" s="202"/>
      <c r="AR192" s="202"/>
      <c r="AS192" s="202"/>
      <c r="AT192" s="203">
        <f t="shared" si="59"/>
        <v>0</v>
      </c>
      <c r="AU192" s="203"/>
      <c r="AV192" s="203"/>
      <c r="AW192" s="204">
        <f t="shared" si="48"/>
        <v>0</v>
      </c>
      <c r="AX192" s="204"/>
      <c r="AY192" s="204"/>
      <c r="AZ192" s="190">
        <f t="shared" si="49"/>
        <v>0</v>
      </c>
      <c r="BA192" s="190"/>
      <c r="BB192" s="190">
        <f t="shared" si="50"/>
        <v>0</v>
      </c>
      <c r="BC192" s="190"/>
      <c r="BD192" s="190">
        <f t="shared" si="51"/>
        <v>0</v>
      </c>
      <c r="BE192" s="190"/>
      <c r="BF192" s="190">
        <f t="shared" si="52"/>
        <v>0</v>
      </c>
      <c r="BG192" s="190"/>
      <c r="BH192" s="190">
        <f t="shared" si="53"/>
        <v>0</v>
      </c>
      <c r="BI192" s="190"/>
      <c r="BJ192" s="190">
        <f t="shared" si="54"/>
        <v>0</v>
      </c>
      <c r="BK192" s="190"/>
      <c r="BL192" s="190">
        <f t="shared" si="55"/>
        <v>0</v>
      </c>
      <c r="BM192" s="199"/>
      <c r="BN192" s="190">
        <f t="shared" si="56"/>
        <v>0</v>
      </c>
      <c r="BO192" s="190"/>
      <c r="BP192" s="190">
        <f t="shared" si="57"/>
        <v>0</v>
      </c>
      <c r="BQ192" s="190"/>
      <c r="BR192" s="190">
        <f t="shared" si="58"/>
        <v>0</v>
      </c>
      <c r="BS192" s="191"/>
    </row>
    <row r="193" spans="2:71" ht="15" thickBot="1" x14ac:dyDescent="0.4">
      <c r="B193" s="209"/>
      <c r="C193" s="210"/>
      <c r="D193" s="210"/>
      <c r="E193" s="214"/>
      <c r="F193" s="214"/>
      <c r="G193" s="214"/>
      <c r="H193" s="215"/>
      <c r="I193" s="205"/>
      <c r="J193" s="206"/>
      <c r="K193" s="206"/>
      <c r="L193" s="206"/>
      <c r="M193" s="213"/>
      <c r="N193" s="213"/>
      <c r="O193" s="213"/>
      <c r="P193" s="213"/>
      <c r="Q193" s="213"/>
      <c r="R193" s="213"/>
      <c r="S193" s="205"/>
      <c r="T193" s="205"/>
      <c r="U193" s="205"/>
      <c r="V193" s="206"/>
      <c r="W193" s="206"/>
      <c r="X193" s="206"/>
      <c r="Y193" s="207"/>
      <c r="Z193" s="207"/>
      <c r="AA193" s="207"/>
      <c r="AB193" s="208"/>
      <c r="AC193" s="208"/>
      <c r="AD193" s="208"/>
      <c r="AE193" s="202"/>
      <c r="AF193" s="202"/>
      <c r="AG193" s="202"/>
      <c r="AH193" s="201">
        <f>Totals!$E$81</f>
        <v>45811</v>
      </c>
      <c r="AI193" s="201"/>
      <c r="AJ193" s="201"/>
      <c r="AK193" s="287">
        <f t="shared" si="45"/>
        <v>0</v>
      </c>
      <c r="AL193" s="287"/>
      <c r="AM193" s="287"/>
      <c r="AN193" s="201" t="str">
        <f t="shared" si="46"/>
        <v/>
      </c>
      <c r="AO193" s="201"/>
      <c r="AP193" s="201"/>
      <c r="AQ193" s="202"/>
      <c r="AR193" s="202"/>
      <c r="AS193" s="202"/>
      <c r="AT193" s="203">
        <f t="shared" si="59"/>
        <v>0</v>
      </c>
      <c r="AU193" s="203"/>
      <c r="AV193" s="203"/>
      <c r="AW193" s="204">
        <f t="shared" si="48"/>
        <v>0</v>
      </c>
      <c r="AX193" s="204"/>
      <c r="AY193" s="204"/>
      <c r="AZ193" s="190">
        <f t="shared" si="49"/>
        <v>0</v>
      </c>
      <c r="BA193" s="190"/>
      <c r="BB193" s="190">
        <f t="shared" si="50"/>
        <v>0</v>
      </c>
      <c r="BC193" s="190"/>
      <c r="BD193" s="190">
        <f t="shared" si="51"/>
        <v>0</v>
      </c>
      <c r="BE193" s="190"/>
      <c r="BF193" s="190">
        <f t="shared" si="52"/>
        <v>0</v>
      </c>
      <c r="BG193" s="190"/>
      <c r="BH193" s="190">
        <f t="shared" si="53"/>
        <v>0</v>
      </c>
      <c r="BI193" s="190"/>
      <c r="BJ193" s="190">
        <f t="shared" si="54"/>
        <v>0</v>
      </c>
      <c r="BK193" s="190"/>
      <c r="BL193" s="190">
        <f t="shared" si="55"/>
        <v>0</v>
      </c>
      <c r="BM193" s="199"/>
      <c r="BN193" s="190">
        <f t="shared" si="56"/>
        <v>0</v>
      </c>
      <c r="BO193" s="190"/>
      <c r="BP193" s="190">
        <f t="shared" si="57"/>
        <v>0</v>
      </c>
      <c r="BQ193" s="190"/>
      <c r="BR193" s="190">
        <f t="shared" si="58"/>
        <v>0</v>
      </c>
      <c r="BS193" s="191"/>
    </row>
    <row r="194" spans="2:71" ht="15" thickBot="1" x14ac:dyDescent="0.4">
      <c r="B194" s="209"/>
      <c r="C194" s="210"/>
      <c r="D194" s="210"/>
      <c r="E194" s="214"/>
      <c r="F194" s="214"/>
      <c r="G194" s="214"/>
      <c r="H194" s="215"/>
      <c r="I194" s="205"/>
      <c r="J194" s="206"/>
      <c r="K194" s="206"/>
      <c r="L194" s="206"/>
      <c r="M194" s="213"/>
      <c r="N194" s="213"/>
      <c r="O194" s="213"/>
      <c r="P194" s="213"/>
      <c r="Q194" s="213"/>
      <c r="R194" s="213"/>
      <c r="S194" s="205"/>
      <c r="T194" s="205"/>
      <c r="U194" s="205"/>
      <c r="V194" s="206"/>
      <c r="W194" s="206"/>
      <c r="X194" s="206"/>
      <c r="Y194" s="207"/>
      <c r="Z194" s="207"/>
      <c r="AA194" s="207"/>
      <c r="AB194" s="208"/>
      <c r="AC194" s="208"/>
      <c r="AD194" s="208"/>
      <c r="AE194" s="202"/>
      <c r="AF194" s="202"/>
      <c r="AG194" s="202"/>
      <c r="AH194" s="201">
        <f>Totals!$E$81</f>
        <v>45811</v>
      </c>
      <c r="AI194" s="201"/>
      <c r="AJ194" s="201"/>
      <c r="AK194" s="287">
        <f t="shared" si="45"/>
        <v>0</v>
      </c>
      <c r="AL194" s="287"/>
      <c r="AM194" s="287"/>
      <c r="AN194" s="201" t="str">
        <f t="shared" si="46"/>
        <v/>
      </c>
      <c r="AO194" s="201"/>
      <c r="AP194" s="201"/>
      <c r="AQ194" s="202"/>
      <c r="AR194" s="202"/>
      <c r="AS194" s="202"/>
      <c r="AT194" s="203">
        <f t="shared" si="59"/>
        <v>0</v>
      </c>
      <c r="AU194" s="203"/>
      <c r="AV194" s="203"/>
      <c r="AW194" s="204">
        <f t="shared" si="48"/>
        <v>0</v>
      </c>
      <c r="AX194" s="204"/>
      <c r="AY194" s="204"/>
      <c r="AZ194" s="190">
        <f t="shared" si="49"/>
        <v>0</v>
      </c>
      <c r="BA194" s="190"/>
      <c r="BB194" s="190">
        <f t="shared" si="50"/>
        <v>0</v>
      </c>
      <c r="BC194" s="190"/>
      <c r="BD194" s="190">
        <f t="shared" si="51"/>
        <v>0</v>
      </c>
      <c r="BE194" s="190"/>
      <c r="BF194" s="190">
        <f t="shared" si="52"/>
        <v>0</v>
      </c>
      <c r="BG194" s="190"/>
      <c r="BH194" s="190">
        <f t="shared" si="53"/>
        <v>0</v>
      </c>
      <c r="BI194" s="190"/>
      <c r="BJ194" s="190">
        <f t="shared" si="54"/>
        <v>0</v>
      </c>
      <c r="BK194" s="190"/>
      <c r="BL194" s="190">
        <f t="shared" si="55"/>
        <v>0</v>
      </c>
      <c r="BM194" s="199"/>
      <c r="BN194" s="190">
        <f t="shared" si="56"/>
        <v>0</v>
      </c>
      <c r="BO194" s="190"/>
      <c r="BP194" s="190">
        <f t="shared" si="57"/>
        <v>0</v>
      </c>
      <c r="BQ194" s="190"/>
      <c r="BR194" s="190">
        <f t="shared" si="58"/>
        <v>0</v>
      </c>
      <c r="BS194" s="191"/>
    </row>
    <row r="195" spans="2:71" ht="15" thickBot="1" x14ac:dyDescent="0.4">
      <c r="B195" s="209"/>
      <c r="C195" s="210"/>
      <c r="D195" s="210"/>
      <c r="E195" s="214"/>
      <c r="F195" s="214"/>
      <c r="G195" s="214"/>
      <c r="H195" s="215"/>
      <c r="I195" s="205"/>
      <c r="J195" s="206"/>
      <c r="K195" s="206"/>
      <c r="L195" s="206"/>
      <c r="M195" s="213"/>
      <c r="N195" s="213"/>
      <c r="O195" s="213"/>
      <c r="P195" s="213"/>
      <c r="Q195" s="213"/>
      <c r="R195" s="213"/>
      <c r="S195" s="205" t="s">
        <v>6948</v>
      </c>
      <c r="T195" s="205"/>
      <c r="U195" s="205"/>
      <c r="V195" s="206"/>
      <c r="W195" s="206"/>
      <c r="X195" s="206"/>
      <c r="Y195" s="207"/>
      <c r="Z195" s="207"/>
      <c r="AA195" s="207"/>
      <c r="AB195" s="208"/>
      <c r="AC195" s="208"/>
      <c r="AD195" s="208"/>
      <c r="AE195" s="202"/>
      <c r="AF195" s="202"/>
      <c r="AG195" s="202"/>
      <c r="AH195" s="201">
        <f>Totals!$E$81</f>
        <v>45811</v>
      </c>
      <c r="AI195" s="201"/>
      <c r="AJ195" s="201"/>
      <c r="AK195" s="287">
        <f t="shared" si="45"/>
        <v>0</v>
      </c>
      <c r="AL195" s="287"/>
      <c r="AM195" s="287"/>
      <c r="AN195" s="201" t="str">
        <f t="shared" si="46"/>
        <v/>
      </c>
      <c r="AO195" s="201"/>
      <c r="AP195" s="201"/>
      <c r="AQ195" s="202"/>
      <c r="AR195" s="202"/>
      <c r="AS195" s="202"/>
      <c r="AT195" s="203">
        <f t="shared" si="59"/>
        <v>0</v>
      </c>
      <c r="AU195" s="203"/>
      <c r="AV195" s="203"/>
      <c r="AW195" s="204">
        <f t="shared" si="48"/>
        <v>0</v>
      </c>
      <c r="AX195" s="204"/>
      <c r="AY195" s="204"/>
      <c r="AZ195" s="190">
        <f t="shared" si="49"/>
        <v>0</v>
      </c>
      <c r="BA195" s="190"/>
      <c r="BB195" s="190">
        <f t="shared" si="50"/>
        <v>0</v>
      </c>
      <c r="BC195" s="190"/>
      <c r="BD195" s="190">
        <f t="shared" si="51"/>
        <v>0</v>
      </c>
      <c r="BE195" s="190"/>
      <c r="BF195" s="190">
        <f t="shared" si="52"/>
        <v>0</v>
      </c>
      <c r="BG195" s="190"/>
      <c r="BH195" s="190">
        <f t="shared" si="53"/>
        <v>0</v>
      </c>
      <c r="BI195" s="190"/>
      <c r="BJ195" s="190">
        <f t="shared" si="54"/>
        <v>0</v>
      </c>
      <c r="BK195" s="190"/>
      <c r="BL195" s="190">
        <f t="shared" si="55"/>
        <v>0</v>
      </c>
      <c r="BM195" s="199"/>
      <c r="BN195" s="190">
        <f t="shared" si="56"/>
        <v>0</v>
      </c>
      <c r="BO195" s="190"/>
      <c r="BP195" s="190">
        <f t="shared" si="57"/>
        <v>0</v>
      </c>
      <c r="BQ195" s="190"/>
      <c r="BR195" s="190">
        <f t="shared" si="58"/>
        <v>0</v>
      </c>
      <c r="BS195" s="191"/>
    </row>
    <row r="196" spans="2:71" ht="15" thickBot="1" x14ac:dyDescent="0.4">
      <c r="B196" s="209"/>
      <c r="C196" s="210"/>
      <c r="D196" s="210"/>
      <c r="E196" s="214"/>
      <c r="F196" s="214"/>
      <c r="G196" s="214"/>
      <c r="H196" s="215"/>
      <c r="I196" s="205"/>
      <c r="J196" s="206"/>
      <c r="K196" s="206"/>
      <c r="L196" s="206"/>
      <c r="M196" s="213"/>
      <c r="N196" s="213"/>
      <c r="O196" s="213"/>
      <c r="P196" s="213"/>
      <c r="Q196" s="213"/>
      <c r="R196" s="213"/>
      <c r="S196" s="205"/>
      <c r="T196" s="205"/>
      <c r="U196" s="205"/>
      <c r="V196" s="206"/>
      <c r="W196" s="206"/>
      <c r="X196" s="206"/>
      <c r="Y196" s="207"/>
      <c r="Z196" s="207"/>
      <c r="AA196" s="207"/>
      <c r="AB196" s="208"/>
      <c r="AC196" s="208"/>
      <c r="AD196" s="208"/>
      <c r="AE196" s="202"/>
      <c r="AF196" s="202"/>
      <c r="AG196" s="202"/>
      <c r="AH196" s="201">
        <f>Totals!$E$81</f>
        <v>45811</v>
      </c>
      <c r="AI196" s="201"/>
      <c r="AJ196" s="201"/>
      <c r="AK196" s="287">
        <f t="shared" si="45"/>
        <v>0</v>
      </c>
      <c r="AL196" s="287"/>
      <c r="AM196" s="287"/>
      <c r="AN196" s="201" t="str">
        <f t="shared" si="46"/>
        <v/>
      </c>
      <c r="AO196" s="201"/>
      <c r="AP196" s="201"/>
      <c r="AQ196" s="202"/>
      <c r="AR196" s="202"/>
      <c r="AS196" s="202"/>
      <c r="AT196" s="203">
        <f t="shared" si="59"/>
        <v>0</v>
      </c>
      <c r="AU196" s="203"/>
      <c r="AV196" s="203"/>
      <c r="AW196" s="204">
        <f t="shared" si="48"/>
        <v>0</v>
      </c>
      <c r="AX196" s="204"/>
      <c r="AY196" s="204"/>
      <c r="AZ196" s="190">
        <f t="shared" si="49"/>
        <v>0</v>
      </c>
      <c r="BA196" s="190"/>
      <c r="BB196" s="190">
        <f t="shared" si="50"/>
        <v>0</v>
      </c>
      <c r="BC196" s="190"/>
      <c r="BD196" s="190">
        <f t="shared" si="51"/>
        <v>0</v>
      </c>
      <c r="BE196" s="190"/>
      <c r="BF196" s="190">
        <f t="shared" si="52"/>
        <v>0</v>
      </c>
      <c r="BG196" s="190"/>
      <c r="BH196" s="190">
        <f t="shared" si="53"/>
        <v>0</v>
      </c>
      <c r="BI196" s="190"/>
      <c r="BJ196" s="190">
        <f t="shared" si="54"/>
        <v>0</v>
      </c>
      <c r="BK196" s="190"/>
      <c r="BL196" s="190">
        <f t="shared" si="55"/>
        <v>0</v>
      </c>
      <c r="BM196" s="199"/>
      <c r="BN196" s="190">
        <f t="shared" si="56"/>
        <v>0</v>
      </c>
      <c r="BO196" s="190"/>
      <c r="BP196" s="190">
        <f t="shared" si="57"/>
        <v>0</v>
      </c>
      <c r="BQ196" s="190"/>
      <c r="BR196" s="190">
        <f t="shared" si="58"/>
        <v>0</v>
      </c>
      <c r="BS196" s="191"/>
    </row>
    <row r="197" spans="2:71" ht="15" thickBot="1" x14ac:dyDescent="0.4">
      <c r="B197" s="209"/>
      <c r="C197" s="210"/>
      <c r="D197" s="210"/>
      <c r="E197" s="214"/>
      <c r="F197" s="214"/>
      <c r="G197" s="214"/>
      <c r="H197" s="215"/>
      <c r="I197" s="205"/>
      <c r="J197" s="206"/>
      <c r="K197" s="206"/>
      <c r="L197" s="206"/>
      <c r="M197" s="213"/>
      <c r="N197" s="213"/>
      <c r="O197" s="213"/>
      <c r="P197" s="213"/>
      <c r="Q197" s="213"/>
      <c r="R197" s="213"/>
      <c r="S197" s="205"/>
      <c r="T197" s="205"/>
      <c r="U197" s="205"/>
      <c r="V197" s="206"/>
      <c r="W197" s="206"/>
      <c r="X197" s="206"/>
      <c r="Y197" s="207"/>
      <c r="Z197" s="207"/>
      <c r="AA197" s="207"/>
      <c r="AB197" s="208"/>
      <c r="AC197" s="208"/>
      <c r="AD197" s="208"/>
      <c r="AE197" s="202"/>
      <c r="AF197" s="202"/>
      <c r="AG197" s="202"/>
      <c r="AH197" s="201">
        <f>Totals!$E$81</f>
        <v>45811</v>
      </c>
      <c r="AI197" s="201"/>
      <c r="AJ197" s="201"/>
      <c r="AK197" s="287">
        <f t="shared" si="45"/>
        <v>0</v>
      </c>
      <c r="AL197" s="287"/>
      <c r="AM197" s="287"/>
      <c r="AN197" s="201" t="str">
        <f t="shared" si="46"/>
        <v/>
      </c>
      <c r="AO197" s="201"/>
      <c r="AP197" s="201"/>
      <c r="AQ197" s="202"/>
      <c r="AR197" s="202"/>
      <c r="AS197" s="202"/>
      <c r="AT197" s="203">
        <f t="shared" si="59"/>
        <v>0</v>
      </c>
      <c r="AU197" s="203"/>
      <c r="AV197" s="203"/>
      <c r="AW197" s="204">
        <f t="shared" si="48"/>
        <v>0</v>
      </c>
      <c r="AX197" s="204"/>
      <c r="AY197" s="204"/>
      <c r="AZ197" s="190">
        <f t="shared" si="49"/>
        <v>0</v>
      </c>
      <c r="BA197" s="190"/>
      <c r="BB197" s="190">
        <f t="shared" si="50"/>
        <v>0</v>
      </c>
      <c r="BC197" s="190"/>
      <c r="BD197" s="190">
        <f t="shared" si="51"/>
        <v>0</v>
      </c>
      <c r="BE197" s="190"/>
      <c r="BF197" s="190">
        <f t="shared" si="52"/>
        <v>0</v>
      </c>
      <c r="BG197" s="190"/>
      <c r="BH197" s="190">
        <f t="shared" si="53"/>
        <v>0</v>
      </c>
      <c r="BI197" s="190"/>
      <c r="BJ197" s="190">
        <f t="shared" si="54"/>
        <v>0</v>
      </c>
      <c r="BK197" s="190"/>
      <c r="BL197" s="190">
        <f t="shared" si="55"/>
        <v>0</v>
      </c>
      <c r="BM197" s="199"/>
      <c r="BN197" s="190">
        <f t="shared" si="56"/>
        <v>0</v>
      </c>
      <c r="BO197" s="190"/>
      <c r="BP197" s="190">
        <f t="shared" si="57"/>
        <v>0</v>
      </c>
      <c r="BQ197" s="190"/>
      <c r="BR197" s="190">
        <f t="shared" si="58"/>
        <v>0</v>
      </c>
      <c r="BS197" s="191"/>
    </row>
    <row r="198" spans="2:71" ht="15" thickBot="1" x14ac:dyDescent="0.4">
      <c r="B198" s="209"/>
      <c r="C198" s="210"/>
      <c r="D198" s="210"/>
      <c r="E198" s="214"/>
      <c r="F198" s="214"/>
      <c r="G198" s="214"/>
      <c r="H198" s="215"/>
      <c r="I198" s="205"/>
      <c r="J198" s="206"/>
      <c r="K198" s="206"/>
      <c r="L198" s="206"/>
      <c r="M198" s="213"/>
      <c r="N198" s="213"/>
      <c r="O198" s="213"/>
      <c r="P198" s="213"/>
      <c r="Q198" s="213"/>
      <c r="R198" s="213"/>
      <c r="S198" s="205"/>
      <c r="T198" s="205"/>
      <c r="U198" s="205"/>
      <c r="V198" s="206"/>
      <c r="W198" s="206"/>
      <c r="X198" s="206"/>
      <c r="Y198" s="207"/>
      <c r="Z198" s="207"/>
      <c r="AA198" s="207"/>
      <c r="AB198" s="208"/>
      <c r="AC198" s="208"/>
      <c r="AD198" s="208"/>
      <c r="AE198" s="202"/>
      <c r="AF198" s="202"/>
      <c r="AG198" s="202"/>
      <c r="AH198" s="201">
        <f>Totals!$E$81</f>
        <v>45811</v>
      </c>
      <c r="AI198" s="201"/>
      <c r="AJ198" s="201"/>
      <c r="AK198" s="287">
        <f t="shared" si="45"/>
        <v>0</v>
      </c>
      <c r="AL198" s="287"/>
      <c r="AM198" s="287"/>
      <c r="AN198" s="201" t="str">
        <f t="shared" si="46"/>
        <v/>
      </c>
      <c r="AO198" s="201"/>
      <c r="AP198" s="201"/>
      <c r="AQ198" s="202"/>
      <c r="AR198" s="202"/>
      <c r="AS198" s="202"/>
      <c r="AT198" s="203">
        <f t="shared" si="59"/>
        <v>0</v>
      </c>
      <c r="AU198" s="203"/>
      <c r="AV198" s="203"/>
      <c r="AW198" s="204">
        <f t="shared" si="48"/>
        <v>0</v>
      </c>
      <c r="AX198" s="204"/>
      <c r="AY198" s="204"/>
      <c r="AZ198" s="190">
        <f t="shared" si="49"/>
        <v>0</v>
      </c>
      <c r="BA198" s="190"/>
      <c r="BB198" s="190">
        <f t="shared" si="50"/>
        <v>0</v>
      </c>
      <c r="BC198" s="190"/>
      <c r="BD198" s="190">
        <f t="shared" si="51"/>
        <v>0</v>
      </c>
      <c r="BE198" s="190"/>
      <c r="BF198" s="190">
        <f t="shared" si="52"/>
        <v>0</v>
      </c>
      <c r="BG198" s="190"/>
      <c r="BH198" s="190">
        <f t="shared" si="53"/>
        <v>0</v>
      </c>
      <c r="BI198" s="190"/>
      <c r="BJ198" s="190">
        <f t="shared" si="54"/>
        <v>0</v>
      </c>
      <c r="BK198" s="190"/>
      <c r="BL198" s="190">
        <f t="shared" si="55"/>
        <v>0</v>
      </c>
      <c r="BM198" s="199"/>
      <c r="BN198" s="190">
        <f t="shared" si="56"/>
        <v>0</v>
      </c>
      <c r="BO198" s="190"/>
      <c r="BP198" s="190">
        <f t="shared" si="57"/>
        <v>0</v>
      </c>
      <c r="BQ198" s="190"/>
      <c r="BR198" s="190">
        <f t="shared" si="58"/>
        <v>0</v>
      </c>
      <c r="BS198" s="191"/>
    </row>
    <row r="199" spans="2:71" ht="15" thickBot="1" x14ac:dyDescent="0.4">
      <c r="B199" s="209"/>
      <c r="C199" s="210"/>
      <c r="D199" s="210"/>
      <c r="E199" s="214"/>
      <c r="F199" s="214"/>
      <c r="G199" s="214"/>
      <c r="H199" s="215"/>
      <c r="I199" s="205"/>
      <c r="J199" s="206"/>
      <c r="K199" s="206"/>
      <c r="L199" s="206"/>
      <c r="M199" s="207">
        <f>(P179-M179)*-(AZ179)</f>
        <v>0</v>
      </c>
      <c r="N199" s="207"/>
      <c r="O199" s="207"/>
      <c r="P199" s="213"/>
      <c r="Q199" s="213"/>
      <c r="R199" s="213"/>
      <c r="S199" s="205"/>
      <c r="T199" s="205"/>
      <c r="U199" s="205"/>
      <c r="V199" s="206"/>
      <c r="W199" s="206"/>
      <c r="X199" s="206"/>
      <c r="Y199" s="207"/>
      <c r="Z199" s="207"/>
      <c r="AA199" s="207"/>
      <c r="AB199" s="208"/>
      <c r="AC199" s="208"/>
      <c r="AD199" s="208"/>
      <c r="AE199" s="202"/>
      <c r="AF199" s="202"/>
      <c r="AG199" s="202"/>
      <c r="AH199" s="201">
        <f>Totals!$E$81</f>
        <v>45811</v>
      </c>
      <c r="AI199" s="201"/>
      <c r="AJ199" s="201"/>
      <c r="AK199" s="287">
        <f t="shared" si="45"/>
        <v>0</v>
      </c>
      <c r="AL199" s="287"/>
      <c r="AM199" s="287"/>
      <c r="AN199" s="201" t="str">
        <f t="shared" si="46"/>
        <v/>
      </c>
      <c r="AO199" s="201"/>
      <c r="AP199" s="201"/>
      <c r="AQ199" s="202"/>
      <c r="AR199" s="202"/>
      <c r="AS199" s="202"/>
      <c r="AT199" s="203">
        <f t="shared" si="59"/>
        <v>0</v>
      </c>
      <c r="AU199" s="203"/>
      <c r="AV199" s="203"/>
      <c r="AW199" s="204">
        <f t="shared" si="48"/>
        <v>0</v>
      </c>
      <c r="AX199" s="204"/>
      <c r="AY199" s="204"/>
      <c r="AZ199" s="190">
        <f t="shared" si="49"/>
        <v>0</v>
      </c>
      <c r="BA199" s="190"/>
      <c r="BB199" s="190">
        <f t="shared" si="50"/>
        <v>0</v>
      </c>
      <c r="BC199" s="190"/>
      <c r="BD199" s="190">
        <f t="shared" si="51"/>
        <v>0</v>
      </c>
      <c r="BE199" s="190"/>
      <c r="BF199" s="190">
        <f t="shared" si="52"/>
        <v>0</v>
      </c>
      <c r="BG199" s="190"/>
      <c r="BH199" s="190">
        <f t="shared" si="53"/>
        <v>0</v>
      </c>
      <c r="BI199" s="190"/>
      <c r="BJ199" s="190">
        <f t="shared" si="54"/>
        <v>0</v>
      </c>
      <c r="BK199" s="190"/>
      <c r="BL199" s="190">
        <f t="shared" si="55"/>
        <v>0</v>
      </c>
      <c r="BM199" s="199"/>
      <c r="BN199" s="190">
        <f t="shared" si="56"/>
        <v>0</v>
      </c>
      <c r="BO199" s="190"/>
      <c r="BP199" s="190">
        <f t="shared" si="57"/>
        <v>0</v>
      </c>
      <c r="BQ199" s="190"/>
      <c r="BR199" s="190">
        <f t="shared" si="58"/>
        <v>0</v>
      </c>
      <c r="BS199" s="191"/>
    </row>
    <row r="200" spans="2:71" ht="15" thickBot="1" x14ac:dyDescent="0.4">
      <c r="B200" s="209"/>
      <c r="C200" s="210"/>
      <c r="D200" s="210"/>
      <c r="E200" s="214"/>
      <c r="F200" s="214"/>
      <c r="G200" s="214"/>
      <c r="H200" s="215"/>
      <c r="I200" s="205"/>
      <c r="J200" s="206"/>
      <c r="K200" s="206"/>
      <c r="L200" s="206"/>
      <c r="M200" s="213"/>
      <c r="N200" s="213"/>
      <c r="O200" s="213"/>
      <c r="P200" s="213"/>
      <c r="Q200" s="213"/>
      <c r="R200" s="213"/>
      <c r="S200" s="205"/>
      <c r="T200" s="205"/>
      <c r="U200" s="205"/>
      <c r="V200" s="206"/>
      <c r="W200" s="206"/>
      <c r="X200" s="206"/>
      <c r="Y200" s="207"/>
      <c r="Z200" s="207"/>
      <c r="AA200" s="207"/>
      <c r="AB200" s="208"/>
      <c r="AC200" s="208"/>
      <c r="AD200" s="208"/>
      <c r="AE200" s="202"/>
      <c r="AF200" s="202"/>
      <c r="AG200" s="202"/>
      <c r="AH200" s="201">
        <f>Totals!$E$81</f>
        <v>45811</v>
      </c>
      <c r="AI200" s="201"/>
      <c r="AJ200" s="201"/>
      <c r="AK200" s="287">
        <f t="shared" si="45"/>
        <v>0</v>
      </c>
      <c r="AL200" s="287"/>
      <c r="AM200" s="287"/>
      <c r="AN200" s="201" t="str">
        <f t="shared" si="46"/>
        <v/>
      </c>
      <c r="AO200" s="201"/>
      <c r="AP200" s="201"/>
      <c r="AQ200" s="202"/>
      <c r="AR200" s="202"/>
      <c r="AS200" s="202"/>
      <c r="AT200" s="203">
        <f t="shared" si="59"/>
        <v>0</v>
      </c>
      <c r="AU200" s="203"/>
      <c r="AV200" s="203"/>
      <c r="AW200" s="204">
        <f t="shared" si="48"/>
        <v>0</v>
      </c>
      <c r="AX200" s="204"/>
      <c r="AY200" s="204"/>
      <c r="AZ200" s="190">
        <f t="shared" si="49"/>
        <v>0</v>
      </c>
      <c r="BA200" s="190"/>
      <c r="BB200" s="190">
        <f t="shared" si="50"/>
        <v>0</v>
      </c>
      <c r="BC200" s="190"/>
      <c r="BD200" s="190">
        <f t="shared" si="51"/>
        <v>0</v>
      </c>
      <c r="BE200" s="190"/>
      <c r="BF200" s="190">
        <f t="shared" si="52"/>
        <v>0</v>
      </c>
      <c r="BG200" s="190"/>
      <c r="BH200" s="190">
        <f t="shared" si="53"/>
        <v>0</v>
      </c>
      <c r="BI200" s="190"/>
      <c r="BJ200" s="190">
        <f t="shared" si="54"/>
        <v>0</v>
      </c>
      <c r="BK200" s="190"/>
      <c r="BL200" s="190">
        <f t="shared" si="55"/>
        <v>0</v>
      </c>
      <c r="BM200" s="199"/>
      <c r="BN200" s="190">
        <f t="shared" si="56"/>
        <v>0</v>
      </c>
      <c r="BO200" s="190"/>
      <c r="BP200" s="190">
        <f t="shared" si="57"/>
        <v>0</v>
      </c>
      <c r="BQ200" s="190"/>
      <c r="BR200" s="190">
        <f t="shared" si="58"/>
        <v>0</v>
      </c>
      <c r="BS200" s="191"/>
    </row>
    <row r="201" spans="2:71" ht="15" thickBot="1" x14ac:dyDescent="0.4">
      <c r="B201" s="209"/>
      <c r="C201" s="210"/>
      <c r="D201" s="210"/>
      <c r="E201" s="214"/>
      <c r="F201" s="214"/>
      <c r="G201" s="214"/>
      <c r="H201" s="215"/>
      <c r="I201" s="205"/>
      <c r="J201" s="206"/>
      <c r="K201" s="206"/>
      <c r="L201" s="206"/>
      <c r="M201" s="214"/>
      <c r="N201" s="214"/>
      <c r="O201" s="214"/>
      <c r="P201" s="213"/>
      <c r="Q201" s="213"/>
      <c r="R201" s="213"/>
      <c r="S201" s="205"/>
      <c r="T201" s="205"/>
      <c r="U201" s="205"/>
      <c r="V201" s="206"/>
      <c r="W201" s="206"/>
      <c r="X201" s="206"/>
      <c r="Y201" s="207"/>
      <c r="Z201" s="207"/>
      <c r="AA201" s="207"/>
      <c r="AB201" s="208"/>
      <c r="AC201" s="208"/>
      <c r="AD201" s="208"/>
      <c r="AE201" s="202"/>
      <c r="AF201" s="202"/>
      <c r="AG201" s="202"/>
      <c r="AH201" s="201">
        <f>Totals!$E$81</f>
        <v>45811</v>
      </c>
      <c r="AI201" s="201"/>
      <c r="AJ201" s="201"/>
      <c r="AK201" s="287">
        <f t="shared" si="45"/>
        <v>0</v>
      </c>
      <c r="AL201" s="287"/>
      <c r="AM201" s="287"/>
      <c r="AN201" s="201" t="str">
        <f t="shared" si="46"/>
        <v/>
      </c>
      <c r="AO201" s="201"/>
      <c r="AP201" s="201"/>
      <c r="AQ201" s="202"/>
      <c r="AR201" s="202"/>
      <c r="AS201" s="202"/>
      <c r="AT201" s="203">
        <f t="shared" si="59"/>
        <v>0</v>
      </c>
      <c r="AU201" s="203"/>
      <c r="AV201" s="203"/>
      <c r="AW201" s="204">
        <f t="shared" si="48"/>
        <v>0</v>
      </c>
      <c r="AX201" s="204"/>
      <c r="AY201" s="204"/>
      <c r="AZ201" s="190">
        <f t="shared" si="49"/>
        <v>0</v>
      </c>
      <c r="BA201" s="190"/>
      <c r="BB201" s="190">
        <f t="shared" si="50"/>
        <v>0</v>
      </c>
      <c r="BC201" s="190"/>
      <c r="BD201" s="190">
        <f t="shared" si="51"/>
        <v>0</v>
      </c>
      <c r="BE201" s="190"/>
      <c r="BF201" s="190">
        <f t="shared" si="52"/>
        <v>0</v>
      </c>
      <c r="BG201" s="190"/>
      <c r="BH201" s="190">
        <f t="shared" si="53"/>
        <v>0</v>
      </c>
      <c r="BI201" s="190"/>
      <c r="BJ201" s="190">
        <f t="shared" si="54"/>
        <v>0</v>
      </c>
      <c r="BK201" s="190"/>
      <c r="BL201" s="190">
        <f t="shared" si="55"/>
        <v>0</v>
      </c>
      <c r="BM201" s="199"/>
      <c r="BN201" s="190">
        <f t="shared" si="56"/>
        <v>0</v>
      </c>
      <c r="BO201" s="190"/>
      <c r="BP201" s="190">
        <f t="shared" si="57"/>
        <v>0</v>
      </c>
      <c r="BQ201" s="190"/>
      <c r="BR201" s="190">
        <f t="shared" si="58"/>
        <v>0</v>
      </c>
      <c r="BS201" s="191"/>
    </row>
    <row r="202" spans="2:71" ht="15" thickBot="1" x14ac:dyDescent="0.4">
      <c r="B202" s="209"/>
      <c r="C202" s="210"/>
      <c r="D202" s="210"/>
      <c r="E202" s="214"/>
      <c r="F202" s="214"/>
      <c r="G202" s="214"/>
      <c r="H202" s="215"/>
      <c r="I202" s="205"/>
      <c r="J202" s="206"/>
      <c r="K202" s="206"/>
      <c r="L202" s="206"/>
      <c r="M202" s="213"/>
      <c r="N202" s="213"/>
      <c r="O202" s="213"/>
      <c r="P202" s="213"/>
      <c r="Q202" s="213"/>
      <c r="R202" s="213"/>
      <c r="S202" s="205"/>
      <c r="T202" s="205"/>
      <c r="U202" s="205"/>
      <c r="V202" s="206"/>
      <c r="W202" s="206"/>
      <c r="X202" s="206"/>
      <c r="Y202" s="207"/>
      <c r="Z202" s="207"/>
      <c r="AA202" s="207"/>
      <c r="AB202" s="208"/>
      <c r="AC202" s="208"/>
      <c r="AD202" s="208"/>
      <c r="AE202" s="202"/>
      <c r="AF202" s="202"/>
      <c r="AG202" s="202"/>
      <c r="AH202" s="201">
        <f>Totals!$E$81</f>
        <v>45811</v>
      </c>
      <c r="AI202" s="201"/>
      <c r="AJ202" s="201"/>
      <c r="AK202" s="287">
        <f t="shared" si="45"/>
        <v>0</v>
      </c>
      <c r="AL202" s="287"/>
      <c r="AM202" s="287"/>
      <c r="AN202" s="201" t="str">
        <f t="shared" si="46"/>
        <v/>
      </c>
      <c r="AO202" s="201"/>
      <c r="AP202" s="201"/>
      <c r="AQ202" s="202"/>
      <c r="AR202" s="202"/>
      <c r="AS202" s="202"/>
      <c r="AT202" s="203">
        <f t="shared" si="59"/>
        <v>0</v>
      </c>
      <c r="AU202" s="203"/>
      <c r="AV202" s="203"/>
      <c r="AW202" s="204">
        <f t="shared" si="48"/>
        <v>0</v>
      </c>
      <c r="AX202" s="204"/>
      <c r="AY202" s="204"/>
      <c r="AZ202" s="190">
        <f t="shared" si="49"/>
        <v>0</v>
      </c>
      <c r="BA202" s="190"/>
      <c r="BB202" s="190">
        <f t="shared" si="50"/>
        <v>0</v>
      </c>
      <c r="BC202" s="190"/>
      <c r="BD202" s="190">
        <f t="shared" si="51"/>
        <v>0</v>
      </c>
      <c r="BE202" s="190"/>
      <c r="BF202" s="190">
        <f t="shared" si="52"/>
        <v>0</v>
      </c>
      <c r="BG202" s="190"/>
      <c r="BH202" s="190">
        <f t="shared" si="53"/>
        <v>0</v>
      </c>
      <c r="BI202" s="190"/>
      <c r="BJ202" s="190">
        <f t="shared" si="54"/>
        <v>0</v>
      </c>
      <c r="BK202" s="190"/>
      <c r="BL202" s="190">
        <f t="shared" si="55"/>
        <v>0</v>
      </c>
      <c r="BM202" s="199"/>
      <c r="BN202" s="190">
        <f t="shared" si="56"/>
        <v>0</v>
      </c>
      <c r="BO202" s="190"/>
      <c r="BP202" s="190">
        <f t="shared" si="57"/>
        <v>0</v>
      </c>
      <c r="BQ202" s="190"/>
      <c r="BR202" s="190">
        <f t="shared" si="58"/>
        <v>0</v>
      </c>
      <c r="BS202" s="191"/>
    </row>
    <row r="203" spans="2:71" ht="15" thickBot="1" x14ac:dyDescent="0.4">
      <c r="B203" s="209"/>
      <c r="C203" s="210"/>
      <c r="D203" s="210"/>
      <c r="E203" s="214"/>
      <c r="F203" s="214"/>
      <c r="G203" s="214"/>
      <c r="H203" s="215"/>
      <c r="I203" s="205"/>
      <c r="J203" s="206"/>
      <c r="K203" s="206"/>
      <c r="L203" s="206"/>
      <c r="M203" s="213"/>
      <c r="N203" s="213"/>
      <c r="O203" s="213"/>
      <c r="P203" s="213"/>
      <c r="Q203" s="213"/>
      <c r="R203" s="213"/>
      <c r="S203" s="205"/>
      <c r="T203" s="205"/>
      <c r="U203" s="205"/>
      <c r="V203" s="206"/>
      <c r="W203" s="206"/>
      <c r="X203" s="206"/>
      <c r="Y203" s="207"/>
      <c r="Z203" s="207"/>
      <c r="AA203" s="207"/>
      <c r="AB203" s="208"/>
      <c r="AC203" s="208"/>
      <c r="AD203" s="208"/>
      <c r="AE203" s="202"/>
      <c r="AF203" s="202"/>
      <c r="AG203" s="202"/>
      <c r="AH203" s="201">
        <f>Totals!$E$81</f>
        <v>45811</v>
      </c>
      <c r="AI203" s="201"/>
      <c r="AJ203" s="201"/>
      <c r="AK203" s="287">
        <f t="shared" si="45"/>
        <v>0</v>
      </c>
      <c r="AL203" s="287"/>
      <c r="AM203" s="287"/>
      <c r="AN203" s="201" t="str">
        <f t="shared" si="46"/>
        <v/>
      </c>
      <c r="AO203" s="201"/>
      <c r="AP203" s="201"/>
      <c r="AQ203" s="202"/>
      <c r="AR203" s="202"/>
      <c r="AS203" s="202"/>
      <c r="AT203" s="203">
        <f t="shared" si="59"/>
        <v>0</v>
      </c>
      <c r="AU203" s="203"/>
      <c r="AV203" s="203"/>
      <c r="AW203" s="204">
        <f t="shared" si="48"/>
        <v>0</v>
      </c>
      <c r="AX203" s="204"/>
      <c r="AY203" s="204"/>
      <c r="AZ203" s="190">
        <f t="shared" si="49"/>
        <v>0</v>
      </c>
      <c r="BA203" s="190"/>
      <c r="BB203" s="190">
        <f t="shared" si="50"/>
        <v>0</v>
      </c>
      <c r="BC203" s="190"/>
      <c r="BD203" s="190">
        <f t="shared" si="51"/>
        <v>0</v>
      </c>
      <c r="BE203" s="190"/>
      <c r="BF203" s="190">
        <f t="shared" si="52"/>
        <v>0</v>
      </c>
      <c r="BG203" s="190"/>
      <c r="BH203" s="190">
        <f t="shared" si="53"/>
        <v>0</v>
      </c>
      <c r="BI203" s="190"/>
      <c r="BJ203" s="190">
        <f t="shared" si="54"/>
        <v>0</v>
      </c>
      <c r="BK203" s="190"/>
      <c r="BL203" s="190">
        <f t="shared" si="55"/>
        <v>0</v>
      </c>
      <c r="BM203" s="199"/>
      <c r="BN203" s="190">
        <f t="shared" si="56"/>
        <v>0</v>
      </c>
      <c r="BO203" s="190"/>
      <c r="BP203" s="190">
        <f t="shared" si="57"/>
        <v>0</v>
      </c>
      <c r="BQ203" s="190"/>
      <c r="BR203" s="190">
        <f t="shared" si="58"/>
        <v>0</v>
      </c>
      <c r="BS203" s="191"/>
    </row>
    <row r="204" spans="2:71" ht="15" thickBot="1" x14ac:dyDescent="0.4">
      <c r="B204" s="209"/>
      <c r="C204" s="210"/>
      <c r="D204" s="210"/>
      <c r="E204" s="214"/>
      <c r="F204" s="214"/>
      <c r="G204" s="214"/>
      <c r="H204" s="215"/>
      <c r="I204" s="205"/>
      <c r="J204" s="206"/>
      <c r="K204" s="206"/>
      <c r="L204" s="206"/>
      <c r="M204" s="213"/>
      <c r="N204" s="213"/>
      <c r="O204" s="213"/>
      <c r="P204" s="213"/>
      <c r="Q204" s="213"/>
      <c r="R204" s="213"/>
      <c r="S204" s="205"/>
      <c r="T204" s="205"/>
      <c r="U204" s="205"/>
      <c r="V204" s="206"/>
      <c r="W204" s="206"/>
      <c r="X204" s="206"/>
      <c r="Y204" s="207"/>
      <c r="Z204" s="207"/>
      <c r="AA204" s="207"/>
      <c r="AB204" s="208"/>
      <c r="AC204" s="208"/>
      <c r="AD204" s="208"/>
      <c r="AE204" s="202"/>
      <c r="AF204" s="202"/>
      <c r="AG204" s="202"/>
      <c r="AH204" s="201">
        <f>Totals!$E$81</f>
        <v>45811</v>
      </c>
      <c r="AI204" s="201"/>
      <c r="AJ204" s="201"/>
      <c r="AK204" s="287">
        <f t="shared" si="45"/>
        <v>0</v>
      </c>
      <c r="AL204" s="287"/>
      <c r="AM204" s="287"/>
      <c r="AN204" s="201" t="str">
        <f t="shared" si="46"/>
        <v/>
      </c>
      <c r="AO204" s="201"/>
      <c r="AP204" s="201"/>
      <c r="AQ204" s="202"/>
      <c r="AR204" s="202"/>
      <c r="AS204" s="202"/>
      <c r="AT204" s="203">
        <f t="shared" si="59"/>
        <v>0</v>
      </c>
      <c r="AU204" s="203"/>
      <c r="AV204" s="203"/>
      <c r="AW204" s="204">
        <f t="shared" si="48"/>
        <v>0</v>
      </c>
      <c r="AX204" s="204"/>
      <c r="AY204" s="204"/>
      <c r="AZ204" s="190">
        <f t="shared" si="49"/>
        <v>0</v>
      </c>
      <c r="BA204" s="190"/>
      <c r="BB204" s="190">
        <f t="shared" si="50"/>
        <v>0</v>
      </c>
      <c r="BC204" s="190"/>
      <c r="BD204" s="190">
        <f t="shared" si="51"/>
        <v>0</v>
      </c>
      <c r="BE204" s="190"/>
      <c r="BF204" s="190">
        <f t="shared" si="52"/>
        <v>0</v>
      </c>
      <c r="BG204" s="190"/>
      <c r="BH204" s="190">
        <f t="shared" si="53"/>
        <v>0</v>
      </c>
      <c r="BI204" s="190"/>
      <c r="BJ204" s="190">
        <f t="shared" si="54"/>
        <v>0</v>
      </c>
      <c r="BK204" s="190"/>
      <c r="BL204" s="190">
        <f t="shared" si="55"/>
        <v>0</v>
      </c>
      <c r="BM204" s="199"/>
      <c r="BN204" s="190">
        <f t="shared" si="56"/>
        <v>0</v>
      </c>
      <c r="BO204" s="190"/>
      <c r="BP204" s="190">
        <f t="shared" si="57"/>
        <v>0</v>
      </c>
      <c r="BQ204" s="190"/>
      <c r="BR204" s="190">
        <f t="shared" si="58"/>
        <v>0</v>
      </c>
      <c r="BS204" s="191"/>
    </row>
    <row r="205" spans="2:71" ht="15" thickBot="1" x14ac:dyDescent="0.4">
      <c r="B205" s="209"/>
      <c r="C205" s="210"/>
      <c r="D205" s="210"/>
      <c r="E205" s="211"/>
      <c r="F205" s="211"/>
      <c r="G205" s="211"/>
      <c r="H205" s="211"/>
      <c r="I205" s="205"/>
      <c r="J205" s="206"/>
      <c r="K205" s="206"/>
      <c r="L205" s="206"/>
      <c r="M205" s="213"/>
      <c r="N205" s="213"/>
      <c r="O205" s="213"/>
      <c r="P205" s="213"/>
      <c r="Q205" s="213"/>
      <c r="R205" s="213"/>
      <c r="S205" s="205"/>
      <c r="T205" s="205"/>
      <c r="U205" s="205"/>
      <c r="V205" s="206"/>
      <c r="W205" s="206"/>
      <c r="X205" s="206"/>
      <c r="Y205" s="207"/>
      <c r="Z205" s="207"/>
      <c r="AA205" s="207"/>
      <c r="AB205" s="208"/>
      <c r="AC205" s="208"/>
      <c r="AD205" s="208"/>
      <c r="AE205" s="202"/>
      <c r="AF205" s="202"/>
      <c r="AG205" s="202"/>
      <c r="AH205" s="201">
        <f>Totals!$E$81</f>
        <v>45811</v>
      </c>
      <c r="AI205" s="201"/>
      <c r="AJ205" s="201"/>
      <c r="AK205" s="287">
        <f t="shared" si="45"/>
        <v>0</v>
      </c>
      <c r="AL205" s="287"/>
      <c r="AM205" s="287"/>
      <c r="AN205" s="201" t="str">
        <f t="shared" si="46"/>
        <v/>
      </c>
      <c r="AO205" s="201"/>
      <c r="AP205" s="201"/>
      <c r="AQ205" s="202"/>
      <c r="AR205" s="202"/>
      <c r="AS205" s="202"/>
      <c r="AT205" s="203">
        <f t="shared" si="59"/>
        <v>0</v>
      </c>
      <c r="AU205" s="203"/>
      <c r="AV205" s="203"/>
      <c r="AW205" s="204">
        <f t="shared" si="48"/>
        <v>0</v>
      </c>
      <c r="AX205" s="204"/>
      <c r="AY205" s="204"/>
      <c r="AZ205" s="190">
        <f t="shared" si="49"/>
        <v>0</v>
      </c>
      <c r="BA205" s="190"/>
      <c r="BB205" s="190">
        <f t="shared" si="50"/>
        <v>0</v>
      </c>
      <c r="BC205" s="190"/>
      <c r="BD205" s="190">
        <f t="shared" si="51"/>
        <v>0</v>
      </c>
      <c r="BE205" s="190"/>
      <c r="BF205" s="190">
        <f t="shared" si="52"/>
        <v>0</v>
      </c>
      <c r="BG205" s="190"/>
      <c r="BH205" s="190">
        <f t="shared" si="53"/>
        <v>0</v>
      </c>
      <c r="BI205" s="190"/>
      <c r="BJ205" s="190">
        <f t="shared" si="54"/>
        <v>0</v>
      </c>
      <c r="BK205" s="190"/>
      <c r="BL205" s="190">
        <f t="shared" si="55"/>
        <v>0</v>
      </c>
      <c r="BM205" s="199"/>
      <c r="BN205" s="190">
        <f t="shared" si="56"/>
        <v>0</v>
      </c>
      <c r="BO205" s="190"/>
      <c r="BP205" s="190">
        <f t="shared" si="57"/>
        <v>0</v>
      </c>
      <c r="BQ205" s="190"/>
      <c r="BR205" s="190">
        <f t="shared" si="58"/>
        <v>0</v>
      </c>
      <c r="BS205" s="191"/>
    </row>
    <row r="206" spans="2:71" ht="15" thickBot="1" x14ac:dyDescent="0.4">
      <c r="B206" s="209"/>
      <c r="C206" s="210"/>
      <c r="D206" s="210"/>
      <c r="E206" s="211"/>
      <c r="F206" s="211"/>
      <c r="G206" s="211"/>
      <c r="H206" s="211"/>
      <c r="I206" s="212"/>
      <c r="J206" s="212"/>
      <c r="K206" s="212"/>
      <c r="L206" s="212"/>
      <c r="M206" s="213"/>
      <c r="N206" s="213"/>
      <c r="O206" s="213"/>
      <c r="P206" s="213"/>
      <c r="Q206" s="213"/>
      <c r="R206" s="213"/>
      <c r="S206" s="205"/>
      <c r="T206" s="205"/>
      <c r="U206" s="205"/>
      <c r="V206" s="206"/>
      <c r="W206" s="206"/>
      <c r="X206" s="206"/>
      <c r="Y206" s="207"/>
      <c r="Z206" s="207"/>
      <c r="AA206" s="207"/>
      <c r="AB206" s="208"/>
      <c r="AC206" s="208"/>
      <c r="AD206" s="208"/>
      <c r="AE206" s="202"/>
      <c r="AF206" s="202"/>
      <c r="AG206" s="202"/>
      <c r="AH206" s="201">
        <f>Totals!$E$81</f>
        <v>45811</v>
      </c>
      <c r="AI206" s="201"/>
      <c r="AJ206" s="201"/>
      <c r="AK206" s="287">
        <f t="shared" si="45"/>
        <v>0</v>
      </c>
      <c r="AL206" s="287"/>
      <c r="AM206" s="287"/>
      <c r="AN206" s="201" t="str">
        <f>IF($AQ206="","",$AQ206-1)</f>
        <v/>
      </c>
      <c r="AO206" s="201"/>
      <c r="AP206" s="201"/>
      <c r="AQ206" s="202"/>
      <c r="AR206" s="202"/>
      <c r="AS206" s="202"/>
      <c r="AT206" s="203">
        <f t="shared" si="59"/>
        <v>0</v>
      </c>
      <c r="AU206" s="203"/>
      <c r="AV206" s="203"/>
      <c r="AW206" s="204">
        <f t="shared" si="48"/>
        <v>0</v>
      </c>
      <c r="AX206" s="204"/>
      <c r="AY206" s="204"/>
      <c r="AZ206" s="190">
        <f t="shared" si="49"/>
        <v>0</v>
      </c>
      <c r="BA206" s="190"/>
      <c r="BB206" s="190">
        <f t="shared" si="50"/>
        <v>0</v>
      </c>
      <c r="BC206" s="190"/>
      <c r="BD206" s="190">
        <f t="shared" si="51"/>
        <v>0</v>
      </c>
      <c r="BE206" s="190"/>
      <c r="BF206" s="190">
        <f t="shared" si="52"/>
        <v>0</v>
      </c>
      <c r="BG206" s="190"/>
      <c r="BH206" s="190">
        <f t="shared" si="53"/>
        <v>0</v>
      </c>
      <c r="BI206" s="190"/>
      <c r="BJ206" s="190">
        <f t="shared" si="54"/>
        <v>0</v>
      </c>
      <c r="BK206" s="190"/>
      <c r="BL206" s="190">
        <f t="shared" si="55"/>
        <v>0</v>
      </c>
      <c r="BM206" s="199"/>
      <c r="BN206" s="190">
        <f t="shared" si="56"/>
        <v>0</v>
      </c>
      <c r="BO206" s="190"/>
      <c r="BP206" s="190">
        <f t="shared" si="57"/>
        <v>0</v>
      </c>
      <c r="BQ206" s="190"/>
      <c r="BR206" s="190">
        <f t="shared" si="58"/>
        <v>0</v>
      </c>
      <c r="BS206" s="191"/>
    </row>
    <row r="207" spans="2:71" ht="15" thickBot="1" x14ac:dyDescent="0.4">
      <c r="B207" s="192"/>
      <c r="C207" s="193"/>
      <c r="D207" s="193"/>
      <c r="E207" s="194" t="s">
        <v>7103</v>
      </c>
      <c r="F207" s="194"/>
      <c r="G207" s="194"/>
      <c r="H207" s="194"/>
      <c r="I207" s="195" t="s">
        <v>6981</v>
      </c>
      <c r="J207" s="195"/>
      <c r="K207" s="195"/>
      <c r="L207" s="195"/>
      <c r="M207" s="196">
        <v>44410</v>
      </c>
      <c r="N207" s="196"/>
      <c r="O207" s="196"/>
      <c r="P207" s="196">
        <v>44440</v>
      </c>
      <c r="Q207" s="196"/>
      <c r="R207" s="196"/>
      <c r="S207" s="197" t="s">
        <v>6948</v>
      </c>
      <c r="T207" s="197"/>
      <c r="U207" s="197"/>
      <c r="V207" s="198" t="s">
        <v>6947</v>
      </c>
      <c r="W207" s="198"/>
      <c r="X207" s="198"/>
      <c r="Y207" s="185">
        <v>-4</v>
      </c>
      <c r="Z207" s="185"/>
      <c r="AA207" s="185"/>
      <c r="AB207" s="186" t="s">
        <v>6948</v>
      </c>
      <c r="AC207" s="186"/>
      <c r="AD207" s="186"/>
      <c r="AE207" s="182">
        <v>45717</v>
      </c>
      <c r="AF207" s="182"/>
      <c r="AG207" s="182"/>
      <c r="AH207" s="187">
        <f>Totals!$E$81</f>
        <v>45811</v>
      </c>
      <c r="AI207" s="187"/>
      <c r="AJ207" s="187"/>
      <c r="AK207" s="285">
        <f t="shared" si="45"/>
        <v>12.258064516129032</v>
      </c>
      <c r="AL207" s="286"/>
      <c r="AM207" s="286"/>
      <c r="AN207" s="187">
        <f>IF($AQ207="","",$AQ207-1)</f>
        <v>45747</v>
      </c>
      <c r="AO207" s="187"/>
      <c r="AP207" s="187"/>
      <c r="AQ207" s="182">
        <v>45748</v>
      </c>
      <c r="AR207" s="182"/>
      <c r="AS207" s="182"/>
      <c r="AT207" s="183">
        <f t="shared" si="59"/>
        <v>-64</v>
      </c>
      <c r="AU207" s="183"/>
      <c r="AV207" s="183"/>
      <c r="AW207" s="184">
        <f t="shared" si="48"/>
        <v>8.258064516129032</v>
      </c>
      <c r="AX207" s="184"/>
      <c r="AY207" s="184"/>
      <c r="AZ207" s="180">
        <f t="shared" si="49"/>
        <v>-0.12903225806451613</v>
      </c>
      <c r="BA207" s="180"/>
      <c r="BB207" s="180">
        <f t="shared" si="50"/>
        <v>-0.90322580645161288</v>
      </c>
      <c r="BC207" s="180"/>
      <c r="BD207" s="180">
        <f t="shared" si="51"/>
        <v>-1.8064516129032258</v>
      </c>
      <c r="BE207" s="180"/>
      <c r="BF207" s="180">
        <f t="shared" si="52"/>
        <v>-3.9274193548387095</v>
      </c>
      <c r="BG207" s="180"/>
      <c r="BH207" s="180">
        <f t="shared" si="53"/>
        <v>-11.782258064516128</v>
      </c>
      <c r="BI207" s="180"/>
      <c r="BJ207" s="180">
        <f t="shared" si="54"/>
        <v>-23.564516129032256</v>
      </c>
      <c r="BK207" s="180"/>
      <c r="BL207" s="180">
        <f t="shared" si="55"/>
        <v>-47.129032258064512</v>
      </c>
      <c r="BM207" s="181"/>
      <c r="BN207" s="180">
        <f t="shared" si="56"/>
        <v>-94.258064516129025</v>
      </c>
      <c r="BO207" s="180"/>
      <c r="BP207" s="180">
        <f t="shared" si="57"/>
        <v>-235.64516129032259</v>
      </c>
      <c r="BQ207" s="180"/>
      <c r="BR207" s="175">
        <f t="shared" si="58"/>
        <v>-471.29032258064518</v>
      </c>
      <c r="BS207" s="176"/>
    </row>
    <row r="208" spans="2:71" ht="15.5" thickTop="1" thickBot="1" x14ac:dyDescent="0.4">
      <c r="B208" s="177" t="s">
        <v>15</v>
      </c>
      <c r="C208" s="177"/>
      <c r="D208" s="177"/>
      <c r="E208" s="177"/>
      <c r="F208" s="177"/>
      <c r="G208" s="177"/>
      <c r="H208" s="177"/>
      <c r="I208" s="177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4"/>
      <c r="AA208" s="174"/>
      <c r="AB208" s="177"/>
      <c r="AC208" s="174"/>
      <c r="AD208" s="174"/>
      <c r="AE208" s="177"/>
      <c r="AF208" s="174"/>
      <c r="AG208" s="174"/>
      <c r="AH208" s="177"/>
      <c r="AI208" s="174"/>
      <c r="AJ208" s="174"/>
      <c r="AK208" s="288">
        <f>SUM(AK168:AM207)</f>
        <v>1426.5437788018432</v>
      </c>
      <c r="AL208" s="289"/>
      <c r="AM208" s="289"/>
      <c r="AN208" s="177"/>
      <c r="AO208" s="174"/>
      <c r="AP208" s="174"/>
      <c r="AQ208" s="177"/>
      <c r="AR208" s="174"/>
      <c r="AS208" s="174"/>
      <c r="AT208" s="177"/>
      <c r="AU208" s="174"/>
      <c r="AV208" s="174"/>
      <c r="AW208" s="173"/>
      <c r="AX208" s="174"/>
      <c r="AY208" s="174"/>
      <c r="AZ208" s="172">
        <f>SUM(AZ168:AZ207)</f>
        <v>-15.84331797235023</v>
      </c>
      <c r="BA208" s="172"/>
      <c r="BB208" s="172">
        <f>SUM(BB168:BB207)</f>
        <v>-110.90322580645162</v>
      </c>
      <c r="BC208" s="172"/>
      <c r="BD208" s="172">
        <f>SUM(BD168:BD207)</f>
        <v>-221.80645161290323</v>
      </c>
      <c r="BE208" s="172"/>
      <c r="BF208" s="172">
        <f>SUM(BF168:BF207)</f>
        <v>-482.23099078341016</v>
      </c>
      <c r="BG208" s="172"/>
      <c r="BH208" s="172">
        <f>SUM(BH168:BH207)</f>
        <v>-1446.6929723502305</v>
      </c>
      <c r="BI208" s="172"/>
      <c r="BJ208" s="172">
        <f>SUM(BJ168:BJ207)</f>
        <v>-2893.3859447004611</v>
      </c>
      <c r="BK208" s="172"/>
      <c r="BL208" s="172">
        <f>SUM(BL168:BL207)</f>
        <v>-5786.7718894009222</v>
      </c>
      <c r="BM208" s="172"/>
      <c r="BN208" s="172">
        <f>SUM(BN168:BN207)</f>
        <v>-11573.543778801844</v>
      </c>
      <c r="BO208" s="172"/>
      <c r="BP208" s="172">
        <f>SUM(BP168:BP207)</f>
        <v>-28933.859447004608</v>
      </c>
      <c r="BQ208" s="172"/>
      <c r="BR208" s="172">
        <f>SUM(BR168:BR207)</f>
        <v>-57867.718894009216</v>
      </c>
      <c r="BS208" s="172"/>
    </row>
    <row r="209" spans="2:71" ht="15" thickTop="1" x14ac:dyDescent="0.35"/>
    <row r="211" spans="2:71" ht="15" thickBot="1" x14ac:dyDescent="0.4"/>
    <row r="212" spans="2:71" ht="15.5" thickTop="1" thickBot="1" x14ac:dyDescent="0.4">
      <c r="B212" s="292" t="s">
        <v>29</v>
      </c>
      <c r="C212" s="292"/>
      <c r="D212" s="292"/>
      <c r="E212" s="292"/>
      <c r="F212" s="292"/>
      <c r="G212" s="292"/>
      <c r="H212" s="292"/>
      <c r="I212" s="292"/>
      <c r="J212" s="292"/>
      <c r="K212" s="292"/>
      <c r="L212" s="292"/>
      <c r="M212" s="292"/>
      <c r="N212" s="292"/>
      <c r="O212" s="292"/>
      <c r="P212" s="292"/>
      <c r="Q212" s="292"/>
      <c r="R212" s="292"/>
      <c r="S212" s="292"/>
      <c r="T212" s="292"/>
      <c r="U212" s="292"/>
      <c r="V212" s="292"/>
      <c r="W212" s="292"/>
      <c r="X212" s="292"/>
      <c r="Y212" s="292"/>
      <c r="Z212" s="292"/>
      <c r="AA212" s="292"/>
      <c r="AB212" s="292"/>
      <c r="AC212" s="292"/>
      <c r="AD212" s="292"/>
      <c r="AE212" s="292"/>
      <c r="AF212" s="292"/>
      <c r="AG212" s="292"/>
      <c r="AH212" s="292"/>
      <c r="AI212" s="292"/>
      <c r="AJ212" s="292"/>
      <c r="AK212" s="292"/>
      <c r="AL212" s="292"/>
      <c r="AM212" s="292"/>
      <c r="AN212" s="292"/>
      <c r="AO212" s="292"/>
      <c r="AP212" s="292"/>
      <c r="AQ212" s="292"/>
      <c r="AR212" s="292"/>
      <c r="AS212" s="292"/>
      <c r="AT212" s="292"/>
      <c r="AU212" s="292"/>
      <c r="AV212" s="292"/>
      <c r="AW212" s="292"/>
      <c r="AX212" s="292"/>
      <c r="AY212" s="292"/>
      <c r="AZ212" s="292"/>
      <c r="BA212" s="292"/>
      <c r="BB212" s="292"/>
      <c r="BC212" s="292"/>
      <c r="BD212" s="292"/>
      <c r="BE212" s="292"/>
      <c r="BF212" s="292"/>
      <c r="BG212" s="292"/>
      <c r="BH212" s="292"/>
      <c r="BI212" s="292"/>
      <c r="BJ212" s="292"/>
      <c r="BK212" s="292"/>
      <c r="BL212" s="292"/>
      <c r="BM212" s="292"/>
      <c r="BN212" s="292"/>
      <c r="BO212" s="292"/>
      <c r="BP212" s="292"/>
      <c r="BQ212" s="292"/>
      <c r="BR212" s="292"/>
      <c r="BS212" s="292"/>
    </row>
    <row r="213" spans="2:71" ht="15.5" thickTop="1" thickBot="1" x14ac:dyDescent="0.4">
      <c r="B213" s="292"/>
      <c r="C213" s="292"/>
      <c r="D213" s="292"/>
      <c r="E213" s="292"/>
      <c r="F213" s="292"/>
      <c r="G213" s="292"/>
      <c r="H213" s="292"/>
      <c r="I213" s="292"/>
      <c r="J213" s="292"/>
      <c r="K213" s="292"/>
      <c r="L213" s="292"/>
      <c r="M213" s="292"/>
      <c r="N213" s="292"/>
      <c r="O213" s="292"/>
      <c r="P213" s="292"/>
      <c r="Q213" s="292"/>
      <c r="R213" s="292"/>
      <c r="S213" s="292"/>
      <c r="T213" s="292"/>
      <c r="U213" s="292"/>
      <c r="V213" s="292"/>
      <c r="W213" s="292"/>
      <c r="X213" s="292"/>
      <c r="Y213" s="292"/>
      <c r="Z213" s="292"/>
      <c r="AA213" s="292"/>
      <c r="AB213" s="292"/>
      <c r="AC213" s="292"/>
      <c r="AD213" s="292"/>
      <c r="AE213" s="292"/>
      <c r="AF213" s="292"/>
      <c r="AG213" s="292"/>
      <c r="AH213" s="292"/>
      <c r="AI213" s="292"/>
      <c r="AJ213" s="292"/>
      <c r="AK213" s="292"/>
      <c r="AL213" s="292"/>
      <c r="AM213" s="292"/>
      <c r="AN213" s="292"/>
      <c r="AO213" s="292"/>
      <c r="AP213" s="292"/>
      <c r="AQ213" s="292"/>
      <c r="AR213" s="292"/>
      <c r="AS213" s="292"/>
      <c r="AT213" s="292"/>
      <c r="AU213" s="292"/>
      <c r="AV213" s="292"/>
      <c r="AW213" s="292"/>
      <c r="AX213" s="292"/>
      <c r="AY213" s="292"/>
      <c r="AZ213" s="292"/>
      <c r="BA213" s="292"/>
      <c r="BB213" s="292"/>
      <c r="BC213" s="292"/>
      <c r="BD213" s="292"/>
      <c r="BE213" s="292"/>
      <c r="BF213" s="292"/>
      <c r="BG213" s="292"/>
      <c r="BH213" s="292"/>
      <c r="BI213" s="292"/>
      <c r="BJ213" s="292"/>
      <c r="BK213" s="292"/>
      <c r="BL213" s="292"/>
      <c r="BM213" s="292"/>
      <c r="BN213" s="292"/>
      <c r="BO213" s="292"/>
      <c r="BP213" s="292"/>
      <c r="BQ213" s="292"/>
      <c r="BR213" s="292"/>
      <c r="BS213" s="292"/>
    </row>
    <row r="214" spans="2:71" ht="15.5" thickTop="1" thickBot="1" x14ac:dyDescent="0.4">
      <c r="B214" s="292"/>
      <c r="C214" s="292"/>
      <c r="D214" s="292"/>
      <c r="E214" s="292"/>
      <c r="F214" s="292"/>
      <c r="G214" s="292"/>
      <c r="H214" s="292"/>
      <c r="I214" s="292"/>
      <c r="J214" s="292"/>
      <c r="K214" s="292"/>
      <c r="L214" s="292"/>
      <c r="M214" s="292"/>
      <c r="N214" s="292"/>
      <c r="O214" s="292"/>
      <c r="P214" s="292"/>
      <c r="Q214" s="292"/>
      <c r="R214" s="292"/>
      <c r="S214" s="292"/>
      <c r="T214" s="292"/>
      <c r="U214" s="292"/>
      <c r="V214" s="292"/>
      <c r="W214" s="292"/>
      <c r="X214" s="292"/>
      <c r="Y214" s="292"/>
      <c r="Z214" s="292"/>
      <c r="AA214" s="292"/>
      <c r="AB214" s="292"/>
      <c r="AC214" s="292"/>
      <c r="AD214" s="292"/>
      <c r="AE214" s="292"/>
      <c r="AF214" s="292"/>
      <c r="AG214" s="292"/>
      <c r="AH214" s="292"/>
      <c r="AI214" s="292"/>
      <c r="AJ214" s="292"/>
      <c r="AK214" s="292"/>
      <c r="AL214" s="292"/>
      <c r="AM214" s="292"/>
      <c r="AN214" s="292"/>
      <c r="AO214" s="292"/>
      <c r="AP214" s="292"/>
      <c r="AQ214" s="292"/>
      <c r="AR214" s="292"/>
      <c r="AS214" s="292"/>
      <c r="AT214" s="292"/>
      <c r="AU214" s="292"/>
      <c r="AV214" s="292"/>
      <c r="AW214" s="292"/>
      <c r="AX214" s="292"/>
      <c r="AY214" s="292"/>
      <c r="AZ214" s="292"/>
      <c r="BA214" s="292"/>
      <c r="BB214" s="292"/>
      <c r="BC214" s="292"/>
      <c r="BD214" s="292"/>
      <c r="BE214" s="292"/>
      <c r="BF214" s="292"/>
      <c r="BG214" s="292"/>
      <c r="BH214" s="292"/>
      <c r="BI214" s="292"/>
      <c r="BJ214" s="292"/>
      <c r="BK214" s="292"/>
      <c r="BL214" s="292"/>
      <c r="BM214" s="292"/>
      <c r="BN214" s="292"/>
      <c r="BO214" s="292"/>
      <c r="BP214" s="292"/>
      <c r="BQ214" s="292"/>
      <c r="BR214" s="292"/>
      <c r="BS214" s="292"/>
    </row>
    <row r="215" spans="2:71" ht="15.5" thickTop="1" thickBot="1" x14ac:dyDescent="0.4">
      <c r="B215" s="292"/>
      <c r="C215" s="292"/>
      <c r="D215" s="292"/>
      <c r="E215" s="292"/>
      <c r="F215" s="292"/>
      <c r="G215" s="292"/>
      <c r="H215" s="292"/>
      <c r="I215" s="292"/>
      <c r="J215" s="292"/>
      <c r="K215" s="292"/>
      <c r="L215" s="292"/>
      <c r="M215" s="292"/>
      <c r="N215" s="292"/>
      <c r="O215" s="292"/>
      <c r="P215" s="292"/>
      <c r="Q215" s="292"/>
      <c r="R215" s="292"/>
      <c r="S215" s="292"/>
      <c r="T215" s="292"/>
      <c r="U215" s="292"/>
      <c r="V215" s="292"/>
      <c r="W215" s="292"/>
      <c r="X215" s="292"/>
      <c r="Y215" s="292"/>
      <c r="Z215" s="292"/>
      <c r="AA215" s="292"/>
      <c r="AB215" s="292"/>
      <c r="AC215" s="292"/>
      <c r="AD215" s="292"/>
      <c r="AE215" s="292"/>
      <c r="AF215" s="292"/>
      <c r="AG215" s="292"/>
      <c r="AH215" s="292"/>
      <c r="AI215" s="292"/>
      <c r="AJ215" s="29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/>
      <c r="BM215" s="292"/>
      <c r="BN215" s="292"/>
      <c r="BO215" s="292"/>
      <c r="BP215" s="292"/>
      <c r="BQ215" s="292"/>
      <c r="BR215" s="292"/>
      <c r="BS215" s="292"/>
    </row>
    <row r="216" spans="2:71" ht="15.5" thickTop="1" thickBot="1" x14ac:dyDescent="0.4">
      <c r="B216" s="238" t="s">
        <v>13</v>
      </c>
      <c r="C216" s="238"/>
      <c r="D216" s="238"/>
      <c r="E216" s="238" t="s">
        <v>59</v>
      </c>
      <c r="F216" s="238"/>
      <c r="G216" s="238"/>
      <c r="H216" s="238"/>
      <c r="I216" s="238" t="s">
        <v>12</v>
      </c>
      <c r="J216" s="238"/>
      <c r="K216" s="238"/>
      <c r="L216" s="238"/>
      <c r="M216" s="238" t="s">
        <v>7019</v>
      </c>
      <c r="N216" s="238"/>
      <c r="O216" s="238"/>
      <c r="P216" s="238" t="s">
        <v>7020</v>
      </c>
      <c r="Q216" s="238"/>
      <c r="R216" s="238"/>
      <c r="S216" s="238" t="s">
        <v>57</v>
      </c>
      <c r="T216" s="238"/>
      <c r="U216" s="238"/>
      <c r="V216" s="238" t="s">
        <v>7021</v>
      </c>
      <c r="W216" s="238"/>
      <c r="X216" s="238"/>
      <c r="Y216" s="238" t="s">
        <v>7036</v>
      </c>
      <c r="Z216" s="238"/>
      <c r="AA216" s="238"/>
      <c r="AB216" s="238" t="s">
        <v>57</v>
      </c>
      <c r="AC216" s="238"/>
      <c r="AD216" s="238"/>
      <c r="AE216" s="238" t="s">
        <v>7037</v>
      </c>
      <c r="AF216" s="238"/>
      <c r="AG216" s="238"/>
      <c r="AH216" s="238" t="s">
        <v>7032</v>
      </c>
      <c r="AI216" s="238"/>
      <c r="AJ216" s="238"/>
      <c r="AK216" s="238" t="s">
        <v>7033</v>
      </c>
      <c r="AL216" s="238"/>
      <c r="AM216" s="238"/>
      <c r="AN216" s="238" t="s">
        <v>7038</v>
      </c>
      <c r="AO216" s="238"/>
      <c r="AP216" s="238"/>
      <c r="AQ216" s="238" t="s">
        <v>7039</v>
      </c>
      <c r="AR216" s="238"/>
      <c r="AS216" s="238"/>
      <c r="AT216" s="238" t="s">
        <v>7035</v>
      </c>
      <c r="AU216" s="238"/>
      <c r="AV216" s="238"/>
      <c r="AW216" s="238" t="s">
        <v>7034</v>
      </c>
      <c r="AX216" s="238"/>
      <c r="AY216" s="238"/>
      <c r="AZ216" s="238" t="s">
        <v>10</v>
      </c>
      <c r="BA216" s="238"/>
      <c r="BB216" s="238" t="s">
        <v>9</v>
      </c>
      <c r="BC216" s="238"/>
      <c r="BD216" s="238" t="s">
        <v>8</v>
      </c>
      <c r="BE216" s="238"/>
      <c r="BF216" s="238" t="s">
        <v>7</v>
      </c>
      <c r="BG216" s="238"/>
      <c r="BH216" s="238" t="s">
        <v>6</v>
      </c>
      <c r="BI216" s="238"/>
      <c r="BJ216" s="238" t="s">
        <v>55</v>
      </c>
      <c r="BK216" s="238"/>
      <c r="BL216" s="238" t="s">
        <v>4</v>
      </c>
      <c r="BM216" s="238"/>
      <c r="BN216" s="238" t="s">
        <v>3</v>
      </c>
      <c r="BO216" s="238"/>
      <c r="BP216" s="238" t="s">
        <v>2</v>
      </c>
      <c r="BQ216" s="238"/>
      <c r="BR216" s="238" t="s">
        <v>1</v>
      </c>
      <c r="BS216" s="238"/>
    </row>
    <row r="217" spans="2:71" ht="15.5" hidden="1" thickTop="1" thickBot="1" x14ac:dyDescent="0.4">
      <c r="B217" s="239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240"/>
      <c r="BR217" s="240"/>
      <c r="BS217" s="240"/>
    </row>
    <row r="218" spans="2:71" ht="15.5" hidden="1" thickTop="1" thickBot="1" x14ac:dyDescent="0.4">
      <c r="B218" s="232" t="s">
        <v>54</v>
      </c>
      <c r="C218" s="232"/>
      <c r="D218" s="232"/>
      <c r="E218" s="232" t="s">
        <v>53</v>
      </c>
      <c r="F218" s="232"/>
      <c r="G218" s="232"/>
      <c r="H218" s="232"/>
      <c r="I218" s="232" t="s">
        <v>7010</v>
      </c>
      <c r="J218" s="232"/>
      <c r="K218" s="232"/>
      <c r="L218" s="232"/>
      <c r="M218" s="234"/>
      <c r="N218" s="234"/>
      <c r="O218" s="234"/>
      <c r="P218" s="234"/>
      <c r="Q218" s="234"/>
      <c r="R218" s="234"/>
      <c r="S218" s="237"/>
      <c r="T218" s="237"/>
      <c r="U218" s="237"/>
      <c r="V218" s="233"/>
      <c r="W218" s="233"/>
      <c r="X218" s="233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  <c r="AK218" s="232"/>
      <c r="AL218" s="232"/>
      <c r="AM218" s="232"/>
      <c r="AN218" s="232"/>
      <c r="AO218" s="232"/>
      <c r="AP218" s="232"/>
      <c r="AQ218" s="232"/>
      <c r="AR218" s="232"/>
      <c r="AS218" s="232"/>
      <c r="AT218" s="232"/>
      <c r="AU218" s="232"/>
      <c r="AV218" s="232"/>
      <c r="AW218" s="232"/>
      <c r="AX218" s="232"/>
      <c r="AY218" s="232"/>
      <c r="AZ218" s="231">
        <f>-1*AZ260</f>
        <v>1.2328767123287672</v>
      </c>
      <c r="BA218" s="231"/>
      <c r="BB218" s="231">
        <f>-1*BB260</f>
        <v>8.6301369863013697</v>
      </c>
      <c r="BC218" s="231"/>
      <c r="BD218" s="231">
        <f>-1*BD260</f>
        <v>17.260273972602739</v>
      </c>
      <c r="BE218" s="231"/>
      <c r="BF218" s="231">
        <f>-1*BF260</f>
        <v>37.525684931506852</v>
      </c>
      <c r="BG218" s="231"/>
      <c r="BH218" s="231">
        <f>-1*BH260</f>
        <v>112.57705479452055</v>
      </c>
      <c r="BI218" s="231"/>
      <c r="BJ218" s="231">
        <f>-1*BJ260</f>
        <v>225.1541095890411</v>
      </c>
      <c r="BK218" s="231"/>
      <c r="BL218" s="231">
        <f>-1*BL260</f>
        <v>450.3082191780822</v>
      </c>
      <c r="BM218" s="231"/>
      <c r="BN218" s="231">
        <f>-1*BN260</f>
        <v>900.61643835616439</v>
      </c>
      <c r="BO218" s="231"/>
      <c r="BP218" s="231">
        <f>-1*BP260</f>
        <v>2251.5410958904113</v>
      </c>
      <c r="BQ218" s="231"/>
      <c r="BR218" s="231">
        <f>-1*BR260</f>
        <v>4503.0821917808225</v>
      </c>
      <c r="BS218" s="231"/>
    </row>
    <row r="219" spans="2:71" ht="15.5" hidden="1" thickTop="1" thickBot="1" x14ac:dyDescent="0.4">
      <c r="B219" s="222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  <c r="AN219" s="223"/>
      <c r="AO219" s="223"/>
      <c r="AP219" s="223"/>
      <c r="AQ219" s="223"/>
      <c r="AR219" s="223"/>
      <c r="AS219" s="223"/>
      <c r="AT219" s="223"/>
      <c r="AU219" s="223"/>
      <c r="AV219" s="223"/>
      <c r="AW219" s="223"/>
      <c r="AX219" s="223"/>
      <c r="AY219" s="223"/>
      <c r="AZ219" s="223"/>
      <c r="BA219" s="223"/>
      <c r="BB219" s="223"/>
      <c r="BC219" s="223"/>
      <c r="BD219" s="223"/>
      <c r="BE219" s="223"/>
      <c r="BF219" s="223"/>
      <c r="BG219" s="223"/>
      <c r="BH219" s="223"/>
      <c r="BI219" s="223"/>
      <c r="BJ219" s="223"/>
      <c r="BK219" s="223"/>
      <c r="BL219" s="223"/>
      <c r="BM219" s="223"/>
      <c r="BN219" s="223"/>
      <c r="BO219" s="223"/>
      <c r="BP219" s="223"/>
      <c r="BQ219" s="223"/>
      <c r="BR219" s="223"/>
      <c r="BS219" s="223"/>
    </row>
    <row r="220" spans="2:71" ht="15.5" thickTop="1" thickBot="1" x14ac:dyDescent="0.4">
      <c r="B220" s="224" t="s">
        <v>52</v>
      </c>
      <c r="C220" s="225"/>
      <c r="D220" s="225"/>
      <c r="E220" s="226" t="s">
        <v>7002</v>
      </c>
      <c r="F220" s="226"/>
      <c r="G220" s="226"/>
      <c r="H220" s="227"/>
      <c r="I220" s="228" t="s">
        <v>7005</v>
      </c>
      <c r="J220" s="229"/>
      <c r="K220" s="229"/>
      <c r="L220" s="229"/>
      <c r="M220" s="230">
        <v>44144</v>
      </c>
      <c r="N220" s="230"/>
      <c r="O220" s="230"/>
      <c r="P220" s="230">
        <v>44508</v>
      </c>
      <c r="Q220" s="230"/>
      <c r="R220" s="230"/>
      <c r="S220" s="228" t="s">
        <v>6638</v>
      </c>
      <c r="T220" s="228"/>
      <c r="U220" s="228"/>
      <c r="V220" s="229" t="s">
        <v>6325</v>
      </c>
      <c r="W220" s="229"/>
      <c r="X220" s="229"/>
      <c r="Y220" s="217">
        <v>-50</v>
      </c>
      <c r="Z220" s="217"/>
      <c r="AA220" s="217"/>
      <c r="AB220" s="218" t="s">
        <v>6638</v>
      </c>
      <c r="AC220" s="218"/>
      <c r="AD220" s="218"/>
      <c r="AE220" s="219">
        <v>45611</v>
      </c>
      <c r="AF220" s="219"/>
      <c r="AG220" s="219"/>
      <c r="AH220" s="220">
        <f>Totals!$E$81</f>
        <v>45811</v>
      </c>
      <c r="AI220" s="220"/>
      <c r="AJ220" s="220"/>
      <c r="AK220" s="291">
        <f t="shared" ref="AK220:AK259" si="60">IF($AE220&gt;0,IF($AN220&gt;0,IF(OR($AH220&gt;"",$AH220&gt;0),(1+($AH220-$AE220))*-($AZ220),""),0),0)</f>
        <v>27.534246575342465</v>
      </c>
      <c r="AL220" s="291"/>
      <c r="AM220" s="291"/>
      <c r="AN220" s="220">
        <f t="shared" ref="AN220:AN257" si="61">IF($AQ220="","",$AQ220-1)</f>
        <v>45975</v>
      </c>
      <c r="AO220" s="220"/>
      <c r="AP220" s="220"/>
      <c r="AQ220" s="219">
        <v>45976</v>
      </c>
      <c r="AR220" s="219"/>
      <c r="AS220" s="219"/>
      <c r="AT220" s="241">
        <f t="shared" ref="AT220:AT230" si="62">IF($AE220&gt;0,IF($AN220&gt;0,IF(OR($AH220&gt;"",$AH220&gt;0),$AN220-$AH220,""),0),0)</f>
        <v>164</v>
      </c>
      <c r="AU220" s="241"/>
      <c r="AV220" s="241"/>
      <c r="AW220" s="242">
        <f t="shared" ref="AW220:AW259" si="63">IF($AE220&gt;0,IF($AN220&gt;0,IF(OR($AH220&gt;"",$AH220&gt;0),$AT220*$AZ220,""),0),0)</f>
        <v>-22.465753424657532</v>
      </c>
      <c r="AX220" s="242"/>
      <c r="AY220" s="242"/>
      <c r="AZ220" s="216">
        <f t="shared" ref="AZ220:AZ259" si="64">IF(AE220&gt;0,IF(AN220&gt;0,$Y220/(1+($AN220-$AE220)),0),0)</f>
        <v>-0.13698630136986301</v>
      </c>
      <c r="BA220" s="216"/>
      <c r="BB220" s="216">
        <f t="shared" ref="BB220:BB259" si="65">IF(AE220&gt;0,IF(AN220&gt;0,$Y220/((1+($AN220-$AE220))/7),0),0)</f>
        <v>-0.95890410958904104</v>
      </c>
      <c r="BC220" s="216"/>
      <c r="BD220" s="216">
        <f t="shared" ref="BD220:BD259" si="66">IF(AE220&gt;0,IF(AN220&gt;0,$Y220/((1+($AN220-$AE220))/14),0),0)</f>
        <v>-1.9178082191780821</v>
      </c>
      <c r="BE220" s="216"/>
      <c r="BF220" s="216">
        <f t="shared" ref="BF220:BF259" si="67">IF(AE220&gt;0,IF(AN220&gt;0,$Y220/((1+($AN220-$AE220))/(365.25/12)),0),0)</f>
        <v>-4.169520547945206</v>
      </c>
      <c r="BG220" s="216"/>
      <c r="BH220" s="216">
        <f t="shared" ref="BH220:BH259" si="68">IF(AE220&gt;0,IF(AN220&gt;0,$Y220/((1+($AN220-$AE220))/(365.25/4)),0),0)</f>
        <v>-12.508561643835616</v>
      </c>
      <c r="BI220" s="216"/>
      <c r="BJ220" s="216">
        <f t="shared" ref="BJ220:BJ259" si="69">IF(AE220&gt;0,IF(AN220&gt;0,$Y220/((1+($AN220-$AE220))/(365.25/2)),0),0)</f>
        <v>-25.017123287671232</v>
      </c>
      <c r="BK220" s="216"/>
      <c r="BL220" s="216">
        <f t="shared" ref="BL220:BL259" si="70">IF(AE220&gt;0,IF(AN220&gt;0,$Y220/((1+($AN220-$AE220))/365.25),0),0)</f>
        <v>-50.034246575342465</v>
      </c>
      <c r="BM220" s="216"/>
      <c r="BN220" s="216">
        <f t="shared" ref="BN220:BN259" si="71">IF(AE220&gt;0,IF(AN220&gt;0,$Y220/((1+($AN220-$AE220))/(365.25*2)),0),0)</f>
        <v>-100.06849315068493</v>
      </c>
      <c r="BO220" s="216"/>
      <c r="BP220" s="216">
        <f t="shared" ref="BP220:BP259" si="72">IF(AE220&gt;0,IF(AN220&gt;0,$Y220/((1+($AN220-$AE220))/(365.25*5)),0),0)</f>
        <v>-250.17123287671234</v>
      </c>
      <c r="BQ220" s="216"/>
      <c r="BR220" s="235">
        <f t="shared" ref="BR220:BR259" si="73">IF(AE220&gt;0,IF(AN220&gt;0,$Y220/((1+($AN220-$AE220))/(365.25*10)),0),0)</f>
        <v>-500.34246575342468</v>
      </c>
      <c r="BS220" s="236"/>
    </row>
    <row r="221" spans="2:71" ht="15" thickBot="1" x14ac:dyDescent="0.4">
      <c r="B221" s="209"/>
      <c r="C221" s="210"/>
      <c r="D221" s="210"/>
      <c r="E221" s="214"/>
      <c r="F221" s="214"/>
      <c r="G221" s="214"/>
      <c r="H221" s="215"/>
      <c r="I221" s="205" t="s">
        <v>7006</v>
      </c>
      <c r="J221" s="206"/>
      <c r="K221" s="206"/>
      <c r="L221" s="206"/>
      <c r="M221" s="213">
        <v>44144</v>
      </c>
      <c r="N221" s="213"/>
      <c r="O221" s="213"/>
      <c r="P221" s="213">
        <v>44508</v>
      </c>
      <c r="Q221" s="213"/>
      <c r="R221" s="213"/>
      <c r="S221" s="205" t="s">
        <v>6638</v>
      </c>
      <c r="T221" s="205"/>
      <c r="U221" s="205"/>
      <c r="V221" s="206" t="s">
        <v>6325</v>
      </c>
      <c r="W221" s="206"/>
      <c r="X221" s="206"/>
      <c r="Y221" s="207">
        <v>-50</v>
      </c>
      <c r="Z221" s="207"/>
      <c r="AA221" s="207"/>
      <c r="AB221" s="208" t="s">
        <v>6638</v>
      </c>
      <c r="AC221" s="208"/>
      <c r="AD221" s="208"/>
      <c r="AE221" s="202">
        <v>45417</v>
      </c>
      <c r="AF221" s="202"/>
      <c r="AG221" s="202"/>
      <c r="AH221" s="201">
        <f>Totals!$E$81</f>
        <v>45811</v>
      </c>
      <c r="AI221" s="201"/>
      <c r="AJ221" s="201"/>
      <c r="AK221" s="287">
        <f t="shared" si="60"/>
        <v>54.109589041095887</v>
      </c>
      <c r="AL221" s="287"/>
      <c r="AM221" s="287"/>
      <c r="AN221" s="201">
        <f t="shared" si="61"/>
        <v>45781</v>
      </c>
      <c r="AO221" s="201"/>
      <c r="AP221" s="201"/>
      <c r="AQ221" s="202">
        <v>45782</v>
      </c>
      <c r="AR221" s="202"/>
      <c r="AS221" s="202"/>
      <c r="AT221" s="203">
        <f t="shared" si="62"/>
        <v>-30</v>
      </c>
      <c r="AU221" s="203"/>
      <c r="AV221" s="203"/>
      <c r="AW221" s="204">
        <f t="shared" si="63"/>
        <v>4.10958904109589</v>
      </c>
      <c r="AX221" s="204"/>
      <c r="AY221" s="204"/>
      <c r="AZ221" s="190">
        <f t="shared" si="64"/>
        <v>-0.13698630136986301</v>
      </c>
      <c r="BA221" s="190"/>
      <c r="BB221" s="190">
        <f t="shared" si="65"/>
        <v>-0.95890410958904104</v>
      </c>
      <c r="BC221" s="190"/>
      <c r="BD221" s="190">
        <f t="shared" si="66"/>
        <v>-1.9178082191780821</v>
      </c>
      <c r="BE221" s="190"/>
      <c r="BF221" s="190">
        <f t="shared" si="67"/>
        <v>-4.169520547945206</v>
      </c>
      <c r="BG221" s="190"/>
      <c r="BH221" s="190">
        <f t="shared" si="68"/>
        <v>-12.508561643835616</v>
      </c>
      <c r="BI221" s="190"/>
      <c r="BJ221" s="190">
        <f t="shared" si="69"/>
        <v>-25.017123287671232</v>
      </c>
      <c r="BK221" s="190"/>
      <c r="BL221" s="190">
        <f t="shared" si="70"/>
        <v>-50.034246575342465</v>
      </c>
      <c r="BM221" s="190"/>
      <c r="BN221" s="190">
        <f t="shared" si="71"/>
        <v>-100.06849315068493</v>
      </c>
      <c r="BO221" s="190"/>
      <c r="BP221" s="190">
        <f t="shared" si="72"/>
        <v>-250.17123287671234</v>
      </c>
      <c r="BQ221" s="190"/>
      <c r="BR221" s="190">
        <f t="shared" si="73"/>
        <v>-500.34246575342468</v>
      </c>
      <c r="BS221" s="191"/>
    </row>
    <row r="222" spans="2:71" ht="15" thickBot="1" x14ac:dyDescent="0.4">
      <c r="B222" s="209"/>
      <c r="C222" s="210"/>
      <c r="D222" s="210"/>
      <c r="E222" s="214"/>
      <c r="F222" s="214"/>
      <c r="G222" s="214"/>
      <c r="H222" s="215"/>
      <c r="I222" s="205" t="s">
        <v>7007</v>
      </c>
      <c r="J222" s="206"/>
      <c r="K222" s="206"/>
      <c r="L222" s="206"/>
      <c r="M222" s="213">
        <v>44144</v>
      </c>
      <c r="N222" s="213"/>
      <c r="O222" s="213"/>
      <c r="P222" s="213">
        <v>44508</v>
      </c>
      <c r="Q222" s="213"/>
      <c r="R222" s="213"/>
      <c r="S222" s="205" t="s">
        <v>6638</v>
      </c>
      <c r="T222" s="205"/>
      <c r="U222" s="205"/>
      <c r="V222" s="206" t="s">
        <v>6325</v>
      </c>
      <c r="W222" s="206"/>
      <c r="X222" s="206"/>
      <c r="Y222" s="207">
        <v>-100</v>
      </c>
      <c r="Z222" s="207"/>
      <c r="AA222" s="207"/>
      <c r="AB222" s="208" t="s">
        <v>6638</v>
      </c>
      <c r="AC222" s="208"/>
      <c r="AD222" s="208"/>
      <c r="AE222" s="202">
        <v>45597</v>
      </c>
      <c r="AF222" s="202"/>
      <c r="AG222" s="202"/>
      <c r="AH222" s="201">
        <f>Totals!$E$81</f>
        <v>45811</v>
      </c>
      <c r="AI222" s="201"/>
      <c r="AJ222" s="201"/>
      <c r="AK222" s="287">
        <f t="shared" si="60"/>
        <v>58.904109589041092</v>
      </c>
      <c r="AL222" s="287"/>
      <c r="AM222" s="287"/>
      <c r="AN222" s="201">
        <f t="shared" si="61"/>
        <v>45961</v>
      </c>
      <c r="AO222" s="201"/>
      <c r="AP222" s="201"/>
      <c r="AQ222" s="202">
        <v>45962</v>
      </c>
      <c r="AR222" s="202"/>
      <c r="AS222" s="202"/>
      <c r="AT222" s="203">
        <f t="shared" si="62"/>
        <v>150</v>
      </c>
      <c r="AU222" s="203"/>
      <c r="AV222" s="203"/>
      <c r="AW222" s="204">
        <f t="shared" si="63"/>
        <v>-41.095890410958901</v>
      </c>
      <c r="AX222" s="204"/>
      <c r="AY222" s="204"/>
      <c r="AZ222" s="190">
        <f t="shared" si="64"/>
        <v>-0.27397260273972601</v>
      </c>
      <c r="BA222" s="190"/>
      <c r="BB222" s="190">
        <f t="shared" si="65"/>
        <v>-1.9178082191780821</v>
      </c>
      <c r="BC222" s="190"/>
      <c r="BD222" s="190">
        <f t="shared" si="66"/>
        <v>-3.8356164383561642</v>
      </c>
      <c r="BE222" s="190"/>
      <c r="BF222" s="190">
        <f t="shared" si="67"/>
        <v>-8.339041095890412</v>
      </c>
      <c r="BG222" s="190"/>
      <c r="BH222" s="190">
        <f t="shared" si="68"/>
        <v>-25.017123287671232</v>
      </c>
      <c r="BI222" s="190"/>
      <c r="BJ222" s="190">
        <f t="shared" si="69"/>
        <v>-50.034246575342465</v>
      </c>
      <c r="BK222" s="190"/>
      <c r="BL222" s="190">
        <f t="shared" si="70"/>
        <v>-100.06849315068493</v>
      </c>
      <c r="BM222" s="199"/>
      <c r="BN222" s="190">
        <f t="shared" si="71"/>
        <v>-200.13698630136986</v>
      </c>
      <c r="BO222" s="190"/>
      <c r="BP222" s="190">
        <f t="shared" si="72"/>
        <v>-500.34246575342468</v>
      </c>
      <c r="BQ222" s="190"/>
      <c r="BR222" s="190">
        <f t="shared" si="73"/>
        <v>-1000.6849315068494</v>
      </c>
      <c r="BS222" s="191"/>
    </row>
    <row r="223" spans="2:71" ht="15" thickBot="1" x14ac:dyDescent="0.4">
      <c r="B223" s="209"/>
      <c r="C223" s="210"/>
      <c r="D223" s="210"/>
      <c r="E223" s="214"/>
      <c r="F223" s="214"/>
      <c r="G223" s="214"/>
      <c r="H223" s="215"/>
      <c r="I223" s="205"/>
      <c r="J223" s="206"/>
      <c r="K223" s="206"/>
      <c r="L223" s="206"/>
      <c r="M223" s="213">
        <v>44145</v>
      </c>
      <c r="N223" s="213"/>
      <c r="O223" s="213"/>
      <c r="P223" s="213">
        <v>44509</v>
      </c>
      <c r="Q223" s="213"/>
      <c r="R223" s="213"/>
      <c r="S223" s="205" t="s">
        <v>6638</v>
      </c>
      <c r="T223" s="205"/>
      <c r="U223" s="205"/>
      <c r="V223" s="206" t="s">
        <v>6324</v>
      </c>
      <c r="W223" s="206"/>
      <c r="X223" s="206"/>
      <c r="Y223" s="207"/>
      <c r="Z223" s="207"/>
      <c r="AA223" s="207"/>
      <c r="AB223" s="208"/>
      <c r="AC223" s="208"/>
      <c r="AD223" s="208"/>
      <c r="AE223" s="202"/>
      <c r="AF223" s="202"/>
      <c r="AG223" s="202"/>
      <c r="AH223" s="201">
        <f>Totals!$E$81</f>
        <v>45811</v>
      </c>
      <c r="AI223" s="201"/>
      <c r="AJ223" s="201"/>
      <c r="AK223" s="287">
        <f t="shared" si="60"/>
        <v>0</v>
      </c>
      <c r="AL223" s="287"/>
      <c r="AM223" s="287"/>
      <c r="AN223" s="201" t="str">
        <f t="shared" si="61"/>
        <v/>
      </c>
      <c r="AO223" s="201"/>
      <c r="AP223" s="201"/>
      <c r="AQ223" s="202"/>
      <c r="AR223" s="202"/>
      <c r="AS223" s="202"/>
      <c r="AT223" s="203">
        <f t="shared" si="62"/>
        <v>0</v>
      </c>
      <c r="AU223" s="203"/>
      <c r="AV223" s="203"/>
      <c r="AW223" s="204">
        <f t="shared" si="63"/>
        <v>0</v>
      </c>
      <c r="AX223" s="204"/>
      <c r="AY223" s="204"/>
      <c r="AZ223" s="190">
        <f t="shared" si="64"/>
        <v>0</v>
      </c>
      <c r="BA223" s="190"/>
      <c r="BB223" s="190">
        <f t="shared" si="65"/>
        <v>0</v>
      </c>
      <c r="BC223" s="190"/>
      <c r="BD223" s="190">
        <f t="shared" si="66"/>
        <v>0</v>
      </c>
      <c r="BE223" s="190"/>
      <c r="BF223" s="190">
        <f t="shared" si="67"/>
        <v>0</v>
      </c>
      <c r="BG223" s="190"/>
      <c r="BH223" s="190">
        <f t="shared" si="68"/>
        <v>0</v>
      </c>
      <c r="BI223" s="190"/>
      <c r="BJ223" s="190">
        <f t="shared" si="69"/>
        <v>0</v>
      </c>
      <c r="BK223" s="190"/>
      <c r="BL223" s="190">
        <f t="shared" si="70"/>
        <v>0</v>
      </c>
      <c r="BM223" s="199"/>
      <c r="BN223" s="190">
        <f t="shared" si="71"/>
        <v>0</v>
      </c>
      <c r="BO223" s="190"/>
      <c r="BP223" s="190">
        <f t="shared" si="72"/>
        <v>0</v>
      </c>
      <c r="BQ223" s="190"/>
      <c r="BR223" s="190">
        <f t="shared" si="73"/>
        <v>0</v>
      </c>
      <c r="BS223" s="191"/>
    </row>
    <row r="224" spans="2:71" ht="15" thickBot="1" x14ac:dyDescent="0.4">
      <c r="B224" s="209"/>
      <c r="C224" s="210"/>
      <c r="D224" s="210"/>
      <c r="E224" s="214"/>
      <c r="F224" s="214"/>
      <c r="G224" s="214"/>
      <c r="H224" s="215"/>
      <c r="I224" s="205"/>
      <c r="J224" s="206"/>
      <c r="K224" s="206"/>
      <c r="L224" s="206"/>
      <c r="M224" s="213">
        <v>44297</v>
      </c>
      <c r="N224" s="213"/>
      <c r="O224" s="213"/>
      <c r="P224" s="213">
        <v>44660</v>
      </c>
      <c r="Q224" s="213"/>
      <c r="R224" s="213"/>
      <c r="S224" s="205" t="s">
        <v>6638</v>
      </c>
      <c r="T224" s="205"/>
      <c r="U224" s="205"/>
      <c r="V224" s="206" t="s">
        <v>6324</v>
      </c>
      <c r="W224" s="206"/>
      <c r="X224" s="206"/>
      <c r="Y224" s="207"/>
      <c r="Z224" s="207"/>
      <c r="AA224" s="207"/>
      <c r="AB224" s="208"/>
      <c r="AC224" s="208"/>
      <c r="AD224" s="208"/>
      <c r="AE224" s="202"/>
      <c r="AF224" s="202"/>
      <c r="AG224" s="202"/>
      <c r="AH224" s="201">
        <f>Totals!$E$81</f>
        <v>45811</v>
      </c>
      <c r="AI224" s="201"/>
      <c r="AJ224" s="201"/>
      <c r="AK224" s="287">
        <f t="shared" si="60"/>
        <v>0</v>
      </c>
      <c r="AL224" s="287"/>
      <c r="AM224" s="287"/>
      <c r="AN224" s="201" t="str">
        <f t="shared" si="61"/>
        <v/>
      </c>
      <c r="AO224" s="201"/>
      <c r="AP224" s="201"/>
      <c r="AQ224" s="202"/>
      <c r="AR224" s="202"/>
      <c r="AS224" s="202"/>
      <c r="AT224" s="203">
        <f t="shared" si="62"/>
        <v>0</v>
      </c>
      <c r="AU224" s="203"/>
      <c r="AV224" s="203"/>
      <c r="AW224" s="204">
        <f t="shared" si="63"/>
        <v>0</v>
      </c>
      <c r="AX224" s="204"/>
      <c r="AY224" s="204"/>
      <c r="AZ224" s="190">
        <f t="shared" si="64"/>
        <v>0</v>
      </c>
      <c r="BA224" s="190"/>
      <c r="BB224" s="190">
        <f t="shared" si="65"/>
        <v>0</v>
      </c>
      <c r="BC224" s="190"/>
      <c r="BD224" s="190">
        <f t="shared" si="66"/>
        <v>0</v>
      </c>
      <c r="BE224" s="190"/>
      <c r="BF224" s="190">
        <f t="shared" si="67"/>
        <v>0</v>
      </c>
      <c r="BG224" s="190"/>
      <c r="BH224" s="190">
        <f t="shared" si="68"/>
        <v>0</v>
      </c>
      <c r="BI224" s="190"/>
      <c r="BJ224" s="190">
        <f t="shared" si="69"/>
        <v>0</v>
      </c>
      <c r="BK224" s="190"/>
      <c r="BL224" s="190">
        <f t="shared" si="70"/>
        <v>0</v>
      </c>
      <c r="BM224" s="199"/>
      <c r="BN224" s="190">
        <f t="shared" si="71"/>
        <v>0</v>
      </c>
      <c r="BO224" s="190"/>
      <c r="BP224" s="190">
        <f t="shared" si="72"/>
        <v>0</v>
      </c>
      <c r="BQ224" s="190"/>
      <c r="BR224" s="190">
        <f t="shared" si="73"/>
        <v>0</v>
      </c>
      <c r="BS224" s="191"/>
    </row>
    <row r="225" spans="2:71" ht="15" thickBot="1" x14ac:dyDescent="0.4">
      <c r="B225" s="209"/>
      <c r="C225" s="210"/>
      <c r="D225" s="210"/>
      <c r="E225" s="214" t="s">
        <v>7003</v>
      </c>
      <c r="F225" s="214"/>
      <c r="G225" s="214"/>
      <c r="H225" s="215"/>
      <c r="I225" s="205" t="s">
        <v>7005</v>
      </c>
      <c r="J225" s="206"/>
      <c r="K225" s="206"/>
      <c r="L225" s="206"/>
      <c r="M225" s="213">
        <v>44330</v>
      </c>
      <c r="N225" s="213"/>
      <c r="O225" s="213"/>
      <c r="P225" s="213">
        <v>44694</v>
      </c>
      <c r="Q225" s="213"/>
      <c r="R225" s="213"/>
      <c r="S225" s="205" t="s">
        <v>6638</v>
      </c>
      <c r="T225" s="205"/>
      <c r="U225" s="205"/>
      <c r="V225" s="206"/>
      <c r="W225" s="206"/>
      <c r="X225" s="206"/>
      <c r="Y225" s="207">
        <v>-50</v>
      </c>
      <c r="Z225" s="207"/>
      <c r="AA225" s="207"/>
      <c r="AB225" s="208" t="s">
        <v>6638</v>
      </c>
      <c r="AC225" s="208"/>
      <c r="AD225" s="208"/>
      <c r="AE225" s="202">
        <v>45651</v>
      </c>
      <c r="AF225" s="202"/>
      <c r="AG225" s="202"/>
      <c r="AH225" s="201">
        <f>Totals!$E$81</f>
        <v>45811</v>
      </c>
      <c r="AI225" s="201"/>
      <c r="AJ225" s="201"/>
      <c r="AK225" s="287">
        <f t="shared" si="60"/>
        <v>22.054794520547944</v>
      </c>
      <c r="AL225" s="287"/>
      <c r="AM225" s="287"/>
      <c r="AN225" s="201">
        <f t="shared" si="61"/>
        <v>46015</v>
      </c>
      <c r="AO225" s="201"/>
      <c r="AP225" s="201"/>
      <c r="AQ225" s="202">
        <v>46016</v>
      </c>
      <c r="AR225" s="202"/>
      <c r="AS225" s="202"/>
      <c r="AT225" s="203">
        <f t="shared" si="62"/>
        <v>204</v>
      </c>
      <c r="AU225" s="203"/>
      <c r="AV225" s="203"/>
      <c r="AW225" s="204">
        <f t="shared" si="63"/>
        <v>-27.945205479452053</v>
      </c>
      <c r="AX225" s="204"/>
      <c r="AY225" s="204"/>
      <c r="AZ225" s="190">
        <f t="shared" si="64"/>
        <v>-0.13698630136986301</v>
      </c>
      <c r="BA225" s="190"/>
      <c r="BB225" s="190">
        <f t="shared" si="65"/>
        <v>-0.95890410958904104</v>
      </c>
      <c r="BC225" s="190"/>
      <c r="BD225" s="190">
        <f t="shared" si="66"/>
        <v>-1.9178082191780821</v>
      </c>
      <c r="BE225" s="190"/>
      <c r="BF225" s="190">
        <f t="shared" si="67"/>
        <v>-4.169520547945206</v>
      </c>
      <c r="BG225" s="190"/>
      <c r="BH225" s="190">
        <f t="shared" si="68"/>
        <v>-12.508561643835616</v>
      </c>
      <c r="BI225" s="190"/>
      <c r="BJ225" s="190">
        <f t="shared" si="69"/>
        <v>-25.017123287671232</v>
      </c>
      <c r="BK225" s="190"/>
      <c r="BL225" s="190">
        <f t="shared" si="70"/>
        <v>-50.034246575342465</v>
      </c>
      <c r="BM225" s="199"/>
      <c r="BN225" s="190">
        <f t="shared" si="71"/>
        <v>-100.06849315068493</v>
      </c>
      <c r="BO225" s="190"/>
      <c r="BP225" s="190">
        <f t="shared" si="72"/>
        <v>-250.17123287671234</v>
      </c>
      <c r="BQ225" s="190"/>
      <c r="BR225" s="190">
        <f t="shared" si="73"/>
        <v>-500.34246575342468</v>
      </c>
      <c r="BS225" s="191"/>
    </row>
    <row r="226" spans="2:71" ht="15" thickBot="1" x14ac:dyDescent="0.4">
      <c r="B226" s="209"/>
      <c r="C226" s="210"/>
      <c r="D226" s="210"/>
      <c r="E226" s="214"/>
      <c r="F226" s="214"/>
      <c r="G226" s="214"/>
      <c r="H226" s="215"/>
      <c r="I226" s="205" t="s">
        <v>7006</v>
      </c>
      <c r="J226" s="206"/>
      <c r="K226" s="206"/>
      <c r="L226" s="206"/>
      <c r="M226" s="213"/>
      <c r="N226" s="213"/>
      <c r="O226" s="213"/>
      <c r="P226" s="213"/>
      <c r="Q226" s="213"/>
      <c r="R226" s="213"/>
      <c r="S226" s="205"/>
      <c r="T226" s="205"/>
      <c r="U226" s="205"/>
      <c r="V226" s="206"/>
      <c r="W226" s="206"/>
      <c r="X226" s="206"/>
      <c r="Y226" s="207">
        <v>-50</v>
      </c>
      <c r="Z226" s="207"/>
      <c r="AA226" s="207"/>
      <c r="AB226" s="208" t="s">
        <v>6638</v>
      </c>
      <c r="AC226" s="208"/>
      <c r="AD226" s="208"/>
      <c r="AE226" s="202">
        <v>45651</v>
      </c>
      <c r="AF226" s="202"/>
      <c r="AG226" s="202"/>
      <c r="AH226" s="201">
        <f>Totals!$E$81</f>
        <v>45811</v>
      </c>
      <c r="AI226" s="201"/>
      <c r="AJ226" s="201"/>
      <c r="AK226" s="287">
        <f t="shared" si="60"/>
        <v>22.054794520547944</v>
      </c>
      <c r="AL226" s="287"/>
      <c r="AM226" s="287"/>
      <c r="AN226" s="201">
        <f t="shared" si="61"/>
        <v>46015</v>
      </c>
      <c r="AO226" s="201"/>
      <c r="AP226" s="201"/>
      <c r="AQ226" s="202">
        <v>46016</v>
      </c>
      <c r="AR226" s="202"/>
      <c r="AS226" s="202"/>
      <c r="AT226" s="203">
        <f t="shared" si="62"/>
        <v>204</v>
      </c>
      <c r="AU226" s="203"/>
      <c r="AV226" s="203"/>
      <c r="AW226" s="204">
        <f t="shared" si="63"/>
        <v>-27.945205479452053</v>
      </c>
      <c r="AX226" s="204"/>
      <c r="AY226" s="204"/>
      <c r="AZ226" s="190">
        <f t="shared" si="64"/>
        <v>-0.13698630136986301</v>
      </c>
      <c r="BA226" s="190"/>
      <c r="BB226" s="190">
        <f t="shared" si="65"/>
        <v>-0.95890410958904104</v>
      </c>
      <c r="BC226" s="190"/>
      <c r="BD226" s="190">
        <f t="shared" si="66"/>
        <v>-1.9178082191780821</v>
      </c>
      <c r="BE226" s="190"/>
      <c r="BF226" s="190">
        <f t="shared" si="67"/>
        <v>-4.169520547945206</v>
      </c>
      <c r="BG226" s="190"/>
      <c r="BH226" s="190">
        <f t="shared" si="68"/>
        <v>-12.508561643835616</v>
      </c>
      <c r="BI226" s="190"/>
      <c r="BJ226" s="190">
        <f t="shared" si="69"/>
        <v>-25.017123287671232</v>
      </c>
      <c r="BK226" s="190"/>
      <c r="BL226" s="190">
        <f t="shared" si="70"/>
        <v>-50.034246575342465</v>
      </c>
      <c r="BM226" s="199"/>
      <c r="BN226" s="190">
        <f t="shared" si="71"/>
        <v>-100.06849315068493</v>
      </c>
      <c r="BO226" s="190"/>
      <c r="BP226" s="190">
        <f t="shared" si="72"/>
        <v>-250.17123287671234</v>
      </c>
      <c r="BQ226" s="190"/>
      <c r="BR226" s="190">
        <f t="shared" si="73"/>
        <v>-500.34246575342468</v>
      </c>
      <c r="BS226" s="191"/>
    </row>
    <row r="227" spans="2:71" ht="15" thickBot="1" x14ac:dyDescent="0.4">
      <c r="B227" s="209"/>
      <c r="C227" s="210"/>
      <c r="D227" s="210"/>
      <c r="E227" s="214"/>
      <c r="F227" s="214"/>
      <c r="G227" s="214"/>
      <c r="H227" s="215"/>
      <c r="I227" s="205" t="s">
        <v>7007</v>
      </c>
      <c r="J227" s="206"/>
      <c r="K227" s="206"/>
      <c r="L227" s="206"/>
      <c r="M227" s="213">
        <v>44323</v>
      </c>
      <c r="N227" s="213"/>
      <c r="O227" s="213"/>
      <c r="P227" s="213">
        <v>44687</v>
      </c>
      <c r="Q227" s="213"/>
      <c r="R227" s="213"/>
      <c r="S227" s="205" t="s">
        <v>6638</v>
      </c>
      <c r="T227" s="205"/>
      <c r="U227" s="205"/>
      <c r="V227" s="206"/>
      <c r="W227" s="206"/>
      <c r="X227" s="206"/>
      <c r="Y227" s="207">
        <v>-100</v>
      </c>
      <c r="Z227" s="207"/>
      <c r="AA227" s="207"/>
      <c r="AB227" s="208" t="s">
        <v>6638</v>
      </c>
      <c r="AC227" s="208"/>
      <c r="AD227" s="208"/>
      <c r="AE227" s="202">
        <v>45651</v>
      </c>
      <c r="AF227" s="202"/>
      <c r="AG227" s="202"/>
      <c r="AH227" s="201">
        <f>Totals!$E$81</f>
        <v>45811</v>
      </c>
      <c r="AI227" s="201"/>
      <c r="AJ227" s="201"/>
      <c r="AK227" s="287">
        <f t="shared" si="60"/>
        <v>44.109589041095887</v>
      </c>
      <c r="AL227" s="287"/>
      <c r="AM227" s="287"/>
      <c r="AN227" s="201">
        <f t="shared" si="61"/>
        <v>46015</v>
      </c>
      <c r="AO227" s="201"/>
      <c r="AP227" s="201"/>
      <c r="AQ227" s="202">
        <v>46016</v>
      </c>
      <c r="AR227" s="202"/>
      <c r="AS227" s="202"/>
      <c r="AT227" s="203">
        <f t="shared" si="62"/>
        <v>204</v>
      </c>
      <c r="AU227" s="203"/>
      <c r="AV227" s="203"/>
      <c r="AW227" s="204">
        <f t="shared" si="63"/>
        <v>-55.890410958904106</v>
      </c>
      <c r="AX227" s="204"/>
      <c r="AY227" s="204"/>
      <c r="AZ227" s="190">
        <f t="shared" si="64"/>
        <v>-0.27397260273972601</v>
      </c>
      <c r="BA227" s="190"/>
      <c r="BB227" s="190">
        <f t="shared" si="65"/>
        <v>-1.9178082191780821</v>
      </c>
      <c r="BC227" s="190"/>
      <c r="BD227" s="190">
        <f t="shared" si="66"/>
        <v>-3.8356164383561642</v>
      </c>
      <c r="BE227" s="190"/>
      <c r="BF227" s="190">
        <f t="shared" si="67"/>
        <v>-8.339041095890412</v>
      </c>
      <c r="BG227" s="190"/>
      <c r="BH227" s="190">
        <f t="shared" si="68"/>
        <v>-25.017123287671232</v>
      </c>
      <c r="BI227" s="190"/>
      <c r="BJ227" s="190">
        <f t="shared" si="69"/>
        <v>-50.034246575342465</v>
      </c>
      <c r="BK227" s="190"/>
      <c r="BL227" s="190">
        <f t="shared" si="70"/>
        <v>-100.06849315068493</v>
      </c>
      <c r="BM227" s="199"/>
      <c r="BN227" s="190">
        <f t="shared" si="71"/>
        <v>-200.13698630136986</v>
      </c>
      <c r="BO227" s="190"/>
      <c r="BP227" s="190">
        <f t="shared" si="72"/>
        <v>-500.34246575342468</v>
      </c>
      <c r="BQ227" s="190"/>
      <c r="BR227" s="190">
        <f t="shared" si="73"/>
        <v>-1000.6849315068494</v>
      </c>
      <c r="BS227" s="191"/>
    </row>
    <row r="228" spans="2:71" ht="15" thickBot="1" x14ac:dyDescent="0.4">
      <c r="B228" s="209"/>
      <c r="C228" s="210"/>
      <c r="D228" s="210"/>
      <c r="E228" s="214"/>
      <c r="F228" s="214"/>
      <c r="G228" s="214"/>
      <c r="H228" s="215"/>
      <c r="I228" s="205"/>
      <c r="J228" s="206"/>
      <c r="K228" s="206"/>
      <c r="L228" s="206"/>
      <c r="M228" s="213"/>
      <c r="N228" s="213"/>
      <c r="O228" s="213"/>
      <c r="P228" s="213"/>
      <c r="Q228" s="213"/>
      <c r="R228" s="213"/>
      <c r="S228" s="205"/>
      <c r="T228" s="205"/>
      <c r="U228" s="205"/>
      <c r="V228" s="206"/>
      <c r="W228" s="206"/>
      <c r="X228" s="206"/>
      <c r="Y228" s="207"/>
      <c r="Z228" s="207"/>
      <c r="AA228" s="207"/>
      <c r="AB228" s="208"/>
      <c r="AC228" s="208"/>
      <c r="AD228" s="208"/>
      <c r="AE228" s="202"/>
      <c r="AF228" s="202"/>
      <c r="AG228" s="202"/>
      <c r="AH228" s="201">
        <f>Totals!$E$81</f>
        <v>45811</v>
      </c>
      <c r="AI228" s="201"/>
      <c r="AJ228" s="201"/>
      <c r="AK228" s="287">
        <f t="shared" si="60"/>
        <v>0</v>
      </c>
      <c r="AL228" s="287"/>
      <c r="AM228" s="287"/>
      <c r="AN228" s="201" t="str">
        <f t="shared" si="61"/>
        <v/>
      </c>
      <c r="AO228" s="201"/>
      <c r="AP228" s="201"/>
      <c r="AQ228" s="202"/>
      <c r="AR228" s="202"/>
      <c r="AS228" s="202"/>
      <c r="AT228" s="203">
        <f t="shared" si="62"/>
        <v>0</v>
      </c>
      <c r="AU228" s="203"/>
      <c r="AV228" s="203"/>
      <c r="AW228" s="204">
        <f t="shared" si="63"/>
        <v>0</v>
      </c>
      <c r="AX228" s="204"/>
      <c r="AY228" s="204"/>
      <c r="AZ228" s="190">
        <f t="shared" si="64"/>
        <v>0</v>
      </c>
      <c r="BA228" s="190"/>
      <c r="BB228" s="190">
        <f t="shared" si="65"/>
        <v>0</v>
      </c>
      <c r="BC228" s="190"/>
      <c r="BD228" s="190">
        <f t="shared" si="66"/>
        <v>0</v>
      </c>
      <c r="BE228" s="190"/>
      <c r="BF228" s="190">
        <f t="shared" si="67"/>
        <v>0</v>
      </c>
      <c r="BG228" s="190"/>
      <c r="BH228" s="190">
        <f t="shared" si="68"/>
        <v>0</v>
      </c>
      <c r="BI228" s="190"/>
      <c r="BJ228" s="190">
        <f t="shared" si="69"/>
        <v>0</v>
      </c>
      <c r="BK228" s="190"/>
      <c r="BL228" s="190">
        <f t="shared" si="70"/>
        <v>0</v>
      </c>
      <c r="BM228" s="199"/>
      <c r="BN228" s="190">
        <f t="shared" si="71"/>
        <v>0</v>
      </c>
      <c r="BO228" s="190"/>
      <c r="BP228" s="190">
        <f t="shared" si="72"/>
        <v>0</v>
      </c>
      <c r="BQ228" s="190"/>
      <c r="BR228" s="190">
        <f t="shared" si="73"/>
        <v>0</v>
      </c>
      <c r="BS228" s="191"/>
    </row>
    <row r="229" spans="2:71" ht="15" thickBot="1" x14ac:dyDescent="0.4">
      <c r="B229" s="209"/>
      <c r="C229" s="210"/>
      <c r="D229" s="210"/>
      <c r="E229" s="214"/>
      <c r="F229" s="214"/>
      <c r="G229" s="214"/>
      <c r="H229" s="215"/>
      <c r="I229" s="205"/>
      <c r="J229" s="206"/>
      <c r="K229" s="206"/>
      <c r="L229" s="206"/>
      <c r="M229" s="213"/>
      <c r="N229" s="213"/>
      <c r="O229" s="213"/>
      <c r="P229" s="213"/>
      <c r="Q229" s="213"/>
      <c r="R229" s="213"/>
      <c r="S229" s="205"/>
      <c r="T229" s="205"/>
      <c r="U229" s="205"/>
      <c r="V229" s="206"/>
      <c r="W229" s="206"/>
      <c r="X229" s="206"/>
      <c r="Y229" s="207"/>
      <c r="Z229" s="207"/>
      <c r="AA229" s="207"/>
      <c r="AB229" s="208"/>
      <c r="AC229" s="208"/>
      <c r="AD229" s="208"/>
      <c r="AE229" s="202"/>
      <c r="AF229" s="202"/>
      <c r="AG229" s="202"/>
      <c r="AH229" s="201">
        <f>Totals!$E$81</f>
        <v>45811</v>
      </c>
      <c r="AI229" s="201"/>
      <c r="AJ229" s="201"/>
      <c r="AK229" s="287">
        <f t="shared" si="60"/>
        <v>0</v>
      </c>
      <c r="AL229" s="287"/>
      <c r="AM229" s="287"/>
      <c r="AN229" s="201" t="str">
        <f t="shared" si="61"/>
        <v/>
      </c>
      <c r="AO229" s="201"/>
      <c r="AP229" s="201"/>
      <c r="AQ229" s="202"/>
      <c r="AR229" s="202"/>
      <c r="AS229" s="202"/>
      <c r="AT229" s="203">
        <f t="shared" si="62"/>
        <v>0</v>
      </c>
      <c r="AU229" s="203"/>
      <c r="AV229" s="203"/>
      <c r="AW229" s="204">
        <f t="shared" si="63"/>
        <v>0</v>
      </c>
      <c r="AX229" s="204"/>
      <c r="AY229" s="204"/>
      <c r="AZ229" s="190">
        <f t="shared" si="64"/>
        <v>0</v>
      </c>
      <c r="BA229" s="190"/>
      <c r="BB229" s="190">
        <f t="shared" si="65"/>
        <v>0</v>
      </c>
      <c r="BC229" s="190"/>
      <c r="BD229" s="190">
        <f t="shared" si="66"/>
        <v>0</v>
      </c>
      <c r="BE229" s="190"/>
      <c r="BF229" s="190">
        <f t="shared" si="67"/>
        <v>0</v>
      </c>
      <c r="BG229" s="190"/>
      <c r="BH229" s="190">
        <f t="shared" si="68"/>
        <v>0</v>
      </c>
      <c r="BI229" s="190"/>
      <c r="BJ229" s="190">
        <f t="shared" si="69"/>
        <v>0</v>
      </c>
      <c r="BK229" s="190"/>
      <c r="BL229" s="190">
        <f t="shared" si="70"/>
        <v>0</v>
      </c>
      <c r="BM229" s="199"/>
      <c r="BN229" s="190">
        <f t="shared" si="71"/>
        <v>0</v>
      </c>
      <c r="BO229" s="190"/>
      <c r="BP229" s="190">
        <f t="shared" si="72"/>
        <v>0</v>
      </c>
      <c r="BQ229" s="190"/>
      <c r="BR229" s="190">
        <f t="shared" si="73"/>
        <v>0</v>
      </c>
      <c r="BS229" s="191"/>
    </row>
    <row r="230" spans="2:71" ht="15" thickBot="1" x14ac:dyDescent="0.4">
      <c r="B230" s="209"/>
      <c r="C230" s="210"/>
      <c r="D230" s="210"/>
      <c r="E230" s="214" t="s">
        <v>7004</v>
      </c>
      <c r="F230" s="214"/>
      <c r="G230" s="214"/>
      <c r="H230" s="215"/>
      <c r="I230" s="205" t="s">
        <v>7007</v>
      </c>
      <c r="J230" s="206"/>
      <c r="K230" s="206"/>
      <c r="L230" s="206"/>
      <c r="M230" s="213"/>
      <c r="N230" s="213"/>
      <c r="O230" s="213"/>
      <c r="P230" s="213"/>
      <c r="Q230" s="213"/>
      <c r="R230" s="213"/>
      <c r="S230" s="205"/>
      <c r="T230" s="205"/>
      <c r="U230" s="205"/>
      <c r="V230" s="206"/>
      <c r="W230" s="206"/>
      <c r="X230" s="206"/>
      <c r="Y230" s="207">
        <v>-50</v>
      </c>
      <c r="Z230" s="207"/>
      <c r="AA230" s="207"/>
      <c r="AB230" s="208" t="s">
        <v>6638</v>
      </c>
      <c r="AC230" s="208"/>
      <c r="AD230" s="208"/>
      <c r="AE230" s="202">
        <v>45646</v>
      </c>
      <c r="AF230" s="202"/>
      <c r="AG230" s="202"/>
      <c r="AH230" s="201">
        <f>Totals!$E$81</f>
        <v>45811</v>
      </c>
      <c r="AI230" s="201"/>
      <c r="AJ230" s="201"/>
      <c r="AK230" s="287">
        <f t="shared" si="60"/>
        <v>22.739726027397261</v>
      </c>
      <c r="AL230" s="287"/>
      <c r="AM230" s="287"/>
      <c r="AN230" s="201">
        <f t="shared" si="61"/>
        <v>46010</v>
      </c>
      <c r="AO230" s="201"/>
      <c r="AP230" s="201"/>
      <c r="AQ230" s="202">
        <v>46011</v>
      </c>
      <c r="AR230" s="202"/>
      <c r="AS230" s="202"/>
      <c r="AT230" s="203">
        <f t="shared" si="62"/>
        <v>199</v>
      </c>
      <c r="AU230" s="203"/>
      <c r="AV230" s="203"/>
      <c r="AW230" s="204">
        <f t="shared" si="63"/>
        <v>-27.260273972602739</v>
      </c>
      <c r="AX230" s="204"/>
      <c r="AY230" s="204"/>
      <c r="AZ230" s="190">
        <f t="shared" si="64"/>
        <v>-0.13698630136986301</v>
      </c>
      <c r="BA230" s="190"/>
      <c r="BB230" s="190">
        <f t="shared" si="65"/>
        <v>-0.95890410958904104</v>
      </c>
      <c r="BC230" s="190"/>
      <c r="BD230" s="190">
        <f t="shared" si="66"/>
        <v>-1.9178082191780821</v>
      </c>
      <c r="BE230" s="190"/>
      <c r="BF230" s="190">
        <f t="shared" si="67"/>
        <v>-4.169520547945206</v>
      </c>
      <c r="BG230" s="190"/>
      <c r="BH230" s="190">
        <f t="shared" si="68"/>
        <v>-12.508561643835616</v>
      </c>
      <c r="BI230" s="190"/>
      <c r="BJ230" s="190">
        <f t="shared" si="69"/>
        <v>-25.017123287671232</v>
      </c>
      <c r="BK230" s="190"/>
      <c r="BL230" s="190">
        <f t="shared" si="70"/>
        <v>-50.034246575342465</v>
      </c>
      <c r="BM230" s="199"/>
      <c r="BN230" s="190">
        <f t="shared" si="71"/>
        <v>-100.06849315068493</v>
      </c>
      <c r="BO230" s="190"/>
      <c r="BP230" s="190">
        <f t="shared" si="72"/>
        <v>-250.17123287671234</v>
      </c>
      <c r="BQ230" s="190"/>
      <c r="BR230" s="190">
        <f t="shared" si="73"/>
        <v>-500.34246575342468</v>
      </c>
      <c r="BS230" s="191"/>
    </row>
    <row r="231" spans="2:71" ht="15" thickBot="1" x14ac:dyDescent="0.4">
      <c r="B231" s="209"/>
      <c r="C231" s="210"/>
      <c r="D231" s="210"/>
      <c r="E231" s="214"/>
      <c r="F231" s="214"/>
      <c r="G231" s="214"/>
      <c r="H231" s="215"/>
      <c r="I231" s="205"/>
      <c r="J231" s="206"/>
      <c r="K231" s="206"/>
      <c r="L231" s="206"/>
      <c r="M231" s="213">
        <v>43148</v>
      </c>
      <c r="N231" s="213"/>
      <c r="O231" s="213"/>
      <c r="P231" s="213">
        <v>46799</v>
      </c>
      <c r="Q231" s="213"/>
      <c r="R231" s="213"/>
      <c r="S231" s="205" t="s">
        <v>3712</v>
      </c>
      <c r="T231" s="205"/>
      <c r="U231" s="205"/>
      <c r="V231" s="206" t="s">
        <v>3299</v>
      </c>
      <c r="W231" s="206"/>
      <c r="X231" s="206"/>
      <c r="Y231" s="207"/>
      <c r="Z231" s="207"/>
      <c r="AA231" s="207"/>
      <c r="AB231" s="208"/>
      <c r="AC231" s="208"/>
      <c r="AD231" s="208"/>
      <c r="AE231" s="202"/>
      <c r="AF231" s="202"/>
      <c r="AG231" s="202"/>
      <c r="AH231" s="201">
        <f>Totals!$E$81</f>
        <v>45811</v>
      </c>
      <c r="AI231" s="201"/>
      <c r="AJ231" s="201"/>
      <c r="AK231" s="287">
        <f t="shared" si="60"/>
        <v>0</v>
      </c>
      <c r="AL231" s="287"/>
      <c r="AM231" s="287"/>
      <c r="AN231" s="201" t="str">
        <f>IF($AQ231="","",$AQ231-1)</f>
        <v/>
      </c>
      <c r="AO231" s="201"/>
      <c r="AP231" s="201"/>
      <c r="AQ231" s="202"/>
      <c r="AR231" s="202"/>
      <c r="AS231" s="202"/>
      <c r="AT231" s="203">
        <f>IF($AE231&gt;0,IF($AN231&gt;0,IF(OR($AH231&gt;"",$AH231&gt;0),$AN231-$AH231,""),0),0)</f>
        <v>0</v>
      </c>
      <c r="AU231" s="203"/>
      <c r="AV231" s="203"/>
      <c r="AW231" s="204">
        <f t="shared" si="63"/>
        <v>0</v>
      </c>
      <c r="AX231" s="204"/>
      <c r="AY231" s="204"/>
      <c r="AZ231" s="190">
        <f t="shared" si="64"/>
        <v>0</v>
      </c>
      <c r="BA231" s="190"/>
      <c r="BB231" s="190">
        <f t="shared" si="65"/>
        <v>0</v>
      </c>
      <c r="BC231" s="190"/>
      <c r="BD231" s="190">
        <f t="shared" si="66"/>
        <v>0</v>
      </c>
      <c r="BE231" s="190"/>
      <c r="BF231" s="190">
        <f t="shared" si="67"/>
        <v>0</v>
      </c>
      <c r="BG231" s="190"/>
      <c r="BH231" s="190">
        <f t="shared" si="68"/>
        <v>0</v>
      </c>
      <c r="BI231" s="190"/>
      <c r="BJ231" s="190">
        <f t="shared" si="69"/>
        <v>0</v>
      </c>
      <c r="BK231" s="190"/>
      <c r="BL231" s="190">
        <f t="shared" si="70"/>
        <v>0</v>
      </c>
      <c r="BM231" s="199"/>
      <c r="BN231" s="190">
        <f t="shared" si="71"/>
        <v>0</v>
      </c>
      <c r="BO231" s="190"/>
      <c r="BP231" s="190">
        <f t="shared" si="72"/>
        <v>0</v>
      </c>
      <c r="BQ231" s="190"/>
      <c r="BR231" s="190">
        <f t="shared" si="73"/>
        <v>0</v>
      </c>
      <c r="BS231" s="191"/>
    </row>
    <row r="232" spans="2:71" ht="15" thickBot="1" x14ac:dyDescent="0.4">
      <c r="B232" s="209"/>
      <c r="C232" s="210"/>
      <c r="D232" s="210"/>
      <c r="E232" s="214"/>
      <c r="F232" s="214"/>
      <c r="G232" s="214"/>
      <c r="H232" s="215"/>
      <c r="I232" s="205"/>
      <c r="J232" s="206"/>
      <c r="K232" s="206"/>
      <c r="L232" s="206"/>
      <c r="M232" s="213">
        <v>44428</v>
      </c>
      <c r="N232" s="213"/>
      <c r="O232" s="213"/>
      <c r="P232" s="213">
        <v>44792</v>
      </c>
      <c r="Q232" s="213"/>
      <c r="R232" s="213"/>
      <c r="S232" s="205" t="s">
        <v>6638</v>
      </c>
      <c r="T232" s="205"/>
      <c r="U232" s="205"/>
      <c r="V232" s="206" t="s">
        <v>6406</v>
      </c>
      <c r="W232" s="206"/>
      <c r="X232" s="206"/>
      <c r="Y232" s="207"/>
      <c r="Z232" s="207"/>
      <c r="AA232" s="207"/>
      <c r="AB232" s="208"/>
      <c r="AC232" s="208"/>
      <c r="AD232" s="208"/>
      <c r="AE232" s="202"/>
      <c r="AF232" s="202"/>
      <c r="AG232" s="202"/>
      <c r="AH232" s="201">
        <f>Totals!$E$81</f>
        <v>45811</v>
      </c>
      <c r="AI232" s="201"/>
      <c r="AJ232" s="201"/>
      <c r="AK232" s="287">
        <f t="shared" si="60"/>
        <v>0</v>
      </c>
      <c r="AL232" s="287"/>
      <c r="AM232" s="287"/>
      <c r="AN232" s="201" t="str">
        <f t="shared" si="61"/>
        <v/>
      </c>
      <c r="AO232" s="201"/>
      <c r="AP232" s="201"/>
      <c r="AQ232" s="202"/>
      <c r="AR232" s="202"/>
      <c r="AS232" s="202"/>
      <c r="AT232" s="203">
        <f t="shared" ref="AT232:AT259" si="74">IF($AE232&gt;0,IF($AN232&gt;0,IF(OR($AH232&gt;"",$AH232&gt;0),$AN232-$AH232,""),0),0)</f>
        <v>0</v>
      </c>
      <c r="AU232" s="203"/>
      <c r="AV232" s="203"/>
      <c r="AW232" s="204">
        <f t="shared" si="63"/>
        <v>0</v>
      </c>
      <c r="AX232" s="204"/>
      <c r="AY232" s="204"/>
      <c r="AZ232" s="190">
        <f t="shared" si="64"/>
        <v>0</v>
      </c>
      <c r="BA232" s="190"/>
      <c r="BB232" s="190">
        <f t="shared" si="65"/>
        <v>0</v>
      </c>
      <c r="BC232" s="190"/>
      <c r="BD232" s="190">
        <f t="shared" si="66"/>
        <v>0</v>
      </c>
      <c r="BE232" s="190"/>
      <c r="BF232" s="190">
        <f t="shared" si="67"/>
        <v>0</v>
      </c>
      <c r="BG232" s="190"/>
      <c r="BH232" s="190">
        <f t="shared" si="68"/>
        <v>0</v>
      </c>
      <c r="BI232" s="190"/>
      <c r="BJ232" s="190">
        <f t="shared" si="69"/>
        <v>0</v>
      </c>
      <c r="BK232" s="190"/>
      <c r="BL232" s="190">
        <f t="shared" si="70"/>
        <v>0</v>
      </c>
      <c r="BM232" s="199"/>
      <c r="BN232" s="190">
        <f t="shared" si="71"/>
        <v>0</v>
      </c>
      <c r="BO232" s="190"/>
      <c r="BP232" s="190">
        <f t="shared" si="72"/>
        <v>0</v>
      </c>
      <c r="BQ232" s="190"/>
      <c r="BR232" s="190">
        <f t="shared" si="73"/>
        <v>0</v>
      </c>
      <c r="BS232" s="191"/>
    </row>
    <row r="233" spans="2:71" ht="15" thickBot="1" x14ac:dyDescent="0.4">
      <c r="B233" s="209"/>
      <c r="C233" s="210"/>
      <c r="D233" s="210"/>
      <c r="E233" s="214"/>
      <c r="F233" s="214"/>
      <c r="G233" s="214"/>
      <c r="H233" s="215"/>
      <c r="I233" s="205"/>
      <c r="J233" s="206"/>
      <c r="K233" s="206"/>
      <c r="L233" s="206"/>
      <c r="M233" s="213">
        <v>44428</v>
      </c>
      <c r="N233" s="213"/>
      <c r="O233" s="213"/>
      <c r="P233" s="213">
        <v>44792</v>
      </c>
      <c r="Q233" s="213"/>
      <c r="R233" s="213"/>
      <c r="S233" s="205" t="s">
        <v>6638</v>
      </c>
      <c r="T233" s="205"/>
      <c r="U233" s="205"/>
      <c r="V233" s="206" t="s">
        <v>6406</v>
      </c>
      <c r="W233" s="206"/>
      <c r="X233" s="206"/>
      <c r="Y233" s="207"/>
      <c r="Z233" s="207"/>
      <c r="AA233" s="207"/>
      <c r="AB233" s="208"/>
      <c r="AC233" s="208"/>
      <c r="AD233" s="208"/>
      <c r="AE233" s="202"/>
      <c r="AF233" s="202"/>
      <c r="AG233" s="202"/>
      <c r="AH233" s="201">
        <f>Totals!$E$81</f>
        <v>45811</v>
      </c>
      <c r="AI233" s="201"/>
      <c r="AJ233" s="201"/>
      <c r="AK233" s="287">
        <f t="shared" si="60"/>
        <v>0</v>
      </c>
      <c r="AL233" s="287"/>
      <c r="AM233" s="287"/>
      <c r="AN233" s="201" t="str">
        <f t="shared" si="61"/>
        <v/>
      </c>
      <c r="AO233" s="201"/>
      <c r="AP233" s="201"/>
      <c r="AQ233" s="202"/>
      <c r="AR233" s="202"/>
      <c r="AS233" s="202"/>
      <c r="AT233" s="203">
        <f t="shared" si="74"/>
        <v>0</v>
      </c>
      <c r="AU233" s="203"/>
      <c r="AV233" s="203"/>
      <c r="AW233" s="204">
        <f t="shared" si="63"/>
        <v>0</v>
      </c>
      <c r="AX233" s="204"/>
      <c r="AY233" s="204"/>
      <c r="AZ233" s="190">
        <f t="shared" si="64"/>
        <v>0</v>
      </c>
      <c r="BA233" s="190"/>
      <c r="BB233" s="190">
        <f t="shared" si="65"/>
        <v>0</v>
      </c>
      <c r="BC233" s="190"/>
      <c r="BD233" s="190">
        <f t="shared" si="66"/>
        <v>0</v>
      </c>
      <c r="BE233" s="190"/>
      <c r="BF233" s="190">
        <f t="shared" si="67"/>
        <v>0</v>
      </c>
      <c r="BG233" s="190"/>
      <c r="BH233" s="190">
        <f t="shared" si="68"/>
        <v>0</v>
      </c>
      <c r="BI233" s="190"/>
      <c r="BJ233" s="190">
        <f t="shared" si="69"/>
        <v>0</v>
      </c>
      <c r="BK233" s="190"/>
      <c r="BL233" s="190">
        <f t="shared" si="70"/>
        <v>0</v>
      </c>
      <c r="BM233" s="199"/>
      <c r="BN233" s="190">
        <f t="shared" si="71"/>
        <v>0</v>
      </c>
      <c r="BO233" s="190"/>
      <c r="BP233" s="190">
        <f t="shared" si="72"/>
        <v>0</v>
      </c>
      <c r="BQ233" s="190"/>
      <c r="BR233" s="190">
        <f t="shared" si="73"/>
        <v>0</v>
      </c>
      <c r="BS233" s="191"/>
    </row>
    <row r="234" spans="2:71" ht="15" thickBot="1" x14ac:dyDescent="0.4">
      <c r="B234" s="209"/>
      <c r="C234" s="210"/>
      <c r="D234" s="210"/>
      <c r="E234" s="214"/>
      <c r="F234" s="214"/>
      <c r="G234" s="214"/>
      <c r="H234" s="215"/>
      <c r="I234" s="205"/>
      <c r="J234" s="206"/>
      <c r="K234" s="206"/>
      <c r="L234" s="206"/>
      <c r="M234" s="213"/>
      <c r="N234" s="213"/>
      <c r="O234" s="213"/>
      <c r="P234" s="213"/>
      <c r="Q234" s="213"/>
      <c r="R234" s="213"/>
      <c r="S234" s="205"/>
      <c r="T234" s="205"/>
      <c r="U234" s="205"/>
      <c r="V234" s="206"/>
      <c r="W234" s="206"/>
      <c r="X234" s="206"/>
      <c r="Y234" s="207"/>
      <c r="Z234" s="207"/>
      <c r="AA234" s="207"/>
      <c r="AB234" s="208"/>
      <c r="AC234" s="208"/>
      <c r="AD234" s="208"/>
      <c r="AE234" s="202"/>
      <c r="AF234" s="202"/>
      <c r="AG234" s="202"/>
      <c r="AH234" s="201">
        <f>Totals!$E$81</f>
        <v>45811</v>
      </c>
      <c r="AI234" s="201"/>
      <c r="AJ234" s="201"/>
      <c r="AK234" s="287">
        <f t="shared" si="60"/>
        <v>0</v>
      </c>
      <c r="AL234" s="287"/>
      <c r="AM234" s="287"/>
      <c r="AN234" s="201" t="str">
        <f t="shared" si="61"/>
        <v/>
      </c>
      <c r="AO234" s="201"/>
      <c r="AP234" s="201"/>
      <c r="AQ234" s="202"/>
      <c r="AR234" s="202"/>
      <c r="AS234" s="202"/>
      <c r="AT234" s="203">
        <f t="shared" si="74"/>
        <v>0</v>
      </c>
      <c r="AU234" s="203"/>
      <c r="AV234" s="203"/>
      <c r="AW234" s="204">
        <f t="shared" si="63"/>
        <v>0</v>
      </c>
      <c r="AX234" s="204"/>
      <c r="AY234" s="204"/>
      <c r="AZ234" s="190">
        <f t="shared" si="64"/>
        <v>0</v>
      </c>
      <c r="BA234" s="190"/>
      <c r="BB234" s="190">
        <f t="shared" si="65"/>
        <v>0</v>
      </c>
      <c r="BC234" s="190"/>
      <c r="BD234" s="190">
        <f t="shared" si="66"/>
        <v>0</v>
      </c>
      <c r="BE234" s="190"/>
      <c r="BF234" s="190">
        <f t="shared" si="67"/>
        <v>0</v>
      </c>
      <c r="BG234" s="190"/>
      <c r="BH234" s="190">
        <f t="shared" si="68"/>
        <v>0</v>
      </c>
      <c r="BI234" s="190"/>
      <c r="BJ234" s="190">
        <f t="shared" si="69"/>
        <v>0</v>
      </c>
      <c r="BK234" s="190"/>
      <c r="BL234" s="190">
        <f t="shared" si="70"/>
        <v>0</v>
      </c>
      <c r="BM234" s="199"/>
      <c r="BN234" s="190">
        <f t="shared" si="71"/>
        <v>0</v>
      </c>
      <c r="BO234" s="190"/>
      <c r="BP234" s="190">
        <f t="shared" si="72"/>
        <v>0</v>
      </c>
      <c r="BQ234" s="190"/>
      <c r="BR234" s="190">
        <f t="shared" si="73"/>
        <v>0</v>
      </c>
      <c r="BS234" s="191"/>
    </row>
    <row r="235" spans="2:71" ht="15" thickBot="1" x14ac:dyDescent="0.4">
      <c r="B235" s="209"/>
      <c r="C235" s="210"/>
      <c r="D235" s="210"/>
      <c r="E235" s="214"/>
      <c r="F235" s="214"/>
      <c r="G235" s="214"/>
      <c r="H235" s="215"/>
      <c r="I235" s="205"/>
      <c r="J235" s="206"/>
      <c r="K235" s="206"/>
      <c r="L235" s="206"/>
      <c r="M235" s="213">
        <v>43246</v>
      </c>
      <c r="N235" s="213"/>
      <c r="O235" s="213"/>
      <c r="P235" s="213">
        <v>45071</v>
      </c>
      <c r="Q235" s="213"/>
      <c r="R235" s="213"/>
      <c r="S235" s="205" t="s">
        <v>5539</v>
      </c>
      <c r="T235" s="205"/>
      <c r="U235" s="205"/>
      <c r="V235" s="206" t="s">
        <v>5027</v>
      </c>
      <c r="W235" s="206"/>
      <c r="X235" s="206"/>
      <c r="Y235" s="207"/>
      <c r="Z235" s="207"/>
      <c r="AA235" s="207"/>
      <c r="AB235" s="208"/>
      <c r="AC235" s="208"/>
      <c r="AD235" s="208"/>
      <c r="AE235" s="202"/>
      <c r="AF235" s="202"/>
      <c r="AG235" s="202"/>
      <c r="AH235" s="201">
        <f>Totals!$E$81</f>
        <v>45811</v>
      </c>
      <c r="AI235" s="201"/>
      <c r="AJ235" s="201"/>
      <c r="AK235" s="287">
        <f t="shared" si="60"/>
        <v>0</v>
      </c>
      <c r="AL235" s="287"/>
      <c r="AM235" s="287"/>
      <c r="AN235" s="201" t="str">
        <f t="shared" si="61"/>
        <v/>
      </c>
      <c r="AO235" s="201"/>
      <c r="AP235" s="201"/>
      <c r="AQ235" s="202"/>
      <c r="AR235" s="202"/>
      <c r="AS235" s="202"/>
      <c r="AT235" s="203">
        <f t="shared" si="74"/>
        <v>0</v>
      </c>
      <c r="AU235" s="203"/>
      <c r="AV235" s="203"/>
      <c r="AW235" s="204">
        <f t="shared" si="63"/>
        <v>0</v>
      </c>
      <c r="AX235" s="204"/>
      <c r="AY235" s="204"/>
      <c r="AZ235" s="190">
        <f t="shared" si="64"/>
        <v>0</v>
      </c>
      <c r="BA235" s="190"/>
      <c r="BB235" s="190">
        <f t="shared" si="65"/>
        <v>0</v>
      </c>
      <c r="BC235" s="190"/>
      <c r="BD235" s="190">
        <f t="shared" si="66"/>
        <v>0</v>
      </c>
      <c r="BE235" s="190"/>
      <c r="BF235" s="190">
        <f t="shared" si="67"/>
        <v>0</v>
      </c>
      <c r="BG235" s="190"/>
      <c r="BH235" s="190">
        <f t="shared" si="68"/>
        <v>0</v>
      </c>
      <c r="BI235" s="190"/>
      <c r="BJ235" s="190">
        <f t="shared" si="69"/>
        <v>0</v>
      </c>
      <c r="BK235" s="190"/>
      <c r="BL235" s="190">
        <f t="shared" si="70"/>
        <v>0</v>
      </c>
      <c r="BM235" s="199"/>
      <c r="BN235" s="190">
        <f t="shared" si="71"/>
        <v>0</v>
      </c>
      <c r="BO235" s="190"/>
      <c r="BP235" s="190">
        <f t="shared" si="72"/>
        <v>0</v>
      </c>
      <c r="BQ235" s="190"/>
      <c r="BR235" s="190">
        <f t="shared" si="73"/>
        <v>0</v>
      </c>
      <c r="BS235" s="191"/>
    </row>
    <row r="236" spans="2:71" ht="15" thickBot="1" x14ac:dyDescent="0.4">
      <c r="B236" s="209"/>
      <c r="C236" s="210"/>
      <c r="D236" s="210"/>
      <c r="E236" s="214"/>
      <c r="F236" s="214"/>
      <c r="G236" s="214"/>
      <c r="H236" s="215"/>
      <c r="I236" s="205"/>
      <c r="J236" s="206"/>
      <c r="K236" s="206"/>
      <c r="L236" s="206"/>
      <c r="M236" s="213">
        <v>44442</v>
      </c>
      <c r="N236" s="213"/>
      <c r="O236" s="213"/>
      <c r="P236" s="213">
        <v>46267</v>
      </c>
      <c r="Q236" s="213"/>
      <c r="R236" s="213"/>
      <c r="S236" s="205" t="s">
        <v>5539</v>
      </c>
      <c r="T236" s="205"/>
      <c r="U236" s="205"/>
      <c r="V236" s="206" t="s">
        <v>3830</v>
      </c>
      <c r="W236" s="206"/>
      <c r="X236" s="206"/>
      <c r="Y236" s="207"/>
      <c r="Z236" s="207"/>
      <c r="AA236" s="207"/>
      <c r="AB236" s="208"/>
      <c r="AC236" s="208"/>
      <c r="AD236" s="208"/>
      <c r="AE236" s="202"/>
      <c r="AF236" s="202"/>
      <c r="AG236" s="202"/>
      <c r="AH236" s="201">
        <f>Totals!$E$81</f>
        <v>45811</v>
      </c>
      <c r="AI236" s="201"/>
      <c r="AJ236" s="201"/>
      <c r="AK236" s="287">
        <f t="shared" si="60"/>
        <v>0</v>
      </c>
      <c r="AL236" s="287"/>
      <c r="AM236" s="287"/>
      <c r="AN236" s="201" t="str">
        <f t="shared" si="61"/>
        <v/>
      </c>
      <c r="AO236" s="201"/>
      <c r="AP236" s="201"/>
      <c r="AQ236" s="202"/>
      <c r="AR236" s="202"/>
      <c r="AS236" s="202"/>
      <c r="AT236" s="203">
        <f t="shared" si="74"/>
        <v>0</v>
      </c>
      <c r="AU236" s="203"/>
      <c r="AV236" s="203"/>
      <c r="AW236" s="204">
        <f t="shared" si="63"/>
        <v>0</v>
      </c>
      <c r="AX236" s="204"/>
      <c r="AY236" s="204"/>
      <c r="AZ236" s="190">
        <f t="shared" si="64"/>
        <v>0</v>
      </c>
      <c r="BA236" s="190"/>
      <c r="BB236" s="190">
        <f t="shared" si="65"/>
        <v>0</v>
      </c>
      <c r="BC236" s="190"/>
      <c r="BD236" s="190">
        <f t="shared" si="66"/>
        <v>0</v>
      </c>
      <c r="BE236" s="190"/>
      <c r="BF236" s="190">
        <f t="shared" si="67"/>
        <v>0</v>
      </c>
      <c r="BG236" s="190"/>
      <c r="BH236" s="190">
        <f t="shared" si="68"/>
        <v>0</v>
      </c>
      <c r="BI236" s="190"/>
      <c r="BJ236" s="190">
        <f t="shared" si="69"/>
        <v>0</v>
      </c>
      <c r="BK236" s="190"/>
      <c r="BL236" s="190">
        <f t="shared" si="70"/>
        <v>0</v>
      </c>
      <c r="BM236" s="199"/>
      <c r="BN236" s="190">
        <f t="shared" si="71"/>
        <v>0</v>
      </c>
      <c r="BO236" s="190"/>
      <c r="BP236" s="190">
        <f t="shared" si="72"/>
        <v>0</v>
      </c>
      <c r="BQ236" s="190"/>
      <c r="BR236" s="190">
        <f t="shared" si="73"/>
        <v>0</v>
      </c>
      <c r="BS236" s="191"/>
    </row>
    <row r="237" spans="2:71" ht="15" thickBot="1" x14ac:dyDescent="0.4">
      <c r="B237" s="209"/>
      <c r="C237" s="210"/>
      <c r="D237" s="210"/>
      <c r="E237" s="214"/>
      <c r="F237" s="214"/>
      <c r="G237" s="214"/>
      <c r="H237" s="215"/>
      <c r="I237" s="205"/>
      <c r="J237" s="206"/>
      <c r="K237" s="206"/>
      <c r="L237" s="206"/>
      <c r="M237" s="213">
        <v>44229</v>
      </c>
      <c r="N237" s="213"/>
      <c r="O237" s="213"/>
      <c r="P237" s="213">
        <v>44593</v>
      </c>
      <c r="Q237" s="213"/>
      <c r="R237" s="213"/>
      <c r="S237" s="205" t="s">
        <v>6638</v>
      </c>
      <c r="T237" s="205"/>
      <c r="U237" s="205"/>
      <c r="V237" s="206" t="s">
        <v>6606</v>
      </c>
      <c r="W237" s="206"/>
      <c r="X237" s="206"/>
      <c r="Y237" s="207"/>
      <c r="Z237" s="207"/>
      <c r="AA237" s="207"/>
      <c r="AB237" s="208"/>
      <c r="AC237" s="208"/>
      <c r="AD237" s="208"/>
      <c r="AE237" s="202"/>
      <c r="AF237" s="202"/>
      <c r="AG237" s="202"/>
      <c r="AH237" s="201">
        <f>Totals!$E$81</f>
        <v>45811</v>
      </c>
      <c r="AI237" s="201"/>
      <c r="AJ237" s="201"/>
      <c r="AK237" s="287">
        <f t="shared" si="60"/>
        <v>0</v>
      </c>
      <c r="AL237" s="287"/>
      <c r="AM237" s="287"/>
      <c r="AN237" s="201" t="str">
        <f t="shared" si="61"/>
        <v/>
      </c>
      <c r="AO237" s="201"/>
      <c r="AP237" s="201"/>
      <c r="AQ237" s="202"/>
      <c r="AR237" s="202"/>
      <c r="AS237" s="202"/>
      <c r="AT237" s="203">
        <f t="shared" si="74"/>
        <v>0</v>
      </c>
      <c r="AU237" s="203"/>
      <c r="AV237" s="203"/>
      <c r="AW237" s="204">
        <f t="shared" si="63"/>
        <v>0</v>
      </c>
      <c r="AX237" s="204"/>
      <c r="AY237" s="204"/>
      <c r="AZ237" s="190">
        <f t="shared" si="64"/>
        <v>0</v>
      </c>
      <c r="BA237" s="190"/>
      <c r="BB237" s="190">
        <f t="shared" si="65"/>
        <v>0</v>
      </c>
      <c r="BC237" s="190"/>
      <c r="BD237" s="190">
        <f t="shared" si="66"/>
        <v>0</v>
      </c>
      <c r="BE237" s="190"/>
      <c r="BF237" s="190">
        <f t="shared" si="67"/>
        <v>0</v>
      </c>
      <c r="BG237" s="190"/>
      <c r="BH237" s="190">
        <f t="shared" si="68"/>
        <v>0</v>
      </c>
      <c r="BI237" s="190"/>
      <c r="BJ237" s="190">
        <f t="shared" si="69"/>
        <v>0</v>
      </c>
      <c r="BK237" s="190"/>
      <c r="BL237" s="190">
        <f t="shared" si="70"/>
        <v>0</v>
      </c>
      <c r="BM237" s="199"/>
      <c r="BN237" s="190">
        <f t="shared" si="71"/>
        <v>0</v>
      </c>
      <c r="BO237" s="190"/>
      <c r="BP237" s="190">
        <f t="shared" si="72"/>
        <v>0</v>
      </c>
      <c r="BQ237" s="190"/>
      <c r="BR237" s="190">
        <f t="shared" si="73"/>
        <v>0</v>
      </c>
      <c r="BS237" s="191"/>
    </row>
    <row r="238" spans="2:71" ht="15" thickBot="1" x14ac:dyDescent="0.4">
      <c r="B238" s="209"/>
      <c r="C238" s="210"/>
      <c r="D238" s="210"/>
      <c r="E238" s="214"/>
      <c r="F238" s="214"/>
      <c r="G238" s="214"/>
      <c r="H238" s="215"/>
      <c r="I238" s="205"/>
      <c r="J238" s="206"/>
      <c r="K238" s="206"/>
      <c r="L238" s="206"/>
      <c r="M238" s="213">
        <v>44105</v>
      </c>
      <c r="N238" s="213"/>
      <c r="O238" s="213"/>
      <c r="P238" s="213">
        <v>44469</v>
      </c>
      <c r="Q238" s="213"/>
      <c r="R238" s="213"/>
      <c r="S238" s="205" t="s">
        <v>6638</v>
      </c>
      <c r="T238" s="205"/>
      <c r="U238" s="205"/>
      <c r="V238" s="206" t="s">
        <v>6364</v>
      </c>
      <c r="W238" s="206"/>
      <c r="X238" s="206"/>
      <c r="Y238" s="207"/>
      <c r="Z238" s="207"/>
      <c r="AA238" s="207"/>
      <c r="AB238" s="208"/>
      <c r="AC238" s="208"/>
      <c r="AD238" s="208"/>
      <c r="AE238" s="202"/>
      <c r="AF238" s="202"/>
      <c r="AG238" s="202"/>
      <c r="AH238" s="201">
        <f>Totals!$E$81</f>
        <v>45811</v>
      </c>
      <c r="AI238" s="201"/>
      <c r="AJ238" s="201"/>
      <c r="AK238" s="287">
        <f t="shared" si="60"/>
        <v>0</v>
      </c>
      <c r="AL238" s="287"/>
      <c r="AM238" s="287"/>
      <c r="AN238" s="201" t="str">
        <f t="shared" si="61"/>
        <v/>
      </c>
      <c r="AO238" s="201"/>
      <c r="AP238" s="201"/>
      <c r="AQ238" s="202"/>
      <c r="AR238" s="202"/>
      <c r="AS238" s="202"/>
      <c r="AT238" s="203">
        <f t="shared" si="74"/>
        <v>0</v>
      </c>
      <c r="AU238" s="203"/>
      <c r="AV238" s="203"/>
      <c r="AW238" s="204">
        <f t="shared" si="63"/>
        <v>0</v>
      </c>
      <c r="AX238" s="204"/>
      <c r="AY238" s="204"/>
      <c r="AZ238" s="190">
        <f t="shared" si="64"/>
        <v>0</v>
      </c>
      <c r="BA238" s="190"/>
      <c r="BB238" s="190">
        <f t="shared" si="65"/>
        <v>0</v>
      </c>
      <c r="BC238" s="190"/>
      <c r="BD238" s="190">
        <f t="shared" si="66"/>
        <v>0</v>
      </c>
      <c r="BE238" s="190"/>
      <c r="BF238" s="190">
        <f t="shared" si="67"/>
        <v>0</v>
      </c>
      <c r="BG238" s="190"/>
      <c r="BH238" s="190">
        <f t="shared" si="68"/>
        <v>0</v>
      </c>
      <c r="BI238" s="190"/>
      <c r="BJ238" s="190">
        <f t="shared" si="69"/>
        <v>0</v>
      </c>
      <c r="BK238" s="190"/>
      <c r="BL238" s="190">
        <f t="shared" si="70"/>
        <v>0</v>
      </c>
      <c r="BM238" s="199"/>
      <c r="BN238" s="190">
        <f t="shared" si="71"/>
        <v>0</v>
      </c>
      <c r="BO238" s="190"/>
      <c r="BP238" s="190">
        <f t="shared" si="72"/>
        <v>0</v>
      </c>
      <c r="BQ238" s="190"/>
      <c r="BR238" s="190">
        <f t="shared" si="73"/>
        <v>0</v>
      </c>
      <c r="BS238" s="191"/>
    </row>
    <row r="239" spans="2:71" ht="15" thickBot="1" x14ac:dyDescent="0.4">
      <c r="B239" s="209"/>
      <c r="C239" s="210"/>
      <c r="D239" s="210"/>
      <c r="E239" s="214"/>
      <c r="F239" s="214"/>
      <c r="G239" s="214"/>
      <c r="H239" s="215"/>
      <c r="I239" s="205"/>
      <c r="J239" s="206"/>
      <c r="K239" s="206"/>
      <c r="L239" s="206"/>
      <c r="M239" s="213"/>
      <c r="N239" s="213"/>
      <c r="O239" s="213"/>
      <c r="P239" s="213"/>
      <c r="Q239" s="213"/>
      <c r="R239" s="213"/>
      <c r="S239" s="205"/>
      <c r="T239" s="205"/>
      <c r="U239" s="205"/>
      <c r="V239" s="206"/>
      <c r="W239" s="206"/>
      <c r="X239" s="206"/>
      <c r="Y239" s="207"/>
      <c r="Z239" s="207"/>
      <c r="AA239" s="207"/>
      <c r="AB239" s="208"/>
      <c r="AC239" s="208"/>
      <c r="AD239" s="208"/>
      <c r="AE239" s="202"/>
      <c r="AF239" s="202"/>
      <c r="AG239" s="202"/>
      <c r="AH239" s="201">
        <f>Totals!$E$81</f>
        <v>45811</v>
      </c>
      <c r="AI239" s="201"/>
      <c r="AJ239" s="201"/>
      <c r="AK239" s="287">
        <f t="shared" si="60"/>
        <v>0</v>
      </c>
      <c r="AL239" s="287"/>
      <c r="AM239" s="287"/>
      <c r="AN239" s="201" t="str">
        <f t="shared" si="61"/>
        <v/>
      </c>
      <c r="AO239" s="201"/>
      <c r="AP239" s="201"/>
      <c r="AQ239" s="202"/>
      <c r="AR239" s="202"/>
      <c r="AS239" s="202"/>
      <c r="AT239" s="203">
        <f t="shared" si="74"/>
        <v>0</v>
      </c>
      <c r="AU239" s="203"/>
      <c r="AV239" s="203"/>
      <c r="AW239" s="204">
        <f t="shared" si="63"/>
        <v>0</v>
      </c>
      <c r="AX239" s="204"/>
      <c r="AY239" s="204"/>
      <c r="AZ239" s="190">
        <f t="shared" si="64"/>
        <v>0</v>
      </c>
      <c r="BA239" s="190"/>
      <c r="BB239" s="190">
        <f t="shared" si="65"/>
        <v>0</v>
      </c>
      <c r="BC239" s="190"/>
      <c r="BD239" s="190">
        <f t="shared" si="66"/>
        <v>0</v>
      </c>
      <c r="BE239" s="190"/>
      <c r="BF239" s="190">
        <f t="shared" si="67"/>
        <v>0</v>
      </c>
      <c r="BG239" s="190"/>
      <c r="BH239" s="190">
        <f t="shared" si="68"/>
        <v>0</v>
      </c>
      <c r="BI239" s="190"/>
      <c r="BJ239" s="190">
        <f t="shared" si="69"/>
        <v>0</v>
      </c>
      <c r="BK239" s="190"/>
      <c r="BL239" s="190">
        <f t="shared" si="70"/>
        <v>0</v>
      </c>
      <c r="BM239" s="199"/>
      <c r="BN239" s="190">
        <f t="shared" si="71"/>
        <v>0</v>
      </c>
      <c r="BO239" s="190"/>
      <c r="BP239" s="190">
        <f t="shared" si="72"/>
        <v>0</v>
      </c>
      <c r="BQ239" s="190"/>
      <c r="BR239" s="190">
        <f t="shared" si="73"/>
        <v>0</v>
      </c>
      <c r="BS239" s="191"/>
    </row>
    <row r="240" spans="2:71" ht="15" thickBot="1" x14ac:dyDescent="0.4">
      <c r="B240" s="209"/>
      <c r="C240" s="210"/>
      <c r="D240" s="210"/>
      <c r="E240" s="214"/>
      <c r="F240" s="214"/>
      <c r="G240" s="214"/>
      <c r="H240" s="215"/>
      <c r="I240" s="205"/>
      <c r="J240" s="206"/>
      <c r="K240" s="206"/>
      <c r="L240" s="206"/>
      <c r="M240" s="213"/>
      <c r="N240" s="213"/>
      <c r="O240" s="213"/>
      <c r="P240" s="213"/>
      <c r="Q240" s="213"/>
      <c r="R240" s="213"/>
      <c r="S240" s="205"/>
      <c r="T240" s="205"/>
      <c r="U240" s="205"/>
      <c r="V240" s="206"/>
      <c r="W240" s="206"/>
      <c r="X240" s="206"/>
      <c r="Y240" s="207"/>
      <c r="Z240" s="207"/>
      <c r="AA240" s="207"/>
      <c r="AB240" s="208"/>
      <c r="AC240" s="208"/>
      <c r="AD240" s="208"/>
      <c r="AE240" s="202"/>
      <c r="AF240" s="202"/>
      <c r="AG240" s="202"/>
      <c r="AH240" s="201">
        <f>Totals!$E$81</f>
        <v>45811</v>
      </c>
      <c r="AI240" s="201"/>
      <c r="AJ240" s="201"/>
      <c r="AK240" s="287">
        <f t="shared" si="60"/>
        <v>0</v>
      </c>
      <c r="AL240" s="287"/>
      <c r="AM240" s="287"/>
      <c r="AN240" s="201" t="str">
        <f t="shared" si="61"/>
        <v/>
      </c>
      <c r="AO240" s="201"/>
      <c r="AP240" s="201"/>
      <c r="AQ240" s="202"/>
      <c r="AR240" s="202"/>
      <c r="AS240" s="202"/>
      <c r="AT240" s="203">
        <f t="shared" si="74"/>
        <v>0</v>
      </c>
      <c r="AU240" s="203"/>
      <c r="AV240" s="203"/>
      <c r="AW240" s="204">
        <f t="shared" si="63"/>
        <v>0</v>
      </c>
      <c r="AX240" s="204"/>
      <c r="AY240" s="204"/>
      <c r="AZ240" s="190">
        <f t="shared" si="64"/>
        <v>0</v>
      </c>
      <c r="BA240" s="190"/>
      <c r="BB240" s="190">
        <f t="shared" si="65"/>
        <v>0</v>
      </c>
      <c r="BC240" s="190"/>
      <c r="BD240" s="190">
        <f t="shared" si="66"/>
        <v>0</v>
      </c>
      <c r="BE240" s="190"/>
      <c r="BF240" s="190">
        <f t="shared" si="67"/>
        <v>0</v>
      </c>
      <c r="BG240" s="190"/>
      <c r="BH240" s="190">
        <f t="shared" si="68"/>
        <v>0</v>
      </c>
      <c r="BI240" s="190"/>
      <c r="BJ240" s="190">
        <f t="shared" si="69"/>
        <v>0</v>
      </c>
      <c r="BK240" s="190"/>
      <c r="BL240" s="190">
        <f t="shared" si="70"/>
        <v>0</v>
      </c>
      <c r="BM240" s="199"/>
      <c r="BN240" s="190">
        <f t="shared" si="71"/>
        <v>0</v>
      </c>
      <c r="BO240" s="190"/>
      <c r="BP240" s="190">
        <f t="shared" si="72"/>
        <v>0</v>
      </c>
      <c r="BQ240" s="190"/>
      <c r="BR240" s="190">
        <f t="shared" si="73"/>
        <v>0</v>
      </c>
      <c r="BS240" s="191"/>
    </row>
    <row r="241" spans="2:71" ht="15" thickBot="1" x14ac:dyDescent="0.4">
      <c r="B241" s="209"/>
      <c r="C241" s="210"/>
      <c r="D241" s="210"/>
      <c r="E241" s="214"/>
      <c r="F241" s="214"/>
      <c r="G241" s="214"/>
      <c r="H241" s="215"/>
      <c r="I241" s="205"/>
      <c r="J241" s="206"/>
      <c r="K241" s="206"/>
      <c r="L241" s="206"/>
      <c r="M241" s="213">
        <v>44401</v>
      </c>
      <c r="N241" s="213"/>
      <c r="O241" s="213"/>
      <c r="P241" s="213">
        <v>44431</v>
      </c>
      <c r="Q241" s="213"/>
      <c r="R241" s="213"/>
      <c r="S241" s="205" t="s">
        <v>6948</v>
      </c>
      <c r="T241" s="205"/>
      <c r="U241" s="205"/>
      <c r="V241" s="206" t="s">
        <v>6925</v>
      </c>
      <c r="W241" s="206"/>
      <c r="X241" s="206"/>
      <c r="Y241" s="207"/>
      <c r="Z241" s="207"/>
      <c r="AA241" s="207"/>
      <c r="AB241" s="208"/>
      <c r="AC241" s="208"/>
      <c r="AD241" s="208"/>
      <c r="AE241" s="202"/>
      <c r="AF241" s="202"/>
      <c r="AG241" s="202"/>
      <c r="AH241" s="201">
        <f>Totals!$E$81</f>
        <v>45811</v>
      </c>
      <c r="AI241" s="201"/>
      <c r="AJ241" s="201"/>
      <c r="AK241" s="287">
        <f t="shared" si="60"/>
        <v>0</v>
      </c>
      <c r="AL241" s="287"/>
      <c r="AM241" s="287"/>
      <c r="AN241" s="201" t="str">
        <f t="shared" si="61"/>
        <v/>
      </c>
      <c r="AO241" s="201"/>
      <c r="AP241" s="201"/>
      <c r="AQ241" s="202"/>
      <c r="AR241" s="202"/>
      <c r="AS241" s="202"/>
      <c r="AT241" s="203">
        <f t="shared" si="74"/>
        <v>0</v>
      </c>
      <c r="AU241" s="203"/>
      <c r="AV241" s="203"/>
      <c r="AW241" s="204">
        <f t="shared" si="63"/>
        <v>0</v>
      </c>
      <c r="AX241" s="204"/>
      <c r="AY241" s="204"/>
      <c r="AZ241" s="190">
        <f t="shared" si="64"/>
        <v>0</v>
      </c>
      <c r="BA241" s="190"/>
      <c r="BB241" s="190">
        <f t="shared" si="65"/>
        <v>0</v>
      </c>
      <c r="BC241" s="190"/>
      <c r="BD241" s="190">
        <f t="shared" si="66"/>
        <v>0</v>
      </c>
      <c r="BE241" s="190"/>
      <c r="BF241" s="190">
        <f t="shared" si="67"/>
        <v>0</v>
      </c>
      <c r="BG241" s="190"/>
      <c r="BH241" s="190">
        <f t="shared" si="68"/>
        <v>0</v>
      </c>
      <c r="BI241" s="190"/>
      <c r="BJ241" s="190">
        <f t="shared" si="69"/>
        <v>0</v>
      </c>
      <c r="BK241" s="190"/>
      <c r="BL241" s="190">
        <f t="shared" si="70"/>
        <v>0</v>
      </c>
      <c r="BM241" s="199"/>
      <c r="BN241" s="190">
        <f t="shared" si="71"/>
        <v>0</v>
      </c>
      <c r="BO241" s="190"/>
      <c r="BP241" s="190">
        <f t="shared" si="72"/>
        <v>0</v>
      </c>
      <c r="BQ241" s="190"/>
      <c r="BR241" s="190">
        <f t="shared" si="73"/>
        <v>0</v>
      </c>
      <c r="BS241" s="191"/>
    </row>
    <row r="242" spans="2:71" ht="15" thickBot="1" x14ac:dyDescent="0.4">
      <c r="B242" s="209"/>
      <c r="C242" s="210"/>
      <c r="D242" s="210"/>
      <c r="E242" s="214"/>
      <c r="F242" s="214"/>
      <c r="G242" s="214"/>
      <c r="H242" s="215"/>
      <c r="I242" s="205"/>
      <c r="J242" s="206"/>
      <c r="K242" s="206"/>
      <c r="L242" s="206"/>
      <c r="M242" s="213"/>
      <c r="N242" s="213"/>
      <c r="O242" s="213"/>
      <c r="P242" s="213"/>
      <c r="Q242" s="213"/>
      <c r="R242" s="213"/>
      <c r="S242" s="205" t="s">
        <v>6948</v>
      </c>
      <c r="T242" s="205"/>
      <c r="U242" s="205"/>
      <c r="V242" s="206"/>
      <c r="W242" s="206"/>
      <c r="X242" s="206"/>
      <c r="Y242" s="207"/>
      <c r="Z242" s="207"/>
      <c r="AA242" s="207"/>
      <c r="AB242" s="208"/>
      <c r="AC242" s="208"/>
      <c r="AD242" s="208"/>
      <c r="AE242" s="202"/>
      <c r="AF242" s="202"/>
      <c r="AG242" s="202"/>
      <c r="AH242" s="201">
        <f>Totals!$E$81</f>
        <v>45811</v>
      </c>
      <c r="AI242" s="201"/>
      <c r="AJ242" s="201"/>
      <c r="AK242" s="287">
        <f t="shared" si="60"/>
        <v>0</v>
      </c>
      <c r="AL242" s="287"/>
      <c r="AM242" s="287"/>
      <c r="AN242" s="201" t="str">
        <f t="shared" si="61"/>
        <v/>
      </c>
      <c r="AO242" s="201"/>
      <c r="AP242" s="201"/>
      <c r="AQ242" s="202"/>
      <c r="AR242" s="202"/>
      <c r="AS242" s="202"/>
      <c r="AT242" s="203">
        <f t="shared" si="74"/>
        <v>0</v>
      </c>
      <c r="AU242" s="203"/>
      <c r="AV242" s="203"/>
      <c r="AW242" s="204">
        <f t="shared" si="63"/>
        <v>0</v>
      </c>
      <c r="AX242" s="204"/>
      <c r="AY242" s="204"/>
      <c r="AZ242" s="190">
        <f t="shared" si="64"/>
        <v>0</v>
      </c>
      <c r="BA242" s="190"/>
      <c r="BB242" s="190">
        <f t="shared" si="65"/>
        <v>0</v>
      </c>
      <c r="BC242" s="190"/>
      <c r="BD242" s="190">
        <f t="shared" si="66"/>
        <v>0</v>
      </c>
      <c r="BE242" s="190"/>
      <c r="BF242" s="190">
        <f t="shared" si="67"/>
        <v>0</v>
      </c>
      <c r="BG242" s="190"/>
      <c r="BH242" s="190">
        <f t="shared" si="68"/>
        <v>0</v>
      </c>
      <c r="BI242" s="190"/>
      <c r="BJ242" s="190">
        <f t="shared" si="69"/>
        <v>0</v>
      </c>
      <c r="BK242" s="190"/>
      <c r="BL242" s="190">
        <f t="shared" si="70"/>
        <v>0</v>
      </c>
      <c r="BM242" s="199"/>
      <c r="BN242" s="190">
        <f t="shared" si="71"/>
        <v>0</v>
      </c>
      <c r="BO242" s="190"/>
      <c r="BP242" s="190">
        <f t="shared" si="72"/>
        <v>0</v>
      </c>
      <c r="BQ242" s="190"/>
      <c r="BR242" s="190">
        <f t="shared" si="73"/>
        <v>0</v>
      </c>
      <c r="BS242" s="191"/>
    </row>
    <row r="243" spans="2:71" ht="15" thickBot="1" x14ac:dyDescent="0.4">
      <c r="B243" s="209"/>
      <c r="C243" s="210"/>
      <c r="D243" s="210"/>
      <c r="E243" s="214"/>
      <c r="F243" s="214"/>
      <c r="G243" s="214"/>
      <c r="H243" s="215"/>
      <c r="I243" s="205"/>
      <c r="J243" s="206"/>
      <c r="K243" s="206"/>
      <c r="L243" s="206"/>
      <c r="M243" s="213"/>
      <c r="N243" s="213"/>
      <c r="O243" s="213"/>
      <c r="P243" s="213"/>
      <c r="Q243" s="213"/>
      <c r="R243" s="213"/>
      <c r="S243" s="205" t="s">
        <v>6948</v>
      </c>
      <c r="T243" s="205"/>
      <c r="U243" s="205"/>
      <c r="V243" s="206"/>
      <c r="W243" s="206"/>
      <c r="X243" s="206"/>
      <c r="Y243" s="207"/>
      <c r="Z243" s="207"/>
      <c r="AA243" s="207"/>
      <c r="AB243" s="208"/>
      <c r="AC243" s="208"/>
      <c r="AD243" s="208"/>
      <c r="AE243" s="202"/>
      <c r="AF243" s="202"/>
      <c r="AG243" s="202"/>
      <c r="AH243" s="201">
        <f>Totals!$E$81</f>
        <v>45811</v>
      </c>
      <c r="AI243" s="201"/>
      <c r="AJ243" s="201"/>
      <c r="AK243" s="287">
        <f t="shared" si="60"/>
        <v>0</v>
      </c>
      <c r="AL243" s="287"/>
      <c r="AM243" s="287"/>
      <c r="AN243" s="201" t="str">
        <f t="shared" si="61"/>
        <v/>
      </c>
      <c r="AO243" s="201"/>
      <c r="AP243" s="201"/>
      <c r="AQ243" s="202"/>
      <c r="AR243" s="202"/>
      <c r="AS243" s="202"/>
      <c r="AT243" s="203">
        <f t="shared" si="74"/>
        <v>0</v>
      </c>
      <c r="AU243" s="203"/>
      <c r="AV243" s="203"/>
      <c r="AW243" s="204">
        <f t="shared" si="63"/>
        <v>0</v>
      </c>
      <c r="AX243" s="204"/>
      <c r="AY243" s="204"/>
      <c r="AZ243" s="190">
        <f t="shared" si="64"/>
        <v>0</v>
      </c>
      <c r="BA243" s="190"/>
      <c r="BB243" s="190">
        <f t="shared" si="65"/>
        <v>0</v>
      </c>
      <c r="BC243" s="190"/>
      <c r="BD243" s="190">
        <f t="shared" si="66"/>
        <v>0</v>
      </c>
      <c r="BE243" s="190"/>
      <c r="BF243" s="190">
        <f t="shared" si="67"/>
        <v>0</v>
      </c>
      <c r="BG243" s="190"/>
      <c r="BH243" s="190">
        <f t="shared" si="68"/>
        <v>0</v>
      </c>
      <c r="BI243" s="190"/>
      <c r="BJ243" s="190">
        <f t="shared" si="69"/>
        <v>0</v>
      </c>
      <c r="BK243" s="190"/>
      <c r="BL243" s="190">
        <f t="shared" si="70"/>
        <v>0</v>
      </c>
      <c r="BM243" s="199"/>
      <c r="BN243" s="190">
        <f t="shared" si="71"/>
        <v>0</v>
      </c>
      <c r="BO243" s="190"/>
      <c r="BP243" s="190">
        <f t="shared" si="72"/>
        <v>0</v>
      </c>
      <c r="BQ243" s="190"/>
      <c r="BR243" s="190">
        <f t="shared" si="73"/>
        <v>0</v>
      </c>
      <c r="BS243" s="191"/>
    </row>
    <row r="244" spans="2:71" ht="15" thickBot="1" x14ac:dyDescent="0.4">
      <c r="B244" s="209"/>
      <c r="C244" s="210"/>
      <c r="D244" s="210"/>
      <c r="E244" s="214"/>
      <c r="F244" s="214"/>
      <c r="G244" s="214"/>
      <c r="H244" s="215"/>
      <c r="I244" s="205"/>
      <c r="J244" s="206"/>
      <c r="K244" s="206"/>
      <c r="L244" s="206"/>
      <c r="M244" s="213"/>
      <c r="N244" s="213"/>
      <c r="O244" s="213"/>
      <c r="P244" s="213"/>
      <c r="Q244" s="213"/>
      <c r="R244" s="213"/>
      <c r="S244" s="205" t="s">
        <v>6948</v>
      </c>
      <c r="T244" s="205"/>
      <c r="U244" s="205"/>
      <c r="V244" s="206"/>
      <c r="W244" s="206"/>
      <c r="X244" s="206"/>
      <c r="Y244" s="207"/>
      <c r="Z244" s="207"/>
      <c r="AA244" s="207"/>
      <c r="AB244" s="208"/>
      <c r="AC244" s="208"/>
      <c r="AD244" s="208"/>
      <c r="AE244" s="202"/>
      <c r="AF244" s="202"/>
      <c r="AG244" s="202"/>
      <c r="AH244" s="201">
        <f>Totals!$E$81</f>
        <v>45811</v>
      </c>
      <c r="AI244" s="201"/>
      <c r="AJ244" s="201"/>
      <c r="AK244" s="287">
        <f t="shared" si="60"/>
        <v>0</v>
      </c>
      <c r="AL244" s="287"/>
      <c r="AM244" s="287"/>
      <c r="AN244" s="201" t="str">
        <f t="shared" si="61"/>
        <v/>
      </c>
      <c r="AO244" s="201"/>
      <c r="AP244" s="201"/>
      <c r="AQ244" s="202"/>
      <c r="AR244" s="202"/>
      <c r="AS244" s="202"/>
      <c r="AT244" s="203">
        <f t="shared" si="74"/>
        <v>0</v>
      </c>
      <c r="AU244" s="203"/>
      <c r="AV244" s="203"/>
      <c r="AW244" s="204">
        <f t="shared" si="63"/>
        <v>0</v>
      </c>
      <c r="AX244" s="204"/>
      <c r="AY244" s="204"/>
      <c r="AZ244" s="190">
        <f t="shared" si="64"/>
        <v>0</v>
      </c>
      <c r="BA244" s="190"/>
      <c r="BB244" s="190">
        <f t="shared" si="65"/>
        <v>0</v>
      </c>
      <c r="BC244" s="190"/>
      <c r="BD244" s="190">
        <f t="shared" si="66"/>
        <v>0</v>
      </c>
      <c r="BE244" s="190"/>
      <c r="BF244" s="190">
        <f t="shared" si="67"/>
        <v>0</v>
      </c>
      <c r="BG244" s="190"/>
      <c r="BH244" s="190">
        <f t="shared" si="68"/>
        <v>0</v>
      </c>
      <c r="BI244" s="190"/>
      <c r="BJ244" s="190">
        <f t="shared" si="69"/>
        <v>0</v>
      </c>
      <c r="BK244" s="190"/>
      <c r="BL244" s="190">
        <f t="shared" si="70"/>
        <v>0</v>
      </c>
      <c r="BM244" s="199"/>
      <c r="BN244" s="190">
        <f t="shared" si="71"/>
        <v>0</v>
      </c>
      <c r="BO244" s="190"/>
      <c r="BP244" s="190">
        <f t="shared" si="72"/>
        <v>0</v>
      </c>
      <c r="BQ244" s="190"/>
      <c r="BR244" s="190">
        <f t="shared" si="73"/>
        <v>0</v>
      </c>
      <c r="BS244" s="191"/>
    </row>
    <row r="245" spans="2:71" ht="15" thickBot="1" x14ac:dyDescent="0.4">
      <c r="B245" s="209"/>
      <c r="C245" s="210"/>
      <c r="D245" s="210"/>
      <c r="E245" s="214"/>
      <c r="F245" s="214"/>
      <c r="G245" s="214"/>
      <c r="H245" s="215"/>
      <c r="I245" s="205"/>
      <c r="J245" s="206"/>
      <c r="K245" s="206"/>
      <c r="L245" s="206"/>
      <c r="M245" s="213"/>
      <c r="N245" s="213"/>
      <c r="O245" s="213"/>
      <c r="P245" s="213"/>
      <c r="Q245" s="213"/>
      <c r="R245" s="213"/>
      <c r="S245" s="205"/>
      <c r="T245" s="205"/>
      <c r="U245" s="205"/>
      <c r="V245" s="206"/>
      <c r="W245" s="206"/>
      <c r="X245" s="206"/>
      <c r="Y245" s="207"/>
      <c r="Z245" s="207"/>
      <c r="AA245" s="207"/>
      <c r="AB245" s="208"/>
      <c r="AC245" s="208"/>
      <c r="AD245" s="208"/>
      <c r="AE245" s="202"/>
      <c r="AF245" s="202"/>
      <c r="AG245" s="202"/>
      <c r="AH245" s="201">
        <f>Totals!$E$81</f>
        <v>45811</v>
      </c>
      <c r="AI245" s="201"/>
      <c r="AJ245" s="201"/>
      <c r="AK245" s="287">
        <f t="shared" si="60"/>
        <v>0</v>
      </c>
      <c r="AL245" s="287"/>
      <c r="AM245" s="287"/>
      <c r="AN245" s="201" t="str">
        <f t="shared" si="61"/>
        <v/>
      </c>
      <c r="AO245" s="201"/>
      <c r="AP245" s="201"/>
      <c r="AQ245" s="202"/>
      <c r="AR245" s="202"/>
      <c r="AS245" s="202"/>
      <c r="AT245" s="203">
        <f t="shared" si="74"/>
        <v>0</v>
      </c>
      <c r="AU245" s="203"/>
      <c r="AV245" s="203"/>
      <c r="AW245" s="204">
        <f t="shared" si="63"/>
        <v>0</v>
      </c>
      <c r="AX245" s="204"/>
      <c r="AY245" s="204"/>
      <c r="AZ245" s="190">
        <f t="shared" si="64"/>
        <v>0</v>
      </c>
      <c r="BA245" s="190"/>
      <c r="BB245" s="190">
        <f t="shared" si="65"/>
        <v>0</v>
      </c>
      <c r="BC245" s="190"/>
      <c r="BD245" s="190">
        <f t="shared" si="66"/>
        <v>0</v>
      </c>
      <c r="BE245" s="190"/>
      <c r="BF245" s="190">
        <f t="shared" si="67"/>
        <v>0</v>
      </c>
      <c r="BG245" s="190"/>
      <c r="BH245" s="190">
        <f t="shared" si="68"/>
        <v>0</v>
      </c>
      <c r="BI245" s="190"/>
      <c r="BJ245" s="190">
        <f t="shared" si="69"/>
        <v>0</v>
      </c>
      <c r="BK245" s="190"/>
      <c r="BL245" s="190">
        <f t="shared" si="70"/>
        <v>0</v>
      </c>
      <c r="BM245" s="199"/>
      <c r="BN245" s="190">
        <f t="shared" si="71"/>
        <v>0</v>
      </c>
      <c r="BO245" s="190"/>
      <c r="BP245" s="190">
        <f t="shared" si="72"/>
        <v>0</v>
      </c>
      <c r="BQ245" s="190"/>
      <c r="BR245" s="190">
        <f t="shared" si="73"/>
        <v>0</v>
      </c>
      <c r="BS245" s="191"/>
    </row>
    <row r="246" spans="2:71" ht="15" thickBot="1" x14ac:dyDescent="0.4">
      <c r="B246" s="209"/>
      <c r="C246" s="210"/>
      <c r="D246" s="210"/>
      <c r="E246" s="214"/>
      <c r="F246" s="214"/>
      <c r="G246" s="214"/>
      <c r="H246" s="215"/>
      <c r="I246" s="205"/>
      <c r="J246" s="206"/>
      <c r="K246" s="206"/>
      <c r="L246" s="206"/>
      <c r="M246" s="213"/>
      <c r="N246" s="213"/>
      <c r="O246" s="213"/>
      <c r="P246" s="213"/>
      <c r="Q246" s="213"/>
      <c r="R246" s="213"/>
      <c r="S246" s="205"/>
      <c r="T246" s="205"/>
      <c r="U246" s="205"/>
      <c r="V246" s="206"/>
      <c r="W246" s="206"/>
      <c r="X246" s="206"/>
      <c r="Y246" s="207"/>
      <c r="Z246" s="207"/>
      <c r="AA246" s="207"/>
      <c r="AB246" s="208"/>
      <c r="AC246" s="208"/>
      <c r="AD246" s="208"/>
      <c r="AE246" s="202"/>
      <c r="AF246" s="202"/>
      <c r="AG246" s="202"/>
      <c r="AH246" s="201">
        <f>Totals!$E$81</f>
        <v>45811</v>
      </c>
      <c r="AI246" s="201"/>
      <c r="AJ246" s="201"/>
      <c r="AK246" s="287">
        <f t="shared" si="60"/>
        <v>0</v>
      </c>
      <c r="AL246" s="287"/>
      <c r="AM246" s="287"/>
      <c r="AN246" s="201" t="str">
        <f t="shared" si="61"/>
        <v/>
      </c>
      <c r="AO246" s="201"/>
      <c r="AP246" s="201"/>
      <c r="AQ246" s="202"/>
      <c r="AR246" s="202"/>
      <c r="AS246" s="202"/>
      <c r="AT246" s="203">
        <f t="shared" si="74"/>
        <v>0</v>
      </c>
      <c r="AU246" s="203"/>
      <c r="AV246" s="203"/>
      <c r="AW246" s="204">
        <f t="shared" si="63"/>
        <v>0</v>
      </c>
      <c r="AX246" s="204"/>
      <c r="AY246" s="204"/>
      <c r="AZ246" s="190">
        <f t="shared" si="64"/>
        <v>0</v>
      </c>
      <c r="BA246" s="190"/>
      <c r="BB246" s="190">
        <f t="shared" si="65"/>
        <v>0</v>
      </c>
      <c r="BC246" s="190"/>
      <c r="BD246" s="190">
        <f t="shared" si="66"/>
        <v>0</v>
      </c>
      <c r="BE246" s="190"/>
      <c r="BF246" s="190">
        <f t="shared" si="67"/>
        <v>0</v>
      </c>
      <c r="BG246" s="190"/>
      <c r="BH246" s="190">
        <f t="shared" si="68"/>
        <v>0</v>
      </c>
      <c r="BI246" s="190"/>
      <c r="BJ246" s="190">
        <f t="shared" si="69"/>
        <v>0</v>
      </c>
      <c r="BK246" s="190"/>
      <c r="BL246" s="190">
        <f t="shared" si="70"/>
        <v>0</v>
      </c>
      <c r="BM246" s="199"/>
      <c r="BN246" s="190">
        <f t="shared" si="71"/>
        <v>0</v>
      </c>
      <c r="BO246" s="190"/>
      <c r="BP246" s="190">
        <f t="shared" si="72"/>
        <v>0</v>
      </c>
      <c r="BQ246" s="190"/>
      <c r="BR246" s="190">
        <f t="shared" si="73"/>
        <v>0</v>
      </c>
      <c r="BS246" s="191"/>
    </row>
    <row r="247" spans="2:71" ht="15" thickBot="1" x14ac:dyDescent="0.4">
      <c r="B247" s="209"/>
      <c r="C247" s="210"/>
      <c r="D247" s="210"/>
      <c r="E247" s="214"/>
      <c r="F247" s="214"/>
      <c r="G247" s="214"/>
      <c r="H247" s="215"/>
      <c r="I247" s="205"/>
      <c r="J247" s="206"/>
      <c r="K247" s="206"/>
      <c r="L247" s="206"/>
      <c r="M247" s="213"/>
      <c r="N247" s="213"/>
      <c r="O247" s="213"/>
      <c r="P247" s="213"/>
      <c r="Q247" s="213"/>
      <c r="R247" s="213"/>
      <c r="S247" s="205" t="s">
        <v>6948</v>
      </c>
      <c r="T247" s="205"/>
      <c r="U247" s="205"/>
      <c r="V247" s="206"/>
      <c r="W247" s="206"/>
      <c r="X247" s="206"/>
      <c r="Y247" s="207"/>
      <c r="Z247" s="207"/>
      <c r="AA247" s="207"/>
      <c r="AB247" s="208"/>
      <c r="AC247" s="208"/>
      <c r="AD247" s="208"/>
      <c r="AE247" s="202"/>
      <c r="AF247" s="202"/>
      <c r="AG247" s="202"/>
      <c r="AH247" s="201">
        <f>Totals!$E$81</f>
        <v>45811</v>
      </c>
      <c r="AI247" s="201"/>
      <c r="AJ247" s="201"/>
      <c r="AK247" s="287">
        <f t="shared" si="60"/>
        <v>0</v>
      </c>
      <c r="AL247" s="287"/>
      <c r="AM247" s="287"/>
      <c r="AN247" s="201" t="str">
        <f t="shared" si="61"/>
        <v/>
      </c>
      <c r="AO247" s="201"/>
      <c r="AP247" s="201"/>
      <c r="AQ247" s="202"/>
      <c r="AR247" s="202"/>
      <c r="AS247" s="202"/>
      <c r="AT247" s="203">
        <f t="shared" si="74"/>
        <v>0</v>
      </c>
      <c r="AU247" s="203"/>
      <c r="AV247" s="203"/>
      <c r="AW247" s="204">
        <f t="shared" si="63"/>
        <v>0</v>
      </c>
      <c r="AX247" s="204"/>
      <c r="AY247" s="204"/>
      <c r="AZ247" s="190">
        <f t="shared" si="64"/>
        <v>0</v>
      </c>
      <c r="BA247" s="190"/>
      <c r="BB247" s="190">
        <f t="shared" si="65"/>
        <v>0</v>
      </c>
      <c r="BC247" s="190"/>
      <c r="BD247" s="190">
        <f t="shared" si="66"/>
        <v>0</v>
      </c>
      <c r="BE247" s="190"/>
      <c r="BF247" s="190">
        <f t="shared" si="67"/>
        <v>0</v>
      </c>
      <c r="BG247" s="190"/>
      <c r="BH247" s="190">
        <f t="shared" si="68"/>
        <v>0</v>
      </c>
      <c r="BI247" s="190"/>
      <c r="BJ247" s="190">
        <f t="shared" si="69"/>
        <v>0</v>
      </c>
      <c r="BK247" s="190"/>
      <c r="BL247" s="190">
        <f t="shared" si="70"/>
        <v>0</v>
      </c>
      <c r="BM247" s="199"/>
      <c r="BN247" s="190">
        <f t="shared" si="71"/>
        <v>0</v>
      </c>
      <c r="BO247" s="190"/>
      <c r="BP247" s="190">
        <f t="shared" si="72"/>
        <v>0</v>
      </c>
      <c r="BQ247" s="190"/>
      <c r="BR247" s="190">
        <f t="shared" si="73"/>
        <v>0</v>
      </c>
      <c r="BS247" s="191"/>
    </row>
    <row r="248" spans="2:71" ht="15" thickBot="1" x14ac:dyDescent="0.4">
      <c r="B248" s="209"/>
      <c r="C248" s="210"/>
      <c r="D248" s="210"/>
      <c r="E248" s="214"/>
      <c r="F248" s="214"/>
      <c r="G248" s="214"/>
      <c r="H248" s="215"/>
      <c r="I248" s="205"/>
      <c r="J248" s="206"/>
      <c r="K248" s="206"/>
      <c r="L248" s="206"/>
      <c r="M248" s="213"/>
      <c r="N248" s="213"/>
      <c r="O248" s="213"/>
      <c r="P248" s="213"/>
      <c r="Q248" s="213"/>
      <c r="R248" s="213"/>
      <c r="S248" s="205"/>
      <c r="T248" s="205"/>
      <c r="U248" s="205"/>
      <c r="V248" s="206"/>
      <c r="W248" s="206"/>
      <c r="X248" s="206"/>
      <c r="Y248" s="207"/>
      <c r="Z248" s="207"/>
      <c r="AA248" s="207"/>
      <c r="AB248" s="208"/>
      <c r="AC248" s="208"/>
      <c r="AD248" s="208"/>
      <c r="AE248" s="202"/>
      <c r="AF248" s="202"/>
      <c r="AG248" s="202"/>
      <c r="AH248" s="201">
        <f>Totals!$E$81</f>
        <v>45811</v>
      </c>
      <c r="AI248" s="201"/>
      <c r="AJ248" s="201"/>
      <c r="AK248" s="287">
        <f t="shared" si="60"/>
        <v>0</v>
      </c>
      <c r="AL248" s="287"/>
      <c r="AM248" s="287"/>
      <c r="AN248" s="201" t="str">
        <f t="shared" si="61"/>
        <v/>
      </c>
      <c r="AO248" s="201"/>
      <c r="AP248" s="201"/>
      <c r="AQ248" s="202"/>
      <c r="AR248" s="202"/>
      <c r="AS248" s="202"/>
      <c r="AT248" s="203">
        <f t="shared" si="74"/>
        <v>0</v>
      </c>
      <c r="AU248" s="203"/>
      <c r="AV248" s="203"/>
      <c r="AW248" s="204">
        <f t="shared" si="63"/>
        <v>0</v>
      </c>
      <c r="AX248" s="204"/>
      <c r="AY248" s="204"/>
      <c r="AZ248" s="190">
        <f t="shared" si="64"/>
        <v>0</v>
      </c>
      <c r="BA248" s="190"/>
      <c r="BB248" s="190">
        <f t="shared" si="65"/>
        <v>0</v>
      </c>
      <c r="BC248" s="190"/>
      <c r="BD248" s="190">
        <f t="shared" si="66"/>
        <v>0</v>
      </c>
      <c r="BE248" s="190"/>
      <c r="BF248" s="190">
        <f t="shared" si="67"/>
        <v>0</v>
      </c>
      <c r="BG248" s="190"/>
      <c r="BH248" s="190">
        <f t="shared" si="68"/>
        <v>0</v>
      </c>
      <c r="BI248" s="190"/>
      <c r="BJ248" s="190">
        <f t="shared" si="69"/>
        <v>0</v>
      </c>
      <c r="BK248" s="190"/>
      <c r="BL248" s="190">
        <f t="shared" si="70"/>
        <v>0</v>
      </c>
      <c r="BM248" s="199"/>
      <c r="BN248" s="190">
        <f t="shared" si="71"/>
        <v>0</v>
      </c>
      <c r="BO248" s="190"/>
      <c r="BP248" s="190">
        <f t="shared" si="72"/>
        <v>0</v>
      </c>
      <c r="BQ248" s="190"/>
      <c r="BR248" s="190">
        <f t="shared" si="73"/>
        <v>0</v>
      </c>
      <c r="BS248" s="191"/>
    </row>
    <row r="249" spans="2:71" ht="15" thickBot="1" x14ac:dyDescent="0.4">
      <c r="B249" s="209"/>
      <c r="C249" s="210"/>
      <c r="D249" s="210"/>
      <c r="E249" s="214"/>
      <c r="F249" s="214"/>
      <c r="G249" s="214"/>
      <c r="H249" s="215"/>
      <c r="I249" s="205"/>
      <c r="J249" s="206"/>
      <c r="K249" s="206"/>
      <c r="L249" s="206"/>
      <c r="M249" s="213"/>
      <c r="N249" s="213"/>
      <c r="O249" s="213"/>
      <c r="P249" s="213"/>
      <c r="Q249" s="213"/>
      <c r="R249" s="213"/>
      <c r="S249" s="205"/>
      <c r="T249" s="205"/>
      <c r="U249" s="205"/>
      <c r="V249" s="206"/>
      <c r="W249" s="206"/>
      <c r="X249" s="206"/>
      <c r="Y249" s="207"/>
      <c r="Z249" s="207"/>
      <c r="AA249" s="207"/>
      <c r="AB249" s="208"/>
      <c r="AC249" s="208"/>
      <c r="AD249" s="208"/>
      <c r="AE249" s="202"/>
      <c r="AF249" s="202"/>
      <c r="AG249" s="202"/>
      <c r="AH249" s="201">
        <f>Totals!$E$81</f>
        <v>45811</v>
      </c>
      <c r="AI249" s="201"/>
      <c r="AJ249" s="201"/>
      <c r="AK249" s="287">
        <f t="shared" si="60"/>
        <v>0</v>
      </c>
      <c r="AL249" s="287"/>
      <c r="AM249" s="287"/>
      <c r="AN249" s="201" t="str">
        <f t="shared" si="61"/>
        <v/>
      </c>
      <c r="AO249" s="201"/>
      <c r="AP249" s="201"/>
      <c r="AQ249" s="202"/>
      <c r="AR249" s="202"/>
      <c r="AS249" s="202"/>
      <c r="AT249" s="203">
        <f t="shared" si="74"/>
        <v>0</v>
      </c>
      <c r="AU249" s="203"/>
      <c r="AV249" s="203"/>
      <c r="AW249" s="204">
        <f t="shared" si="63"/>
        <v>0</v>
      </c>
      <c r="AX249" s="204"/>
      <c r="AY249" s="204"/>
      <c r="AZ249" s="190">
        <f t="shared" si="64"/>
        <v>0</v>
      </c>
      <c r="BA249" s="190"/>
      <c r="BB249" s="190">
        <f t="shared" si="65"/>
        <v>0</v>
      </c>
      <c r="BC249" s="190"/>
      <c r="BD249" s="190">
        <f t="shared" si="66"/>
        <v>0</v>
      </c>
      <c r="BE249" s="190"/>
      <c r="BF249" s="190">
        <f t="shared" si="67"/>
        <v>0</v>
      </c>
      <c r="BG249" s="190"/>
      <c r="BH249" s="190">
        <f t="shared" si="68"/>
        <v>0</v>
      </c>
      <c r="BI249" s="190"/>
      <c r="BJ249" s="190">
        <f t="shared" si="69"/>
        <v>0</v>
      </c>
      <c r="BK249" s="190"/>
      <c r="BL249" s="190">
        <f t="shared" si="70"/>
        <v>0</v>
      </c>
      <c r="BM249" s="199"/>
      <c r="BN249" s="190">
        <f t="shared" si="71"/>
        <v>0</v>
      </c>
      <c r="BO249" s="190"/>
      <c r="BP249" s="190">
        <f t="shared" si="72"/>
        <v>0</v>
      </c>
      <c r="BQ249" s="190"/>
      <c r="BR249" s="190">
        <f t="shared" si="73"/>
        <v>0</v>
      </c>
      <c r="BS249" s="191"/>
    </row>
    <row r="250" spans="2:71" ht="15" thickBot="1" x14ac:dyDescent="0.4">
      <c r="B250" s="209"/>
      <c r="C250" s="210"/>
      <c r="D250" s="210"/>
      <c r="E250" s="214"/>
      <c r="F250" s="214"/>
      <c r="G250" s="214"/>
      <c r="H250" s="215"/>
      <c r="I250" s="205"/>
      <c r="J250" s="206"/>
      <c r="K250" s="206"/>
      <c r="L250" s="206"/>
      <c r="M250" s="213"/>
      <c r="N250" s="213"/>
      <c r="O250" s="213"/>
      <c r="P250" s="213"/>
      <c r="Q250" s="213"/>
      <c r="R250" s="213"/>
      <c r="S250" s="205"/>
      <c r="T250" s="205"/>
      <c r="U250" s="205"/>
      <c r="V250" s="206"/>
      <c r="W250" s="206"/>
      <c r="X250" s="206"/>
      <c r="Y250" s="207"/>
      <c r="Z250" s="207"/>
      <c r="AA250" s="207"/>
      <c r="AB250" s="208"/>
      <c r="AC250" s="208"/>
      <c r="AD250" s="208"/>
      <c r="AE250" s="202"/>
      <c r="AF250" s="202"/>
      <c r="AG250" s="202"/>
      <c r="AH250" s="201">
        <f>Totals!$E$81</f>
        <v>45811</v>
      </c>
      <c r="AI250" s="201"/>
      <c r="AJ250" s="201"/>
      <c r="AK250" s="287">
        <f t="shared" si="60"/>
        <v>0</v>
      </c>
      <c r="AL250" s="287"/>
      <c r="AM250" s="287"/>
      <c r="AN250" s="201" t="str">
        <f t="shared" si="61"/>
        <v/>
      </c>
      <c r="AO250" s="201"/>
      <c r="AP250" s="201"/>
      <c r="AQ250" s="202"/>
      <c r="AR250" s="202"/>
      <c r="AS250" s="202"/>
      <c r="AT250" s="203">
        <f t="shared" si="74"/>
        <v>0</v>
      </c>
      <c r="AU250" s="203"/>
      <c r="AV250" s="203"/>
      <c r="AW250" s="204">
        <f t="shared" si="63"/>
        <v>0</v>
      </c>
      <c r="AX250" s="204"/>
      <c r="AY250" s="204"/>
      <c r="AZ250" s="190">
        <f t="shared" si="64"/>
        <v>0</v>
      </c>
      <c r="BA250" s="190"/>
      <c r="BB250" s="190">
        <f t="shared" si="65"/>
        <v>0</v>
      </c>
      <c r="BC250" s="190"/>
      <c r="BD250" s="190">
        <f t="shared" si="66"/>
        <v>0</v>
      </c>
      <c r="BE250" s="190"/>
      <c r="BF250" s="190">
        <f t="shared" si="67"/>
        <v>0</v>
      </c>
      <c r="BG250" s="190"/>
      <c r="BH250" s="190">
        <f t="shared" si="68"/>
        <v>0</v>
      </c>
      <c r="BI250" s="190"/>
      <c r="BJ250" s="190">
        <f t="shared" si="69"/>
        <v>0</v>
      </c>
      <c r="BK250" s="190"/>
      <c r="BL250" s="190">
        <f t="shared" si="70"/>
        <v>0</v>
      </c>
      <c r="BM250" s="199"/>
      <c r="BN250" s="190">
        <f t="shared" si="71"/>
        <v>0</v>
      </c>
      <c r="BO250" s="190"/>
      <c r="BP250" s="190">
        <f t="shared" si="72"/>
        <v>0</v>
      </c>
      <c r="BQ250" s="190"/>
      <c r="BR250" s="190">
        <f t="shared" si="73"/>
        <v>0</v>
      </c>
      <c r="BS250" s="191"/>
    </row>
    <row r="251" spans="2:71" ht="15" thickBot="1" x14ac:dyDescent="0.4">
      <c r="B251" s="209"/>
      <c r="C251" s="210"/>
      <c r="D251" s="210"/>
      <c r="E251" s="214"/>
      <c r="F251" s="214"/>
      <c r="G251" s="214"/>
      <c r="H251" s="215"/>
      <c r="I251" s="205"/>
      <c r="J251" s="206"/>
      <c r="K251" s="206"/>
      <c r="L251" s="206"/>
      <c r="M251" s="207">
        <f>(P231-M231)*-(AZ231)</f>
        <v>0</v>
      </c>
      <c r="N251" s="207"/>
      <c r="O251" s="207"/>
      <c r="P251" s="213"/>
      <c r="Q251" s="213"/>
      <c r="R251" s="213"/>
      <c r="S251" s="205"/>
      <c r="T251" s="205"/>
      <c r="U251" s="205"/>
      <c r="V251" s="206"/>
      <c r="W251" s="206"/>
      <c r="X251" s="206"/>
      <c r="Y251" s="207"/>
      <c r="Z251" s="207"/>
      <c r="AA251" s="207"/>
      <c r="AB251" s="208"/>
      <c r="AC251" s="208"/>
      <c r="AD251" s="208"/>
      <c r="AE251" s="202"/>
      <c r="AF251" s="202"/>
      <c r="AG251" s="202"/>
      <c r="AH251" s="201">
        <f>Totals!$E$81</f>
        <v>45811</v>
      </c>
      <c r="AI251" s="201"/>
      <c r="AJ251" s="201"/>
      <c r="AK251" s="287">
        <f t="shared" si="60"/>
        <v>0</v>
      </c>
      <c r="AL251" s="287"/>
      <c r="AM251" s="287"/>
      <c r="AN251" s="201" t="str">
        <f t="shared" si="61"/>
        <v/>
      </c>
      <c r="AO251" s="201"/>
      <c r="AP251" s="201"/>
      <c r="AQ251" s="202"/>
      <c r="AR251" s="202"/>
      <c r="AS251" s="202"/>
      <c r="AT251" s="203">
        <f t="shared" si="74"/>
        <v>0</v>
      </c>
      <c r="AU251" s="203"/>
      <c r="AV251" s="203"/>
      <c r="AW251" s="204">
        <f t="shared" si="63"/>
        <v>0</v>
      </c>
      <c r="AX251" s="204"/>
      <c r="AY251" s="204"/>
      <c r="AZ251" s="190">
        <f t="shared" si="64"/>
        <v>0</v>
      </c>
      <c r="BA251" s="190"/>
      <c r="BB251" s="190">
        <f t="shared" si="65"/>
        <v>0</v>
      </c>
      <c r="BC251" s="190"/>
      <c r="BD251" s="190">
        <f t="shared" si="66"/>
        <v>0</v>
      </c>
      <c r="BE251" s="190"/>
      <c r="BF251" s="190">
        <f t="shared" si="67"/>
        <v>0</v>
      </c>
      <c r="BG251" s="190"/>
      <c r="BH251" s="190">
        <f t="shared" si="68"/>
        <v>0</v>
      </c>
      <c r="BI251" s="190"/>
      <c r="BJ251" s="190">
        <f t="shared" si="69"/>
        <v>0</v>
      </c>
      <c r="BK251" s="190"/>
      <c r="BL251" s="190">
        <f t="shared" si="70"/>
        <v>0</v>
      </c>
      <c r="BM251" s="199"/>
      <c r="BN251" s="190">
        <f t="shared" si="71"/>
        <v>0</v>
      </c>
      <c r="BO251" s="190"/>
      <c r="BP251" s="190">
        <f t="shared" si="72"/>
        <v>0</v>
      </c>
      <c r="BQ251" s="190"/>
      <c r="BR251" s="190">
        <f t="shared" si="73"/>
        <v>0</v>
      </c>
      <c r="BS251" s="191"/>
    </row>
    <row r="252" spans="2:71" ht="15" thickBot="1" x14ac:dyDescent="0.4">
      <c r="B252" s="209"/>
      <c r="C252" s="210"/>
      <c r="D252" s="210"/>
      <c r="E252" s="214"/>
      <c r="F252" s="214"/>
      <c r="G252" s="214"/>
      <c r="H252" s="215"/>
      <c r="I252" s="205"/>
      <c r="J252" s="206"/>
      <c r="K252" s="206"/>
      <c r="L252" s="206"/>
      <c r="M252" s="213"/>
      <c r="N252" s="213"/>
      <c r="O252" s="213"/>
      <c r="P252" s="213"/>
      <c r="Q252" s="213"/>
      <c r="R252" s="213"/>
      <c r="S252" s="205"/>
      <c r="T252" s="205"/>
      <c r="U252" s="205"/>
      <c r="V252" s="206"/>
      <c r="W252" s="206"/>
      <c r="X252" s="206"/>
      <c r="Y252" s="207"/>
      <c r="Z252" s="207"/>
      <c r="AA252" s="207"/>
      <c r="AB252" s="208"/>
      <c r="AC252" s="208"/>
      <c r="AD252" s="208"/>
      <c r="AE252" s="202"/>
      <c r="AF252" s="202"/>
      <c r="AG252" s="202"/>
      <c r="AH252" s="201">
        <f>Totals!$E$81</f>
        <v>45811</v>
      </c>
      <c r="AI252" s="201"/>
      <c r="AJ252" s="201"/>
      <c r="AK252" s="287">
        <f t="shared" si="60"/>
        <v>0</v>
      </c>
      <c r="AL252" s="287"/>
      <c r="AM252" s="287"/>
      <c r="AN252" s="201" t="str">
        <f t="shared" si="61"/>
        <v/>
      </c>
      <c r="AO252" s="201"/>
      <c r="AP252" s="201"/>
      <c r="AQ252" s="202"/>
      <c r="AR252" s="202"/>
      <c r="AS252" s="202"/>
      <c r="AT252" s="203">
        <f t="shared" si="74"/>
        <v>0</v>
      </c>
      <c r="AU252" s="203"/>
      <c r="AV252" s="203"/>
      <c r="AW252" s="204">
        <f t="shared" si="63"/>
        <v>0</v>
      </c>
      <c r="AX252" s="204"/>
      <c r="AY252" s="204"/>
      <c r="AZ252" s="190">
        <f t="shared" si="64"/>
        <v>0</v>
      </c>
      <c r="BA252" s="190"/>
      <c r="BB252" s="190">
        <f t="shared" si="65"/>
        <v>0</v>
      </c>
      <c r="BC252" s="190"/>
      <c r="BD252" s="190">
        <f t="shared" si="66"/>
        <v>0</v>
      </c>
      <c r="BE252" s="190"/>
      <c r="BF252" s="190">
        <f t="shared" si="67"/>
        <v>0</v>
      </c>
      <c r="BG252" s="190"/>
      <c r="BH252" s="190">
        <f t="shared" si="68"/>
        <v>0</v>
      </c>
      <c r="BI252" s="190"/>
      <c r="BJ252" s="190">
        <f t="shared" si="69"/>
        <v>0</v>
      </c>
      <c r="BK252" s="190"/>
      <c r="BL252" s="190">
        <f t="shared" si="70"/>
        <v>0</v>
      </c>
      <c r="BM252" s="199"/>
      <c r="BN252" s="190">
        <f t="shared" si="71"/>
        <v>0</v>
      </c>
      <c r="BO252" s="190"/>
      <c r="BP252" s="190">
        <f t="shared" si="72"/>
        <v>0</v>
      </c>
      <c r="BQ252" s="190"/>
      <c r="BR252" s="190">
        <f t="shared" si="73"/>
        <v>0</v>
      </c>
      <c r="BS252" s="191"/>
    </row>
    <row r="253" spans="2:71" ht="15" thickBot="1" x14ac:dyDescent="0.4">
      <c r="B253" s="209"/>
      <c r="C253" s="210"/>
      <c r="D253" s="210"/>
      <c r="E253" s="214"/>
      <c r="F253" s="214"/>
      <c r="G253" s="214"/>
      <c r="H253" s="215"/>
      <c r="I253" s="205"/>
      <c r="J253" s="206"/>
      <c r="K253" s="206"/>
      <c r="L253" s="206"/>
      <c r="M253" s="214"/>
      <c r="N253" s="214"/>
      <c r="O253" s="214"/>
      <c r="P253" s="213"/>
      <c r="Q253" s="213"/>
      <c r="R253" s="213"/>
      <c r="S253" s="205"/>
      <c r="T253" s="205"/>
      <c r="U253" s="205"/>
      <c r="V253" s="206"/>
      <c r="W253" s="206"/>
      <c r="X253" s="206"/>
      <c r="Y253" s="207"/>
      <c r="Z253" s="207"/>
      <c r="AA253" s="207"/>
      <c r="AB253" s="208"/>
      <c r="AC253" s="208"/>
      <c r="AD253" s="208"/>
      <c r="AE253" s="202"/>
      <c r="AF253" s="202"/>
      <c r="AG253" s="202"/>
      <c r="AH253" s="201">
        <f>Totals!$E$81</f>
        <v>45811</v>
      </c>
      <c r="AI253" s="201"/>
      <c r="AJ253" s="201"/>
      <c r="AK253" s="287">
        <f t="shared" si="60"/>
        <v>0</v>
      </c>
      <c r="AL253" s="287"/>
      <c r="AM253" s="287"/>
      <c r="AN253" s="201" t="str">
        <f t="shared" si="61"/>
        <v/>
      </c>
      <c r="AO253" s="201"/>
      <c r="AP253" s="201"/>
      <c r="AQ253" s="202"/>
      <c r="AR253" s="202"/>
      <c r="AS253" s="202"/>
      <c r="AT253" s="203">
        <f t="shared" si="74"/>
        <v>0</v>
      </c>
      <c r="AU253" s="203"/>
      <c r="AV253" s="203"/>
      <c r="AW253" s="204">
        <f t="shared" si="63"/>
        <v>0</v>
      </c>
      <c r="AX253" s="204"/>
      <c r="AY253" s="204"/>
      <c r="AZ253" s="190">
        <f t="shared" si="64"/>
        <v>0</v>
      </c>
      <c r="BA253" s="190"/>
      <c r="BB253" s="190">
        <f t="shared" si="65"/>
        <v>0</v>
      </c>
      <c r="BC253" s="190"/>
      <c r="BD253" s="190">
        <f t="shared" si="66"/>
        <v>0</v>
      </c>
      <c r="BE253" s="190"/>
      <c r="BF253" s="190">
        <f t="shared" si="67"/>
        <v>0</v>
      </c>
      <c r="BG253" s="190"/>
      <c r="BH253" s="190">
        <f t="shared" si="68"/>
        <v>0</v>
      </c>
      <c r="BI253" s="190"/>
      <c r="BJ253" s="190">
        <f t="shared" si="69"/>
        <v>0</v>
      </c>
      <c r="BK253" s="190"/>
      <c r="BL253" s="190">
        <f t="shared" si="70"/>
        <v>0</v>
      </c>
      <c r="BM253" s="199"/>
      <c r="BN253" s="190">
        <f t="shared" si="71"/>
        <v>0</v>
      </c>
      <c r="BO253" s="190"/>
      <c r="BP253" s="190">
        <f t="shared" si="72"/>
        <v>0</v>
      </c>
      <c r="BQ253" s="190"/>
      <c r="BR253" s="190">
        <f t="shared" si="73"/>
        <v>0</v>
      </c>
      <c r="BS253" s="191"/>
    </row>
    <row r="254" spans="2:71" ht="15" thickBot="1" x14ac:dyDescent="0.4">
      <c r="B254" s="209"/>
      <c r="C254" s="210"/>
      <c r="D254" s="210"/>
      <c r="E254" s="214"/>
      <c r="F254" s="214"/>
      <c r="G254" s="214"/>
      <c r="H254" s="215"/>
      <c r="I254" s="205"/>
      <c r="J254" s="206"/>
      <c r="K254" s="206"/>
      <c r="L254" s="206"/>
      <c r="M254" s="213"/>
      <c r="N254" s="213"/>
      <c r="O254" s="213"/>
      <c r="P254" s="213"/>
      <c r="Q254" s="213"/>
      <c r="R254" s="213"/>
      <c r="S254" s="205"/>
      <c r="T254" s="205"/>
      <c r="U254" s="205"/>
      <c r="V254" s="206"/>
      <c r="W254" s="206"/>
      <c r="X254" s="206"/>
      <c r="Y254" s="207"/>
      <c r="Z254" s="207"/>
      <c r="AA254" s="207"/>
      <c r="AB254" s="208"/>
      <c r="AC254" s="208"/>
      <c r="AD254" s="208"/>
      <c r="AE254" s="202"/>
      <c r="AF254" s="202"/>
      <c r="AG254" s="202"/>
      <c r="AH254" s="201">
        <f>Totals!$E$81</f>
        <v>45811</v>
      </c>
      <c r="AI254" s="201"/>
      <c r="AJ254" s="201"/>
      <c r="AK254" s="287">
        <f t="shared" si="60"/>
        <v>0</v>
      </c>
      <c r="AL254" s="287"/>
      <c r="AM254" s="287"/>
      <c r="AN254" s="201" t="str">
        <f t="shared" si="61"/>
        <v/>
      </c>
      <c r="AO254" s="201"/>
      <c r="AP254" s="201"/>
      <c r="AQ254" s="202"/>
      <c r="AR254" s="202"/>
      <c r="AS254" s="202"/>
      <c r="AT254" s="203">
        <f t="shared" si="74"/>
        <v>0</v>
      </c>
      <c r="AU254" s="203"/>
      <c r="AV254" s="203"/>
      <c r="AW254" s="204">
        <f t="shared" si="63"/>
        <v>0</v>
      </c>
      <c r="AX254" s="204"/>
      <c r="AY254" s="204"/>
      <c r="AZ254" s="190">
        <f t="shared" si="64"/>
        <v>0</v>
      </c>
      <c r="BA254" s="190"/>
      <c r="BB254" s="190">
        <f t="shared" si="65"/>
        <v>0</v>
      </c>
      <c r="BC254" s="190"/>
      <c r="BD254" s="190">
        <f t="shared" si="66"/>
        <v>0</v>
      </c>
      <c r="BE254" s="190"/>
      <c r="BF254" s="190">
        <f t="shared" si="67"/>
        <v>0</v>
      </c>
      <c r="BG254" s="190"/>
      <c r="BH254" s="190">
        <f t="shared" si="68"/>
        <v>0</v>
      </c>
      <c r="BI254" s="190"/>
      <c r="BJ254" s="190">
        <f t="shared" si="69"/>
        <v>0</v>
      </c>
      <c r="BK254" s="190"/>
      <c r="BL254" s="190">
        <f t="shared" si="70"/>
        <v>0</v>
      </c>
      <c r="BM254" s="199"/>
      <c r="BN254" s="190">
        <f t="shared" si="71"/>
        <v>0</v>
      </c>
      <c r="BO254" s="190"/>
      <c r="BP254" s="190">
        <f t="shared" si="72"/>
        <v>0</v>
      </c>
      <c r="BQ254" s="190"/>
      <c r="BR254" s="190">
        <f t="shared" si="73"/>
        <v>0</v>
      </c>
      <c r="BS254" s="191"/>
    </row>
    <row r="255" spans="2:71" ht="15" thickBot="1" x14ac:dyDescent="0.4">
      <c r="B255" s="209"/>
      <c r="C255" s="210"/>
      <c r="D255" s="210"/>
      <c r="E255" s="214"/>
      <c r="F255" s="214"/>
      <c r="G255" s="214"/>
      <c r="H255" s="215"/>
      <c r="I255" s="205"/>
      <c r="J255" s="206"/>
      <c r="K255" s="206"/>
      <c r="L255" s="206"/>
      <c r="M255" s="213"/>
      <c r="N255" s="213"/>
      <c r="O255" s="213"/>
      <c r="P255" s="213"/>
      <c r="Q255" s="213"/>
      <c r="R255" s="213"/>
      <c r="S255" s="205"/>
      <c r="T255" s="205"/>
      <c r="U255" s="205"/>
      <c r="V255" s="206"/>
      <c r="W255" s="206"/>
      <c r="X255" s="206"/>
      <c r="Y255" s="207"/>
      <c r="Z255" s="207"/>
      <c r="AA255" s="207"/>
      <c r="AB255" s="208"/>
      <c r="AC255" s="208"/>
      <c r="AD255" s="208"/>
      <c r="AE255" s="202"/>
      <c r="AF255" s="202"/>
      <c r="AG255" s="202"/>
      <c r="AH255" s="201">
        <f>Totals!$E$81</f>
        <v>45811</v>
      </c>
      <c r="AI255" s="201"/>
      <c r="AJ255" s="201"/>
      <c r="AK255" s="287">
        <f t="shared" si="60"/>
        <v>0</v>
      </c>
      <c r="AL255" s="287"/>
      <c r="AM255" s="287"/>
      <c r="AN255" s="201" t="str">
        <f t="shared" si="61"/>
        <v/>
      </c>
      <c r="AO255" s="201"/>
      <c r="AP255" s="201"/>
      <c r="AQ255" s="202"/>
      <c r="AR255" s="202"/>
      <c r="AS255" s="202"/>
      <c r="AT255" s="203">
        <f t="shared" si="74"/>
        <v>0</v>
      </c>
      <c r="AU255" s="203"/>
      <c r="AV255" s="203"/>
      <c r="AW255" s="204">
        <f t="shared" si="63"/>
        <v>0</v>
      </c>
      <c r="AX255" s="204"/>
      <c r="AY255" s="204"/>
      <c r="AZ255" s="190">
        <f t="shared" si="64"/>
        <v>0</v>
      </c>
      <c r="BA255" s="190"/>
      <c r="BB255" s="190">
        <f t="shared" si="65"/>
        <v>0</v>
      </c>
      <c r="BC255" s="190"/>
      <c r="BD255" s="190">
        <f t="shared" si="66"/>
        <v>0</v>
      </c>
      <c r="BE255" s="190"/>
      <c r="BF255" s="190">
        <f t="shared" si="67"/>
        <v>0</v>
      </c>
      <c r="BG255" s="190"/>
      <c r="BH255" s="190">
        <f t="shared" si="68"/>
        <v>0</v>
      </c>
      <c r="BI255" s="190"/>
      <c r="BJ255" s="190">
        <f t="shared" si="69"/>
        <v>0</v>
      </c>
      <c r="BK255" s="190"/>
      <c r="BL255" s="190">
        <f t="shared" si="70"/>
        <v>0</v>
      </c>
      <c r="BM255" s="199"/>
      <c r="BN255" s="190">
        <f t="shared" si="71"/>
        <v>0</v>
      </c>
      <c r="BO255" s="190"/>
      <c r="BP255" s="190">
        <f t="shared" si="72"/>
        <v>0</v>
      </c>
      <c r="BQ255" s="190"/>
      <c r="BR255" s="190">
        <f t="shared" si="73"/>
        <v>0</v>
      </c>
      <c r="BS255" s="191"/>
    </row>
    <row r="256" spans="2:71" ht="15" thickBot="1" x14ac:dyDescent="0.4">
      <c r="B256" s="209"/>
      <c r="C256" s="210"/>
      <c r="D256" s="210"/>
      <c r="E256" s="214"/>
      <c r="F256" s="214"/>
      <c r="G256" s="214"/>
      <c r="H256" s="215"/>
      <c r="I256" s="205"/>
      <c r="J256" s="206"/>
      <c r="K256" s="206"/>
      <c r="L256" s="206"/>
      <c r="M256" s="213"/>
      <c r="N256" s="213"/>
      <c r="O256" s="213"/>
      <c r="P256" s="213"/>
      <c r="Q256" s="213"/>
      <c r="R256" s="213"/>
      <c r="S256" s="205"/>
      <c r="T256" s="205"/>
      <c r="U256" s="205"/>
      <c r="V256" s="206"/>
      <c r="W256" s="206"/>
      <c r="X256" s="206"/>
      <c r="Y256" s="207"/>
      <c r="Z256" s="207"/>
      <c r="AA256" s="207"/>
      <c r="AB256" s="208"/>
      <c r="AC256" s="208"/>
      <c r="AD256" s="208"/>
      <c r="AE256" s="202"/>
      <c r="AF256" s="202"/>
      <c r="AG256" s="202"/>
      <c r="AH256" s="201">
        <f>Totals!$E$81</f>
        <v>45811</v>
      </c>
      <c r="AI256" s="201"/>
      <c r="AJ256" s="201"/>
      <c r="AK256" s="287">
        <f t="shared" si="60"/>
        <v>0</v>
      </c>
      <c r="AL256" s="287"/>
      <c r="AM256" s="287"/>
      <c r="AN256" s="201" t="str">
        <f t="shared" si="61"/>
        <v/>
      </c>
      <c r="AO256" s="201"/>
      <c r="AP256" s="201"/>
      <c r="AQ256" s="202"/>
      <c r="AR256" s="202"/>
      <c r="AS256" s="202"/>
      <c r="AT256" s="203">
        <f t="shared" si="74"/>
        <v>0</v>
      </c>
      <c r="AU256" s="203"/>
      <c r="AV256" s="203"/>
      <c r="AW256" s="204">
        <f t="shared" si="63"/>
        <v>0</v>
      </c>
      <c r="AX256" s="204"/>
      <c r="AY256" s="204"/>
      <c r="AZ256" s="190">
        <f t="shared" si="64"/>
        <v>0</v>
      </c>
      <c r="BA256" s="190"/>
      <c r="BB256" s="190">
        <f t="shared" si="65"/>
        <v>0</v>
      </c>
      <c r="BC256" s="190"/>
      <c r="BD256" s="190">
        <f t="shared" si="66"/>
        <v>0</v>
      </c>
      <c r="BE256" s="190"/>
      <c r="BF256" s="190">
        <f t="shared" si="67"/>
        <v>0</v>
      </c>
      <c r="BG256" s="190"/>
      <c r="BH256" s="190">
        <f t="shared" si="68"/>
        <v>0</v>
      </c>
      <c r="BI256" s="190"/>
      <c r="BJ256" s="190">
        <f t="shared" si="69"/>
        <v>0</v>
      </c>
      <c r="BK256" s="190"/>
      <c r="BL256" s="190">
        <f t="shared" si="70"/>
        <v>0</v>
      </c>
      <c r="BM256" s="199"/>
      <c r="BN256" s="190">
        <f t="shared" si="71"/>
        <v>0</v>
      </c>
      <c r="BO256" s="190"/>
      <c r="BP256" s="190">
        <f t="shared" si="72"/>
        <v>0</v>
      </c>
      <c r="BQ256" s="190"/>
      <c r="BR256" s="190">
        <f t="shared" si="73"/>
        <v>0</v>
      </c>
      <c r="BS256" s="191"/>
    </row>
    <row r="257" spans="2:71" ht="15" thickBot="1" x14ac:dyDescent="0.4">
      <c r="B257" s="209"/>
      <c r="C257" s="210"/>
      <c r="D257" s="210"/>
      <c r="E257" s="211"/>
      <c r="F257" s="211"/>
      <c r="G257" s="211"/>
      <c r="H257" s="211"/>
      <c r="I257" s="205"/>
      <c r="J257" s="206"/>
      <c r="K257" s="206"/>
      <c r="L257" s="206"/>
      <c r="M257" s="213"/>
      <c r="N257" s="213"/>
      <c r="O257" s="213"/>
      <c r="P257" s="213"/>
      <c r="Q257" s="213"/>
      <c r="R257" s="213"/>
      <c r="S257" s="205"/>
      <c r="T257" s="205"/>
      <c r="U257" s="205"/>
      <c r="V257" s="206"/>
      <c r="W257" s="206"/>
      <c r="X257" s="206"/>
      <c r="Y257" s="207"/>
      <c r="Z257" s="207"/>
      <c r="AA257" s="207"/>
      <c r="AB257" s="208"/>
      <c r="AC257" s="208"/>
      <c r="AD257" s="208"/>
      <c r="AE257" s="202"/>
      <c r="AF257" s="202"/>
      <c r="AG257" s="202"/>
      <c r="AH257" s="201">
        <f>Totals!$E$81</f>
        <v>45811</v>
      </c>
      <c r="AI257" s="201"/>
      <c r="AJ257" s="201"/>
      <c r="AK257" s="287">
        <f t="shared" si="60"/>
        <v>0</v>
      </c>
      <c r="AL257" s="287"/>
      <c r="AM257" s="287"/>
      <c r="AN257" s="201" t="str">
        <f t="shared" si="61"/>
        <v/>
      </c>
      <c r="AO257" s="201"/>
      <c r="AP257" s="201"/>
      <c r="AQ257" s="202"/>
      <c r="AR257" s="202"/>
      <c r="AS257" s="202"/>
      <c r="AT257" s="203">
        <f t="shared" si="74"/>
        <v>0</v>
      </c>
      <c r="AU257" s="203"/>
      <c r="AV257" s="203"/>
      <c r="AW257" s="204">
        <f t="shared" si="63"/>
        <v>0</v>
      </c>
      <c r="AX257" s="204"/>
      <c r="AY257" s="204"/>
      <c r="AZ257" s="190">
        <f t="shared" si="64"/>
        <v>0</v>
      </c>
      <c r="BA257" s="190"/>
      <c r="BB257" s="190">
        <f t="shared" si="65"/>
        <v>0</v>
      </c>
      <c r="BC257" s="190"/>
      <c r="BD257" s="190">
        <f t="shared" si="66"/>
        <v>0</v>
      </c>
      <c r="BE257" s="190"/>
      <c r="BF257" s="190">
        <f t="shared" si="67"/>
        <v>0</v>
      </c>
      <c r="BG257" s="190"/>
      <c r="BH257" s="190">
        <f t="shared" si="68"/>
        <v>0</v>
      </c>
      <c r="BI257" s="190"/>
      <c r="BJ257" s="190">
        <f t="shared" si="69"/>
        <v>0</v>
      </c>
      <c r="BK257" s="190"/>
      <c r="BL257" s="190">
        <f t="shared" si="70"/>
        <v>0</v>
      </c>
      <c r="BM257" s="199"/>
      <c r="BN257" s="190">
        <f t="shared" si="71"/>
        <v>0</v>
      </c>
      <c r="BO257" s="190"/>
      <c r="BP257" s="190">
        <f t="shared" si="72"/>
        <v>0</v>
      </c>
      <c r="BQ257" s="190"/>
      <c r="BR257" s="190">
        <f t="shared" si="73"/>
        <v>0</v>
      </c>
      <c r="BS257" s="191"/>
    </row>
    <row r="258" spans="2:71" ht="15" thickBot="1" x14ac:dyDescent="0.4">
      <c r="B258" s="209"/>
      <c r="C258" s="210"/>
      <c r="D258" s="210"/>
      <c r="E258" s="211"/>
      <c r="F258" s="211"/>
      <c r="G258" s="211"/>
      <c r="H258" s="211"/>
      <c r="I258" s="212"/>
      <c r="J258" s="212"/>
      <c r="K258" s="212"/>
      <c r="L258" s="212"/>
      <c r="M258" s="213"/>
      <c r="N258" s="213"/>
      <c r="O258" s="213"/>
      <c r="P258" s="213"/>
      <c r="Q258" s="213"/>
      <c r="R258" s="213"/>
      <c r="S258" s="205"/>
      <c r="T258" s="205"/>
      <c r="U258" s="205"/>
      <c r="V258" s="206"/>
      <c r="W258" s="206"/>
      <c r="X258" s="206"/>
      <c r="Y258" s="207"/>
      <c r="Z258" s="207"/>
      <c r="AA258" s="207"/>
      <c r="AB258" s="208"/>
      <c r="AC258" s="208"/>
      <c r="AD258" s="208"/>
      <c r="AE258" s="202"/>
      <c r="AF258" s="202"/>
      <c r="AG258" s="202"/>
      <c r="AH258" s="201">
        <f>Totals!$E$81</f>
        <v>45811</v>
      </c>
      <c r="AI258" s="201"/>
      <c r="AJ258" s="201"/>
      <c r="AK258" s="287">
        <f t="shared" si="60"/>
        <v>0</v>
      </c>
      <c r="AL258" s="287"/>
      <c r="AM258" s="287"/>
      <c r="AN258" s="201" t="str">
        <f>IF($AQ258="","",$AQ258-1)</f>
        <v/>
      </c>
      <c r="AO258" s="201"/>
      <c r="AP258" s="201"/>
      <c r="AQ258" s="202"/>
      <c r="AR258" s="202"/>
      <c r="AS258" s="202"/>
      <c r="AT258" s="203">
        <f t="shared" si="74"/>
        <v>0</v>
      </c>
      <c r="AU258" s="203"/>
      <c r="AV258" s="203"/>
      <c r="AW258" s="204">
        <f t="shared" si="63"/>
        <v>0</v>
      </c>
      <c r="AX258" s="204"/>
      <c r="AY258" s="204"/>
      <c r="AZ258" s="190">
        <f t="shared" si="64"/>
        <v>0</v>
      </c>
      <c r="BA258" s="190"/>
      <c r="BB258" s="190">
        <f t="shared" si="65"/>
        <v>0</v>
      </c>
      <c r="BC258" s="190"/>
      <c r="BD258" s="190">
        <f t="shared" si="66"/>
        <v>0</v>
      </c>
      <c r="BE258" s="190"/>
      <c r="BF258" s="190">
        <f t="shared" si="67"/>
        <v>0</v>
      </c>
      <c r="BG258" s="190"/>
      <c r="BH258" s="190">
        <f t="shared" si="68"/>
        <v>0</v>
      </c>
      <c r="BI258" s="190"/>
      <c r="BJ258" s="190">
        <f t="shared" si="69"/>
        <v>0</v>
      </c>
      <c r="BK258" s="190"/>
      <c r="BL258" s="190">
        <f t="shared" si="70"/>
        <v>0</v>
      </c>
      <c r="BM258" s="199"/>
      <c r="BN258" s="190">
        <f t="shared" si="71"/>
        <v>0</v>
      </c>
      <c r="BO258" s="190"/>
      <c r="BP258" s="190">
        <f t="shared" si="72"/>
        <v>0</v>
      </c>
      <c r="BQ258" s="190"/>
      <c r="BR258" s="190">
        <f t="shared" si="73"/>
        <v>0</v>
      </c>
      <c r="BS258" s="191"/>
    </row>
    <row r="259" spans="2:71" ht="15" thickBot="1" x14ac:dyDescent="0.4">
      <c r="B259" s="192"/>
      <c r="C259" s="193"/>
      <c r="D259" s="193"/>
      <c r="E259" s="194" t="s">
        <v>7103</v>
      </c>
      <c r="F259" s="194"/>
      <c r="G259" s="194"/>
      <c r="H259" s="194"/>
      <c r="I259" s="195" t="s">
        <v>7108</v>
      </c>
      <c r="J259" s="195"/>
      <c r="K259" s="195"/>
      <c r="L259" s="195"/>
      <c r="M259" s="196">
        <v>44410</v>
      </c>
      <c r="N259" s="196"/>
      <c r="O259" s="196"/>
      <c r="P259" s="196">
        <v>44440</v>
      </c>
      <c r="Q259" s="196"/>
      <c r="R259" s="196"/>
      <c r="S259" s="197" t="s">
        <v>6948</v>
      </c>
      <c r="T259" s="197"/>
      <c r="U259" s="197"/>
      <c r="V259" s="198" t="s">
        <v>6947</v>
      </c>
      <c r="W259" s="198"/>
      <c r="X259" s="198"/>
      <c r="Y259" s="185"/>
      <c r="Z259" s="185"/>
      <c r="AA259" s="185"/>
      <c r="AB259" s="186"/>
      <c r="AC259" s="186"/>
      <c r="AD259" s="186"/>
      <c r="AE259" s="182"/>
      <c r="AF259" s="182"/>
      <c r="AG259" s="182"/>
      <c r="AH259" s="187">
        <f>Totals!$E$81</f>
        <v>45811</v>
      </c>
      <c r="AI259" s="187"/>
      <c r="AJ259" s="187"/>
      <c r="AK259" s="285">
        <f t="shared" si="60"/>
        <v>0</v>
      </c>
      <c r="AL259" s="286"/>
      <c r="AM259" s="286"/>
      <c r="AN259" s="187" t="str">
        <f>IF($AQ259="","",$AQ259-1)</f>
        <v/>
      </c>
      <c r="AO259" s="187"/>
      <c r="AP259" s="187"/>
      <c r="AQ259" s="182"/>
      <c r="AR259" s="182"/>
      <c r="AS259" s="182"/>
      <c r="AT259" s="183">
        <f t="shared" si="74"/>
        <v>0</v>
      </c>
      <c r="AU259" s="183"/>
      <c r="AV259" s="183"/>
      <c r="AW259" s="184">
        <f t="shared" si="63"/>
        <v>0</v>
      </c>
      <c r="AX259" s="184"/>
      <c r="AY259" s="184"/>
      <c r="AZ259" s="180">
        <f t="shared" si="64"/>
        <v>0</v>
      </c>
      <c r="BA259" s="180"/>
      <c r="BB259" s="180">
        <f t="shared" si="65"/>
        <v>0</v>
      </c>
      <c r="BC259" s="180"/>
      <c r="BD259" s="180">
        <f t="shared" si="66"/>
        <v>0</v>
      </c>
      <c r="BE259" s="180"/>
      <c r="BF259" s="180">
        <f t="shared" si="67"/>
        <v>0</v>
      </c>
      <c r="BG259" s="180"/>
      <c r="BH259" s="180">
        <f t="shared" si="68"/>
        <v>0</v>
      </c>
      <c r="BI259" s="180"/>
      <c r="BJ259" s="180">
        <f t="shared" si="69"/>
        <v>0</v>
      </c>
      <c r="BK259" s="180"/>
      <c r="BL259" s="180">
        <f t="shared" si="70"/>
        <v>0</v>
      </c>
      <c r="BM259" s="181"/>
      <c r="BN259" s="180">
        <f t="shared" si="71"/>
        <v>0</v>
      </c>
      <c r="BO259" s="180"/>
      <c r="BP259" s="180">
        <f t="shared" si="72"/>
        <v>0</v>
      </c>
      <c r="BQ259" s="180"/>
      <c r="BR259" s="175">
        <f t="shared" si="73"/>
        <v>0</v>
      </c>
      <c r="BS259" s="176"/>
    </row>
    <row r="260" spans="2:71" ht="15.5" thickTop="1" thickBot="1" x14ac:dyDescent="0.4">
      <c r="B260" s="177" t="s">
        <v>15</v>
      </c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4"/>
      <c r="AA260" s="174"/>
      <c r="AB260" s="177"/>
      <c r="AC260" s="174"/>
      <c r="AD260" s="174"/>
      <c r="AE260" s="177"/>
      <c r="AF260" s="174"/>
      <c r="AG260" s="174"/>
      <c r="AH260" s="177"/>
      <c r="AI260" s="174"/>
      <c r="AJ260" s="174"/>
      <c r="AK260" s="288">
        <f>SUM(AK220:AM259)</f>
        <v>251.50684931506848</v>
      </c>
      <c r="AL260" s="289"/>
      <c r="AM260" s="289"/>
      <c r="AN260" s="177"/>
      <c r="AO260" s="174"/>
      <c r="AP260" s="174"/>
      <c r="AQ260" s="177"/>
      <c r="AR260" s="174"/>
      <c r="AS260" s="174"/>
      <c r="AT260" s="177"/>
      <c r="AU260" s="174"/>
      <c r="AV260" s="174"/>
      <c r="AW260" s="173"/>
      <c r="AX260" s="174"/>
      <c r="AY260" s="174"/>
      <c r="AZ260" s="172">
        <f>SUM(AZ220:AZ259)</f>
        <v>-1.2328767123287672</v>
      </c>
      <c r="BA260" s="172"/>
      <c r="BB260" s="172">
        <f>SUM(BB220:BB259)</f>
        <v>-8.6301369863013697</v>
      </c>
      <c r="BC260" s="172"/>
      <c r="BD260" s="172">
        <f>SUM(BD220:BD259)</f>
        <v>-17.260273972602739</v>
      </c>
      <c r="BE260" s="172"/>
      <c r="BF260" s="172">
        <f>SUM(BF220:BF259)</f>
        <v>-37.525684931506852</v>
      </c>
      <c r="BG260" s="172"/>
      <c r="BH260" s="172">
        <f>SUM(BH220:BH259)</f>
        <v>-112.57705479452055</v>
      </c>
      <c r="BI260" s="172"/>
      <c r="BJ260" s="172">
        <f>SUM(BJ220:BJ259)</f>
        <v>-225.1541095890411</v>
      </c>
      <c r="BK260" s="172"/>
      <c r="BL260" s="172">
        <f>SUM(BL220:BL259)</f>
        <v>-450.3082191780822</v>
      </c>
      <c r="BM260" s="172"/>
      <c r="BN260" s="172">
        <f>SUM(BN220:BN259)</f>
        <v>-900.61643835616439</v>
      </c>
      <c r="BO260" s="172"/>
      <c r="BP260" s="172">
        <f>SUM(BP220:BP259)</f>
        <v>-2251.5410958904113</v>
      </c>
      <c r="BQ260" s="172"/>
      <c r="BR260" s="172">
        <f>SUM(BR220:BR259)</f>
        <v>-4503.0821917808225</v>
      </c>
      <c r="BS260" s="172"/>
    </row>
    <row r="261" spans="2:71" ht="15" thickTop="1" x14ac:dyDescent="0.35"/>
  </sheetData>
  <sheetProtection algorithmName="SHA-512" hashValue="LTUIV+noYgw1FqSt/IenWOfqI/ja/YkUGBXkB0Qlg2sJRn0wq58upCphe/crgtqBTG880jgWhq4Xr0b8oSZP1Q==" saltValue="+Bmz4rvX2/koz+wDEcousg==" spinCount="100000" sheet="1" objects="1" scenarios="1"/>
  <mergeCells count="5575">
    <mergeCell ref="AN112:AP112"/>
    <mergeCell ref="AQ112:AS112"/>
    <mergeCell ref="AQ114:AS114"/>
    <mergeCell ref="AQ156:AS156"/>
    <mergeCell ref="AQ116:AS116"/>
    <mergeCell ref="AQ117:AS117"/>
    <mergeCell ref="AQ118:AS118"/>
    <mergeCell ref="AQ119:AS119"/>
    <mergeCell ref="AQ120:AS120"/>
    <mergeCell ref="AQ121:AS121"/>
    <mergeCell ref="AQ122:AS122"/>
    <mergeCell ref="AQ123:AS123"/>
    <mergeCell ref="AQ124:AS124"/>
    <mergeCell ref="AQ125:AS125"/>
    <mergeCell ref="AQ126:AS126"/>
    <mergeCell ref="AQ127:AS127"/>
    <mergeCell ref="AQ128:AS128"/>
    <mergeCell ref="AQ129:AS129"/>
    <mergeCell ref="AQ130:AS130"/>
    <mergeCell ref="AQ131:AS131"/>
    <mergeCell ref="AQ132:AS132"/>
    <mergeCell ref="AQ133:AS133"/>
    <mergeCell ref="AQ134:AS134"/>
    <mergeCell ref="AQ152:AS152"/>
    <mergeCell ref="AQ153:AS153"/>
    <mergeCell ref="AQ154:AS154"/>
    <mergeCell ref="AQ155:AS155"/>
    <mergeCell ref="AQ135:AS135"/>
    <mergeCell ref="AQ136:AS136"/>
    <mergeCell ref="AQ137:AS137"/>
    <mergeCell ref="AQ138:AS138"/>
    <mergeCell ref="Y145:AA145"/>
    <mergeCell ref="Y146:AA146"/>
    <mergeCell ref="Y147:AA147"/>
    <mergeCell ref="Y148:AA148"/>
    <mergeCell ref="Y149:AA149"/>
    <mergeCell ref="Y150:AA150"/>
    <mergeCell ref="Y151:AA151"/>
    <mergeCell ref="Y152:AA152"/>
    <mergeCell ref="Y153:AA153"/>
    <mergeCell ref="Y154:AA154"/>
    <mergeCell ref="Y155:AA155"/>
    <mergeCell ref="AQ142:AS142"/>
    <mergeCell ref="AQ143:AS143"/>
    <mergeCell ref="AQ144:AS144"/>
    <mergeCell ref="AQ145:AS145"/>
    <mergeCell ref="AQ146:AS146"/>
    <mergeCell ref="AQ147:AS147"/>
    <mergeCell ref="AQ148:AS148"/>
    <mergeCell ref="AQ149:AS149"/>
    <mergeCell ref="AQ150:AS150"/>
    <mergeCell ref="AQ151:AS151"/>
    <mergeCell ref="AE155:AG155"/>
    <mergeCell ref="AB155:AD155"/>
    <mergeCell ref="Y112:AA112"/>
    <mergeCell ref="Y114:AA114"/>
    <mergeCell ref="Y116:AA116"/>
    <mergeCell ref="Y117:AA117"/>
    <mergeCell ref="Y118:AA118"/>
    <mergeCell ref="Y119:AA119"/>
    <mergeCell ref="Y120:AA120"/>
    <mergeCell ref="Y121:AA121"/>
    <mergeCell ref="Y122:AA122"/>
    <mergeCell ref="Y123:AA123"/>
    <mergeCell ref="Y124:AA124"/>
    <mergeCell ref="Y125:AA125"/>
    <mergeCell ref="Y126:AA126"/>
    <mergeCell ref="Y127:AA127"/>
    <mergeCell ref="Y128:AA128"/>
    <mergeCell ref="Y129:AA129"/>
    <mergeCell ref="Y130:AA130"/>
    <mergeCell ref="AT136:AV136"/>
    <mergeCell ref="AT137:AV137"/>
    <mergeCell ref="AT138:AV138"/>
    <mergeCell ref="AT139:AV139"/>
    <mergeCell ref="AT140:AV140"/>
    <mergeCell ref="AT141:AV141"/>
    <mergeCell ref="AT142:AV142"/>
    <mergeCell ref="AH153:AJ153"/>
    <mergeCell ref="AT143:AV143"/>
    <mergeCell ref="AT144:AV144"/>
    <mergeCell ref="AK155:AM155"/>
    <mergeCell ref="AN155:AP155"/>
    <mergeCell ref="AT112:AV112"/>
    <mergeCell ref="AT114:AV114"/>
    <mergeCell ref="AT116:AV116"/>
    <mergeCell ref="AT117:AV117"/>
    <mergeCell ref="AT118:AV118"/>
    <mergeCell ref="AT119:AV119"/>
    <mergeCell ref="AT120:AV120"/>
    <mergeCell ref="AT121:AV121"/>
    <mergeCell ref="AT122:AV122"/>
    <mergeCell ref="AT123:AV123"/>
    <mergeCell ref="AT124:AV124"/>
    <mergeCell ref="AT125:AV125"/>
    <mergeCell ref="AT126:AV126"/>
    <mergeCell ref="AT127:AV127"/>
    <mergeCell ref="AT128:AV128"/>
    <mergeCell ref="AT129:AV129"/>
    <mergeCell ref="AT130:AV130"/>
    <mergeCell ref="AH155:AJ155"/>
    <mergeCell ref="AQ139:AS139"/>
    <mergeCell ref="AQ140:AS140"/>
    <mergeCell ref="AW155:AY155"/>
    <mergeCell ref="AH156:AJ156"/>
    <mergeCell ref="AK156:AM156"/>
    <mergeCell ref="AN156:AP156"/>
    <mergeCell ref="AW156:AY156"/>
    <mergeCell ref="AB112:AD112"/>
    <mergeCell ref="AB114:AD114"/>
    <mergeCell ref="AB116:AD116"/>
    <mergeCell ref="AB117:AD117"/>
    <mergeCell ref="AB118:AD118"/>
    <mergeCell ref="AB119:AD119"/>
    <mergeCell ref="AB120:AD120"/>
    <mergeCell ref="AB121:AD121"/>
    <mergeCell ref="AB122:AD122"/>
    <mergeCell ref="AB123:AD123"/>
    <mergeCell ref="AB124:AD124"/>
    <mergeCell ref="AB125:AD125"/>
    <mergeCell ref="AB126:AD126"/>
    <mergeCell ref="AB127:AD127"/>
    <mergeCell ref="AB128:AD128"/>
    <mergeCell ref="AB129:AD129"/>
    <mergeCell ref="AB130:AD130"/>
    <mergeCell ref="AB131:AD131"/>
    <mergeCell ref="AB132:AD132"/>
    <mergeCell ref="AB133:AD133"/>
    <mergeCell ref="AB134:AD134"/>
    <mergeCell ref="AB135:AD135"/>
    <mergeCell ref="AT155:AV155"/>
    <mergeCell ref="AE112:AG112"/>
    <mergeCell ref="AE114:AG114"/>
    <mergeCell ref="AH112:AJ112"/>
    <mergeCell ref="AK112:AM112"/>
    <mergeCell ref="AW112:AY112"/>
    <mergeCell ref="AH114:AJ114"/>
    <mergeCell ref="AK114:AM114"/>
    <mergeCell ref="AN114:AP114"/>
    <mergeCell ref="AW114:AY114"/>
    <mergeCell ref="AH116:AJ116"/>
    <mergeCell ref="AK116:AM116"/>
    <mergeCell ref="AN116:AP116"/>
    <mergeCell ref="AW116:AY116"/>
    <mergeCell ref="AH117:AJ117"/>
    <mergeCell ref="AK117:AM117"/>
    <mergeCell ref="AN117:AP117"/>
    <mergeCell ref="AW117:AY117"/>
    <mergeCell ref="BB253:BC253"/>
    <mergeCell ref="BD253:BE253"/>
    <mergeCell ref="BF253:BG253"/>
    <mergeCell ref="BD249:BE249"/>
    <mergeCell ref="BF249:BG249"/>
    <mergeCell ref="AN174:AP174"/>
    <mergeCell ref="AQ174:AS174"/>
    <mergeCell ref="AT174:AV174"/>
    <mergeCell ref="AW174:AY174"/>
    <mergeCell ref="AN176:AP176"/>
    <mergeCell ref="AQ176:AS176"/>
    <mergeCell ref="AT176:AV176"/>
    <mergeCell ref="AW176:AY176"/>
    <mergeCell ref="AN178:AP178"/>
    <mergeCell ref="AQ178:AS178"/>
    <mergeCell ref="AT178:AV178"/>
    <mergeCell ref="AW178:AY178"/>
    <mergeCell ref="AN180:AP180"/>
    <mergeCell ref="AQ180:AS180"/>
    <mergeCell ref="AE156:AG156"/>
    <mergeCell ref="AT156:AV156"/>
    <mergeCell ref="B256:D256"/>
    <mergeCell ref="E256:H256"/>
    <mergeCell ref="I256:L256"/>
    <mergeCell ref="M256:O256"/>
    <mergeCell ref="P256:R256"/>
    <mergeCell ref="B255:D255"/>
    <mergeCell ref="E255:H255"/>
    <mergeCell ref="I255:L255"/>
    <mergeCell ref="M255:O255"/>
    <mergeCell ref="P255:R255"/>
    <mergeCell ref="BF256:BG256"/>
    <mergeCell ref="BB255:BC255"/>
    <mergeCell ref="BD255:BE255"/>
    <mergeCell ref="BF255:BG255"/>
    <mergeCell ref="BH255:BI255"/>
    <mergeCell ref="BD256:BE256"/>
    <mergeCell ref="BB249:BC249"/>
    <mergeCell ref="BH249:BI249"/>
    <mergeCell ref="Y249:AA249"/>
    <mergeCell ref="AB249:AD249"/>
    <mergeCell ref="AE249:AG249"/>
    <mergeCell ref="B252:D252"/>
    <mergeCell ref="E252:H252"/>
    <mergeCell ref="I252:L252"/>
    <mergeCell ref="M252:O252"/>
    <mergeCell ref="P252:R252"/>
    <mergeCell ref="BF251:BG251"/>
    <mergeCell ref="BH251:BI251"/>
    <mergeCell ref="B251:D251"/>
    <mergeCell ref="E251:H251"/>
    <mergeCell ref="BH253:BI253"/>
    <mergeCell ref="B254:D254"/>
    <mergeCell ref="E254:H254"/>
    <mergeCell ref="I254:L254"/>
    <mergeCell ref="M254:O254"/>
    <mergeCell ref="P254:R254"/>
    <mergeCell ref="B253:D253"/>
    <mergeCell ref="E253:H253"/>
    <mergeCell ref="I253:L253"/>
    <mergeCell ref="M253:O253"/>
    <mergeCell ref="P253:R253"/>
    <mergeCell ref="S253:U253"/>
    <mergeCell ref="BH254:BI254"/>
    <mergeCell ref="BB257:BC257"/>
    <mergeCell ref="Y253:AA253"/>
    <mergeCell ref="AB253:AD253"/>
    <mergeCell ref="AE253:AG253"/>
    <mergeCell ref="AH253:AJ253"/>
    <mergeCell ref="AK253:AM253"/>
    <mergeCell ref="AN253:AP253"/>
    <mergeCell ref="AQ253:AS253"/>
    <mergeCell ref="AT253:AV253"/>
    <mergeCell ref="AW253:AY253"/>
    <mergeCell ref="Y254:AA254"/>
    <mergeCell ref="AB254:AD254"/>
    <mergeCell ref="AE254:AG254"/>
    <mergeCell ref="AH254:AJ254"/>
    <mergeCell ref="AK254:AM254"/>
    <mergeCell ref="AN254:AP254"/>
    <mergeCell ref="AQ254:AS254"/>
    <mergeCell ref="AT254:AV254"/>
    <mergeCell ref="AW254:AY254"/>
    <mergeCell ref="V259:X259"/>
    <mergeCell ref="AZ259:BA259"/>
    <mergeCell ref="BB259:BC259"/>
    <mergeCell ref="BD259:BE259"/>
    <mergeCell ref="BF259:BG259"/>
    <mergeCell ref="BH259:BI259"/>
    <mergeCell ref="B259:D259"/>
    <mergeCell ref="E259:H259"/>
    <mergeCell ref="I259:L259"/>
    <mergeCell ref="M259:O259"/>
    <mergeCell ref="P259:R259"/>
    <mergeCell ref="S259:U259"/>
    <mergeCell ref="B260:X260"/>
    <mergeCell ref="AZ260:BA260"/>
    <mergeCell ref="BB260:BC260"/>
    <mergeCell ref="BD260:BE260"/>
    <mergeCell ref="BF260:BG260"/>
    <mergeCell ref="Y260:AA260"/>
    <mergeCell ref="AB260:AD260"/>
    <mergeCell ref="AE260:AG260"/>
    <mergeCell ref="AH260:AJ260"/>
    <mergeCell ref="AK260:AM260"/>
    <mergeCell ref="AN260:AP260"/>
    <mergeCell ref="AQ260:AS260"/>
    <mergeCell ref="AT260:AV260"/>
    <mergeCell ref="AW260:AY260"/>
    <mergeCell ref="S258:U258"/>
    <mergeCell ref="V258:X258"/>
    <mergeCell ref="AZ258:BA258"/>
    <mergeCell ref="BB258:BC258"/>
    <mergeCell ref="BD258:BE258"/>
    <mergeCell ref="BF258:BG258"/>
    <mergeCell ref="B257:D257"/>
    <mergeCell ref="E257:H257"/>
    <mergeCell ref="I257:L257"/>
    <mergeCell ref="M257:O257"/>
    <mergeCell ref="P257:R257"/>
    <mergeCell ref="S257:U257"/>
    <mergeCell ref="Y257:AA257"/>
    <mergeCell ref="AB257:AD257"/>
    <mergeCell ref="AE257:AG257"/>
    <mergeCell ref="AH257:AJ257"/>
    <mergeCell ref="AK257:AM257"/>
    <mergeCell ref="AN257:AP257"/>
    <mergeCell ref="AQ257:AS257"/>
    <mergeCell ref="AT257:AV257"/>
    <mergeCell ref="AW257:AY257"/>
    <mergeCell ref="Y258:AA258"/>
    <mergeCell ref="BD257:BE257"/>
    <mergeCell ref="BF257:BG257"/>
    <mergeCell ref="B258:D258"/>
    <mergeCell ref="E258:H258"/>
    <mergeCell ref="I258:L258"/>
    <mergeCell ref="M258:O258"/>
    <mergeCell ref="P258:R258"/>
    <mergeCell ref="AB258:AD258"/>
    <mergeCell ref="AE258:AG258"/>
    <mergeCell ref="AH258:AJ258"/>
    <mergeCell ref="BP255:BQ255"/>
    <mergeCell ref="BR255:BS255"/>
    <mergeCell ref="BH260:BI260"/>
    <mergeCell ref="BJ260:BK260"/>
    <mergeCell ref="BL260:BM260"/>
    <mergeCell ref="BN260:BO260"/>
    <mergeCell ref="BP260:BQ260"/>
    <mergeCell ref="BR260:BS260"/>
    <mergeCell ref="BJ259:BK259"/>
    <mergeCell ref="BL259:BM259"/>
    <mergeCell ref="BN259:BO259"/>
    <mergeCell ref="BP259:BQ259"/>
    <mergeCell ref="BR259:BS259"/>
    <mergeCell ref="BJ257:BK257"/>
    <mergeCell ref="BJ255:BK255"/>
    <mergeCell ref="BL255:BM255"/>
    <mergeCell ref="BN255:BO255"/>
    <mergeCell ref="BL258:BM258"/>
    <mergeCell ref="BN258:BO258"/>
    <mergeCell ref="BP258:BQ258"/>
    <mergeCell ref="BR258:BS258"/>
    <mergeCell ref="BH258:BI258"/>
    <mergeCell ref="BL257:BM257"/>
    <mergeCell ref="BN257:BO257"/>
    <mergeCell ref="BP257:BQ257"/>
    <mergeCell ref="BJ258:BK258"/>
    <mergeCell ref="BH257:BI257"/>
    <mergeCell ref="BJ251:BK251"/>
    <mergeCell ref="BL251:BM251"/>
    <mergeCell ref="BN251:BO251"/>
    <mergeCell ref="BP251:BQ251"/>
    <mergeCell ref="BR251:BS251"/>
    <mergeCell ref="BR257:BS257"/>
    <mergeCell ref="V257:X257"/>
    <mergeCell ref="AZ257:BA257"/>
    <mergeCell ref="BJ254:BK254"/>
    <mergeCell ref="BL254:BM254"/>
    <mergeCell ref="BN254:BO254"/>
    <mergeCell ref="BP254:BQ254"/>
    <mergeCell ref="BR254:BS254"/>
    <mergeCell ref="S254:U254"/>
    <mergeCell ref="V254:X254"/>
    <mergeCell ref="AZ254:BA254"/>
    <mergeCell ref="BB254:BC254"/>
    <mergeCell ref="BD254:BE254"/>
    <mergeCell ref="BF254:BG254"/>
    <mergeCell ref="S255:U255"/>
    <mergeCell ref="BH256:BI256"/>
    <mergeCell ref="BJ256:BK256"/>
    <mergeCell ref="BL256:BM256"/>
    <mergeCell ref="BN256:BO256"/>
    <mergeCell ref="BP256:BQ256"/>
    <mergeCell ref="BR256:BS256"/>
    <mergeCell ref="S256:U256"/>
    <mergeCell ref="V256:X256"/>
    <mergeCell ref="AZ256:BA256"/>
    <mergeCell ref="BB256:BC256"/>
    <mergeCell ref="V255:X255"/>
    <mergeCell ref="AZ255:BA255"/>
    <mergeCell ref="BJ253:BK253"/>
    <mergeCell ref="BL253:BM253"/>
    <mergeCell ref="BN253:BO253"/>
    <mergeCell ref="BP253:BQ253"/>
    <mergeCell ref="BR253:BS253"/>
    <mergeCell ref="V253:X253"/>
    <mergeCell ref="AZ253:BA253"/>
    <mergeCell ref="BJ250:BK250"/>
    <mergeCell ref="BL250:BM250"/>
    <mergeCell ref="BN250:BO250"/>
    <mergeCell ref="BP250:BQ250"/>
    <mergeCell ref="BR250:BS250"/>
    <mergeCell ref="S250:U250"/>
    <mergeCell ref="V250:X250"/>
    <mergeCell ref="AZ250:BA250"/>
    <mergeCell ref="BB250:BC250"/>
    <mergeCell ref="BD250:BE250"/>
    <mergeCell ref="BF250:BG250"/>
    <mergeCell ref="S251:U251"/>
    <mergeCell ref="BH252:BI252"/>
    <mergeCell ref="BJ252:BK252"/>
    <mergeCell ref="BL252:BM252"/>
    <mergeCell ref="BN252:BO252"/>
    <mergeCell ref="BP252:BQ252"/>
    <mergeCell ref="BR252:BS252"/>
    <mergeCell ref="S252:U252"/>
    <mergeCell ref="V252:X252"/>
    <mergeCell ref="AZ252:BA252"/>
    <mergeCell ref="V251:X251"/>
    <mergeCell ref="AZ251:BA251"/>
    <mergeCell ref="BB251:BC251"/>
    <mergeCell ref="BD251:BE251"/>
    <mergeCell ref="I251:L251"/>
    <mergeCell ref="M251:O251"/>
    <mergeCell ref="P251:R251"/>
    <mergeCell ref="B250:D250"/>
    <mergeCell ref="E250:H250"/>
    <mergeCell ref="I250:L250"/>
    <mergeCell ref="M250:O250"/>
    <mergeCell ref="P250:R250"/>
    <mergeCell ref="BB252:BC252"/>
    <mergeCell ref="BD252:BE252"/>
    <mergeCell ref="BF252:BG252"/>
    <mergeCell ref="Y252:AA252"/>
    <mergeCell ref="AB252:AD252"/>
    <mergeCell ref="AE252:AG252"/>
    <mergeCell ref="AH252:AJ252"/>
    <mergeCell ref="AK252:AM252"/>
    <mergeCell ref="AN252:AP252"/>
    <mergeCell ref="AQ252:AS252"/>
    <mergeCell ref="AT252:AV252"/>
    <mergeCell ref="AW252:AY252"/>
    <mergeCell ref="B249:D249"/>
    <mergeCell ref="E249:H249"/>
    <mergeCell ref="I249:L249"/>
    <mergeCell ref="M249:O249"/>
    <mergeCell ref="P249:R249"/>
    <mergeCell ref="S249:U249"/>
    <mergeCell ref="BH250:BI250"/>
    <mergeCell ref="S247:U247"/>
    <mergeCell ref="BH248:BI248"/>
    <mergeCell ref="BJ248:BK248"/>
    <mergeCell ref="BL248:BM248"/>
    <mergeCell ref="BN248:BO248"/>
    <mergeCell ref="BP248:BQ248"/>
    <mergeCell ref="BR248:BS248"/>
    <mergeCell ref="S248:U248"/>
    <mergeCell ref="V248:X248"/>
    <mergeCell ref="AZ248:BA248"/>
    <mergeCell ref="BB248:BC248"/>
    <mergeCell ref="BD248:BE248"/>
    <mergeCell ref="BF248:BG248"/>
    <mergeCell ref="BJ247:BK247"/>
    <mergeCell ref="BL247:BM247"/>
    <mergeCell ref="BN247:BO247"/>
    <mergeCell ref="BP247:BQ247"/>
    <mergeCell ref="BR247:BS247"/>
    <mergeCell ref="BJ249:BK249"/>
    <mergeCell ref="BL249:BM249"/>
    <mergeCell ref="BN249:BO249"/>
    <mergeCell ref="BP249:BQ249"/>
    <mergeCell ref="BR249:BS249"/>
    <mergeCell ref="V249:X249"/>
    <mergeCell ref="AZ249:BA249"/>
    <mergeCell ref="BJ246:BK246"/>
    <mergeCell ref="BL246:BM246"/>
    <mergeCell ref="BN246:BO246"/>
    <mergeCell ref="BP246:BQ246"/>
    <mergeCell ref="BR246:BS246"/>
    <mergeCell ref="S246:U246"/>
    <mergeCell ref="V246:X246"/>
    <mergeCell ref="AZ246:BA246"/>
    <mergeCell ref="BB246:BC246"/>
    <mergeCell ref="BD246:BE246"/>
    <mergeCell ref="BF246:BG246"/>
    <mergeCell ref="BJ245:BK245"/>
    <mergeCell ref="BL245:BM245"/>
    <mergeCell ref="BN245:BO245"/>
    <mergeCell ref="BP245:BQ245"/>
    <mergeCell ref="BR245:BS245"/>
    <mergeCell ref="B248:D248"/>
    <mergeCell ref="E248:H248"/>
    <mergeCell ref="I248:L248"/>
    <mergeCell ref="M248:O248"/>
    <mergeCell ref="P248:R248"/>
    <mergeCell ref="V247:X247"/>
    <mergeCell ref="AZ247:BA247"/>
    <mergeCell ref="BB247:BC247"/>
    <mergeCell ref="BD247:BE247"/>
    <mergeCell ref="BF247:BG247"/>
    <mergeCell ref="BH247:BI247"/>
    <mergeCell ref="B247:D247"/>
    <mergeCell ref="E247:H247"/>
    <mergeCell ref="I247:L247"/>
    <mergeCell ref="M247:O247"/>
    <mergeCell ref="P247:R247"/>
    <mergeCell ref="B246:D246"/>
    <mergeCell ref="E246:H246"/>
    <mergeCell ref="I246:L246"/>
    <mergeCell ref="M246:O246"/>
    <mergeCell ref="P246:R246"/>
    <mergeCell ref="V245:X245"/>
    <mergeCell ref="AZ245:BA245"/>
    <mergeCell ref="BB245:BC245"/>
    <mergeCell ref="BD245:BE245"/>
    <mergeCell ref="BF245:BG245"/>
    <mergeCell ref="BH245:BI245"/>
    <mergeCell ref="B245:D245"/>
    <mergeCell ref="E245:H245"/>
    <mergeCell ref="I245:L245"/>
    <mergeCell ref="M245:O245"/>
    <mergeCell ref="P245:R245"/>
    <mergeCell ref="S245:U245"/>
    <mergeCell ref="BH246:BI246"/>
    <mergeCell ref="Y245:AA245"/>
    <mergeCell ref="AB245:AD245"/>
    <mergeCell ref="AE245:AG245"/>
    <mergeCell ref="AH245:AJ245"/>
    <mergeCell ref="AK245:AM245"/>
    <mergeCell ref="AN245:AP245"/>
    <mergeCell ref="AQ245:AS245"/>
    <mergeCell ref="AT245:AV245"/>
    <mergeCell ref="AW245:AY245"/>
    <mergeCell ref="Y246:AA246"/>
    <mergeCell ref="AB246:AD246"/>
    <mergeCell ref="AE246:AG246"/>
    <mergeCell ref="AH246:AJ246"/>
    <mergeCell ref="AK246:AM246"/>
    <mergeCell ref="S243:U243"/>
    <mergeCell ref="BH244:BI244"/>
    <mergeCell ref="BJ244:BK244"/>
    <mergeCell ref="BL244:BM244"/>
    <mergeCell ref="BN244:BO244"/>
    <mergeCell ref="BP244:BQ244"/>
    <mergeCell ref="BR244:BS244"/>
    <mergeCell ref="S244:U244"/>
    <mergeCell ref="V244:X244"/>
    <mergeCell ref="AZ244:BA244"/>
    <mergeCell ref="BB244:BC244"/>
    <mergeCell ref="BD244:BE244"/>
    <mergeCell ref="BF244:BG244"/>
    <mergeCell ref="BJ243:BK243"/>
    <mergeCell ref="BL243:BM243"/>
    <mergeCell ref="BN243:BO243"/>
    <mergeCell ref="BP243:BQ243"/>
    <mergeCell ref="BR243:BS243"/>
    <mergeCell ref="BJ242:BK242"/>
    <mergeCell ref="BL242:BM242"/>
    <mergeCell ref="BN242:BO242"/>
    <mergeCell ref="BP242:BQ242"/>
    <mergeCell ref="BR242:BS242"/>
    <mergeCell ref="S242:U242"/>
    <mergeCell ref="V242:X242"/>
    <mergeCell ref="AZ242:BA242"/>
    <mergeCell ref="BB242:BC242"/>
    <mergeCell ref="BD242:BE242"/>
    <mergeCell ref="BF242:BG242"/>
    <mergeCell ref="BJ241:BK241"/>
    <mergeCell ref="BL241:BM241"/>
    <mergeCell ref="BN241:BO241"/>
    <mergeCell ref="BP241:BQ241"/>
    <mergeCell ref="BR241:BS241"/>
    <mergeCell ref="B244:D244"/>
    <mergeCell ref="E244:H244"/>
    <mergeCell ref="I244:L244"/>
    <mergeCell ref="M244:O244"/>
    <mergeCell ref="P244:R244"/>
    <mergeCell ref="V243:X243"/>
    <mergeCell ref="AZ243:BA243"/>
    <mergeCell ref="BB243:BC243"/>
    <mergeCell ref="BD243:BE243"/>
    <mergeCell ref="BF243:BG243"/>
    <mergeCell ref="BH243:BI243"/>
    <mergeCell ref="B243:D243"/>
    <mergeCell ref="E243:H243"/>
    <mergeCell ref="I243:L243"/>
    <mergeCell ref="M243:O243"/>
    <mergeCell ref="P243:R243"/>
    <mergeCell ref="B242:D242"/>
    <mergeCell ref="E242:H242"/>
    <mergeCell ref="I242:L242"/>
    <mergeCell ref="M242:O242"/>
    <mergeCell ref="P242:R242"/>
    <mergeCell ref="V241:X241"/>
    <mergeCell ref="AZ241:BA241"/>
    <mergeCell ref="BB241:BC241"/>
    <mergeCell ref="BD241:BE241"/>
    <mergeCell ref="BF241:BG241"/>
    <mergeCell ref="BH241:BI241"/>
    <mergeCell ref="B241:D241"/>
    <mergeCell ref="E241:H241"/>
    <mergeCell ref="I241:L241"/>
    <mergeCell ref="M241:O241"/>
    <mergeCell ref="P241:R241"/>
    <mergeCell ref="S241:U241"/>
    <mergeCell ref="BH242:BI242"/>
    <mergeCell ref="Y241:AA241"/>
    <mergeCell ref="AB241:AD241"/>
    <mergeCell ref="AE241:AG241"/>
    <mergeCell ref="AH241:AJ241"/>
    <mergeCell ref="AK241:AM241"/>
    <mergeCell ref="AN241:AP241"/>
    <mergeCell ref="AQ241:AS241"/>
    <mergeCell ref="AT241:AV241"/>
    <mergeCell ref="AW241:AY241"/>
    <mergeCell ref="Y242:AA242"/>
    <mergeCell ref="AB242:AD242"/>
    <mergeCell ref="AE242:AG242"/>
    <mergeCell ref="AH242:AJ242"/>
    <mergeCell ref="AK242:AM242"/>
    <mergeCell ref="S239:U239"/>
    <mergeCell ref="BH240:BI240"/>
    <mergeCell ref="BJ240:BK240"/>
    <mergeCell ref="BL240:BM240"/>
    <mergeCell ref="BN240:BO240"/>
    <mergeCell ref="BP240:BQ240"/>
    <mergeCell ref="BR240:BS240"/>
    <mergeCell ref="S240:U240"/>
    <mergeCell ref="V240:X240"/>
    <mergeCell ref="AZ240:BA240"/>
    <mergeCell ref="BB240:BC240"/>
    <mergeCell ref="BD240:BE240"/>
    <mergeCell ref="BF240:BG240"/>
    <mergeCell ref="BJ239:BK239"/>
    <mergeCell ref="BL239:BM239"/>
    <mergeCell ref="BN239:BO239"/>
    <mergeCell ref="BP239:BQ239"/>
    <mergeCell ref="BR239:BS239"/>
    <mergeCell ref="BJ238:BK238"/>
    <mergeCell ref="BL238:BM238"/>
    <mergeCell ref="BN238:BO238"/>
    <mergeCell ref="BP238:BQ238"/>
    <mergeCell ref="BR238:BS238"/>
    <mergeCell ref="S238:U238"/>
    <mergeCell ref="V238:X238"/>
    <mergeCell ref="AZ238:BA238"/>
    <mergeCell ref="BB238:BC238"/>
    <mergeCell ref="BD238:BE238"/>
    <mergeCell ref="BF238:BG238"/>
    <mergeCell ref="BJ237:BK237"/>
    <mergeCell ref="BL237:BM237"/>
    <mergeCell ref="BN237:BO237"/>
    <mergeCell ref="BP237:BQ237"/>
    <mergeCell ref="BR237:BS237"/>
    <mergeCell ref="B240:D240"/>
    <mergeCell ref="E240:H240"/>
    <mergeCell ref="I240:L240"/>
    <mergeCell ref="M240:O240"/>
    <mergeCell ref="P240:R240"/>
    <mergeCell ref="V239:X239"/>
    <mergeCell ref="AZ239:BA239"/>
    <mergeCell ref="BB239:BC239"/>
    <mergeCell ref="BD239:BE239"/>
    <mergeCell ref="BF239:BG239"/>
    <mergeCell ref="BH239:BI239"/>
    <mergeCell ref="B239:D239"/>
    <mergeCell ref="E239:H239"/>
    <mergeCell ref="I239:L239"/>
    <mergeCell ref="M239:O239"/>
    <mergeCell ref="P239:R239"/>
    <mergeCell ref="B238:D238"/>
    <mergeCell ref="E238:H238"/>
    <mergeCell ref="I238:L238"/>
    <mergeCell ref="M238:O238"/>
    <mergeCell ref="P238:R238"/>
    <mergeCell ref="V237:X237"/>
    <mergeCell ref="AZ237:BA237"/>
    <mergeCell ref="BB237:BC237"/>
    <mergeCell ref="BD237:BE237"/>
    <mergeCell ref="BF237:BG237"/>
    <mergeCell ref="BH237:BI237"/>
    <mergeCell ref="B237:D237"/>
    <mergeCell ref="E237:H237"/>
    <mergeCell ref="I237:L237"/>
    <mergeCell ref="M237:O237"/>
    <mergeCell ref="P237:R237"/>
    <mergeCell ref="S237:U237"/>
    <mergeCell ref="BH238:BI238"/>
    <mergeCell ref="Y237:AA237"/>
    <mergeCell ref="AB237:AD237"/>
    <mergeCell ref="AE237:AG237"/>
    <mergeCell ref="AH237:AJ237"/>
    <mergeCell ref="AK237:AM237"/>
    <mergeCell ref="AN237:AP237"/>
    <mergeCell ref="AQ237:AS237"/>
    <mergeCell ref="AT237:AV237"/>
    <mergeCell ref="AW237:AY237"/>
    <mergeCell ref="Y238:AA238"/>
    <mergeCell ref="AB238:AD238"/>
    <mergeCell ref="AE238:AG238"/>
    <mergeCell ref="AH238:AJ238"/>
    <mergeCell ref="AK238:AM238"/>
    <mergeCell ref="S235:U235"/>
    <mergeCell ref="BH236:BI236"/>
    <mergeCell ref="BJ236:BK236"/>
    <mergeCell ref="BL236:BM236"/>
    <mergeCell ref="BN236:BO236"/>
    <mergeCell ref="BP236:BQ236"/>
    <mergeCell ref="BR236:BS236"/>
    <mergeCell ref="S236:U236"/>
    <mergeCell ref="V236:X236"/>
    <mergeCell ref="AZ236:BA236"/>
    <mergeCell ref="BB236:BC236"/>
    <mergeCell ref="BD236:BE236"/>
    <mergeCell ref="BF236:BG236"/>
    <mergeCell ref="BJ235:BK235"/>
    <mergeCell ref="BL235:BM235"/>
    <mergeCell ref="BN235:BO235"/>
    <mergeCell ref="BP235:BQ235"/>
    <mergeCell ref="BR235:BS235"/>
    <mergeCell ref="BJ234:BK234"/>
    <mergeCell ref="BL234:BM234"/>
    <mergeCell ref="BN234:BO234"/>
    <mergeCell ref="BP234:BQ234"/>
    <mergeCell ref="BR234:BS234"/>
    <mergeCell ref="S234:U234"/>
    <mergeCell ref="V234:X234"/>
    <mergeCell ref="AZ234:BA234"/>
    <mergeCell ref="BB234:BC234"/>
    <mergeCell ref="BD234:BE234"/>
    <mergeCell ref="BF234:BG234"/>
    <mergeCell ref="BJ233:BK233"/>
    <mergeCell ref="BL233:BM233"/>
    <mergeCell ref="BN233:BO233"/>
    <mergeCell ref="BP233:BQ233"/>
    <mergeCell ref="BR233:BS233"/>
    <mergeCell ref="B236:D236"/>
    <mergeCell ref="E236:H236"/>
    <mergeCell ref="I236:L236"/>
    <mergeCell ref="M236:O236"/>
    <mergeCell ref="P236:R236"/>
    <mergeCell ref="V235:X235"/>
    <mergeCell ref="AZ235:BA235"/>
    <mergeCell ref="BB235:BC235"/>
    <mergeCell ref="BD235:BE235"/>
    <mergeCell ref="BF235:BG235"/>
    <mergeCell ref="BH235:BI235"/>
    <mergeCell ref="B235:D235"/>
    <mergeCell ref="E235:H235"/>
    <mergeCell ref="I235:L235"/>
    <mergeCell ref="M235:O235"/>
    <mergeCell ref="P235:R235"/>
    <mergeCell ref="B234:D234"/>
    <mergeCell ref="E234:H234"/>
    <mergeCell ref="I234:L234"/>
    <mergeCell ref="M234:O234"/>
    <mergeCell ref="P234:R234"/>
    <mergeCell ref="V233:X233"/>
    <mergeCell ref="AZ233:BA233"/>
    <mergeCell ref="BB233:BC233"/>
    <mergeCell ref="BD233:BE233"/>
    <mergeCell ref="BF233:BG233"/>
    <mergeCell ref="BH233:BI233"/>
    <mergeCell ref="B233:D233"/>
    <mergeCell ref="E233:H233"/>
    <mergeCell ref="I233:L233"/>
    <mergeCell ref="M233:O233"/>
    <mergeCell ref="P233:R233"/>
    <mergeCell ref="S233:U233"/>
    <mergeCell ref="BH234:BI234"/>
    <mergeCell ref="Y233:AA233"/>
    <mergeCell ref="AB233:AD233"/>
    <mergeCell ref="AE233:AG233"/>
    <mergeCell ref="AH233:AJ233"/>
    <mergeCell ref="AK233:AM233"/>
    <mergeCell ref="AN233:AP233"/>
    <mergeCell ref="AQ233:AS233"/>
    <mergeCell ref="AT233:AV233"/>
    <mergeCell ref="AW233:AY233"/>
    <mergeCell ref="Y234:AA234"/>
    <mergeCell ref="AB234:AD234"/>
    <mergeCell ref="AE234:AG234"/>
    <mergeCell ref="AH234:AJ234"/>
    <mergeCell ref="AK234:AM234"/>
    <mergeCell ref="S231:U231"/>
    <mergeCell ref="BH232:BI232"/>
    <mergeCell ref="BJ232:BK232"/>
    <mergeCell ref="BL232:BM232"/>
    <mergeCell ref="BN232:BO232"/>
    <mergeCell ref="BP232:BQ232"/>
    <mergeCell ref="BR232:BS232"/>
    <mergeCell ref="S232:U232"/>
    <mergeCell ref="V232:X232"/>
    <mergeCell ref="AZ232:BA232"/>
    <mergeCell ref="BB232:BC232"/>
    <mergeCell ref="BD232:BE232"/>
    <mergeCell ref="BF232:BG232"/>
    <mergeCell ref="BJ231:BK231"/>
    <mergeCell ref="BL231:BM231"/>
    <mergeCell ref="BN231:BO231"/>
    <mergeCell ref="BP231:BQ231"/>
    <mergeCell ref="BR231:BS231"/>
    <mergeCell ref="BJ230:BK230"/>
    <mergeCell ref="BL230:BM230"/>
    <mergeCell ref="BN230:BO230"/>
    <mergeCell ref="BP230:BQ230"/>
    <mergeCell ref="BR230:BS230"/>
    <mergeCell ref="S230:U230"/>
    <mergeCell ref="V230:X230"/>
    <mergeCell ref="AZ230:BA230"/>
    <mergeCell ref="BB230:BC230"/>
    <mergeCell ref="BD230:BE230"/>
    <mergeCell ref="BF230:BG230"/>
    <mergeCell ref="BJ229:BK229"/>
    <mergeCell ref="BL229:BM229"/>
    <mergeCell ref="BN229:BO229"/>
    <mergeCell ref="BP229:BQ229"/>
    <mergeCell ref="BR229:BS229"/>
    <mergeCell ref="B232:D232"/>
    <mergeCell ref="E232:H232"/>
    <mergeCell ref="I232:L232"/>
    <mergeCell ref="M232:O232"/>
    <mergeCell ref="P232:R232"/>
    <mergeCell ref="V231:X231"/>
    <mergeCell ref="AZ231:BA231"/>
    <mergeCell ref="BB231:BC231"/>
    <mergeCell ref="BD231:BE231"/>
    <mergeCell ref="BF231:BG231"/>
    <mergeCell ref="BH231:BI231"/>
    <mergeCell ref="B231:D231"/>
    <mergeCell ref="E231:H231"/>
    <mergeCell ref="I231:L231"/>
    <mergeCell ref="M231:O231"/>
    <mergeCell ref="P231:R231"/>
    <mergeCell ref="B230:D230"/>
    <mergeCell ref="E230:H230"/>
    <mergeCell ref="I230:L230"/>
    <mergeCell ref="M230:O230"/>
    <mergeCell ref="P230:R230"/>
    <mergeCell ref="V229:X229"/>
    <mergeCell ref="AZ229:BA229"/>
    <mergeCell ref="BB229:BC229"/>
    <mergeCell ref="BD229:BE229"/>
    <mergeCell ref="BF229:BG229"/>
    <mergeCell ref="BH229:BI229"/>
    <mergeCell ref="B229:D229"/>
    <mergeCell ref="E229:H229"/>
    <mergeCell ref="I229:L229"/>
    <mergeCell ref="M229:O229"/>
    <mergeCell ref="P229:R229"/>
    <mergeCell ref="S229:U229"/>
    <mergeCell ref="BH230:BI230"/>
    <mergeCell ref="Y229:AA229"/>
    <mergeCell ref="AB229:AD229"/>
    <mergeCell ref="AE229:AG229"/>
    <mergeCell ref="AH229:AJ229"/>
    <mergeCell ref="AK229:AM229"/>
    <mergeCell ref="AN229:AP229"/>
    <mergeCell ref="AQ229:AS229"/>
    <mergeCell ref="AT229:AV229"/>
    <mergeCell ref="AW229:AY229"/>
    <mergeCell ref="Y230:AA230"/>
    <mergeCell ref="AB230:AD230"/>
    <mergeCell ref="AE230:AG230"/>
    <mergeCell ref="AH230:AJ230"/>
    <mergeCell ref="AK230:AM230"/>
    <mergeCell ref="S227:U227"/>
    <mergeCell ref="BH228:BI228"/>
    <mergeCell ref="BJ228:BK228"/>
    <mergeCell ref="BL228:BM228"/>
    <mergeCell ref="BN228:BO228"/>
    <mergeCell ref="BP228:BQ228"/>
    <mergeCell ref="BR228:BS228"/>
    <mergeCell ref="S228:U228"/>
    <mergeCell ref="V228:X228"/>
    <mergeCell ref="AZ228:BA228"/>
    <mergeCell ref="BB228:BC228"/>
    <mergeCell ref="BD228:BE228"/>
    <mergeCell ref="BF228:BG228"/>
    <mergeCell ref="BJ227:BK227"/>
    <mergeCell ref="BL227:BM227"/>
    <mergeCell ref="BN227:BO227"/>
    <mergeCell ref="BP227:BQ227"/>
    <mergeCell ref="BR227:BS227"/>
    <mergeCell ref="BJ226:BK226"/>
    <mergeCell ref="BL226:BM226"/>
    <mergeCell ref="BN226:BO226"/>
    <mergeCell ref="BP226:BQ226"/>
    <mergeCell ref="BR226:BS226"/>
    <mergeCell ref="S226:U226"/>
    <mergeCell ref="V226:X226"/>
    <mergeCell ref="AZ226:BA226"/>
    <mergeCell ref="BB226:BC226"/>
    <mergeCell ref="BD226:BE226"/>
    <mergeCell ref="BF226:BG226"/>
    <mergeCell ref="BJ225:BK225"/>
    <mergeCell ref="BL225:BM225"/>
    <mergeCell ref="BN225:BO225"/>
    <mergeCell ref="BP225:BQ225"/>
    <mergeCell ref="BR225:BS225"/>
    <mergeCell ref="B228:D228"/>
    <mergeCell ref="E228:H228"/>
    <mergeCell ref="I228:L228"/>
    <mergeCell ref="M228:O228"/>
    <mergeCell ref="P228:R228"/>
    <mergeCell ref="V227:X227"/>
    <mergeCell ref="AZ227:BA227"/>
    <mergeCell ref="BB227:BC227"/>
    <mergeCell ref="BD227:BE227"/>
    <mergeCell ref="BF227:BG227"/>
    <mergeCell ref="BH227:BI227"/>
    <mergeCell ref="B227:D227"/>
    <mergeCell ref="E227:H227"/>
    <mergeCell ref="I227:L227"/>
    <mergeCell ref="M227:O227"/>
    <mergeCell ref="P227:R227"/>
    <mergeCell ref="B226:D226"/>
    <mergeCell ref="E226:H226"/>
    <mergeCell ref="I226:L226"/>
    <mergeCell ref="M226:O226"/>
    <mergeCell ref="P226:R226"/>
    <mergeCell ref="V225:X225"/>
    <mergeCell ref="AZ225:BA225"/>
    <mergeCell ref="BB225:BC225"/>
    <mergeCell ref="BD225:BE225"/>
    <mergeCell ref="BF225:BG225"/>
    <mergeCell ref="BH225:BI225"/>
    <mergeCell ref="B225:D225"/>
    <mergeCell ref="E225:H225"/>
    <mergeCell ref="I225:L225"/>
    <mergeCell ref="M225:O225"/>
    <mergeCell ref="P225:R225"/>
    <mergeCell ref="S225:U225"/>
    <mergeCell ref="BH226:BI226"/>
    <mergeCell ref="Y225:AA225"/>
    <mergeCell ref="AB225:AD225"/>
    <mergeCell ref="AE225:AG225"/>
    <mergeCell ref="AH225:AJ225"/>
    <mergeCell ref="AK225:AM225"/>
    <mergeCell ref="AN225:AP225"/>
    <mergeCell ref="AQ225:AS225"/>
    <mergeCell ref="AT225:AV225"/>
    <mergeCell ref="AW225:AY225"/>
    <mergeCell ref="Y226:AA226"/>
    <mergeCell ref="AB226:AD226"/>
    <mergeCell ref="AE226:AG226"/>
    <mergeCell ref="AH226:AJ226"/>
    <mergeCell ref="AK226:AM226"/>
    <mergeCell ref="BH224:BI224"/>
    <mergeCell ref="BJ224:BK224"/>
    <mergeCell ref="BL224:BM224"/>
    <mergeCell ref="BN224:BO224"/>
    <mergeCell ref="BP224:BQ224"/>
    <mergeCell ref="BR224:BS224"/>
    <mergeCell ref="S224:U224"/>
    <mergeCell ref="V224:X224"/>
    <mergeCell ref="AZ224:BA224"/>
    <mergeCell ref="BB224:BC224"/>
    <mergeCell ref="BD224:BE224"/>
    <mergeCell ref="BF224:BG224"/>
    <mergeCell ref="BJ223:BK223"/>
    <mergeCell ref="BL223:BM223"/>
    <mergeCell ref="BN223:BO223"/>
    <mergeCell ref="BP223:BQ223"/>
    <mergeCell ref="BR223:BS223"/>
    <mergeCell ref="Y224:AA224"/>
    <mergeCell ref="AB224:AD224"/>
    <mergeCell ref="AE224:AG224"/>
    <mergeCell ref="AH224:AJ224"/>
    <mergeCell ref="AK224:AM224"/>
    <mergeCell ref="AN224:AP224"/>
    <mergeCell ref="AQ224:AS224"/>
    <mergeCell ref="AT224:AV224"/>
    <mergeCell ref="AW224:AY224"/>
    <mergeCell ref="BL222:BM222"/>
    <mergeCell ref="BN222:BO222"/>
    <mergeCell ref="BP222:BQ222"/>
    <mergeCell ref="BR222:BS222"/>
    <mergeCell ref="S222:U222"/>
    <mergeCell ref="V222:X222"/>
    <mergeCell ref="AZ222:BA222"/>
    <mergeCell ref="BB222:BC222"/>
    <mergeCell ref="BD222:BE222"/>
    <mergeCell ref="BF222:BG222"/>
    <mergeCell ref="BJ221:BK221"/>
    <mergeCell ref="BL221:BM221"/>
    <mergeCell ref="BN221:BO221"/>
    <mergeCell ref="BP221:BQ221"/>
    <mergeCell ref="BR221:BS221"/>
    <mergeCell ref="B224:D224"/>
    <mergeCell ref="E224:H224"/>
    <mergeCell ref="I224:L224"/>
    <mergeCell ref="M224:O224"/>
    <mergeCell ref="P224:R224"/>
    <mergeCell ref="V223:X223"/>
    <mergeCell ref="AZ223:BA223"/>
    <mergeCell ref="BB223:BC223"/>
    <mergeCell ref="BD223:BE223"/>
    <mergeCell ref="BF223:BG223"/>
    <mergeCell ref="BH223:BI223"/>
    <mergeCell ref="B223:D223"/>
    <mergeCell ref="E223:H223"/>
    <mergeCell ref="I223:L223"/>
    <mergeCell ref="M223:O223"/>
    <mergeCell ref="P223:R223"/>
    <mergeCell ref="S223:U223"/>
    <mergeCell ref="BH218:BI218"/>
    <mergeCell ref="BJ218:BK218"/>
    <mergeCell ref="B222:D222"/>
    <mergeCell ref="E222:H222"/>
    <mergeCell ref="I222:L222"/>
    <mergeCell ref="M222:O222"/>
    <mergeCell ref="P222:R222"/>
    <mergeCell ref="V221:X221"/>
    <mergeCell ref="AZ221:BA221"/>
    <mergeCell ref="BB221:BC221"/>
    <mergeCell ref="BD221:BE221"/>
    <mergeCell ref="BF221:BG221"/>
    <mergeCell ref="BH221:BI221"/>
    <mergeCell ref="B221:D221"/>
    <mergeCell ref="E221:H221"/>
    <mergeCell ref="I221:L221"/>
    <mergeCell ref="M221:O221"/>
    <mergeCell ref="P221:R221"/>
    <mergeCell ref="S221:U221"/>
    <mergeCell ref="BH222:BI222"/>
    <mergeCell ref="BJ222:BK222"/>
    <mergeCell ref="Y220:AA220"/>
    <mergeCell ref="AB220:AD220"/>
    <mergeCell ref="AE220:AG220"/>
    <mergeCell ref="AH220:AJ220"/>
    <mergeCell ref="AK220:AM220"/>
    <mergeCell ref="AN220:AP220"/>
    <mergeCell ref="AQ220:AS220"/>
    <mergeCell ref="AT220:AV220"/>
    <mergeCell ref="AW220:AY220"/>
    <mergeCell ref="Y221:AA221"/>
    <mergeCell ref="AB221:AD221"/>
    <mergeCell ref="M216:O216"/>
    <mergeCell ref="P216:R216"/>
    <mergeCell ref="S216:U216"/>
    <mergeCell ref="V216:X216"/>
    <mergeCell ref="AZ216:BA216"/>
    <mergeCell ref="BB216:BC216"/>
    <mergeCell ref="BH220:BI220"/>
    <mergeCell ref="BJ220:BK220"/>
    <mergeCell ref="BL220:BM220"/>
    <mergeCell ref="BN220:BO220"/>
    <mergeCell ref="BP220:BQ220"/>
    <mergeCell ref="BR220:BS220"/>
    <mergeCell ref="S220:U220"/>
    <mergeCell ref="V220:X220"/>
    <mergeCell ref="AZ220:BA220"/>
    <mergeCell ref="BB220:BC220"/>
    <mergeCell ref="BD220:BE220"/>
    <mergeCell ref="BF220:BG220"/>
    <mergeCell ref="BL218:BM218"/>
    <mergeCell ref="BN218:BO218"/>
    <mergeCell ref="BP218:BQ218"/>
    <mergeCell ref="BR218:BS218"/>
    <mergeCell ref="B219:BS219"/>
    <mergeCell ref="B220:D220"/>
    <mergeCell ref="E220:H220"/>
    <mergeCell ref="I220:L220"/>
    <mergeCell ref="M220:O220"/>
    <mergeCell ref="P220:R220"/>
    <mergeCell ref="AZ218:BA218"/>
    <mergeCell ref="BB218:BC218"/>
    <mergeCell ref="BD218:BE218"/>
    <mergeCell ref="BF218:BG218"/>
    <mergeCell ref="V207:X207"/>
    <mergeCell ref="AZ207:BA207"/>
    <mergeCell ref="BB207:BC207"/>
    <mergeCell ref="BD207:BE207"/>
    <mergeCell ref="BF207:BG207"/>
    <mergeCell ref="BH207:BI207"/>
    <mergeCell ref="B207:D207"/>
    <mergeCell ref="E207:H207"/>
    <mergeCell ref="I207:L207"/>
    <mergeCell ref="M207:O207"/>
    <mergeCell ref="P207:R207"/>
    <mergeCell ref="S207:U207"/>
    <mergeCell ref="BP216:BQ216"/>
    <mergeCell ref="BR216:BS216"/>
    <mergeCell ref="B217:BS217"/>
    <mergeCell ref="B218:D218"/>
    <mergeCell ref="E218:H218"/>
    <mergeCell ref="I218:L218"/>
    <mergeCell ref="M218:O218"/>
    <mergeCell ref="P218:R218"/>
    <mergeCell ref="S218:U218"/>
    <mergeCell ref="V218:X218"/>
    <mergeCell ref="BD216:BE216"/>
    <mergeCell ref="BF216:BG216"/>
    <mergeCell ref="BH216:BI216"/>
    <mergeCell ref="BJ216:BK216"/>
    <mergeCell ref="BL216:BM216"/>
    <mergeCell ref="BN216:BO216"/>
    <mergeCell ref="B212:BS215"/>
    <mergeCell ref="B216:D216"/>
    <mergeCell ref="E216:H216"/>
    <mergeCell ref="I216:L216"/>
    <mergeCell ref="BJ206:BK206"/>
    <mergeCell ref="BL206:BM206"/>
    <mergeCell ref="BN206:BO206"/>
    <mergeCell ref="BP206:BQ206"/>
    <mergeCell ref="BR206:BS206"/>
    <mergeCell ref="S206:U206"/>
    <mergeCell ref="V206:X206"/>
    <mergeCell ref="AZ206:BA206"/>
    <mergeCell ref="BB206:BC206"/>
    <mergeCell ref="BD206:BE206"/>
    <mergeCell ref="BF206:BG206"/>
    <mergeCell ref="BJ205:BK205"/>
    <mergeCell ref="BL205:BM205"/>
    <mergeCell ref="BN205:BO205"/>
    <mergeCell ref="BP205:BQ205"/>
    <mergeCell ref="BR205:BS205"/>
    <mergeCell ref="BH208:BI208"/>
    <mergeCell ref="BJ208:BK208"/>
    <mergeCell ref="BL208:BM208"/>
    <mergeCell ref="BN208:BO208"/>
    <mergeCell ref="BP208:BQ208"/>
    <mergeCell ref="BR208:BS208"/>
    <mergeCell ref="BJ207:BK207"/>
    <mergeCell ref="BL207:BM207"/>
    <mergeCell ref="BN207:BO207"/>
    <mergeCell ref="BP207:BQ207"/>
    <mergeCell ref="BR207:BS207"/>
    <mergeCell ref="B208:X208"/>
    <mergeCell ref="AZ208:BA208"/>
    <mergeCell ref="BB208:BC208"/>
    <mergeCell ref="BD208:BE208"/>
    <mergeCell ref="BF208:BG208"/>
    <mergeCell ref="B206:D206"/>
    <mergeCell ref="E206:H206"/>
    <mergeCell ref="I206:L206"/>
    <mergeCell ref="M206:O206"/>
    <mergeCell ref="P206:R206"/>
    <mergeCell ref="V205:X205"/>
    <mergeCell ref="AZ205:BA205"/>
    <mergeCell ref="BB205:BC205"/>
    <mergeCell ref="BD205:BE205"/>
    <mergeCell ref="BF205:BG205"/>
    <mergeCell ref="BH205:BI205"/>
    <mergeCell ref="B205:D205"/>
    <mergeCell ref="E205:H205"/>
    <mergeCell ref="I205:L205"/>
    <mergeCell ref="M205:O205"/>
    <mergeCell ref="P205:R205"/>
    <mergeCell ref="S205:U205"/>
    <mergeCell ref="BH206:BI206"/>
    <mergeCell ref="S203:U203"/>
    <mergeCell ref="BH204:BI204"/>
    <mergeCell ref="BJ204:BK204"/>
    <mergeCell ref="BL204:BM204"/>
    <mergeCell ref="BN204:BO204"/>
    <mergeCell ref="BP204:BQ204"/>
    <mergeCell ref="BR204:BS204"/>
    <mergeCell ref="S204:U204"/>
    <mergeCell ref="V204:X204"/>
    <mergeCell ref="AZ204:BA204"/>
    <mergeCell ref="BB204:BC204"/>
    <mergeCell ref="BD204:BE204"/>
    <mergeCell ref="BF204:BG204"/>
    <mergeCell ref="BJ203:BK203"/>
    <mergeCell ref="BL203:BM203"/>
    <mergeCell ref="BN203:BO203"/>
    <mergeCell ref="BP203:BQ203"/>
    <mergeCell ref="BR203:BS203"/>
    <mergeCell ref="Y203:AA203"/>
    <mergeCell ref="AB203:AD203"/>
    <mergeCell ref="AE203:AG203"/>
    <mergeCell ref="AH203:AJ203"/>
    <mergeCell ref="AK203:AM203"/>
    <mergeCell ref="AN203:AP203"/>
    <mergeCell ref="AQ203:AS203"/>
    <mergeCell ref="AT203:AV203"/>
    <mergeCell ref="AW203:AY203"/>
    <mergeCell ref="Y204:AA204"/>
    <mergeCell ref="AB204:AD204"/>
    <mergeCell ref="AE204:AG204"/>
    <mergeCell ref="AH204:AJ204"/>
    <mergeCell ref="AK204:AM204"/>
    <mergeCell ref="BJ202:BK202"/>
    <mergeCell ref="BL202:BM202"/>
    <mergeCell ref="BN202:BO202"/>
    <mergeCell ref="BP202:BQ202"/>
    <mergeCell ref="BR202:BS202"/>
    <mergeCell ref="S202:U202"/>
    <mergeCell ref="V202:X202"/>
    <mergeCell ref="AZ202:BA202"/>
    <mergeCell ref="BB202:BC202"/>
    <mergeCell ref="BD202:BE202"/>
    <mergeCell ref="BF202:BG202"/>
    <mergeCell ref="BJ201:BK201"/>
    <mergeCell ref="BL201:BM201"/>
    <mergeCell ref="BN201:BO201"/>
    <mergeCell ref="BP201:BQ201"/>
    <mergeCell ref="BR201:BS201"/>
    <mergeCell ref="B204:D204"/>
    <mergeCell ref="E204:H204"/>
    <mergeCell ref="I204:L204"/>
    <mergeCell ref="M204:O204"/>
    <mergeCell ref="P204:R204"/>
    <mergeCell ref="V203:X203"/>
    <mergeCell ref="AZ203:BA203"/>
    <mergeCell ref="BB203:BC203"/>
    <mergeCell ref="BD203:BE203"/>
    <mergeCell ref="BF203:BG203"/>
    <mergeCell ref="BH203:BI203"/>
    <mergeCell ref="B203:D203"/>
    <mergeCell ref="E203:H203"/>
    <mergeCell ref="I203:L203"/>
    <mergeCell ref="M203:O203"/>
    <mergeCell ref="P203:R203"/>
    <mergeCell ref="B202:D202"/>
    <mergeCell ref="E202:H202"/>
    <mergeCell ref="I202:L202"/>
    <mergeCell ref="M202:O202"/>
    <mergeCell ref="P202:R202"/>
    <mergeCell ref="V201:X201"/>
    <mergeCell ref="AZ201:BA201"/>
    <mergeCell ref="BB201:BC201"/>
    <mergeCell ref="BD201:BE201"/>
    <mergeCell ref="BF201:BG201"/>
    <mergeCell ref="BH201:BI201"/>
    <mergeCell ref="B201:D201"/>
    <mergeCell ref="E201:H201"/>
    <mergeCell ref="I201:L201"/>
    <mergeCell ref="M201:O201"/>
    <mergeCell ref="P201:R201"/>
    <mergeCell ref="S201:U201"/>
    <mergeCell ref="BH202:BI202"/>
    <mergeCell ref="S199:U199"/>
    <mergeCell ref="BH200:BI200"/>
    <mergeCell ref="BJ200:BK200"/>
    <mergeCell ref="BL200:BM200"/>
    <mergeCell ref="BN200:BO200"/>
    <mergeCell ref="BP200:BQ200"/>
    <mergeCell ref="BR200:BS200"/>
    <mergeCell ref="S200:U200"/>
    <mergeCell ref="V200:X200"/>
    <mergeCell ref="AZ200:BA200"/>
    <mergeCell ref="BB200:BC200"/>
    <mergeCell ref="BD200:BE200"/>
    <mergeCell ref="BF200:BG200"/>
    <mergeCell ref="BJ199:BK199"/>
    <mergeCell ref="BL199:BM199"/>
    <mergeCell ref="BN199:BO199"/>
    <mergeCell ref="BP199:BQ199"/>
    <mergeCell ref="BR199:BS199"/>
    <mergeCell ref="Y199:AA199"/>
    <mergeCell ref="AB199:AD199"/>
    <mergeCell ref="AE199:AG199"/>
    <mergeCell ref="AH199:AJ199"/>
    <mergeCell ref="AK199:AM199"/>
    <mergeCell ref="AN199:AP199"/>
    <mergeCell ref="AQ199:AS199"/>
    <mergeCell ref="AT199:AV199"/>
    <mergeCell ref="AW199:AY199"/>
    <mergeCell ref="Y200:AA200"/>
    <mergeCell ref="AB200:AD200"/>
    <mergeCell ref="AE200:AG200"/>
    <mergeCell ref="AH200:AJ200"/>
    <mergeCell ref="AK200:AM200"/>
    <mergeCell ref="BJ198:BK198"/>
    <mergeCell ref="BL198:BM198"/>
    <mergeCell ref="BN198:BO198"/>
    <mergeCell ref="BP198:BQ198"/>
    <mergeCell ref="BR198:BS198"/>
    <mergeCell ref="S198:U198"/>
    <mergeCell ref="V198:X198"/>
    <mergeCell ref="AZ198:BA198"/>
    <mergeCell ref="BB198:BC198"/>
    <mergeCell ref="BD198:BE198"/>
    <mergeCell ref="BF198:BG198"/>
    <mergeCell ref="BJ197:BK197"/>
    <mergeCell ref="BL197:BM197"/>
    <mergeCell ref="BN197:BO197"/>
    <mergeCell ref="BP197:BQ197"/>
    <mergeCell ref="BR197:BS197"/>
    <mergeCell ref="B200:D200"/>
    <mergeCell ref="E200:H200"/>
    <mergeCell ref="I200:L200"/>
    <mergeCell ref="M200:O200"/>
    <mergeCell ref="P200:R200"/>
    <mergeCell ref="V199:X199"/>
    <mergeCell ref="AZ199:BA199"/>
    <mergeCell ref="BB199:BC199"/>
    <mergeCell ref="BD199:BE199"/>
    <mergeCell ref="BF199:BG199"/>
    <mergeCell ref="BH199:BI199"/>
    <mergeCell ref="B199:D199"/>
    <mergeCell ref="E199:H199"/>
    <mergeCell ref="I199:L199"/>
    <mergeCell ref="M199:O199"/>
    <mergeCell ref="P199:R199"/>
    <mergeCell ref="B198:D198"/>
    <mergeCell ref="E198:H198"/>
    <mergeCell ref="I198:L198"/>
    <mergeCell ref="M198:O198"/>
    <mergeCell ref="P198:R198"/>
    <mergeCell ref="V197:X197"/>
    <mergeCell ref="AZ197:BA197"/>
    <mergeCell ref="BB197:BC197"/>
    <mergeCell ref="BD197:BE197"/>
    <mergeCell ref="BF197:BG197"/>
    <mergeCell ref="BH197:BI197"/>
    <mergeCell ref="B197:D197"/>
    <mergeCell ref="E197:H197"/>
    <mergeCell ref="I197:L197"/>
    <mergeCell ref="M197:O197"/>
    <mergeCell ref="P197:R197"/>
    <mergeCell ref="S197:U197"/>
    <mergeCell ref="BH198:BI198"/>
    <mergeCell ref="S195:U195"/>
    <mergeCell ref="BH196:BI196"/>
    <mergeCell ref="BJ196:BK196"/>
    <mergeCell ref="BL196:BM196"/>
    <mergeCell ref="BN196:BO196"/>
    <mergeCell ref="BP196:BQ196"/>
    <mergeCell ref="BR196:BS196"/>
    <mergeCell ref="S196:U196"/>
    <mergeCell ref="V196:X196"/>
    <mergeCell ref="AZ196:BA196"/>
    <mergeCell ref="BB196:BC196"/>
    <mergeCell ref="BD196:BE196"/>
    <mergeCell ref="BF196:BG196"/>
    <mergeCell ref="BJ195:BK195"/>
    <mergeCell ref="BL195:BM195"/>
    <mergeCell ref="BN195:BO195"/>
    <mergeCell ref="BP195:BQ195"/>
    <mergeCell ref="BR195:BS195"/>
    <mergeCell ref="Y195:AA195"/>
    <mergeCell ref="AB195:AD195"/>
    <mergeCell ref="AE195:AG195"/>
    <mergeCell ref="AH195:AJ195"/>
    <mergeCell ref="AK195:AM195"/>
    <mergeCell ref="AN195:AP195"/>
    <mergeCell ref="AQ195:AS195"/>
    <mergeCell ref="AT195:AV195"/>
    <mergeCell ref="AW195:AY195"/>
    <mergeCell ref="Y196:AA196"/>
    <mergeCell ref="AB196:AD196"/>
    <mergeCell ref="AE196:AG196"/>
    <mergeCell ref="AH196:AJ196"/>
    <mergeCell ref="AK196:AM196"/>
    <mergeCell ref="BJ194:BK194"/>
    <mergeCell ref="BL194:BM194"/>
    <mergeCell ref="BN194:BO194"/>
    <mergeCell ref="BP194:BQ194"/>
    <mergeCell ref="BR194:BS194"/>
    <mergeCell ref="S194:U194"/>
    <mergeCell ref="V194:X194"/>
    <mergeCell ref="AZ194:BA194"/>
    <mergeCell ref="BB194:BC194"/>
    <mergeCell ref="BD194:BE194"/>
    <mergeCell ref="BF194:BG194"/>
    <mergeCell ref="BJ193:BK193"/>
    <mergeCell ref="BL193:BM193"/>
    <mergeCell ref="BN193:BO193"/>
    <mergeCell ref="BP193:BQ193"/>
    <mergeCell ref="BR193:BS193"/>
    <mergeCell ref="B196:D196"/>
    <mergeCell ref="E196:H196"/>
    <mergeCell ref="I196:L196"/>
    <mergeCell ref="M196:O196"/>
    <mergeCell ref="P196:R196"/>
    <mergeCell ref="V195:X195"/>
    <mergeCell ref="AZ195:BA195"/>
    <mergeCell ref="BB195:BC195"/>
    <mergeCell ref="BD195:BE195"/>
    <mergeCell ref="BF195:BG195"/>
    <mergeCell ref="BH195:BI195"/>
    <mergeCell ref="B195:D195"/>
    <mergeCell ref="E195:H195"/>
    <mergeCell ref="I195:L195"/>
    <mergeCell ref="M195:O195"/>
    <mergeCell ref="P195:R195"/>
    <mergeCell ref="B194:D194"/>
    <mergeCell ref="E194:H194"/>
    <mergeCell ref="I194:L194"/>
    <mergeCell ref="M194:O194"/>
    <mergeCell ref="P194:R194"/>
    <mergeCell ref="V193:X193"/>
    <mergeCell ref="AZ193:BA193"/>
    <mergeCell ref="BB193:BC193"/>
    <mergeCell ref="BD193:BE193"/>
    <mergeCell ref="BF193:BG193"/>
    <mergeCell ref="BH193:BI193"/>
    <mergeCell ref="B193:D193"/>
    <mergeCell ref="E193:H193"/>
    <mergeCell ref="I193:L193"/>
    <mergeCell ref="M193:O193"/>
    <mergeCell ref="P193:R193"/>
    <mergeCell ref="S193:U193"/>
    <mergeCell ref="BH194:BI194"/>
    <mergeCell ref="S191:U191"/>
    <mergeCell ref="BH192:BI192"/>
    <mergeCell ref="BJ192:BK192"/>
    <mergeCell ref="BL192:BM192"/>
    <mergeCell ref="BN192:BO192"/>
    <mergeCell ref="BP192:BQ192"/>
    <mergeCell ref="BR192:BS192"/>
    <mergeCell ref="S192:U192"/>
    <mergeCell ref="V192:X192"/>
    <mergeCell ref="AZ192:BA192"/>
    <mergeCell ref="BB192:BC192"/>
    <mergeCell ref="BD192:BE192"/>
    <mergeCell ref="BF192:BG192"/>
    <mergeCell ref="BJ191:BK191"/>
    <mergeCell ref="BL191:BM191"/>
    <mergeCell ref="BN191:BO191"/>
    <mergeCell ref="BP191:BQ191"/>
    <mergeCell ref="BR191:BS191"/>
    <mergeCell ref="Y191:AA191"/>
    <mergeCell ref="AB191:AD191"/>
    <mergeCell ref="AE191:AG191"/>
    <mergeCell ref="AH191:AJ191"/>
    <mergeCell ref="AK191:AM191"/>
    <mergeCell ref="AN191:AP191"/>
    <mergeCell ref="AQ191:AS191"/>
    <mergeCell ref="AT191:AV191"/>
    <mergeCell ref="AW191:AY191"/>
    <mergeCell ref="Y192:AA192"/>
    <mergeCell ref="AB192:AD192"/>
    <mergeCell ref="AE192:AG192"/>
    <mergeCell ref="AH192:AJ192"/>
    <mergeCell ref="AK192:AM192"/>
    <mergeCell ref="BJ190:BK190"/>
    <mergeCell ref="BL190:BM190"/>
    <mergeCell ref="BN190:BO190"/>
    <mergeCell ref="BP190:BQ190"/>
    <mergeCell ref="BR190:BS190"/>
    <mergeCell ref="S190:U190"/>
    <mergeCell ref="V190:X190"/>
    <mergeCell ref="AZ190:BA190"/>
    <mergeCell ref="BB190:BC190"/>
    <mergeCell ref="BD190:BE190"/>
    <mergeCell ref="BF190:BG190"/>
    <mergeCell ref="BJ189:BK189"/>
    <mergeCell ref="BL189:BM189"/>
    <mergeCell ref="BN189:BO189"/>
    <mergeCell ref="BP189:BQ189"/>
    <mergeCell ref="BR189:BS189"/>
    <mergeCell ref="B192:D192"/>
    <mergeCell ref="E192:H192"/>
    <mergeCell ref="I192:L192"/>
    <mergeCell ref="M192:O192"/>
    <mergeCell ref="P192:R192"/>
    <mergeCell ref="V191:X191"/>
    <mergeCell ref="AZ191:BA191"/>
    <mergeCell ref="BB191:BC191"/>
    <mergeCell ref="BD191:BE191"/>
    <mergeCell ref="BF191:BG191"/>
    <mergeCell ref="BH191:BI191"/>
    <mergeCell ref="B191:D191"/>
    <mergeCell ref="E191:H191"/>
    <mergeCell ref="I191:L191"/>
    <mergeCell ref="M191:O191"/>
    <mergeCell ref="P191:R191"/>
    <mergeCell ref="B190:D190"/>
    <mergeCell ref="E190:H190"/>
    <mergeCell ref="I190:L190"/>
    <mergeCell ref="M190:O190"/>
    <mergeCell ref="P190:R190"/>
    <mergeCell ref="V189:X189"/>
    <mergeCell ref="AZ189:BA189"/>
    <mergeCell ref="BB189:BC189"/>
    <mergeCell ref="BD189:BE189"/>
    <mergeCell ref="BF189:BG189"/>
    <mergeCell ref="BH189:BI189"/>
    <mergeCell ref="B189:D189"/>
    <mergeCell ref="E189:H189"/>
    <mergeCell ref="I189:L189"/>
    <mergeCell ref="M189:O189"/>
    <mergeCell ref="P189:R189"/>
    <mergeCell ref="S189:U189"/>
    <mergeCell ref="BH190:BI190"/>
    <mergeCell ref="S187:U187"/>
    <mergeCell ref="BH188:BI188"/>
    <mergeCell ref="BJ188:BK188"/>
    <mergeCell ref="BL188:BM188"/>
    <mergeCell ref="BN188:BO188"/>
    <mergeCell ref="BP188:BQ188"/>
    <mergeCell ref="BR188:BS188"/>
    <mergeCell ref="S188:U188"/>
    <mergeCell ref="V188:X188"/>
    <mergeCell ref="AZ188:BA188"/>
    <mergeCell ref="BB188:BC188"/>
    <mergeCell ref="BD188:BE188"/>
    <mergeCell ref="BF188:BG188"/>
    <mergeCell ref="BJ187:BK187"/>
    <mergeCell ref="BL187:BM187"/>
    <mergeCell ref="BN187:BO187"/>
    <mergeCell ref="BP187:BQ187"/>
    <mergeCell ref="BR187:BS187"/>
    <mergeCell ref="Y187:AA187"/>
    <mergeCell ref="AB187:AD187"/>
    <mergeCell ref="AE187:AG187"/>
    <mergeCell ref="AH187:AJ187"/>
    <mergeCell ref="AK187:AM187"/>
    <mergeCell ref="AN187:AP187"/>
    <mergeCell ref="AQ187:AS187"/>
    <mergeCell ref="AT187:AV187"/>
    <mergeCell ref="AW187:AY187"/>
    <mergeCell ref="Y188:AA188"/>
    <mergeCell ref="AB188:AD188"/>
    <mergeCell ref="AE188:AG188"/>
    <mergeCell ref="AH188:AJ188"/>
    <mergeCell ref="AK188:AM188"/>
    <mergeCell ref="BJ186:BK186"/>
    <mergeCell ref="BL186:BM186"/>
    <mergeCell ref="BN186:BO186"/>
    <mergeCell ref="BP186:BQ186"/>
    <mergeCell ref="BR186:BS186"/>
    <mergeCell ref="S186:U186"/>
    <mergeCell ref="V186:X186"/>
    <mergeCell ref="AZ186:BA186"/>
    <mergeCell ref="BB186:BC186"/>
    <mergeCell ref="BD186:BE186"/>
    <mergeCell ref="BF186:BG186"/>
    <mergeCell ref="BJ185:BK185"/>
    <mergeCell ref="BL185:BM185"/>
    <mergeCell ref="BN185:BO185"/>
    <mergeCell ref="BP185:BQ185"/>
    <mergeCell ref="BR185:BS185"/>
    <mergeCell ref="B188:D188"/>
    <mergeCell ref="E188:H188"/>
    <mergeCell ref="I188:L188"/>
    <mergeCell ref="M188:O188"/>
    <mergeCell ref="P188:R188"/>
    <mergeCell ref="V187:X187"/>
    <mergeCell ref="AZ187:BA187"/>
    <mergeCell ref="BB187:BC187"/>
    <mergeCell ref="BD187:BE187"/>
    <mergeCell ref="BF187:BG187"/>
    <mergeCell ref="BH187:BI187"/>
    <mergeCell ref="B187:D187"/>
    <mergeCell ref="E187:H187"/>
    <mergeCell ref="I187:L187"/>
    <mergeCell ref="M187:O187"/>
    <mergeCell ref="P187:R187"/>
    <mergeCell ref="B186:D186"/>
    <mergeCell ref="E186:H186"/>
    <mergeCell ref="I186:L186"/>
    <mergeCell ref="M186:O186"/>
    <mergeCell ref="P186:R186"/>
    <mergeCell ref="V185:X185"/>
    <mergeCell ref="AZ185:BA185"/>
    <mergeCell ref="BB185:BC185"/>
    <mergeCell ref="BD185:BE185"/>
    <mergeCell ref="BF185:BG185"/>
    <mergeCell ref="BH185:BI185"/>
    <mergeCell ref="B185:D185"/>
    <mergeCell ref="E185:H185"/>
    <mergeCell ref="I185:L185"/>
    <mergeCell ref="M185:O185"/>
    <mergeCell ref="P185:R185"/>
    <mergeCell ref="S185:U185"/>
    <mergeCell ref="BH186:BI186"/>
    <mergeCell ref="S183:U183"/>
    <mergeCell ref="BH184:BI184"/>
    <mergeCell ref="BJ184:BK184"/>
    <mergeCell ref="BL184:BM184"/>
    <mergeCell ref="BN184:BO184"/>
    <mergeCell ref="BP184:BQ184"/>
    <mergeCell ref="BR184:BS184"/>
    <mergeCell ref="S184:U184"/>
    <mergeCell ref="V184:X184"/>
    <mergeCell ref="AZ184:BA184"/>
    <mergeCell ref="BB184:BC184"/>
    <mergeCell ref="BD184:BE184"/>
    <mergeCell ref="BF184:BG184"/>
    <mergeCell ref="BJ183:BK183"/>
    <mergeCell ref="BL183:BM183"/>
    <mergeCell ref="BN183:BO183"/>
    <mergeCell ref="BP183:BQ183"/>
    <mergeCell ref="BR183:BS183"/>
    <mergeCell ref="Y183:AA183"/>
    <mergeCell ref="AB183:AD183"/>
    <mergeCell ref="AE183:AG183"/>
    <mergeCell ref="AH183:AJ183"/>
    <mergeCell ref="AK183:AM183"/>
    <mergeCell ref="AN183:AP183"/>
    <mergeCell ref="AQ183:AS183"/>
    <mergeCell ref="AT183:AV183"/>
    <mergeCell ref="AW183:AY183"/>
    <mergeCell ref="Y184:AA184"/>
    <mergeCell ref="AB184:AD184"/>
    <mergeCell ref="AE184:AG184"/>
    <mergeCell ref="AH184:AJ184"/>
    <mergeCell ref="AK184:AM184"/>
    <mergeCell ref="BJ182:BK182"/>
    <mergeCell ref="BL182:BM182"/>
    <mergeCell ref="BN182:BO182"/>
    <mergeCell ref="BP182:BQ182"/>
    <mergeCell ref="BR182:BS182"/>
    <mergeCell ref="S182:U182"/>
    <mergeCell ref="V182:X182"/>
    <mergeCell ref="AZ182:BA182"/>
    <mergeCell ref="BB182:BC182"/>
    <mergeCell ref="BD182:BE182"/>
    <mergeCell ref="BF182:BG182"/>
    <mergeCell ref="BJ181:BK181"/>
    <mergeCell ref="BL181:BM181"/>
    <mergeCell ref="BN181:BO181"/>
    <mergeCell ref="BP181:BQ181"/>
    <mergeCell ref="BR181:BS181"/>
    <mergeCell ref="B184:D184"/>
    <mergeCell ref="E184:H184"/>
    <mergeCell ref="I184:L184"/>
    <mergeCell ref="M184:O184"/>
    <mergeCell ref="P184:R184"/>
    <mergeCell ref="V183:X183"/>
    <mergeCell ref="AZ183:BA183"/>
    <mergeCell ref="BB183:BC183"/>
    <mergeCell ref="BD183:BE183"/>
    <mergeCell ref="BF183:BG183"/>
    <mergeCell ref="BH183:BI183"/>
    <mergeCell ref="B183:D183"/>
    <mergeCell ref="E183:H183"/>
    <mergeCell ref="I183:L183"/>
    <mergeCell ref="M183:O183"/>
    <mergeCell ref="P183:R183"/>
    <mergeCell ref="B182:D182"/>
    <mergeCell ref="E182:H182"/>
    <mergeCell ref="I182:L182"/>
    <mergeCell ref="M182:O182"/>
    <mergeCell ref="P182:R182"/>
    <mergeCell ref="V181:X181"/>
    <mergeCell ref="AZ181:BA181"/>
    <mergeCell ref="BB181:BC181"/>
    <mergeCell ref="BD181:BE181"/>
    <mergeCell ref="BF181:BG181"/>
    <mergeCell ref="BH181:BI181"/>
    <mergeCell ref="B181:D181"/>
    <mergeCell ref="E181:H181"/>
    <mergeCell ref="I181:L181"/>
    <mergeCell ref="M181:O181"/>
    <mergeCell ref="P181:R181"/>
    <mergeCell ref="S181:U181"/>
    <mergeCell ref="BH182:BI182"/>
    <mergeCell ref="S179:U179"/>
    <mergeCell ref="BH180:BI180"/>
    <mergeCell ref="BJ180:BK180"/>
    <mergeCell ref="BL180:BM180"/>
    <mergeCell ref="BN180:BO180"/>
    <mergeCell ref="BP180:BQ180"/>
    <mergeCell ref="BR180:BS180"/>
    <mergeCell ref="S180:U180"/>
    <mergeCell ref="V180:X180"/>
    <mergeCell ref="AZ180:BA180"/>
    <mergeCell ref="BB180:BC180"/>
    <mergeCell ref="BD180:BE180"/>
    <mergeCell ref="BF180:BG180"/>
    <mergeCell ref="BJ179:BK179"/>
    <mergeCell ref="BL179:BM179"/>
    <mergeCell ref="BN179:BO179"/>
    <mergeCell ref="BP179:BQ179"/>
    <mergeCell ref="BR179:BS179"/>
    <mergeCell ref="Y179:AA179"/>
    <mergeCell ref="AB179:AD179"/>
    <mergeCell ref="AE179:AG179"/>
    <mergeCell ref="AH179:AJ179"/>
    <mergeCell ref="AK179:AM179"/>
    <mergeCell ref="AN179:AP179"/>
    <mergeCell ref="AQ179:AS179"/>
    <mergeCell ref="AT179:AV179"/>
    <mergeCell ref="AW179:AY179"/>
    <mergeCell ref="Y180:AA180"/>
    <mergeCell ref="AB180:AD180"/>
    <mergeCell ref="AE180:AG180"/>
    <mergeCell ref="AH180:AJ180"/>
    <mergeCell ref="AK180:AM180"/>
    <mergeCell ref="BJ178:BK178"/>
    <mergeCell ref="BL178:BM178"/>
    <mergeCell ref="BN178:BO178"/>
    <mergeCell ref="BP178:BQ178"/>
    <mergeCell ref="BR178:BS178"/>
    <mergeCell ref="S178:U178"/>
    <mergeCell ref="V178:X178"/>
    <mergeCell ref="AZ178:BA178"/>
    <mergeCell ref="BB178:BC178"/>
    <mergeCell ref="BD178:BE178"/>
    <mergeCell ref="BF178:BG178"/>
    <mergeCell ref="BJ177:BK177"/>
    <mergeCell ref="BL177:BM177"/>
    <mergeCell ref="BN177:BO177"/>
    <mergeCell ref="BP177:BQ177"/>
    <mergeCell ref="BR177:BS177"/>
    <mergeCell ref="B180:D180"/>
    <mergeCell ref="E180:H180"/>
    <mergeCell ref="I180:L180"/>
    <mergeCell ref="M180:O180"/>
    <mergeCell ref="P180:R180"/>
    <mergeCell ref="V179:X179"/>
    <mergeCell ref="AZ179:BA179"/>
    <mergeCell ref="BB179:BC179"/>
    <mergeCell ref="BD179:BE179"/>
    <mergeCell ref="BF179:BG179"/>
    <mergeCell ref="BH179:BI179"/>
    <mergeCell ref="B179:D179"/>
    <mergeCell ref="E179:H179"/>
    <mergeCell ref="I179:L179"/>
    <mergeCell ref="M179:O179"/>
    <mergeCell ref="P179:R179"/>
    <mergeCell ref="B178:D178"/>
    <mergeCell ref="E178:H178"/>
    <mergeCell ref="I178:L178"/>
    <mergeCell ref="M178:O178"/>
    <mergeCell ref="P178:R178"/>
    <mergeCell ref="V177:X177"/>
    <mergeCell ref="AZ177:BA177"/>
    <mergeCell ref="BB177:BC177"/>
    <mergeCell ref="BD177:BE177"/>
    <mergeCell ref="BF177:BG177"/>
    <mergeCell ref="BH177:BI177"/>
    <mergeCell ref="B177:D177"/>
    <mergeCell ref="E177:H177"/>
    <mergeCell ref="I177:L177"/>
    <mergeCell ref="M177:O177"/>
    <mergeCell ref="P177:R177"/>
    <mergeCell ref="S177:U177"/>
    <mergeCell ref="BH178:BI178"/>
    <mergeCell ref="Y177:AA177"/>
    <mergeCell ref="AB177:AD177"/>
    <mergeCell ref="AE177:AG177"/>
    <mergeCell ref="AH177:AJ177"/>
    <mergeCell ref="AK177:AM177"/>
    <mergeCell ref="AN177:AP177"/>
    <mergeCell ref="AQ177:AS177"/>
    <mergeCell ref="AT177:AV177"/>
    <mergeCell ref="AW177:AY177"/>
    <mergeCell ref="Y178:AA178"/>
    <mergeCell ref="AB178:AD178"/>
    <mergeCell ref="AE178:AG178"/>
    <mergeCell ref="AH178:AJ178"/>
    <mergeCell ref="AK178:AM178"/>
    <mergeCell ref="S175:U175"/>
    <mergeCell ref="BH176:BI176"/>
    <mergeCell ref="BJ176:BK176"/>
    <mergeCell ref="BL176:BM176"/>
    <mergeCell ref="BN176:BO176"/>
    <mergeCell ref="BP176:BQ176"/>
    <mergeCell ref="BR176:BS176"/>
    <mergeCell ref="S176:U176"/>
    <mergeCell ref="V176:X176"/>
    <mergeCell ref="AZ176:BA176"/>
    <mergeCell ref="BB176:BC176"/>
    <mergeCell ref="BD176:BE176"/>
    <mergeCell ref="BF176:BG176"/>
    <mergeCell ref="BJ175:BK175"/>
    <mergeCell ref="BL175:BM175"/>
    <mergeCell ref="BN175:BO175"/>
    <mergeCell ref="BP175:BQ175"/>
    <mergeCell ref="BR175:BS175"/>
    <mergeCell ref="Y175:AA175"/>
    <mergeCell ref="AB175:AD175"/>
    <mergeCell ref="AE175:AG175"/>
    <mergeCell ref="AH175:AJ175"/>
    <mergeCell ref="AK175:AM175"/>
    <mergeCell ref="AN175:AP175"/>
    <mergeCell ref="AQ175:AS175"/>
    <mergeCell ref="AT175:AV175"/>
    <mergeCell ref="AW175:AY175"/>
    <mergeCell ref="Y176:AA176"/>
    <mergeCell ref="AB176:AD176"/>
    <mergeCell ref="AE176:AG176"/>
    <mergeCell ref="AH176:AJ176"/>
    <mergeCell ref="AK176:AM176"/>
    <mergeCell ref="BJ174:BK174"/>
    <mergeCell ref="BL174:BM174"/>
    <mergeCell ref="BN174:BO174"/>
    <mergeCell ref="BP174:BQ174"/>
    <mergeCell ref="BR174:BS174"/>
    <mergeCell ref="S174:U174"/>
    <mergeCell ref="V174:X174"/>
    <mergeCell ref="AZ174:BA174"/>
    <mergeCell ref="BB174:BC174"/>
    <mergeCell ref="BD174:BE174"/>
    <mergeCell ref="BF174:BG174"/>
    <mergeCell ref="BJ173:BK173"/>
    <mergeCell ref="BL173:BM173"/>
    <mergeCell ref="BN173:BO173"/>
    <mergeCell ref="BP173:BQ173"/>
    <mergeCell ref="BR173:BS173"/>
    <mergeCell ref="B176:D176"/>
    <mergeCell ref="E176:H176"/>
    <mergeCell ref="I176:L176"/>
    <mergeCell ref="M176:O176"/>
    <mergeCell ref="P176:R176"/>
    <mergeCell ref="V175:X175"/>
    <mergeCell ref="AZ175:BA175"/>
    <mergeCell ref="BB175:BC175"/>
    <mergeCell ref="BD175:BE175"/>
    <mergeCell ref="BF175:BG175"/>
    <mergeCell ref="BH175:BI175"/>
    <mergeCell ref="B175:D175"/>
    <mergeCell ref="E175:H175"/>
    <mergeCell ref="I175:L175"/>
    <mergeCell ref="M175:O175"/>
    <mergeCell ref="P175:R175"/>
    <mergeCell ref="B174:D174"/>
    <mergeCell ref="E174:H174"/>
    <mergeCell ref="I174:L174"/>
    <mergeCell ref="M174:O174"/>
    <mergeCell ref="P174:R174"/>
    <mergeCell ref="V173:X173"/>
    <mergeCell ref="AZ173:BA173"/>
    <mergeCell ref="BB173:BC173"/>
    <mergeCell ref="BD173:BE173"/>
    <mergeCell ref="BF173:BG173"/>
    <mergeCell ref="BH173:BI173"/>
    <mergeCell ref="B173:D173"/>
    <mergeCell ref="E173:H173"/>
    <mergeCell ref="I173:L173"/>
    <mergeCell ref="M173:O173"/>
    <mergeCell ref="P173:R173"/>
    <mergeCell ref="S173:U173"/>
    <mergeCell ref="BH174:BI174"/>
    <mergeCell ref="Y173:AA173"/>
    <mergeCell ref="AB173:AD173"/>
    <mergeCell ref="AE173:AG173"/>
    <mergeCell ref="AH173:AJ173"/>
    <mergeCell ref="AK173:AM173"/>
    <mergeCell ref="AN173:AP173"/>
    <mergeCell ref="AQ173:AS173"/>
    <mergeCell ref="AT173:AV173"/>
    <mergeCell ref="AW173:AY173"/>
    <mergeCell ref="Y174:AA174"/>
    <mergeCell ref="AB174:AD174"/>
    <mergeCell ref="AE174:AG174"/>
    <mergeCell ref="AH174:AJ174"/>
    <mergeCell ref="AK174:AM174"/>
    <mergeCell ref="BH172:BI172"/>
    <mergeCell ref="BJ172:BK172"/>
    <mergeCell ref="BL172:BM172"/>
    <mergeCell ref="BN172:BO172"/>
    <mergeCell ref="BP172:BQ172"/>
    <mergeCell ref="BR172:BS172"/>
    <mergeCell ref="S172:U172"/>
    <mergeCell ref="V172:X172"/>
    <mergeCell ref="AZ172:BA172"/>
    <mergeCell ref="BB172:BC172"/>
    <mergeCell ref="BD172:BE172"/>
    <mergeCell ref="BF172:BG172"/>
    <mergeCell ref="BJ171:BK171"/>
    <mergeCell ref="BL171:BM171"/>
    <mergeCell ref="BN171:BO171"/>
    <mergeCell ref="BP171:BQ171"/>
    <mergeCell ref="BR171:BS171"/>
    <mergeCell ref="Y172:AA172"/>
    <mergeCell ref="AB172:AD172"/>
    <mergeCell ref="AE172:AG172"/>
    <mergeCell ref="AH172:AJ172"/>
    <mergeCell ref="AK172:AM172"/>
    <mergeCell ref="AN172:AP172"/>
    <mergeCell ref="AQ172:AS172"/>
    <mergeCell ref="AT172:AV172"/>
    <mergeCell ref="AW172:AY172"/>
    <mergeCell ref="BL170:BM170"/>
    <mergeCell ref="BN170:BO170"/>
    <mergeCell ref="BP170:BQ170"/>
    <mergeCell ref="BR170:BS170"/>
    <mergeCell ref="S170:U170"/>
    <mergeCell ref="V170:X170"/>
    <mergeCell ref="AZ170:BA170"/>
    <mergeCell ref="BB170:BC170"/>
    <mergeCell ref="BD170:BE170"/>
    <mergeCell ref="BF170:BG170"/>
    <mergeCell ref="BJ169:BK169"/>
    <mergeCell ref="BL169:BM169"/>
    <mergeCell ref="BN169:BO169"/>
    <mergeCell ref="BP169:BQ169"/>
    <mergeCell ref="BR169:BS169"/>
    <mergeCell ref="B172:D172"/>
    <mergeCell ref="E172:H172"/>
    <mergeCell ref="I172:L172"/>
    <mergeCell ref="M172:O172"/>
    <mergeCell ref="P172:R172"/>
    <mergeCell ref="V171:X171"/>
    <mergeCell ref="AZ171:BA171"/>
    <mergeCell ref="BB171:BC171"/>
    <mergeCell ref="BD171:BE171"/>
    <mergeCell ref="BF171:BG171"/>
    <mergeCell ref="BH171:BI171"/>
    <mergeCell ref="B171:D171"/>
    <mergeCell ref="E171:H171"/>
    <mergeCell ref="I171:L171"/>
    <mergeCell ref="M171:O171"/>
    <mergeCell ref="P171:R171"/>
    <mergeCell ref="S171:U171"/>
    <mergeCell ref="BH166:BI166"/>
    <mergeCell ref="BJ166:BK166"/>
    <mergeCell ref="B170:D170"/>
    <mergeCell ref="E170:H170"/>
    <mergeCell ref="I170:L170"/>
    <mergeCell ref="M170:O170"/>
    <mergeCell ref="P170:R170"/>
    <mergeCell ref="V169:X169"/>
    <mergeCell ref="AZ169:BA169"/>
    <mergeCell ref="BB169:BC169"/>
    <mergeCell ref="BD169:BE169"/>
    <mergeCell ref="BF169:BG169"/>
    <mergeCell ref="BH169:BI169"/>
    <mergeCell ref="B169:D169"/>
    <mergeCell ref="E169:H169"/>
    <mergeCell ref="I169:L169"/>
    <mergeCell ref="M169:O169"/>
    <mergeCell ref="P169:R169"/>
    <mergeCell ref="S169:U169"/>
    <mergeCell ref="BH170:BI170"/>
    <mergeCell ref="BJ170:BK170"/>
    <mergeCell ref="Y168:AA168"/>
    <mergeCell ref="AB168:AD168"/>
    <mergeCell ref="AE168:AG168"/>
    <mergeCell ref="AH168:AJ168"/>
    <mergeCell ref="AK168:AM168"/>
    <mergeCell ref="AN168:AP168"/>
    <mergeCell ref="AQ168:AS168"/>
    <mergeCell ref="AT168:AV168"/>
    <mergeCell ref="AW168:AY168"/>
    <mergeCell ref="Y169:AA169"/>
    <mergeCell ref="AB169:AD169"/>
    <mergeCell ref="M164:O164"/>
    <mergeCell ref="P164:R164"/>
    <mergeCell ref="S164:U164"/>
    <mergeCell ref="V164:X164"/>
    <mergeCell ref="AZ164:BA164"/>
    <mergeCell ref="BB164:BC164"/>
    <mergeCell ref="BH168:BI168"/>
    <mergeCell ref="BJ168:BK168"/>
    <mergeCell ref="BL168:BM168"/>
    <mergeCell ref="BN168:BO168"/>
    <mergeCell ref="BP168:BQ168"/>
    <mergeCell ref="BR168:BS168"/>
    <mergeCell ref="S168:U168"/>
    <mergeCell ref="V168:X168"/>
    <mergeCell ref="AZ168:BA168"/>
    <mergeCell ref="BB168:BC168"/>
    <mergeCell ref="BD168:BE168"/>
    <mergeCell ref="BF168:BG168"/>
    <mergeCell ref="BL166:BM166"/>
    <mergeCell ref="BN166:BO166"/>
    <mergeCell ref="BP166:BQ166"/>
    <mergeCell ref="BR166:BS166"/>
    <mergeCell ref="B167:BS167"/>
    <mergeCell ref="B168:D168"/>
    <mergeCell ref="E168:H168"/>
    <mergeCell ref="I168:L168"/>
    <mergeCell ref="M168:O168"/>
    <mergeCell ref="P168:R168"/>
    <mergeCell ref="AZ166:BA166"/>
    <mergeCell ref="BB166:BC166"/>
    <mergeCell ref="BD166:BE166"/>
    <mergeCell ref="BF166:BG166"/>
    <mergeCell ref="V155:X155"/>
    <mergeCell ref="AZ155:BA155"/>
    <mergeCell ref="BB155:BC155"/>
    <mergeCell ref="BD155:BE155"/>
    <mergeCell ref="BF155:BG155"/>
    <mergeCell ref="BH155:BI155"/>
    <mergeCell ref="B155:D155"/>
    <mergeCell ref="E155:H155"/>
    <mergeCell ref="I155:L155"/>
    <mergeCell ref="M155:O155"/>
    <mergeCell ref="P155:R155"/>
    <mergeCell ref="S155:U155"/>
    <mergeCell ref="BP164:BQ164"/>
    <mergeCell ref="BR164:BS164"/>
    <mergeCell ref="B165:BS165"/>
    <mergeCell ref="B166:D166"/>
    <mergeCell ref="E166:H166"/>
    <mergeCell ref="I166:L166"/>
    <mergeCell ref="M166:O166"/>
    <mergeCell ref="P166:R166"/>
    <mergeCell ref="S166:U166"/>
    <mergeCell ref="V166:X166"/>
    <mergeCell ref="BD164:BE164"/>
    <mergeCell ref="BF164:BG164"/>
    <mergeCell ref="BH164:BI164"/>
    <mergeCell ref="BJ164:BK164"/>
    <mergeCell ref="BL164:BM164"/>
    <mergeCell ref="BN164:BO164"/>
    <mergeCell ref="B160:BS163"/>
    <mergeCell ref="B164:D164"/>
    <mergeCell ref="E164:H164"/>
    <mergeCell ref="I164:L164"/>
    <mergeCell ref="BJ154:BK154"/>
    <mergeCell ref="BL154:BM154"/>
    <mergeCell ref="BN154:BO154"/>
    <mergeCell ref="BP154:BQ154"/>
    <mergeCell ref="BR154:BS154"/>
    <mergeCell ref="S154:U154"/>
    <mergeCell ref="V154:X154"/>
    <mergeCell ref="AZ154:BA154"/>
    <mergeCell ref="BB154:BC154"/>
    <mergeCell ref="BD154:BE154"/>
    <mergeCell ref="BF154:BG154"/>
    <mergeCell ref="BJ153:BK153"/>
    <mergeCell ref="BL153:BM153"/>
    <mergeCell ref="BN153:BO153"/>
    <mergeCell ref="BP153:BQ153"/>
    <mergeCell ref="BR153:BS153"/>
    <mergeCell ref="BH156:BI156"/>
    <mergeCell ref="BJ156:BK156"/>
    <mergeCell ref="BL156:BM156"/>
    <mergeCell ref="BN156:BO156"/>
    <mergeCell ref="BP156:BQ156"/>
    <mergeCell ref="BR156:BS156"/>
    <mergeCell ref="BJ155:BK155"/>
    <mergeCell ref="BL155:BM155"/>
    <mergeCell ref="BN155:BO155"/>
    <mergeCell ref="BP155:BQ155"/>
    <mergeCell ref="BR155:BS155"/>
    <mergeCell ref="B156:X156"/>
    <mergeCell ref="AZ156:BA156"/>
    <mergeCell ref="BB156:BC156"/>
    <mergeCell ref="BD156:BE156"/>
    <mergeCell ref="BF156:BG156"/>
    <mergeCell ref="B154:D154"/>
    <mergeCell ref="E154:H154"/>
    <mergeCell ref="I154:L154"/>
    <mergeCell ref="M154:O154"/>
    <mergeCell ref="P154:R154"/>
    <mergeCell ref="V153:X153"/>
    <mergeCell ref="AZ153:BA153"/>
    <mergeCell ref="BB153:BC153"/>
    <mergeCell ref="BD153:BE153"/>
    <mergeCell ref="BF153:BG153"/>
    <mergeCell ref="BH153:BI153"/>
    <mergeCell ref="B153:D153"/>
    <mergeCell ref="E153:H153"/>
    <mergeCell ref="I153:L153"/>
    <mergeCell ref="M153:O153"/>
    <mergeCell ref="P153:R153"/>
    <mergeCell ref="S153:U153"/>
    <mergeCell ref="BH154:BI154"/>
    <mergeCell ref="AE154:AG154"/>
    <mergeCell ref="AE153:AG153"/>
    <mergeCell ref="AK153:AM153"/>
    <mergeCell ref="AN153:AP153"/>
    <mergeCell ref="AW153:AY153"/>
    <mergeCell ref="AH154:AJ154"/>
    <mergeCell ref="AK154:AM154"/>
    <mergeCell ref="AN154:AP154"/>
    <mergeCell ref="AW154:AY154"/>
    <mergeCell ref="AB153:AD153"/>
    <mergeCell ref="AB154:AD154"/>
    <mergeCell ref="AT153:AV153"/>
    <mergeCell ref="AT154:AV154"/>
    <mergeCell ref="S151:U151"/>
    <mergeCell ref="BH152:BI152"/>
    <mergeCell ref="BJ152:BK152"/>
    <mergeCell ref="BL152:BM152"/>
    <mergeCell ref="BN152:BO152"/>
    <mergeCell ref="BP152:BQ152"/>
    <mergeCell ref="BR152:BS152"/>
    <mergeCell ref="S152:U152"/>
    <mergeCell ref="V152:X152"/>
    <mergeCell ref="AZ152:BA152"/>
    <mergeCell ref="BB152:BC152"/>
    <mergeCell ref="BD152:BE152"/>
    <mergeCell ref="BF152:BG152"/>
    <mergeCell ref="BJ151:BK151"/>
    <mergeCell ref="BL151:BM151"/>
    <mergeCell ref="BN151:BO151"/>
    <mergeCell ref="BP151:BQ151"/>
    <mergeCell ref="BR151:BS151"/>
    <mergeCell ref="AE151:AG151"/>
    <mergeCell ref="AE152:AG152"/>
    <mergeCell ref="AH151:AJ151"/>
    <mergeCell ref="AK151:AM151"/>
    <mergeCell ref="AN151:AP151"/>
    <mergeCell ref="AW151:AY151"/>
    <mergeCell ref="AH152:AJ152"/>
    <mergeCell ref="AK152:AM152"/>
    <mergeCell ref="AN152:AP152"/>
    <mergeCell ref="AW152:AY152"/>
    <mergeCell ref="AB151:AD151"/>
    <mergeCell ref="AB152:AD152"/>
    <mergeCell ref="AT151:AV151"/>
    <mergeCell ref="AT152:AV152"/>
    <mergeCell ref="BJ150:BK150"/>
    <mergeCell ref="BL150:BM150"/>
    <mergeCell ref="BN150:BO150"/>
    <mergeCell ref="BP150:BQ150"/>
    <mergeCell ref="BR150:BS150"/>
    <mergeCell ref="S150:U150"/>
    <mergeCell ref="V150:X150"/>
    <mergeCell ref="AZ150:BA150"/>
    <mergeCell ref="BB150:BC150"/>
    <mergeCell ref="BD150:BE150"/>
    <mergeCell ref="BF150:BG150"/>
    <mergeCell ref="BJ149:BK149"/>
    <mergeCell ref="BL149:BM149"/>
    <mergeCell ref="BN149:BO149"/>
    <mergeCell ref="BP149:BQ149"/>
    <mergeCell ref="BR149:BS149"/>
    <mergeCell ref="B152:D152"/>
    <mergeCell ref="E152:H152"/>
    <mergeCell ref="I152:L152"/>
    <mergeCell ref="M152:O152"/>
    <mergeCell ref="P152:R152"/>
    <mergeCell ref="V151:X151"/>
    <mergeCell ref="AZ151:BA151"/>
    <mergeCell ref="BB151:BC151"/>
    <mergeCell ref="BD151:BE151"/>
    <mergeCell ref="BF151:BG151"/>
    <mergeCell ref="BH151:BI151"/>
    <mergeCell ref="B151:D151"/>
    <mergeCell ref="E151:H151"/>
    <mergeCell ref="I151:L151"/>
    <mergeCell ref="M151:O151"/>
    <mergeCell ref="P151:R151"/>
    <mergeCell ref="B150:D150"/>
    <mergeCell ref="E150:H150"/>
    <mergeCell ref="I150:L150"/>
    <mergeCell ref="M150:O150"/>
    <mergeCell ref="P150:R150"/>
    <mergeCell ref="V149:X149"/>
    <mergeCell ref="AZ149:BA149"/>
    <mergeCell ref="BB149:BC149"/>
    <mergeCell ref="BD149:BE149"/>
    <mergeCell ref="BF149:BG149"/>
    <mergeCell ref="BH149:BI149"/>
    <mergeCell ref="B149:D149"/>
    <mergeCell ref="E149:H149"/>
    <mergeCell ref="I149:L149"/>
    <mergeCell ref="M149:O149"/>
    <mergeCell ref="P149:R149"/>
    <mergeCell ref="S149:U149"/>
    <mergeCell ref="BH150:BI150"/>
    <mergeCell ref="AE149:AG149"/>
    <mergeCell ref="AE150:AG150"/>
    <mergeCell ref="AH149:AJ149"/>
    <mergeCell ref="AK149:AM149"/>
    <mergeCell ref="AN149:AP149"/>
    <mergeCell ref="AW149:AY149"/>
    <mergeCell ref="AH150:AJ150"/>
    <mergeCell ref="AK150:AM150"/>
    <mergeCell ref="AN150:AP150"/>
    <mergeCell ref="AW150:AY150"/>
    <mergeCell ref="AB149:AD149"/>
    <mergeCell ref="AB150:AD150"/>
    <mergeCell ref="AT149:AV149"/>
    <mergeCell ref="AT150:AV150"/>
    <mergeCell ref="S147:U147"/>
    <mergeCell ref="BH148:BI148"/>
    <mergeCell ref="BJ148:BK148"/>
    <mergeCell ref="BL148:BM148"/>
    <mergeCell ref="BN148:BO148"/>
    <mergeCell ref="BP148:BQ148"/>
    <mergeCell ref="BR148:BS148"/>
    <mergeCell ref="S148:U148"/>
    <mergeCell ref="V148:X148"/>
    <mergeCell ref="AZ148:BA148"/>
    <mergeCell ref="BB148:BC148"/>
    <mergeCell ref="BD148:BE148"/>
    <mergeCell ref="BF148:BG148"/>
    <mergeCell ref="BJ147:BK147"/>
    <mergeCell ref="BL147:BM147"/>
    <mergeCell ref="BN147:BO147"/>
    <mergeCell ref="BP147:BQ147"/>
    <mergeCell ref="BR147:BS147"/>
    <mergeCell ref="AE147:AG147"/>
    <mergeCell ref="AE148:AG148"/>
    <mergeCell ref="AH147:AJ147"/>
    <mergeCell ref="AK147:AM147"/>
    <mergeCell ref="AN147:AP147"/>
    <mergeCell ref="AW147:AY147"/>
    <mergeCell ref="AH148:AJ148"/>
    <mergeCell ref="AK148:AM148"/>
    <mergeCell ref="AN148:AP148"/>
    <mergeCell ref="AW148:AY148"/>
    <mergeCell ref="AB147:AD147"/>
    <mergeCell ref="AB148:AD148"/>
    <mergeCell ref="AT147:AV147"/>
    <mergeCell ref="AT148:AV148"/>
    <mergeCell ref="BJ146:BK146"/>
    <mergeCell ref="BL146:BM146"/>
    <mergeCell ref="BN146:BO146"/>
    <mergeCell ref="BP146:BQ146"/>
    <mergeCell ref="BR146:BS146"/>
    <mergeCell ref="S146:U146"/>
    <mergeCell ref="V146:X146"/>
    <mergeCell ref="AZ146:BA146"/>
    <mergeCell ref="BB146:BC146"/>
    <mergeCell ref="BD146:BE146"/>
    <mergeCell ref="BF146:BG146"/>
    <mergeCell ref="BJ145:BK145"/>
    <mergeCell ref="BL145:BM145"/>
    <mergeCell ref="BN145:BO145"/>
    <mergeCell ref="BP145:BQ145"/>
    <mergeCell ref="BR145:BS145"/>
    <mergeCell ref="B148:D148"/>
    <mergeCell ref="E148:H148"/>
    <mergeCell ref="I148:L148"/>
    <mergeCell ref="M148:O148"/>
    <mergeCell ref="P148:R148"/>
    <mergeCell ref="V147:X147"/>
    <mergeCell ref="AZ147:BA147"/>
    <mergeCell ref="BB147:BC147"/>
    <mergeCell ref="BD147:BE147"/>
    <mergeCell ref="BF147:BG147"/>
    <mergeCell ref="BH147:BI147"/>
    <mergeCell ref="B147:D147"/>
    <mergeCell ref="E147:H147"/>
    <mergeCell ref="I147:L147"/>
    <mergeCell ref="M147:O147"/>
    <mergeCell ref="P147:R147"/>
    <mergeCell ref="B146:D146"/>
    <mergeCell ref="E146:H146"/>
    <mergeCell ref="I146:L146"/>
    <mergeCell ref="M146:O146"/>
    <mergeCell ref="P146:R146"/>
    <mergeCell ref="V145:X145"/>
    <mergeCell ref="AZ145:BA145"/>
    <mergeCell ref="BB145:BC145"/>
    <mergeCell ref="BD145:BE145"/>
    <mergeCell ref="BF145:BG145"/>
    <mergeCell ref="BH145:BI145"/>
    <mergeCell ref="B145:D145"/>
    <mergeCell ref="E145:H145"/>
    <mergeCell ref="I145:L145"/>
    <mergeCell ref="M145:O145"/>
    <mergeCell ref="P145:R145"/>
    <mergeCell ref="S145:U145"/>
    <mergeCell ref="BH146:BI146"/>
    <mergeCell ref="AE145:AG145"/>
    <mergeCell ref="AE146:AG146"/>
    <mergeCell ref="AH145:AJ145"/>
    <mergeCell ref="AK145:AM145"/>
    <mergeCell ref="AN145:AP145"/>
    <mergeCell ref="AW145:AY145"/>
    <mergeCell ref="AH146:AJ146"/>
    <mergeCell ref="AK146:AM146"/>
    <mergeCell ref="AN146:AP146"/>
    <mergeCell ref="AW146:AY146"/>
    <mergeCell ref="AB145:AD145"/>
    <mergeCell ref="AB146:AD146"/>
    <mergeCell ref="AT145:AV145"/>
    <mergeCell ref="AT146:AV146"/>
    <mergeCell ref="S143:U143"/>
    <mergeCell ref="BH144:BI144"/>
    <mergeCell ref="BJ144:BK144"/>
    <mergeCell ref="BL144:BM144"/>
    <mergeCell ref="BN144:BO144"/>
    <mergeCell ref="BP144:BQ144"/>
    <mergeCell ref="BR144:BS144"/>
    <mergeCell ref="S144:U144"/>
    <mergeCell ref="V144:X144"/>
    <mergeCell ref="AZ144:BA144"/>
    <mergeCell ref="BB144:BC144"/>
    <mergeCell ref="BD144:BE144"/>
    <mergeCell ref="BF144:BG144"/>
    <mergeCell ref="BJ143:BK143"/>
    <mergeCell ref="BL143:BM143"/>
    <mergeCell ref="BN143:BO143"/>
    <mergeCell ref="BP143:BQ143"/>
    <mergeCell ref="BR143:BS143"/>
    <mergeCell ref="AE143:AG143"/>
    <mergeCell ref="AE144:AG144"/>
    <mergeCell ref="AH143:AJ143"/>
    <mergeCell ref="AK143:AM143"/>
    <mergeCell ref="AN143:AP143"/>
    <mergeCell ref="AW143:AY143"/>
    <mergeCell ref="AH144:AJ144"/>
    <mergeCell ref="AK144:AM144"/>
    <mergeCell ref="AN144:AP144"/>
    <mergeCell ref="AW144:AY144"/>
    <mergeCell ref="AB143:AD143"/>
    <mergeCell ref="AB144:AD144"/>
    <mergeCell ref="Y143:AA143"/>
    <mergeCell ref="Y144:AA144"/>
    <mergeCell ref="BJ142:BK142"/>
    <mergeCell ref="BL142:BM142"/>
    <mergeCell ref="BN142:BO142"/>
    <mergeCell ref="BP142:BQ142"/>
    <mergeCell ref="BR142:BS142"/>
    <mergeCell ref="S142:U142"/>
    <mergeCell ref="V142:X142"/>
    <mergeCell ref="AZ142:BA142"/>
    <mergeCell ref="BB142:BC142"/>
    <mergeCell ref="BD142:BE142"/>
    <mergeCell ref="BF142:BG142"/>
    <mergeCell ref="BJ141:BK141"/>
    <mergeCell ref="BL141:BM141"/>
    <mergeCell ref="BN141:BO141"/>
    <mergeCell ref="BP141:BQ141"/>
    <mergeCell ref="BR141:BS141"/>
    <mergeCell ref="B144:D144"/>
    <mergeCell ref="E144:H144"/>
    <mergeCell ref="I144:L144"/>
    <mergeCell ref="M144:O144"/>
    <mergeCell ref="P144:R144"/>
    <mergeCell ref="V143:X143"/>
    <mergeCell ref="AZ143:BA143"/>
    <mergeCell ref="BB143:BC143"/>
    <mergeCell ref="BD143:BE143"/>
    <mergeCell ref="BF143:BG143"/>
    <mergeCell ref="BH143:BI143"/>
    <mergeCell ref="B143:D143"/>
    <mergeCell ref="E143:H143"/>
    <mergeCell ref="I143:L143"/>
    <mergeCell ref="M143:O143"/>
    <mergeCell ref="P143:R143"/>
    <mergeCell ref="B142:D142"/>
    <mergeCell ref="I142:L142"/>
    <mergeCell ref="M142:O142"/>
    <mergeCell ref="P142:R142"/>
    <mergeCell ref="V141:X141"/>
    <mergeCell ref="AZ141:BA141"/>
    <mergeCell ref="BB141:BC141"/>
    <mergeCell ref="BD141:BE141"/>
    <mergeCell ref="BF141:BG141"/>
    <mergeCell ref="BH141:BI141"/>
    <mergeCell ref="B141:D141"/>
    <mergeCell ref="E141:H141"/>
    <mergeCell ref="I141:L141"/>
    <mergeCell ref="M141:O141"/>
    <mergeCell ref="P141:R141"/>
    <mergeCell ref="S141:U141"/>
    <mergeCell ref="BH142:BI142"/>
    <mergeCell ref="AE141:AG141"/>
    <mergeCell ref="AE142:AG142"/>
    <mergeCell ref="AH141:AJ141"/>
    <mergeCell ref="AK141:AM141"/>
    <mergeCell ref="AN141:AP141"/>
    <mergeCell ref="AW141:AY141"/>
    <mergeCell ref="AH142:AJ142"/>
    <mergeCell ref="AK142:AM142"/>
    <mergeCell ref="AN142:AP142"/>
    <mergeCell ref="AW142:AY142"/>
    <mergeCell ref="AB141:AD141"/>
    <mergeCell ref="AB142:AD142"/>
    <mergeCell ref="Y141:AA141"/>
    <mergeCell ref="Y142:AA142"/>
    <mergeCell ref="AQ141:AS141"/>
    <mergeCell ref="E142:H142"/>
    <mergeCell ref="I140:L140"/>
    <mergeCell ref="M140:O140"/>
    <mergeCell ref="P140:R140"/>
    <mergeCell ref="V139:X139"/>
    <mergeCell ref="AZ139:BA139"/>
    <mergeCell ref="BB139:BC139"/>
    <mergeCell ref="BD139:BE139"/>
    <mergeCell ref="BF139:BG139"/>
    <mergeCell ref="BH139:BI139"/>
    <mergeCell ref="B139:D139"/>
    <mergeCell ref="E139:H139"/>
    <mergeCell ref="I139:L139"/>
    <mergeCell ref="M139:O139"/>
    <mergeCell ref="P139:R139"/>
    <mergeCell ref="S139:U139"/>
    <mergeCell ref="BH140:BI140"/>
    <mergeCell ref="S140:U140"/>
    <mergeCell ref="V140:X140"/>
    <mergeCell ref="AZ140:BA140"/>
    <mergeCell ref="BB140:BC140"/>
    <mergeCell ref="BD140:BE140"/>
    <mergeCell ref="BF140:BG140"/>
    <mergeCell ref="AE139:AG139"/>
    <mergeCell ref="AE140:AG140"/>
    <mergeCell ref="AH139:AJ139"/>
    <mergeCell ref="AK139:AM139"/>
    <mergeCell ref="AN139:AP139"/>
    <mergeCell ref="AW139:AY139"/>
    <mergeCell ref="AH140:AJ140"/>
    <mergeCell ref="AK140:AM140"/>
    <mergeCell ref="AN140:AP140"/>
    <mergeCell ref="BJ138:BK138"/>
    <mergeCell ref="BL138:BM138"/>
    <mergeCell ref="BN138:BO138"/>
    <mergeCell ref="BP138:BQ138"/>
    <mergeCell ref="BR138:BS138"/>
    <mergeCell ref="S138:U138"/>
    <mergeCell ref="V138:X138"/>
    <mergeCell ref="AZ138:BA138"/>
    <mergeCell ref="BB138:BC138"/>
    <mergeCell ref="BD138:BE138"/>
    <mergeCell ref="BF138:BG138"/>
    <mergeCell ref="BJ137:BK137"/>
    <mergeCell ref="BL137:BM137"/>
    <mergeCell ref="BN137:BO137"/>
    <mergeCell ref="BP137:BQ137"/>
    <mergeCell ref="BR137:BS137"/>
    <mergeCell ref="B140:D140"/>
    <mergeCell ref="BJ140:BK140"/>
    <mergeCell ref="BL140:BM140"/>
    <mergeCell ref="BN140:BO140"/>
    <mergeCell ref="BP140:BQ140"/>
    <mergeCell ref="BR140:BS140"/>
    <mergeCell ref="BJ139:BK139"/>
    <mergeCell ref="BL139:BM139"/>
    <mergeCell ref="BN139:BO139"/>
    <mergeCell ref="BP139:BQ139"/>
    <mergeCell ref="BR139:BS139"/>
    <mergeCell ref="AW140:AY140"/>
    <mergeCell ref="AB139:AD139"/>
    <mergeCell ref="AB140:AD140"/>
    <mergeCell ref="Y139:AA139"/>
    <mergeCell ref="Y140:AA140"/>
    <mergeCell ref="B138:D138"/>
    <mergeCell ref="E138:H138"/>
    <mergeCell ref="I138:L138"/>
    <mergeCell ref="M138:O138"/>
    <mergeCell ref="P138:R138"/>
    <mergeCell ref="V137:X137"/>
    <mergeCell ref="AZ137:BA137"/>
    <mergeCell ref="BB137:BC137"/>
    <mergeCell ref="BD137:BE137"/>
    <mergeCell ref="BF137:BG137"/>
    <mergeCell ref="BH137:BI137"/>
    <mergeCell ref="B137:D137"/>
    <mergeCell ref="E137:H137"/>
    <mergeCell ref="I137:L137"/>
    <mergeCell ref="M137:O137"/>
    <mergeCell ref="P137:R137"/>
    <mergeCell ref="S137:U137"/>
    <mergeCell ref="BH138:BI138"/>
    <mergeCell ref="AE137:AG137"/>
    <mergeCell ref="AE138:AG138"/>
    <mergeCell ref="AH137:AJ137"/>
    <mergeCell ref="AK137:AM137"/>
    <mergeCell ref="AN137:AP137"/>
    <mergeCell ref="AW137:AY137"/>
    <mergeCell ref="AH138:AJ138"/>
    <mergeCell ref="AK138:AM138"/>
    <mergeCell ref="AN138:AP138"/>
    <mergeCell ref="AW138:AY138"/>
    <mergeCell ref="AB138:AD138"/>
    <mergeCell ref="AB137:AD137"/>
    <mergeCell ref="Y137:AA137"/>
    <mergeCell ref="Y138:AA138"/>
    <mergeCell ref="S135:U135"/>
    <mergeCell ref="BH136:BI136"/>
    <mergeCell ref="BJ136:BK136"/>
    <mergeCell ref="BL136:BM136"/>
    <mergeCell ref="BN136:BO136"/>
    <mergeCell ref="BP136:BQ136"/>
    <mergeCell ref="BR136:BS136"/>
    <mergeCell ref="S136:U136"/>
    <mergeCell ref="V136:X136"/>
    <mergeCell ref="AZ136:BA136"/>
    <mergeCell ref="BB136:BC136"/>
    <mergeCell ref="BD136:BE136"/>
    <mergeCell ref="BF136:BG136"/>
    <mergeCell ref="BJ135:BK135"/>
    <mergeCell ref="BL135:BM135"/>
    <mergeCell ref="BN135:BO135"/>
    <mergeCell ref="BP135:BQ135"/>
    <mergeCell ref="BR135:BS135"/>
    <mergeCell ref="AE135:AG135"/>
    <mergeCell ref="AE136:AG136"/>
    <mergeCell ref="AH135:AJ135"/>
    <mergeCell ref="AK135:AM135"/>
    <mergeCell ref="AN135:AP135"/>
    <mergeCell ref="AW135:AY135"/>
    <mergeCell ref="AH136:AJ136"/>
    <mergeCell ref="AK136:AM136"/>
    <mergeCell ref="AN136:AP136"/>
    <mergeCell ref="AW136:AY136"/>
    <mergeCell ref="AB136:AD136"/>
    <mergeCell ref="Y135:AA135"/>
    <mergeCell ref="Y136:AA136"/>
    <mergeCell ref="AT135:AV135"/>
    <mergeCell ref="BJ134:BK134"/>
    <mergeCell ref="BL134:BM134"/>
    <mergeCell ref="BN134:BO134"/>
    <mergeCell ref="BP134:BQ134"/>
    <mergeCell ref="BR134:BS134"/>
    <mergeCell ref="S134:U134"/>
    <mergeCell ref="V134:X134"/>
    <mergeCell ref="AZ134:BA134"/>
    <mergeCell ref="BB134:BC134"/>
    <mergeCell ref="BD134:BE134"/>
    <mergeCell ref="BF134:BG134"/>
    <mergeCell ref="BJ133:BK133"/>
    <mergeCell ref="BL133:BM133"/>
    <mergeCell ref="BN133:BO133"/>
    <mergeCell ref="BP133:BQ133"/>
    <mergeCell ref="BR133:BS133"/>
    <mergeCell ref="B136:D136"/>
    <mergeCell ref="E136:H136"/>
    <mergeCell ref="I136:L136"/>
    <mergeCell ref="M136:O136"/>
    <mergeCell ref="P136:R136"/>
    <mergeCell ref="V135:X135"/>
    <mergeCell ref="AZ135:BA135"/>
    <mergeCell ref="BB135:BC135"/>
    <mergeCell ref="BD135:BE135"/>
    <mergeCell ref="BF135:BG135"/>
    <mergeCell ref="BH135:BI135"/>
    <mergeCell ref="B135:D135"/>
    <mergeCell ref="E135:H135"/>
    <mergeCell ref="I135:L135"/>
    <mergeCell ref="M135:O135"/>
    <mergeCell ref="P135:R135"/>
    <mergeCell ref="B134:D134"/>
    <mergeCell ref="E134:H134"/>
    <mergeCell ref="I134:L134"/>
    <mergeCell ref="M134:O134"/>
    <mergeCell ref="P134:R134"/>
    <mergeCell ref="V133:X133"/>
    <mergeCell ref="AZ133:BA133"/>
    <mergeCell ref="BB133:BC133"/>
    <mergeCell ref="BD133:BE133"/>
    <mergeCell ref="BF133:BG133"/>
    <mergeCell ref="BH133:BI133"/>
    <mergeCell ref="B133:D133"/>
    <mergeCell ref="E133:H133"/>
    <mergeCell ref="I133:L133"/>
    <mergeCell ref="M133:O133"/>
    <mergeCell ref="P133:R133"/>
    <mergeCell ref="S133:U133"/>
    <mergeCell ref="BH134:BI134"/>
    <mergeCell ref="AE133:AG133"/>
    <mergeCell ref="AE134:AG134"/>
    <mergeCell ref="AH133:AJ133"/>
    <mergeCell ref="AK133:AM133"/>
    <mergeCell ref="AN133:AP133"/>
    <mergeCell ref="AW133:AY133"/>
    <mergeCell ref="AH134:AJ134"/>
    <mergeCell ref="AK134:AM134"/>
    <mergeCell ref="AN134:AP134"/>
    <mergeCell ref="AW134:AY134"/>
    <mergeCell ref="Y133:AA133"/>
    <mergeCell ref="Y134:AA134"/>
    <mergeCell ref="AT133:AV133"/>
    <mergeCell ref="AT134:AV134"/>
    <mergeCell ref="S131:U131"/>
    <mergeCell ref="BH132:BI132"/>
    <mergeCell ref="BJ132:BK132"/>
    <mergeCell ref="BL132:BM132"/>
    <mergeCell ref="BN132:BO132"/>
    <mergeCell ref="BP132:BQ132"/>
    <mergeCell ref="BR132:BS132"/>
    <mergeCell ref="S132:U132"/>
    <mergeCell ref="V132:X132"/>
    <mergeCell ref="AZ132:BA132"/>
    <mergeCell ref="BB132:BC132"/>
    <mergeCell ref="BD132:BE132"/>
    <mergeCell ref="BF132:BG132"/>
    <mergeCell ref="BJ131:BK131"/>
    <mergeCell ref="BL131:BM131"/>
    <mergeCell ref="BN131:BO131"/>
    <mergeCell ref="BP131:BQ131"/>
    <mergeCell ref="BR131:BS131"/>
    <mergeCell ref="AE131:AG131"/>
    <mergeCell ref="AE132:AG132"/>
    <mergeCell ref="AH131:AJ131"/>
    <mergeCell ref="AK131:AM131"/>
    <mergeCell ref="AN131:AP131"/>
    <mergeCell ref="AW131:AY131"/>
    <mergeCell ref="AH132:AJ132"/>
    <mergeCell ref="AK132:AM132"/>
    <mergeCell ref="AN132:AP132"/>
    <mergeCell ref="AW132:AY132"/>
    <mergeCell ref="Y131:AA131"/>
    <mergeCell ref="Y132:AA132"/>
    <mergeCell ref="AT131:AV131"/>
    <mergeCell ref="AT132:AV132"/>
    <mergeCell ref="BJ130:BK130"/>
    <mergeCell ref="BL130:BM130"/>
    <mergeCell ref="BN130:BO130"/>
    <mergeCell ref="BP130:BQ130"/>
    <mergeCell ref="BR130:BS130"/>
    <mergeCell ref="S130:U130"/>
    <mergeCell ref="V130:X130"/>
    <mergeCell ref="AZ130:BA130"/>
    <mergeCell ref="BB130:BC130"/>
    <mergeCell ref="BD130:BE130"/>
    <mergeCell ref="BF130:BG130"/>
    <mergeCell ref="BJ129:BK129"/>
    <mergeCell ref="BL129:BM129"/>
    <mergeCell ref="BN129:BO129"/>
    <mergeCell ref="BP129:BQ129"/>
    <mergeCell ref="BR129:BS129"/>
    <mergeCell ref="B132:D132"/>
    <mergeCell ref="E132:H132"/>
    <mergeCell ref="I132:L132"/>
    <mergeCell ref="M132:O132"/>
    <mergeCell ref="P132:R132"/>
    <mergeCell ref="V131:X131"/>
    <mergeCell ref="AZ131:BA131"/>
    <mergeCell ref="BB131:BC131"/>
    <mergeCell ref="BD131:BE131"/>
    <mergeCell ref="BF131:BG131"/>
    <mergeCell ref="BH131:BI131"/>
    <mergeCell ref="B131:D131"/>
    <mergeCell ref="E131:H131"/>
    <mergeCell ref="I131:L131"/>
    <mergeCell ref="M131:O131"/>
    <mergeCell ref="P131:R131"/>
    <mergeCell ref="B130:D130"/>
    <mergeCell ref="E130:H130"/>
    <mergeCell ref="I130:L130"/>
    <mergeCell ref="M130:O130"/>
    <mergeCell ref="P130:R130"/>
    <mergeCell ref="V129:X129"/>
    <mergeCell ref="AZ129:BA129"/>
    <mergeCell ref="BB129:BC129"/>
    <mergeCell ref="BD129:BE129"/>
    <mergeCell ref="BF129:BG129"/>
    <mergeCell ref="BH129:BI129"/>
    <mergeCell ref="B129:D129"/>
    <mergeCell ref="E129:H129"/>
    <mergeCell ref="I129:L129"/>
    <mergeCell ref="M129:O129"/>
    <mergeCell ref="P129:R129"/>
    <mergeCell ref="S129:U129"/>
    <mergeCell ref="BH130:BI130"/>
    <mergeCell ref="AE129:AG129"/>
    <mergeCell ref="AE130:AG130"/>
    <mergeCell ref="AH129:AJ129"/>
    <mergeCell ref="AK129:AM129"/>
    <mergeCell ref="AN129:AP129"/>
    <mergeCell ref="AW129:AY129"/>
    <mergeCell ref="AH130:AJ130"/>
    <mergeCell ref="AK130:AM130"/>
    <mergeCell ref="AN130:AP130"/>
    <mergeCell ref="AW130:AY130"/>
    <mergeCell ref="S127:U127"/>
    <mergeCell ref="BH128:BI128"/>
    <mergeCell ref="BJ128:BK128"/>
    <mergeCell ref="BL128:BM128"/>
    <mergeCell ref="BN128:BO128"/>
    <mergeCell ref="BP128:BQ128"/>
    <mergeCell ref="BR128:BS128"/>
    <mergeCell ref="S128:U128"/>
    <mergeCell ref="V128:X128"/>
    <mergeCell ref="AZ128:BA128"/>
    <mergeCell ref="BB128:BC128"/>
    <mergeCell ref="BD128:BE128"/>
    <mergeCell ref="BF128:BG128"/>
    <mergeCell ref="BJ127:BK127"/>
    <mergeCell ref="BL127:BM127"/>
    <mergeCell ref="BN127:BO127"/>
    <mergeCell ref="BP127:BQ127"/>
    <mergeCell ref="BR127:BS127"/>
    <mergeCell ref="AE127:AG127"/>
    <mergeCell ref="AE128:AG128"/>
    <mergeCell ref="AH127:AJ127"/>
    <mergeCell ref="AK127:AM127"/>
    <mergeCell ref="AN127:AP127"/>
    <mergeCell ref="AW127:AY127"/>
    <mergeCell ref="AH128:AJ128"/>
    <mergeCell ref="AK128:AM128"/>
    <mergeCell ref="AN128:AP128"/>
    <mergeCell ref="AW128:AY128"/>
    <mergeCell ref="BJ126:BK126"/>
    <mergeCell ref="BL126:BM126"/>
    <mergeCell ref="BN126:BO126"/>
    <mergeCell ref="BP126:BQ126"/>
    <mergeCell ref="BR126:BS126"/>
    <mergeCell ref="S126:U126"/>
    <mergeCell ref="V126:X126"/>
    <mergeCell ref="AZ126:BA126"/>
    <mergeCell ref="BB126:BC126"/>
    <mergeCell ref="BD126:BE126"/>
    <mergeCell ref="BF126:BG126"/>
    <mergeCell ref="BJ125:BK125"/>
    <mergeCell ref="BL125:BM125"/>
    <mergeCell ref="BN125:BO125"/>
    <mergeCell ref="BP125:BQ125"/>
    <mergeCell ref="BR125:BS125"/>
    <mergeCell ref="B128:D128"/>
    <mergeCell ref="E128:H128"/>
    <mergeCell ref="I128:L128"/>
    <mergeCell ref="M128:O128"/>
    <mergeCell ref="P128:R128"/>
    <mergeCell ref="V127:X127"/>
    <mergeCell ref="AZ127:BA127"/>
    <mergeCell ref="BB127:BC127"/>
    <mergeCell ref="BD127:BE127"/>
    <mergeCell ref="BF127:BG127"/>
    <mergeCell ref="BH127:BI127"/>
    <mergeCell ref="B127:D127"/>
    <mergeCell ref="E127:H127"/>
    <mergeCell ref="I127:L127"/>
    <mergeCell ref="M127:O127"/>
    <mergeCell ref="P127:R127"/>
    <mergeCell ref="B126:D126"/>
    <mergeCell ref="E126:H126"/>
    <mergeCell ref="I126:L126"/>
    <mergeCell ref="M126:O126"/>
    <mergeCell ref="P126:R126"/>
    <mergeCell ref="V125:X125"/>
    <mergeCell ref="AZ125:BA125"/>
    <mergeCell ref="BB125:BC125"/>
    <mergeCell ref="BD125:BE125"/>
    <mergeCell ref="BF125:BG125"/>
    <mergeCell ref="BH125:BI125"/>
    <mergeCell ref="B125:D125"/>
    <mergeCell ref="E125:H125"/>
    <mergeCell ref="I125:L125"/>
    <mergeCell ref="M125:O125"/>
    <mergeCell ref="P125:R125"/>
    <mergeCell ref="S125:U125"/>
    <mergeCell ref="BH126:BI126"/>
    <mergeCell ref="AE125:AG125"/>
    <mergeCell ref="AE126:AG126"/>
    <mergeCell ref="AH125:AJ125"/>
    <mergeCell ref="AK125:AM125"/>
    <mergeCell ref="AN125:AP125"/>
    <mergeCell ref="AW125:AY125"/>
    <mergeCell ref="AH126:AJ126"/>
    <mergeCell ref="AK126:AM126"/>
    <mergeCell ref="AN126:AP126"/>
    <mergeCell ref="AW126:AY126"/>
    <mergeCell ref="S123:U123"/>
    <mergeCell ref="BH124:BI124"/>
    <mergeCell ref="BJ124:BK124"/>
    <mergeCell ref="BL124:BM124"/>
    <mergeCell ref="BN124:BO124"/>
    <mergeCell ref="BP124:BQ124"/>
    <mergeCell ref="BR124:BS124"/>
    <mergeCell ref="S124:U124"/>
    <mergeCell ref="V124:X124"/>
    <mergeCell ref="AZ124:BA124"/>
    <mergeCell ref="BB124:BC124"/>
    <mergeCell ref="BD124:BE124"/>
    <mergeCell ref="BF124:BG124"/>
    <mergeCell ref="BJ123:BK123"/>
    <mergeCell ref="BL123:BM123"/>
    <mergeCell ref="BN123:BO123"/>
    <mergeCell ref="BP123:BQ123"/>
    <mergeCell ref="BR123:BS123"/>
    <mergeCell ref="AE123:AG123"/>
    <mergeCell ref="AE124:AG124"/>
    <mergeCell ref="AH123:AJ123"/>
    <mergeCell ref="AK123:AM123"/>
    <mergeCell ref="AN123:AP123"/>
    <mergeCell ref="AW123:AY123"/>
    <mergeCell ref="AH124:AJ124"/>
    <mergeCell ref="AK124:AM124"/>
    <mergeCell ref="AN124:AP124"/>
    <mergeCell ref="AW124:AY124"/>
    <mergeCell ref="BJ122:BK122"/>
    <mergeCell ref="BL122:BM122"/>
    <mergeCell ref="BN122:BO122"/>
    <mergeCell ref="BP122:BQ122"/>
    <mergeCell ref="BR122:BS122"/>
    <mergeCell ref="S122:U122"/>
    <mergeCell ref="V122:X122"/>
    <mergeCell ref="AZ122:BA122"/>
    <mergeCell ref="BB122:BC122"/>
    <mergeCell ref="BD122:BE122"/>
    <mergeCell ref="BF122:BG122"/>
    <mergeCell ref="BJ121:BK121"/>
    <mergeCell ref="BL121:BM121"/>
    <mergeCell ref="BN121:BO121"/>
    <mergeCell ref="BP121:BQ121"/>
    <mergeCell ref="BR121:BS121"/>
    <mergeCell ref="B124:D124"/>
    <mergeCell ref="E124:H124"/>
    <mergeCell ref="I124:L124"/>
    <mergeCell ref="M124:O124"/>
    <mergeCell ref="P124:R124"/>
    <mergeCell ref="V123:X123"/>
    <mergeCell ref="AZ123:BA123"/>
    <mergeCell ref="BB123:BC123"/>
    <mergeCell ref="BD123:BE123"/>
    <mergeCell ref="BF123:BG123"/>
    <mergeCell ref="BH123:BI123"/>
    <mergeCell ref="B123:D123"/>
    <mergeCell ref="E123:H123"/>
    <mergeCell ref="I123:L123"/>
    <mergeCell ref="M123:O123"/>
    <mergeCell ref="P123:R123"/>
    <mergeCell ref="B122:D122"/>
    <mergeCell ref="E122:H122"/>
    <mergeCell ref="I122:L122"/>
    <mergeCell ref="M122:O122"/>
    <mergeCell ref="P122:R122"/>
    <mergeCell ref="V121:X121"/>
    <mergeCell ref="AZ121:BA121"/>
    <mergeCell ref="BB121:BC121"/>
    <mergeCell ref="BD121:BE121"/>
    <mergeCell ref="BF121:BG121"/>
    <mergeCell ref="BH121:BI121"/>
    <mergeCell ref="B121:D121"/>
    <mergeCell ref="E121:H121"/>
    <mergeCell ref="I121:L121"/>
    <mergeCell ref="M121:O121"/>
    <mergeCell ref="P121:R121"/>
    <mergeCell ref="S121:U121"/>
    <mergeCell ref="BH122:BI122"/>
    <mergeCell ref="AE121:AG121"/>
    <mergeCell ref="AE122:AG122"/>
    <mergeCell ref="AH121:AJ121"/>
    <mergeCell ref="AK121:AM121"/>
    <mergeCell ref="AN121:AP121"/>
    <mergeCell ref="AW121:AY121"/>
    <mergeCell ref="AH122:AJ122"/>
    <mergeCell ref="AK122:AM122"/>
    <mergeCell ref="AN122:AP122"/>
    <mergeCell ref="AW122:AY122"/>
    <mergeCell ref="BH120:BI120"/>
    <mergeCell ref="BJ120:BK120"/>
    <mergeCell ref="BL120:BM120"/>
    <mergeCell ref="BN120:BO120"/>
    <mergeCell ref="BP120:BQ120"/>
    <mergeCell ref="BR120:BS120"/>
    <mergeCell ref="S120:U120"/>
    <mergeCell ref="V120:X120"/>
    <mergeCell ref="AZ120:BA120"/>
    <mergeCell ref="BB120:BC120"/>
    <mergeCell ref="BD120:BE120"/>
    <mergeCell ref="BF120:BG120"/>
    <mergeCell ref="BJ119:BK119"/>
    <mergeCell ref="BL119:BM119"/>
    <mergeCell ref="BN119:BO119"/>
    <mergeCell ref="BP119:BQ119"/>
    <mergeCell ref="BR119:BS119"/>
    <mergeCell ref="AE119:AG119"/>
    <mergeCell ref="AE120:AG120"/>
    <mergeCell ref="AN120:AP120"/>
    <mergeCell ref="AW120:AY120"/>
    <mergeCell ref="AH119:AJ119"/>
    <mergeCell ref="AK119:AM119"/>
    <mergeCell ref="AN119:AP119"/>
    <mergeCell ref="AW119:AY119"/>
    <mergeCell ref="AH120:AJ120"/>
    <mergeCell ref="AK120:AM120"/>
    <mergeCell ref="BL118:BM118"/>
    <mergeCell ref="BN118:BO118"/>
    <mergeCell ref="BP118:BQ118"/>
    <mergeCell ref="BR118:BS118"/>
    <mergeCell ref="S118:U118"/>
    <mergeCell ref="V118:X118"/>
    <mergeCell ref="AZ118:BA118"/>
    <mergeCell ref="BB118:BC118"/>
    <mergeCell ref="BD118:BE118"/>
    <mergeCell ref="BF118:BG118"/>
    <mergeCell ref="BJ117:BK117"/>
    <mergeCell ref="BL117:BM117"/>
    <mergeCell ref="BN117:BO117"/>
    <mergeCell ref="BP117:BQ117"/>
    <mergeCell ref="BR117:BS117"/>
    <mergeCell ref="B120:D120"/>
    <mergeCell ref="E120:H120"/>
    <mergeCell ref="I120:L120"/>
    <mergeCell ref="M120:O120"/>
    <mergeCell ref="P120:R120"/>
    <mergeCell ref="V119:X119"/>
    <mergeCell ref="AZ119:BA119"/>
    <mergeCell ref="BB119:BC119"/>
    <mergeCell ref="BD119:BE119"/>
    <mergeCell ref="BF119:BG119"/>
    <mergeCell ref="BH119:BI119"/>
    <mergeCell ref="B119:D119"/>
    <mergeCell ref="E119:H119"/>
    <mergeCell ref="I119:L119"/>
    <mergeCell ref="M119:O119"/>
    <mergeCell ref="P119:R119"/>
    <mergeCell ref="S119:U119"/>
    <mergeCell ref="BH114:BI114"/>
    <mergeCell ref="BJ114:BK114"/>
    <mergeCell ref="B118:D118"/>
    <mergeCell ref="E118:H118"/>
    <mergeCell ref="I118:L118"/>
    <mergeCell ref="M118:O118"/>
    <mergeCell ref="P118:R118"/>
    <mergeCell ref="V117:X117"/>
    <mergeCell ref="AZ117:BA117"/>
    <mergeCell ref="BB117:BC117"/>
    <mergeCell ref="BD117:BE117"/>
    <mergeCell ref="BF117:BG117"/>
    <mergeCell ref="BH117:BI117"/>
    <mergeCell ref="B117:D117"/>
    <mergeCell ref="E117:H117"/>
    <mergeCell ref="I117:L117"/>
    <mergeCell ref="M117:O117"/>
    <mergeCell ref="P117:R117"/>
    <mergeCell ref="S117:U117"/>
    <mergeCell ref="BH118:BI118"/>
    <mergeCell ref="BJ118:BK118"/>
    <mergeCell ref="AE116:AG116"/>
    <mergeCell ref="AE117:AG117"/>
    <mergeCell ref="AE118:AG118"/>
    <mergeCell ref="AH118:AJ118"/>
    <mergeCell ref="AK118:AM118"/>
    <mergeCell ref="AN118:AP118"/>
    <mergeCell ref="AW118:AY118"/>
    <mergeCell ref="M112:O112"/>
    <mergeCell ref="P112:R112"/>
    <mergeCell ref="S112:U112"/>
    <mergeCell ref="V112:X112"/>
    <mergeCell ref="AZ112:BA112"/>
    <mergeCell ref="BB112:BC112"/>
    <mergeCell ref="BH116:BI116"/>
    <mergeCell ref="BJ116:BK116"/>
    <mergeCell ref="BL116:BM116"/>
    <mergeCell ref="BN116:BO116"/>
    <mergeCell ref="BP116:BQ116"/>
    <mergeCell ref="BR116:BS116"/>
    <mergeCell ref="S116:U116"/>
    <mergeCell ref="V116:X116"/>
    <mergeCell ref="AZ116:BA116"/>
    <mergeCell ref="BB116:BC116"/>
    <mergeCell ref="BD116:BE116"/>
    <mergeCell ref="BF116:BG116"/>
    <mergeCell ref="BL114:BM114"/>
    <mergeCell ref="BN114:BO114"/>
    <mergeCell ref="BP114:BQ114"/>
    <mergeCell ref="BR114:BS114"/>
    <mergeCell ref="B115:BS115"/>
    <mergeCell ref="B116:D116"/>
    <mergeCell ref="E116:H116"/>
    <mergeCell ref="I116:L116"/>
    <mergeCell ref="M116:O116"/>
    <mergeCell ref="P116:R116"/>
    <mergeCell ref="AZ114:BA114"/>
    <mergeCell ref="BB114:BC114"/>
    <mergeCell ref="BD114:BE114"/>
    <mergeCell ref="BF114:BG114"/>
    <mergeCell ref="V103:X103"/>
    <mergeCell ref="AZ103:BA103"/>
    <mergeCell ref="BB103:BC103"/>
    <mergeCell ref="BD103:BE103"/>
    <mergeCell ref="BF103:BG103"/>
    <mergeCell ref="BH103:BI103"/>
    <mergeCell ref="B103:D103"/>
    <mergeCell ref="E103:H103"/>
    <mergeCell ref="I103:L103"/>
    <mergeCell ref="M103:O103"/>
    <mergeCell ref="P103:R103"/>
    <mergeCell ref="S103:U103"/>
    <mergeCell ref="BP112:BQ112"/>
    <mergeCell ref="BR112:BS112"/>
    <mergeCell ref="B113:BS113"/>
    <mergeCell ref="B114:D114"/>
    <mergeCell ref="E114:H114"/>
    <mergeCell ref="I114:L114"/>
    <mergeCell ref="M114:O114"/>
    <mergeCell ref="P114:R114"/>
    <mergeCell ref="S114:U114"/>
    <mergeCell ref="V114:X114"/>
    <mergeCell ref="BD112:BE112"/>
    <mergeCell ref="BF112:BG112"/>
    <mergeCell ref="BH112:BI112"/>
    <mergeCell ref="BJ112:BK112"/>
    <mergeCell ref="BL112:BM112"/>
    <mergeCell ref="BN112:BO112"/>
    <mergeCell ref="B108:BS111"/>
    <mergeCell ref="B112:D112"/>
    <mergeCell ref="E112:H112"/>
    <mergeCell ref="I112:L112"/>
    <mergeCell ref="BJ102:BK102"/>
    <mergeCell ref="BL102:BM102"/>
    <mergeCell ref="BN102:BO102"/>
    <mergeCell ref="BP102:BQ102"/>
    <mergeCell ref="BR102:BS102"/>
    <mergeCell ref="S102:U102"/>
    <mergeCell ref="V102:X102"/>
    <mergeCell ref="AZ102:BA102"/>
    <mergeCell ref="BB102:BC102"/>
    <mergeCell ref="BD102:BE102"/>
    <mergeCell ref="BF102:BG102"/>
    <mergeCell ref="BJ101:BK101"/>
    <mergeCell ref="BL101:BM101"/>
    <mergeCell ref="BN101:BO101"/>
    <mergeCell ref="BP101:BQ101"/>
    <mergeCell ref="BR101:BS101"/>
    <mergeCell ref="BH104:BI104"/>
    <mergeCell ref="BJ104:BK104"/>
    <mergeCell ref="BL104:BM104"/>
    <mergeCell ref="BN104:BO104"/>
    <mergeCell ref="BP104:BQ104"/>
    <mergeCell ref="BR104:BS104"/>
    <mergeCell ref="BJ103:BK103"/>
    <mergeCell ref="BL103:BM103"/>
    <mergeCell ref="BN103:BO103"/>
    <mergeCell ref="BP103:BQ103"/>
    <mergeCell ref="BR103:BS103"/>
    <mergeCell ref="B104:X104"/>
    <mergeCell ref="AZ104:BA104"/>
    <mergeCell ref="BB104:BC104"/>
    <mergeCell ref="BD104:BE104"/>
    <mergeCell ref="BF104:BG104"/>
    <mergeCell ref="B102:D102"/>
    <mergeCell ref="E102:H102"/>
    <mergeCell ref="I102:L102"/>
    <mergeCell ref="M102:O102"/>
    <mergeCell ref="P102:R102"/>
    <mergeCell ref="V101:X101"/>
    <mergeCell ref="AZ101:BA101"/>
    <mergeCell ref="BB101:BC101"/>
    <mergeCell ref="BD101:BE101"/>
    <mergeCell ref="BF101:BG101"/>
    <mergeCell ref="BH101:BI101"/>
    <mergeCell ref="B101:D101"/>
    <mergeCell ref="E101:H101"/>
    <mergeCell ref="I101:L101"/>
    <mergeCell ref="M101:O101"/>
    <mergeCell ref="P101:R101"/>
    <mergeCell ref="S101:U101"/>
    <mergeCell ref="BH102:BI102"/>
    <mergeCell ref="Y101:AA101"/>
    <mergeCell ref="AB101:AD101"/>
    <mergeCell ref="AE101:AG101"/>
    <mergeCell ref="AH101:AJ101"/>
    <mergeCell ref="AK101:AM101"/>
    <mergeCell ref="AN101:AP101"/>
    <mergeCell ref="AQ101:AS101"/>
    <mergeCell ref="AT101:AV101"/>
    <mergeCell ref="AW101:AY101"/>
    <mergeCell ref="Y102:AA102"/>
    <mergeCell ref="AB102:AD102"/>
    <mergeCell ref="AE102:AG102"/>
    <mergeCell ref="AH102:AJ102"/>
    <mergeCell ref="AK102:AM102"/>
    <mergeCell ref="S99:U99"/>
    <mergeCell ref="BH100:BI100"/>
    <mergeCell ref="BJ100:BK100"/>
    <mergeCell ref="BL100:BM100"/>
    <mergeCell ref="BN100:BO100"/>
    <mergeCell ref="BP100:BQ100"/>
    <mergeCell ref="BR100:BS100"/>
    <mergeCell ref="S100:U100"/>
    <mergeCell ref="V100:X100"/>
    <mergeCell ref="AZ100:BA100"/>
    <mergeCell ref="BB100:BC100"/>
    <mergeCell ref="BD100:BE100"/>
    <mergeCell ref="BF100:BG100"/>
    <mergeCell ref="BJ99:BK99"/>
    <mergeCell ref="BL99:BM99"/>
    <mergeCell ref="BN99:BO99"/>
    <mergeCell ref="BP99:BQ99"/>
    <mergeCell ref="BR99:BS99"/>
    <mergeCell ref="BJ98:BK98"/>
    <mergeCell ref="BL98:BM98"/>
    <mergeCell ref="BN98:BO98"/>
    <mergeCell ref="BP98:BQ98"/>
    <mergeCell ref="BR98:BS98"/>
    <mergeCell ref="S98:U98"/>
    <mergeCell ref="V98:X98"/>
    <mergeCell ref="AZ98:BA98"/>
    <mergeCell ref="BB98:BC98"/>
    <mergeCell ref="BD98:BE98"/>
    <mergeCell ref="BF98:BG98"/>
    <mergeCell ref="BJ97:BK97"/>
    <mergeCell ref="BL97:BM97"/>
    <mergeCell ref="BN97:BO97"/>
    <mergeCell ref="BP97:BQ97"/>
    <mergeCell ref="BR97:BS97"/>
    <mergeCell ref="B100:D100"/>
    <mergeCell ref="E100:H100"/>
    <mergeCell ref="I100:L100"/>
    <mergeCell ref="M100:O100"/>
    <mergeCell ref="P100:R100"/>
    <mergeCell ref="V99:X99"/>
    <mergeCell ref="AZ99:BA99"/>
    <mergeCell ref="BB99:BC99"/>
    <mergeCell ref="BD99:BE99"/>
    <mergeCell ref="BF99:BG99"/>
    <mergeCell ref="BH99:BI99"/>
    <mergeCell ref="B99:D99"/>
    <mergeCell ref="E99:H99"/>
    <mergeCell ref="I99:L99"/>
    <mergeCell ref="M99:O99"/>
    <mergeCell ref="P99:R99"/>
    <mergeCell ref="B98:D98"/>
    <mergeCell ref="E98:H98"/>
    <mergeCell ref="I98:L98"/>
    <mergeCell ref="M98:O98"/>
    <mergeCell ref="P98:R98"/>
    <mergeCell ref="V97:X97"/>
    <mergeCell ref="AZ97:BA97"/>
    <mergeCell ref="BB97:BC97"/>
    <mergeCell ref="BD97:BE97"/>
    <mergeCell ref="BF97:BG97"/>
    <mergeCell ref="BH97:BI97"/>
    <mergeCell ref="B97:D97"/>
    <mergeCell ref="E97:H97"/>
    <mergeCell ref="I97:L97"/>
    <mergeCell ref="M97:O97"/>
    <mergeCell ref="P97:R97"/>
    <mergeCell ref="S97:U97"/>
    <mergeCell ref="BH98:BI98"/>
    <mergeCell ref="Y97:AA97"/>
    <mergeCell ref="AB97:AD97"/>
    <mergeCell ref="AE97:AG97"/>
    <mergeCell ref="AH97:AJ97"/>
    <mergeCell ref="AK97:AM97"/>
    <mergeCell ref="AN97:AP97"/>
    <mergeCell ref="AQ97:AS97"/>
    <mergeCell ref="AT97:AV97"/>
    <mergeCell ref="AW97:AY97"/>
    <mergeCell ref="Y98:AA98"/>
    <mergeCell ref="AB98:AD98"/>
    <mergeCell ref="AE98:AG98"/>
    <mergeCell ref="AH98:AJ98"/>
    <mergeCell ref="AK98:AM98"/>
    <mergeCell ref="S95:U95"/>
    <mergeCell ref="BH96:BI96"/>
    <mergeCell ref="BJ96:BK96"/>
    <mergeCell ref="BL96:BM96"/>
    <mergeCell ref="BN96:BO96"/>
    <mergeCell ref="BP96:BQ96"/>
    <mergeCell ref="BR96:BS96"/>
    <mergeCell ref="S96:U96"/>
    <mergeCell ref="V96:X96"/>
    <mergeCell ref="AZ96:BA96"/>
    <mergeCell ref="BB96:BC96"/>
    <mergeCell ref="BD96:BE96"/>
    <mergeCell ref="BF96:BG96"/>
    <mergeCell ref="BJ95:BK95"/>
    <mergeCell ref="BL95:BM95"/>
    <mergeCell ref="BN95:BO95"/>
    <mergeCell ref="BP95:BQ95"/>
    <mergeCell ref="BR95:BS95"/>
    <mergeCell ref="BJ94:BK94"/>
    <mergeCell ref="BL94:BM94"/>
    <mergeCell ref="BN94:BO94"/>
    <mergeCell ref="BP94:BQ94"/>
    <mergeCell ref="BR94:BS94"/>
    <mergeCell ref="S94:U94"/>
    <mergeCell ref="V94:X94"/>
    <mergeCell ref="AZ94:BA94"/>
    <mergeCell ref="BB94:BC94"/>
    <mergeCell ref="BD94:BE94"/>
    <mergeCell ref="BF94:BG94"/>
    <mergeCell ref="BJ93:BK93"/>
    <mergeCell ref="BL93:BM93"/>
    <mergeCell ref="BN93:BO93"/>
    <mergeCell ref="BP93:BQ93"/>
    <mergeCell ref="BR93:BS93"/>
    <mergeCell ref="B96:D96"/>
    <mergeCell ref="E96:H96"/>
    <mergeCell ref="I96:L96"/>
    <mergeCell ref="M96:O96"/>
    <mergeCell ref="P96:R96"/>
    <mergeCell ref="V95:X95"/>
    <mergeCell ref="AZ95:BA95"/>
    <mergeCell ref="BB95:BC95"/>
    <mergeCell ref="BD95:BE95"/>
    <mergeCell ref="BF95:BG95"/>
    <mergeCell ref="BH95:BI95"/>
    <mergeCell ref="B95:D95"/>
    <mergeCell ref="E95:H95"/>
    <mergeCell ref="I95:L95"/>
    <mergeCell ref="M95:O95"/>
    <mergeCell ref="P95:R95"/>
    <mergeCell ref="B94:D94"/>
    <mergeCell ref="E94:H94"/>
    <mergeCell ref="I94:L94"/>
    <mergeCell ref="M94:O94"/>
    <mergeCell ref="P94:R94"/>
    <mergeCell ref="V93:X93"/>
    <mergeCell ref="AZ93:BA93"/>
    <mergeCell ref="BB93:BC93"/>
    <mergeCell ref="BD93:BE93"/>
    <mergeCell ref="BF93:BG93"/>
    <mergeCell ref="BH93:BI93"/>
    <mergeCell ref="B93:D93"/>
    <mergeCell ref="E93:H93"/>
    <mergeCell ref="I93:L93"/>
    <mergeCell ref="M93:O93"/>
    <mergeCell ref="P93:R93"/>
    <mergeCell ref="S93:U93"/>
    <mergeCell ref="BH94:BI94"/>
    <mergeCell ref="Y93:AA93"/>
    <mergeCell ref="AB93:AD93"/>
    <mergeCell ref="AE93:AG93"/>
    <mergeCell ref="AH93:AJ93"/>
    <mergeCell ref="AK93:AM93"/>
    <mergeCell ref="AN93:AP93"/>
    <mergeCell ref="AQ93:AS93"/>
    <mergeCell ref="AT93:AV93"/>
    <mergeCell ref="AW93:AY93"/>
    <mergeCell ref="Y94:AA94"/>
    <mergeCell ref="AB94:AD94"/>
    <mergeCell ref="AE94:AG94"/>
    <mergeCell ref="AH94:AJ94"/>
    <mergeCell ref="AK94:AM94"/>
    <mergeCell ref="S91:U91"/>
    <mergeCell ref="BH92:BI92"/>
    <mergeCell ref="BJ92:BK92"/>
    <mergeCell ref="BL92:BM92"/>
    <mergeCell ref="BN92:BO92"/>
    <mergeCell ref="BP92:BQ92"/>
    <mergeCell ref="BR92:BS92"/>
    <mergeCell ref="S92:U92"/>
    <mergeCell ref="V92:X92"/>
    <mergeCell ref="AZ92:BA92"/>
    <mergeCell ref="BB92:BC92"/>
    <mergeCell ref="BD92:BE92"/>
    <mergeCell ref="BF92:BG92"/>
    <mergeCell ref="BJ91:BK91"/>
    <mergeCell ref="BL91:BM91"/>
    <mergeCell ref="BN91:BO91"/>
    <mergeCell ref="BP91:BQ91"/>
    <mergeCell ref="BR91:BS91"/>
    <mergeCell ref="BJ90:BK90"/>
    <mergeCell ref="BL90:BM90"/>
    <mergeCell ref="BN90:BO90"/>
    <mergeCell ref="BP90:BQ90"/>
    <mergeCell ref="BR90:BS90"/>
    <mergeCell ref="S90:U90"/>
    <mergeCell ref="V90:X90"/>
    <mergeCell ref="AZ90:BA90"/>
    <mergeCell ref="BB90:BC90"/>
    <mergeCell ref="BD90:BE90"/>
    <mergeCell ref="BF90:BG90"/>
    <mergeCell ref="BJ89:BK89"/>
    <mergeCell ref="BL89:BM89"/>
    <mergeCell ref="BN89:BO89"/>
    <mergeCell ref="BP89:BQ89"/>
    <mergeCell ref="BR89:BS89"/>
    <mergeCell ref="B92:D92"/>
    <mergeCell ref="E92:H92"/>
    <mergeCell ref="I92:L92"/>
    <mergeCell ref="M92:O92"/>
    <mergeCell ref="P92:R92"/>
    <mergeCell ref="V91:X91"/>
    <mergeCell ref="AZ91:BA91"/>
    <mergeCell ref="BB91:BC91"/>
    <mergeCell ref="BD91:BE91"/>
    <mergeCell ref="BF91:BG91"/>
    <mergeCell ref="BH91:BI91"/>
    <mergeCell ref="B91:D91"/>
    <mergeCell ref="E91:H91"/>
    <mergeCell ref="I91:L91"/>
    <mergeCell ref="M91:O91"/>
    <mergeCell ref="P91:R91"/>
    <mergeCell ref="B90:D90"/>
    <mergeCell ref="E90:H90"/>
    <mergeCell ref="I90:L90"/>
    <mergeCell ref="M90:O90"/>
    <mergeCell ref="P90:R90"/>
    <mergeCell ref="V89:X89"/>
    <mergeCell ref="AZ89:BA89"/>
    <mergeCell ref="BB89:BC89"/>
    <mergeCell ref="BD89:BE89"/>
    <mergeCell ref="BF89:BG89"/>
    <mergeCell ref="BH89:BI89"/>
    <mergeCell ref="B89:D89"/>
    <mergeCell ref="E89:H89"/>
    <mergeCell ref="I89:L89"/>
    <mergeCell ref="M89:O89"/>
    <mergeCell ref="P89:R89"/>
    <mergeCell ref="S89:U89"/>
    <mergeCell ref="BH90:BI90"/>
    <mergeCell ref="Y89:AA89"/>
    <mergeCell ref="AB89:AD89"/>
    <mergeCell ref="AE89:AG89"/>
    <mergeCell ref="AH89:AJ89"/>
    <mergeCell ref="AK89:AM89"/>
    <mergeCell ref="AN89:AP89"/>
    <mergeCell ref="AQ89:AS89"/>
    <mergeCell ref="AT89:AV89"/>
    <mergeCell ref="AW89:AY89"/>
    <mergeCell ref="Y90:AA90"/>
    <mergeCell ref="AB90:AD90"/>
    <mergeCell ref="AE90:AG90"/>
    <mergeCell ref="AH90:AJ90"/>
    <mergeCell ref="AK90:AM90"/>
    <mergeCell ref="S87:U87"/>
    <mergeCell ref="BH88:BI88"/>
    <mergeCell ref="BJ88:BK88"/>
    <mergeCell ref="BL88:BM88"/>
    <mergeCell ref="BN88:BO88"/>
    <mergeCell ref="BP88:BQ88"/>
    <mergeCell ref="BR88:BS88"/>
    <mergeCell ref="S88:U88"/>
    <mergeCell ref="V88:X88"/>
    <mergeCell ref="AZ88:BA88"/>
    <mergeCell ref="BB88:BC88"/>
    <mergeCell ref="BD88:BE88"/>
    <mergeCell ref="BF88:BG88"/>
    <mergeCell ref="BJ87:BK87"/>
    <mergeCell ref="BL87:BM87"/>
    <mergeCell ref="BN87:BO87"/>
    <mergeCell ref="BP87:BQ87"/>
    <mergeCell ref="BR87:BS87"/>
    <mergeCell ref="BJ86:BK86"/>
    <mergeCell ref="BL86:BM86"/>
    <mergeCell ref="BN86:BO86"/>
    <mergeCell ref="BP86:BQ86"/>
    <mergeCell ref="BR86:BS86"/>
    <mergeCell ref="S86:U86"/>
    <mergeCell ref="V86:X86"/>
    <mergeCell ref="AZ86:BA86"/>
    <mergeCell ref="BB86:BC86"/>
    <mergeCell ref="BD86:BE86"/>
    <mergeCell ref="BF86:BG86"/>
    <mergeCell ref="BJ85:BK85"/>
    <mergeCell ref="BL85:BM85"/>
    <mergeCell ref="BN85:BO85"/>
    <mergeCell ref="BP85:BQ85"/>
    <mergeCell ref="BR85:BS85"/>
    <mergeCell ref="B88:D88"/>
    <mergeCell ref="E88:H88"/>
    <mergeCell ref="I88:L88"/>
    <mergeCell ref="M88:O88"/>
    <mergeCell ref="P88:R88"/>
    <mergeCell ref="V87:X87"/>
    <mergeCell ref="AZ87:BA87"/>
    <mergeCell ref="BB87:BC87"/>
    <mergeCell ref="BD87:BE87"/>
    <mergeCell ref="BF87:BG87"/>
    <mergeCell ref="BH87:BI87"/>
    <mergeCell ref="B87:D87"/>
    <mergeCell ref="E87:H87"/>
    <mergeCell ref="I87:L87"/>
    <mergeCell ref="M87:O87"/>
    <mergeCell ref="P87:R87"/>
    <mergeCell ref="B86:D86"/>
    <mergeCell ref="E86:H86"/>
    <mergeCell ref="I86:L86"/>
    <mergeCell ref="M86:O86"/>
    <mergeCell ref="P86:R86"/>
    <mergeCell ref="V85:X85"/>
    <mergeCell ref="AZ85:BA85"/>
    <mergeCell ref="BB85:BC85"/>
    <mergeCell ref="BD85:BE85"/>
    <mergeCell ref="BF85:BG85"/>
    <mergeCell ref="BH85:BI85"/>
    <mergeCell ref="B85:D85"/>
    <mergeCell ref="E85:H85"/>
    <mergeCell ref="I85:L85"/>
    <mergeCell ref="M85:O85"/>
    <mergeCell ref="P85:R85"/>
    <mergeCell ref="S85:U85"/>
    <mergeCell ref="BH86:BI86"/>
    <mergeCell ref="Y85:AA85"/>
    <mergeCell ref="AB85:AD85"/>
    <mergeCell ref="AE85:AG85"/>
    <mergeCell ref="AH85:AJ85"/>
    <mergeCell ref="AK85:AM85"/>
    <mergeCell ref="AN85:AP85"/>
    <mergeCell ref="AQ85:AS85"/>
    <mergeCell ref="AT85:AV85"/>
    <mergeCell ref="AW85:AY85"/>
    <mergeCell ref="Y86:AA86"/>
    <mergeCell ref="AB86:AD86"/>
    <mergeCell ref="AE86:AG86"/>
    <mergeCell ref="AH86:AJ86"/>
    <mergeCell ref="AK86:AM86"/>
    <mergeCell ref="S83:U83"/>
    <mergeCell ref="BH84:BI84"/>
    <mergeCell ref="BJ84:BK84"/>
    <mergeCell ref="BL84:BM84"/>
    <mergeCell ref="BN84:BO84"/>
    <mergeCell ref="BP84:BQ84"/>
    <mergeCell ref="BR84:BS84"/>
    <mergeCell ref="S84:U84"/>
    <mergeCell ref="V84:X84"/>
    <mergeCell ref="AZ84:BA84"/>
    <mergeCell ref="BB84:BC84"/>
    <mergeCell ref="BD84:BE84"/>
    <mergeCell ref="BF84:BG84"/>
    <mergeCell ref="BJ83:BK83"/>
    <mergeCell ref="BL83:BM83"/>
    <mergeCell ref="BN83:BO83"/>
    <mergeCell ref="BP83:BQ83"/>
    <mergeCell ref="BR83:BS83"/>
    <mergeCell ref="BJ82:BK82"/>
    <mergeCell ref="BL82:BM82"/>
    <mergeCell ref="BN82:BO82"/>
    <mergeCell ref="BP82:BQ82"/>
    <mergeCell ref="BR82:BS82"/>
    <mergeCell ref="S82:U82"/>
    <mergeCell ref="V82:X82"/>
    <mergeCell ref="AZ82:BA82"/>
    <mergeCell ref="BB82:BC82"/>
    <mergeCell ref="BD82:BE82"/>
    <mergeCell ref="BF82:BG82"/>
    <mergeCell ref="BJ81:BK81"/>
    <mergeCell ref="BL81:BM81"/>
    <mergeCell ref="BN81:BO81"/>
    <mergeCell ref="BP81:BQ81"/>
    <mergeCell ref="BR81:BS81"/>
    <mergeCell ref="B84:D84"/>
    <mergeCell ref="E84:H84"/>
    <mergeCell ref="I84:L84"/>
    <mergeCell ref="M84:O84"/>
    <mergeCell ref="P84:R84"/>
    <mergeCell ref="V83:X83"/>
    <mergeCell ref="AZ83:BA83"/>
    <mergeCell ref="BB83:BC83"/>
    <mergeCell ref="BD83:BE83"/>
    <mergeCell ref="BF83:BG83"/>
    <mergeCell ref="BH83:BI83"/>
    <mergeCell ref="B83:D83"/>
    <mergeCell ref="E83:H83"/>
    <mergeCell ref="I83:L83"/>
    <mergeCell ref="M83:O83"/>
    <mergeCell ref="P83:R83"/>
    <mergeCell ref="B82:D82"/>
    <mergeCell ref="E82:H82"/>
    <mergeCell ref="I82:L82"/>
    <mergeCell ref="M82:O82"/>
    <mergeCell ref="P82:R82"/>
    <mergeCell ref="V81:X81"/>
    <mergeCell ref="AZ81:BA81"/>
    <mergeCell ref="BB81:BC81"/>
    <mergeCell ref="BD81:BE81"/>
    <mergeCell ref="BF81:BG81"/>
    <mergeCell ref="BH81:BI81"/>
    <mergeCell ref="B81:D81"/>
    <mergeCell ref="E81:H81"/>
    <mergeCell ref="I81:L81"/>
    <mergeCell ref="M81:O81"/>
    <mergeCell ref="P81:R81"/>
    <mergeCell ref="S81:U81"/>
    <mergeCell ref="BH82:BI82"/>
    <mergeCell ref="Y81:AA81"/>
    <mergeCell ref="AB81:AD81"/>
    <mergeCell ref="AE81:AG81"/>
    <mergeCell ref="AH81:AJ81"/>
    <mergeCell ref="AK81:AM81"/>
    <mergeCell ref="AN81:AP81"/>
    <mergeCell ref="AQ81:AS81"/>
    <mergeCell ref="AT81:AV81"/>
    <mergeCell ref="AW81:AY81"/>
    <mergeCell ref="Y82:AA82"/>
    <mergeCell ref="AB82:AD82"/>
    <mergeCell ref="AE82:AG82"/>
    <mergeCell ref="AH82:AJ82"/>
    <mergeCell ref="AK82:AM82"/>
    <mergeCell ref="S79:U79"/>
    <mergeCell ref="BH80:BI80"/>
    <mergeCell ref="BJ80:BK80"/>
    <mergeCell ref="BL80:BM80"/>
    <mergeCell ref="BN80:BO80"/>
    <mergeCell ref="BP80:BQ80"/>
    <mergeCell ref="BR80:BS80"/>
    <mergeCell ref="S80:U80"/>
    <mergeCell ref="V80:X80"/>
    <mergeCell ref="AZ80:BA80"/>
    <mergeCell ref="BB80:BC80"/>
    <mergeCell ref="BD80:BE80"/>
    <mergeCell ref="BF80:BG80"/>
    <mergeCell ref="BJ79:BK79"/>
    <mergeCell ref="BL79:BM79"/>
    <mergeCell ref="BN79:BO79"/>
    <mergeCell ref="BP79:BQ79"/>
    <mergeCell ref="BR79:BS79"/>
    <mergeCell ref="BJ78:BK78"/>
    <mergeCell ref="BL78:BM78"/>
    <mergeCell ref="BN78:BO78"/>
    <mergeCell ref="BP78:BQ78"/>
    <mergeCell ref="BR78:BS78"/>
    <mergeCell ref="S78:U78"/>
    <mergeCell ref="V78:X78"/>
    <mergeCell ref="AZ78:BA78"/>
    <mergeCell ref="BB78:BC78"/>
    <mergeCell ref="BD78:BE78"/>
    <mergeCell ref="BF78:BG78"/>
    <mergeCell ref="BJ77:BK77"/>
    <mergeCell ref="BL77:BM77"/>
    <mergeCell ref="BN77:BO77"/>
    <mergeCell ref="BP77:BQ77"/>
    <mergeCell ref="BR77:BS77"/>
    <mergeCell ref="B80:D80"/>
    <mergeCell ref="E80:H80"/>
    <mergeCell ref="I80:L80"/>
    <mergeCell ref="M80:O80"/>
    <mergeCell ref="P80:R80"/>
    <mergeCell ref="V79:X79"/>
    <mergeCell ref="AZ79:BA79"/>
    <mergeCell ref="BB79:BC79"/>
    <mergeCell ref="BD79:BE79"/>
    <mergeCell ref="BF79:BG79"/>
    <mergeCell ref="BH79:BI79"/>
    <mergeCell ref="B79:D79"/>
    <mergeCell ref="E79:H79"/>
    <mergeCell ref="I79:L79"/>
    <mergeCell ref="M79:O79"/>
    <mergeCell ref="P79:R79"/>
    <mergeCell ref="B78:D78"/>
    <mergeCell ref="E78:H78"/>
    <mergeCell ref="I78:L78"/>
    <mergeCell ref="M78:O78"/>
    <mergeCell ref="P78:R78"/>
    <mergeCell ref="V77:X77"/>
    <mergeCell ref="AZ77:BA77"/>
    <mergeCell ref="BB77:BC77"/>
    <mergeCell ref="BD77:BE77"/>
    <mergeCell ref="BF77:BG77"/>
    <mergeCell ref="BH77:BI77"/>
    <mergeCell ref="B77:D77"/>
    <mergeCell ref="E77:H77"/>
    <mergeCell ref="I77:L77"/>
    <mergeCell ref="M77:O77"/>
    <mergeCell ref="P77:R77"/>
    <mergeCell ref="S77:U77"/>
    <mergeCell ref="BH78:BI78"/>
    <mergeCell ref="Y77:AA77"/>
    <mergeCell ref="AB77:AD77"/>
    <mergeCell ref="AE77:AG77"/>
    <mergeCell ref="AH77:AJ77"/>
    <mergeCell ref="AK77:AM77"/>
    <mergeCell ref="AN77:AP77"/>
    <mergeCell ref="AQ77:AS77"/>
    <mergeCell ref="AT77:AV77"/>
    <mergeCell ref="AW77:AY77"/>
    <mergeCell ref="Y78:AA78"/>
    <mergeCell ref="AB78:AD78"/>
    <mergeCell ref="AE78:AG78"/>
    <mergeCell ref="AH78:AJ78"/>
    <mergeCell ref="AK78:AM78"/>
    <mergeCell ref="S75:U75"/>
    <mergeCell ref="BH76:BI76"/>
    <mergeCell ref="BJ76:BK76"/>
    <mergeCell ref="BL76:BM76"/>
    <mergeCell ref="BN76:BO76"/>
    <mergeCell ref="BP76:BQ76"/>
    <mergeCell ref="BR76:BS76"/>
    <mergeCell ref="S76:U76"/>
    <mergeCell ref="V76:X76"/>
    <mergeCell ref="AZ76:BA76"/>
    <mergeCell ref="BB76:BC76"/>
    <mergeCell ref="BD76:BE76"/>
    <mergeCell ref="BF76:BG76"/>
    <mergeCell ref="BJ75:BK75"/>
    <mergeCell ref="BL75:BM75"/>
    <mergeCell ref="BN75:BO75"/>
    <mergeCell ref="BP75:BQ75"/>
    <mergeCell ref="BR75:BS75"/>
    <mergeCell ref="BJ74:BK74"/>
    <mergeCell ref="BL74:BM74"/>
    <mergeCell ref="BN74:BO74"/>
    <mergeCell ref="BP74:BQ74"/>
    <mergeCell ref="BR74:BS74"/>
    <mergeCell ref="S74:U74"/>
    <mergeCell ref="V74:X74"/>
    <mergeCell ref="AZ74:BA74"/>
    <mergeCell ref="BB74:BC74"/>
    <mergeCell ref="BD74:BE74"/>
    <mergeCell ref="BF74:BG74"/>
    <mergeCell ref="BJ73:BK73"/>
    <mergeCell ref="BL73:BM73"/>
    <mergeCell ref="BN73:BO73"/>
    <mergeCell ref="BP73:BQ73"/>
    <mergeCell ref="BR73:BS73"/>
    <mergeCell ref="B76:D76"/>
    <mergeCell ref="E76:H76"/>
    <mergeCell ref="I76:L76"/>
    <mergeCell ref="M76:O76"/>
    <mergeCell ref="P76:R76"/>
    <mergeCell ref="V75:X75"/>
    <mergeCell ref="AZ75:BA75"/>
    <mergeCell ref="BB75:BC75"/>
    <mergeCell ref="BD75:BE75"/>
    <mergeCell ref="BF75:BG75"/>
    <mergeCell ref="BH75:BI75"/>
    <mergeCell ref="B75:D75"/>
    <mergeCell ref="E75:H75"/>
    <mergeCell ref="I75:L75"/>
    <mergeCell ref="M75:O75"/>
    <mergeCell ref="P75:R75"/>
    <mergeCell ref="B74:D74"/>
    <mergeCell ref="E74:H74"/>
    <mergeCell ref="I74:L74"/>
    <mergeCell ref="M74:O74"/>
    <mergeCell ref="P74:R74"/>
    <mergeCell ref="V73:X73"/>
    <mergeCell ref="AZ73:BA73"/>
    <mergeCell ref="BB73:BC73"/>
    <mergeCell ref="BD73:BE73"/>
    <mergeCell ref="BF73:BG73"/>
    <mergeCell ref="BH73:BI73"/>
    <mergeCell ref="B73:D73"/>
    <mergeCell ref="E73:H73"/>
    <mergeCell ref="I73:L73"/>
    <mergeCell ref="M73:O73"/>
    <mergeCell ref="P73:R73"/>
    <mergeCell ref="S73:U73"/>
    <mergeCell ref="BH74:BI74"/>
    <mergeCell ref="Y73:AA73"/>
    <mergeCell ref="AB73:AD73"/>
    <mergeCell ref="AE73:AG73"/>
    <mergeCell ref="AH73:AJ73"/>
    <mergeCell ref="AK73:AM73"/>
    <mergeCell ref="AN73:AP73"/>
    <mergeCell ref="AQ73:AS73"/>
    <mergeCell ref="AT73:AV73"/>
    <mergeCell ref="AW73:AY73"/>
    <mergeCell ref="Y74:AA74"/>
    <mergeCell ref="AB74:AD74"/>
    <mergeCell ref="AE74:AG74"/>
    <mergeCell ref="AH74:AJ74"/>
    <mergeCell ref="AK74:AM74"/>
    <mergeCell ref="S71:U71"/>
    <mergeCell ref="BH72:BI72"/>
    <mergeCell ref="BJ72:BK72"/>
    <mergeCell ref="BL72:BM72"/>
    <mergeCell ref="BN72:BO72"/>
    <mergeCell ref="BP72:BQ72"/>
    <mergeCell ref="BR72:BS72"/>
    <mergeCell ref="S72:U72"/>
    <mergeCell ref="V72:X72"/>
    <mergeCell ref="AZ72:BA72"/>
    <mergeCell ref="BB72:BC72"/>
    <mergeCell ref="BD72:BE72"/>
    <mergeCell ref="BF72:BG72"/>
    <mergeCell ref="BJ71:BK71"/>
    <mergeCell ref="BL71:BM71"/>
    <mergeCell ref="BN71:BO71"/>
    <mergeCell ref="BP71:BQ71"/>
    <mergeCell ref="BR71:BS71"/>
    <mergeCell ref="BJ70:BK70"/>
    <mergeCell ref="BL70:BM70"/>
    <mergeCell ref="BN70:BO70"/>
    <mergeCell ref="BP70:BQ70"/>
    <mergeCell ref="BR70:BS70"/>
    <mergeCell ref="S70:U70"/>
    <mergeCell ref="V70:X70"/>
    <mergeCell ref="AZ70:BA70"/>
    <mergeCell ref="BB70:BC70"/>
    <mergeCell ref="BD70:BE70"/>
    <mergeCell ref="BF70:BG70"/>
    <mergeCell ref="BJ69:BK69"/>
    <mergeCell ref="BL69:BM69"/>
    <mergeCell ref="BN69:BO69"/>
    <mergeCell ref="BP69:BQ69"/>
    <mergeCell ref="BR69:BS69"/>
    <mergeCell ref="B72:D72"/>
    <mergeCell ref="E72:H72"/>
    <mergeCell ref="I72:L72"/>
    <mergeCell ref="M72:O72"/>
    <mergeCell ref="P72:R72"/>
    <mergeCell ref="V71:X71"/>
    <mergeCell ref="AZ71:BA71"/>
    <mergeCell ref="BB71:BC71"/>
    <mergeCell ref="BD71:BE71"/>
    <mergeCell ref="BF71:BG71"/>
    <mergeCell ref="BH71:BI71"/>
    <mergeCell ref="B71:D71"/>
    <mergeCell ref="E71:H71"/>
    <mergeCell ref="I71:L71"/>
    <mergeCell ref="M71:O71"/>
    <mergeCell ref="P71:R71"/>
    <mergeCell ref="B70:D70"/>
    <mergeCell ref="E70:H70"/>
    <mergeCell ref="I70:L70"/>
    <mergeCell ref="M70:O70"/>
    <mergeCell ref="P70:R70"/>
    <mergeCell ref="V69:X69"/>
    <mergeCell ref="AZ69:BA69"/>
    <mergeCell ref="BB69:BC69"/>
    <mergeCell ref="BD69:BE69"/>
    <mergeCell ref="BF69:BG69"/>
    <mergeCell ref="BH69:BI69"/>
    <mergeCell ref="B69:D69"/>
    <mergeCell ref="E69:H69"/>
    <mergeCell ref="I69:L69"/>
    <mergeCell ref="M69:O69"/>
    <mergeCell ref="P69:R69"/>
    <mergeCell ref="S69:U69"/>
    <mergeCell ref="BH70:BI70"/>
    <mergeCell ref="Y69:AA69"/>
    <mergeCell ref="AB69:AD69"/>
    <mergeCell ref="AE69:AG69"/>
    <mergeCell ref="AH69:AJ69"/>
    <mergeCell ref="AK69:AM69"/>
    <mergeCell ref="AN69:AP69"/>
    <mergeCell ref="AQ69:AS69"/>
    <mergeCell ref="AT69:AV69"/>
    <mergeCell ref="AW69:AY69"/>
    <mergeCell ref="Y70:AA70"/>
    <mergeCell ref="AB70:AD70"/>
    <mergeCell ref="AE70:AG70"/>
    <mergeCell ref="AH70:AJ70"/>
    <mergeCell ref="AK70:AM70"/>
    <mergeCell ref="BH68:BI68"/>
    <mergeCell ref="BJ68:BK68"/>
    <mergeCell ref="BL68:BM68"/>
    <mergeCell ref="BN68:BO68"/>
    <mergeCell ref="BP68:BQ68"/>
    <mergeCell ref="BR68:BS68"/>
    <mergeCell ref="S68:U68"/>
    <mergeCell ref="V68:X68"/>
    <mergeCell ref="AZ68:BA68"/>
    <mergeCell ref="BB68:BC68"/>
    <mergeCell ref="BD68:BE68"/>
    <mergeCell ref="BF68:BG68"/>
    <mergeCell ref="BJ67:BK67"/>
    <mergeCell ref="BL67:BM67"/>
    <mergeCell ref="BN67:BO67"/>
    <mergeCell ref="BP67:BQ67"/>
    <mergeCell ref="BR67:BS67"/>
    <mergeCell ref="Y68:AA68"/>
    <mergeCell ref="AB68:AD68"/>
    <mergeCell ref="AE68:AG68"/>
    <mergeCell ref="AH68:AJ68"/>
    <mergeCell ref="AK68:AM68"/>
    <mergeCell ref="AN68:AP68"/>
    <mergeCell ref="AQ68:AS68"/>
    <mergeCell ref="AT68:AV68"/>
    <mergeCell ref="AW68:AY68"/>
    <mergeCell ref="BL66:BM66"/>
    <mergeCell ref="BN66:BO66"/>
    <mergeCell ref="BP66:BQ66"/>
    <mergeCell ref="BR66:BS66"/>
    <mergeCell ref="S66:U66"/>
    <mergeCell ref="V66:X66"/>
    <mergeCell ref="AZ66:BA66"/>
    <mergeCell ref="BB66:BC66"/>
    <mergeCell ref="BD66:BE66"/>
    <mergeCell ref="BF66:BG66"/>
    <mergeCell ref="BJ65:BK65"/>
    <mergeCell ref="BL65:BM65"/>
    <mergeCell ref="BN65:BO65"/>
    <mergeCell ref="BP65:BQ65"/>
    <mergeCell ref="BR65:BS65"/>
    <mergeCell ref="B68:D68"/>
    <mergeCell ref="E68:H68"/>
    <mergeCell ref="I68:L68"/>
    <mergeCell ref="M68:O68"/>
    <mergeCell ref="P68:R68"/>
    <mergeCell ref="V67:X67"/>
    <mergeCell ref="AZ67:BA67"/>
    <mergeCell ref="BB67:BC67"/>
    <mergeCell ref="BD67:BE67"/>
    <mergeCell ref="BF67:BG67"/>
    <mergeCell ref="BH67:BI67"/>
    <mergeCell ref="B67:D67"/>
    <mergeCell ref="E67:H67"/>
    <mergeCell ref="I67:L67"/>
    <mergeCell ref="M67:O67"/>
    <mergeCell ref="P67:R67"/>
    <mergeCell ref="S67:U67"/>
    <mergeCell ref="BH62:BI62"/>
    <mergeCell ref="BJ62:BK62"/>
    <mergeCell ref="B66:D66"/>
    <mergeCell ref="E66:H66"/>
    <mergeCell ref="I66:L66"/>
    <mergeCell ref="M66:O66"/>
    <mergeCell ref="P66:R66"/>
    <mergeCell ref="V65:X65"/>
    <mergeCell ref="AZ65:BA65"/>
    <mergeCell ref="BB65:BC65"/>
    <mergeCell ref="BD65:BE65"/>
    <mergeCell ref="BF65:BG65"/>
    <mergeCell ref="BH65:BI65"/>
    <mergeCell ref="B65:D65"/>
    <mergeCell ref="E65:H65"/>
    <mergeCell ref="I65:L65"/>
    <mergeCell ref="M65:O65"/>
    <mergeCell ref="P65:R65"/>
    <mergeCell ref="S65:U65"/>
    <mergeCell ref="BH66:BI66"/>
    <mergeCell ref="BJ66:BK66"/>
    <mergeCell ref="Y64:AA64"/>
    <mergeCell ref="AB64:AD64"/>
    <mergeCell ref="AE64:AG64"/>
    <mergeCell ref="AH64:AJ64"/>
    <mergeCell ref="AK64:AM64"/>
    <mergeCell ref="AN64:AP64"/>
    <mergeCell ref="AQ64:AS64"/>
    <mergeCell ref="AT64:AV64"/>
    <mergeCell ref="AW64:AY64"/>
    <mergeCell ref="Y65:AA65"/>
    <mergeCell ref="AB65:AD65"/>
    <mergeCell ref="M60:O60"/>
    <mergeCell ref="P60:R60"/>
    <mergeCell ref="S60:U60"/>
    <mergeCell ref="V60:X60"/>
    <mergeCell ref="AZ60:BA60"/>
    <mergeCell ref="BB60:BC60"/>
    <mergeCell ref="BH64:BI64"/>
    <mergeCell ref="BJ64:BK64"/>
    <mergeCell ref="BL64:BM64"/>
    <mergeCell ref="BN64:BO64"/>
    <mergeCell ref="BP64:BQ64"/>
    <mergeCell ref="BR64:BS64"/>
    <mergeCell ref="S64:U64"/>
    <mergeCell ref="V64:X64"/>
    <mergeCell ref="AZ64:BA64"/>
    <mergeCell ref="BB64:BC64"/>
    <mergeCell ref="BD64:BE64"/>
    <mergeCell ref="BF64:BG64"/>
    <mergeCell ref="BL62:BM62"/>
    <mergeCell ref="BN62:BO62"/>
    <mergeCell ref="BP62:BQ62"/>
    <mergeCell ref="BR62:BS62"/>
    <mergeCell ref="B63:BS63"/>
    <mergeCell ref="B64:D64"/>
    <mergeCell ref="E64:H64"/>
    <mergeCell ref="I64:L64"/>
    <mergeCell ref="M64:O64"/>
    <mergeCell ref="P64:R64"/>
    <mergeCell ref="AZ62:BA62"/>
    <mergeCell ref="BB62:BC62"/>
    <mergeCell ref="BD62:BE62"/>
    <mergeCell ref="BF62:BG62"/>
    <mergeCell ref="V51:X51"/>
    <mergeCell ref="AZ51:BA51"/>
    <mergeCell ref="BB51:BC51"/>
    <mergeCell ref="BD51:BE51"/>
    <mergeCell ref="BF51:BG51"/>
    <mergeCell ref="BH51:BI51"/>
    <mergeCell ref="B51:D51"/>
    <mergeCell ref="E51:H51"/>
    <mergeCell ref="I51:L51"/>
    <mergeCell ref="M51:O51"/>
    <mergeCell ref="P51:R51"/>
    <mergeCell ref="S51:U51"/>
    <mergeCell ref="BP60:BQ60"/>
    <mergeCell ref="BR60:BS60"/>
    <mergeCell ref="B61:BS61"/>
    <mergeCell ref="B62:D62"/>
    <mergeCell ref="E62:H62"/>
    <mergeCell ref="I62:L62"/>
    <mergeCell ref="M62:O62"/>
    <mergeCell ref="P62:R62"/>
    <mergeCell ref="S62:U62"/>
    <mergeCell ref="V62:X62"/>
    <mergeCell ref="BD60:BE60"/>
    <mergeCell ref="BF60:BG60"/>
    <mergeCell ref="BH60:BI60"/>
    <mergeCell ref="BJ60:BK60"/>
    <mergeCell ref="BL60:BM60"/>
    <mergeCell ref="BN60:BO60"/>
    <mergeCell ref="B56:BS59"/>
    <mergeCell ref="B60:D60"/>
    <mergeCell ref="E60:H60"/>
    <mergeCell ref="I60:L60"/>
    <mergeCell ref="BJ50:BK50"/>
    <mergeCell ref="BL50:BM50"/>
    <mergeCell ref="BN50:BO50"/>
    <mergeCell ref="BP50:BQ50"/>
    <mergeCell ref="BR50:BS50"/>
    <mergeCell ref="S50:U50"/>
    <mergeCell ref="V50:X50"/>
    <mergeCell ref="AZ50:BA50"/>
    <mergeCell ref="BB50:BC50"/>
    <mergeCell ref="BD50:BE50"/>
    <mergeCell ref="BF50:BG50"/>
    <mergeCell ref="BJ49:BK49"/>
    <mergeCell ref="BL49:BM49"/>
    <mergeCell ref="BN49:BO49"/>
    <mergeCell ref="BP49:BQ49"/>
    <mergeCell ref="BR49:BS49"/>
    <mergeCell ref="BH52:BI52"/>
    <mergeCell ref="BJ52:BK52"/>
    <mergeCell ref="BL52:BM52"/>
    <mergeCell ref="BN52:BO52"/>
    <mergeCell ref="BP52:BQ52"/>
    <mergeCell ref="BR52:BS52"/>
    <mergeCell ref="BJ51:BK51"/>
    <mergeCell ref="BL51:BM51"/>
    <mergeCell ref="BN51:BO51"/>
    <mergeCell ref="BP51:BQ51"/>
    <mergeCell ref="BR51:BS51"/>
    <mergeCell ref="B52:X52"/>
    <mergeCell ref="AZ52:BA52"/>
    <mergeCell ref="BB52:BC52"/>
    <mergeCell ref="BD52:BE52"/>
    <mergeCell ref="BF52:BG52"/>
    <mergeCell ref="B50:D50"/>
    <mergeCell ref="E50:H50"/>
    <mergeCell ref="I50:L50"/>
    <mergeCell ref="M50:O50"/>
    <mergeCell ref="P50:R50"/>
    <mergeCell ref="V49:X49"/>
    <mergeCell ref="AZ49:BA49"/>
    <mergeCell ref="BB49:BC49"/>
    <mergeCell ref="BD49:BE49"/>
    <mergeCell ref="BF49:BG49"/>
    <mergeCell ref="BH49:BI49"/>
    <mergeCell ref="B49:D49"/>
    <mergeCell ref="E49:H49"/>
    <mergeCell ref="I49:L49"/>
    <mergeCell ref="M49:O49"/>
    <mergeCell ref="P49:R49"/>
    <mergeCell ref="S49:U49"/>
    <mergeCell ref="BH50:BI50"/>
    <mergeCell ref="S47:U47"/>
    <mergeCell ref="BH48:BI48"/>
    <mergeCell ref="BJ48:BK48"/>
    <mergeCell ref="BL48:BM48"/>
    <mergeCell ref="BN48:BO48"/>
    <mergeCell ref="BP48:BQ48"/>
    <mergeCell ref="BR48:BS48"/>
    <mergeCell ref="S48:U48"/>
    <mergeCell ref="V48:X48"/>
    <mergeCell ref="AZ48:BA48"/>
    <mergeCell ref="BB48:BC48"/>
    <mergeCell ref="BD48:BE48"/>
    <mergeCell ref="BF48:BG48"/>
    <mergeCell ref="BJ47:BK47"/>
    <mergeCell ref="BL47:BM47"/>
    <mergeCell ref="BN47:BO47"/>
    <mergeCell ref="BP47:BQ47"/>
    <mergeCell ref="BR47:BS47"/>
    <mergeCell ref="Y47:AA47"/>
    <mergeCell ref="AB47:AD47"/>
    <mergeCell ref="AE47:AG47"/>
    <mergeCell ref="AH47:AJ47"/>
    <mergeCell ref="AK47:AM47"/>
    <mergeCell ref="AN47:AP47"/>
    <mergeCell ref="AQ47:AS47"/>
    <mergeCell ref="AT47:AV47"/>
    <mergeCell ref="AW47:AY47"/>
    <mergeCell ref="Y48:AA48"/>
    <mergeCell ref="AB48:AD48"/>
    <mergeCell ref="AE48:AG48"/>
    <mergeCell ref="AH48:AJ48"/>
    <mergeCell ref="AK48:AM48"/>
    <mergeCell ref="BJ46:BK46"/>
    <mergeCell ref="BL46:BM46"/>
    <mergeCell ref="BN46:BO46"/>
    <mergeCell ref="BP46:BQ46"/>
    <mergeCell ref="BR46:BS46"/>
    <mergeCell ref="S46:U46"/>
    <mergeCell ref="V46:X46"/>
    <mergeCell ref="AZ46:BA46"/>
    <mergeCell ref="BB46:BC46"/>
    <mergeCell ref="BD46:BE46"/>
    <mergeCell ref="BF46:BG46"/>
    <mergeCell ref="BJ45:BK45"/>
    <mergeCell ref="BL45:BM45"/>
    <mergeCell ref="BN45:BO45"/>
    <mergeCell ref="BP45:BQ45"/>
    <mergeCell ref="BR45:BS45"/>
    <mergeCell ref="B48:D48"/>
    <mergeCell ref="E48:H48"/>
    <mergeCell ref="I48:L48"/>
    <mergeCell ref="M48:O48"/>
    <mergeCell ref="P48:R48"/>
    <mergeCell ref="V47:X47"/>
    <mergeCell ref="AZ47:BA47"/>
    <mergeCell ref="BB47:BC47"/>
    <mergeCell ref="BD47:BE47"/>
    <mergeCell ref="BF47:BG47"/>
    <mergeCell ref="BH47:BI47"/>
    <mergeCell ref="B47:D47"/>
    <mergeCell ref="E47:H47"/>
    <mergeCell ref="I47:L47"/>
    <mergeCell ref="M47:O47"/>
    <mergeCell ref="P47:R47"/>
    <mergeCell ref="B46:D46"/>
    <mergeCell ref="E46:H46"/>
    <mergeCell ref="I46:L46"/>
    <mergeCell ref="M46:O46"/>
    <mergeCell ref="P46:R46"/>
    <mergeCell ref="V45:X45"/>
    <mergeCell ref="AZ45:BA45"/>
    <mergeCell ref="BB45:BC45"/>
    <mergeCell ref="BD45:BE45"/>
    <mergeCell ref="BF45:BG45"/>
    <mergeCell ref="BH45:BI45"/>
    <mergeCell ref="B45:D45"/>
    <mergeCell ref="E45:H45"/>
    <mergeCell ref="I45:L45"/>
    <mergeCell ref="M45:O45"/>
    <mergeCell ref="P45:R45"/>
    <mergeCell ref="S45:U45"/>
    <mergeCell ref="BH46:BI46"/>
    <mergeCell ref="S43:U43"/>
    <mergeCell ref="BH44:BI44"/>
    <mergeCell ref="BJ44:BK44"/>
    <mergeCell ref="BL44:BM44"/>
    <mergeCell ref="BN44:BO44"/>
    <mergeCell ref="BP44:BQ44"/>
    <mergeCell ref="BR44:BS44"/>
    <mergeCell ref="S44:U44"/>
    <mergeCell ref="V44:X44"/>
    <mergeCell ref="AZ44:BA44"/>
    <mergeCell ref="BB44:BC44"/>
    <mergeCell ref="BD44:BE44"/>
    <mergeCell ref="BF44:BG44"/>
    <mergeCell ref="BJ43:BK43"/>
    <mergeCell ref="BL43:BM43"/>
    <mergeCell ref="BN43:BO43"/>
    <mergeCell ref="BP43:BQ43"/>
    <mergeCell ref="BR43:BS43"/>
    <mergeCell ref="Y43:AA43"/>
    <mergeCell ref="AB43:AD43"/>
    <mergeCell ref="AE43:AG43"/>
    <mergeCell ref="AH43:AJ43"/>
    <mergeCell ref="AK43:AM43"/>
    <mergeCell ref="AN43:AP43"/>
    <mergeCell ref="AQ43:AS43"/>
    <mergeCell ref="AT43:AV43"/>
    <mergeCell ref="AW43:AY43"/>
    <mergeCell ref="Y44:AA44"/>
    <mergeCell ref="AB44:AD44"/>
    <mergeCell ref="AE44:AG44"/>
    <mergeCell ref="AH44:AJ44"/>
    <mergeCell ref="AK44:AM44"/>
    <mergeCell ref="BJ42:BK42"/>
    <mergeCell ref="BL42:BM42"/>
    <mergeCell ref="BN42:BO42"/>
    <mergeCell ref="BP42:BQ42"/>
    <mergeCell ref="BR42:BS42"/>
    <mergeCell ref="S42:U42"/>
    <mergeCell ref="V42:X42"/>
    <mergeCell ref="AZ42:BA42"/>
    <mergeCell ref="BB42:BC42"/>
    <mergeCell ref="BD42:BE42"/>
    <mergeCell ref="BF42:BG42"/>
    <mergeCell ref="BJ41:BK41"/>
    <mergeCell ref="BL41:BM41"/>
    <mergeCell ref="BN41:BO41"/>
    <mergeCell ref="BP41:BQ41"/>
    <mergeCell ref="BR41:BS41"/>
    <mergeCell ref="B44:D44"/>
    <mergeCell ref="E44:H44"/>
    <mergeCell ref="I44:L44"/>
    <mergeCell ref="M44:O44"/>
    <mergeCell ref="P44:R44"/>
    <mergeCell ref="V43:X43"/>
    <mergeCell ref="AZ43:BA43"/>
    <mergeCell ref="BB43:BC43"/>
    <mergeCell ref="BD43:BE43"/>
    <mergeCell ref="BF43:BG43"/>
    <mergeCell ref="BH43:BI43"/>
    <mergeCell ref="B43:D43"/>
    <mergeCell ref="E43:H43"/>
    <mergeCell ref="I43:L43"/>
    <mergeCell ref="M43:O43"/>
    <mergeCell ref="P43:R43"/>
    <mergeCell ref="B42:D42"/>
    <mergeCell ref="E42:H42"/>
    <mergeCell ref="I42:L42"/>
    <mergeCell ref="M42:O42"/>
    <mergeCell ref="P42:R42"/>
    <mergeCell ref="V41:X41"/>
    <mergeCell ref="AZ41:BA41"/>
    <mergeCell ref="BB41:BC41"/>
    <mergeCell ref="BD41:BE41"/>
    <mergeCell ref="BF41:BG41"/>
    <mergeCell ref="BH41:BI41"/>
    <mergeCell ref="B41:D41"/>
    <mergeCell ref="E41:H41"/>
    <mergeCell ref="I41:L41"/>
    <mergeCell ref="M41:O41"/>
    <mergeCell ref="P41:R41"/>
    <mergeCell ref="S41:U41"/>
    <mergeCell ref="BH42:BI42"/>
    <mergeCell ref="S39:U39"/>
    <mergeCell ref="BH40:BI40"/>
    <mergeCell ref="BJ40:BK40"/>
    <mergeCell ref="BL40:BM40"/>
    <mergeCell ref="BN40:BO40"/>
    <mergeCell ref="BP40:BQ40"/>
    <mergeCell ref="BR40:BS40"/>
    <mergeCell ref="S40:U40"/>
    <mergeCell ref="V40:X40"/>
    <mergeCell ref="AZ40:BA40"/>
    <mergeCell ref="BB40:BC40"/>
    <mergeCell ref="BD40:BE40"/>
    <mergeCell ref="BF40:BG40"/>
    <mergeCell ref="BJ39:BK39"/>
    <mergeCell ref="BL39:BM39"/>
    <mergeCell ref="BN39:BO39"/>
    <mergeCell ref="BP39:BQ39"/>
    <mergeCell ref="BR39:BS39"/>
    <mergeCell ref="Y39:AA39"/>
    <mergeCell ref="AB39:AD39"/>
    <mergeCell ref="AE39:AG39"/>
    <mergeCell ref="AH39:AJ39"/>
    <mergeCell ref="AK39:AM39"/>
    <mergeCell ref="AN39:AP39"/>
    <mergeCell ref="AQ39:AS39"/>
    <mergeCell ref="AT39:AV39"/>
    <mergeCell ref="AW39:AY39"/>
    <mergeCell ref="Y40:AA40"/>
    <mergeCell ref="AB40:AD40"/>
    <mergeCell ref="AE40:AG40"/>
    <mergeCell ref="AH40:AJ40"/>
    <mergeCell ref="AK40:AM40"/>
    <mergeCell ref="BJ38:BK38"/>
    <mergeCell ref="BL38:BM38"/>
    <mergeCell ref="BN38:BO38"/>
    <mergeCell ref="BP38:BQ38"/>
    <mergeCell ref="BR38:BS38"/>
    <mergeCell ref="S38:U38"/>
    <mergeCell ref="V38:X38"/>
    <mergeCell ref="AZ38:BA38"/>
    <mergeCell ref="BB38:BC38"/>
    <mergeCell ref="BD38:BE38"/>
    <mergeCell ref="BF38:BG38"/>
    <mergeCell ref="BJ37:BK37"/>
    <mergeCell ref="BL37:BM37"/>
    <mergeCell ref="BN37:BO37"/>
    <mergeCell ref="BP37:BQ37"/>
    <mergeCell ref="BR37:BS37"/>
    <mergeCell ref="B40:D40"/>
    <mergeCell ref="E40:H40"/>
    <mergeCell ref="I40:L40"/>
    <mergeCell ref="M40:O40"/>
    <mergeCell ref="P40:R40"/>
    <mergeCell ref="V39:X39"/>
    <mergeCell ref="AZ39:BA39"/>
    <mergeCell ref="BB39:BC39"/>
    <mergeCell ref="BD39:BE39"/>
    <mergeCell ref="BF39:BG39"/>
    <mergeCell ref="BH39:BI39"/>
    <mergeCell ref="B39:D39"/>
    <mergeCell ref="E39:H39"/>
    <mergeCell ref="I39:L39"/>
    <mergeCell ref="M39:O39"/>
    <mergeCell ref="P39:R39"/>
    <mergeCell ref="B38:D38"/>
    <mergeCell ref="E38:H38"/>
    <mergeCell ref="I38:L38"/>
    <mergeCell ref="M38:O38"/>
    <mergeCell ref="P38:R38"/>
    <mergeCell ref="V37:X37"/>
    <mergeCell ref="AZ37:BA37"/>
    <mergeCell ref="BB37:BC37"/>
    <mergeCell ref="BD37:BE37"/>
    <mergeCell ref="BF37:BG37"/>
    <mergeCell ref="BH37:BI37"/>
    <mergeCell ref="B37:D37"/>
    <mergeCell ref="E37:H37"/>
    <mergeCell ref="I37:L37"/>
    <mergeCell ref="M37:O37"/>
    <mergeCell ref="P37:R37"/>
    <mergeCell ref="S37:U37"/>
    <mergeCell ref="BH38:BI38"/>
    <mergeCell ref="S35:U35"/>
    <mergeCell ref="BH36:BI36"/>
    <mergeCell ref="BJ36:BK36"/>
    <mergeCell ref="BL36:BM36"/>
    <mergeCell ref="BN36:BO36"/>
    <mergeCell ref="BP36:BQ36"/>
    <mergeCell ref="BR36:BS36"/>
    <mergeCell ref="S36:U36"/>
    <mergeCell ref="V36:X36"/>
    <mergeCell ref="AZ36:BA36"/>
    <mergeCell ref="BB36:BC36"/>
    <mergeCell ref="BD36:BE36"/>
    <mergeCell ref="BF36:BG36"/>
    <mergeCell ref="BJ35:BK35"/>
    <mergeCell ref="BL35:BM35"/>
    <mergeCell ref="BN35:BO35"/>
    <mergeCell ref="BP35:BQ35"/>
    <mergeCell ref="BR35:BS35"/>
    <mergeCell ref="Y35:AA35"/>
    <mergeCell ref="AB35:AD35"/>
    <mergeCell ref="AE35:AG35"/>
    <mergeCell ref="AH35:AJ35"/>
    <mergeCell ref="AK35:AM35"/>
    <mergeCell ref="AN35:AP35"/>
    <mergeCell ref="AQ35:AS35"/>
    <mergeCell ref="AT35:AV35"/>
    <mergeCell ref="AW35:AY35"/>
    <mergeCell ref="Y36:AA36"/>
    <mergeCell ref="AB36:AD36"/>
    <mergeCell ref="AE36:AG36"/>
    <mergeCell ref="AH36:AJ36"/>
    <mergeCell ref="AK36:AM36"/>
    <mergeCell ref="BJ34:BK34"/>
    <mergeCell ref="BL34:BM34"/>
    <mergeCell ref="BN34:BO34"/>
    <mergeCell ref="BP34:BQ34"/>
    <mergeCell ref="BR34:BS34"/>
    <mergeCell ref="S34:U34"/>
    <mergeCell ref="V34:X34"/>
    <mergeCell ref="AZ34:BA34"/>
    <mergeCell ref="BB34:BC34"/>
    <mergeCell ref="BD34:BE34"/>
    <mergeCell ref="BF34:BG34"/>
    <mergeCell ref="BJ33:BK33"/>
    <mergeCell ref="BL33:BM33"/>
    <mergeCell ref="BN33:BO33"/>
    <mergeCell ref="BP33:BQ33"/>
    <mergeCell ref="BR33:BS33"/>
    <mergeCell ref="B36:D36"/>
    <mergeCell ref="E36:H36"/>
    <mergeCell ref="I36:L36"/>
    <mergeCell ref="M36:O36"/>
    <mergeCell ref="P36:R36"/>
    <mergeCell ref="V35:X35"/>
    <mergeCell ref="AZ35:BA35"/>
    <mergeCell ref="BB35:BC35"/>
    <mergeCell ref="BD35:BE35"/>
    <mergeCell ref="BF35:BG35"/>
    <mergeCell ref="BH35:BI35"/>
    <mergeCell ref="B35:D35"/>
    <mergeCell ref="E35:H35"/>
    <mergeCell ref="I35:L35"/>
    <mergeCell ref="M35:O35"/>
    <mergeCell ref="P35:R35"/>
    <mergeCell ref="B34:D34"/>
    <mergeCell ref="E34:H34"/>
    <mergeCell ref="I34:L34"/>
    <mergeCell ref="M34:O34"/>
    <mergeCell ref="P34:R34"/>
    <mergeCell ref="V33:X33"/>
    <mergeCell ref="AZ33:BA33"/>
    <mergeCell ref="BB33:BC33"/>
    <mergeCell ref="BD33:BE33"/>
    <mergeCell ref="BF33:BG33"/>
    <mergeCell ref="BH33:BI33"/>
    <mergeCell ref="B33:D33"/>
    <mergeCell ref="E33:H33"/>
    <mergeCell ref="I33:L33"/>
    <mergeCell ref="M33:O33"/>
    <mergeCell ref="P33:R33"/>
    <mergeCell ref="S33:U33"/>
    <mergeCell ref="BH34:BI34"/>
    <mergeCell ref="S31:U31"/>
    <mergeCell ref="BH32:BI32"/>
    <mergeCell ref="BJ32:BK32"/>
    <mergeCell ref="BL32:BM32"/>
    <mergeCell ref="BN32:BO32"/>
    <mergeCell ref="BP32:BQ32"/>
    <mergeCell ref="BR32:BS32"/>
    <mergeCell ref="S32:U32"/>
    <mergeCell ref="V32:X32"/>
    <mergeCell ref="AZ32:BA32"/>
    <mergeCell ref="BB32:BC32"/>
    <mergeCell ref="BD32:BE32"/>
    <mergeCell ref="BF32:BG32"/>
    <mergeCell ref="BJ31:BK31"/>
    <mergeCell ref="BL31:BM31"/>
    <mergeCell ref="BN31:BO31"/>
    <mergeCell ref="BP31:BQ31"/>
    <mergeCell ref="BR31:BS31"/>
    <mergeCell ref="Y31:AA31"/>
    <mergeCell ref="AB31:AD31"/>
    <mergeCell ref="AE31:AG31"/>
    <mergeCell ref="AH31:AJ31"/>
    <mergeCell ref="AK31:AM31"/>
    <mergeCell ref="AN31:AP31"/>
    <mergeCell ref="AQ31:AS31"/>
    <mergeCell ref="AT31:AV31"/>
    <mergeCell ref="AW31:AY31"/>
    <mergeCell ref="Y32:AA32"/>
    <mergeCell ref="AB32:AD32"/>
    <mergeCell ref="AE32:AG32"/>
    <mergeCell ref="AH32:AJ32"/>
    <mergeCell ref="AK32:AM32"/>
    <mergeCell ref="BJ30:BK30"/>
    <mergeCell ref="BL30:BM30"/>
    <mergeCell ref="BN30:BO30"/>
    <mergeCell ref="BP30:BQ30"/>
    <mergeCell ref="BR30:BS30"/>
    <mergeCell ref="S30:U30"/>
    <mergeCell ref="V30:X30"/>
    <mergeCell ref="AZ30:BA30"/>
    <mergeCell ref="BB30:BC30"/>
    <mergeCell ref="BD30:BE30"/>
    <mergeCell ref="BF30:BG30"/>
    <mergeCell ref="BJ29:BK29"/>
    <mergeCell ref="BL29:BM29"/>
    <mergeCell ref="BN29:BO29"/>
    <mergeCell ref="BP29:BQ29"/>
    <mergeCell ref="BR29:BS29"/>
    <mergeCell ref="B32:D32"/>
    <mergeCell ref="E32:H32"/>
    <mergeCell ref="I32:L32"/>
    <mergeCell ref="M32:O32"/>
    <mergeCell ref="P32:R32"/>
    <mergeCell ref="V31:X31"/>
    <mergeCell ref="AZ31:BA31"/>
    <mergeCell ref="BB31:BC31"/>
    <mergeCell ref="BD31:BE31"/>
    <mergeCell ref="BF31:BG31"/>
    <mergeCell ref="BH31:BI31"/>
    <mergeCell ref="B31:D31"/>
    <mergeCell ref="E31:H31"/>
    <mergeCell ref="I31:L31"/>
    <mergeCell ref="M31:O31"/>
    <mergeCell ref="P31:R31"/>
    <mergeCell ref="B30:D30"/>
    <mergeCell ref="E30:H30"/>
    <mergeCell ref="I30:L30"/>
    <mergeCell ref="M30:O30"/>
    <mergeCell ref="P30:R30"/>
    <mergeCell ref="V29:X29"/>
    <mergeCell ref="AZ29:BA29"/>
    <mergeCell ref="BB29:BC29"/>
    <mergeCell ref="BD29:BE29"/>
    <mergeCell ref="BF29:BG29"/>
    <mergeCell ref="BH29:BI29"/>
    <mergeCell ref="B29:D29"/>
    <mergeCell ref="E29:H29"/>
    <mergeCell ref="I29:L29"/>
    <mergeCell ref="M29:O29"/>
    <mergeCell ref="P29:R29"/>
    <mergeCell ref="S29:U29"/>
    <mergeCell ref="BH30:BI30"/>
    <mergeCell ref="S27:U27"/>
    <mergeCell ref="BH28:BI28"/>
    <mergeCell ref="BJ28:BK28"/>
    <mergeCell ref="BL28:BM28"/>
    <mergeCell ref="BN28:BO28"/>
    <mergeCell ref="BP28:BQ28"/>
    <mergeCell ref="BR28:BS28"/>
    <mergeCell ref="S28:U28"/>
    <mergeCell ref="V28:X28"/>
    <mergeCell ref="AZ28:BA28"/>
    <mergeCell ref="BB28:BC28"/>
    <mergeCell ref="BD28:BE28"/>
    <mergeCell ref="BF28:BG28"/>
    <mergeCell ref="BJ27:BK27"/>
    <mergeCell ref="BL27:BM27"/>
    <mergeCell ref="BN27:BO27"/>
    <mergeCell ref="BP27:BQ27"/>
    <mergeCell ref="BR27:BS27"/>
    <mergeCell ref="Y27:AA27"/>
    <mergeCell ref="AB27:AD27"/>
    <mergeCell ref="AE27:AG27"/>
    <mergeCell ref="AH27:AJ27"/>
    <mergeCell ref="AK27:AM27"/>
    <mergeCell ref="AN27:AP27"/>
    <mergeCell ref="AQ27:AS27"/>
    <mergeCell ref="AT27:AV27"/>
    <mergeCell ref="AW27:AY27"/>
    <mergeCell ref="Y28:AA28"/>
    <mergeCell ref="AB28:AD28"/>
    <mergeCell ref="AE28:AG28"/>
    <mergeCell ref="AH28:AJ28"/>
    <mergeCell ref="AK28:AM28"/>
    <mergeCell ref="BJ26:BK26"/>
    <mergeCell ref="BL26:BM26"/>
    <mergeCell ref="BN26:BO26"/>
    <mergeCell ref="BP26:BQ26"/>
    <mergeCell ref="BR26:BS26"/>
    <mergeCell ref="S26:U26"/>
    <mergeCell ref="V26:X26"/>
    <mergeCell ref="AZ26:BA26"/>
    <mergeCell ref="BB26:BC26"/>
    <mergeCell ref="BD26:BE26"/>
    <mergeCell ref="BF26:BG26"/>
    <mergeCell ref="BJ25:BK25"/>
    <mergeCell ref="BL25:BM25"/>
    <mergeCell ref="BN25:BO25"/>
    <mergeCell ref="BP25:BQ25"/>
    <mergeCell ref="BR25:BS25"/>
    <mergeCell ref="B28:D28"/>
    <mergeCell ref="E28:H28"/>
    <mergeCell ref="I28:L28"/>
    <mergeCell ref="M28:O28"/>
    <mergeCell ref="P28:R28"/>
    <mergeCell ref="V27:X27"/>
    <mergeCell ref="AZ27:BA27"/>
    <mergeCell ref="BB27:BC27"/>
    <mergeCell ref="BD27:BE27"/>
    <mergeCell ref="BF27:BG27"/>
    <mergeCell ref="BH27:BI27"/>
    <mergeCell ref="B27:D27"/>
    <mergeCell ref="E27:H27"/>
    <mergeCell ref="I27:L27"/>
    <mergeCell ref="M27:O27"/>
    <mergeCell ref="P27:R27"/>
    <mergeCell ref="B26:D26"/>
    <mergeCell ref="E26:H26"/>
    <mergeCell ref="I26:L26"/>
    <mergeCell ref="M26:O26"/>
    <mergeCell ref="P26:R26"/>
    <mergeCell ref="V25:X25"/>
    <mergeCell ref="AZ25:BA25"/>
    <mergeCell ref="BB25:BC25"/>
    <mergeCell ref="BD25:BE25"/>
    <mergeCell ref="BF25:BG25"/>
    <mergeCell ref="BH25:BI25"/>
    <mergeCell ref="B25:D25"/>
    <mergeCell ref="E25:H25"/>
    <mergeCell ref="I25:L25"/>
    <mergeCell ref="M25:O25"/>
    <mergeCell ref="P25:R25"/>
    <mergeCell ref="S25:U25"/>
    <mergeCell ref="BH26:BI26"/>
    <mergeCell ref="S23:U23"/>
    <mergeCell ref="BH24:BI24"/>
    <mergeCell ref="BJ24:BK24"/>
    <mergeCell ref="BL24:BM24"/>
    <mergeCell ref="BN24:BO24"/>
    <mergeCell ref="BP24:BQ24"/>
    <mergeCell ref="BR24:BS24"/>
    <mergeCell ref="S24:U24"/>
    <mergeCell ref="V24:X24"/>
    <mergeCell ref="AZ24:BA24"/>
    <mergeCell ref="BB24:BC24"/>
    <mergeCell ref="BD24:BE24"/>
    <mergeCell ref="BF24:BG24"/>
    <mergeCell ref="BJ23:BK23"/>
    <mergeCell ref="BL23:BM23"/>
    <mergeCell ref="BN23:BO23"/>
    <mergeCell ref="BP23:BQ23"/>
    <mergeCell ref="BR23:BS23"/>
    <mergeCell ref="Y23:AA23"/>
    <mergeCell ref="AB23:AD23"/>
    <mergeCell ref="AE23:AG23"/>
    <mergeCell ref="AH23:AJ23"/>
    <mergeCell ref="AK23:AM23"/>
    <mergeCell ref="AN23:AP23"/>
    <mergeCell ref="AQ23:AS23"/>
    <mergeCell ref="AT23:AV23"/>
    <mergeCell ref="AW23:AY23"/>
    <mergeCell ref="Y24:AA24"/>
    <mergeCell ref="AB24:AD24"/>
    <mergeCell ref="AE24:AG24"/>
    <mergeCell ref="AH24:AJ24"/>
    <mergeCell ref="AK24:AM24"/>
    <mergeCell ref="BJ22:BK22"/>
    <mergeCell ref="BL22:BM22"/>
    <mergeCell ref="BN22:BO22"/>
    <mergeCell ref="BP22:BQ22"/>
    <mergeCell ref="BR22:BS22"/>
    <mergeCell ref="S22:U22"/>
    <mergeCell ref="V22:X22"/>
    <mergeCell ref="AZ22:BA22"/>
    <mergeCell ref="BB22:BC22"/>
    <mergeCell ref="BD22:BE22"/>
    <mergeCell ref="BF22:BG22"/>
    <mergeCell ref="BJ21:BK21"/>
    <mergeCell ref="BL21:BM21"/>
    <mergeCell ref="BN21:BO21"/>
    <mergeCell ref="BP21:BQ21"/>
    <mergeCell ref="BR21:BS21"/>
    <mergeCell ref="B24:D24"/>
    <mergeCell ref="E24:H24"/>
    <mergeCell ref="I24:L24"/>
    <mergeCell ref="M24:O24"/>
    <mergeCell ref="P24:R24"/>
    <mergeCell ref="V23:X23"/>
    <mergeCell ref="AZ23:BA23"/>
    <mergeCell ref="BB23:BC23"/>
    <mergeCell ref="BD23:BE23"/>
    <mergeCell ref="BF23:BG23"/>
    <mergeCell ref="BH23:BI23"/>
    <mergeCell ref="B23:D23"/>
    <mergeCell ref="E23:H23"/>
    <mergeCell ref="I23:L23"/>
    <mergeCell ref="M23:O23"/>
    <mergeCell ref="P23:R23"/>
    <mergeCell ref="B22:D22"/>
    <mergeCell ref="E22:H22"/>
    <mergeCell ref="I22:L22"/>
    <mergeCell ref="M22:O22"/>
    <mergeCell ref="P22:R22"/>
    <mergeCell ref="V21:X21"/>
    <mergeCell ref="AZ21:BA21"/>
    <mergeCell ref="BB21:BC21"/>
    <mergeCell ref="BD21:BE21"/>
    <mergeCell ref="BF21:BG21"/>
    <mergeCell ref="BH21:BI21"/>
    <mergeCell ref="B21:D21"/>
    <mergeCell ref="E21:H21"/>
    <mergeCell ref="I21:L21"/>
    <mergeCell ref="M21:O21"/>
    <mergeCell ref="P21:R21"/>
    <mergeCell ref="S21:U21"/>
    <mergeCell ref="BH22:BI22"/>
    <mergeCell ref="S19:U19"/>
    <mergeCell ref="BH20:BI20"/>
    <mergeCell ref="BJ20:BK20"/>
    <mergeCell ref="BL20:BM20"/>
    <mergeCell ref="BN20:BO20"/>
    <mergeCell ref="BP20:BQ20"/>
    <mergeCell ref="BR20:BS20"/>
    <mergeCell ref="S20:U20"/>
    <mergeCell ref="V20:X20"/>
    <mergeCell ref="AZ20:BA20"/>
    <mergeCell ref="BB20:BC20"/>
    <mergeCell ref="BD20:BE20"/>
    <mergeCell ref="BF20:BG20"/>
    <mergeCell ref="BJ19:BK19"/>
    <mergeCell ref="BL19:BM19"/>
    <mergeCell ref="BN19:BO19"/>
    <mergeCell ref="BP19:BQ19"/>
    <mergeCell ref="BR19:BS19"/>
    <mergeCell ref="Y19:AA19"/>
    <mergeCell ref="AB19:AD19"/>
    <mergeCell ref="AE19:AG19"/>
    <mergeCell ref="AH19:AJ19"/>
    <mergeCell ref="AK19:AM19"/>
    <mergeCell ref="AN19:AP19"/>
    <mergeCell ref="AQ19:AS19"/>
    <mergeCell ref="AT19:AV19"/>
    <mergeCell ref="AW19:AY19"/>
    <mergeCell ref="Y20:AA20"/>
    <mergeCell ref="AB20:AD20"/>
    <mergeCell ref="AE20:AG20"/>
    <mergeCell ref="AH20:AJ20"/>
    <mergeCell ref="AK20:AM20"/>
    <mergeCell ref="BJ18:BK18"/>
    <mergeCell ref="BL18:BM18"/>
    <mergeCell ref="BN18:BO18"/>
    <mergeCell ref="BP18:BQ18"/>
    <mergeCell ref="BR18:BS18"/>
    <mergeCell ref="S18:U18"/>
    <mergeCell ref="V18:X18"/>
    <mergeCell ref="AZ18:BA18"/>
    <mergeCell ref="BB18:BC18"/>
    <mergeCell ref="BD18:BE18"/>
    <mergeCell ref="BF18:BG18"/>
    <mergeCell ref="BJ17:BK17"/>
    <mergeCell ref="BL17:BM17"/>
    <mergeCell ref="BN17:BO17"/>
    <mergeCell ref="BP17:BQ17"/>
    <mergeCell ref="BR17:BS17"/>
    <mergeCell ref="B20:D20"/>
    <mergeCell ref="E20:H20"/>
    <mergeCell ref="I20:L20"/>
    <mergeCell ref="M20:O20"/>
    <mergeCell ref="P20:R20"/>
    <mergeCell ref="V19:X19"/>
    <mergeCell ref="AZ19:BA19"/>
    <mergeCell ref="BB19:BC19"/>
    <mergeCell ref="BD19:BE19"/>
    <mergeCell ref="BF19:BG19"/>
    <mergeCell ref="BH19:BI19"/>
    <mergeCell ref="B19:D19"/>
    <mergeCell ref="E19:H19"/>
    <mergeCell ref="I19:L19"/>
    <mergeCell ref="M19:O19"/>
    <mergeCell ref="P19:R19"/>
    <mergeCell ref="B18:D18"/>
    <mergeCell ref="E18:H18"/>
    <mergeCell ref="I18:L18"/>
    <mergeCell ref="M18:O18"/>
    <mergeCell ref="P18:R18"/>
    <mergeCell ref="V17:X17"/>
    <mergeCell ref="AZ17:BA17"/>
    <mergeCell ref="BB17:BC17"/>
    <mergeCell ref="BD17:BE17"/>
    <mergeCell ref="BF17:BG17"/>
    <mergeCell ref="BH17:BI17"/>
    <mergeCell ref="B17:D17"/>
    <mergeCell ref="E17:H17"/>
    <mergeCell ref="I17:L17"/>
    <mergeCell ref="M17:O17"/>
    <mergeCell ref="P17:R17"/>
    <mergeCell ref="S17:U17"/>
    <mergeCell ref="BH18:BI18"/>
    <mergeCell ref="BJ16:BK16"/>
    <mergeCell ref="BL16:BM16"/>
    <mergeCell ref="BN16:BO16"/>
    <mergeCell ref="BP16:BQ16"/>
    <mergeCell ref="BR16:BS16"/>
    <mergeCell ref="S16:U16"/>
    <mergeCell ref="V16:X16"/>
    <mergeCell ref="AZ16:BA16"/>
    <mergeCell ref="BB16:BC16"/>
    <mergeCell ref="BD16:BE16"/>
    <mergeCell ref="BF16:BG16"/>
    <mergeCell ref="BJ15:BK15"/>
    <mergeCell ref="BL15:BM15"/>
    <mergeCell ref="BN15:BO15"/>
    <mergeCell ref="BP15:BQ15"/>
    <mergeCell ref="BR15:BS15"/>
    <mergeCell ref="Y15:AA15"/>
    <mergeCell ref="AB15:AD15"/>
    <mergeCell ref="AE15:AG15"/>
    <mergeCell ref="AH15:AJ15"/>
    <mergeCell ref="AK15:AM15"/>
    <mergeCell ref="AN15:AP15"/>
    <mergeCell ref="AQ15:AS15"/>
    <mergeCell ref="AT15:AV15"/>
    <mergeCell ref="AW15:AY15"/>
    <mergeCell ref="Y16:AA16"/>
    <mergeCell ref="AB16:AD16"/>
    <mergeCell ref="AE16:AG16"/>
    <mergeCell ref="AH16:AJ16"/>
    <mergeCell ref="AK16:AM16"/>
    <mergeCell ref="AN16:AP16"/>
    <mergeCell ref="AQ16:AS16"/>
    <mergeCell ref="BN14:BO14"/>
    <mergeCell ref="BP14:BQ14"/>
    <mergeCell ref="BR14:BS14"/>
    <mergeCell ref="S14:U14"/>
    <mergeCell ref="V14:X14"/>
    <mergeCell ref="AZ14:BA14"/>
    <mergeCell ref="BB14:BC14"/>
    <mergeCell ref="BD14:BE14"/>
    <mergeCell ref="BF14:BG14"/>
    <mergeCell ref="BJ13:BK13"/>
    <mergeCell ref="BL13:BM13"/>
    <mergeCell ref="BN13:BO13"/>
    <mergeCell ref="BP13:BQ13"/>
    <mergeCell ref="BR13:BS13"/>
    <mergeCell ref="B16:D16"/>
    <mergeCell ref="E16:H16"/>
    <mergeCell ref="I16:L16"/>
    <mergeCell ref="M16:O16"/>
    <mergeCell ref="P16:R16"/>
    <mergeCell ref="V15:X15"/>
    <mergeCell ref="AZ15:BA15"/>
    <mergeCell ref="BB15:BC15"/>
    <mergeCell ref="BD15:BE15"/>
    <mergeCell ref="BF15:BG15"/>
    <mergeCell ref="BH15:BI15"/>
    <mergeCell ref="B15:D15"/>
    <mergeCell ref="E15:H15"/>
    <mergeCell ref="I15:L15"/>
    <mergeCell ref="M15:O15"/>
    <mergeCell ref="P15:R15"/>
    <mergeCell ref="S15:U15"/>
    <mergeCell ref="BH16:BI16"/>
    <mergeCell ref="M14:O14"/>
    <mergeCell ref="P14:R14"/>
    <mergeCell ref="V13:X13"/>
    <mergeCell ref="AZ13:BA13"/>
    <mergeCell ref="BB13:BC13"/>
    <mergeCell ref="BD13:BE13"/>
    <mergeCell ref="BF13:BG13"/>
    <mergeCell ref="BH13:BI13"/>
    <mergeCell ref="B13:D13"/>
    <mergeCell ref="E13:H13"/>
    <mergeCell ref="I13:L13"/>
    <mergeCell ref="M13:O13"/>
    <mergeCell ref="P13:R13"/>
    <mergeCell ref="S13:U13"/>
    <mergeCell ref="BH14:BI14"/>
    <mergeCell ref="BJ14:BK14"/>
    <mergeCell ref="BL14:BM14"/>
    <mergeCell ref="B4:BS7"/>
    <mergeCell ref="B8:D8"/>
    <mergeCell ref="E8:H8"/>
    <mergeCell ref="I8:L8"/>
    <mergeCell ref="M8:O8"/>
    <mergeCell ref="P8:R8"/>
    <mergeCell ref="S8:U8"/>
    <mergeCell ref="V8:X8"/>
    <mergeCell ref="AZ8:BA8"/>
    <mergeCell ref="BB8:BC8"/>
    <mergeCell ref="BH12:BI12"/>
    <mergeCell ref="BJ12:BK12"/>
    <mergeCell ref="BL12:BM12"/>
    <mergeCell ref="BN12:BO12"/>
    <mergeCell ref="BP12:BQ12"/>
    <mergeCell ref="BR12:BS12"/>
    <mergeCell ref="S12:U12"/>
    <mergeCell ref="V12:X12"/>
    <mergeCell ref="AZ12:BA12"/>
    <mergeCell ref="BB12:BC12"/>
    <mergeCell ref="BD12:BE12"/>
    <mergeCell ref="BF12:BG12"/>
    <mergeCell ref="BL10:BM10"/>
    <mergeCell ref="BN10:BO10"/>
    <mergeCell ref="BP10:BQ10"/>
    <mergeCell ref="BR10:BS10"/>
    <mergeCell ref="B11:BS11"/>
    <mergeCell ref="B12:D12"/>
    <mergeCell ref="E12:H12"/>
    <mergeCell ref="I12:L12"/>
    <mergeCell ref="M12:O12"/>
    <mergeCell ref="P12:R12"/>
    <mergeCell ref="E140:H140"/>
    <mergeCell ref="AB156:AD156"/>
    <mergeCell ref="Y156:AA156"/>
    <mergeCell ref="BP8:BQ8"/>
    <mergeCell ref="BR8:BS8"/>
    <mergeCell ref="B9:BS9"/>
    <mergeCell ref="B10:D10"/>
    <mergeCell ref="E10:H10"/>
    <mergeCell ref="I10:L10"/>
    <mergeCell ref="M10:O10"/>
    <mergeCell ref="P10:R10"/>
    <mergeCell ref="S10:U10"/>
    <mergeCell ref="V10:X10"/>
    <mergeCell ref="BD8:BE8"/>
    <mergeCell ref="BF8:BG8"/>
    <mergeCell ref="BH8:BI8"/>
    <mergeCell ref="BJ8:BK8"/>
    <mergeCell ref="BL8:BM8"/>
    <mergeCell ref="BN8:BO8"/>
    <mergeCell ref="AZ10:BA10"/>
    <mergeCell ref="BB10:BC10"/>
    <mergeCell ref="BD10:BE10"/>
    <mergeCell ref="BF10:BG10"/>
    <mergeCell ref="BH10:BI10"/>
    <mergeCell ref="BJ10:BK10"/>
    <mergeCell ref="AK12:AM12"/>
    <mergeCell ref="AN12:AP12"/>
    <mergeCell ref="AQ12:AS12"/>
    <mergeCell ref="AT12:AV12"/>
    <mergeCell ref="B14:D14"/>
    <mergeCell ref="E14:H14"/>
    <mergeCell ref="I14:L14"/>
    <mergeCell ref="Y8:AA8"/>
    <mergeCell ref="AB8:AD8"/>
    <mergeCell ref="AE8:AG8"/>
    <mergeCell ref="AH8:AJ8"/>
    <mergeCell ref="AK8:AM8"/>
    <mergeCell ref="AN8:AP8"/>
    <mergeCell ref="AQ8:AS8"/>
    <mergeCell ref="AT8:AV8"/>
    <mergeCell ref="AW8:AY8"/>
    <mergeCell ref="Y10:AA10"/>
    <mergeCell ref="AB10:AD10"/>
    <mergeCell ref="AE10:AG10"/>
    <mergeCell ref="AH10:AJ10"/>
    <mergeCell ref="AK10:AM10"/>
    <mergeCell ref="AN10:AP10"/>
    <mergeCell ref="AQ10:AS10"/>
    <mergeCell ref="AT10:AV10"/>
    <mergeCell ref="AW10:AY10"/>
    <mergeCell ref="AW12:AY12"/>
    <mergeCell ref="Y13:AA13"/>
    <mergeCell ref="AB13:AD13"/>
    <mergeCell ref="AE13:AG13"/>
    <mergeCell ref="AH13:AJ13"/>
    <mergeCell ref="AK13:AM13"/>
    <mergeCell ref="AN13:AP13"/>
    <mergeCell ref="AQ13:AS13"/>
    <mergeCell ref="AT13:AV13"/>
    <mergeCell ref="AW13:AY13"/>
    <mergeCell ref="Y14:AA14"/>
    <mergeCell ref="AB14:AD14"/>
    <mergeCell ref="AE14:AG14"/>
    <mergeCell ref="AH14:AJ14"/>
    <mergeCell ref="AK14:AM14"/>
    <mergeCell ref="AN14:AP14"/>
    <mergeCell ref="AQ14:AS14"/>
    <mergeCell ref="AT14:AV14"/>
    <mergeCell ref="AW14:AY14"/>
    <mergeCell ref="Y12:AA12"/>
    <mergeCell ref="AB12:AD12"/>
    <mergeCell ref="AE12:AG12"/>
    <mergeCell ref="AH12:AJ12"/>
    <mergeCell ref="AT16:AV16"/>
    <mergeCell ref="AW16:AY16"/>
    <mergeCell ref="Y17:AA17"/>
    <mergeCell ref="AB17:AD17"/>
    <mergeCell ref="AE17:AG17"/>
    <mergeCell ref="AH17:AJ17"/>
    <mergeCell ref="AK17:AM17"/>
    <mergeCell ref="AN17:AP17"/>
    <mergeCell ref="AQ17:AS17"/>
    <mergeCell ref="AT17:AV17"/>
    <mergeCell ref="AW17:AY17"/>
    <mergeCell ref="Y18:AA18"/>
    <mergeCell ref="AB18:AD18"/>
    <mergeCell ref="AE18:AG18"/>
    <mergeCell ref="AH18:AJ18"/>
    <mergeCell ref="AK18:AM18"/>
    <mergeCell ref="AN18:AP18"/>
    <mergeCell ref="AQ18:AS18"/>
    <mergeCell ref="AT18:AV18"/>
    <mergeCell ref="AW18:AY18"/>
    <mergeCell ref="AN20:AP20"/>
    <mergeCell ref="AQ20:AS20"/>
    <mergeCell ref="AT20:AV20"/>
    <mergeCell ref="AW20:AY20"/>
    <mergeCell ref="Y21:AA21"/>
    <mergeCell ref="AB21:AD21"/>
    <mergeCell ref="AE21:AG21"/>
    <mergeCell ref="AH21:AJ21"/>
    <mergeCell ref="AK21:AM21"/>
    <mergeCell ref="AN21:AP21"/>
    <mergeCell ref="AQ21:AS21"/>
    <mergeCell ref="AT21:AV21"/>
    <mergeCell ref="AW21:AY21"/>
    <mergeCell ref="Y22:AA22"/>
    <mergeCell ref="AB22:AD22"/>
    <mergeCell ref="AE22:AG22"/>
    <mergeCell ref="AH22:AJ22"/>
    <mergeCell ref="AK22:AM22"/>
    <mergeCell ref="AN22:AP22"/>
    <mergeCell ref="AQ22:AS22"/>
    <mergeCell ref="AT22:AV22"/>
    <mergeCell ref="AW22:AY22"/>
    <mergeCell ref="AN24:AP24"/>
    <mergeCell ref="AQ24:AS24"/>
    <mergeCell ref="AT24:AV24"/>
    <mergeCell ref="AW24:AY24"/>
    <mergeCell ref="Y25:AA25"/>
    <mergeCell ref="AB25:AD25"/>
    <mergeCell ref="AE25:AG25"/>
    <mergeCell ref="AH25:AJ25"/>
    <mergeCell ref="AK25:AM25"/>
    <mergeCell ref="AN25:AP25"/>
    <mergeCell ref="AQ25:AS25"/>
    <mergeCell ref="AT25:AV25"/>
    <mergeCell ref="AW25:AY25"/>
    <mergeCell ref="Y26:AA26"/>
    <mergeCell ref="AB26:AD26"/>
    <mergeCell ref="AE26:AG26"/>
    <mergeCell ref="AH26:AJ26"/>
    <mergeCell ref="AK26:AM26"/>
    <mergeCell ref="AN26:AP26"/>
    <mergeCell ref="AQ26:AS26"/>
    <mergeCell ref="AT26:AV26"/>
    <mergeCell ref="AW26:AY26"/>
    <mergeCell ref="AN28:AP28"/>
    <mergeCell ref="AQ28:AS28"/>
    <mergeCell ref="AT28:AV28"/>
    <mergeCell ref="AW28:AY28"/>
    <mergeCell ref="Y29:AA29"/>
    <mergeCell ref="AB29:AD29"/>
    <mergeCell ref="AE29:AG29"/>
    <mergeCell ref="AH29:AJ29"/>
    <mergeCell ref="AK29:AM29"/>
    <mergeCell ref="AN29:AP29"/>
    <mergeCell ref="AQ29:AS29"/>
    <mergeCell ref="AT29:AV29"/>
    <mergeCell ref="AW29:AY29"/>
    <mergeCell ref="Y30:AA30"/>
    <mergeCell ref="AB30:AD30"/>
    <mergeCell ref="AE30:AG30"/>
    <mergeCell ref="AH30:AJ30"/>
    <mergeCell ref="AK30:AM30"/>
    <mergeCell ref="AN30:AP30"/>
    <mergeCell ref="AQ30:AS30"/>
    <mergeCell ref="AT30:AV30"/>
    <mergeCell ref="AW30:AY30"/>
    <mergeCell ref="AN32:AP32"/>
    <mergeCell ref="AQ32:AS32"/>
    <mergeCell ref="AT32:AV32"/>
    <mergeCell ref="AW32:AY32"/>
    <mergeCell ref="Y33:AA33"/>
    <mergeCell ref="AB33:AD33"/>
    <mergeCell ref="AE33:AG33"/>
    <mergeCell ref="AH33:AJ33"/>
    <mergeCell ref="AK33:AM33"/>
    <mergeCell ref="AN33:AP33"/>
    <mergeCell ref="AQ33:AS33"/>
    <mergeCell ref="AT33:AV33"/>
    <mergeCell ref="AW33:AY33"/>
    <mergeCell ref="Y34:AA34"/>
    <mergeCell ref="AB34:AD34"/>
    <mergeCell ref="AE34:AG34"/>
    <mergeCell ref="AH34:AJ34"/>
    <mergeCell ref="AK34:AM34"/>
    <mergeCell ref="AN34:AP34"/>
    <mergeCell ref="AQ34:AS34"/>
    <mergeCell ref="AT34:AV34"/>
    <mergeCell ref="AW34:AY34"/>
    <mergeCell ref="AN36:AP36"/>
    <mergeCell ref="AQ36:AS36"/>
    <mergeCell ref="AT36:AV36"/>
    <mergeCell ref="AW36:AY36"/>
    <mergeCell ref="Y37:AA37"/>
    <mergeCell ref="AB37:AD37"/>
    <mergeCell ref="AE37:AG37"/>
    <mergeCell ref="AH37:AJ37"/>
    <mergeCell ref="AK37:AM37"/>
    <mergeCell ref="AN37:AP37"/>
    <mergeCell ref="AQ37:AS37"/>
    <mergeCell ref="AT37:AV37"/>
    <mergeCell ref="AW37:AY37"/>
    <mergeCell ref="Y38:AA38"/>
    <mergeCell ref="AB38:AD38"/>
    <mergeCell ref="AE38:AG38"/>
    <mergeCell ref="AH38:AJ38"/>
    <mergeCell ref="AK38:AM38"/>
    <mergeCell ref="AN38:AP38"/>
    <mergeCell ref="AQ38:AS38"/>
    <mergeCell ref="AT38:AV38"/>
    <mergeCell ref="AW38:AY38"/>
    <mergeCell ref="AN40:AP40"/>
    <mergeCell ref="AQ40:AS40"/>
    <mergeCell ref="AT40:AV40"/>
    <mergeCell ref="AW40:AY40"/>
    <mergeCell ref="Y41:AA41"/>
    <mergeCell ref="AB41:AD41"/>
    <mergeCell ref="AE41:AG41"/>
    <mergeCell ref="AH41:AJ41"/>
    <mergeCell ref="AK41:AM41"/>
    <mergeCell ref="AN41:AP41"/>
    <mergeCell ref="AQ41:AS41"/>
    <mergeCell ref="AT41:AV41"/>
    <mergeCell ref="AW41:AY41"/>
    <mergeCell ref="Y42:AA42"/>
    <mergeCell ref="AB42:AD42"/>
    <mergeCell ref="AE42:AG42"/>
    <mergeCell ref="AH42:AJ42"/>
    <mergeCell ref="AK42:AM42"/>
    <mergeCell ref="AN42:AP42"/>
    <mergeCell ref="AQ42:AS42"/>
    <mergeCell ref="AT42:AV42"/>
    <mergeCell ref="AW42:AY42"/>
    <mergeCell ref="AN44:AP44"/>
    <mergeCell ref="AQ44:AS44"/>
    <mergeCell ref="AT44:AV44"/>
    <mergeCell ref="AW44:AY44"/>
    <mergeCell ref="Y45:AA45"/>
    <mergeCell ref="AB45:AD45"/>
    <mergeCell ref="AE45:AG45"/>
    <mergeCell ref="AH45:AJ45"/>
    <mergeCell ref="AK45:AM45"/>
    <mergeCell ref="AN45:AP45"/>
    <mergeCell ref="AQ45:AS45"/>
    <mergeCell ref="AT45:AV45"/>
    <mergeCell ref="AW45:AY45"/>
    <mergeCell ref="Y46:AA46"/>
    <mergeCell ref="AB46:AD46"/>
    <mergeCell ref="AE46:AG46"/>
    <mergeCell ref="AH46:AJ46"/>
    <mergeCell ref="AK46:AM46"/>
    <mergeCell ref="AN46:AP46"/>
    <mergeCell ref="AQ46:AS46"/>
    <mergeCell ref="AT46:AV46"/>
    <mergeCell ref="AW46:AY46"/>
    <mergeCell ref="AN48:AP48"/>
    <mergeCell ref="AQ48:AS48"/>
    <mergeCell ref="AT48:AV48"/>
    <mergeCell ref="AW48:AY48"/>
    <mergeCell ref="Y49:AA49"/>
    <mergeCell ref="AB49:AD49"/>
    <mergeCell ref="AE49:AG49"/>
    <mergeCell ref="AH49:AJ49"/>
    <mergeCell ref="AK49:AM49"/>
    <mergeCell ref="AN49:AP49"/>
    <mergeCell ref="AQ49:AS49"/>
    <mergeCell ref="AT49:AV49"/>
    <mergeCell ref="AW49:AY49"/>
    <mergeCell ref="Y50:AA50"/>
    <mergeCell ref="AB50:AD50"/>
    <mergeCell ref="AE50:AG50"/>
    <mergeCell ref="AH50:AJ50"/>
    <mergeCell ref="AK50:AM50"/>
    <mergeCell ref="AN50:AP50"/>
    <mergeCell ref="AQ50:AS50"/>
    <mergeCell ref="AT50:AV50"/>
    <mergeCell ref="AW50:AY50"/>
    <mergeCell ref="Y51:AA51"/>
    <mergeCell ref="AB51:AD51"/>
    <mergeCell ref="AE51:AG51"/>
    <mergeCell ref="AH51:AJ51"/>
    <mergeCell ref="AK51:AM51"/>
    <mergeCell ref="AN51:AP51"/>
    <mergeCell ref="AQ51:AS51"/>
    <mergeCell ref="AT51:AV51"/>
    <mergeCell ref="AW51:AY51"/>
    <mergeCell ref="Y52:AA52"/>
    <mergeCell ref="AB52:AD52"/>
    <mergeCell ref="AE52:AG52"/>
    <mergeCell ref="AH52:AJ52"/>
    <mergeCell ref="AK52:AM52"/>
    <mergeCell ref="AN52:AP52"/>
    <mergeCell ref="AQ52:AS52"/>
    <mergeCell ref="AT52:AV52"/>
    <mergeCell ref="AW52:AY52"/>
    <mergeCell ref="Y60:AA60"/>
    <mergeCell ref="AB60:AD60"/>
    <mergeCell ref="AE60:AG60"/>
    <mergeCell ref="AH60:AJ60"/>
    <mergeCell ref="AK60:AM60"/>
    <mergeCell ref="AN60:AP60"/>
    <mergeCell ref="AQ60:AS60"/>
    <mergeCell ref="AT60:AV60"/>
    <mergeCell ref="AW60:AY60"/>
    <mergeCell ref="Y62:AA62"/>
    <mergeCell ref="AB62:AD62"/>
    <mergeCell ref="AE62:AG62"/>
    <mergeCell ref="AH62:AJ62"/>
    <mergeCell ref="AK62:AM62"/>
    <mergeCell ref="AN62:AP62"/>
    <mergeCell ref="AQ62:AS62"/>
    <mergeCell ref="AT62:AV62"/>
    <mergeCell ref="AW62:AY62"/>
    <mergeCell ref="AE65:AG65"/>
    <mergeCell ref="AH65:AJ65"/>
    <mergeCell ref="AK65:AM65"/>
    <mergeCell ref="AN65:AP65"/>
    <mergeCell ref="AQ65:AS65"/>
    <mergeCell ref="AT65:AV65"/>
    <mergeCell ref="AW65:AY65"/>
    <mergeCell ref="Y66:AA66"/>
    <mergeCell ref="AB66:AD66"/>
    <mergeCell ref="AE66:AG66"/>
    <mergeCell ref="AH66:AJ66"/>
    <mergeCell ref="AK66:AM66"/>
    <mergeCell ref="AN66:AP66"/>
    <mergeCell ref="AQ66:AS66"/>
    <mergeCell ref="AT66:AV66"/>
    <mergeCell ref="AW66:AY66"/>
    <mergeCell ref="Y67:AA67"/>
    <mergeCell ref="AB67:AD67"/>
    <mergeCell ref="AE67:AG67"/>
    <mergeCell ref="AH67:AJ67"/>
    <mergeCell ref="AK67:AM67"/>
    <mergeCell ref="AN67:AP67"/>
    <mergeCell ref="AQ67:AS67"/>
    <mergeCell ref="AT67:AV67"/>
    <mergeCell ref="AW67:AY67"/>
    <mergeCell ref="AN70:AP70"/>
    <mergeCell ref="AQ70:AS70"/>
    <mergeCell ref="AT70:AV70"/>
    <mergeCell ref="AW70:AY70"/>
    <mergeCell ref="Y71:AA71"/>
    <mergeCell ref="AB71:AD71"/>
    <mergeCell ref="AE71:AG71"/>
    <mergeCell ref="AH71:AJ71"/>
    <mergeCell ref="AK71:AM71"/>
    <mergeCell ref="AN71:AP71"/>
    <mergeCell ref="AQ71:AS71"/>
    <mergeCell ref="AT71:AV71"/>
    <mergeCell ref="AW71:AY71"/>
    <mergeCell ref="Y72:AA72"/>
    <mergeCell ref="AB72:AD72"/>
    <mergeCell ref="AE72:AG72"/>
    <mergeCell ref="AH72:AJ72"/>
    <mergeCell ref="AK72:AM72"/>
    <mergeCell ref="AN72:AP72"/>
    <mergeCell ref="AQ72:AS72"/>
    <mergeCell ref="AT72:AV72"/>
    <mergeCell ref="AW72:AY72"/>
    <mergeCell ref="AN74:AP74"/>
    <mergeCell ref="AQ74:AS74"/>
    <mergeCell ref="AT74:AV74"/>
    <mergeCell ref="AW74:AY74"/>
    <mergeCell ref="Y75:AA75"/>
    <mergeCell ref="AB75:AD75"/>
    <mergeCell ref="AE75:AG75"/>
    <mergeCell ref="AH75:AJ75"/>
    <mergeCell ref="AK75:AM75"/>
    <mergeCell ref="AN75:AP75"/>
    <mergeCell ref="AQ75:AS75"/>
    <mergeCell ref="AT75:AV75"/>
    <mergeCell ref="AW75:AY75"/>
    <mergeCell ref="Y76:AA76"/>
    <mergeCell ref="AB76:AD76"/>
    <mergeCell ref="AE76:AG76"/>
    <mergeCell ref="AH76:AJ76"/>
    <mergeCell ref="AK76:AM76"/>
    <mergeCell ref="AN76:AP76"/>
    <mergeCell ref="AQ76:AS76"/>
    <mergeCell ref="AT76:AV76"/>
    <mergeCell ref="AW76:AY76"/>
    <mergeCell ref="AN78:AP78"/>
    <mergeCell ref="AQ78:AS78"/>
    <mergeCell ref="AT78:AV78"/>
    <mergeCell ref="AW78:AY78"/>
    <mergeCell ref="Y79:AA79"/>
    <mergeCell ref="AB79:AD79"/>
    <mergeCell ref="AE79:AG79"/>
    <mergeCell ref="AH79:AJ79"/>
    <mergeCell ref="AK79:AM79"/>
    <mergeCell ref="AN79:AP79"/>
    <mergeCell ref="AQ79:AS79"/>
    <mergeCell ref="AT79:AV79"/>
    <mergeCell ref="AW79:AY79"/>
    <mergeCell ref="Y80:AA80"/>
    <mergeCell ref="AB80:AD80"/>
    <mergeCell ref="AE80:AG80"/>
    <mergeCell ref="AH80:AJ80"/>
    <mergeCell ref="AK80:AM80"/>
    <mergeCell ref="AN80:AP80"/>
    <mergeCell ref="AQ80:AS80"/>
    <mergeCell ref="AT80:AV80"/>
    <mergeCell ref="AW80:AY80"/>
    <mergeCell ref="AN82:AP82"/>
    <mergeCell ref="AQ82:AS82"/>
    <mergeCell ref="AT82:AV82"/>
    <mergeCell ref="AW82:AY82"/>
    <mergeCell ref="Y83:AA83"/>
    <mergeCell ref="AB83:AD83"/>
    <mergeCell ref="AE83:AG83"/>
    <mergeCell ref="AH83:AJ83"/>
    <mergeCell ref="AK83:AM83"/>
    <mergeCell ref="AN83:AP83"/>
    <mergeCell ref="AQ83:AS83"/>
    <mergeCell ref="AT83:AV83"/>
    <mergeCell ref="AW83:AY83"/>
    <mergeCell ref="Y84:AA84"/>
    <mergeCell ref="AB84:AD84"/>
    <mergeCell ref="AE84:AG84"/>
    <mergeCell ref="AH84:AJ84"/>
    <mergeCell ref="AK84:AM84"/>
    <mergeCell ref="AN84:AP84"/>
    <mergeCell ref="AQ84:AS84"/>
    <mergeCell ref="AT84:AV84"/>
    <mergeCell ref="AW84:AY84"/>
    <mergeCell ref="AN86:AP86"/>
    <mergeCell ref="AQ86:AS86"/>
    <mergeCell ref="AT86:AV86"/>
    <mergeCell ref="AW86:AY86"/>
    <mergeCell ref="Y87:AA87"/>
    <mergeCell ref="AB87:AD87"/>
    <mergeCell ref="AE87:AG87"/>
    <mergeCell ref="AH87:AJ87"/>
    <mergeCell ref="AK87:AM87"/>
    <mergeCell ref="AN87:AP87"/>
    <mergeCell ref="AQ87:AS87"/>
    <mergeCell ref="AT87:AV87"/>
    <mergeCell ref="AW87:AY87"/>
    <mergeCell ref="Y88:AA88"/>
    <mergeCell ref="AB88:AD88"/>
    <mergeCell ref="AE88:AG88"/>
    <mergeCell ref="AH88:AJ88"/>
    <mergeCell ref="AK88:AM88"/>
    <mergeCell ref="AN88:AP88"/>
    <mergeCell ref="AQ88:AS88"/>
    <mergeCell ref="AT88:AV88"/>
    <mergeCell ref="AW88:AY88"/>
    <mergeCell ref="AN90:AP90"/>
    <mergeCell ref="AQ90:AS90"/>
    <mergeCell ref="AT90:AV90"/>
    <mergeCell ref="AW90:AY90"/>
    <mergeCell ref="Y91:AA91"/>
    <mergeCell ref="AB91:AD91"/>
    <mergeCell ref="AE91:AG91"/>
    <mergeCell ref="AH91:AJ91"/>
    <mergeCell ref="AK91:AM91"/>
    <mergeCell ref="AN91:AP91"/>
    <mergeCell ref="AQ91:AS91"/>
    <mergeCell ref="AT91:AV91"/>
    <mergeCell ref="AW91:AY91"/>
    <mergeCell ref="Y92:AA92"/>
    <mergeCell ref="AB92:AD92"/>
    <mergeCell ref="AE92:AG92"/>
    <mergeCell ref="AH92:AJ92"/>
    <mergeCell ref="AK92:AM92"/>
    <mergeCell ref="AN92:AP92"/>
    <mergeCell ref="AQ92:AS92"/>
    <mergeCell ref="AT92:AV92"/>
    <mergeCell ref="AW92:AY92"/>
    <mergeCell ref="AN94:AP94"/>
    <mergeCell ref="AQ94:AS94"/>
    <mergeCell ref="AT94:AV94"/>
    <mergeCell ref="AW94:AY94"/>
    <mergeCell ref="Y95:AA95"/>
    <mergeCell ref="AB95:AD95"/>
    <mergeCell ref="AE95:AG95"/>
    <mergeCell ref="AH95:AJ95"/>
    <mergeCell ref="AK95:AM95"/>
    <mergeCell ref="AN95:AP95"/>
    <mergeCell ref="AQ95:AS95"/>
    <mergeCell ref="AT95:AV95"/>
    <mergeCell ref="AW95:AY95"/>
    <mergeCell ref="Y96:AA96"/>
    <mergeCell ref="AB96:AD96"/>
    <mergeCell ref="AE96:AG96"/>
    <mergeCell ref="AH96:AJ96"/>
    <mergeCell ref="AK96:AM96"/>
    <mergeCell ref="AN96:AP96"/>
    <mergeCell ref="AQ96:AS96"/>
    <mergeCell ref="AT96:AV96"/>
    <mergeCell ref="AW96:AY96"/>
    <mergeCell ref="AN98:AP98"/>
    <mergeCell ref="AQ98:AS98"/>
    <mergeCell ref="AT98:AV98"/>
    <mergeCell ref="AW98:AY98"/>
    <mergeCell ref="Y99:AA99"/>
    <mergeCell ref="AB99:AD99"/>
    <mergeCell ref="AE99:AG99"/>
    <mergeCell ref="AH99:AJ99"/>
    <mergeCell ref="AK99:AM99"/>
    <mergeCell ref="AN99:AP99"/>
    <mergeCell ref="AQ99:AS99"/>
    <mergeCell ref="AT99:AV99"/>
    <mergeCell ref="AW99:AY99"/>
    <mergeCell ref="Y100:AA100"/>
    <mergeCell ref="AB100:AD100"/>
    <mergeCell ref="AE100:AG100"/>
    <mergeCell ref="AH100:AJ100"/>
    <mergeCell ref="AK100:AM100"/>
    <mergeCell ref="AN100:AP100"/>
    <mergeCell ref="AQ100:AS100"/>
    <mergeCell ref="AT100:AV100"/>
    <mergeCell ref="AW100:AY100"/>
    <mergeCell ref="AN102:AP102"/>
    <mergeCell ref="AQ102:AS102"/>
    <mergeCell ref="AT102:AV102"/>
    <mergeCell ref="AW102:AY102"/>
    <mergeCell ref="Y103:AA103"/>
    <mergeCell ref="AB103:AD103"/>
    <mergeCell ref="AE103:AG103"/>
    <mergeCell ref="AH103:AJ103"/>
    <mergeCell ref="AK103:AM103"/>
    <mergeCell ref="AN103:AP103"/>
    <mergeCell ref="AQ103:AS103"/>
    <mergeCell ref="AT103:AV103"/>
    <mergeCell ref="AW103:AY103"/>
    <mergeCell ref="Y104:AA104"/>
    <mergeCell ref="AB104:AD104"/>
    <mergeCell ref="AE104:AG104"/>
    <mergeCell ref="AH104:AJ104"/>
    <mergeCell ref="AK104:AM104"/>
    <mergeCell ref="AN104:AP104"/>
    <mergeCell ref="AQ104:AS104"/>
    <mergeCell ref="AT104:AV104"/>
    <mergeCell ref="AW104:AY104"/>
    <mergeCell ref="Y164:AA164"/>
    <mergeCell ref="AB164:AD164"/>
    <mergeCell ref="AE164:AG164"/>
    <mergeCell ref="AH164:AJ164"/>
    <mergeCell ref="AK164:AM164"/>
    <mergeCell ref="AN164:AP164"/>
    <mergeCell ref="AQ164:AS164"/>
    <mergeCell ref="AT164:AV164"/>
    <mergeCell ref="AW164:AY164"/>
    <mergeCell ref="Y166:AA166"/>
    <mergeCell ref="AB166:AD166"/>
    <mergeCell ref="AE166:AG166"/>
    <mergeCell ref="AH166:AJ166"/>
    <mergeCell ref="AK166:AM166"/>
    <mergeCell ref="AN166:AP166"/>
    <mergeCell ref="AQ166:AS166"/>
    <mergeCell ref="AT166:AV166"/>
    <mergeCell ref="AW166:AY166"/>
    <mergeCell ref="AE169:AG169"/>
    <mergeCell ref="AH169:AJ169"/>
    <mergeCell ref="AK169:AM169"/>
    <mergeCell ref="AN169:AP169"/>
    <mergeCell ref="AQ169:AS169"/>
    <mergeCell ref="AT169:AV169"/>
    <mergeCell ref="AW169:AY169"/>
    <mergeCell ref="Y170:AA170"/>
    <mergeCell ref="AB170:AD170"/>
    <mergeCell ref="AE170:AG170"/>
    <mergeCell ref="AH170:AJ170"/>
    <mergeCell ref="AK170:AM170"/>
    <mergeCell ref="AN170:AP170"/>
    <mergeCell ref="AQ170:AS170"/>
    <mergeCell ref="AT170:AV170"/>
    <mergeCell ref="AW170:AY170"/>
    <mergeCell ref="Y171:AA171"/>
    <mergeCell ref="AB171:AD171"/>
    <mergeCell ref="AE171:AG171"/>
    <mergeCell ref="AH171:AJ171"/>
    <mergeCell ref="AK171:AM171"/>
    <mergeCell ref="AN171:AP171"/>
    <mergeCell ref="AQ171:AS171"/>
    <mergeCell ref="AT171:AV171"/>
    <mergeCell ref="AW171:AY171"/>
    <mergeCell ref="AT180:AV180"/>
    <mergeCell ref="AW180:AY180"/>
    <mergeCell ref="Y181:AA181"/>
    <mergeCell ref="AB181:AD181"/>
    <mergeCell ref="AE181:AG181"/>
    <mergeCell ref="AH181:AJ181"/>
    <mergeCell ref="AK181:AM181"/>
    <mergeCell ref="AN181:AP181"/>
    <mergeCell ref="AQ181:AS181"/>
    <mergeCell ref="AT181:AV181"/>
    <mergeCell ref="AW181:AY181"/>
    <mergeCell ref="Y182:AA182"/>
    <mergeCell ref="AB182:AD182"/>
    <mergeCell ref="AE182:AG182"/>
    <mergeCell ref="AH182:AJ182"/>
    <mergeCell ref="AK182:AM182"/>
    <mergeCell ref="AN182:AP182"/>
    <mergeCell ref="AQ182:AS182"/>
    <mergeCell ref="AT182:AV182"/>
    <mergeCell ref="AW182:AY182"/>
    <mergeCell ref="AN184:AP184"/>
    <mergeCell ref="AQ184:AS184"/>
    <mergeCell ref="AT184:AV184"/>
    <mergeCell ref="AW184:AY184"/>
    <mergeCell ref="Y185:AA185"/>
    <mergeCell ref="AB185:AD185"/>
    <mergeCell ref="AE185:AG185"/>
    <mergeCell ref="AH185:AJ185"/>
    <mergeCell ref="AK185:AM185"/>
    <mergeCell ref="AN185:AP185"/>
    <mergeCell ref="AQ185:AS185"/>
    <mergeCell ref="AT185:AV185"/>
    <mergeCell ref="AW185:AY185"/>
    <mergeCell ref="Y186:AA186"/>
    <mergeCell ref="AB186:AD186"/>
    <mergeCell ref="AE186:AG186"/>
    <mergeCell ref="AH186:AJ186"/>
    <mergeCell ref="AK186:AM186"/>
    <mergeCell ref="AN186:AP186"/>
    <mergeCell ref="AQ186:AS186"/>
    <mergeCell ref="AT186:AV186"/>
    <mergeCell ref="AW186:AY186"/>
    <mergeCell ref="AN188:AP188"/>
    <mergeCell ref="AQ188:AS188"/>
    <mergeCell ref="AT188:AV188"/>
    <mergeCell ref="AW188:AY188"/>
    <mergeCell ref="Y189:AA189"/>
    <mergeCell ref="AB189:AD189"/>
    <mergeCell ref="AE189:AG189"/>
    <mergeCell ref="AH189:AJ189"/>
    <mergeCell ref="AK189:AM189"/>
    <mergeCell ref="AN189:AP189"/>
    <mergeCell ref="AQ189:AS189"/>
    <mergeCell ref="AT189:AV189"/>
    <mergeCell ref="AW189:AY189"/>
    <mergeCell ref="Y190:AA190"/>
    <mergeCell ref="AB190:AD190"/>
    <mergeCell ref="AE190:AG190"/>
    <mergeCell ref="AH190:AJ190"/>
    <mergeCell ref="AK190:AM190"/>
    <mergeCell ref="AN190:AP190"/>
    <mergeCell ref="AQ190:AS190"/>
    <mergeCell ref="AT190:AV190"/>
    <mergeCell ref="AW190:AY190"/>
    <mergeCell ref="AN192:AP192"/>
    <mergeCell ref="AQ192:AS192"/>
    <mergeCell ref="AT192:AV192"/>
    <mergeCell ref="AW192:AY192"/>
    <mergeCell ref="Y193:AA193"/>
    <mergeCell ref="AB193:AD193"/>
    <mergeCell ref="AE193:AG193"/>
    <mergeCell ref="AH193:AJ193"/>
    <mergeCell ref="AK193:AM193"/>
    <mergeCell ref="AN193:AP193"/>
    <mergeCell ref="AQ193:AS193"/>
    <mergeCell ref="AT193:AV193"/>
    <mergeCell ref="AW193:AY193"/>
    <mergeCell ref="Y194:AA194"/>
    <mergeCell ref="AB194:AD194"/>
    <mergeCell ref="AE194:AG194"/>
    <mergeCell ref="AH194:AJ194"/>
    <mergeCell ref="AK194:AM194"/>
    <mergeCell ref="AN194:AP194"/>
    <mergeCell ref="AQ194:AS194"/>
    <mergeCell ref="AT194:AV194"/>
    <mergeCell ref="AW194:AY194"/>
    <mergeCell ref="AN196:AP196"/>
    <mergeCell ref="AQ196:AS196"/>
    <mergeCell ref="AT196:AV196"/>
    <mergeCell ref="AW196:AY196"/>
    <mergeCell ref="Y197:AA197"/>
    <mergeCell ref="AB197:AD197"/>
    <mergeCell ref="AE197:AG197"/>
    <mergeCell ref="AH197:AJ197"/>
    <mergeCell ref="AK197:AM197"/>
    <mergeCell ref="AN197:AP197"/>
    <mergeCell ref="AQ197:AS197"/>
    <mergeCell ref="AT197:AV197"/>
    <mergeCell ref="AW197:AY197"/>
    <mergeCell ref="Y198:AA198"/>
    <mergeCell ref="AB198:AD198"/>
    <mergeCell ref="AE198:AG198"/>
    <mergeCell ref="AH198:AJ198"/>
    <mergeCell ref="AK198:AM198"/>
    <mergeCell ref="AN198:AP198"/>
    <mergeCell ref="AQ198:AS198"/>
    <mergeCell ref="AT198:AV198"/>
    <mergeCell ref="AW198:AY198"/>
    <mergeCell ref="AN200:AP200"/>
    <mergeCell ref="AQ200:AS200"/>
    <mergeCell ref="AT200:AV200"/>
    <mergeCell ref="AW200:AY200"/>
    <mergeCell ref="Y201:AA201"/>
    <mergeCell ref="AB201:AD201"/>
    <mergeCell ref="AE201:AG201"/>
    <mergeCell ref="AH201:AJ201"/>
    <mergeCell ref="AK201:AM201"/>
    <mergeCell ref="AN201:AP201"/>
    <mergeCell ref="AQ201:AS201"/>
    <mergeCell ref="AT201:AV201"/>
    <mergeCell ref="AW201:AY201"/>
    <mergeCell ref="Y202:AA202"/>
    <mergeCell ref="AB202:AD202"/>
    <mergeCell ref="AE202:AG202"/>
    <mergeCell ref="AH202:AJ202"/>
    <mergeCell ref="AK202:AM202"/>
    <mergeCell ref="AN202:AP202"/>
    <mergeCell ref="AQ202:AS202"/>
    <mergeCell ref="AT202:AV202"/>
    <mergeCell ref="AW202:AY202"/>
    <mergeCell ref="AN204:AP204"/>
    <mergeCell ref="AQ204:AS204"/>
    <mergeCell ref="AT204:AV204"/>
    <mergeCell ref="AW204:AY204"/>
    <mergeCell ref="Y205:AA205"/>
    <mergeCell ref="AB205:AD205"/>
    <mergeCell ref="AE205:AG205"/>
    <mergeCell ref="AH205:AJ205"/>
    <mergeCell ref="AK205:AM205"/>
    <mergeCell ref="AN205:AP205"/>
    <mergeCell ref="AQ205:AS205"/>
    <mergeCell ref="AT205:AV205"/>
    <mergeCell ref="AW205:AY205"/>
    <mergeCell ref="Y206:AA206"/>
    <mergeCell ref="AB206:AD206"/>
    <mergeCell ref="AE206:AG206"/>
    <mergeCell ref="AH206:AJ206"/>
    <mergeCell ref="AK206:AM206"/>
    <mergeCell ref="AN206:AP206"/>
    <mergeCell ref="AQ206:AS206"/>
    <mergeCell ref="AT206:AV206"/>
    <mergeCell ref="AW206:AY206"/>
    <mergeCell ref="Y207:AA207"/>
    <mergeCell ref="AB207:AD207"/>
    <mergeCell ref="AE207:AG207"/>
    <mergeCell ref="AH207:AJ207"/>
    <mergeCell ref="AK207:AM207"/>
    <mergeCell ref="AN207:AP207"/>
    <mergeCell ref="AQ207:AS207"/>
    <mergeCell ref="AT207:AV207"/>
    <mergeCell ref="AW207:AY207"/>
    <mergeCell ref="Y208:AA208"/>
    <mergeCell ref="AB208:AD208"/>
    <mergeCell ref="AE208:AG208"/>
    <mergeCell ref="AH208:AJ208"/>
    <mergeCell ref="AK208:AM208"/>
    <mergeCell ref="AN208:AP208"/>
    <mergeCell ref="AQ208:AS208"/>
    <mergeCell ref="AT208:AV208"/>
    <mergeCell ref="AW208:AY208"/>
    <mergeCell ref="Y216:AA216"/>
    <mergeCell ref="AB216:AD216"/>
    <mergeCell ref="AE216:AG216"/>
    <mergeCell ref="AH216:AJ216"/>
    <mergeCell ref="AK216:AM216"/>
    <mergeCell ref="AN216:AP216"/>
    <mergeCell ref="AQ216:AS216"/>
    <mergeCell ref="AT216:AV216"/>
    <mergeCell ref="AW216:AY216"/>
    <mergeCell ref="Y218:AA218"/>
    <mergeCell ref="AB218:AD218"/>
    <mergeCell ref="AE218:AG218"/>
    <mergeCell ref="AH218:AJ218"/>
    <mergeCell ref="AK218:AM218"/>
    <mergeCell ref="AN218:AP218"/>
    <mergeCell ref="AQ218:AS218"/>
    <mergeCell ref="AT218:AV218"/>
    <mergeCell ref="AW218:AY218"/>
    <mergeCell ref="AE221:AG221"/>
    <mergeCell ref="AH221:AJ221"/>
    <mergeCell ref="AK221:AM221"/>
    <mergeCell ref="AN221:AP221"/>
    <mergeCell ref="AQ221:AS221"/>
    <mergeCell ref="AT221:AV221"/>
    <mergeCell ref="AW221:AY221"/>
    <mergeCell ref="Y222:AA222"/>
    <mergeCell ref="AB222:AD222"/>
    <mergeCell ref="AE222:AG222"/>
    <mergeCell ref="AH222:AJ222"/>
    <mergeCell ref="AK222:AM222"/>
    <mergeCell ref="AN222:AP222"/>
    <mergeCell ref="AQ222:AS222"/>
    <mergeCell ref="AT222:AV222"/>
    <mergeCell ref="AW222:AY222"/>
    <mergeCell ref="Y223:AA223"/>
    <mergeCell ref="AB223:AD223"/>
    <mergeCell ref="AE223:AG223"/>
    <mergeCell ref="AH223:AJ223"/>
    <mergeCell ref="AK223:AM223"/>
    <mergeCell ref="AN223:AP223"/>
    <mergeCell ref="AQ223:AS223"/>
    <mergeCell ref="AT223:AV223"/>
    <mergeCell ref="AW223:AY223"/>
    <mergeCell ref="AN226:AP226"/>
    <mergeCell ref="AQ226:AS226"/>
    <mergeCell ref="AT226:AV226"/>
    <mergeCell ref="AW226:AY226"/>
    <mergeCell ref="Y227:AA227"/>
    <mergeCell ref="AB227:AD227"/>
    <mergeCell ref="AE227:AG227"/>
    <mergeCell ref="AH227:AJ227"/>
    <mergeCell ref="AK227:AM227"/>
    <mergeCell ref="AN227:AP227"/>
    <mergeCell ref="AQ227:AS227"/>
    <mergeCell ref="AT227:AV227"/>
    <mergeCell ref="AW227:AY227"/>
    <mergeCell ref="Y228:AA228"/>
    <mergeCell ref="AB228:AD228"/>
    <mergeCell ref="AE228:AG228"/>
    <mergeCell ref="AH228:AJ228"/>
    <mergeCell ref="AK228:AM228"/>
    <mergeCell ref="AN228:AP228"/>
    <mergeCell ref="AQ228:AS228"/>
    <mergeCell ref="AT228:AV228"/>
    <mergeCell ref="AW228:AY228"/>
    <mergeCell ref="AN230:AP230"/>
    <mergeCell ref="AQ230:AS230"/>
    <mergeCell ref="AT230:AV230"/>
    <mergeCell ref="AW230:AY230"/>
    <mergeCell ref="Y231:AA231"/>
    <mergeCell ref="AB231:AD231"/>
    <mergeCell ref="AE231:AG231"/>
    <mergeCell ref="AH231:AJ231"/>
    <mergeCell ref="AK231:AM231"/>
    <mergeCell ref="AN231:AP231"/>
    <mergeCell ref="AQ231:AS231"/>
    <mergeCell ref="AT231:AV231"/>
    <mergeCell ref="AW231:AY231"/>
    <mergeCell ref="Y232:AA232"/>
    <mergeCell ref="AB232:AD232"/>
    <mergeCell ref="AE232:AG232"/>
    <mergeCell ref="AH232:AJ232"/>
    <mergeCell ref="AK232:AM232"/>
    <mergeCell ref="AN232:AP232"/>
    <mergeCell ref="AQ232:AS232"/>
    <mergeCell ref="AT232:AV232"/>
    <mergeCell ref="AW232:AY232"/>
    <mergeCell ref="AN234:AP234"/>
    <mergeCell ref="AQ234:AS234"/>
    <mergeCell ref="AT234:AV234"/>
    <mergeCell ref="AW234:AY234"/>
    <mergeCell ref="Y235:AA235"/>
    <mergeCell ref="AB235:AD235"/>
    <mergeCell ref="AE235:AG235"/>
    <mergeCell ref="AH235:AJ235"/>
    <mergeCell ref="AK235:AM235"/>
    <mergeCell ref="AN235:AP235"/>
    <mergeCell ref="AQ235:AS235"/>
    <mergeCell ref="AT235:AV235"/>
    <mergeCell ref="AW235:AY235"/>
    <mergeCell ref="Y236:AA236"/>
    <mergeCell ref="AB236:AD236"/>
    <mergeCell ref="AE236:AG236"/>
    <mergeCell ref="AH236:AJ236"/>
    <mergeCell ref="AK236:AM236"/>
    <mergeCell ref="AN236:AP236"/>
    <mergeCell ref="AQ236:AS236"/>
    <mergeCell ref="AT236:AV236"/>
    <mergeCell ref="AW236:AY236"/>
    <mergeCell ref="AN238:AP238"/>
    <mergeCell ref="AQ238:AS238"/>
    <mergeCell ref="AT238:AV238"/>
    <mergeCell ref="AW238:AY238"/>
    <mergeCell ref="Y239:AA239"/>
    <mergeCell ref="AB239:AD239"/>
    <mergeCell ref="AE239:AG239"/>
    <mergeCell ref="AH239:AJ239"/>
    <mergeCell ref="AK239:AM239"/>
    <mergeCell ref="AN239:AP239"/>
    <mergeCell ref="AQ239:AS239"/>
    <mergeCell ref="AT239:AV239"/>
    <mergeCell ref="AW239:AY239"/>
    <mergeCell ref="Y240:AA240"/>
    <mergeCell ref="AB240:AD240"/>
    <mergeCell ref="AE240:AG240"/>
    <mergeCell ref="AH240:AJ240"/>
    <mergeCell ref="AK240:AM240"/>
    <mergeCell ref="AN240:AP240"/>
    <mergeCell ref="AQ240:AS240"/>
    <mergeCell ref="AT240:AV240"/>
    <mergeCell ref="AW240:AY240"/>
    <mergeCell ref="AN242:AP242"/>
    <mergeCell ref="AQ242:AS242"/>
    <mergeCell ref="AT242:AV242"/>
    <mergeCell ref="AW242:AY242"/>
    <mergeCell ref="Y243:AA243"/>
    <mergeCell ref="AB243:AD243"/>
    <mergeCell ref="AE243:AG243"/>
    <mergeCell ref="AH243:AJ243"/>
    <mergeCell ref="AK243:AM243"/>
    <mergeCell ref="AN243:AP243"/>
    <mergeCell ref="AQ243:AS243"/>
    <mergeCell ref="AT243:AV243"/>
    <mergeCell ref="AW243:AY243"/>
    <mergeCell ref="Y244:AA244"/>
    <mergeCell ref="AB244:AD244"/>
    <mergeCell ref="AE244:AG244"/>
    <mergeCell ref="AH244:AJ244"/>
    <mergeCell ref="AK244:AM244"/>
    <mergeCell ref="AN244:AP244"/>
    <mergeCell ref="AQ244:AS244"/>
    <mergeCell ref="AT244:AV244"/>
    <mergeCell ref="AW244:AY244"/>
    <mergeCell ref="AN246:AP246"/>
    <mergeCell ref="AQ246:AS246"/>
    <mergeCell ref="AT246:AV246"/>
    <mergeCell ref="AW246:AY246"/>
    <mergeCell ref="Y247:AA247"/>
    <mergeCell ref="AB247:AD247"/>
    <mergeCell ref="AE247:AG247"/>
    <mergeCell ref="AH247:AJ247"/>
    <mergeCell ref="AK247:AM247"/>
    <mergeCell ref="AN247:AP247"/>
    <mergeCell ref="AQ247:AS247"/>
    <mergeCell ref="AT247:AV247"/>
    <mergeCell ref="AW247:AY247"/>
    <mergeCell ref="Y248:AA248"/>
    <mergeCell ref="AB248:AD248"/>
    <mergeCell ref="AE248:AG248"/>
    <mergeCell ref="AH248:AJ248"/>
    <mergeCell ref="AK248:AM248"/>
    <mergeCell ref="AN248:AP248"/>
    <mergeCell ref="AQ248:AS248"/>
    <mergeCell ref="AT248:AV248"/>
    <mergeCell ref="AW248:AY248"/>
    <mergeCell ref="AH249:AJ249"/>
    <mergeCell ref="AK249:AM249"/>
    <mergeCell ref="AN249:AP249"/>
    <mergeCell ref="AQ249:AS249"/>
    <mergeCell ref="AT249:AV249"/>
    <mergeCell ref="AW249:AY249"/>
    <mergeCell ref="Y250:AA250"/>
    <mergeCell ref="AB250:AD250"/>
    <mergeCell ref="AE250:AG250"/>
    <mergeCell ref="AH250:AJ250"/>
    <mergeCell ref="AK250:AM250"/>
    <mergeCell ref="AN250:AP250"/>
    <mergeCell ref="AQ250:AS250"/>
    <mergeCell ref="AT250:AV250"/>
    <mergeCell ref="AW250:AY250"/>
    <mergeCell ref="Y251:AA251"/>
    <mergeCell ref="AB251:AD251"/>
    <mergeCell ref="AE251:AG251"/>
    <mergeCell ref="AH251:AJ251"/>
    <mergeCell ref="AK251:AM251"/>
    <mergeCell ref="AN251:AP251"/>
    <mergeCell ref="AQ251:AS251"/>
    <mergeCell ref="AT251:AV251"/>
    <mergeCell ref="AW251:AY251"/>
    <mergeCell ref="AW258:AY258"/>
    <mergeCell ref="Y259:AA259"/>
    <mergeCell ref="AB259:AD259"/>
    <mergeCell ref="AE259:AG259"/>
    <mergeCell ref="AH259:AJ259"/>
    <mergeCell ref="AK259:AM259"/>
    <mergeCell ref="AN259:AP259"/>
    <mergeCell ref="AQ259:AS259"/>
    <mergeCell ref="AT259:AV259"/>
    <mergeCell ref="AW259:AY259"/>
    <mergeCell ref="AK258:AM258"/>
    <mergeCell ref="AN258:AP258"/>
    <mergeCell ref="AQ258:AS258"/>
    <mergeCell ref="AT258:AV258"/>
    <mergeCell ref="Y255:AA255"/>
    <mergeCell ref="AB255:AD255"/>
    <mergeCell ref="AE255:AG255"/>
    <mergeCell ref="AH255:AJ255"/>
    <mergeCell ref="AK255:AM255"/>
    <mergeCell ref="AN255:AP255"/>
    <mergeCell ref="AQ255:AS255"/>
    <mergeCell ref="AT255:AV255"/>
    <mergeCell ref="AW255:AY255"/>
    <mergeCell ref="Y256:AA256"/>
    <mergeCell ref="AB256:AD256"/>
    <mergeCell ref="AE256:AG256"/>
    <mergeCell ref="AH256:AJ256"/>
    <mergeCell ref="AK256:AM256"/>
    <mergeCell ref="AN256:AP256"/>
    <mergeCell ref="AQ256:AS256"/>
    <mergeCell ref="AT256:AV256"/>
    <mergeCell ref="AW256:AY256"/>
  </mergeCells>
  <phoneticPr fontId="9" type="noConversion"/>
  <conditionalFormatting sqref="AW12:AY51">
    <cfRule type="cellIs" dxfId="19" priority="5" operator="greaterThan">
      <formula>0</formula>
    </cfRule>
  </conditionalFormatting>
  <conditionalFormatting sqref="AW64:AY103">
    <cfRule type="cellIs" dxfId="18" priority="4" operator="greaterThan">
      <formula>0</formula>
    </cfRule>
  </conditionalFormatting>
  <conditionalFormatting sqref="AW116:AY155">
    <cfRule type="cellIs" dxfId="17" priority="6" operator="greaterThan">
      <formula>0</formula>
    </cfRule>
  </conditionalFormatting>
  <conditionalFormatting sqref="AW168:AY207">
    <cfRule type="cellIs" dxfId="16" priority="3" operator="greaterThan">
      <formula>0</formula>
    </cfRule>
  </conditionalFormatting>
  <conditionalFormatting sqref="AW220:AY259">
    <cfRule type="cellIs" dxfId="15" priority="1" operator="greaterThan">
      <formula>0</formula>
    </cfRule>
  </conditionalFormatting>
  <dataValidations count="3">
    <dataValidation type="list" allowBlank="1" showInputMessage="1" showErrorMessage="1" errorTitle="Selection options" error="Pick either of the below:_x000a_- Leave blank (Backspace the cell)_x000a_- Pick from drop down list" sqref="M10:U10 M62:U62 M114:U114 M166:U166 M218:U218" xr:uid="{1E2F5B1A-DB10-48EA-9CC8-2089EF3D176A}">
      <formula1>#REF!</formula1>
    </dataValidation>
    <dataValidation type="list" allowBlank="1" showInputMessage="1" showErrorMessage="1" errorTitle="Selection options" error="Pick either of the below:_x000a_- Leave blank (Backspace the cell)_x000a_- Pick from drop down list" sqref="V12:X51 V168:X207 V220:X259 V64:X103 V116:X155" xr:uid="{2FCF61CE-1936-4209-843F-9E68B6818286}">
      <formula1>INDIRECT($S12)</formula1>
    </dataValidation>
    <dataValidation type="list" allowBlank="1" showInputMessage="1" showErrorMessage="1" errorTitle="Selection options" error="Pick either of the below:_x000a_- Leave blank (Backspace the cell)_x000a_- Pick from drop down list" sqref="V10:X10 V166:X166 V114:X114 V62:X62 V218:X218" xr:uid="{1D93DEA0-6610-466F-A1DA-A72DCC9A579D}">
      <formula1>INDIRECT(S10)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5B5F8B1-F368-4119-8CE4-3FC67853BFDF}">
          <x14:formula1>
            <xm:f>'Drop downs'!$B$4:$B$10230</xm:f>
          </x14:formula1>
          <xm:sqref>AE116:AG155 AQ220:AS259 AE12:AG51 AQ12:AS51 AE64:AG103 AQ64:AS103 AE168:AG207 AQ168:AS207 AE220:AG259 AQ116:AS155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2FB88-64BB-45A4-853F-397C0744DCFC}">
  <dimension ref="B1:BS261"/>
  <sheetViews>
    <sheetView topLeftCell="AH109" zoomScale="80" zoomScaleNormal="80" workbookViewId="0">
      <selection activeCell="AT158" sqref="AT158"/>
    </sheetView>
  </sheetViews>
  <sheetFormatPr defaultRowHeight="14.5" x14ac:dyDescent="0.35"/>
  <cols>
    <col min="13" max="24" width="8.7265625" hidden="1" customWidth="1"/>
  </cols>
  <sheetData>
    <row r="1" spans="2:71" ht="14.5" customHeight="1" x14ac:dyDescent="0.35"/>
    <row r="3" spans="2:71" ht="15" thickBot="1" x14ac:dyDescent="0.4"/>
    <row r="4" spans="2:71" ht="15.5" thickTop="1" thickBot="1" x14ac:dyDescent="0.4">
      <c r="B4" s="320" t="s">
        <v>7056</v>
      </c>
      <c r="C4" s="320"/>
      <c r="D4" s="320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BB4" s="320"/>
      <c r="BC4" s="320"/>
      <c r="BD4" s="320"/>
      <c r="BE4" s="320"/>
      <c r="BF4" s="320"/>
      <c r="BG4" s="320"/>
      <c r="BH4" s="320"/>
      <c r="BI4" s="320"/>
      <c r="BJ4" s="320"/>
      <c r="BK4" s="320"/>
      <c r="BL4" s="320"/>
      <c r="BM4" s="320"/>
      <c r="BN4" s="320"/>
      <c r="BO4" s="320"/>
      <c r="BP4" s="320"/>
      <c r="BQ4" s="320"/>
      <c r="BR4" s="320"/>
      <c r="BS4" s="320"/>
    </row>
    <row r="5" spans="2:71" ht="15.5" thickTop="1" thickBot="1" x14ac:dyDescent="0.4">
      <c r="B5" s="320"/>
      <c r="C5" s="320"/>
      <c r="D5" s="320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  <c r="AD5" s="320"/>
      <c r="AE5" s="320"/>
      <c r="AF5" s="320"/>
      <c r="AG5" s="320"/>
      <c r="AH5" s="320"/>
      <c r="AI5" s="320"/>
      <c r="AJ5" s="320"/>
      <c r="AK5" s="320"/>
      <c r="AL5" s="320"/>
      <c r="AM5" s="320"/>
      <c r="AN5" s="320"/>
      <c r="AO5" s="320"/>
      <c r="AP5" s="320"/>
      <c r="AQ5" s="320"/>
      <c r="AR5" s="320"/>
      <c r="AS5" s="320"/>
      <c r="AT5" s="320"/>
      <c r="AU5" s="320"/>
      <c r="AV5" s="320"/>
      <c r="AW5" s="320"/>
      <c r="AX5" s="320"/>
      <c r="AY5" s="320"/>
      <c r="AZ5" s="320"/>
      <c r="BA5" s="320"/>
      <c r="BB5" s="320"/>
      <c r="BC5" s="320"/>
      <c r="BD5" s="320"/>
      <c r="BE5" s="320"/>
      <c r="BF5" s="320"/>
      <c r="BG5" s="320"/>
      <c r="BH5" s="320"/>
      <c r="BI5" s="320"/>
      <c r="BJ5" s="320"/>
      <c r="BK5" s="320"/>
      <c r="BL5" s="320"/>
      <c r="BM5" s="320"/>
      <c r="BN5" s="320"/>
      <c r="BO5" s="320"/>
      <c r="BP5" s="320"/>
      <c r="BQ5" s="320"/>
      <c r="BR5" s="320"/>
      <c r="BS5" s="320"/>
    </row>
    <row r="6" spans="2:71" ht="15.5" thickTop="1" thickBot="1" x14ac:dyDescent="0.4">
      <c r="B6" s="320"/>
      <c r="C6" s="320"/>
      <c r="D6" s="32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  <c r="Q6" s="320"/>
      <c r="R6" s="320"/>
      <c r="S6" s="320"/>
      <c r="T6" s="320"/>
      <c r="U6" s="320"/>
      <c r="V6" s="320"/>
      <c r="W6" s="320"/>
      <c r="X6" s="320"/>
      <c r="Y6" s="320"/>
      <c r="Z6" s="320"/>
      <c r="AA6" s="320"/>
      <c r="AB6" s="320"/>
      <c r="AC6" s="320"/>
      <c r="AD6" s="320"/>
      <c r="AE6" s="320"/>
      <c r="AF6" s="320"/>
      <c r="AG6" s="320"/>
      <c r="AH6" s="320"/>
      <c r="AI6" s="320"/>
      <c r="AJ6" s="320"/>
      <c r="AK6" s="320"/>
      <c r="AL6" s="320"/>
      <c r="AM6" s="320"/>
      <c r="AN6" s="320"/>
      <c r="AO6" s="320"/>
      <c r="AP6" s="320"/>
      <c r="AQ6" s="320"/>
      <c r="AR6" s="320"/>
      <c r="AS6" s="320"/>
      <c r="AT6" s="320"/>
      <c r="AU6" s="320"/>
      <c r="AV6" s="320"/>
      <c r="AW6" s="320"/>
      <c r="AX6" s="320"/>
      <c r="AY6" s="320"/>
      <c r="AZ6" s="320"/>
      <c r="BA6" s="320"/>
      <c r="BB6" s="320"/>
      <c r="BC6" s="320"/>
      <c r="BD6" s="320"/>
      <c r="BE6" s="320"/>
      <c r="BF6" s="320"/>
      <c r="BG6" s="320"/>
      <c r="BH6" s="320"/>
      <c r="BI6" s="320"/>
      <c r="BJ6" s="320"/>
      <c r="BK6" s="320"/>
      <c r="BL6" s="320"/>
      <c r="BM6" s="320"/>
      <c r="BN6" s="320"/>
      <c r="BO6" s="320"/>
      <c r="BP6" s="320"/>
      <c r="BQ6" s="320"/>
      <c r="BR6" s="320"/>
      <c r="BS6" s="320"/>
    </row>
    <row r="7" spans="2:71" ht="15.5" thickTop="1" thickBot="1" x14ac:dyDescent="0.4">
      <c r="B7" s="320"/>
      <c r="C7" s="320"/>
      <c r="D7" s="320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0"/>
      <c r="Q7" s="320"/>
      <c r="R7" s="320"/>
      <c r="S7" s="320"/>
      <c r="T7" s="320"/>
      <c r="U7" s="320"/>
      <c r="V7" s="320"/>
      <c r="W7" s="320"/>
      <c r="X7" s="320"/>
      <c r="Y7" s="320"/>
      <c r="Z7" s="320"/>
      <c r="AA7" s="320"/>
      <c r="AB7" s="320"/>
      <c r="AC7" s="320"/>
      <c r="AD7" s="320"/>
      <c r="AE7" s="320"/>
      <c r="AF7" s="320"/>
      <c r="AG7" s="320"/>
      <c r="AH7" s="320"/>
      <c r="AI7" s="320"/>
      <c r="AJ7" s="320"/>
      <c r="AK7" s="320"/>
      <c r="AL7" s="320"/>
      <c r="AM7" s="320"/>
      <c r="AN7" s="320"/>
      <c r="AO7" s="320"/>
      <c r="AP7" s="320"/>
      <c r="AQ7" s="320"/>
      <c r="AR7" s="320"/>
      <c r="AS7" s="320"/>
      <c r="AT7" s="320"/>
      <c r="AU7" s="320"/>
      <c r="AV7" s="320"/>
      <c r="AW7" s="320"/>
      <c r="AX7" s="320"/>
      <c r="AY7" s="320"/>
      <c r="AZ7" s="320"/>
      <c r="BA7" s="320"/>
      <c r="BB7" s="320"/>
      <c r="BC7" s="320"/>
      <c r="BD7" s="320"/>
      <c r="BE7" s="320"/>
      <c r="BF7" s="320"/>
      <c r="BG7" s="320"/>
      <c r="BH7" s="320"/>
      <c r="BI7" s="320"/>
      <c r="BJ7" s="320"/>
      <c r="BK7" s="320"/>
      <c r="BL7" s="320"/>
      <c r="BM7" s="320"/>
      <c r="BN7" s="320"/>
      <c r="BO7" s="320"/>
      <c r="BP7" s="320"/>
      <c r="BQ7" s="320"/>
      <c r="BR7" s="320"/>
      <c r="BS7" s="320"/>
    </row>
    <row r="8" spans="2:71" ht="15.5" thickTop="1" thickBot="1" x14ac:dyDescent="0.4">
      <c r="B8" s="238" t="s">
        <v>13</v>
      </c>
      <c r="C8" s="238"/>
      <c r="D8" s="238"/>
      <c r="E8" s="238" t="s">
        <v>59</v>
      </c>
      <c r="F8" s="238"/>
      <c r="G8" s="238"/>
      <c r="H8" s="238"/>
      <c r="I8" s="238" t="s">
        <v>12</v>
      </c>
      <c r="J8" s="238"/>
      <c r="K8" s="238"/>
      <c r="L8" s="238"/>
      <c r="M8" s="238" t="s">
        <v>7019</v>
      </c>
      <c r="N8" s="238"/>
      <c r="O8" s="238"/>
      <c r="P8" s="238" t="s">
        <v>7020</v>
      </c>
      <c r="Q8" s="238"/>
      <c r="R8" s="238"/>
      <c r="S8" s="238" t="s">
        <v>57</v>
      </c>
      <c r="T8" s="238"/>
      <c r="U8" s="238"/>
      <c r="V8" s="238" t="s">
        <v>7021</v>
      </c>
      <c r="W8" s="238"/>
      <c r="X8" s="238"/>
      <c r="Y8" s="238" t="s">
        <v>7036</v>
      </c>
      <c r="Z8" s="238"/>
      <c r="AA8" s="238"/>
      <c r="AB8" s="238" t="s">
        <v>57</v>
      </c>
      <c r="AC8" s="238"/>
      <c r="AD8" s="238"/>
      <c r="AE8" s="238" t="s">
        <v>7037</v>
      </c>
      <c r="AF8" s="238"/>
      <c r="AG8" s="238"/>
      <c r="AH8" s="238" t="s">
        <v>7032</v>
      </c>
      <c r="AI8" s="238"/>
      <c r="AJ8" s="238"/>
      <c r="AK8" s="238" t="s">
        <v>7033</v>
      </c>
      <c r="AL8" s="238"/>
      <c r="AM8" s="238"/>
      <c r="AN8" s="238" t="s">
        <v>7038</v>
      </c>
      <c r="AO8" s="238"/>
      <c r="AP8" s="238"/>
      <c r="AQ8" s="238" t="s">
        <v>7039</v>
      </c>
      <c r="AR8" s="238"/>
      <c r="AS8" s="238"/>
      <c r="AT8" s="238" t="s">
        <v>7035</v>
      </c>
      <c r="AU8" s="238"/>
      <c r="AV8" s="238"/>
      <c r="AW8" s="238" t="s">
        <v>7034</v>
      </c>
      <c r="AX8" s="238"/>
      <c r="AY8" s="238"/>
      <c r="AZ8" s="238" t="s">
        <v>10</v>
      </c>
      <c r="BA8" s="238"/>
      <c r="BB8" s="238" t="s">
        <v>9</v>
      </c>
      <c r="BC8" s="238"/>
      <c r="BD8" s="238" t="s">
        <v>8</v>
      </c>
      <c r="BE8" s="238"/>
      <c r="BF8" s="238" t="s">
        <v>7</v>
      </c>
      <c r="BG8" s="238"/>
      <c r="BH8" s="238" t="s">
        <v>6</v>
      </c>
      <c r="BI8" s="238"/>
      <c r="BJ8" s="238" t="s">
        <v>55</v>
      </c>
      <c r="BK8" s="238"/>
      <c r="BL8" s="238" t="s">
        <v>4</v>
      </c>
      <c r="BM8" s="238"/>
      <c r="BN8" s="238" t="s">
        <v>3</v>
      </c>
      <c r="BO8" s="238"/>
      <c r="BP8" s="238" t="s">
        <v>2</v>
      </c>
      <c r="BQ8" s="238"/>
      <c r="BR8" s="238" t="s">
        <v>1</v>
      </c>
      <c r="BS8" s="238"/>
    </row>
    <row r="9" spans="2:71" ht="15.5" hidden="1" thickTop="1" thickBot="1" x14ac:dyDescent="0.4">
      <c r="B9" s="239"/>
      <c r="C9" s="240"/>
      <c r="D9" s="240"/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240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240"/>
      <c r="BR9" s="240"/>
      <c r="BS9" s="240"/>
    </row>
    <row r="10" spans="2:71" ht="15.5" hidden="1" thickTop="1" thickBot="1" x14ac:dyDescent="0.4">
      <c r="B10" s="232" t="s">
        <v>54</v>
      </c>
      <c r="C10" s="232"/>
      <c r="D10" s="232"/>
      <c r="E10" s="232" t="s">
        <v>53</v>
      </c>
      <c r="F10" s="232"/>
      <c r="G10" s="232"/>
      <c r="H10" s="232"/>
      <c r="I10" s="232" t="s">
        <v>7010</v>
      </c>
      <c r="J10" s="232"/>
      <c r="K10" s="232"/>
      <c r="L10" s="232"/>
      <c r="M10" s="234"/>
      <c r="N10" s="234"/>
      <c r="O10" s="234"/>
      <c r="P10" s="234"/>
      <c r="Q10" s="234"/>
      <c r="R10" s="234"/>
      <c r="S10" s="237"/>
      <c r="T10" s="237"/>
      <c r="U10" s="237"/>
      <c r="V10" s="233"/>
      <c r="W10" s="233"/>
      <c r="X10" s="233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1">
        <f>-1*AZ52</f>
        <v>7.2718894009216593</v>
      </c>
      <c r="BA10" s="231"/>
      <c r="BB10" s="231">
        <f>-1*BB52</f>
        <v>50.903225806451616</v>
      </c>
      <c r="BC10" s="231"/>
      <c r="BD10" s="231">
        <f>-1*BD52</f>
        <v>101.80645161290323</v>
      </c>
      <c r="BE10" s="231"/>
      <c r="BF10" s="231">
        <f>-1*BF52</f>
        <v>221.338133640553</v>
      </c>
      <c r="BG10" s="231"/>
      <c r="BH10" s="231">
        <f>-1*BH52</f>
        <v>664.01440092165899</v>
      </c>
      <c r="BI10" s="231"/>
      <c r="BJ10" s="231">
        <f>-1*BJ52</f>
        <v>1328.028801843318</v>
      </c>
      <c r="BK10" s="231"/>
      <c r="BL10" s="231">
        <f>-1*BL52</f>
        <v>2656.057603686636</v>
      </c>
      <c r="BM10" s="231"/>
      <c r="BN10" s="231">
        <f>-1*BN52</f>
        <v>5312.1152073732719</v>
      </c>
      <c r="BO10" s="231"/>
      <c r="BP10" s="231">
        <f>-1*BP52</f>
        <v>13280.288018433179</v>
      </c>
      <c r="BQ10" s="231"/>
      <c r="BR10" s="231">
        <f>-1*BR52</f>
        <v>26560.576036866358</v>
      </c>
      <c r="BS10" s="231"/>
    </row>
    <row r="11" spans="2:71" ht="15.5" hidden="1" thickTop="1" thickBot="1" x14ac:dyDescent="0.4">
      <c r="B11" s="222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</row>
    <row r="12" spans="2:71" ht="15.5" thickTop="1" thickBot="1" x14ac:dyDescent="0.4">
      <c r="B12" s="224" t="s">
        <v>52</v>
      </c>
      <c r="C12" s="225"/>
      <c r="D12" s="225"/>
      <c r="E12" s="226" t="s">
        <v>6987</v>
      </c>
      <c r="F12" s="226"/>
      <c r="G12" s="226"/>
      <c r="H12" s="227"/>
      <c r="I12" s="228" t="s">
        <v>6988</v>
      </c>
      <c r="J12" s="229"/>
      <c r="K12" s="229"/>
      <c r="L12" s="229"/>
      <c r="M12" s="230">
        <v>44144</v>
      </c>
      <c r="N12" s="230"/>
      <c r="O12" s="230"/>
      <c r="P12" s="230">
        <v>44508</v>
      </c>
      <c r="Q12" s="230"/>
      <c r="R12" s="230"/>
      <c r="S12" s="228" t="s">
        <v>6638</v>
      </c>
      <c r="T12" s="228"/>
      <c r="U12" s="228"/>
      <c r="V12" s="229" t="s">
        <v>6325</v>
      </c>
      <c r="W12" s="229"/>
      <c r="X12" s="229"/>
      <c r="Y12" s="217">
        <v>-50</v>
      </c>
      <c r="Z12" s="217"/>
      <c r="AA12" s="217"/>
      <c r="AB12" s="218" t="s">
        <v>6970</v>
      </c>
      <c r="AC12" s="218"/>
      <c r="AD12" s="218"/>
      <c r="AE12" s="219">
        <v>45722</v>
      </c>
      <c r="AF12" s="219"/>
      <c r="AG12" s="219"/>
      <c r="AH12" s="220">
        <f>Totals!$E$81</f>
        <v>45811</v>
      </c>
      <c r="AI12" s="220"/>
      <c r="AJ12" s="220"/>
      <c r="AK12" s="319">
        <f t="shared" ref="AK12:AK51" si="0">IF($AE12&gt;0,IF($AN12&gt;0,IF(OR($AH12&gt;"",$AH12&gt;0),(1+($AH12-$AE12))*-($AZ12),""),0),0)</f>
        <v>642.85714285714289</v>
      </c>
      <c r="AL12" s="319"/>
      <c r="AM12" s="319"/>
      <c r="AN12" s="220">
        <f t="shared" ref="AN12:AN49" si="1">IF($AQ12="","",$AQ12-1)</f>
        <v>45728</v>
      </c>
      <c r="AO12" s="220"/>
      <c r="AP12" s="220"/>
      <c r="AQ12" s="219">
        <v>45729</v>
      </c>
      <c r="AR12" s="219"/>
      <c r="AS12" s="219"/>
      <c r="AT12" s="241">
        <f t="shared" ref="AT12:AT22" si="2">IF($AE12&gt;0,IF($AN12&gt;0,IF(OR($AH12&gt;"",$AH12&gt;0),$AN12-$AH12,""),0),0)</f>
        <v>-83</v>
      </c>
      <c r="AU12" s="241"/>
      <c r="AV12" s="241"/>
      <c r="AW12" s="242">
        <f t="shared" ref="AW12:AW51" si="3">IF($AE12&gt;0,IF($AN12&gt;0,IF(OR($AH12&gt;"",$AH12&gt;0),$AT12*$AZ12,""),0),0)</f>
        <v>592.85714285714289</v>
      </c>
      <c r="AX12" s="242"/>
      <c r="AY12" s="242"/>
      <c r="AZ12" s="216">
        <f t="shared" ref="AZ12:AZ51" si="4">IF(AE12&gt;0,IF(AN12&gt;0,$Y12/(1+($AN12-$AE12)),0),0)</f>
        <v>-7.1428571428571432</v>
      </c>
      <c r="BA12" s="216"/>
      <c r="BB12" s="216">
        <f t="shared" ref="BB12:BB51" si="5">IF(AE12&gt;0,IF(AN12&gt;0,$Y12/((1+($AN12-$AE12))/7),0),0)</f>
        <v>-50</v>
      </c>
      <c r="BC12" s="216"/>
      <c r="BD12" s="216">
        <f t="shared" ref="BD12:BD51" si="6">IF(AE12&gt;0,IF(AN12&gt;0,$Y12/((1+($AN12-$AE12))/14),0),0)</f>
        <v>-100</v>
      </c>
      <c r="BE12" s="216"/>
      <c r="BF12" s="216">
        <f t="shared" ref="BF12:BF51" si="7">IF(AE12&gt;0,IF(AN12&gt;0,$Y12/((1+($AN12-$AE12))/(365.25/12)),0),0)</f>
        <v>-217.41071428571428</v>
      </c>
      <c r="BG12" s="216"/>
      <c r="BH12" s="216">
        <f t="shared" ref="BH12:BH51" si="8">IF(AE12&gt;0,IF(AN12&gt;0,$Y12/((1+($AN12-$AE12))/(365.25/4)),0),0)</f>
        <v>-652.23214285714289</v>
      </c>
      <c r="BI12" s="216"/>
      <c r="BJ12" s="216">
        <f t="shared" ref="BJ12:BJ51" si="9">IF(AE12&gt;0,IF(AN12&gt;0,$Y12/((1+($AN12-$AE12))/(365.25/2)),0),0)</f>
        <v>-1304.4642857142858</v>
      </c>
      <c r="BK12" s="216"/>
      <c r="BL12" s="216">
        <f t="shared" ref="BL12:BL51" si="10">IF(AE12&gt;0,IF(AN12&gt;0,$Y12/((1+($AN12-$AE12))/365.25),0),0)</f>
        <v>-2608.9285714285716</v>
      </c>
      <c r="BM12" s="216"/>
      <c r="BN12" s="216">
        <f t="shared" ref="BN12:BN51" si="11">IF(AE12&gt;0,IF(AN12&gt;0,$Y12/((1+($AN12-$AE12))/(365.25*2)),0),0)</f>
        <v>-5217.8571428571431</v>
      </c>
      <c r="BO12" s="216"/>
      <c r="BP12" s="216">
        <f t="shared" ref="BP12:BP51" si="12">IF(AE12&gt;0,IF(AN12&gt;0,$Y12/((1+($AN12-$AE12))/(365.25*5)),0),0)</f>
        <v>-13044.642857142857</v>
      </c>
      <c r="BQ12" s="216"/>
      <c r="BR12" s="235">
        <f t="shared" ref="BR12:BR51" si="13">IF(AE12&gt;0,IF(AN12&gt;0,$Y12/((1+($AN12-$AE12))/(365.25*10)),0),0)</f>
        <v>-26089.285714285714</v>
      </c>
      <c r="BS12" s="236"/>
    </row>
    <row r="13" spans="2:71" ht="15" thickBot="1" x14ac:dyDescent="0.4">
      <c r="B13" s="209"/>
      <c r="C13" s="210"/>
      <c r="D13" s="210"/>
      <c r="E13" s="214"/>
      <c r="F13" s="214"/>
      <c r="G13" s="214"/>
      <c r="H13" s="215"/>
      <c r="I13" s="205"/>
      <c r="J13" s="206"/>
      <c r="K13" s="206"/>
      <c r="L13" s="206"/>
      <c r="M13" s="213">
        <v>44144</v>
      </c>
      <c r="N13" s="213"/>
      <c r="O13" s="213"/>
      <c r="P13" s="213">
        <v>44508</v>
      </c>
      <c r="Q13" s="213"/>
      <c r="R13" s="213"/>
      <c r="S13" s="205" t="s">
        <v>6638</v>
      </c>
      <c r="T13" s="205"/>
      <c r="U13" s="205"/>
      <c r="V13" s="206" t="s">
        <v>6325</v>
      </c>
      <c r="W13" s="206"/>
      <c r="X13" s="206"/>
      <c r="Y13" s="207"/>
      <c r="Z13" s="207"/>
      <c r="AA13" s="207"/>
      <c r="AB13" s="208"/>
      <c r="AC13" s="208"/>
      <c r="AD13" s="208"/>
      <c r="AE13" s="202"/>
      <c r="AF13" s="202"/>
      <c r="AG13" s="202"/>
      <c r="AH13" s="201">
        <f>Totals!$E$81</f>
        <v>45811</v>
      </c>
      <c r="AI13" s="201"/>
      <c r="AJ13" s="201"/>
      <c r="AK13" s="303">
        <f t="shared" si="0"/>
        <v>0</v>
      </c>
      <c r="AL13" s="303"/>
      <c r="AM13" s="303"/>
      <c r="AN13" s="201" t="str">
        <f t="shared" si="1"/>
        <v/>
      </c>
      <c r="AO13" s="201"/>
      <c r="AP13" s="201"/>
      <c r="AQ13" s="202"/>
      <c r="AR13" s="202"/>
      <c r="AS13" s="202"/>
      <c r="AT13" s="203">
        <f t="shared" si="2"/>
        <v>0</v>
      </c>
      <c r="AU13" s="203"/>
      <c r="AV13" s="203"/>
      <c r="AW13" s="204">
        <f t="shared" si="3"/>
        <v>0</v>
      </c>
      <c r="AX13" s="204"/>
      <c r="AY13" s="204"/>
      <c r="AZ13" s="190">
        <f t="shared" si="4"/>
        <v>0</v>
      </c>
      <c r="BA13" s="190"/>
      <c r="BB13" s="190">
        <f t="shared" si="5"/>
        <v>0</v>
      </c>
      <c r="BC13" s="190"/>
      <c r="BD13" s="190">
        <f t="shared" si="6"/>
        <v>0</v>
      </c>
      <c r="BE13" s="190"/>
      <c r="BF13" s="190">
        <f t="shared" si="7"/>
        <v>0</v>
      </c>
      <c r="BG13" s="190"/>
      <c r="BH13" s="190">
        <f t="shared" si="8"/>
        <v>0</v>
      </c>
      <c r="BI13" s="190"/>
      <c r="BJ13" s="190">
        <f t="shared" si="9"/>
        <v>0</v>
      </c>
      <c r="BK13" s="190"/>
      <c r="BL13" s="190">
        <f t="shared" si="10"/>
        <v>0</v>
      </c>
      <c r="BM13" s="190"/>
      <c r="BN13" s="190">
        <f t="shared" si="11"/>
        <v>0</v>
      </c>
      <c r="BO13" s="190"/>
      <c r="BP13" s="190">
        <f t="shared" si="12"/>
        <v>0</v>
      </c>
      <c r="BQ13" s="190"/>
      <c r="BR13" s="190">
        <f t="shared" si="13"/>
        <v>0</v>
      </c>
      <c r="BS13" s="191"/>
    </row>
    <row r="14" spans="2:71" ht="15" thickBot="1" x14ac:dyDescent="0.4">
      <c r="B14" s="209"/>
      <c r="C14" s="210"/>
      <c r="D14" s="210"/>
      <c r="E14" s="214"/>
      <c r="F14" s="214"/>
      <c r="G14" s="214"/>
      <c r="H14" s="215"/>
      <c r="I14" s="205"/>
      <c r="J14" s="206"/>
      <c r="K14" s="206"/>
      <c r="L14" s="206"/>
      <c r="M14" s="213">
        <v>44144</v>
      </c>
      <c r="N14" s="213"/>
      <c r="O14" s="213"/>
      <c r="P14" s="213">
        <v>44508</v>
      </c>
      <c r="Q14" s="213"/>
      <c r="R14" s="213"/>
      <c r="S14" s="205" t="s">
        <v>6638</v>
      </c>
      <c r="T14" s="205"/>
      <c r="U14" s="205"/>
      <c r="V14" s="206" t="s">
        <v>6325</v>
      </c>
      <c r="W14" s="206"/>
      <c r="X14" s="206"/>
      <c r="Y14" s="207"/>
      <c r="Z14" s="207"/>
      <c r="AA14" s="207"/>
      <c r="AB14" s="208"/>
      <c r="AC14" s="208"/>
      <c r="AD14" s="208"/>
      <c r="AE14" s="202"/>
      <c r="AF14" s="202"/>
      <c r="AG14" s="202"/>
      <c r="AH14" s="201">
        <f>Totals!$E$81</f>
        <v>45811</v>
      </c>
      <c r="AI14" s="201"/>
      <c r="AJ14" s="201"/>
      <c r="AK14" s="303">
        <f t="shared" si="0"/>
        <v>0</v>
      </c>
      <c r="AL14" s="303"/>
      <c r="AM14" s="303"/>
      <c r="AN14" s="201" t="str">
        <f t="shared" si="1"/>
        <v/>
      </c>
      <c r="AO14" s="201"/>
      <c r="AP14" s="201"/>
      <c r="AQ14" s="202"/>
      <c r="AR14" s="202"/>
      <c r="AS14" s="202"/>
      <c r="AT14" s="203">
        <f t="shared" si="2"/>
        <v>0</v>
      </c>
      <c r="AU14" s="203"/>
      <c r="AV14" s="203"/>
      <c r="AW14" s="204">
        <f t="shared" si="3"/>
        <v>0</v>
      </c>
      <c r="AX14" s="204"/>
      <c r="AY14" s="204"/>
      <c r="AZ14" s="190">
        <f t="shared" si="4"/>
        <v>0</v>
      </c>
      <c r="BA14" s="190"/>
      <c r="BB14" s="190">
        <f t="shared" si="5"/>
        <v>0</v>
      </c>
      <c r="BC14" s="190"/>
      <c r="BD14" s="190">
        <f t="shared" si="6"/>
        <v>0</v>
      </c>
      <c r="BE14" s="190"/>
      <c r="BF14" s="190">
        <f t="shared" si="7"/>
        <v>0</v>
      </c>
      <c r="BG14" s="190"/>
      <c r="BH14" s="190">
        <f t="shared" si="8"/>
        <v>0</v>
      </c>
      <c r="BI14" s="190"/>
      <c r="BJ14" s="190">
        <f t="shared" si="9"/>
        <v>0</v>
      </c>
      <c r="BK14" s="190"/>
      <c r="BL14" s="190">
        <f t="shared" si="10"/>
        <v>0</v>
      </c>
      <c r="BM14" s="199"/>
      <c r="BN14" s="190">
        <f t="shared" si="11"/>
        <v>0</v>
      </c>
      <c r="BO14" s="190"/>
      <c r="BP14" s="190">
        <f t="shared" si="12"/>
        <v>0</v>
      </c>
      <c r="BQ14" s="190"/>
      <c r="BR14" s="190">
        <f t="shared" si="13"/>
        <v>0</v>
      </c>
      <c r="BS14" s="191"/>
    </row>
    <row r="15" spans="2:71" ht="15" thickBot="1" x14ac:dyDescent="0.4">
      <c r="B15" s="209"/>
      <c r="C15" s="210"/>
      <c r="D15" s="210"/>
      <c r="E15" s="214"/>
      <c r="F15" s="214"/>
      <c r="G15" s="214"/>
      <c r="H15" s="215"/>
      <c r="I15" s="205"/>
      <c r="J15" s="206"/>
      <c r="K15" s="206"/>
      <c r="L15" s="206"/>
      <c r="M15" s="213">
        <v>44145</v>
      </c>
      <c r="N15" s="213"/>
      <c r="O15" s="213"/>
      <c r="P15" s="213">
        <v>44509</v>
      </c>
      <c r="Q15" s="213"/>
      <c r="R15" s="213"/>
      <c r="S15" s="205" t="s">
        <v>6638</v>
      </c>
      <c r="T15" s="205"/>
      <c r="U15" s="205"/>
      <c r="V15" s="206" t="s">
        <v>6324</v>
      </c>
      <c r="W15" s="206"/>
      <c r="X15" s="206"/>
      <c r="Y15" s="207"/>
      <c r="Z15" s="207"/>
      <c r="AA15" s="207"/>
      <c r="AB15" s="208"/>
      <c r="AC15" s="208"/>
      <c r="AD15" s="208"/>
      <c r="AE15" s="202"/>
      <c r="AF15" s="202"/>
      <c r="AG15" s="202"/>
      <c r="AH15" s="201">
        <f>Totals!$E$81</f>
        <v>45811</v>
      </c>
      <c r="AI15" s="201"/>
      <c r="AJ15" s="201"/>
      <c r="AK15" s="303">
        <f t="shared" si="0"/>
        <v>0</v>
      </c>
      <c r="AL15" s="303"/>
      <c r="AM15" s="303"/>
      <c r="AN15" s="201" t="str">
        <f t="shared" si="1"/>
        <v/>
      </c>
      <c r="AO15" s="201"/>
      <c r="AP15" s="201"/>
      <c r="AQ15" s="202"/>
      <c r="AR15" s="202"/>
      <c r="AS15" s="202"/>
      <c r="AT15" s="203">
        <f t="shared" si="2"/>
        <v>0</v>
      </c>
      <c r="AU15" s="203"/>
      <c r="AV15" s="203"/>
      <c r="AW15" s="204">
        <f t="shared" si="3"/>
        <v>0</v>
      </c>
      <c r="AX15" s="204"/>
      <c r="AY15" s="204"/>
      <c r="AZ15" s="190">
        <f t="shared" si="4"/>
        <v>0</v>
      </c>
      <c r="BA15" s="190"/>
      <c r="BB15" s="190">
        <f t="shared" si="5"/>
        <v>0</v>
      </c>
      <c r="BC15" s="190"/>
      <c r="BD15" s="190">
        <f t="shared" si="6"/>
        <v>0</v>
      </c>
      <c r="BE15" s="190"/>
      <c r="BF15" s="190">
        <f t="shared" si="7"/>
        <v>0</v>
      </c>
      <c r="BG15" s="190"/>
      <c r="BH15" s="190">
        <f t="shared" si="8"/>
        <v>0</v>
      </c>
      <c r="BI15" s="190"/>
      <c r="BJ15" s="190">
        <f t="shared" si="9"/>
        <v>0</v>
      </c>
      <c r="BK15" s="190"/>
      <c r="BL15" s="190">
        <f t="shared" si="10"/>
        <v>0</v>
      </c>
      <c r="BM15" s="199"/>
      <c r="BN15" s="190">
        <f t="shared" si="11"/>
        <v>0</v>
      </c>
      <c r="BO15" s="190"/>
      <c r="BP15" s="190">
        <f t="shared" si="12"/>
        <v>0</v>
      </c>
      <c r="BQ15" s="190"/>
      <c r="BR15" s="190">
        <f t="shared" si="13"/>
        <v>0</v>
      </c>
      <c r="BS15" s="191"/>
    </row>
    <row r="16" spans="2:71" ht="15" thickBot="1" x14ac:dyDescent="0.4">
      <c r="B16" s="209"/>
      <c r="C16" s="210"/>
      <c r="D16" s="210"/>
      <c r="E16" s="214"/>
      <c r="F16" s="214"/>
      <c r="G16" s="214"/>
      <c r="H16" s="215"/>
      <c r="I16" s="205"/>
      <c r="J16" s="206"/>
      <c r="K16" s="206"/>
      <c r="L16" s="206"/>
      <c r="M16" s="213">
        <v>44297</v>
      </c>
      <c r="N16" s="213"/>
      <c r="O16" s="213"/>
      <c r="P16" s="213">
        <v>44660</v>
      </c>
      <c r="Q16" s="213"/>
      <c r="R16" s="213"/>
      <c r="S16" s="205" t="s">
        <v>6638</v>
      </c>
      <c r="T16" s="205"/>
      <c r="U16" s="205"/>
      <c r="V16" s="206" t="s">
        <v>6324</v>
      </c>
      <c r="W16" s="206"/>
      <c r="X16" s="206"/>
      <c r="Y16" s="207"/>
      <c r="Z16" s="207"/>
      <c r="AA16" s="207"/>
      <c r="AB16" s="208"/>
      <c r="AC16" s="208"/>
      <c r="AD16" s="208"/>
      <c r="AE16" s="202"/>
      <c r="AF16" s="202"/>
      <c r="AG16" s="202"/>
      <c r="AH16" s="201">
        <f>Totals!$E$81</f>
        <v>45811</v>
      </c>
      <c r="AI16" s="201"/>
      <c r="AJ16" s="201"/>
      <c r="AK16" s="303">
        <f t="shared" si="0"/>
        <v>0</v>
      </c>
      <c r="AL16" s="303"/>
      <c r="AM16" s="303"/>
      <c r="AN16" s="201" t="str">
        <f t="shared" si="1"/>
        <v/>
      </c>
      <c r="AO16" s="201"/>
      <c r="AP16" s="201"/>
      <c r="AQ16" s="202"/>
      <c r="AR16" s="202"/>
      <c r="AS16" s="202"/>
      <c r="AT16" s="203">
        <f t="shared" si="2"/>
        <v>0</v>
      </c>
      <c r="AU16" s="203"/>
      <c r="AV16" s="203"/>
      <c r="AW16" s="204">
        <f t="shared" si="3"/>
        <v>0</v>
      </c>
      <c r="AX16" s="204"/>
      <c r="AY16" s="204"/>
      <c r="AZ16" s="190">
        <f t="shared" si="4"/>
        <v>0</v>
      </c>
      <c r="BA16" s="190"/>
      <c r="BB16" s="190">
        <f t="shared" si="5"/>
        <v>0</v>
      </c>
      <c r="BC16" s="190"/>
      <c r="BD16" s="190">
        <f t="shared" si="6"/>
        <v>0</v>
      </c>
      <c r="BE16" s="190"/>
      <c r="BF16" s="190">
        <f t="shared" si="7"/>
        <v>0</v>
      </c>
      <c r="BG16" s="190"/>
      <c r="BH16" s="190">
        <f t="shared" si="8"/>
        <v>0</v>
      </c>
      <c r="BI16" s="190"/>
      <c r="BJ16" s="190">
        <f t="shared" si="9"/>
        <v>0</v>
      </c>
      <c r="BK16" s="190"/>
      <c r="BL16" s="190">
        <f t="shared" si="10"/>
        <v>0</v>
      </c>
      <c r="BM16" s="199"/>
      <c r="BN16" s="190">
        <f t="shared" si="11"/>
        <v>0</v>
      </c>
      <c r="BO16" s="190"/>
      <c r="BP16" s="190">
        <f t="shared" si="12"/>
        <v>0</v>
      </c>
      <c r="BQ16" s="190"/>
      <c r="BR16" s="190">
        <f t="shared" si="13"/>
        <v>0</v>
      </c>
      <c r="BS16" s="191"/>
    </row>
    <row r="17" spans="2:71" ht="15" thickBot="1" x14ac:dyDescent="0.4">
      <c r="B17" s="209"/>
      <c r="C17" s="210"/>
      <c r="D17" s="210"/>
      <c r="E17" s="214"/>
      <c r="F17" s="214"/>
      <c r="G17" s="214"/>
      <c r="H17" s="215"/>
      <c r="I17" s="205"/>
      <c r="J17" s="206"/>
      <c r="K17" s="206"/>
      <c r="L17" s="206"/>
      <c r="M17" s="213">
        <v>44330</v>
      </c>
      <c r="N17" s="213"/>
      <c r="O17" s="213"/>
      <c r="P17" s="213">
        <v>44694</v>
      </c>
      <c r="Q17" s="213"/>
      <c r="R17" s="213"/>
      <c r="S17" s="205" t="s">
        <v>6638</v>
      </c>
      <c r="T17" s="205"/>
      <c r="U17" s="205"/>
      <c r="V17" s="206"/>
      <c r="W17" s="206"/>
      <c r="X17" s="206"/>
      <c r="Y17" s="207"/>
      <c r="Z17" s="207"/>
      <c r="AA17" s="207"/>
      <c r="AB17" s="208"/>
      <c r="AC17" s="208"/>
      <c r="AD17" s="208"/>
      <c r="AE17" s="202"/>
      <c r="AF17" s="202"/>
      <c r="AG17" s="202"/>
      <c r="AH17" s="201">
        <f>Totals!$E$81</f>
        <v>45811</v>
      </c>
      <c r="AI17" s="201"/>
      <c r="AJ17" s="201"/>
      <c r="AK17" s="303">
        <f t="shared" si="0"/>
        <v>0</v>
      </c>
      <c r="AL17" s="303"/>
      <c r="AM17" s="303"/>
      <c r="AN17" s="201" t="str">
        <f t="shared" si="1"/>
        <v/>
      </c>
      <c r="AO17" s="201"/>
      <c r="AP17" s="201"/>
      <c r="AQ17" s="202"/>
      <c r="AR17" s="202"/>
      <c r="AS17" s="202"/>
      <c r="AT17" s="203">
        <f t="shared" si="2"/>
        <v>0</v>
      </c>
      <c r="AU17" s="203"/>
      <c r="AV17" s="203"/>
      <c r="AW17" s="204">
        <f t="shared" si="3"/>
        <v>0</v>
      </c>
      <c r="AX17" s="204"/>
      <c r="AY17" s="204"/>
      <c r="AZ17" s="190">
        <f t="shared" si="4"/>
        <v>0</v>
      </c>
      <c r="BA17" s="190"/>
      <c r="BB17" s="190">
        <f t="shared" si="5"/>
        <v>0</v>
      </c>
      <c r="BC17" s="190"/>
      <c r="BD17" s="190">
        <f t="shared" si="6"/>
        <v>0</v>
      </c>
      <c r="BE17" s="190"/>
      <c r="BF17" s="190">
        <f t="shared" si="7"/>
        <v>0</v>
      </c>
      <c r="BG17" s="190"/>
      <c r="BH17" s="190">
        <f t="shared" si="8"/>
        <v>0</v>
      </c>
      <c r="BI17" s="190"/>
      <c r="BJ17" s="190">
        <f t="shared" si="9"/>
        <v>0</v>
      </c>
      <c r="BK17" s="190"/>
      <c r="BL17" s="190">
        <f t="shared" si="10"/>
        <v>0</v>
      </c>
      <c r="BM17" s="199"/>
      <c r="BN17" s="190">
        <f t="shared" si="11"/>
        <v>0</v>
      </c>
      <c r="BO17" s="190"/>
      <c r="BP17" s="190">
        <f t="shared" si="12"/>
        <v>0</v>
      </c>
      <c r="BQ17" s="190"/>
      <c r="BR17" s="190">
        <f t="shared" si="13"/>
        <v>0</v>
      </c>
      <c r="BS17" s="191"/>
    </row>
    <row r="18" spans="2:71" ht="15" thickBot="1" x14ac:dyDescent="0.4">
      <c r="B18" s="209"/>
      <c r="C18" s="210"/>
      <c r="D18" s="210"/>
      <c r="E18" s="214"/>
      <c r="F18" s="214"/>
      <c r="G18" s="214"/>
      <c r="H18" s="215"/>
      <c r="I18" s="205"/>
      <c r="J18" s="206"/>
      <c r="K18" s="206"/>
      <c r="L18" s="206"/>
      <c r="M18" s="213"/>
      <c r="N18" s="213"/>
      <c r="O18" s="213"/>
      <c r="P18" s="213"/>
      <c r="Q18" s="213"/>
      <c r="R18" s="213"/>
      <c r="S18" s="205"/>
      <c r="T18" s="205"/>
      <c r="U18" s="205"/>
      <c r="V18" s="206"/>
      <c r="W18" s="206"/>
      <c r="X18" s="206"/>
      <c r="Y18" s="207"/>
      <c r="Z18" s="207"/>
      <c r="AA18" s="207"/>
      <c r="AB18" s="208"/>
      <c r="AC18" s="208"/>
      <c r="AD18" s="208"/>
      <c r="AE18" s="202"/>
      <c r="AF18" s="202"/>
      <c r="AG18" s="202"/>
      <c r="AH18" s="201">
        <f>Totals!$E$81</f>
        <v>45811</v>
      </c>
      <c r="AI18" s="201"/>
      <c r="AJ18" s="201"/>
      <c r="AK18" s="303">
        <f t="shared" si="0"/>
        <v>0</v>
      </c>
      <c r="AL18" s="303"/>
      <c r="AM18" s="303"/>
      <c r="AN18" s="201" t="str">
        <f t="shared" si="1"/>
        <v/>
      </c>
      <c r="AO18" s="201"/>
      <c r="AP18" s="201"/>
      <c r="AQ18" s="202"/>
      <c r="AR18" s="202"/>
      <c r="AS18" s="202"/>
      <c r="AT18" s="203">
        <f t="shared" si="2"/>
        <v>0</v>
      </c>
      <c r="AU18" s="203"/>
      <c r="AV18" s="203"/>
      <c r="AW18" s="204">
        <f t="shared" si="3"/>
        <v>0</v>
      </c>
      <c r="AX18" s="204"/>
      <c r="AY18" s="204"/>
      <c r="AZ18" s="190">
        <f t="shared" si="4"/>
        <v>0</v>
      </c>
      <c r="BA18" s="190"/>
      <c r="BB18" s="190">
        <f t="shared" si="5"/>
        <v>0</v>
      </c>
      <c r="BC18" s="190"/>
      <c r="BD18" s="190">
        <f t="shared" si="6"/>
        <v>0</v>
      </c>
      <c r="BE18" s="190"/>
      <c r="BF18" s="190">
        <f t="shared" si="7"/>
        <v>0</v>
      </c>
      <c r="BG18" s="190"/>
      <c r="BH18" s="190">
        <f t="shared" si="8"/>
        <v>0</v>
      </c>
      <c r="BI18" s="190"/>
      <c r="BJ18" s="190">
        <f t="shared" si="9"/>
        <v>0</v>
      </c>
      <c r="BK18" s="190"/>
      <c r="BL18" s="190">
        <f t="shared" si="10"/>
        <v>0</v>
      </c>
      <c r="BM18" s="199"/>
      <c r="BN18" s="190">
        <f t="shared" si="11"/>
        <v>0</v>
      </c>
      <c r="BO18" s="190"/>
      <c r="BP18" s="190">
        <f t="shared" si="12"/>
        <v>0</v>
      </c>
      <c r="BQ18" s="190"/>
      <c r="BR18" s="190">
        <f t="shared" si="13"/>
        <v>0</v>
      </c>
      <c r="BS18" s="191"/>
    </row>
    <row r="19" spans="2:71" ht="15" thickBot="1" x14ac:dyDescent="0.4">
      <c r="B19" s="209"/>
      <c r="C19" s="210"/>
      <c r="D19" s="210"/>
      <c r="E19" s="214"/>
      <c r="F19" s="214"/>
      <c r="G19" s="214"/>
      <c r="H19" s="215"/>
      <c r="I19" s="205"/>
      <c r="J19" s="206"/>
      <c r="K19" s="206"/>
      <c r="L19" s="206"/>
      <c r="M19" s="213">
        <v>44323</v>
      </c>
      <c r="N19" s="213"/>
      <c r="O19" s="213"/>
      <c r="P19" s="213">
        <v>44687</v>
      </c>
      <c r="Q19" s="213"/>
      <c r="R19" s="213"/>
      <c r="S19" s="205" t="s">
        <v>6638</v>
      </c>
      <c r="T19" s="205"/>
      <c r="U19" s="205"/>
      <c r="V19" s="206"/>
      <c r="W19" s="206"/>
      <c r="X19" s="206"/>
      <c r="Y19" s="207"/>
      <c r="Z19" s="207"/>
      <c r="AA19" s="207"/>
      <c r="AB19" s="208"/>
      <c r="AC19" s="208"/>
      <c r="AD19" s="208"/>
      <c r="AE19" s="202"/>
      <c r="AF19" s="202"/>
      <c r="AG19" s="202"/>
      <c r="AH19" s="201">
        <f>Totals!$E$81</f>
        <v>45811</v>
      </c>
      <c r="AI19" s="201"/>
      <c r="AJ19" s="201"/>
      <c r="AK19" s="303">
        <f t="shared" si="0"/>
        <v>0</v>
      </c>
      <c r="AL19" s="303"/>
      <c r="AM19" s="303"/>
      <c r="AN19" s="201" t="str">
        <f t="shared" si="1"/>
        <v/>
      </c>
      <c r="AO19" s="201"/>
      <c r="AP19" s="201"/>
      <c r="AQ19" s="202"/>
      <c r="AR19" s="202"/>
      <c r="AS19" s="202"/>
      <c r="AT19" s="203">
        <f t="shared" si="2"/>
        <v>0</v>
      </c>
      <c r="AU19" s="203"/>
      <c r="AV19" s="203"/>
      <c r="AW19" s="204">
        <f t="shared" si="3"/>
        <v>0</v>
      </c>
      <c r="AX19" s="204"/>
      <c r="AY19" s="204"/>
      <c r="AZ19" s="190">
        <f t="shared" si="4"/>
        <v>0</v>
      </c>
      <c r="BA19" s="190"/>
      <c r="BB19" s="190">
        <f t="shared" si="5"/>
        <v>0</v>
      </c>
      <c r="BC19" s="190"/>
      <c r="BD19" s="190">
        <f t="shared" si="6"/>
        <v>0</v>
      </c>
      <c r="BE19" s="190"/>
      <c r="BF19" s="190">
        <f t="shared" si="7"/>
        <v>0</v>
      </c>
      <c r="BG19" s="190"/>
      <c r="BH19" s="190">
        <f t="shared" si="8"/>
        <v>0</v>
      </c>
      <c r="BI19" s="190"/>
      <c r="BJ19" s="190">
        <f t="shared" si="9"/>
        <v>0</v>
      </c>
      <c r="BK19" s="190"/>
      <c r="BL19" s="190">
        <f t="shared" si="10"/>
        <v>0</v>
      </c>
      <c r="BM19" s="199"/>
      <c r="BN19" s="190">
        <f t="shared" si="11"/>
        <v>0</v>
      </c>
      <c r="BO19" s="190"/>
      <c r="BP19" s="190">
        <f t="shared" si="12"/>
        <v>0</v>
      </c>
      <c r="BQ19" s="190"/>
      <c r="BR19" s="190">
        <f t="shared" si="13"/>
        <v>0</v>
      </c>
      <c r="BS19" s="191"/>
    </row>
    <row r="20" spans="2:71" ht="15" thickBot="1" x14ac:dyDescent="0.4">
      <c r="B20" s="209"/>
      <c r="C20" s="210"/>
      <c r="D20" s="210"/>
      <c r="E20" s="214"/>
      <c r="F20" s="214"/>
      <c r="G20" s="214"/>
      <c r="H20" s="215"/>
      <c r="I20" s="205"/>
      <c r="J20" s="206"/>
      <c r="K20" s="206"/>
      <c r="L20" s="206"/>
      <c r="M20" s="213"/>
      <c r="N20" s="213"/>
      <c r="O20" s="213"/>
      <c r="P20" s="213"/>
      <c r="Q20" s="213"/>
      <c r="R20" s="213"/>
      <c r="S20" s="205"/>
      <c r="T20" s="205"/>
      <c r="U20" s="205"/>
      <c r="V20" s="206"/>
      <c r="W20" s="206"/>
      <c r="X20" s="206"/>
      <c r="Y20" s="207"/>
      <c r="Z20" s="207"/>
      <c r="AA20" s="207"/>
      <c r="AB20" s="208"/>
      <c r="AC20" s="208"/>
      <c r="AD20" s="208"/>
      <c r="AE20" s="202"/>
      <c r="AF20" s="202"/>
      <c r="AG20" s="202"/>
      <c r="AH20" s="201">
        <f>Totals!$E$81</f>
        <v>45811</v>
      </c>
      <c r="AI20" s="201"/>
      <c r="AJ20" s="201"/>
      <c r="AK20" s="303">
        <f t="shared" si="0"/>
        <v>0</v>
      </c>
      <c r="AL20" s="303"/>
      <c r="AM20" s="303"/>
      <c r="AN20" s="201" t="str">
        <f t="shared" si="1"/>
        <v/>
      </c>
      <c r="AO20" s="201"/>
      <c r="AP20" s="201"/>
      <c r="AQ20" s="202"/>
      <c r="AR20" s="202"/>
      <c r="AS20" s="202"/>
      <c r="AT20" s="203">
        <f t="shared" si="2"/>
        <v>0</v>
      </c>
      <c r="AU20" s="203"/>
      <c r="AV20" s="203"/>
      <c r="AW20" s="204">
        <f t="shared" si="3"/>
        <v>0</v>
      </c>
      <c r="AX20" s="204"/>
      <c r="AY20" s="204"/>
      <c r="AZ20" s="190">
        <f t="shared" si="4"/>
        <v>0</v>
      </c>
      <c r="BA20" s="190"/>
      <c r="BB20" s="190">
        <f t="shared" si="5"/>
        <v>0</v>
      </c>
      <c r="BC20" s="190"/>
      <c r="BD20" s="190">
        <f t="shared" si="6"/>
        <v>0</v>
      </c>
      <c r="BE20" s="190"/>
      <c r="BF20" s="190">
        <f t="shared" si="7"/>
        <v>0</v>
      </c>
      <c r="BG20" s="190"/>
      <c r="BH20" s="190">
        <f t="shared" si="8"/>
        <v>0</v>
      </c>
      <c r="BI20" s="190"/>
      <c r="BJ20" s="190">
        <f t="shared" si="9"/>
        <v>0</v>
      </c>
      <c r="BK20" s="190"/>
      <c r="BL20" s="190">
        <f t="shared" si="10"/>
        <v>0</v>
      </c>
      <c r="BM20" s="199"/>
      <c r="BN20" s="190">
        <f t="shared" si="11"/>
        <v>0</v>
      </c>
      <c r="BO20" s="190"/>
      <c r="BP20" s="190">
        <f t="shared" si="12"/>
        <v>0</v>
      </c>
      <c r="BQ20" s="190"/>
      <c r="BR20" s="190">
        <f t="shared" si="13"/>
        <v>0</v>
      </c>
      <c r="BS20" s="191"/>
    </row>
    <row r="21" spans="2:71" ht="15" thickBot="1" x14ac:dyDescent="0.4">
      <c r="B21" s="209"/>
      <c r="C21" s="210"/>
      <c r="D21" s="210"/>
      <c r="E21" s="214"/>
      <c r="F21" s="214"/>
      <c r="G21" s="214"/>
      <c r="H21" s="215"/>
      <c r="I21" s="205"/>
      <c r="J21" s="206"/>
      <c r="K21" s="206"/>
      <c r="L21" s="206"/>
      <c r="M21" s="213"/>
      <c r="N21" s="213"/>
      <c r="O21" s="213"/>
      <c r="P21" s="213"/>
      <c r="Q21" s="213"/>
      <c r="R21" s="213"/>
      <c r="S21" s="205"/>
      <c r="T21" s="205"/>
      <c r="U21" s="205"/>
      <c r="V21" s="206"/>
      <c r="W21" s="206"/>
      <c r="X21" s="206"/>
      <c r="Y21" s="207"/>
      <c r="Z21" s="207"/>
      <c r="AA21" s="207"/>
      <c r="AB21" s="208"/>
      <c r="AC21" s="208"/>
      <c r="AD21" s="208"/>
      <c r="AE21" s="202"/>
      <c r="AF21" s="202"/>
      <c r="AG21" s="202"/>
      <c r="AH21" s="201">
        <f>Totals!$E$81</f>
        <v>45811</v>
      </c>
      <c r="AI21" s="201"/>
      <c r="AJ21" s="201"/>
      <c r="AK21" s="303">
        <f t="shared" si="0"/>
        <v>0</v>
      </c>
      <c r="AL21" s="303"/>
      <c r="AM21" s="303"/>
      <c r="AN21" s="201" t="str">
        <f t="shared" si="1"/>
        <v/>
      </c>
      <c r="AO21" s="201"/>
      <c r="AP21" s="201"/>
      <c r="AQ21" s="202"/>
      <c r="AR21" s="202"/>
      <c r="AS21" s="202"/>
      <c r="AT21" s="203">
        <f t="shared" si="2"/>
        <v>0</v>
      </c>
      <c r="AU21" s="203"/>
      <c r="AV21" s="203"/>
      <c r="AW21" s="204">
        <f t="shared" si="3"/>
        <v>0</v>
      </c>
      <c r="AX21" s="204"/>
      <c r="AY21" s="204"/>
      <c r="AZ21" s="190">
        <f t="shared" si="4"/>
        <v>0</v>
      </c>
      <c r="BA21" s="190"/>
      <c r="BB21" s="190">
        <f t="shared" si="5"/>
        <v>0</v>
      </c>
      <c r="BC21" s="190"/>
      <c r="BD21" s="190">
        <f t="shared" si="6"/>
        <v>0</v>
      </c>
      <c r="BE21" s="190"/>
      <c r="BF21" s="190">
        <f t="shared" si="7"/>
        <v>0</v>
      </c>
      <c r="BG21" s="190"/>
      <c r="BH21" s="190">
        <f t="shared" si="8"/>
        <v>0</v>
      </c>
      <c r="BI21" s="190"/>
      <c r="BJ21" s="190">
        <f t="shared" si="9"/>
        <v>0</v>
      </c>
      <c r="BK21" s="190"/>
      <c r="BL21" s="190">
        <f t="shared" si="10"/>
        <v>0</v>
      </c>
      <c r="BM21" s="199"/>
      <c r="BN21" s="190">
        <f t="shared" si="11"/>
        <v>0</v>
      </c>
      <c r="BO21" s="190"/>
      <c r="BP21" s="190">
        <f t="shared" si="12"/>
        <v>0</v>
      </c>
      <c r="BQ21" s="190"/>
      <c r="BR21" s="190">
        <f t="shared" si="13"/>
        <v>0</v>
      </c>
      <c r="BS21" s="191"/>
    </row>
    <row r="22" spans="2:71" ht="15" thickBot="1" x14ac:dyDescent="0.4">
      <c r="B22" s="209"/>
      <c r="C22" s="210"/>
      <c r="D22" s="210"/>
      <c r="E22" s="214"/>
      <c r="F22" s="214"/>
      <c r="G22" s="214"/>
      <c r="H22" s="215"/>
      <c r="I22" s="205"/>
      <c r="J22" s="206"/>
      <c r="K22" s="206"/>
      <c r="L22" s="206"/>
      <c r="M22" s="213"/>
      <c r="N22" s="213"/>
      <c r="O22" s="213"/>
      <c r="P22" s="213"/>
      <c r="Q22" s="213"/>
      <c r="R22" s="213"/>
      <c r="S22" s="205"/>
      <c r="T22" s="205"/>
      <c r="U22" s="205"/>
      <c r="V22" s="206"/>
      <c r="W22" s="206"/>
      <c r="X22" s="206"/>
      <c r="Y22" s="207"/>
      <c r="Z22" s="207"/>
      <c r="AA22" s="207"/>
      <c r="AB22" s="208"/>
      <c r="AC22" s="208"/>
      <c r="AD22" s="208"/>
      <c r="AE22" s="202"/>
      <c r="AF22" s="202"/>
      <c r="AG22" s="202"/>
      <c r="AH22" s="201">
        <f>Totals!$E$81</f>
        <v>45811</v>
      </c>
      <c r="AI22" s="201"/>
      <c r="AJ22" s="201"/>
      <c r="AK22" s="303">
        <f t="shared" si="0"/>
        <v>0</v>
      </c>
      <c r="AL22" s="303"/>
      <c r="AM22" s="303"/>
      <c r="AN22" s="201" t="str">
        <f t="shared" si="1"/>
        <v/>
      </c>
      <c r="AO22" s="201"/>
      <c r="AP22" s="201"/>
      <c r="AQ22" s="202"/>
      <c r="AR22" s="202"/>
      <c r="AS22" s="202"/>
      <c r="AT22" s="203">
        <f t="shared" si="2"/>
        <v>0</v>
      </c>
      <c r="AU22" s="203"/>
      <c r="AV22" s="203"/>
      <c r="AW22" s="204">
        <f t="shared" si="3"/>
        <v>0</v>
      </c>
      <c r="AX22" s="204"/>
      <c r="AY22" s="204"/>
      <c r="AZ22" s="190">
        <f t="shared" si="4"/>
        <v>0</v>
      </c>
      <c r="BA22" s="190"/>
      <c r="BB22" s="190">
        <f t="shared" si="5"/>
        <v>0</v>
      </c>
      <c r="BC22" s="190"/>
      <c r="BD22" s="190">
        <f t="shared" si="6"/>
        <v>0</v>
      </c>
      <c r="BE22" s="190"/>
      <c r="BF22" s="190">
        <f t="shared" si="7"/>
        <v>0</v>
      </c>
      <c r="BG22" s="190"/>
      <c r="BH22" s="190">
        <f t="shared" si="8"/>
        <v>0</v>
      </c>
      <c r="BI22" s="190"/>
      <c r="BJ22" s="190">
        <f t="shared" si="9"/>
        <v>0</v>
      </c>
      <c r="BK22" s="190"/>
      <c r="BL22" s="190">
        <f t="shared" si="10"/>
        <v>0</v>
      </c>
      <c r="BM22" s="199"/>
      <c r="BN22" s="190">
        <f t="shared" si="11"/>
        <v>0</v>
      </c>
      <c r="BO22" s="190"/>
      <c r="BP22" s="190">
        <f t="shared" si="12"/>
        <v>0</v>
      </c>
      <c r="BQ22" s="190"/>
      <c r="BR22" s="190">
        <f t="shared" si="13"/>
        <v>0</v>
      </c>
      <c r="BS22" s="191"/>
    </row>
    <row r="23" spans="2:71" ht="15" thickBot="1" x14ac:dyDescent="0.4">
      <c r="B23" s="209"/>
      <c r="C23" s="210"/>
      <c r="D23" s="210"/>
      <c r="E23" s="214"/>
      <c r="F23" s="214"/>
      <c r="G23" s="214"/>
      <c r="H23" s="215"/>
      <c r="I23" s="205"/>
      <c r="J23" s="206"/>
      <c r="K23" s="206"/>
      <c r="L23" s="206"/>
      <c r="M23" s="213">
        <v>43148</v>
      </c>
      <c r="N23" s="213"/>
      <c r="O23" s="213"/>
      <c r="P23" s="213">
        <v>46799</v>
      </c>
      <c r="Q23" s="213"/>
      <c r="R23" s="213"/>
      <c r="S23" s="205" t="s">
        <v>3712</v>
      </c>
      <c r="T23" s="205"/>
      <c r="U23" s="205"/>
      <c r="V23" s="206" t="s">
        <v>3299</v>
      </c>
      <c r="W23" s="206"/>
      <c r="X23" s="206"/>
      <c r="Y23" s="207"/>
      <c r="Z23" s="207"/>
      <c r="AA23" s="207"/>
      <c r="AB23" s="208"/>
      <c r="AC23" s="208"/>
      <c r="AD23" s="208"/>
      <c r="AE23" s="202"/>
      <c r="AF23" s="202"/>
      <c r="AG23" s="202"/>
      <c r="AH23" s="201">
        <f>Totals!$E$81</f>
        <v>45811</v>
      </c>
      <c r="AI23" s="201"/>
      <c r="AJ23" s="201"/>
      <c r="AK23" s="303">
        <f t="shared" si="0"/>
        <v>0</v>
      </c>
      <c r="AL23" s="303"/>
      <c r="AM23" s="303"/>
      <c r="AN23" s="201" t="str">
        <f>IF($AQ23="","",$AQ23-1)</f>
        <v/>
      </c>
      <c r="AO23" s="201"/>
      <c r="AP23" s="201"/>
      <c r="AQ23" s="202"/>
      <c r="AR23" s="202"/>
      <c r="AS23" s="202"/>
      <c r="AT23" s="203">
        <f>IF($AE23&gt;0,IF($AN23&gt;0,IF(OR($AH23&gt;"",$AH23&gt;0),$AN23-$AH23,""),0),0)</f>
        <v>0</v>
      </c>
      <c r="AU23" s="203"/>
      <c r="AV23" s="203"/>
      <c r="AW23" s="204">
        <f t="shared" si="3"/>
        <v>0</v>
      </c>
      <c r="AX23" s="204"/>
      <c r="AY23" s="204"/>
      <c r="AZ23" s="190">
        <f t="shared" si="4"/>
        <v>0</v>
      </c>
      <c r="BA23" s="190"/>
      <c r="BB23" s="190">
        <f t="shared" si="5"/>
        <v>0</v>
      </c>
      <c r="BC23" s="190"/>
      <c r="BD23" s="190">
        <f t="shared" si="6"/>
        <v>0</v>
      </c>
      <c r="BE23" s="190"/>
      <c r="BF23" s="190">
        <f t="shared" si="7"/>
        <v>0</v>
      </c>
      <c r="BG23" s="190"/>
      <c r="BH23" s="190">
        <f t="shared" si="8"/>
        <v>0</v>
      </c>
      <c r="BI23" s="190"/>
      <c r="BJ23" s="190">
        <f t="shared" si="9"/>
        <v>0</v>
      </c>
      <c r="BK23" s="190"/>
      <c r="BL23" s="190">
        <f t="shared" si="10"/>
        <v>0</v>
      </c>
      <c r="BM23" s="199"/>
      <c r="BN23" s="190">
        <f t="shared" si="11"/>
        <v>0</v>
      </c>
      <c r="BO23" s="190"/>
      <c r="BP23" s="190">
        <f t="shared" si="12"/>
        <v>0</v>
      </c>
      <c r="BQ23" s="190"/>
      <c r="BR23" s="190">
        <f t="shared" si="13"/>
        <v>0</v>
      </c>
      <c r="BS23" s="191"/>
    </row>
    <row r="24" spans="2:71" ht="15" thickBot="1" x14ac:dyDescent="0.4">
      <c r="B24" s="209"/>
      <c r="C24" s="210"/>
      <c r="D24" s="210"/>
      <c r="E24" s="214"/>
      <c r="F24" s="214"/>
      <c r="G24" s="214"/>
      <c r="H24" s="215"/>
      <c r="I24" s="205"/>
      <c r="J24" s="206"/>
      <c r="K24" s="206"/>
      <c r="L24" s="206"/>
      <c r="M24" s="213">
        <v>44428</v>
      </c>
      <c r="N24" s="213"/>
      <c r="O24" s="213"/>
      <c r="P24" s="213">
        <v>44792</v>
      </c>
      <c r="Q24" s="213"/>
      <c r="R24" s="213"/>
      <c r="S24" s="205" t="s">
        <v>6638</v>
      </c>
      <c r="T24" s="205"/>
      <c r="U24" s="205"/>
      <c r="V24" s="206" t="s">
        <v>6406</v>
      </c>
      <c r="W24" s="206"/>
      <c r="X24" s="206"/>
      <c r="Y24" s="207"/>
      <c r="Z24" s="207"/>
      <c r="AA24" s="207"/>
      <c r="AB24" s="208"/>
      <c r="AC24" s="208"/>
      <c r="AD24" s="208"/>
      <c r="AE24" s="202"/>
      <c r="AF24" s="202"/>
      <c r="AG24" s="202"/>
      <c r="AH24" s="201">
        <f>Totals!$E$81</f>
        <v>45811</v>
      </c>
      <c r="AI24" s="201"/>
      <c r="AJ24" s="201"/>
      <c r="AK24" s="303">
        <f t="shared" si="0"/>
        <v>0</v>
      </c>
      <c r="AL24" s="303"/>
      <c r="AM24" s="303"/>
      <c r="AN24" s="201" t="str">
        <f t="shared" si="1"/>
        <v/>
      </c>
      <c r="AO24" s="201"/>
      <c r="AP24" s="201"/>
      <c r="AQ24" s="202"/>
      <c r="AR24" s="202"/>
      <c r="AS24" s="202"/>
      <c r="AT24" s="203">
        <f t="shared" ref="AT24:AT51" si="14">IF($AE24&gt;0,IF($AN24&gt;0,IF(OR($AH24&gt;"",$AH24&gt;0),$AN24-$AH24,""),0),0)</f>
        <v>0</v>
      </c>
      <c r="AU24" s="203"/>
      <c r="AV24" s="203"/>
      <c r="AW24" s="204">
        <f t="shared" si="3"/>
        <v>0</v>
      </c>
      <c r="AX24" s="204"/>
      <c r="AY24" s="204"/>
      <c r="AZ24" s="190">
        <f t="shared" si="4"/>
        <v>0</v>
      </c>
      <c r="BA24" s="190"/>
      <c r="BB24" s="190">
        <f t="shared" si="5"/>
        <v>0</v>
      </c>
      <c r="BC24" s="190"/>
      <c r="BD24" s="190">
        <f t="shared" si="6"/>
        <v>0</v>
      </c>
      <c r="BE24" s="190"/>
      <c r="BF24" s="190">
        <f t="shared" si="7"/>
        <v>0</v>
      </c>
      <c r="BG24" s="190"/>
      <c r="BH24" s="190">
        <f t="shared" si="8"/>
        <v>0</v>
      </c>
      <c r="BI24" s="190"/>
      <c r="BJ24" s="190">
        <f t="shared" si="9"/>
        <v>0</v>
      </c>
      <c r="BK24" s="190"/>
      <c r="BL24" s="190">
        <f t="shared" si="10"/>
        <v>0</v>
      </c>
      <c r="BM24" s="199"/>
      <c r="BN24" s="190">
        <f t="shared" si="11"/>
        <v>0</v>
      </c>
      <c r="BO24" s="190"/>
      <c r="BP24" s="190">
        <f t="shared" si="12"/>
        <v>0</v>
      </c>
      <c r="BQ24" s="190"/>
      <c r="BR24" s="190">
        <f t="shared" si="13"/>
        <v>0</v>
      </c>
      <c r="BS24" s="191"/>
    </row>
    <row r="25" spans="2:71" ht="15" thickBot="1" x14ac:dyDescent="0.4">
      <c r="B25" s="209"/>
      <c r="C25" s="210"/>
      <c r="D25" s="210"/>
      <c r="E25" s="214"/>
      <c r="F25" s="214"/>
      <c r="G25" s="214"/>
      <c r="H25" s="215"/>
      <c r="I25" s="205"/>
      <c r="J25" s="206"/>
      <c r="K25" s="206"/>
      <c r="L25" s="206"/>
      <c r="M25" s="213">
        <v>44428</v>
      </c>
      <c r="N25" s="213"/>
      <c r="O25" s="213"/>
      <c r="P25" s="213">
        <v>44792</v>
      </c>
      <c r="Q25" s="213"/>
      <c r="R25" s="213"/>
      <c r="S25" s="205" t="s">
        <v>6638</v>
      </c>
      <c r="T25" s="205"/>
      <c r="U25" s="205"/>
      <c r="V25" s="206" t="s">
        <v>6406</v>
      </c>
      <c r="W25" s="206"/>
      <c r="X25" s="206"/>
      <c r="Y25" s="207"/>
      <c r="Z25" s="207"/>
      <c r="AA25" s="207"/>
      <c r="AB25" s="208"/>
      <c r="AC25" s="208"/>
      <c r="AD25" s="208"/>
      <c r="AE25" s="202"/>
      <c r="AF25" s="202"/>
      <c r="AG25" s="202"/>
      <c r="AH25" s="201">
        <f>Totals!$E$81</f>
        <v>45811</v>
      </c>
      <c r="AI25" s="201"/>
      <c r="AJ25" s="201"/>
      <c r="AK25" s="303">
        <f t="shared" si="0"/>
        <v>0</v>
      </c>
      <c r="AL25" s="303"/>
      <c r="AM25" s="303"/>
      <c r="AN25" s="201" t="str">
        <f t="shared" si="1"/>
        <v/>
      </c>
      <c r="AO25" s="201"/>
      <c r="AP25" s="201"/>
      <c r="AQ25" s="202"/>
      <c r="AR25" s="202"/>
      <c r="AS25" s="202"/>
      <c r="AT25" s="203">
        <f t="shared" si="14"/>
        <v>0</v>
      </c>
      <c r="AU25" s="203"/>
      <c r="AV25" s="203"/>
      <c r="AW25" s="204">
        <f t="shared" si="3"/>
        <v>0</v>
      </c>
      <c r="AX25" s="204"/>
      <c r="AY25" s="204"/>
      <c r="AZ25" s="190">
        <f t="shared" si="4"/>
        <v>0</v>
      </c>
      <c r="BA25" s="190"/>
      <c r="BB25" s="190">
        <f t="shared" si="5"/>
        <v>0</v>
      </c>
      <c r="BC25" s="190"/>
      <c r="BD25" s="190">
        <f t="shared" si="6"/>
        <v>0</v>
      </c>
      <c r="BE25" s="190"/>
      <c r="BF25" s="190">
        <f t="shared" si="7"/>
        <v>0</v>
      </c>
      <c r="BG25" s="190"/>
      <c r="BH25" s="190">
        <f t="shared" si="8"/>
        <v>0</v>
      </c>
      <c r="BI25" s="190"/>
      <c r="BJ25" s="190">
        <f t="shared" si="9"/>
        <v>0</v>
      </c>
      <c r="BK25" s="190"/>
      <c r="BL25" s="190">
        <f t="shared" si="10"/>
        <v>0</v>
      </c>
      <c r="BM25" s="199"/>
      <c r="BN25" s="190">
        <f t="shared" si="11"/>
        <v>0</v>
      </c>
      <c r="BO25" s="190"/>
      <c r="BP25" s="190">
        <f t="shared" si="12"/>
        <v>0</v>
      </c>
      <c r="BQ25" s="190"/>
      <c r="BR25" s="190">
        <f t="shared" si="13"/>
        <v>0</v>
      </c>
      <c r="BS25" s="191"/>
    </row>
    <row r="26" spans="2:71" ht="15" thickBot="1" x14ac:dyDescent="0.4">
      <c r="B26" s="209"/>
      <c r="C26" s="210"/>
      <c r="D26" s="210"/>
      <c r="E26" s="214"/>
      <c r="F26" s="214"/>
      <c r="G26" s="214"/>
      <c r="H26" s="215"/>
      <c r="I26" s="205"/>
      <c r="J26" s="206"/>
      <c r="K26" s="206"/>
      <c r="L26" s="206"/>
      <c r="M26" s="213"/>
      <c r="N26" s="213"/>
      <c r="O26" s="213"/>
      <c r="P26" s="213"/>
      <c r="Q26" s="213"/>
      <c r="R26" s="213"/>
      <c r="S26" s="205"/>
      <c r="T26" s="205"/>
      <c r="U26" s="205"/>
      <c r="V26" s="206"/>
      <c r="W26" s="206"/>
      <c r="X26" s="206"/>
      <c r="Y26" s="207"/>
      <c r="Z26" s="207"/>
      <c r="AA26" s="207"/>
      <c r="AB26" s="208"/>
      <c r="AC26" s="208"/>
      <c r="AD26" s="208"/>
      <c r="AE26" s="202"/>
      <c r="AF26" s="202"/>
      <c r="AG26" s="202"/>
      <c r="AH26" s="201">
        <f>Totals!$E$81</f>
        <v>45811</v>
      </c>
      <c r="AI26" s="201"/>
      <c r="AJ26" s="201"/>
      <c r="AK26" s="303">
        <f t="shared" si="0"/>
        <v>0</v>
      </c>
      <c r="AL26" s="303"/>
      <c r="AM26" s="303"/>
      <c r="AN26" s="201" t="str">
        <f t="shared" si="1"/>
        <v/>
      </c>
      <c r="AO26" s="201"/>
      <c r="AP26" s="201"/>
      <c r="AQ26" s="202"/>
      <c r="AR26" s="202"/>
      <c r="AS26" s="202"/>
      <c r="AT26" s="203">
        <f t="shared" si="14"/>
        <v>0</v>
      </c>
      <c r="AU26" s="203"/>
      <c r="AV26" s="203"/>
      <c r="AW26" s="204">
        <f t="shared" si="3"/>
        <v>0</v>
      </c>
      <c r="AX26" s="204"/>
      <c r="AY26" s="204"/>
      <c r="AZ26" s="190">
        <f t="shared" si="4"/>
        <v>0</v>
      </c>
      <c r="BA26" s="190"/>
      <c r="BB26" s="190">
        <f t="shared" si="5"/>
        <v>0</v>
      </c>
      <c r="BC26" s="190"/>
      <c r="BD26" s="190">
        <f t="shared" si="6"/>
        <v>0</v>
      </c>
      <c r="BE26" s="190"/>
      <c r="BF26" s="190">
        <f t="shared" si="7"/>
        <v>0</v>
      </c>
      <c r="BG26" s="190"/>
      <c r="BH26" s="190">
        <f t="shared" si="8"/>
        <v>0</v>
      </c>
      <c r="BI26" s="190"/>
      <c r="BJ26" s="190">
        <f t="shared" si="9"/>
        <v>0</v>
      </c>
      <c r="BK26" s="190"/>
      <c r="BL26" s="190">
        <f t="shared" si="10"/>
        <v>0</v>
      </c>
      <c r="BM26" s="199"/>
      <c r="BN26" s="190">
        <f t="shared" si="11"/>
        <v>0</v>
      </c>
      <c r="BO26" s="190"/>
      <c r="BP26" s="190">
        <f t="shared" si="12"/>
        <v>0</v>
      </c>
      <c r="BQ26" s="190"/>
      <c r="BR26" s="190">
        <f t="shared" si="13"/>
        <v>0</v>
      </c>
      <c r="BS26" s="191"/>
    </row>
    <row r="27" spans="2:71" ht="15" thickBot="1" x14ac:dyDescent="0.4">
      <c r="B27" s="209"/>
      <c r="C27" s="210"/>
      <c r="D27" s="210"/>
      <c r="E27" s="214"/>
      <c r="F27" s="214"/>
      <c r="G27" s="214"/>
      <c r="H27" s="215"/>
      <c r="I27" s="205"/>
      <c r="J27" s="206"/>
      <c r="K27" s="206"/>
      <c r="L27" s="206"/>
      <c r="M27" s="213">
        <v>43246</v>
      </c>
      <c r="N27" s="213"/>
      <c r="O27" s="213"/>
      <c r="P27" s="213">
        <v>45071</v>
      </c>
      <c r="Q27" s="213"/>
      <c r="R27" s="213"/>
      <c r="S27" s="205" t="s">
        <v>5539</v>
      </c>
      <c r="T27" s="205"/>
      <c r="U27" s="205"/>
      <c r="V27" s="206" t="s">
        <v>5027</v>
      </c>
      <c r="W27" s="206"/>
      <c r="X27" s="206"/>
      <c r="Y27" s="207"/>
      <c r="Z27" s="207"/>
      <c r="AA27" s="207"/>
      <c r="AB27" s="208"/>
      <c r="AC27" s="208"/>
      <c r="AD27" s="208"/>
      <c r="AE27" s="202"/>
      <c r="AF27" s="202"/>
      <c r="AG27" s="202"/>
      <c r="AH27" s="201">
        <f>Totals!$E$81</f>
        <v>45811</v>
      </c>
      <c r="AI27" s="201"/>
      <c r="AJ27" s="201"/>
      <c r="AK27" s="303">
        <f t="shared" si="0"/>
        <v>0</v>
      </c>
      <c r="AL27" s="303"/>
      <c r="AM27" s="303"/>
      <c r="AN27" s="201" t="str">
        <f t="shared" si="1"/>
        <v/>
      </c>
      <c r="AO27" s="201"/>
      <c r="AP27" s="201"/>
      <c r="AQ27" s="202"/>
      <c r="AR27" s="202"/>
      <c r="AS27" s="202"/>
      <c r="AT27" s="203">
        <f t="shared" si="14"/>
        <v>0</v>
      </c>
      <c r="AU27" s="203"/>
      <c r="AV27" s="203"/>
      <c r="AW27" s="204">
        <f t="shared" si="3"/>
        <v>0</v>
      </c>
      <c r="AX27" s="204"/>
      <c r="AY27" s="204"/>
      <c r="AZ27" s="190">
        <f t="shared" si="4"/>
        <v>0</v>
      </c>
      <c r="BA27" s="190"/>
      <c r="BB27" s="190">
        <f t="shared" si="5"/>
        <v>0</v>
      </c>
      <c r="BC27" s="190"/>
      <c r="BD27" s="190">
        <f t="shared" si="6"/>
        <v>0</v>
      </c>
      <c r="BE27" s="190"/>
      <c r="BF27" s="190">
        <f t="shared" si="7"/>
        <v>0</v>
      </c>
      <c r="BG27" s="190"/>
      <c r="BH27" s="190">
        <f t="shared" si="8"/>
        <v>0</v>
      </c>
      <c r="BI27" s="190"/>
      <c r="BJ27" s="190">
        <f t="shared" si="9"/>
        <v>0</v>
      </c>
      <c r="BK27" s="190"/>
      <c r="BL27" s="190">
        <f t="shared" si="10"/>
        <v>0</v>
      </c>
      <c r="BM27" s="199"/>
      <c r="BN27" s="190">
        <f t="shared" si="11"/>
        <v>0</v>
      </c>
      <c r="BO27" s="190"/>
      <c r="BP27" s="190">
        <f t="shared" si="12"/>
        <v>0</v>
      </c>
      <c r="BQ27" s="190"/>
      <c r="BR27" s="190">
        <f t="shared" si="13"/>
        <v>0</v>
      </c>
      <c r="BS27" s="191"/>
    </row>
    <row r="28" spans="2:71" ht="15" thickBot="1" x14ac:dyDescent="0.4">
      <c r="B28" s="209"/>
      <c r="C28" s="210"/>
      <c r="D28" s="210"/>
      <c r="E28" s="214"/>
      <c r="F28" s="214"/>
      <c r="G28" s="214"/>
      <c r="H28" s="215"/>
      <c r="I28" s="205"/>
      <c r="J28" s="206"/>
      <c r="K28" s="206"/>
      <c r="L28" s="206"/>
      <c r="M28" s="213">
        <v>44442</v>
      </c>
      <c r="N28" s="213"/>
      <c r="O28" s="213"/>
      <c r="P28" s="213">
        <v>46267</v>
      </c>
      <c r="Q28" s="213"/>
      <c r="R28" s="213"/>
      <c r="S28" s="205" t="s">
        <v>5539</v>
      </c>
      <c r="T28" s="205"/>
      <c r="U28" s="205"/>
      <c r="V28" s="206" t="s">
        <v>3830</v>
      </c>
      <c r="W28" s="206"/>
      <c r="X28" s="206"/>
      <c r="Y28" s="207"/>
      <c r="Z28" s="207"/>
      <c r="AA28" s="207"/>
      <c r="AB28" s="208"/>
      <c r="AC28" s="208"/>
      <c r="AD28" s="208"/>
      <c r="AE28" s="202"/>
      <c r="AF28" s="202"/>
      <c r="AG28" s="202"/>
      <c r="AH28" s="201">
        <f>Totals!$E$81</f>
        <v>45811</v>
      </c>
      <c r="AI28" s="201"/>
      <c r="AJ28" s="201"/>
      <c r="AK28" s="303">
        <f t="shared" si="0"/>
        <v>0</v>
      </c>
      <c r="AL28" s="303"/>
      <c r="AM28" s="303"/>
      <c r="AN28" s="201" t="str">
        <f t="shared" si="1"/>
        <v/>
      </c>
      <c r="AO28" s="201"/>
      <c r="AP28" s="201"/>
      <c r="AQ28" s="202"/>
      <c r="AR28" s="202"/>
      <c r="AS28" s="202"/>
      <c r="AT28" s="203">
        <f t="shared" si="14"/>
        <v>0</v>
      </c>
      <c r="AU28" s="203"/>
      <c r="AV28" s="203"/>
      <c r="AW28" s="204">
        <f t="shared" si="3"/>
        <v>0</v>
      </c>
      <c r="AX28" s="204"/>
      <c r="AY28" s="204"/>
      <c r="AZ28" s="190">
        <f t="shared" si="4"/>
        <v>0</v>
      </c>
      <c r="BA28" s="190"/>
      <c r="BB28" s="190">
        <f t="shared" si="5"/>
        <v>0</v>
      </c>
      <c r="BC28" s="190"/>
      <c r="BD28" s="190">
        <f t="shared" si="6"/>
        <v>0</v>
      </c>
      <c r="BE28" s="190"/>
      <c r="BF28" s="190">
        <f t="shared" si="7"/>
        <v>0</v>
      </c>
      <c r="BG28" s="190"/>
      <c r="BH28" s="190">
        <f t="shared" si="8"/>
        <v>0</v>
      </c>
      <c r="BI28" s="190"/>
      <c r="BJ28" s="190">
        <f t="shared" si="9"/>
        <v>0</v>
      </c>
      <c r="BK28" s="190"/>
      <c r="BL28" s="190">
        <f t="shared" si="10"/>
        <v>0</v>
      </c>
      <c r="BM28" s="199"/>
      <c r="BN28" s="190">
        <f t="shared" si="11"/>
        <v>0</v>
      </c>
      <c r="BO28" s="190"/>
      <c r="BP28" s="190">
        <f t="shared" si="12"/>
        <v>0</v>
      </c>
      <c r="BQ28" s="190"/>
      <c r="BR28" s="190">
        <f t="shared" si="13"/>
        <v>0</v>
      </c>
      <c r="BS28" s="191"/>
    </row>
    <row r="29" spans="2:71" ht="15" thickBot="1" x14ac:dyDescent="0.4">
      <c r="B29" s="209"/>
      <c r="C29" s="210"/>
      <c r="D29" s="210"/>
      <c r="E29" s="214"/>
      <c r="F29" s="214"/>
      <c r="G29" s="214"/>
      <c r="H29" s="215"/>
      <c r="I29" s="205"/>
      <c r="J29" s="206"/>
      <c r="K29" s="206"/>
      <c r="L29" s="206"/>
      <c r="M29" s="213">
        <v>44229</v>
      </c>
      <c r="N29" s="213"/>
      <c r="O29" s="213"/>
      <c r="P29" s="213">
        <v>44593</v>
      </c>
      <c r="Q29" s="213"/>
      <c r="R29" s="213"/>
      <c r="S29" s="205" t="s">
        <v>6638</v>
      </c>
      <c r="T29" s="205"/>
      <c r="U29" s="205"/>
      <c r="V29" s="206" t="s">
        <v>6606</v>
      </c>
      <c r="W29" s="206"/>
      <c r="X29" s="206"/>
      <c r="Y29" s="207"/>
      <c r="Z29" s="207"/>
      <c r="AA29" s="207"/>
      <c r="AB29" s="208"/>
      <c r="AC29" s="208"/>
      <c r="AD29" s="208"/>
      <c r="AE29" s="202"/>
      <c r="AF29" s="202"/>
      <c r="AG29" s="202"/>
      <c r="AH29" s="201">
        <f>Totals!$E$81</f>
        <v>45811</v>
      </c>
      <c r="AI29" s="201"/>
      <c r="AJ29" s="201"/>
      <c r="AK29" s="303">
        <f t="shared" si="0"/>
        <v>0</v>
      </c>
      <c r="AL29" s="303"/>
      <c r="AM29" s="303"/>
      <c r="AN29" s="201" t="str">
        <f t="shared" si="1"/>
        <v/>
      </c>
      <c r="AO29" s="201"/>
      <c r="AP29" s="201"/>
      <c r="AQ29" s="202"/>
      <c r="AR29" s="202"/>
      <c r="AS29" s="202"/>
      <c r="AT29" s="203">
        <f t="shared" si="14"/>
        <v>0</v>
      </c>
      <c r="AU29" s="203"/>
      <c r="AV29" s="203"/>
      <c r="AW29" s="204">
        <f t="shared" si="3"/>
        <v>0</v>
      </c>
      <c r="AX29" s="204"/>
      <c r="AY29" s="204"/>
      <c r="AZ29" s="190">
        <f t="shared" si="4"/>
        <v>0</v>
      </c>
      <c r="BA29" s="190"/>
      <c r="BB29" s="190">
        <f t="shared" si="5"/>
        <v>0</v>
      </c>
      <c r="BC29" s="190"/>
      <c r="BD29" s="190">
        <f t="shared" si="6"/>
        <v>0</v>
      </c>
      <c r="BE29" s="190"/>
      <c r="BF29" s="190">
        <f t="shared" si="7"/>
        <v>0</v>
      </c>
      <c r="BG29" s="190"/>
      <c r="BH29" s="190">
        <f t="shared" si="8"/>
        <v>0</v>
      </c>
      <c r="BI29" s="190"/>
      <c r="BJ29" s="190">
        <f t="shared" si="9"/>
        <v>0</v>
      </c>
      <c r="BK29" s="190"/>
      <c r="BL29" s="190">
        <f t="shared" si="10"/>
        <v>0</v>
      </c>
      <c r="BM29" s="199"/>
      <c r="BN29" s="190">
        <f t="shared" si="11"/>
        <v>0</v>
      </c>
      <c r="BO29" s="190"/>
      <c r="BP29" s="190">
        <f t="shared" si="12"/>
        <v>0</v>
      </c>
      <c r="BQ29" s="190"/>
      <c r="BR29" s="190">
        <f t="shared" si="13"/>
        <v>0</v>
      </c>
      <c r="BS29" s="191"/>
    </row>
    <row r="30" spans="2:71" ht="15" thickBot="1" x14ac:dyDescent="0.4">
      <c r="B30" s="209"/>
      <c r="C30" s="210"/>
      <c r="D30" s="210"/>
      <c r="E30" s="214"/>
      <c r="F30" s="214"/>
      <c r="G30" s="214"/>
      <c r="H30" s="215"/>
      <c r="I30" s="205"/>
      <c r="J30" s="206"/>
      <c r="K30" s="206"/>
      <c r="L30" s="206"/>
      <c r="M30" s="213">
        <v>44105</v>
      </c>
      <c r="N30" s="213"/>
      <c r="O30" s="213"/>
      <c r="P30" s="213">
        <v>44469</v>
      </c>
      <c r="Q30" s="213"/>
      <c r="R30" s="213"/>
      <c r="S30" s="205" t="s">
        <v>6638</v>
      </c>
      <c r="T30" s="205"/>
      <c r="U30" s="205"/>
      <c r="V30" s="206" t="s">
        <v>6364</v>
      </c>
      <c r="W30" s="206"/>
      <c r="X30" s="206"/>
      <c r="Y30" s="207"/>
      <c r="Z30" s="207"/>
      <c r="AA30" s="207"/>
      <c r="AB30" s="208"/>
      <c r="AC30" s="208"/>
      <c r="AD30" s="208"/>
      <c r="AE30" s="202"/>
      <c r="AF30" s="202"/>
      <c r="AG30" s="202"/>
      <c r="AH30" s="201">
        <f>Totals!$E$81</f>
        <v>45811</v>
      </c>
      <c r="AI30" s="201"/>
      <c r="AJ30" s="201"/>
      <c r="AK30" s="303">
        <f t="shared" si="0"/>
        <v>0</v>
      </c>
      <c r="AL30" s="303"/>
      <c r="AM30" s="303"/>
      <c r="AN30" s="201" t="str">
        <f t="shared" si="1"/>
        <v/>
      </c>
      <c r="AO30" s="201"/>
      <c r="AP30" s="201"/>
      <c r="AQ30" s="202"/>
      <c r="AR30" s="202"/>
      <c r="AS30" s="202"/>
      <c r="AT30" s="203">
        <f t="shared" si="14"/>
        <v>0</v>
      </c>
      <c r="AU30" s="203"/>
      <c r="AV30" s="203"/>
      <c r="AW30" s="204">
        <f t="shared" si="3"/>
        <v>0</v>
      </c>
      <c r="AX30" s="204"/>
      <c r="AY30" s="204"/>
      <c r="AZ30" s="190">
        <f t="shared" si="4"/>
        <v>0</v>
      </c>
      <c r="BA30" s="190"/>
      <c r="BB30" s="190">
        <f t="shared" si="5"/>
        <v>0</v>
      </c>
      <c r="BC30" s="190"/>
      <c r="BD30" s="190">
        <f t="shared" si="6"/>
        <v>0</v>
      </c>
      <c r="BE30" s="190"/>
      <c r="BF30" s="190">
        <f t="shared" si="7"/>
        <v>0</v>
      </c>
      <c r="BG30" s="190"/>
      <c r="BH30" s="190">
        <f t="shared" si="8"/>
        <v>0</v>
      </c>
      <c r="BI30" s="190"/>
      <c r="BJ30" s="190">
        <f t="shared" si="9"/>
        <v>0</v>
      </c>
      <c r="BK30" s="190"/>
      <c r="BL30" s="190">
        <f t="shared" si="10"/>
        <v>0</v>
      </c>
      <c r="BM30" s="199"/>
      <c r="BN30" s="190">
        <f t="shared" si="11"/>
        <v>0</v>
      </c>
      <c r="BO30" s="190"/>
      <c r="BP30" s="190">
        <f t="shared" si="12"/>
        <v>0</v>
      </c>
      <c r="BQ30" s="190"/>
      <c r="BR30" s="190">
        <f t="shared" si="13"/>
        <v>0</v>
      </c>
      <c r="BS30" s="191"/>
    </row>
    <row r="31" spans="2:71" ht="15" thickBot="1" x14ac:dyDescent="0.4">
      <c r="B31" s="209"/>
      <c r="C31" s="210"/>
      <c r="D31" s="210"/>
      <c r="E31" s="214"/>
      <c r="F31" s="214"/>
      <c r="G31" s="214"/>
      <c r="H31" s="215"/>
      <c r="I31" s="205"/>
      <c r="J31" s="206"/>
      <c r="K31" s="206"/>
      <c r="L31" s="206"/>
      <c r="M31" s="213"/>
      <c r="N31" s="213"/>
      <c r="O31" s="213"/>
      <c r="P31" s="213"/>
      <c r="Q31" s="213"/>
      <c r="R31" s="213"/>
      <c r="S31" s="205"/>
      <c r="T31" s="205"/>
      <c r="U31" s="205"/>
      <c r="V31" s="206"/>
      <c r="W31" s="206"/>
      <c r="X31" s="206"/>
      <c r="Y31" s="207"/>
      <c r="Z31" s="207"/>
      <c r="AA31" s="207"/>
      <c r="AB31" s="208"/>
      <c r="AC31" s="208"/>
      <c r="AD31" s="208"/>
      <c r="AE31" s="202"/>
      <c r="AF31" s="202"/>
      <c r="AG31" s="202"/>
      <c r="AH31" s="201">
        <f>Totals!$E$81</f>
        <v>45811</v>
      </c>
      <c r="AI31" s="201"/>
      <c r="AJ31" s="201"/>
      <c r="AK31" s="303">
        <f t="shared" si="0"/>
        <v>0</v>
      </c>
      <c r="AL31" s="303"/>
      <c r="AM31" s="303"/>
      <c r="AN31" s="201" t="str">
        <f t="shared" si="1"/>
        <v/>
      </c>
      <c r="AO31" s="201"/>
      <c r="AP31" s="201"/>
      <c r="AQ31" s="202"/>
      <c r="AR31" s="202"/>
      <c r="AS31" s="202"/>
      <c r="AT31" s="203">
        <f t="shared" si="14"/>
        <v>0</v>
      </c>
      <c r="AU31" s="203"/>
      <c r="AV31" s="203"/>
      <c r="AW31" s="204">
        <f t="shared" si="3"/>
        <v>0</v>
      </c>
      <c r="AX31" s="204"/>
      <c r="AY31" s="204"/>
      <c r="AZ31" s="190">
        <f t="shared" si="4"/>
        <v>0</v>
      </c>
      <c r="BA31" s="190"/>
      <c r="BB31" s="190">
        <f t="shared" si="5"/>
        <v>0</v>
      </c>
      <c r="BC31" s="190"/>
      <c r="BD31" s="190">
        <f t="shared" si="6"/>
        <v>0</v>
      </c>
      <c r="BE31" s="190"/>
      <c r="BF31" s="190">
        <f t="shared" si="7"/>
        <v>0</v>
      </c>
      <c r="BG31" s="190"/>
      <c r="BH31" s="190">
        <f t="shared" si="8"/>
        <v>0</v>
      </c>
      <c r="BI31" s="190"/>
      <c r="BJ31" s="190">
        <f t="shared" si="9"/>
        <v>0</v>
      </c>
      <c r="BK31" s="190"/>
      <c r="BL31" s="190">
        <f t="shared" si="10"/>
        <v>0</v>
      </c>
      <c r="BM31" s="199"/>
      <c r="BN31" s="190">
        <f t="shared" si="11"/>
        <v>0</v>
      </c>
      <c r="BO31" s="190"/>
      <c r="BP31" s="190">
        <f t="shared" si="12"/>
        <v>0</v>
      </c>
      <c r="BQ31" s="190"/>
      <c r="BR31" s="190">
        <f t="shared" si="13"/>
        <v>0</v>
      </c>
      <c r="BS31" s="191"/>
    </row>
    <row r="32" spans="2:71" ht="15" thickBot="1" x14ac:dyDescent="0.4">
      <c r="B32" s="209"/>
      <c r="C32" s="210"/>
      <c r="D32" s="210"/>
      <c r="E32" s="214"/>
      <c r="F32" s="214"/>
      <c r="G32" s="214"/>
      <c r="H32" s="215"/>
      <c r="I32" s="205"/>
      <c r="J32" s="206"/>
      <c r="K32" s="206"/>
      <c r="L32" s="206"/>
      <c r="M32" s="213"/>
      <c r="N32" s="213"/>
      <c r="O32" s="213"/>
      <c r="P32" s="213"/>
      <c r="Q32" s="213"/>
      <c r="R32" s="213"/>
      <c r="S32" s="205"/>
      <c r="T32" s="205"/>
      <c r="U32" s="205"/>
      <c r="V32" s="206"/>
      <c r="W32" s="206"/>
      <c r="X32" s="206"/>
      <c r="Y32" s="207"/>
      <c r="Z32" s="207"/>
      <c r="AA32" s="207"/>
      <c r="AB32" s="208"/>
      <c r="AC32" s="208"/>
      <c r="AD32" s="208"/>
      <c r="AE32" s="202"/>
      <c r="AF32" s="202"/>
      <c r="AG32" s="202"/>
      <c r="AH32" s="201">
        <f>Totals!$E$81</f>
        <v>45811</v>
      </c>
      <c r="AI32" s="201"/>
      <c r="AJ32" s="201"/>
      <c r="AK32" s="303">
        <f t="shared" si="0"/>
        <v>0</v>
      </c>
      <c r="AL32" s="303"/>
      <c r="AM32" s="303"/>
      <c r="AN32" s="201" t="str">
        <f t="shared" si="1"/>
        <v/>
      </c>
      <c r="AO32" s="201"/>
      <c r="AP32" s="201"/>
      <c r="AQ32" s="202"/>
      <c r="AR32" s="202"/>
      <c r="AS32" s="202"/>
      <c r="AT32" s="203">
        <f t="shared" si="14"/>
        <v>0</v>
      </c>
      <c r="AU32" s="203"/>
      <c r="AV32" s="203"/>
      <c r="AW32" s="204">
        <f t="shared" si="3"/>
        <v>0</v>
      </c>
      <c r="AX32" s="204"/>
      <c r="AY32" s="204"/>
      <c r="AZ32" s="190">
        <f t="shared" si="4"/>
        <v>0</v>
      </c>
      <c r="BA32" s="190"/>
      <c r="BB32" s="190">
        <f t="shared" si="5"/>
        <v>0</v>
      </c>
      <c r="BC32" s="190"/>
      <c r="BD32" s="190">
        <f t="shared" si="6"/>
        <v>0</v>
      </c>
      <c r="BE32" s="190"/>
      <c r="BF32" s="190">
        <f t="shared" si="7"/>
        <v>0</v>
      </c>
      <c r="BG32" s="190"/>
      <c r="BH32" s="190">
        <f t="shared" si="8"/>
        <v>0</v>
      </c>
      <c r="BI32" s="190"/>
      <c r="BJ32" s="190">
        <f t="shared" si="9"/>
        <v>0</v>
      </c>
      <c r="BK32" s="190"/>
      <c r="BL32" s="190">
        <f t="shared" si="10"/>
        <v>0</v>
      </c>
      <c r="BM32" s="199"/>
      <c r="BN32" s="190">
        <f t="shared" si="11"/>
        <v>0</v>
      </c>
      <c r="BO32" s="190"/>
      <c r="BP32" s="190">
        <f t="shared" si="12"/>
        <v>0</v>
      </c>
      <c r="BQ32" s="190"/>
      <c r="BR32" s="190">
        <f t="shared" si="13"/>
        <v>0</v>
      </c>
      <c r="BS32" s="191"/>
    </row>
    <row r="33" spans="2:71" ht="15" thickBot="1" x14ac:dyDescent="0.4">
      <c r="B33" s="209"/>
      <c r="C33" s="210"/>
      <c r="D33" s="210"/>
      <c r="E33" s="214"/>
      <c r="F33" s="214"/>
      <c r="G33" s="214"/>
      <c r="H33" s="215"/>
      <c r="I33" s="205"/>
      <c r="J33" s="206"/>
      <c r="K33" s="206"/>
      <c r="L33" s="206"/>
      <c r="M33" s="213">
        <v>44401</v>
      </c>
      <c r="N33" s="213"/>
      <c r="O33" s="213"/>
      <c r="P33" s="213">
        <v>44431</v>
      </c>
      <c r="Q33" s="213"/>
      <c r="R33" s="213"/>
      <c r="S33" s="205" t="s">
        <v>6948</v>
      </c>
      <c r="T33" s="205"/>
      <c r="U33" s="205"/>
      <c r="V33" s="206" t="s">
        <v>6925</v>
      </c>
      <c r="W33" s="206"/>
      <c r="X33" s="206"/>
      <c r="Y33" s="207"/>
      <c r="Z33" s="207"/>
      <c r="AA33" s="207"/>
      <c r="AB33" s="208"/>
      <c r="AC33" s="208"/>
      <c r="AD33" s="208"/>
      <c r="AE33" s="202"/>
      <c r="AF33" s="202"/>
      <c r="AG33" s="202"/>
      <c r="AH33" s="201">
        <f>Totals!$E$81</f>
        <v>45811</v>
      </c>
      <c r="AI33" s="201"/>
      <c r="AJ33" s="201"/>
      <c r="AK33" s="303">
        <f t="shared" si="0"/>
        <v>0</v>
      </c>
      <c r="AL33" s="303"/>
      <c r="AM33" s="303"/>
      <c r="AN33" s="201" t="str">
        <f t="shared" si="1"/>
        <v/>
      </c>
      <c r="AO33" s="201"/>
      <c r="AP33" s="201"/>
      <c r="AQ33" s="202"/>
      <c r="AR33" s="202"/>
      <c r="AS33" s="202"/>
      <c r="AT33" s="203">
        <f t="shared" si="14"/>
        <v>0</v>
      </c>
      <c r="AU33" s="203"/>
      <c r="AV33" s="203"/>
      <c r="AW33" s="204">
        <f t="shared" si="3"/>
        <v>0</v>
      </c>
      <c r="AX33" s="204"/>
      <c r="AY33" s="204"/>
      <c r="AZ33" s="190">
        <f t="shared" si="4"/>
        <v>0</v>
      </c>
      <c r="BA33" s="190"/>
      <c r="BB33" s="190">
        <f t="shared" si="5"/>
        <v>0</v>
      </c>
      <c r="BC33" s="190"/>
      <c r="BD33" s="190">
        <f t="shared" si="6"/>
        <v>0</v>
      </c>
      <c r="BE33" s="190"/>
      <c r="BF33" s="190">
        <f t="shared" si="7"/>
        <v>0</v>
      </c>
      <c r="BG33" s="190"/>
      <c r="BH33" s="190">
        <f t="shared" si="8"/>
        <v>0</v>
      </c>
      <c r="BI33" s="190"/>
      <c r="BJ33" s="190">
        <f t="shared" si="9"/>
        <v>0</v>
      </c>
      <c r="BK33" s="190"/>
      <c r="BL33" s="190">
        <f t="shared" si="10"/>
        <v>0</v>
      </c>
      <c r="BM33" s="199"/>
      <c r="BN33" s="190">
        <f t="shared" si="11"/>
        <v>0</v>
      </c>
      <c r="BO33" s="190"/>
      <c r="BP33" s="190">
        <f t="shared" si="12"/>
        <v>0</v>
      </c>
      <c r="BQ33" s="190"/>
      <c r="BR33" s="190">
        <f t="shared" si="13"/>
        <v>0</v>
      </c>
      <c r="BS33" s="191"/>
    </row>
    <row r="34" spans="2:71" ht="15" thickBot="1" x14ac:dyDescent="0.4">
      <c r="B34" s="209"/>
      <c r="C34" s="210"/>
      <c r="D34" s="210"/>
      <c r="E34" s="214"/>
      <c r="F34" s="214"/>
      <c r="G34" s="214"/>
      <c r="H34" s="215"/>
      <c r="I34" s="205"/>
      <c r="J34" s="206"/>
      <c r="K34" s="206"/>
      <c r="L34" s="206"/>
      <c r="M34" s="213"/>
      <c r="N34" s="213"/>
      <c r="O34" s="213"/>
      <c r="P34" s="213"/>
      <c r="Q34" s="213"/>
      <c r="R34" s="213"/>
      <c r="S34" s="205" t="s">
        <v>6948</v>
      </c>
      <c r="T34" s="205"/>
      <c r="U34" s="205"/>
      <c r="V34" s="206"/>
      <c r="W34" s="206"/>
      <c r="X34" s="206"/>
      <c r="Y34" s="207"/>
      <c r="Z34" s="207"/>
      <c r="AA34" s="207"/>
      <c r="AB34" s="208"/>
      <c r="AC34" s="208"/>
      <c r="AD34" s="208"/>
      <c r="AE34" s="202"/>
      <c r="AF34" s="202"/>
      <c r="AG34" s="202"/>
      <c r="AH34" s="201">
        <f>Totals!$E$81</f>
        <v>45811</v>
      </c>
      <c r="AI34" s="201"/>
      <c r="AJ34" s="201"/>
      <c r="AK34" s="303">
        <f t="shared" si="0"/>
        <v>0</v>
      </c>
      <c r="AL34" s="303"/>
      <c r="AM34" s="303"/>
      <c r="AN34" s="201" t="str">
        <f t="shared" si="1"/>
        <v/>
      </c>
      <c r="AO34" s="201"/>
      <c r="AP34" s="201"/>
      <c r="AQ34" s="202"/>
      <c r="AR34" s="202"/>
      <c r="AS34" s="202"/>
      <c r="AT34" s="203">
        <f t="shared" si="14"/>
        <v>0</v>
      </c>
      <c r="AU34" s="203"/>
      <c r="AV34" s="203"/>
      <c r="AW34" s="204">
        <f t="shared" si="3"/>
        <v>0</v>
      </c>
      <c r="AX34" s="204"/>
      <c r="AY34" s="204"/>
      <c r="AZ34" s="190">
        <f t="shared" si="4"/>
        <v>0</v>
      </c>
      <c r="BA34" s="190"/>
      <c r="BB34" s="190">
        <f t="shared" si="5"/>
        <v>0</v>
      </c>
      <c r="BC34" s="190"/>
      <c r="BD34" s="190">
        <f t="shared" si="6"/>
        <v>0</v>
      </c>
      <c r="BE34" s="190"/>
      <c r="BF34" s="190">
        <f t="shared" si="7"/>
        <v>0</v>
      </c>
      <c r="BG34" s="190"/>
      <c r="BH34" s="190">
        <f t="shared" si="8"/>
        <v>0</v>
      </c>
      <c r="BI34" s="190"/>
      <c r="BJ34" s="190">
        <f t="shared" si="9"/>
        <v>0</v>
      </c>
      <c r="BK34" s="190"/>
      <c r="BL34" s="190">
        <f t="shared" si="10"/>
        <v>0</v>
      </c>
      <c r="BM34" s="199"/>
      <c r="BN34" s="190">
        <f t="shared" si="11"/>
        <v>0</v>
      </c>
      <c r="BO34" s="190"/>
      <c r="BP34" s="190">
        <f t="shared" si="12"/>
        <v>0</v>
      </c>
      <c r="BQ34" s="190"/>
      <c r="BR34" s="190">
        <f t="shared" si="13"/>
        <v>0</v>
      </c>
      <c r="BS34" s="191"/>
    </row>
    <row r="35" spans="2:71" ht="15" thickBot="1" x14ac:dyDescent="0.4">
      <c r="B35" s="209"/>
      <c r="C35" s="210"/>
      <c r="D35" s="210"/>
      <c r="E35" s="214"/>
      <c r="F35" s="214"/>
      <c r="G35" s="214"/>
      <c r="H35" s="215"/>
      <c r="I35" s="205"/>
      <c r="J35" s="206"/>
      <c r="K35" s="206"/>
      <c r="L35" s="206"/>
      <c r="M35" s="213"/>
      <c r="N35" s="213"/>
      <c r="O35" s="213"/>
      <c r="P35" s="213"/>
      <c r="Q35" s="213"/>
      <c r="R35" s="213"/>
      <c r="S35" s="205" t="s">
        <v>6948</v>
      </c>
      <c r="T35" s="205"/>
      <c r="U35" s="205"/>
      <c r="V35" s="206"/>
      <c r="W35" s="206"/>
      <c r="X35" s="206"/>
      <c r="Y35" s="207"/>
      <c r="Z35" s="207"/>
      <c r="AA35" s="207"/>
      <c r="AB35" s="208"/>
      <c r="AC35" s="208"/>
      <c r="AD35" s="208"/>
      <c r="AE35" s="202"/>
      <c r="AF35" s="202"/>
      <c r="AG35" s="202"/>
      <c r="AH35" s="201">
        <f>Totals!$E$81</f>
        <v>45811</v>
      </c>
      <c r="AI35" s="201"/>
      <c r="AJ35" s="201"/>
      <c r="AK35" s="303">
        <f t="shared" si="0"/>
        <v>0</v>
      </c>
      <c r="AL35" s="303"/>
      <c r="AM35" s="303"/>
      <c r="AN35" s="201" t="str">
        <f t="shared" si="1"/>
        <v/>
      </c>
      <c r="AO35" s="201"/>
      <c r="AP35" s="201"/>
      <c r="AQ35" s="202"/>
      <c r="AR35" s="202"/>
      <c r="AS35" s="202"/>
      <c r="AT35" s="203">
        <f t="shared" si="14"/>
        <v>0</v>
      </c>
      <c r="AU35" s="203"/>
      <c r="AV35" s="203"/>
      <c r="AW35" s="204">
        <f t="shared" si="3"/>
        <v>0</v>
      </c>
      <c r="AX35" s="204"/>
      <c r="AY35" s="204"/>
      <c r="AZ35" s="190">
        <f t="shared" si="4"/>
        <v>0</v>
      </c>
      <c r="BA35" s="190"/>
      <c r="BB35" s="190">
        <f t="shared" si="5"/>
        <v>0</v>
      </c>
      <c r="BC35" s="190"/>
      <c r="BD35" s="190">
        <f t="shared" si="6"/>
        <v>0</v>
      </c>
      <c r="BE35" s="190"/>
      <c r="BF35" s="190">
        <f t="shared" si="7"/>
        <v>0</v>
      </c>
      <c r="BG35" s="190"/>
      <c r="BH35" s="190">
        <f t="shared" si="8"/>
        <v>0</v>
      </c>
      <c r="BI35" s="190"/>
      <c r="BJ35" s="190">
        <f t="shared" si="9"/>
        <v>0</v>
      </c>
      <c r="BK35" s="190"/>
      <c r="BL35" s="190">
        <f t="shared" si="10"/>
        <v>0</v>
      </c>
      <c r="BM35" s="199"/>
      <c r="BN35" s="190">
        <f t="shared" si="11"/>
        <v>0</v>
      </c>
      <c r="BO35" s="190"/>
      <c r="BP35" s="190">
        <f t="shared" si="12"/>
        <v>0</v>
      </c>
      <c r="BQ35" s="190"/>
      <c r="BR35" s="190">
        <f t="shared" si="13"/>
        <v>0</v>
      </c>
      <c r="BS35" s="191"/>
    </row>
    <row r="36" spans="2:71" ht="15" thickBot="1" x14ac:dyDescent="0.4">
      <c r="B36" s="209"/>
      <c r="C36" s="210"/>
      <c r="D36" s="210"/>
      <c r="E36" s="214"/>
      <c r="F36" s="214"/>
      <c r="G36" s="214"/>
      <c r="H36" s="215"/>
      <c r="I36" s="205"/>
      <c r="J36" s="206"/>
      <c r="K36" s="206"/>
      <c r="L36" s="206"/>
      <c r="M36" s="213"/>
      <c r="N36" s="213"/>
      <c r="O36" s="213"/>
      <c r="P36" s="213"/>
      <c r="Q36" s="213"/>
      <c r="R36" s="213"/>
      <c r="S36" s="205" t="s">
        <v>6948</v>
      </c>
      <c r="T36" s="205"/>
      <c r="U36" s="205"/>
      <c r="V36" s="206"/>
      <c r="W36" s="206"/>
      <c r="X36" s="206"/>
      <c r="Y36" s="207"/>
      <c r="Z36" s="207"/>
      <c r="AA36" s="207"/>
      <c r="AB36" s="208"/>
      <c r="AC36" s="208"/>
      <c r="AD36" s="208"/>
      <c r="AE36" s="202"/>
      <c r="AF36" s="202"/>
      <c r="AG36" s="202"/>
      <c r="AH36" s="201">
        <f>Totals!$E$81</f>
        <v>45811</v>
      </c>
      <c r="AI36" s="201"/>
      <c r="AJ36" s="201"/>
      <c r="AK36" s="303">
        <f t="shared" si="0"/>
        <v>0</v>
      </c>
      <c r="AL36" s="303"/>
      <c r="AM36" s="303"/>
      <c r="AN36" s="201" t="str">
        <f t="shared" si="1"/>
        <v/>
      </c>
      <c r="AO36" s="201"/>
      <c r="AP36" s="201"/>
      <c r="AQ36" s="202"/>
      <c r="AR36" s="202"/>
      <c r="AS36" s="202"/>
      <c r="AT36" s="203">
        <f t="shared" si="14"/>
        <v>0</v>
      </c>
      <c r="AU36" s="203"/>
      <c r="AV36" s="203"/>
      <c r="AW36" s="204">
        <f t="shared" si="3"/>
        <v>0</v>
      </c>
      <c r="AX36" s="204"/>
      <c r="AY36" s="204"/>
      <c r="AZ36" s="190">
        <f t="shared" si="4"/>
        <v>0</v>
      </c>
      <c r="BA36" s="190"/>
      <c r="BB36" s="190">
        <f t="shared" si="5"/>
        <v>0</v>
      </c>
      <c r="BC36" s="190"/>
      <c r="BD36" s="190">
        <f t="shared" si="6"/>
        <v>0</v>
      </c>
      <c r="BE36" s="190"/>
      <c r="BF36" s="190">
        <f t="shared" si="7"/>
        <v>0</v>
      </c>
      <c r="BG36" s="190"/>
      <c r="BH36" s="190">
        <f t="shared" si="8"/>
        <v>0</v>
      </c>
      <c r="BI36" s="190"/>
      <c r="BJ36" s="190">
        <f t="shared" si="9"/>
        <v>0</v>
      </c>
      <c r="BK36" s="190"/>
      <c r="BL36" s="190">
        <f t="shared" si="10"/>
        <v>0</v>
      </c>
      <c r="BM36" s="199"/>
      <c r="BN36" s="190">
        <f t="shared" si="11"/>
        <v>0</v>
      </c>
      <c r="BO36" s="190"/>
      <c r="BP36" s="190">
        <f t="shared" si="12"/>
        <v>0</v>
      </c>
      <c r="BQ36" s="190"/>
      <c r="BR36" s="190">
        <f t="shared" si="13"/>
        <v>0</v>
      </c>
      <c r="BS36" s="191"/>
    </row>
    <row r="37" spans="2:71" ht="15" thickBot="1" x14ac:dyDescent="0.4">
      <c r="B37" s="209"/>
      <c r="C37" s="210"/>
      <c r="D37" s="210"/>
      <c r="E37" s="214"/>
      <c r="F37" s="214"/>
      <c r="G37" s="214"/>
      <c r="H37" s="215"/>
      <c r="I37" s="205"/>
      <c r="J37" s="206"/>
      <c r="K37" s="206"/>
      <c r="L37" s="206"/>
      <c r="M37" s="213"/>
      <c r="N37" s="213"/>
      <c r="O37" s="213"/>
      <c r="P37" s="213"/>
      <c r="Q37" s="213"/>
      <c r="R37" s="213"/>
      <c r="S37" s="205"/>
      <c r="T37" s="205"/>
      <c r="U37" s="205"/>
      <c r="V37" s="206"/>
      <c r="W37" s="206"/>
      <c r="X37" s="206"/>
      <c r="Y37" s="207"/>
      <c r="Z37" s="207"/>
      <c r="AA37" s="207"/>
      <c r="AB37" s="208"/>
      <c r="AC37" s="208"/>
      <c r="AD37" s="208"/>
      <c r="AE37" s="202"/>
      <c r="AF37" s="202"/>
      <c r="AG37" s="202"/>
      <c r="AH37" s="201">
        <f>Totals!$E$81</f>
        <v>45811</v>
      </c>
      <c r="AI37" s="201"/>
      <c r="AJ37" s="201"/>
      <c r="AK37" s="303">
        <f t="shared" si="0"/>
        <v>0</v>
      </c>
      <c r="AL37" s="303"/>
      <c r="AM37" s="303"/>
      <c r="AN37" s="201" t="str">
        <f t="shared" si="1"/>
        <v/>
      </c>
      <c r="AO37" s="201"/>
      <c r="AP37" s="201"/>
      <c r="AQ37" s="202"/>
      <c r="AR37" s="202"/>
      <c r="AS37" s="202"/>
      <c r="AT37" s="203">
        <f t="shared" si="14"/>
        <v>0</v>
      </c>
      <c r="AU37" s="203"/>
      <c r="AV37" s="203"/>
      <c r="AW37" s="204">
        <f t="shared" si="3"/>
        <v>0</v>
      </c>
      <c r="AX37" s="204"/>
      <c r="AY37" s="204"/>
      <c r="AZ37" s="190">
        <f t="shared" si="4"/>
        <v>0</v>
      </c>
      <c r="BA37" s="190"/>
      <c r="BB37" s="190">
        <f t="shared" si="5"/>
        <v>0</v>
      </c>
      <c r="BC37" s="190"/>
      <c r="BD37" s="190">
        <f t="shared" si="6"/>
        <v>0</v>
      </c>
      <c r="BE37" s="190"/>
      <c r="BF37" s="190">
        <f t="shared" si="7"/>
        <v>0</v>
      </c>
      <c r="BG37" s="190"/>
      <c r="BH37" s="190">
        <f t="shared" si="8"/>
        <v>0</v>
      </c>
      <c r="BI37" s="190"/>
      <c r="BJ37" s="190">
        <f t="shared" si="9"/>
        <v>0</v>
      </c>
      <c r="BK37" s="190"/>
      <c r="BL37" s="190">
        <f t="shared" si="10"/>
        <v>0</v>
      </c>
      <c r="BM37" s="199"/>
      <c r="BN37" s="190">
        <f t="shared" si="11"/>
        <v>0</v>
      </c>
      <c r="BO37" s="190"/>
      <c r="BP37" s="190">
        <f t="shared" si="12"/>
        <v>0</v>
      </c>
      <c r="BQ37" s="190"/>
      <c r="BR37" s="190">
        <f t="shared" si="13"/>
        <v>0</v>
      </c>
      <c r="BS37" s="191"/>
    </row>
    <row r="38" spans="2:71" ht="15" thickBot="1" x14ac:dyDescent="0.4">
      <c r="B38" s="209"/>
      <c r="C38" s="210"/>
      <c r="D38" s="210"/>
      <c r="E38" s="214"/>
      <c r="F38" s="214"/>
      <c r="G38" s="214"/>
      <c r="H38" s="215"/>
      <c r="I38" s="205"/>
      <c r="J38" s="206"/>
      <c r="K38" s="206"/>
      <c r="L38" s="206"/>
      <c r="M38" s="213"/>
      <c r="N38" s="213"/>
      <c r="O38" s="213"/>
      <c r="P38" s="213"/>
      <c r="Q38" s="213"/>
      <c r="R38" s="213"/>
      <c r="S38" s="205"/>
      <c r="T38" s="205"/>
      <c r="U38" s="205"/>
      <c r="V38" s="206"/>
      <c r="W38" s="206"/>
      <c r="X38" s="206"/>
      <c r="Y38" s="207"/>
      <c r="Z38" s="207"/>
      <c r="AA38" s="207"/>
      <c r="AB38" s="208"/>
      <c r="AC38" s="208"/>
      <c r="AD38" s="208"/>
      <c r="AE38" s="202"/>
      <c r="AF38" s="202"/>
      <c r="AG38" s="202"/>
      <c r="AH38" s="201">
        <f>Totals!$E$81</f>
        <v>45811</v>
      </c>
      <c r="AI38" s="201"/>
      <c r="AJ38" s="201"/>
      <c r="AK38" s="303">
        <f t="shared" si="0"/>
        <v>0</v>
      </c>
      <c r="AL38" s="303"/>
      <c r="AM38" s="303"/>
      <c r="AN38" s="201" t="str">
        <f t="shared" si="1"/>
        <v/>
      </c>
      <c r="AO38" s="201"/>
      <c r="AP38" s="201"/>
      <c r="AQ38" s="202"/>
      <c r="AR38" s="202"/>
      <c r="AS38" s="202"/>
      <c r="AT38" s="203">
        <f t="shared" si="14"/>
        <v>0</v>
      </c>
      <c r="AU38" s="203"/>
      <c r="AV38" s="203"/>
      <c r="AW38" s="204">
        <f t="shared" si="3"/>
        <v>0</v>
      </c>
      <c r="AX38" s="204"/>
      <c r="AY38" s="204"/>
      <c r="AZ38" s="190">
        <f t="shared" si="4"/>
        <v>0</v>
      </c>
      <c r="BA38" s="190"/>
      <c r="BB38" s="190">
        <f t="shared" si="5"/>
        <v>0</v>
      </c>
      <c r="BC38" s="190"/>
      <c r="BD38" s="190">
        <f t="shared" si="6"/>
        <v>0</v>
      </c>
      <c r="BE38" s="190"/>
      <c r="BF38" s="190">
        <f t="shared" si="7"/>
        <v>0</v>
      </c>
      <c r="BG38" s="190"/>
      <c r="BH38" s="190">
        <f t="shared" si="8"/>
        <v>0</v>
      </c>
      <c r="BI38" s="190"/>
      <c r="BJ38" s="190">
        <f t="shared" si="9"/>
        <v>0</v>
      </c>
      <c r="BK38" s="190"/>
      <c r="BL38" s="190">
        <f t="shared" si="10"/>
        <v>0</v>
      </c>
      <c r="BM38" s="199"/>
      <c r="BN38" s="190">
        <f t="shared" si="11"/>
        <v>0</v>
      </c>
      <c r="BO38" s="190"/>
      <c r="BP38" s="190">
        <f t="shared" si="12"/>
        <v>0</v>
      </c>
      <c r="BQ38" s="190"/>
      <c r="BR38" s="190">
        <f t="shared" si="13"/>
        <v>0</v>
      </c>
      <c r="BS38" s="191"/>
    </row>
    <row r="39" spans="2:71" ht="15" thickBot="1" x14ac:dyDescent="0.4">
      <c r="B39" s="209"/>
      <c r="C39" s="210"/>
      <c r="D39" s="210"/>
      <c r="E39" s="214"/>
      <c r="F39" s="214"/>
      <c r="G39" s="214"/>
      <c r="H39" s="215"/>
      <c r="I39" s="205"/>
      <c r="J39" s="206"/>
      <c r="K39" s="206"/>
      <c r="L39" s="206"/>
      <c r="M39" s="213"/>
      <c r="N39" s="213"/>
      <c r="O39" s="213"/>
      <c r="P39" s="213"/>
      <c r="Q39" s="213"/>
      <c r="R39" s="213"/>
      <c r="S39" s="205" t="s">
        <v>6948</v>
      </c>
      <c r="T39" s="205"/>
      <c r="U39" s="205"/>
      <c r="V39" s="206"/>
      <c r="W39" s="206"/>
      <c r="X39" s="206"/>
      <c r="Y39" s="207"/>
      <c r="Z39" s="207"/>
      <c r="AA39" s="207"/>
      <c r="AB39" s="208"/>
      <c r="AC39" s="208"/>
      <c r="AD39" s="208"/>
      <c r="AE39" s="202"/>
      <c r="AF39" s="202"/>
      <c r="AG39" s="202"/>
      <c r="AH39" s="201">
        <f>Totals!$E$81</f>
        <v>45811</v>
      </c>
      <c r="AI39" s="201"/>
      <c r="AJ39" s="201"/>
      <c r="AK39" s="303">
        <f t="shared" si="0"/>
        <v>0</v>
      </c>
      <c r="AL39" s="303"/>
      <c r="AM39" s="303"/>
      <c r="AN39" s="201" t="str">
        <f t="shared" si="1"/>
        <v/>
      </c>
      <c r="AO39" s="201"/>
      <c r="AP39" s="201"/>
      <c r="AQ39" s="202"/>
      <c r="AR39" s="202"/>
      <c r="AS39" s="202"/>
      <c r="AT39" s="203">
        <f t="shared" si="14"/>
        <v>0</v>
      </c>
      <c r="AU39" s="203"/>
      <c r="AV39" s="203"/>
      <c r="AW39" s="204">
        <f t="shared" si="3"/>
        <v>0</v>
      </c>
      <c r="AX39" s="204"/>
      <c r="AY39" s="204"/>
      <c r="AZ39" s="190">
        <f t="shared" si="4"/>
        <v>0</v>
      </c>
      <c r="BA39" s="190"/>
      <c r="BB39" s="190">
        <f t="shared" si="5"/>
        <v>0</v>
      </c>
      <c r="BC39" s="190"/>
      <c r="BD39" s="190">
        <f t="shared" si="6"/>
        <v>0</v>
      </c>
      <c r="BE39" s="190"/>
      <c r="BF39" s="190">
        <f t="shared" si="7"/>
        <v>0</v>
      </c>
      <c r="BG39" s="190"/>
      <c r="BH39" s="190">
        <f t="shared" si="8"/>
        <v>0</v>
      </c>
      <c r="BI39" s="190"/>
      <c r="BJ39" s="190">
        <f t="shared" si="9"/>
        <v>0</v>
      </c>
      <c r="BK39" s="190"/>
      <c r="BL39" s="190">
        <f t="shared" si="10"/>
        <v>0</v>
      </c>
      <c r="BM39" s="199"/>
      <c r="BN39" s="190">
        <f t="shared" si="11"/>
        <v>0</v>
      </c>
      <c r="BO39" s="190"/>
      <c r="BP39" s="190">
        <f t="shared" si="12"/>
        <v>0</v>
      </c>
      <c r="BQ39" s="190"/>
      <c r="BR39" s="190">
        <f t="shared" si="13"/>
        <v>0</v>
      </c>
      <c r="BS39" s="191"/>
    </row>
    <row r="40" spans="2:71" ht="15" thickBot="1" x14ac:dyDescent="0.4">
      <c r="B40" s="209"/>
      <c r="C40" s="210"/>
      <c r="D40" s="210"/>
      <c r="E40" s="214"/>
      <c r="F40" s="214"/>
      <c r="G40" s="214"/>
      <c r="H40" s="215"/>
      <c r="I40" s="205"/>
      <c r="J40" s="206"/>
      <c r="K40" s="206"/>
      <c r="L40" s="206"/>
      <c r="M40" s="213"/>
      <c r="N40" s="213"/>
      <c r="O40" s="213"/>
      <c r="P40" s="213"/>
      <c r="Q40" s="213"/>
      <c r="R40" s="213"/>
      <c r="S40" s="205"/>
      <c r="T40" s="205"/>
      <c r="U40" s="205"/>
      <c r="V40" s="206"/>
      <c r="W40" s="206"/>
      <c r="X40" s="206"/>
      <c r="Y40" s="207"/>
      <c r="Z40" s="207"/>
      <c r="AA40" s="207"/>
      <c r="AB40" s="208"/>
      <c r="AC40" s="208"/>
      <c r="AD40" s="208"/>
      <c r="AE40" s="202"/>
      <c r="AF40" s="202"/>
      <c r="AG40" s="202"/>
      <c r="AH40" s="201">
        <f>Totals!$E$81</f>
        <v>45811</v>
      </c>
      <c r="AI40" s="201"/>
      <c r="AJ40" s="201"/>
      <c r="AK40" s="303">
        <f t="shared" si="0"/>
        <v>0</v>
      </c>
      <c r="AL40" s="303"/>
      <c r="AM40" s="303"/>
      <c r="AN40" s="201" t="str">
        <f t="shared" si="1"/>
        <v/>
      </c>
      <c r="AO40" s="201"/>
      <c r="AP40" s="201"/>
      <c r="AQ40" s="202"/>
      <c r="AR40" s="202"/>
      <c r="AS40" s="202"/>
      <c r="AT40" s="203">
        <f t="shared" si="14"/>
        <v>0</v>
      </c>
      <c r="AU40" s="203"/>
      <c r="AV40" s="203"/>
      <c r="AW40" s="204">
        <f t="shared" si="3"/>
        <v>0</v>
      </c>
      <c r="AX40" s="204"/>
      <c r="AY40" s="204"/>
      <c r="AZ40" s="190">
        <f t="shared" si="4"/>
        <v>0</v>
      </c>
      <c r="BA40" s="190"/>
      <c r="BB40" s="190">
        <f t="shared" si="5"/>
        <v>0</v>
      </c>
      <c r="BC40" s="190"/>
      <c r="BD40" s="190">
        <f t="shared" si="6"/>
        <v>0</v>
      </c>
      <c r="BE40" s="190"/>
      <c r="BF40" s="190">
        <f t="shared" si="7"/>
        <v>0</v>
      </c>
      <c r="BG40" s="190"/>
      <c r="BH40" s="190">
        <f t="shared" si="8"/>
        <v>0</v>
      </c>
      <c r="BI40" s="190"/>
      <c r="BJ40" s="190">
        <f t="shared" si="9"/>
        <v>0</v>
      </c>
      <c r="BK40" s="190"/>
      <c r="BL40" s="190">
        <f t="shared" si="10"/>
        <v>0</v>
      </c>
      <c r="BM40" s="199"/>
      <c r="BN40" s="190">
        <f t="shared" si="11"/>
        <v>0</v>
      </c>
      <c r="BO40" s="190"/>
      <c r="BP40" s="190">
        <f t="shared" si="12"/>
        <v>0</v>
      </c>
      <c r="BQ40" s="190"/>
      <c r="BR40" s="190">
        <f t="shared" si="13"/>
        <v>0</v>
      </c>
      <c r="BS40" s="191"/>
    </row>
    <row r="41" spans="2:71" ht="15" thickBot="1" x14ac:dyDescent="0.4">
      <c r="B41" s="209"/>
      <c r="C41" s="210"/>
      <c r="D41" s="210"/>
      <c r="E41" s="214"/>
      <c r="F41" s="214"/>
      <c r="G41" s="214"/>
      <c r="H41" s="215"/>
      <c r="I41" s="205"/>
      <c r="J41" s="206"/>
      <c r="K41" s="206"/>
      <c r="L41" s="206"/>
      <c r="M41" s="213"/>
      <c r="N41" s="213"/>
      <c r="O41" s="213"/>
      <c r="P41" s="213"/>
      <c r="Q41" s="213"/>
      <c r="R41" s="213"/>
      <c r="S41" s="205"/>
      <c r="T41" s="205"/>
      <c r="U41" s="205"/>
      <c r="V41" s="206"/>
      <c r="W41" s="206"/>
      <c r="X41" s="206"/>
      <c r="Y41" s="207"/>
      <c r="Z41" s="207"/>
      <c r="AA41" s="207"/>
      <c r="AB41" s="208"/>
      <c r="AC41" s="208"/>
      <c r="AD41" s="208"/>
      <c r="AE41" s="202"/>
      <c r="AF41" s="202"/>
      <c r="AG41" s="202"/>
      <c r="AH41" s="201">
        <f>Totals!$E$81</f>
        <v>45811</v>
      </c>
      <c r="AI41" s="201"/>
      <c r="AJ41" s="201"/>
      <c r="AK41" s="303">
        <f t="shared" si="0"/>
        <v>0</v>
      </c>
      <c r="AL41" s="303"/>
      <c r="AM41" s="303"/>
      <c r="AN41" s="201" t="str">
        <f t="shared" si="1"/>
        <v/>
      </c>
      <c r="AO41" s="201"/>
      <c r="AP41" s="201"/>
      <c r="AQ41" s="202"/>
      <c r="AR41" s="202"/>
      <c r="AS41" s="202"/>
      <c r="AT41" s="203">
        <f t="shared" si="14"/>
        <v>0</v>
      </c>
      <c r="AU41" s="203"/>
      <c r="AV41" s="203"/>
      <c r="AW41" s="204">
        <f t="shared" si="3"/>
        <v>0</v>
      </c>
      <c r="AX41" s="204"/>
      <c r="AY41" s="204"/>
      <c r="AZ41" s="190">
        <f t="shared" si="4"/>
        <v>0</v>
      </c>
      <c r="BA41" s="190"/>
      <c r="BB41" s="190">
        <f t="shared" si="5"/>
        <v>0</v>
      </c>
      <c r="BC41" s="190"/>
      <c r="BD41" s="190">
        <f t="shared" si="6"/>
        <v>0</v>
      </c>
      <c r="BE41" s="190"/>
      <c r="BF41" s="190">
        <f t="shared" si="7"/>
        <v>0</v>
      </c>
      <c r="BG41" s="190"/>
      <c r="BH41" s="190">
        <f t="shared" si="8"/>
        <v>0</v>
      </c>
      <c r="BI41" s="190"/>
      <c r="BJ41" s="190">
        <f t="shared" si="9"/>
        <v>0</v>
      </c>
      <c r="BK41" s="190"/>
      <c r="BL41" s="190">
        <f t="shared" si="10"/>
        <v>0</v>
      </c>
      <c r="BM41" s="199"/>
      <c r="BN41" s="190">
        <f t="shared" si="11"/>
        <v>0</v>
      </c>
      <c r="BO41" s="190"/>
      <c r="BP41" s="190">
        <f t="shared" si="12"/>
        <v>0</v>
      </c>
      <c r="BQ41" s="190"/>
      <c r="BR41" s="190">
        <f t="shared" si="13"/>
        <v>0</v>
      </c>
      <c r="BS41" s="191"/>
    </row>
    <row r="42" spans="2:71" ht="15" thickBot="1" x14ac:dyDescent="0.4">
      <c r="B42" s="209"/>
      <c r="C42" s="210"/>
      <c r="D42" s="210"/>
      <c r="E42" s="214"/>
      <c r="F42" s="214"/>
      <c r="G42" s="214"/>
      <c r="H42" s="215"/>
      <c r="I42" s="205"/>
      <c r="J42" s="206"/>
      <c r="K42" s="206"/>
      <c r="L42" s="206"/>
      <c r="M42" s="213"/>
      <c r="N42" s="213"/>
      <c r="O42" s="213"/>
      <c r="P42" s="213"/>
      <c r="Q42" s="213"/>
      <c r="R42" s="213"/>
      <c r="S42" s="205"/>
      <c r="T42" s="205"/>
      <c r="U42" s="205"/>
      <c r="V42" s="206"/>
      <c r="W42" s="206"/>
      <c r="X42" s="206"/>
      <c r="Y42" s="207"/>
      <c r="Z42" s="207"/>
      <c r="AA42" s="207"/>
      <c r="AB42" s="208"/>
      <c r="AC42" s="208"/>
      <c r="AD42" s="208"/>
      <c r="AE42" s="202"/>
      <c r="AF42" s="202"/>
      <c r="AG42" s="202"/>
      <c r="AH42" s="201">
        <f>Totals!$E$81</f>
        <v>45811</v>
      </c>
      <c r="AI42" s="201"/>
      <c r="AJ42" s="201"/>
      <c r="AK42" s="303">
        <f t="shared" si="0"/>
        <v>0</v>
      </c>
      <c r="AL42" s="303"/>
      <c r="AM42" s="303"/>
      <c r="AN42" s="201" t="str">
        <f t="shared" si="1"/>
        <v/>
      </c>
      <c r="AO42" s="201"/>
      <c r="AP42" s="201"/>
      <c r="AQ42" s="202"/>
      <c r="AR42" s="202"/>
      <c r="AS42" s="202"/>
      <c r="AT42" s="203">
        <f t="shared" si="14"/>
        <v>0</v>
      </c>
      <c r="AU42" s="203"/>
      <c r="AV42" s="203"/>
      <c r="AW42" s="204">
        <f t="shared" si="3"/>
        <v>0</v>
      </c>
      <c r="AX42" s="204"/>
      <c r="AY42" s="204"/>
      <c r="AZ42" s="190">
        <f t="shared" si="4"/>
        <v>0</v>
      </c>
      <c r="BA42" s="190"/>
      <c r="BB42" s="190">
        <f t="shared" si="5"/>
        <v>0</v>
      </c>
      <c r="BC42" s="190"/>
      <c r="BD42" s="190">
        <f t="shared" si="6"/>
        <v>0</v>
      </c>
      <c r="BE42" s="190"/>
      <c r="BF42" s="190">
        <f t="shared" si="7"/>
        <v>0</v>
      </c>
      <c r="BG42" s="190"/>
      <c r="BH42" s="190">
        <f t="shared" si="8"/>
        <v>0</v>
      </c>
      <c r="BI42" s="190"/>
      <c r="BJ42" s="190">
        <f t="shared" si="9"/>
        <v>0</v>
      </c>
      <c r="BK42" s="190"/>
      <c r="BL42" s="190">
        <f t="shared" si="10"/>
        <v>0</v>
      </c>
      <c r="BM42" s="199"/>
      <c r="BN42" s="190">
        <f t="shared" si="11"/>
        <v>0</v>
      </c>
      <c r="BO42" s="190"/>
      <c r="BP42" s="190">
        <f t="shared" si="12"/>
        <v>0</v>
      </c>
      <c r="BQ42" s="190"/>
      <c r="BR42" s="190">
        <f t="shared" si="13"/>
        <v>0</v>
      </c>
      <c r="BS42" s="191"/>
    </row>
    <row r="43" spans="2:71" ht="15" thickBot="1" x14ac:dyDescent="0.4">
      <c r="B43" s="209"/>
      <c r="C43" s="210"/>
      <c r="D43" s="210"/>
      <c r="E43" s="214"/>
      <c r="F43" s="214"/>
      <c r="G43" s="214"/>
      <c r="H43" s="215"/>
      <c r="I43" s="205"/>
      <c r="J43" s="206"/>
      <c r="K43" s="206"/>
      <c r="L43" s="206"/>
      <c r="M43" s="207">
        <f>(P23-M23)*-(AZ23)</f>
        <v>0</v>
      </c>
      <c r="N43" s="207"/>
      <c r="O43" s="207"/>
      <c r="P43" s="213"/>
      <c r="Q43" s="213"/>
      <c r="R43" s="213"/>
      <c r="S43" s="205"/>
      <c r="T43" s="205"/>
      <c r="U43" s="205"/>
      <c r="V43" s="206"/>
      <c r="W43" s="206"/>
      <c r="X43" s="206"/>
      <c r="Y43" s="207"/>
      <c r="Z43" s="207"/>
      <c r="AA43" s="207"/>
      <c r="AB43" s="208"/>
      <c r="AC43" s="208"/>
      <c r="AD43" s="208"/>
      <c r="AE43" s="202"/>
      <c r="AF43" s="202"/>
      <c r="AG43" s="202"/>
      <c r="AH43" s="201">
        <f>Totals!$E$81</f>
        <v>45811</v>
      </c>
      <c r="AI43" s="201"/>
      <c r="AJ43" s="201"/>
      <c r="AK43" s="303">
        <f t="shared" si="0"/>
        <v>0</v>
      </c>
      <c r="AL43" s="303"/>
      <c r="AM43" s="303"/>
      <c r="AN43" s="201" t="str">
        <f t="shared" si="1"/>
        <v/>
      </c>
      <c r="AO43" s="201"/>
      <c r="AP43" s="201"/>
      <c r="AQ43" s="202"/>
      <c r="AR43" s="202"/>
      <c r="AS43" s="202"/>
      <c r="AT43" s="203">
        <f t="shared" si="14"/>
        <v>0</v>
      </c>
      <c r="AU43" s="203"/>
      <c r="AV43" s="203"/>
      <c r="AW43" s="204">
        <f t="shared" si="3"/>
        <v>0</v>
      </c>
      <c r="AX43" s="204"/>
      <c r="AY43" s="204"/>
      <c r="AZ43" s="190">
        <f t="shared" si="4"/>
        <v>0</v>
      </c>
      <c r="BA43" s="190"/>
      <c r="BB43" s="190">
        <f t="shared" si="5"/>
        <v>0</v>
      </c>
      <c r="BC43" s="190"/>
      <c r="BD43" s="190">
        <f t="shared" si="6"/>
        <v>0</v>
      </c>
      <c r="BE43" s="190"/>
      <c r="BF43" s="190">
        <f t="shared" si="7"/>
        <v>0</v>
      </c>
      <c r="BG43" s="190"/>
      <c r="BH43" s="190">
        <f t="shared" si="8"/>
        <v>0</v>
      </c>
      <c r="BI43" s="190"/>
      <c r="BJ43" s="190">
        <f t="shared" si="9"/>
        <v>0</v>
      </c>
      <c r="BK43" s="190"/>
      <c r="BL43" s="190">
        <f t="shared" si="10"/>
        <v>0</v>
      </c>
      <c r="BM43" s="199"/>
      <c r="BN43" s="190">
        <f t="shared" si="11"/>
        <v>0</v>
      </c>
      <c r="BO43" s="190"/>
      <c r="BP43" s="190">
        <f t="shared" si="12"/>
        <v>0</v>
      </c>
      <c r="BQ43" s="190"/>
      <c r="BR43" s="190">
        <f t="shared" si="13"/>
        <v>0</v>
      </c>
      <c r="BS43" s="191"/>
    </row>
    <row r="44" spans="2:71" ht="15" thickBot="1" x14ac:dyDescent="0.4">
      <c r="B44" s="209"/>
      <c r="C44" s="210"/>
      <c r="D44" s="210"/>
      <c r="E44" s="214"/>
      <c r="F44" s="214"/>
      <c r="G44" s="214"/>
      <c r="H44" s="215"/>
      <c r="I44" s="205"/>
      <c r="J44" s="206"/>
      <c r="K44" s="206"/>
      <c r="L44" s="206"/>
      <c r="M44" s="213"/>
      <c r="N44" s="213"/>
      <c r="O44" s="213"/>
      <c r="P44" s="213"/>
      <c r="Q44" s="213"/>
      <c r="R44" s="213"/>
      <c r="S44" s="205"/>
      <c r="T44" s="205"/>
      <c r="U44" s="205"/>
      <c r="V44" s="206"/>
      <c r="W44" s="206"/>
      <c r="X44" s="206"/>
      <c r="Y44" s="207"/>
      <c r="Z44" s="207"/>
      <c r="AA44" s="207"/>
      <c r="AB44" s="208"/>
      <c r="AC44" s="208"/>
      <c r="AD44" s="208"/>
      <c r="AE44" s="202"/>
      <c r="AF44" s="202"/>
      <c r="AG44" s="202"/>
      <c r="AH44" s="201">
        <f>Totals!$E$81</f>
        <v>45811</v>
      </c>
      <c r="AI44" s="201"/>
      <c r="AJ44" s="201"/>
      <c r="AK44" s="303">
        <f t="shared" si="0"/>
        <v>0</v>
      </c>
      <c r="AL44" s="303"/>
      <c r="AM44" s="303"/>
      <c r="AN44" s="201" t="str">
        <f t="shared" si="1"/>
        <v/>
      </c>
      <c r="AO44" s="201"/>
      <c r="AP44" s="201"/>
      <c r="AQ44" s="202"/>
      <c r="AR44" s="202"/>
      <c r="AS44" s="202"/>
      <c r="AT44" s="203">
        <f t="shared" si="14"/>
        <v>0</v>
      </c>
      <c r="AU44" s="203"/>
      <c r="AV44" s="203"/>
      <c r="AW44" s="204">
        <f t="shared" si="3"/>
        <v>0</v>
      </c>
      <c r="AX44" s="204"/>
      <c r="AY44" s="204"/>
      <c r="AZ44" s="190">
        <f t="shared" si="4"/>
        <v>0</v>
      </c>
      <c r="BA44" s="190"/>
      <c r="BB44" s="190">
        <f t="shared" si="5"/>
        <v>0</v>
      </c>
      <c r="BC44" s="190"/>
      <c r="BD44" s="190">
        <f t="shared" si="6"/>
        <v>0</v>
      </c>
      <c r="BE44" s="190"/>
      <c r="BF44" s="190">
        <f t="shared" si="7"/>
        <v>0</v>
      </c>
      <c r="BG44" s="190"/>
      <c r="BH44" s="190">
        <f t="shared" si="8"/>
        <v>0</v>
      </c>
      <c r="BI44" s="190"/>
      <c r="BJ44" s="190">
        <f t="shared" si="9"/>
        <v>0</v>
      </c>
      <c r="BK44" s="190"/>
      <c r="BL44" s="190">
        <f t="shared" si="10"/>
        <v>0</v>
      </c>
      <c r="BM44" s="199"/>
      <c r="BN44" s="190">
        <f t="shared" si="11"/>
        <v>0</v>
      </c>
      <c r="BO44" s="190"/>
      <c r="BP44" s="190">
        <f t="shared" si="12"/>
        <v>0</v>
      </c>
      <c r="BQ44" s="190"/>
      <c r="BR44" s="190">
        <f t="shared" si="13"/>
        <v>0</v>
      </c>
      <c r="BS44" s="191"/>
    </row>
    <row r="45" spans="2:71" ht="15" thickBot="1" x14ac:dyDescent="0.4">
      <c r="B45" s="209"/>
      <c r="C45" s="210"/>
      <c r="D45" s="210"/>
      <c r="E45" s="214"/>
      <c r="F45" s="214"/>
      <c r="G45" s="214"/>
      <c r="H45" s="215"/>
      <c r="I45" s="205"/>
      <c r="J45" s="206"/>
      <c r="K45" s="206"/>
      <c r="L45" s="206"/>
      <c r="M45" s="214"/>
      <c r="N45" s="214"/>
      <c r="O45" s="214"/>
      <c r="P45" s="213"/>
      <c r="Q45" s="213"/>
      <c r="R45" s="213"/>
      <c r="S45" s="205"/>
      <c r="T45" s="205"/>
      <c r="U45" s="205"/>
      <c r="V45" s="206"/>
      <c r="W45" s="206"/>
      <c r="X45" s="206"/>
      <c r="Y45" s="207"/>
      <c r="Z45" s="207"/>
      <c r="AA45" s="207"/>
      <c r="AB45" s="208"/>
      <c r="AC45" s="208"/>
      <c r="AD45" s="208"/>
      <c r="AE45" s="202"/>
      <c r="AF45" s="202"/>
      <c r="AG45" s="202"/>
      <c r="AH45" s="201">
        <f>Totals!$E$81</f>
        <v>45811</v>
      </c>
      <c r="AI45" s="201"/>
      <c r="AJ45" s="201"/>
      <c r="AK45" s="303">
        <f t="shared" si="0"/>
        <v>0</v>
      </c>
      <c r="AL45" s="303"/>
      <c r="AM45" s="303"/>
      <c r="AN45" s="201" t="str">
        <f t="shared" si="1"/>
        <v/>
      </c>
      <c r="AO45" s="201"/>
      <c r="AP45" s="201"/>
      <c r="AQ45" s="202"/>
      <c r="AR45" s="202"/>
      <c r="AS45" s="202"/>
      <c r="AT45" s="203">
        <f t="shared" si="14"/>
        <v>0</v>
      </c>
      <c r="AU45" s="203"/>
      <c r="AV45" s="203"/>
      <c r="AW45" s="204">
        <f t="shared" si="3"/>
        <v>0</v>
      </c>
      <c r="AX45" s="204"/>
      <c r="AY45" s="204"/>
      <c r="AZ45" s="190">
        <f t="shared" si="4"/>
        <v>0</v>
      </c>
      <c r="BA45" s="190"/>
      <c r="BB45" s="190">
        <f t="shared" si="5"/>
        <v>0</v>
      </c>
      <c r="BC45" s="190"/>
      <c r="BD45" s="190">
        <f t="shared" si="6"/>
        <v>0</v>
      </c>
      <c r="BE45" s="190"/>
      <c r="BF45" s="190">
        <f t="shared" si="7"/>
        <v>0</v>
      </c>
      <c r="BG45" s="190"/>
      <c r="BH45" s="190">
        <f t="shared" si="8"/>
        <v>0</v>
      </c>
      <c r="BI45" s="190"/>
      <c r="BJ45" s="190">
        <f t="shared" si="9"/>
        <v>0</v>
      </c>
      <c r="BK45" s="190"/>
      <c r="BL45" s="190">
        <f t="shared" si="10"/>
        <v>0</v>
      </c>
      <c r="BM45" s="199"/>
      <c r="BN45" s="190">
        <f t="shared" si="11"/>
        <v>0</v>
      </c>
      <c r="BO45" s="190"/>
      <c r="BP45" s="190">
        <f t="shared" si="12"/>
        <v>0</v>
      </c>
      <c r="BQ45" s="190"/>
      <c r="BR45" s="190">
        <f t="shared" si="13"/>
        <v>0</v>
      </c>
      <c r="BS45" s="191"/>
    </row>
    <row r="46" spans="2:71" ht="15" thickBot="1" x14ac:dyDescent="0.4">
      <c r="B46" s="209"/>
      <c r="C46" s="210"/>
      <c r="D46" s="210"/>
      <c r="E46" s="214"/>
      <c r="F46" s="214"/>
      <c r="G46" s="214"/>
      <c r="H46" s="215"/>
      <c r="I46" s="205"/>
      <c r="J46" s="206"/>
      <c r="K46" s="206"/>
      <c r="L46" s="206"/>
      <c r="M46" s="213"/>
      <c r="N46" s="213"/>
      <c r="O46" s="213"/>
      <c r="P46" s="213"/>
      <c r="Q46" s="213"/>
      <c r="R46" s="213"/>
      <c r="S46" s="205"/>
      <c r="T46" s="205"/>
      <c r="U46" s="205"/>
      <c r="V46" s="206"/>
      <c r="W46" s="206"/>
      <c r="X46" s="206"/>
      <c r="Y46" s="207"/>
      <c r="Z46" s="207"/>
      <c r="AA46" s="207"/>
      <c r="AB46" s="208"/>
      <c r="AC46" s="208"/>
      <c r="AD46" s="208"/>
      <c r="AE46" s="202"/>
      <c r="AF46" s="202"/>
      <c r="AG46" s="202"/>
      <c r="AH46" s="201">
        <f>Totals!$E$81</f>
        <v>45811</v>
      </c>
      <c r="AI46" s="201"/>
      <c r="AJ46" s="201"/>
      <c r="AK46" s="303">
        <f t="shared" si="0"/>
        <v>0</v>
      </c>
      <c r="AL46" s="303"/>
      <c r="AM46" s="303"/>
      <c r="AN46" s="201" t="str">
        <f t="shared" si="1"/>
        <v/>
      </c>
      <c r="AO46" s="201"/>
      <c r="AP46" s="201"/>
      <c r="AQ46" s="202"/>
      <c r="AR46" s="202"/>
      <c r="AS46" s="202"/>
      <c r="AT46" s="203">
        <f t="shared" si="14"/>
        <v>0</v>
      </c>
      <c r="AU46" s="203"/>
      <c r="AV46" s="203"/>
      <c r="AW46" s="204">
        <f t="shared" si="3"/>
        <v>0</v>
      </c>
      <c r="AX46" s="204"/>
      <c r="AY46" s="204"/>
      <c r="AZ46" s="190">
        <f t="shared" si="4"/>
        <v>0</v>
      </c>
      <c r="BA46" s="190"/>
      <c r="BB46" s="190">
        <f t="shared" si="5"/>
        <v>0</v>
      </c>
      <c r="BC46" s="190"/>
      <c r="BD46" s="190">
        <f t="shared" si="6"/>
        <v>0</v>
      </c>
      <c r="BE46" s="190"/>
      <c r="BF46" s="190">
        <f t="shared" si="7"/>
        <v>0</v>
      </c>
      <c r="BG46" s="190"/>
      <c r="BH46" s="190">
        <f t="shared" si="8"/>
        <v>0</v>
      </c>
      <c r="BI46" s="190"/>
      <c r="BJ46" s="190">
        <f t="shared" si="9"/>
        <v>0</v>
      </c>
      <c r="BK46" s="190"/>
      <c r="BL46" s="190">
        <f t="shared" si="10"/>
        <v>0</v>
      </c>
      <c r="BM46" s="199"/>
      <c r="BN46" s="190">
        <f t="shared" si="11"/>
        <v>0</v>
      </c>
      <c r="BO46" s="190"/>
      <c r="BP46" s="190">
        <f t="shared" si="12"/>
        <v>0</v>
      </c>
      <c r="BQ46" s="190"/>
      <c r="BR46" s="190">
        <f t="shared" si="13"/>
        <v>0</v>
      </c>
      <c r="BS46" s="191"/>
    </row>
    <row r="47" spans="2:71" ht="15" thickBot="1" x14ac:dyDescent="0.4">
      <c r="B47" s="209"/>
      <c r="C47" s="210"/>
      <c r="D47" s="210"/>
      <c r="E47" s="214"/>
      <c r="F47" s="214"/>
      <c r="G47" s="214"/>
      <c r="H47" s="215"/>
      <c r="I47" s="205"/>
      <c r="J47" s="206"/>
      <c r="K47" s="206"/>
      <c r="L47" s="206"/>
      <c r="M47" s="213"/>
      <c r="N47" s="213"/>
      <c r="O47" s="213"/>
      <c r="P47" s="213"/>
      <c r="Q47" s="213"/>
      <c r="R47" s="213"/>
      <c r="S47" s="205"/>
      <c r="T47" s="205"/>
      <c r="U47" s="205"/>
      <c r="V47" s="206"/>
      <c r="W47" s="206"/>
      <c r="X47" s="206"/>
      <c r="Y47" s="207"/>
      <c r="Z47" s="207"/>
      <c r="AA47" s="207"/>
      <c r="AB47" s="208"/>
      <c r="AC47" s="208"/>
      <c r="AD47" s="208"/>
      <c r="AE47" s="202"/>
      <c r="AF47" s="202"/>
      <c r="AG47" s="202"/>
      <c r="AH47" s="201">
        <f>Totals!$E$81</f>
        <v>45811</v>
      </c>
      <c r="AI47" s="201"/>
      <c r="AJ47" s="201"/>
      <c r="AK47" s="303">
        <f t="shared" si="0"/>
        <v>0</v>
      </c>
      <c r="AL47" s="303"/>
      <c r="AM47" s="303"/>
      <c r="AN47" s="201" t="str">
        <f t="shared" si="1"/>
        <v/>
      </c>
      <c r="AO47" s="201"/>
      <c r="AP47" s="201"/>
      <c r="AQ47" s="202"/>
      <c r="AR47" s="202"/>
      <c r="AS47" s="202"/>
      <c r="AT47" s="203">
        <f t="shared" si="14"/>
        <v>0</v>
      </c>
      <c r="AU47" s="203"/>
      <c r="AV47" s="203"/>
      <c r="AW47" s="204">
        <f t="shared" si="3"/>
        <v>0</v>
      </c>
      <c r="AX47" s="204"/>
      <c r="AY47" s="204"/>
      <c r="AZ47" s="190">
        <f t="shared" si="4"/>
        <v>0</v>
      </c>
      <c r="BA47" s="190"/>
      <c r="BB47" s="190">
        <f t="shared" si="5"/>
        <v>0</v>
      </c>
      <c r="BC47" s="190"/>
      <c r="BD47" s="190">
        <f t="shared" si="6"/>
        <v>0</v>
      </c>
      <c r="BE47" s="190"/>
      <c r="BF47" s="190">
        <f t="shared" si="7"/>
        <v>0</v>
      </c>
      <c r="BG47" s="190"/>
      <c r="BH47" s="190">
        <f t="shared" si="8"/>
        <v>0</v>
      </c>
      <c r="BI47" s="190"/>
      <c r="BJ47" s="190">
        <f t="shared" si="9"/>
        <v>0</v>
      </c>
      <c r="BK47" s="190"/>
      <c r="BL47" s="190">
        <f t="shared" si="10"/>
        <v>0</v>
      </c>
      <c r="BM47" s="199"/>
      <c r="BN47" s="190">
        <f t="shared" si="11"/>
        <v>0</v>
      </c>
      <c r="BO47" s="190"/>
      <c r="BP47" s="190">
        <f t="shared" si="12"/>
        <v>0</v>
      </c>
      <c r="BQ47" s="190"/>
      <c r="BR47" s="190">
        <f t="shared" si="13"/>
        <v>0</v>
      </c>
      <c r="BS47" s="191"/>
    </row>
    <row r="48" spans="2:71" ht="15" thickBot="1" x14ac:dyDescent="0.4">
      <c r="B48" s="209"/>
      <c r="C48" s="210"/>
      <c r="D48" s="210"/>
      <c r="E48" s="214"/>
      <c r="F48" s="214"/>
      <c r="G48" s="214"/>
      <c r="H48" s="215"/>
      <c r="I48" s="205"/>
      <c r="J48" s="206"/>
      <c r="K48" s="206"/>
      <c r="L48" s="206"/>
      <c r="M48" s="213"/>
      <c r="N48" s="213"/>
      <c r="O48" s="213"/>
      <c r="P48" s="213"/>
      <c r="Q48" s="213"/>
      <c r="R48" s="213"/>
      <c r="S48" s="205"/>
      <c r="T48" s="205"/>
      <c r="U48" s="205"/>
      <c r="V48" s="206"/>
      <c r="W48" s="206"/>
      <c r="X48" s="206"/>
      <c r="Y48" s="207"/>
      <c r="Z48" s="207"/>
      <c r="AA48" s="207"/>
      <c r="AB48" s="208"/>
      <c r="AC48" s="208"/>
      <c r="AD48" s="208"/>
      <c r="AE48" s="202"/>
      <c r="AF48" s="202"/>
      <c r="AG48" s="202"/>
      <c r="AH48" s="201">
        <f>Totals!$E$81</f>
        <v>45811</v>
      </c>
      <c r="AI48" s="201"/>
      <c r="AJ48" s="201"/>
      <c r="AK48" s="303">
        <f t="shared" si="0"/>
        <v>0</v>
      </c>
      <c r="AL48" s="303"/>
      <c r="AM48" s="303"/>
      <c r="AN48" s="201" t="str">
        <f t="shared" si="1"/>
        <v/>
      </c>
      <c r="AO48" s="201"/>
      <c r="AP48" s="201"/>
      <c r="AQ48" s="202"/>
      <c r="AR48" s="202"/>
      <c r="AS48" s="202"/>
      <c r="AT48" s="203">
        <f t="shared" si="14"/>
        <v>0</v>
      </c>
      <c r="AU48" s="203"/>
      <c r="AV48" s="203"/>
      <c r="AW48" s="204">
        <f t="shared" si="3"/>
        <v>0</v>
      </c>
      <c r="AX48" s="204"/>
      <c r="AY48" s="204"/>
      <c r="AZ48" s="190">
        <f t="shared" si="4"/>
        <v>0</v>
      </c>
      <c r="BA48" s="190"/>
      <c r="BB48" s="190">
        <f t="shared" si="5"/>
        <v>0</v>
      </c>
      <c r="BC48" s="190"/>
      <c r="BD48" s="190">
        <f t="shared" si="6"/>
        <v>0</v>
      </c>
      <c r="BE48" s="190"/>
      <c r="BF48" s="190">
        <f t="shared" si="7"/>
        <v>0</v>
      </c>
      <c r="BG48" s="190"/>
      <c r="BH48" s="190">
        <f t="shared" si="8"/>
        <v>0</v>
      </c>
      <c r="BI48" s="190"/>
      <c r="BJ48" s="190">
        <f t="shared" si="9"/>
        <v>0</v>
      </c>
      <c r="BK48" s="190"/>
      <c r="BL48" s="190">
        <f t="shared" si="10"/>
        <v>0</v>
      </c>
      <c r="BM48" s="199"/>
      <c r="BN48" s="190">
        <f t="shared" si="11"/>
        <v>0</v>
      </c>
      <c r="BO48" s="190"/>
      <c r="BP48" s="190">
        <f t="shared" si="12"/>
        <v>0</v>
      </c>
      <c r="BQ48" s="190"/>
      <c r="BR48" s="190">
        <f t="shared" si="13"/>
        <v>0</v>
      </c>
      <c r="BS48" s="191"/>
    </row>
    <row r="49" spans="2:71" ht="15" thickBot="1" x14ac:dyDescent="0.4">
      <c r="B49" s="209"/>
      <c r="C49" s="210"/>
      <c r="D49" s="210"/>
      <c r="E49" s="211"/>
      <c r="F49" s="211"/>
      <c r="G49" s="211"/>
      <c r="H49" s="211"/>
      <c r="I49" s="205"/>
      <c r="J49" s="206"/>
      <c r="K49" s="206"/>
      <c r="L49" s="206"/>
      <c r="M49" s="213"/>
      <c r="N49" s="213"/>
      <c r="O49" s="213"/>
      <c r="P49" s="213"/>
      <c r="Q49" s="213"/>
      <c r="R49" s="213"/>
      <c r="S49" s="205"/>
      <c r="T49" s="205"/>
      <c r="U49" s="205"/>
      <c r="V49" s="206"/>
      <c r="W49" s="206"/>
      <c r="X49" s="206"/>
      <c r="Y49" s="207"/>
      <c r="Z49" s="207"/>
      <c r="AA49" s="207"/>
      <c r="AB49" s="208"/>
      <c r="AC49" s="208"/>
      <c r="AD49" s="208"/>
      <c r="AE49" s="202"/>
      <c r="AF49" s="202"/>
      <c r="AG49" s="202"/>
      <c r="AH49" s="201">
        <f>Totals!$E$81</f>
        <v>45811</v>
      </c>
      <c r="AI49" s="201"/>
      <c r="AJ49" s="201"/>
      <c r="AK49" s="303">
        <f t="shared" si="0"/>
        <v>0</v>
      </c>
      <c r="AL49" s="303"/>
      <c r="AM49" s="303"/>
      <c r="AN49" s="201" t="str">
        <f t="shared" si="1"/>
        <v/>
      </c>
      <c r="AO49" s="201"/>
      <c r="AP49" s="201"/>
      <c r="AQ49" s="202"/>
      <c r="AR49" s="202"/>
      <c r="AS49" s="202"/>
      <c r="AT49" s="203">
        <f t="shared" si="14"/>
        <v>0</v>
      </c>
      <c r="AU49" s="203"/>
      <c r="AV49" s="203"/>
      <c r="AW49" s="204">
        <f t="shared" si="3"/>
        <v>0</v>
      </c>
      <c r="AX49" s="204"/>
      <c r="AY49" s="204"/>
      <c r="AZ49" s="190">
        <f t="shared" si="4"/>
        <v>0</v>
      </c>
      <c r="BA49" s="190"/>
      <c r="BB49" s="190">
        <f t="shared" si="5"/>
        <v>0</v>
      </c>
      <c r="BC49" s="190"/>
      <c r="BD49" s="190">
        <f t="shared" si="6"/>
        <v>0</v>
      </c>
      <c r="BE49" s="190"/>
      <c r="BF49" s="190">
        <f t="shared" si="7"/>
        <v>0</v>
      </c>
      <c r="BG49" s="190"/>
      <c r="BH49" s="190">
        <f t="shared" si="8"/>
        <v>0</v>
      </c>
      <c r="BI49" s="190"/>
      <c r="BJ49" s="190">
        <f t="shared" si="9"/>
        <v>0</v>
      </c>
      <c r="BK49" s="190"/>
      <c r="BL49" s="190">
        <f t="shared" si="10"/>
        <v>0</v>
      </c>
      <c r="BM49" s="199"/>
      <c r="BN49" s="190">
        <f t="shared" si="11"/>
        <v>0</v>
      </c>
      <c r="BO49" s="190"/>
      <c r="BP49" s="190">
        <f t="shared" si="12"/>
        <v>0</v>
      </c>
      <c r="BQ49" s="190"/>
      <c r="BR49" s="190">
        <f t="shared" si="13"/>
        <v>0</v>
      </c>
      <c r="BS49" s="191"/>
    </row>
    <row r="50" spans="2:71" ht="15" thickBot="1" x14ac:dyDescent="0.4">
      <c r="B50" s="209"/>
      <c r="C50" s="210"/>
      <c r="D50" s="210"/>
      <c r="E50" s="211"/>
      <c r="F50" s="211"/>
      <c r="G50" s="211"/>
      <c r="H50" s="211"/>
      <c r="I50" s="212"/>
      <c r="J50" s="212"/>
      <c r="K50" s="212"/>
      <c r="L50" s="212"/>
      <c r="M50" s="213"/>
      <c r="N50" s="213"/>
      <c r="O50" s="213"/>
      <c r="P50" s="213"/>
      <c r="Q50" s="213"/>
      <c r="R50" s="213"/>
      <c r="S50" s="205"/>
      <c r="T50" s="205"/>
      <c r="U50" s="205"/>
      <c r="V50" s="206"/>
      <c r="W50" s="206"/>
      <c r="X50" s="206"/>
      <c r="Y50" s="207"/>
      <c r="Z50" s="207"/>
      <c r="AA50" s="207"/>
      <c r="AB50" s="208"/>
      <c r="AC50" s="208"/>
      <c r="AD50" s="208"/>
      <c r="AE50" s="202"/>
      <c r="AF50" s="202"/>
      <c r="AG50" s="202"/>
      <c r="AH50" s="201">
        <f>Totals!$E$81</f>
        <v>45811</v>
      </c>
      <c r="AI50" s="201"/>
      <c r="AJ50" s="201"/>
      <c r="AK50" s="303">
        <f t="shared" si="0"/>
        <v>0</v>
      </c>
      <c r="AL50" s="303"/>
      <c r="AM50" s="303"/>
      <c r="AN50" s="201" t="str">
        <f>IF($AQ50="","",$AQ50-1)</f>
        <v/>
      </c>
      <c r="AO50" s="201"/>
      <c r="AP50" s="201"/>
      <c r="AQ50" s="202"/>
      <c r="AR50" s="202"/>
      <c r="AS50" s="202"/>
      <c r="AT50" s="203">
        <f t="shared" si="14"/>
        <v>0</v>
      </c>
      <c r="AU50" s="203"/>
      <c r="AV50" s="203"/>
      <c r="AW50" s="204">
        <f t="shared" si="3"/>
        <v>0</v>
      </c>
      <c r="AX50" s="204"/>
      <c r="AY50" s="204"/>
      <c r="AZ50" s="190">
        <f t="shared" si="4"/>
        <v>0</v>
      </c>
      <c r="BA50" s="190"/>
      <c r="BB50" s="190">
        <f t="shared" si="5"/>
        <v>0</v>
      </c>
      <c r="BC50" s="190"/>
      <c r="BD50" s="190">
        <f t="shared" si="6"/>
        <v>0</v>
      </c>
      <c r="BE50" s="190"/>
      <c r="BF50" s="190">
        <f t="shared" si="7"/>
        <v>0</v>
      </c>
      <c r="BG50" s="190"/>
      <c r="BH50" s="190">
        <f t="shared" si="8"/>
        <v>0</v>
      </c>
      <c r="BI50" s="190"/>
      <c r="BJ50" s="190">
        <f t="shared" si="9"/>
        <v>0</v>
      </c>
      <c r="BK50" s="190"/>
      <c r="BL50" s="190">
        <f t="shared" si="10"/>
        <v>0</v>
      </c>
      <c r="BM50" s="199"/>
      <c r="BN50" s="190">
        <f t="shared" si="11"/>
        <v>0</v>
      </c>
      <c r="BO50" s="190"/>
      <c r="BP50" s="190">
        <f t="shared" si="12"/>
        <v>0</v>
      </c>
      <c r="BQ50" s="190"/>
      <c r="BR50" s="190">
        <f t="shared" si="13"/>
        <v>0</v>
      </c>
      <c r="BS50" s="191"/>
    </row>
    <row r="51" spans="2:71" ht="15" thickBot="1" x14ac:dyDescent="0.4">
      <c r="B51" s="192"/>
      <c r="C51" s="193"/>
      <c r="D51" s="193"/>
      <c r="E51" s="194" t="s">
        <v>7103</v>
      </c>
      <c r="F51" s="194"/>
      <c r="G51" s="194"/>
      <c r="H51" s="194"/>
      <c r="I51" s="195" t="s">
        <v>6981</v>
      </c>
      <c r="J51" s="195"/>
      <c r="K51" s="195"/>
      <c r="L51" s="195"/>
      <c r="M51" s="196">
        <v>44410</v>
      </c>
      <c r="N51" s="196"/>
      <c r="O51" s="196"/>
      <c r="P51" s="196">
        <v>44440</v>
      </c>
      <c r="Q51" s="196"/>
      <c r="R51" s="196"/>
      <c r="S51" s="197" t="s">
        <v>6948</v>
      </c>
      <c r="T51" s="197"/>
      <c r="U51" s="197"/>
      <c r="V51" s="198" t="s">
        <v>6947</v>
      </c>
      <c r="W51" s="198"/>
      <c r="X51" s="198"/>
      <c r="Y51" s="185">
        <v>-4</v>
      </c>
      <c r="Z51" s="185"/>
      <c r="AA51" s="185"/>
      <c r="AB51" s="186" t="s">
        <v>6948</v>
      </c>
      <c r="AC51" s="186"/>
      <c r="AD51" s="186"/>
      <c r="AE51" s="182">
        <v>45717</v>
      </c>
      <c r="AF51" s="182"/>
      <c r="AG51" s="182"/>
      <c r="AH51" s="187">
        <f>Totals!$E$81</f>
        <v>45811</v>
      </c>
      <c r="AI51" s="187"/>
      <c r="AJ51" s="187"/>
      <c r="AK51" s="301">
        <f t="shared" si="0"/>
        <v>12.258064516129032</v>
      </c>
      <c r="AL51" s="302"/>
      <c r="AM51" s="302"/>
      <c r="AN51" s="187">
        <f>IF($AQ51="","",$AQ51-1)</f>
        <v>45747</v>
      </c>
      <c r="AO51" s="187"/>
      <c r="AP51" s="187"/>
      <c r="AQ51" s="182">
        <v>45748</v>
      </c>
      <c r="AR51" s="182"/>
      <c r="AS51" s="182"/>
      <c r="AT51" s="183">
        <f t="shared" si="14"/>
        <v>-64</v>
      </c>
      <c r="AU51" s="183"/>
      <c r="AV51" s="183"/>
      <c r="AW51" s="184">
        <f t="shared" si="3"/>
        <v>8.258064516129032</v>
      </c>
      <c r="AX51" s="184"/>
      <c r="AY51" s="184"/>
      <c r="AZ51" s="180">
        <f t="shared" si="4"/>
        <v>-0.12903225806451613</v>
      </c>
      <c r="BA51" s="180"/>
      <c r="BB51" s="180">
        <f t="shared" si="5"/>
        <v>-0.90322580645161288</v>
      </c>
      <c r="BC51" s="180"/>
      <c r="BD51" s="180">
        <f t="shared" si="6"/>
        <v>-1.8064516129032258</v>
      </c>
      <c r="BE51" s="180"/>
      <c r="BF51" s="180">
        <f t="shared" si="7"/>
        <v>-3.9274193548387095</v>
      </c>
      <c r="BG51" s="180"/>
      <c r="BH51" s="180">
        <f t="shared" si="8"/>
        <v>-11.782258064516128</v>
      </c>
      <c r="BI51" s="180"/>
      <c r="BJ51" s="180">
        <f t="shared" si="9"/>
        <v>-23.564516129032256</v>
      </c>
      <c r="BK51" s="180"/>
      <c r="BL51" s="180">
        <f t="shared" si="10"/>
        <v>-47.129032258064512</v>
      </c>
      <c r="BM51" s="181"/>
      <c r="BN51" s="180">
        <f t="shared" si="11"/>
        <v>-94.258064516129025</v>
      </c>
      <c r="BO51" s="180"/>
      <c r="BP51" s="180">
        <f t="shared" si="12"/>
        <v>-235.64516129032259</v>
      </c>
      <c r="BQ51" s="180"/>
      <c r="BR51" s="175">
        <f t="shared" si="13"/>
        <v>-471.29032258064518</v>
      </c>
      <c r="BS51" s="176"/>
    </row>
    <row r="52" spans="2:71" ht="15.5" thickTop="1" thickBot="1" x14ac:dyDescent="0.4">
      <c r="B52" s="177" t="s">
        <v>15</v>
      </c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4"/>
      <c r="AA52" s="174"/>
      <c r="AB52" s="177"/>
      <c r="AC52" s="174"/>
      <c r="AD52" s="174"/>
      <c r="AE52" s="177"/>
      <c r="AF52" s="174"/>
      <c r="AG52" s="174"/>
      <c r="AH52" s="177"/>
      <c r="AI52" s="174"/>
      <c r="AJ52" s="174"/>
      <c r="AK52" s="299">
        <f>SUM(AK12:AM51)</f>
        <v>655.11520737327191</v>
      </c>
      <c r="AL52" s="300"/>
      <c r="AM52" s="300"/>
      <c r="AN52" s="177"/>
      <c r="AO52" s="174"/>
      <c r="AP52" s="174"/>
      <c r="AQ52" s="177"/>
      <c r="AR52" s="174"/>
      <c r="AS52" s="174"/>
      <c r="AT52" s="177"/>
      <c r="AU52" s="174"/>
      <c r="AV52" s="174"/>
      <c r="AW52" s="173"/>
      <c r="AX52" s="174"/>
      <c r="AY52" s="174"/>
      <c r="AZ52" s="172">
        <f>SUM(AZ12:AZ51)</f>
        <v>-7.2718894009216593</v>
      </c>
      <c r="BA52" s="172"/>
      <c r="BB52" s="172">
        <f>SUM(BB12:BB51)</f>
        <v>-50.903225806451616</v>
      </c>
      <c r="BC52" s="172"/>
      <c r="BD52" s="172">
        <f>SUM(BD12:BD51)</f>
        <v>-101.80645161290323</v>
      </c>
      <c r="BE52" s="172"/>
      <c r="BF52" s="172">
        <f>SUM(BF12:BF51)</f>
        <v>-221.338133640553</v>
      </c>
      <c r="BG52" s="172"/>
      <c r="BH52" s="172">
        <f>SUM(BH12:BH51)</f>
        <v>-664.01440092165899</v>
      </c>
      <c r="BI52" s="172"/>
      <c r="BJ52" s="172">
        <f>SUM(BJ12:BJ51)</f>
        <v>-1328.028801843318</v>
      </c>
      <c r="BK52" s="172"/>
      <c r="BL52" s="172">
        <f>SUM(BL12:BL51)</f>
        <v>-2656.057603686636</v>
      </c>
      <c r="BM52" s="172"/>
      <c r="BN52" s="172">
        <f>SUM(BN12:BN51)</f>
        <v>-5312.1152073732719</v>
      </c>
      <c r="BO52" s="172"/>
      <c r="BP52" s="172">
        <f>SUM(BP12:BP51)</f>
        <v>-13280.288018433179</v>
      </c>
      <c r="BQ52" s="172"/>
      <c r="BR52" s="172">
        <f>SUM(BR12:BR51)</f>
        <v>-26560.576036866358</v>
      </c>
      <c r="BS52" s="172"/>
    </row>
    <row r="53" spans="2:71" ht="15" thickTop="1" x14ac:dyDescent="0.35"/>
    <row r="55" spans="2:71" ht="15" thickBot="1" x14ac:dyDescent="0.4"/>
    <row r="56" spans="2:71" ht="15.5" thickTop="1" thickBot="1" x14ac:dyDescent="0.4">
      <c r="B56" s="320" t="s">
        <v>6973</v>
      </c>
      <c r="C56" s="320"/>
      <c r="D56" s="320"/>
      <c r="E56" s="320"/>
      <c r="F56" s="320"/>
      <c r="G56" s="320"/>
      <c r="H56" s="320"/>
      <c r="I56" s="320"/>
      <c r="J56" s="320"/>
      <c r="K56" s="320"/>
      <c r="L56" s="320"/>
      <c r="M56" s="320"/>
      <c r="N56" s="320"/>
      <c r="O56" s="320"/>
      <c r="P56" s="320"/>
      <c r="Q56" s="320"/>
      <c r="R56" s="320"/>
      <c r="S56" s="320"/>
      <c r="T56" s="320"/>
      <c r="U56" s="320"/>
      <c r="V56" s="320"/>
      <c r="W56" s="320"/>
      <c r="X56" s="320"/>
      <c r="Y56" s="320"/>
      <c r="Z56" s="320"/>
      <c r="AA56" s="320"/>
      <c r="AB56" s="320"/>
      <c r="AC56" s="320"/>
      <c r="AD56" s="320"/>
      <c r="AE56" s="320"/>
      <c r="AF56" s="320"/>
      <c r="AG56" s="320"/>
      <c r="AH56" s="320"/>
      <c r="AI56" s="320"/>
      <c r="AJ56" s="320"/>
      <c r="AK56" s="320"/>
      <c r="AL56" s="320"/>
      <c r="AM56" s="320"/>
      <c r="AN56" s="320"/>
      <c r="AO56" s="320"/>
      <c r="AP56" s="320"/>
      <c r="AQ56" s="320"/>
      <c r="AR56" s="320"/>
      <c r="AS56" s="320"/>
      <c r="AT56" s="320"/>
      <c r="AU56" s="320"/>
      <c r="AV56" s="320"/>
      <c r="AW56" s="320"/>
      <c r="AX56" s="320"/>
      <c r="AY56" s="320"/>
      <c r="AZ56" s="320"/>
      <c r="BA56" s="320"/>
      <c r="BB56" s="320"/>
      <c r="BC56" s="320"/>
      <c r="BD56" s="320"/>
      <c r="BE56" s="320"/>
      <c r="BF56" s="320"/>
      <c r="BG56" s="320"/>
      <c r="BH56" s="320"/>
      <c r="BI56" s="320"/>
      <c r="BJ56" s="320"/>
      <c r="BK56" s="320"/>
      <c r="BL56" s="320"/>
      <c r="BM56" s="320"/>
      <c r="BN56" s="320"/>
      <c r="BO56" s="320"/>
      <c r="BP56" s="320"/>
      <c r="BQ56" s="320"/>
      <c r="BR56" s="320"/>
      <c r="BS56" s="320"/>
    </row>
    <row r="57" spans="2:71" ht="15.5" thickTop="1" thickBot="1" x14ac:dyDescent="0.4">
      <c r="B57" s="320"/>
      <c r="C57" s="320"/>
      <c r="D57" s="320"/>
      <c r="E57" s="320"/>
      <c r="F57" s="320"/>
      <c r="G57" s="320"/>
      <c r="H57" s="320"/>
      <c r="I57" s="320"/>
      <c r="J57" s="320"/>
      <c r="K57" s="320"/>
      <c r="L57" s="320"/>
      <c r="M57" s="320"/>
      <c r="N57" s="320"/>
      <c r="O57" s="320"/>
      <c r="P57" s="320"/>
      <c r="Q57" s="320"/>
      <c r="R57" s="320"/>
      <c r="S57" s="320"/>
      <c r="T57" s="320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20"/>
      <c r="AI57" s="320"/>
      <c r="AJ57" s="320"/>
      <c r="AK57" s="320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0"/>
      <c r="AW57" s="320"/>
      <c r="AX57" s="320"/>
      <c r="AY57" s="320"/>
      <c r="AZ57" s="320"/>
      <c r="BA57" s="320"/>
      <c r="BB57" s="320"/>
      <c r="BC57" s="320"/>
      <c r="BD57" s="320"/>
      <c r="BE57" s="320"/>
      <c r="BF57" s="320"/>
      <c r="BG57" s="320"/>
      <c r="BH57" s="320"/>
      <c r="BI57" s="320"/>
      <c r="BJ57" s="320"/>
      <c r="BK57" s="320"/>
      <c r="BL57" s="320"/>
      <c r="BM57" s="320"/>
      <c r="BN57" s="320"/>
      <c r="BO57" s="320"/>
      <c r="BP57" s="320"/>
      <c r="BQ57" s="320"/>
      <c r="BR57" s="320"/>
      <c r="BS57" s="320"/>
    </row>
    <row r="58" spans="2:71" ht="15.5" thickTop="1" thickBot="1" x14ac:dyDescent="0.4">
      <c r="B58" s="320"/>
      <c r="C58" s="320"/>
      <c r="D58" s="320"/>
      <c r="E58" s="320"/>
      <c r="F58" s="320"/>
      <c r="G58" s="320"/>
      <c r="H58" s="320"/>
      <c r="I58" s="320"/>
      <c r="J58" s="320"/>
      <c r="K58" s="320"/>
      <c r="L58" s="320"/>
      <c r="M58" s="320"/>
      <c r="N58" s="320"/>
      <c r="O58" s="320"/>
      <c r="P58" s="320"/>
      <c r="Q58" s="320"/>
      <c r="R58" s="320"/>
      <c r="S58" s="320"/>
      <c r="T58" s="320"/>
      <c r="U58" s="320"/>
      <c r="V58" s="320"/>
      <c r="W58" s="320"/>
      <c r="X58" s="320"/>
      <c r="Y58" s="320"/>
      <c r="Z58" s="320"/>
      <c r="AA58" s="320"/>
      <c r="AB58" s="320"/>
      <c r="AC58" s="320"/>
      <c r="AD58" s="320"/>
      <c r="AE58" s="320"/>
      <c r="AF58" s="320"/>
      <c r="AG58" s="320"/>
      <c r="AH58" s="320"/>
      <c r="AI58" s="320"/>
      <c r="AJ58" s="320"/>
      <c r="AK58" s="320"/>
      <c r="AL58" s="320"/>
      <c r="AM58" s="320"/>
      <c r="AN58" s="320"/>
      <c r="AO58" s="320"/>
      <c r="AP58" s="320"/>
      <c r="AQ58" s="320"/>
      <c r="AR58" s="320"/>
      <c r="AS58" s="320"/>
      <c r="AT58" s="320"/>
      <c r="AU58" s="320"/>
      <c r="AV58" s="320"/>
      <c r="AW58" s="320"/>
      <c r="AX58" s="320"/>
      <c r="AY58" s="320"/>
      <c r="AZ58" s="320"/>
      <c r="BA58" s="320"/>
      <c r="BB58" s="320"/>
      <c r="BC58" s="320"/>
      <c r="BD58" s="320"/>
      <c r="BE58" s="320"/>
      <c r="BF58" s="320"/>
      <c r="BG58" s="320"/>
      <c r="BH58" s="320"/>
      <c r="BI58" s="320"/>
      <c r="BJ58" s="320"/>
      <c r="BK58" s="320"/>
      <c r="BL58" s="320"/>
      <c r="BM58" s="320"/>
      <c r="BN58" s="320"/>
      <c r="BO58" s="320"/>
      <c r="BP58" s="320"/>
      <c r="BQ58" s="320"/>
      <c r="BR58" s="320"/>
      <c r="BS58" s="320"/>
    </row>
    <row r="59" spans="2:71" ht="15.5" thickTop="1" thickBot="1" x14ac:dyDescent="0.4">
      <c r="B59" s="320"/>
      <c r="C59" s="320"/>
      <c r="D59" s="320"/>
      <c r="E59" s="320"/>
      <c r="F59" s="320"/>
      <c r="G59" s="320"/>
      <c r="H59" s="320"/>
      <c r="I59" s="320"/>
      <c r="J59" s="320"/>
      <c r="K59" s="320"/>
      <c r="L59" s="320"/>
      <c r="M59" s="320"/>
      <c r="N59" s="320"/>
      <c r="O59" s="320"/>
      <c r="P59" s="320"/>
      <c r="Q59" s="320"/>
      <c r="R59" s="320"/>
      <c r="S59" s="320"/>
      <c r="T59" s="320"/>
      <c r="U59" s="320"/>
      <c r="V59" s="320"/>
      <c r="W59" s="320"/>
      <c r="X59" s="320"/>
      <c r="Y59" s="320"/>
      <c r="Z59" s="320"/>
      <c r="AA59" s="320"/>
      <c r="AB59" s="320"/>
      <c r="AC59" s="320"/>
      <c r="AD59" s="320"/>
      <c r="AE59" s="320"/>
      <c r="AF59" s="320"/>
      <c r="AG59" s="320"/>
      <c r="AH59" s="320"/>
      <c r="AI59" s="320"/>
      <c r="AJ59" s="320"/>
      <c r="AK59" s="320"/>
      <c r="AL59" s="320"/>
      <c r="AM59" s="320"/>
      <c r="AN59" s="320"/>
      <c r="AO59" s="320"/>
      <c r="AP59" s="320"/>
      <c r="AQ59" s="320"/>
      <c r="AR59" s="320"/>
      <c r="AS59" s="320"/>
      <c r="AT59" s="320"/>
      <c r="AU59" s="320"/>
      <c r="AV59" s="320"/>
      <c r="AW59" s="320"/>
      <c r="AX59" s="320"/>
      <c r="AY59" s="320"/>
      <c r="AZ59" s="320"/>
      <c r="BA59" s="320"/>
      <c r="BB59" s="320"/>
      <c r="BC59" s="320"/>
      <c r="BD59" s="320"/>
      <c r="BE59" s="320"/>
      <c r="BF59" s="320"/>
      <c r="BG59" s="320"/>
      <c r="BH59" s="320"/>
      <c r="BI59" s="320"/>
      <c r="BJ59" s="320"/>
      <c r="BK59" s="320"/>
      <c r="BL59" s="320"/>
      <c r="BM59" s="320"/>
      <c r="BN59" s="320"/>
      <c r="BO59" s="320"/>
      <c r="BP59" s="320"/>
      <c r="BQ59" s="320"/>
      <c r="BR59" s="320"/>
      <c r="BS59" s="320"/>
    </row>
    <row r="60" spans="2:71" ht="15.5" thickTop="1" thickBot="1" x14ac:dyDescent="0.4">
      <c r="B60" s="238" t="s">
        <v>13</v>
      </c>
      <c r="C60" s="238"/>
      <c r="D60" s="238"/>
      <c r="E60" s="238" t="s">
        <v>59</v>
      </c>
      <c r="F60" s="238"/>
      <c r="G60" s="238"/>
      <c r="H60" s="238"/>
      <c r="I60" s="238" t="s">
        <v>12</v>
      </c>
      <c r="J60" s="238"/>
      <c r="K60" s="238"/>
      <c r="L60" s="238"/>
      <c r="M60" s="238" t="s">
        <v>7019</v>
      </c>
      <c r="N60" s="238"/>
      <c r="O60" s="238"/>
      <c r="P60" s="238" t="s">
        <v>7020</v>
      </c>
      <c r="Q60" s="238"/>
      <c r="R60" s="238"/>
      <c r="S60" s="238" t="s">
        <v>57</v>
      </c>
      <c r="T60" s="238"/>
      <c r="U60" s="238"/>
      <c r="V60" s="238" t="s">
        <v>7021</v>
      </c>
      <c r="W60" s="238"/>
      <c r="X60" s="238"/>
      <c r="Y60" s="238" t="s">
        <v>7036</v>
      </c>
      <c r="Z60" s="238"/>
      <c r="AA60" s="238"/>
      <c r="AB60" s="238" t="s">
        <v>57</v>
      </c>
      <c r="AC60" s="238"/>
      <c r="AD60" s="238"/>
      <c r="AE60" s="238" t="s">
        <v>7037</v>
      </c>
      <c r="AF60" s="238"/>
      <c r="AG60" s="238"/>
      <c r="AH60" s="238" t="s">
        <v>7032</v>
      </c>
      <c r="AI60" s="238"/>
      <c r="AJ60" s="238"/>
      <c r="AK60" s="238" t="s">
        <v>7033</v>
      </c>
      <c r="AL60" s="238"/>
      <c r="AM60" s="238"/>
      <c r="AN60" s="238" t="s">
        <v>7038</v>
      </c>
      <c r="AO60" s="238"/>
      <c r="AP60" s="238"/>
      <c r="AQ60" s="238" t="s">
        <v>7039</v>
      </c>
      <c r="AR60" s="238"/>
      <c r="AS60" s="238"/>
      <c r="AT60" s="238" t="s">
        <v>7035</v>
      </c>
      <c r="AU60" s="238"/>
      <c r="AV60" s="238"/>
      <c r="AW60" s="238" t="s">
        <v>7034</v>
      </c>
      <c r="AX60" s="238"/>
      <c r="AY60" s="238"/>
      <c r="AZ60" s="238" t="s">
        <v>10</v>
      </c>
      <c r="BA60" s="238"/>
      <c r="BB60" s="238" t="s">
        <v>9</v>
      </c>
      <c r="BC60" s="238"/>
      <c r="BD60" s="238" t="s">
        <v>8</v>
      </c>
      <c r="BE60" s="238"/>
      <c r="BF60" s="238" t="s">
        <v>7</v>
      </c>
      <c r="BG60" s="238"/>
      <c r="BH60" s="238" t="s">
        <v>6</v>
      </c>
      <c r="BI60" s="238"/>
      <c r="BJ60" s="238" t="s">
        <v>55</v>
      </c>
      <c r="BK60" s="238"/>
      <c r="BL60" s="238" t="s">
        <v>4</v>
      </c>
      <c r="BM60" s="238"/>
      <c r="BN60" s="238" t="s">
        <v>3</v>
      </c>
      <c r="BO60" s="238"/>
      <c r="BP60" s="238" t="s">
        <v>2</v>
      </c>
      <c r="BQ60" s="238"/>
      <c r="BR60" s="238" t="s">
        <v>1</v>
      </c>
      <c r="BS60" s="238"/>
    </row>
    <row r="61" spans="2:71" ht="15.5" hidden="1" thickTop="1" thickBot="1" x14ac:dyDescent="0.4">
      <c r="B61" s="239"/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</row>
    <row r="62" spans="2:71" ht="15.5" hidden="1" thickTop="1" thickBot="1" x14ac:dyDescent="0.4">
      <c r="B62" s="232" t="s">
        <v>54</v>
      </c>
      <c r="C62" s="232"/>
      <c r="D62" s="232"/>
      <c r="E62" s="232" t="s">
        <v>53</v>
      </c>
      <c r="F62" s="232"/>
      <c r="G62" s="232"/>
      <c r="H62" s="232"/>
      <c r="I62" s="232" t="s">
        <v>7010</v>
      </c>
      <c r="J62" s="232"/>
      <c r="K62" s="232"/>
      <c r="L62" s="232"/>
      <c r="M62" s="234"/>
      <c r="N62" s="234"/>
      <c r="O62" s="234"/>
      <c r="P62" s="234"/>
      <c r="Q62" s="234"/>
      <c r="R62" s="234"/>
      <c r="S62" s="237"/>
      <c r="T62" s="237"/>
      <c r="U62" s="237"/>
      <c r="V62" s="233"/>
      <c r="W62" s="233"/>
      <c r="X62" s="233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1">
        <f>-1*AZ104</f>
        <v>7.1428571428571432</v>
      </c>
      <c r="BA62" s="231"/>
      <c r="BB62" s="231">
        <f>-1*BB104</f>
        <v>50</v>
      </c>
      <c r="BC62" s="231"/>
      <c r="BD62" s="231">
        <f>-1*BD104</f>
        <v>100</v>
      </c>
      <c r="BE62" s="231"/>
      <c r="BF62" s="231">
        <f>-1*BF104</f>
        <v>217.41071428571428</v>
      </c>
      <c r="BG62" s="231"/>
      <c r="BH62" s="231">
        <f>-1*BH104</f>
        <v>652.23214285714289</v>
      </c>
      <c r="BI62" s="231"/>
      <c r="BJ62" s="231">
        <f>-1*BJ104</f>
        <v>1304.4642857142858</v>
      </c>
      <c r="BK62" s="231"/>
      <c r="BL62" s="231">
        <f>-1*BL104</f>
        <v>2608.9285714285716</v>
      </c>
      <c r="BM62" s="231"/>
      <c r="BN62" s="231">
        <f>-1*BN104</f>
        <v>5217.8571428571431</v>
      </c>
      <c r="BO62" s="231"/>
      <c r="BP62" s="231">
        <f>-1*BP104</f>
        <v>13044.642857142857</v>
      </c>
      <c r="BQ62" s="231"/>
      <c r="BR62" s="231">
        <f>-1*BR104</f>
        <v>26089.285714285714</v>
      </c>
      <c r="BS62" s="231"/>
    </row>
    <row r="63" spans="2:71" ht="15.5" hidden="1" thickTop="1" thickBot="1" x14ac:dyDescent="0.4">
      <c r="B63" s="222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  <c r="AN63" s="223"/>
      <c r="AO63" s="223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223"/>
      <c r="BH63" s="223"/>
      <c r="BI63" s="223"/>
      <c r="BJ63" s="223"/>
      <c r="BK63" s="223"/>
      <c r="BL63" s="223"/>
      <c r="BM63" s="223"/>
      <c r="BN63" s="223"/>
      <c r="BO63" s="223"/>
      <c r="BP63" s="223"/>
      <c r="BQ63" s="223"/>
      <c r="BR63" s="223"/>
      <c r="BS63" s="223"/>
    </row>
    <row r="64" spans="2:71" ht="15.5" thickTop="1" thickBot="1" x14ac:dyDescent="0.4">
      <c r="B64" s="224" t="s">
        <v>52</v>
      </c>
      <c r="C64" s="225"/>
      <c r="D64" s="225"/>
      <c r="E64" s="226" t="s">
        <v>6985</v>
      </c>
      <c r="F64" s="226"/>
      <c r="G64" s="226"/>
      <c r="H64" s="227"/>
      <c r="I64" s="228" t="s">
        <v>7013</v>
      </c>
      <c r="J64" s="229"/>
      <c r="K64" s="229"/>
      <c r="L64" s="229"/>
      <c r="M64" s="230">
        <v>44144</v>
      </c>
      <c r="N64" s="230"/>
      <c r="O64" s="230"/>
      <c r="P64" s="230">
        <v>44508</v>
      </c>
      <c r="Q64" s="230"/>
      <c r="R64" s="230"/>
      <c r="S64" s="228" t="s">
        <v>6638</v>
      </c>
      <c r="T64" s="228"/>
      <c r="U64" s="228"/>
      <c r="V64" s="229" t="s">
        <v>6325</v>
      </c>
      <c r="W64" s="229"/>
      <c r="X64" s="229"/>
      <c r="Y64" s="217">
        <v>-50</v>
      </c>
      <c r="Z64" s="217"/>
      <c r="AA64" s="217"/>
      <c r="AB64" s="218" t="s">
        <v>6970</v>
      </c>
      <c r="AC64" s="218"/>
      <c r="AD64" s="218"/>
      <c r="AE64" s="219">
        <v>45722</v>
      </c>
      <c r="AF64" s="219"/>
      <c r="AG64" s="219"/>
      <c r="AH64" s="220">
        <f>Totals!$E$81</f>
        <v>45811</v>
      </c>
      <c r="AI64" s="220"/>
      <c r="AJ64" s="220"/>
      <c r="AK64" s="319">
        <f t="shared" ref="AK64:AK103" si="15">IF($AE64&gt;0,IF($AN64&gt;0,IF(OR($AH64&gt;"",$AH64&gt;0),(1+($AH64-$AE64))*-($AZ64),""),0),0)</f>
        <v>642.85714285714289</v>
      </c>
      <c r="AL64" s="319"/>
      <c r="AM64" s="319"/>
      <c r="AN64" s="220">
        <f t="shared" ref="AN64:AN101" si="16">IF($AQ64="","",$AQ64-1)</f>
        <v>45728</v>
      </c>
      <c r="AO64" s="220"/>
      <c r="AP64" s="220"/>
      <c r="AQ64" s="219">
        <v>45729</v>
      </c>
      <c r="AR64" s="219"/>
      <c r="AS64" s="219"/>
      <c r="AT64" s="241">
        <f t="shared" ref="AT64:AT74" si="17">IF($AE64&gt;0,IF($AN64&gt;0,IF(OR($AH64&gt;"",$AH64&gt;0),$AN64-$AH64,""),0),0)</f>
        <v>-83</v>
      </c>
      <c r="AU64" s="241"/>
      <c r="AV64" s="241"/>
      <c r="AW64" s="242">
        <f t="shared" ref="AW64:AW103" si="18">IF($AE64&gt;0,IF($AN64&gt;0,IF(OR($AH64&gt;"",$AH64&gt;0),$AT64*$AZ64,""),0),0)</f>
        <v>592.85714285714289</v>
      </c>
      <c r="AX64" s="242"/>
      <c r="AY64" s="242"/>
      <c r="AZ64" s="216">
        <f t="shared" ref="AZ64:AZ103" si="19">IF(AE64&gt;0,IF(AN64&gt;0,$Y64/(1+($AN64-$AE64)),0),0)</f>
        <v>-7.1428571428571432</v>
      </c>
      <c r="BA64" s="216"/>
      <c r="BB64" s="216">
        <f t="shared" ref="BB64:BB103" si="20">IF(AE64&gt;0,IF(AN64&gt;0,$Y64/((1+($AN64-$AE64))/7),0),0)</f>
        <v>-50</v>
      </c>
      <c r="BC64" s="216"/>
      <c r="BD64" s="216">
        <f t="shared" ref="BD64:BD103" si="21">IF(AE64&gt;0,IF(AN64&gt;0,$Y64/((1+($AN64-$AE64))/14),0),0)</f>
        <v>-100</v>
      </c>
      <c r="BE64" s="216"/>
      <c r="BF64" s="216">
        <f t="shared" ref="BF64:BF103" si="22">IF(AE64&gt;0,IF(AN64&gt;0,$Y64/((1+($AN64-$AE64))/(365.25/12)),0),0)</f>
        <v>-217.41071428571428</v>
      </c>
      <c r="BG64" s="216"/>
      <c r="BH64" s="216">
        <f t="shared" ref="BH64:BH103" si="23">IF(AE64&gt;0,IF(AN64&gt;0,$Y64/((1+($AN64-$AE64))/(365.25/4)),0),0)</f>
        <v>-652.23214285714289</v>
      </c>
      <c r="BI64" s="216"/>
      <c r="BJ64" s="216">
        <f t="shared" ref="BJ64:BJ103" si="24">IF(AE64&gt;0,IF(AN64&gt;0,$Y64/((1+($AN64-$AE64))/(365.25/2)),0),0)</f>
        <v>-1304.4642857142858</v>
      </c>
      <c r="BK64" s="216"/>
      <c r="BL64" s="216">
        <f t="shared" ref="BL64:BL103" si="25">IF(AE64&gt;0,IF(AN64&gt;0,$Y64/((1+($AN64-$AE64))/365.25),0),0)</f>
        <v>-2608.9285714285716</v>
      </c>
      <c r="BM64" s="216"/>
      <c r="BN64" s="216">
        <f t="shared" ref="BN64:BN103" si="26">IF(AE64&gt;0,IF(AN64&gt;0,$Y64/((1+($AN64-$AE64))/(365.25*2)),0),0)</f>
        <v>-5217.8571428571431</v>
      </c>
      <c r="BO64" s="216"/>
      <c r="BP64" s="216">
        <f t="shared" ref="BP64:BP103" si="27">IF(AE64&gt;0,IF(AN64&gt;0,$Y64/((1+($AN64-$AE64))/(365.25*5)),0),0)</f>
        <v>-13044.642857142857</v>
      </c>
      <c r="BQ64" s="216"/>
      <c r="BR64" s="235">
        <f t="shared" ref="BR64:BR103" si="28">IF(AE64&gt;0,IF(AN64&gt;0,$Y64/((1+($AN64-$AE64))/(365.25*10)),0),0)</f>
        <v>-26089.285714285714</v>
      </c>
      <c r="BS64" s="236"/>
    </row>
    <row r="65" spans="2:71" ht="15" thickBot="1" x14ac:dyDescent="0.4">
      <c r="B65" s="209"/>
      <c r="C65" s="210"/>
      <c r="D65" s="210"/>
      <c r="E65" s="214"/>
      <c r="F65" s="214"/>
      <c r="G65" s="214"/>
      <c r="H65" s="215"/>
      <c r="I65" s="205"/>
      <c r="J65" s="206"/>
      <c r="K65" s="206"/>
      <c r="L65" s="206"/>
      <c r="M65" s="213">
        <v>44144</v>
      </c>
      <c r="N65" s="213"/>
      <c r="O65" s="213"/>
      <c r="P65" s="213">
        <v>44508</v>
      </c>
      <c r="Q65" s="213"/>
      <c r="R65" s="213"/>
      <c r="S65" s="205" t="s">
        <v>6638</v>
      </c>
      <c r="T65" s="205"/>
      <c r="U65" s="205"/>
      <c r="V65" s="206" t="s">
        <v>6325</v>
      </c>
      <c r="W65" s="206"/>
      <c r="X65" s="206"/>
      <c r="Y65" s="207"/>
      <c r="Z65" s="207"/>
      <c r="AA65" s="207"/>
      <c r="AB65" s="208"/>
      <c r="AC65" s="208"/>
      <c r="AD65" s="208"/>
      <c r="AE65" s="202"/>
      <c r="AF65" s="202"/>
      <c r="AG65" s="202"/>
      <c r="AH65" s="201">
        <f>Totals!$E$81</f>
        <v>45811</v>
      </c>
      <c r="AI65" s="201"/>
      <c r="AJ65" s="201"/>
      <c r="AK65" s="303">
        <f t="shared" si="15"/>
        <v>0</v>
      </c>
      <c r="AL65" s="303"/>
      <c r="AM65" s="303"/>
      <c r="AN65" s="201" t="str">
        <f t="shared" si="16"/>
        <v/>
      </c>
      <c r="AO65" s="201"/>
      <c r="AP65" s="201"/>
      <c r="AQ65" s="202"/>
      <c r="AR65" s="202"/>
      <c r="AS65" s="202"/>
      <c r="AT65" s="203">
        <f t="shared" si="17"/>
        <v>0</v>
      </c>
      <c r="AU65" s="203"/>
      <c r="AV65" s="203"/>
      <c r="AW65" s="204">
        <f t="shared" si="18"/>
        <v>0</v>
      </c>
      <c r="AX65" s="204"/>
      <c r="AY65" s="204"/>
      <c r="AZ65" s="190">
        <f t="shared" si="19"/>
        <v>0</v>
      </c>
      <c r="BA65" s="190"/>
      <c r="BB65" s="190">
        <f t="shared" si="20"/>
        <v>0</v>
      </c>
      <c r="BC65" s="190"/>
      <c r="BD65" s="190">
        <f t="shared" si="21"/>
        <v>0</v>
      </c>
      <c r="BE65" s="190"/>
      <c r="BF65" s="190">
        <f t="shared" si="22"/>
        <v>0</v>
      </c>
      <c r="BG65" s="190"/>
      <c r="BH65" s="190">
        <f t="shared" si="23"/>
        <v>0</v>
      </c>
      <c r="BI65" s="190"/>
      <c r="BJ65" s="190">
        <f t="shared" si="24"/>
        <v>0</v>
      </c>
      <c r="BK65" s="190"/>
      <c r="BL65" s="190">
        <f t="shared" si="25"/>
        <v>0</v>
      </c>
      <c r="BM65" s="190"/>
      <c r="BN65" s="190">
        <f t="shared" si="26"/>
        <v>0</v>
      </c>
      <c r="BO65" s="190"/>
      <c r="BP65" s="190">
        <f t="shared" si="27"/>
        <v>0</v>
      </c>
      <c r="BQ65" s="190"/>
      <c r="BR65" s="190">
        <f t="shared" si="28"/>
        <v>0</v>
      </c>
      <c r="BS65" s="191"/>
    </row>
    <row r="66" spans="2:71" ht="15" thickBot="1" x14ac:dyDescent="0.4">
      <c r="B66" s="209"/>
      <c r="C66" s="210"/>
      <c r="D66" s="210"/>
      <c r="E66" s="214"/>
      <c r="F66" s="214"/>
      <c r="G66" s="214"/>
      <c r="H66" s="215"/>
      <c r="I66" s="205"/>
      <c r="J66" s="206"/>
      <c r="K66" s="206"/>
      <c r="L66" s="206"/>
      <c r="M66" s="213">
        <v>44144</v>
      </c>
      <c r="N66" s="213"/>
      <c r="O66" s="213"/>
      <c r="P66" s="213">
        <v>44508</v>
      </c>
      <c r="Q66" s="213"/>
      <c r="R66" s="213"/>
      <c r="S66" s="205" t="s">
        <v>6638</v>
      </c>
      <c r="T66" s="205"/>
      <c r="U66" s="205"/>
      <c r="V66" s="206" t="s">
        <v>6325</v>
      </c>
      <c r="W66" s="206"/>
      <c r="X66" s="206"/>
      <c r="Y66" s="207"/>
      <c r="Z66" s="207"/>
      <c r="AA66" s="207"/>
      <c r="AB66" s="208"/>
      <c r="AC66" s="208"/>
      <c r="AD66" s="208"/>
      <c r="AE66" s="202"/>
      <c r="AF66" s="202"/>
      <c r="AG66" s="202"/>
      <c r="AH66" s="201">
        <f>Totals!$E$81</f>
        <v>45811</v>
      </c>
      <c r="AI66" s="201"/>
      <c r="AJ66" s="201"/>
      <c r="AK66" s="303">
        <f t="shared" si="15"/>
        <v>0</v>
      </c>
      <c r="AL66" s="303"/>
      <c r="AM66" s="303"/>
      <c r="AN66" s="201" t="str">
        <f t="shared" si="16"/>
        <v/>
      </c>
      <c r="AO66" s="201"/>
      <c r="AP66" s="201"/>
      <c r="AQ66" s="202"/>
      <c r="AR66" s="202"/>
      <c r="AS66" s="202"/>
      <c r="AT66" s="203">
        <f t="shared" si="17"/>
        <v>0</v>
      </c>
      <c r="AU66" s="203"/>
      <c r="AV66" s="203"/>
      <c r="AW66" s="204">
        <f t="shared" si="18"/>
        <v>0</v>
      </c>
      <c r="AX66" s="204"/>
      <c r="AY66" s="204"/>
      <c r="AZ66" s="190">
        <f t="shared" si="19"/>
        <v>0</v>
      </c>
      <c r="BA66" s="190"/>
      <c r="BB66" s="190">
        <f t="shared" si="20"/>
        <v>0</v>
      </c>
      <c r="BC66" s="190"/>
      <c r="BD66" s="190">
        <f t="shared" si="21"/>
        <v>0</v>
      </c>
      <c r="BE66" s="190"/>
      <c r="BF66" s="190">
        <f t="shared" si="22"/>
        <v>0</v>
      </c>
      <c r="BG66" s="190"/>
      <c r="BH66" s="190">
        <f t="shared" si="23"/>
        <v>0</v>
      </c>
      <c r="BI66" s="190"/>
      <c r="BJ66" s="190">
        <f t="shared" si="24"/>
        <v>0</v>
      </c>
      <c r="BK66" s="190"/>
      <c r="BL66" s="190">
        <f t="shared" si="25"/>
        <v>0</v>
      </c>
      <c r="BM66" s="199"/>
      <c r="BN66" s="190">
        <f t="shared" si="26"/>
        <v>0</v>
      </c>
      <c r="BO66" s="190"/>
      <c r="BP66" s="190">
        <f t="shared" si="27"/>
        <v>0</v>
      </c>
      <c r="BQ66" s="190"/>
      <c r="BR66" s="190">
        <f t="shared" si="28"/>
        <v>0</v>
      </c>
      <c r="BS66" s="191"/>
    </row>
    <row r="67" spans="2:71" ht="15" thickBot="1" x14ac:dyDescent="0.4">
      <c r="B67" s="209"/>
      <c r="C67" s="210"/>
      <c r="D67" s="210"/>
      <c r="E67" s="214"/>
      <c r="F67" s="214"/>
      <c r="G67" s="214"/>
      <c r="H67" s="215"/>
      <c r="I67" s="205"/>
      <c r="J67" s="206"/>
      <c r="K67" s="206"/>
      <c r="L67" s="206"/>
      <c r="M67" s="213">
        <v>44145</v>
      </c>
      <c r="N67" s="213"/>
      <c r="O67" s="213"/>
      <c r="P67" s="213">
        <v>44509</v>
      </c>
      <c r="Q67" s="213"/>
      <c r="R67" s="213"/>
      <c r="S67" s="205" t="s">
        <v>6638</v>
      </c>
      <c r="T67" s="205"/>
      <c r="U67" s="205"/>
      <c r="V67" s="206" t="s">
        <v>6324</v>
      </c>
      <c r="W67" s="206"/>
      <c r="X67" s="206"/>
      <c r="Y67" s="207"/>
      <c r="Z67" s="207"/>
      <c r="AA67" s="207"/>
      <c r="AB67" s="208"/>
      <c r="AC67" s="208"/>
      <c r="AD67" s="208"/>
      <c r="AE67" s="202"/>
      <c r="AF67" s="202"/>
      <c r="AG67" s="202"/>
      <c r="AH67" s="201">
        <f>Totals!$E$81</f>
        <v>45811</v>
      </c>
      <c r="AI67" s="201"/>
      <c r="AJ67" s="201"/>
      <c r="AK67" s="303">
        <f t="shared" si="15"/>
        <v>0</v>
      </c>
      <c r="AL67" s="303"/>
      <c r="AM67" s="303"/>
      <c r="AN67" s="201" t="str">
        <f t="shared" si="16"/>
        <v/>
      </c>
      <c r="AO67" s="201"/>
      <c r="AP67" s="201"/>
      <c r="AQ67" s="202"/>
      <c r="AR67" s="202"/>
      <c r="AS67" s="202"/>
      <c r="AT67" s="203">
        <f t="shared" si="17"/>
        <v>0</v>
      </c>
      <c r="AU67" s="203"/>
      <c r="AV67" s="203"/>
      <c r="AW67" s="204">
        <f t="shared" si="18"/>
        <v>0</v>
      </c>
      <c r="AX67" s="204"/>
      <c r="AY67" s="204"/>
      <c r="AZ67" s="190">
        <f t="shared" si="19"/>
        <v>0</v>
      </c>
      <c r="BA67" s="190"/>
      <c r="BB67" s="190">
        <f t="shared" si="20"/>
        <v>0</v>
      </c>
      <c r="BC67" s="190"/>
      <c r="BD67" s="190">
        <f t="shared" si="21"/>
        <v>0</v>
      </c>
      <c r="BE67" s="190"/>
      <c r="BF67" s="190">
        <f t="shared" si="22"/>
        <v>0</v>
      </c>
      <c r="BG67" s="190"/>
      <c r="BH67" s="190">
        <f t="shared" si="23"/>
        <v>0</v>
      </c>
      <c r="BI67" s="190"/>
      <c r="BJ67" s="190">
        <f t="shared" si="24"/>
        <v>0</v>
      </c>
      <c r="BK67" s="190"/>
      <c r="BL67" s="190">
        <f t="shared" si="25"/>
        <v>0</v>
      </c>
      <c r="BM67" s="199"/>
      <c r="BN67" s="190">
        <f t="shared" si="26"/>
        <v>0</v>
      </c>
      <c r="BO67" s="190"/>
      <c r="BP67" s="190">
        <f t="shared" si="27"/>
        <v>0</v>
      </c>
      <c r="BQ67" s="190"/>
      <c r="BR67" s="190">
        <f t="shared" si="28"/>
        <v>0</v>
      </c>
      <c r="BS67" s="191"/>
    </row>
    <row r="68" spans="2:71" ht="15" thickBot="1" x14ac:dyDescent="0.4">
      <c r="B68" s="209"/>
      <c r="C68" s="210"/>
      <c r="D68" s="210"/>
      <c r="E68" s="214"/>
      <c r="F68" s="214"/>
      <c r="G68" s="214"/>
      <c r="H68" s="215"/>
      <c r="I68" s="205"/>
      <c r="J68" s="206"/>
      <c r="K68" s="206"/>
      <c r="L68" s="206"/>
      <c r="M68" s="213">
        <v>44297</v>
      </c>
      <c r="N68" s="213"/>
      <c r="O68" s="213"/>
      <c r="P68" s="213">
        <v>44660</v>
      </c>
      <c r="Q68" s="213"/>
      <c r="R68" s="213"/>
      <c r="S68" s="205" t="s">
        <v>6638</v>
      </c>
      <c r="T68" s="205"/>
      <c r="U68" s="205"/>
      <c r="V68" s="206" t="s">
        <v>6324</v>
      </c>
      <c r="W68" s="206"/>
      <c r="X68" s="206"/>
      <c r="Y68" s="207"/>
      <c r="Z68" s="207"/>
      <c r="AA68" s="207"/>
      <c r="AB68" s="208"/>
      <c r="AC68" s="208"/>
      <c r="AD68" s="208"/>
      <c r="AE68" s="202"/>
      <c r="AF68" s="202"/>
      <c r="AG68" s="202"/>
      <c r="AH68" s="201">
        <f>Totals!$E$81</f>
        <v>45811</v>
      </c>
      <c r="AI68" s="201"/>
      <c r="AJ68" s="201"/>
      <c r="AK68" s="303">
        <f t="shared" si="15"/>
        <v>0</v>
      </c>
      <c r="AL68" s="303"/>
      <c r="AM68" s="303"/>
      <c r="AN68" s="201" t="str">
        <f t="shared" si="16"/>
        <v/>
      </c>
      <c r="AO68" s="201"/>
      <c r="AP68" s="201"/>
      <c r="AQ68" s="202"/>
      <c r="AR68" s="202"/>
      <c r="AS68" s="202"/>
      <c r="AT68" s="203">
        <f t="shared" si="17"/>
        <v>0</v>
      </c>
      <c r="AU68" s="203"/>
      <c r="AV68" s="203"/>
      <c r="AW68" s="204">
        <f t="shared" si="18"/>
        <v>0</v>
      </c>
      <c r="AX68" s="204"/>
      <c r="AY68" s="204"/>
      <c r="AZ68" s="190">
        <f t="shared" si="19"/>
        <v>0</v>
      </c>
      <c r="BA68" s="190"/>
      <c r="BB68" s="190">
        <f t="shared" si="20"/>
        <v>0</v>
      </c>
      <c r="BC68" s="190"/>
      <c r="BD68" s="190">
        <f t="shared" si="21"/>
        <v>0</v>
      </c>
      <c r="BE68" s="190"/>
      <c r="BF68" s="190">
        <f t="shared" si="22"/>
        <v>0</v>
      </c>
      <c r="BG68" s="190"/>
      <c r="BH68" s="190">
        <f t="shared" si="23"/>
        <v>0</v>
      </c>
      <c r="BI68" s="190"/>
      <c r="BJ68" s="190">
        <f t="shared" si="24"/>
        <v>0</v>
      </c>
      <c r="BK68" s="190"/>
      <c r="BL68" s="190">
        <f t="shared" si="25"/>
        <v>0</v>
      </c>
      <c r="BM68" s="199"/>
      <c r="BN68" s="190">
        <f t="shared" si="26"/>
        <v>0</v>
      </c>
      <c r="BO68" s="190"/>
      <c r="BP68" s="190">
        <f t="shared" si="27"/>
        <v>0</v>
      </c>
      <c r="BQ68" s="190"/>
      <c r="BR68" s="190">
        <f t="shared" si="28"/>
        <v>0</v>
      </c>
      <c r="BS68" s="191"/>
    </row>
    <row r="69" spans="2:71" ht="15" thickBot="1" x14ac:dyDescent="0.4">
      <c r="B69" s="209"/>
      <c r="C69" s="210"/>
      <c r="D69" s="210"/>
      <c r="E69" s="214"/>
      <c r="F69" s="214"/>
      <c r="G69" s="214"/>
      <c r="H69" s="215"/>
      <c r="I69" s="205"/>
      <c r="J69" s="206"/>
      <c r="K69" s="206"/>
      <c r="L69" s="206"/>
      <c r="M69" s="213">
        <v>44330</v>
      </c>
      <c r="N69" s="213"/>
      <c r="O69" s="213"/>
      <c r="P69" s="213">
        <v>44694</v>
      </c>
      <c r="Q69" s="213"/>
      <c r="R69" s="213"/>
      <c r="S69" s="205" t="s">
        <v>6638</v>
      </c>
      <c r="T69" s="205"/>
      <c r="U69" s="205"/>
      <c r="V69" s="206"/>
      <c r="W69" s="206"/>
      <c r="X69" s="206"/>
      <c r="Y69" s="207"/>
      <c r="Z69" s="207"/>
      <c r="AA69" s="207"/>
      <c r="AB69" s="208"/>
      <c r="AC69" s="208"/>
      <c r="AD69" s="208"/>
      <c r="AE69" s="202"/>
      <c r="AF69" s="202"/>
      <c r="AG69" s="202"/>
      <c r="AH69" s="201">
        <f>Totals!$E$81</f>
        <v>45811</v>
      </c>
      <c r="AI69" s="201"/>
      <c r="AJ69" s="201"/>
      <c r="AK69" s="303">
        <f t="shared" si="15"/>
        <v>0</v>
      </c>
      <c r="AL69" s="303"/>
      <c r="AM69" s="303"/>
      <c r="AN69" s="201" t="str">
        <f t="shared" si="16"/>
        <v/>
      </c>
      <c r="AO69" s="201"/>
      <c r="AP69" s="201"/>
      <c r="AQ69" s="202"/>
      <c r="AR69" s="202"/>
      <c r="AS69" s="202"/>
      <c r="AT69" s="203">
        <f t="shared" si="17"/>
        <v>0</v>
      </c>
      <c r="AU69" s="203"/>
      <c r="AV69" s="203"/>
      <c r="AW69" s="204">
        <f t="shared" si="18"/>
        <v>0</v>
      </c>
      <c r="AX69" s="204"/>
      <c r="AY69" s="204"/>
      <c r="AZ69" s="190">
        <f t="shared" si="19"/>
        <v>0</v>
      </c>
      <c r="BA69" s="190"/>
      <c r="BB69" s="190">
        <f t="shared" si="20"/>
        <v>0</v>
      </c>
      <c r="BC69" s="190"/>
      <c r="BD69" s="190">
        <f t="shared" si="21"/>
        <v>0</v>
      </c>
      <c r="BE69" s="190"/>
      <c r="BF69" s="190">
        <f t="shared" si="22"/>
        <v>0</v>
      </c>
      <c r="BG69" s="190"/>
      <c r="BH69" s="190">
        <f t="shared" si="23"/>
        <v>0</v>
      </c>
      <c r="BI69" s="190"/>
      <c r="BJ69" s="190">
        <f t="shared" si="24"/>
        <v>0</v>
      </c>
      <c r="BK69" s="190"/>
      <c r="BL69" s="190">
        <f t="shared" si="25"/>
        <v>0</v>
      </c>
      <c r="BM69" s="199"/>
      <c r="BN69" s="190">
        <f t="shared" si="26"/>
        <v>0</v>
      </c>
      <c r="BO69" s="190"/>
      <c r="BP69" s="190">
        <f t="shared" si="27"/>
        <v>0</v>
      </c>
      <c r="BQ69" s="190"/>
      <c r="BR69" s="190">
        <f t="shared" si="28"/>
        <v>0</v>
      </c>
      <c r="BS69" s="191"/>
    </row>
    <row r="70" spans="2:71" ht="15" thickBot="1" x14ac:dyDescent="0.4">
      <c r="B70" s="209"/>
      <c r="C70" s="210"/>
      <c r="D70" s="210"/>
      <c r="E70" s="214"/>
      <c r="F70" s="214"/>
      <c r="G70" s="214"/>
      <c r="H70" s="215"/>
      <c r="I70" s="205"/>
      <c r="J70" s="206"/>
      <c r="K70" s="206"/>
      <c r="L70" s="206"/>
      <c r="M70" s="213"/>
      <c r="N70" s="213"/>
      <c r="O70" s="213"/>
      <c r="P70" s="213"/>
      <c r="Q70" s="213"/>
      <c r="R70" s="213"/>
      <c r="S70" s="205"/>
      <c r="T70" s="205"/>
      <c r="U70" s="205"/>
      <c r="V70" s="206"/>
      <c r="W70" s="206"/>
      <c r="X70" s="206"/>
      <c r="Y70" s="207"/>
      <c r="Z70" s="207"/>
      <c r="AA70" s="207"/>
      <c r="AB70" s="208"/>
      <c r="AC70" s="208"/>
      <c r="AD70" s="208"/>
      <c r="AE70" s="202"/>
      <c r="AF70" s="202"/>
      <c r="AG70" s="202"/>
      <c r="AH70" s="201">
        <f>Totals!$E$81</f>
        <v>45811</v>
      </c>
      <c r="AI70" s="201"/>
      <c r="AJ70" s="201"/>
      <c r="AK70" s="303">
        <f t="shared" si="15"/>
        <v>0</v>
      </c>
      <c r="AL70" s="303"/>
      <c r="AM70" s="303"/>
      <c r="AN70" s="201" t="str">
        <f t="shared" si="16"/>
        <v/>
      </c>
      <c r="AO70" s="201"/>
      <c r="AP70" s="201"/>
      <c r="AQ70" s="202"/>
      <c r="AR70" s="202"/>
      <c r="AS70" s="202"/>
      <c r="AT70" s="203">
        <f t="shared" si="17"/>
        <v>0</v>
      </c>
      <c r="AU70" s="203"/>
      <c r="AV70" s="203"/>
      <c r="AW70" s="204">
        <f t="shared" si="18"/>
        <v>0</v>
      </c>
      <c r="AX70" s="204"/>
      <c r="AY70" s="204"/>
      <c r="AZ70" s="190">
        <f t="shared" si="19"/>
        <v>0</v>
      </c>
      <c r="BA70" s="190"/>
      <c r="BB70" s="190">
        <f t="shared" si="20"/>
        <v>0</v>
      </c>
      <c r="BC70" s="190"/>
      <c r="BD70" s="190">
        <f t="shared" si="21"/>
        <v>0</v>
      </c>
      <c r="BE70" s="190"/>
      <c r="BF70" s="190">
        <f t="shared" si="22"/>
        <v>0</v>
      </c>
      <c r="BG70" s="190"/>
      <c r="BH70" s="190">
        <f t="shared" si="23"/>
        <v>0</v>
      </c>
      <c r="BI70" s="190"/>
      <c r="BJ70" s="190">
        <f t="shared" si="24"/>
        <v>0</v>
      </c>
      <c r="BK70" s="190"/>
      <c r="BL70" s="190">
        <f t="shared" si="25"/>
        <v>0</v>
      </c>
      <c r="BM70" s="199"/>
      <c r="BN70" s="190">
        <f t="shared" si="26"/>
        <v>0</v>
      </c>
      <c r="BO70" s="190"/>
      <c r="BP70" s="190">
        <f t="shared" si="27"/>
        <v>0</v>
      </c>
      <c r="BQ70" s="190"/>
      <c r="BR70" s="190">
        <f t="shared" si="28"/>
        <v>0</v>
      </c>
      <c r="BS70" s="191"/>
    </row>
    <row r="71" spans="2:71" ht="15" thickBot="1" x14ac:dyDescent="0.4">
      <c r="B71" s="209"/>
      <c r="C71" s="210"/>
      <c r="D71" s="210"/>
      <c r="E71" s="214"/>
      <c r="F71" s="214"/>
      <c r="G71" s="214"/>
      <c r="H71" s="215"/>
      <c r="I71" s="205"/>
      <c r="J71" s="206"/>
      <c r="K71" s="206"/>
      <c r="L71" s="206"/>
      <c r="M71" s="213">
        <v>44323</v>
      </c>
      <c r="N71" s="213"/>
      <c r="O71" s="213"/>
      <c r="P71" s="213">
        <v>44687</v>
      </c>
      <c r="Q71" s="213"/>
      <c r="R71" s="213"/>
      <c r="S71" s="205" t="s">
        <v>6638</v>
      </c>
      <c r="T71" s="205"/>
      <c r="U71" s="205"/>
      <c r="V71" s="206"/>
      <c r="W71" s="206"/>
      <c r="X71" s="206"/>
      <c r="Y71" s="207"/>
      <c r="Z71" s="207"/>
      <c r="AA71" s="207"/>
      <c r="AB71" s="208"/>
      <c r="AC71" s="208"/>
      <c r="AD71" s="208"/>
      <c r="AE71" s="202"/>
      <c r="AF71" s="202"/>
      <c r="AG71" s="202"/>
      <c r="AH71" s="201">
        <f>Totals!$E$81</f>
        <v>45811</v>
      </c>
      <c r="AI71" s="201"/>
      <c r="AJ71" s="201"/>
      <c r="AK71" s="303">
        <f t="shared" si="15"/>
        <v>0</v>
      </c>
      <c r="AL71" s="303"/>
      <c r="AM71" s="303"/>
      <c r="AN71" s="201" t="str">
        <f t="shared" si="16"/>
        <v/>
      </c>
      <c r="AO71" s="201"/>
      <c r="AP71" s="201"/>
      <c r="AQ71" s="202"/>
      <c r="AR71" s="202"/>
      <c r="AS71" s="202"/>
      <c r="AT71" s="203">
        <f t="shared" si="17"/>
        <v>0</v>
      </c>
      <c r="AU71" s="203"/>
      <c r="AV71" s="203"/>
      <c r="AW71" s="204">
        <f t="shared" si="18"/>
        <v>0</v>
      </c>
      <c r="AX71" s="204"/>
      <c r="AY71" s="204"/>
      <c r="AZ71" s="190">
        <f t="shared" si="19"/>
        <v>0</v>
      </c>
      <c r="BA71" s="190"/>
      <c r="BB71" s="190">
        <f t="shared" si="20"/>
        <v>0</v>
      </c>
      <c r="BC71" s="190"/>
      <c r="BD71" s="190">
        <f t="shared" si="21"/>
        <v>0</v>
      </c>
      <c r="BE71" s="190"/>
      <c r="BF71" s="190">
        <f t="shared" si="22"/>
        <v>0</v>
      </c>
      <c r="BG71" s="190"/>
      <c r="BH71" s="190">
        <f t="shared" si="23"/>
        <v>0</v>
      </c>
      <c r="BI71" s="190"/>
      <c r="BJ71" s="190">
        <f t="shared" si="24"/>
        <v>0</v>
      </c>
      <c r="BK71" s="190"/>
      <c r="BL71" s="190">
        <f t="shared" si="25"/>
        <v>0</v>
      </c>
      <c r="BM71" s="199"/>
      <c r="BN71" s="190">
        <f t="shared" si="26"/>
        <v>0</v>
      </c>
      <c r="BO71" s="190"/>
      <c r="BP71" s="190">
        <f t="shared" si="27"/>
        <v>0</v>
      </c>
      <c r="BQ71" s="190"/>
      <c r="BR71" s="190">
        <f t="shared" si="28"/>
        <v>0</v>
      </c>
      <c r="BS71" s="191"/>
    </row>
    <row r="72" spans="2:71" ht="15" thickBot="1" x14ac:dyDescent="0.4">
      <c r="B72" s="209"/>
      <c r="C72" s="210"/>
      <c r="D72" s="210"/>
      <c r="E72" s="214"/>
      <c r="F72" s="214"/>
      <c r="G72" s="214"/>
      <c r="H72" s="215"/>
      <c r="I72" s="205"/>
      <c r="J72" s="206"/>
      <c r="K72" s="206"/>
      <c r="L72" s="206"/>
      <c r="M72" s="213"/>
      <c r="N72" s="213"/>
      <c r="O72" s="213"/>
      <c r="P72" s="213"/>
      <c r="Q72" s="213"/>
      <c r="R72" s="213"/>
      <c r="S72" s="205"/>
      <c r="T72" s="205"/>
      <c r="U72" s="205"/>
      <c r="V72" s="206"/>
      <c r="W72" s="206"/>
      <c r="X72" s="206"/>
      <c r="Y72" s="207"/>
      <c r="Z72" s="207"/>
      <c r="AA72" s="207"/>
      <c r="AB72" s="208"/>
      <c r="AC72" s="208"/>
      <c r="AD72" s="208"/>
      <c r="AE72" s="202"/>
      <c r="AF72" s="202"/>
      <c r="AG72" s="202"/>
      <c r="AH72" s="201">
        <f>Totals!$E$81</f>
        <v>45811</v>
      </c>
      <c r="AI72" s="201"/>
      <c r="AJ72" s="201"/>
      <c r="AK72" s="303">
        <f t="shared" si="15"/>
        <v>0</v>
      </c>
      <c r="AL72" s="303"/>
      <c r="AM72" s="303"/>
      <c r="AN72" s="201" t="str">
        <f t="shared" si="16"/>
        <v/>
      </c>
      <c r="AO72" s="201"/>
      <c r="AP72" s="201"/>
      <c r="AQ72" s="202"/>
      <c r="AR72" s="202"/>
      <c r="AS72" s="202"/>
      <c r="AT72" s="203">
        <f t="shared" si="17"/>
        <v>0</v>
      </c>
      <c r="AU72" s="203"/>
      <c r="AV72" s="203"/>
      <c r="AW72" s="204">
        <f t="shared" si="18"/>
        <v>0</v>
      </c>
      <c r="AX72" s="204"/>
      <c r="AY72" s="204"/>
      <c r="AZ72" s="190">
        <f t="shared" si="19"/>
        <v>0</v>
      </c>
      <c r="BA72" s="190"/>
      <c r="BB72" s="190">
        <f t="shared" si="20"/>
        <v>0</v>
      </c>
      <c r="BC72" s="190"/>
      <c r="BD72" s="190">
        <f t="shared" si="21"/>
        <v>0</v>
      </c>
      <c r="BE72" s="190"/>
      <c r="BF72" s="190">
        <f t="shared" si="22"/>
        <v>0</v>
      </c>
      <c r="BG72" s="190"/>
      <c r="BH72" s="190">
        <f t="shared" si="23"/>
        <v>0</v>
      </c>
      <c r="BI72" s="190"/>
      <c r="BJ72" s="190">
        <f t="shared" si="24"/>
        <v>0</v>
      </c>
      <c r="BK72" s="190"/>
      <c r="BL72" s="190">
        <f t="shared" si="25"/>
        <v>0</v>
      </c>
      <c r="BM72" s="199"/>
      <c r="BN72" s="190">
        <f t="shared" si="26"/>
        <v>0</v>
      </c>
      <c r="BO72" s="190"/>
      <c r="BP72" s="190">
        <f t="shared" si="27"/>
        <v>0</v>
      </c>
      <c r="BQ72" s="190"/>
      <c r="BR72" s="190">
        <f t="shared" si="28"/>
        <v>0</v>
      </c>
      <c r="BS72" s="191"/>
    </row>
    <row r="73" spans="2:71" ht="15" thickBot="1" x14ac:dyDescent="0.4">
      <c r="B73" s="209"/>
      <c r="C73" s="210"/>
      <c r="D73" s="210"/>
      <c r="E73" s="214"/>
      <c r="F73" s="214"/>
      <c r="G73" s="214"/>
      <c r="H73" s="215"/>
      <c r="I73" s="205"/>
      <c r="J73" s="206"/>
      <c r="K73" s="206"/>
      <c r="L73" s="206"/>
      <c r="M73" s="213"/>
      <c r="N73" s="213"/>
      <c r="O73" s="213"/>
      <c r="P73" s="213"/>
      <c r="Q73" s="213"/>
      <c r="R73" s="213"/>
      <c r="S73" s="205"/>
      <c r="T73" s="205"/>
      <c r="U73" s="205"/>
      <c r="V73" s="206"/>
      <c r="W73" s="206"/>
      <c r="X73" s="206"/>
      <c r="Y73" s="207"/>
      <c r="Z73" s="207"/>
      <c r="AA73" s="207"/>
      <c r="AB73" s="208"/>
      <c r="AC73" s="208"/>
      <c r="AD73" s="208"/>
      <c r="AE73" s="202"/>
      <c r="AF73" s="202"/>
      <c r="AG73" s="202"/>
      <c r="AH73" s="201">
        <f>Totals!$E$81</f>
        <v>45811</v>
      </c>
      <c r="AI73" s="201"/>
      <c r="AJ73" s="201"/>
      <c r="AK73" s="303">
        <f t="shared" si="15"/>
        <v>0</v>
      </c>
      <c r="AL73" s="303"/>
      <c r="AM73" s="303"/>
      <c r="AN73" s="201" t="str">
        <f t="shared" si="16"/>
        <v/>
      </c>
      <c r="AO73" s="201"/>
      <c r="AP73" s="201"/>
      <c r="AQ73" s="202"/>
      <c r="AR73" s="202"/>
      <c r="AS73" s="202"/>
      <c r="AT73" s="203">
        <f t="shared" si="17"/>
        <v>0</v>
      </c>
      <c r="AU73" s="203"/>
      <c r="AV73" s="203"/>
      <c r="AW73" s="204">
        <f t="shared" si="18"/>
        <v>0</v>
      </c>
      <c r="AX73" s="204"/>
      <c r="AY73" s="204"/>
      <c r="AZ73" s="190">
        <f t="shared" si="19"/>
        <v>0</v>
      </c>
      <c r="BA73" s="190"/>
      <c r="BB73" s="190">
        <f t="shared" si="20"/>
        <v>0</v>
      </c>
      <c r="BC73" s="190"/>
      <c r="BD73" s="190">
        <f t="shared" si="21"/>
        <v>0</v>
      </c>
      <c r="BE73" s="190"/>
      <c r="BF73" s="190">
        <f t="shared" si="22"/>
        <v>0</v>
      </c>
      <c r="BG73" s="190"/>
      <c r="BH73" s="190">
        <f t="shared" si="23"/>
        <v>0</v>
      </c>
      <c r="BI73" s="190"/>
      <c r="BJ73" s="190">
        <f t="shared" si="24"/>
        <v>0</v>
      </c>
      <c r="BK73" s="190"/>
      <c r="BL73" s="190">
        <f t="shared" si="25"/>
        <v>0</v>
      </c>
      <c r="BM73" s="199"/>
      <c r="BN73" s="190">
        <f t="shared" si="26"/>
        <v>0</v>
      </c>
      <c r="BO73" s="190"/>
      <c r="BP73" s="190">
        <f t="shared" si="27"/>
        <v>0</v>
      </c>
      <c r="BQ73" s="190"/>
      <c r="BR73" s="190">
        <f t="shared" si="28"/>
        <v>0</v>
      </c>
      <c r="BS73" s="191"/>
    </row>
    <row r="74" spans="2:71" ht="15" thickBot="1" x14ac:dyDescent="0.4">
      <c r="B74" s="209"/>
      <c r="C74" s="210"/>
      <c r="D74" s="210"/>
      <c r="E74" s="214"/>
      <c r="F74" s="214"/>
      <c r="G74" s="214"/>
      <c r="H74" s="215"/>
      <c r="I74" s="205"/>
      <c r="J74" s="206"/>
      <c r="K74" s="206"/>
      <c r="L74" s="206"/>
      <c r="M74" s="213"/>
      <c r="N74" s="213"/>
      <c r="O74" s="213"/>
      <c r="P74" s="213"/>
      <c r="Q74" s="213"/>
      <c r="R74" s="213"/>
      <c r="S74" s="205"/>
      <c r="T74" s="205"/>
      <c r="U74" s="205"/>
      <c r="V74" s="206"/>
      <c r="W74" s="206"/>
      <c r="X74" s="206"/>
      <c r="Y74" s="207"/>
      <c r="Z74" s="207"/>
      <c r="AA74" s="207"/>
      <c r="AB74" s="208"/>
      <c r="AC74" s="208"/>
      <c r="AD74" s="208"/>
      <c r="AE74" s="202"/>
      <c r="AF74" s="202"/>
      <c r="AG74" s="202"/>
      <c r="AH74" s="201">
        <f>Totals!$E$81</f>
        <v>45811</v>
      </c>
      <c r="AI74" s="201"/>
      <c r="AJ74" s="201"/>
      <c r="AK74" s="303">
        <f t="shared" si="15"/>
        <v>0</v>
      </c>
      <c r="AL74" s="303"/>
      <c r="AM74" s="303"/>
      <c r="AN74" s="201" t="str">
        <f t="shared" si="16"/>
        <v/>
      </c>
      <c r="AO74" s="201"/>
      <c r="AP74" s="201"/>
      <c r="AQ74" s="202"/>
      <c r="AR74" s="202"/>
      <c r="AS74" s="202"/>
      <c r="AT74" s="203">
        <f t="shared" si="17"/>
        <v>0</v>
      </c>
      <c r="AU74" s="203"/>
      <c r="AV74" s="203"/>
      <c r="AW74" s="204">
        <f t="shared" si="18"/>
        <v>0</v>
      </c>
      <c r="AX74" s="204"/>
      <c r="AY74" s="204"/>
      <c r="AZ74" s="190">
        <f t="shared" si="19"/>
        <v>0</v>
      </c>
      <c r="BA74" s="190"/>
      <c r="BB74" s="190">
        <f t="shared" si="20"/>
        <v>0</v>
      </c>
      <c r="BC74" s="190"/>
      <c r="BD74" s="190">
        <f t="shared" si="21"/>
        <v>0</v>
      </c>
      <c r="BE74" s="190"/>
      <c r="BF74" s="190">
        <f t="shared" si="22"/>
        <v>0</v>
      </c>
      <c r="BG74" s="190"/>
      <c r="BH74" s="190">
        <f t="shared" si="23"/>
        <v>0</v>
      </c>
      <c r="BI74" s="190"/>
      <c r="BJ74" s="190">
        <f t="shared" si="24"/>
        <v>0</v>
      </c>
      <c r="BK74" s="190"/>
      <c r="BL74" s="190">
        <f t="shared" si="25"/>
        <v>0</v>
      </c>
      <c r="BM74" s="199"/>
      <c r="BN74" s="190">
        <f t="shared" si="26"/>
        <v>0</v>
      </c>
      <c r="BO74" s="190"/>
      <c r="BP74" s="190">
        <f t="shared" si="27"/>
        <v>0</v>
      </c>
      <c r="BQ74" s="190"/>
      <c r="BR74" s="190">
        <f t="shared" si="28"/>
        <v>0</v>
      </c>
      <c r="BS74" s="191"/>
    </row>
    <row r="75" spans="2:71" ht="15" thickBot="1" x14ac:dyDescent="0.4">
      <c r="B75" s="209"/>
      <c r="C75" s="210"/>
      <c r="D75" s="210"/>
      <c r="E75" s="214"/>
      <c r="F75" s="214"/>
      <c r="G75" s="214"/>
      <c r="H75" s="215"/>
      <c r="I75" s="205"/>
      <c r="J75" s="206"/>
      <c r="K75" s="206"/>
      <c r="L75" s="206"/>
      <c r="M75" s="213">
        <v>43148</v>
      </c>
      <c r="N75" s="213"/>
      <c r="O75" s="213"/>
      <c r="P75" s="213">
        <v>46799</v>
      </c>
      <c r="Q75" s="213"/>
      <c r="R75" s="213"/>
      <c r="S75" s="205" t="s">
        <v>3712</v>
      </c>
      <c r="T75" s="205"/>
      <c r="U75" s="205"/>
      <c r="V75" s="206" t="s">
        <v>3299</v>
      </c>
      <c r="W75" s="206"/>
      <c r="X75" s="206"/>
      <c r="Y75" s="207"/>
      <c r="Z75" s="207"/>
      <c r="AA75" s="207"/>
      <c r="AB75" s="208"/>
      <c r="AC75" s="208"/>
      <c r="AD75" s="208"/>
      <c r="AE75" s="202"/>
      <c r="AF75" s="202"/>
      <c r="AG75" s="202"/>
      <c r="AH75" s="201">
        <f>Totals!$E$81</f>
        <v>45811</v>
      </c>
      <c r="AI75" s="201"/>
      <c r="AJ75" s="201"/>
      <c r="AK75" s="303">
        <f t="shared" si="15"/>
        <v>0</v>
      </c>
      <c r="AL75" s="303"/>
      <c r="AM75" s="303"/>
      <c r="AN75" s="201" t="str">
        <f>IF($AQ75="","",$AQ75-1)</f>
        <v/>
      </c>
      <c r="AO75" s="201"/>
      <c r="AP75" s="201"/>
      <c r="AQ75" s="202"/>
      <c r="AR75" s="202"/>
      <c r="AS75" s="202"/>
      <c r="AT75" s="203">
        <f>IF($AE75&gt;0,IF($AN75&gt;0,IF(OR($AH75&gt;"",$AH75&gt;0),$AN75-$AH75,""),0),0)</f>
        <v>0</v>
      </c>
      <c r="AU75" s="203"/>
      <c r="AV75" s="203"/>
      <c r="AW75" s="204">
        <f t="shared" si="18"/>
        <v>0</v>
      </c>
      <c r="AX75" s="204"/>
      <c r="AY75" s="204"/>
      <c r="AZ75" s="190">
        <f t="shared" si="19"/>
        <v>0</v>
      </c>
      <c r="BA75" s="190"/>
      <c r="BB75" s="190">
        <f t="shared" si="20"/>
        <v>0</v>
      </c>
      <c r="BC75" s="190"/>
      <c r="BD75" s="190">
        <f t="shared" si="21"/>
        <v>0</v>
      </c>
      <c r="BE75" s="190"/>
      <c r="BF75" s="190">
        <f t="shared" si="22"/>
        <v>0</v>
      </c>
      <c r="BG75" s="190"/>
      <c r="BH75" s="190">
        <f t="shared" si="23"/>
        <v>0</v>
      </c>
      <c r="BI75" s="190"/>
      <c r="BJ75" s="190">
        <f t="shared" si="24"/>
        <v>0</v>
      </c>
      <c r="BK75" s="190"/>
      <c r="BL75" s="190">
        <f t="shared" si="25"/>
        <v>0</v>
      </c>
      <c r="BM75" s="199"/>
      <c r="BN75" s="190">
        <f t="shared" si="26"/>
        <v>0</v>
      </c>
      <c r="BO75" s="190"/>
      <c r="BP75" s="190">
        <f t="shared" si="27"/>
        <v>0</v>
      </c>
      <c r="BQ75" s="190"/>
      <c r="BR75" s="190">
        <f t="shared" si="28"/>
        <v>0</v>
      </c>
      <c r="BS75" s="191"/>
    </row>
    <row r="76" spans="2:71" ht="15" thickBot="1" x14ac:dyDescent="0.4">
      <c r="B76" s="209"/>
      <c r="C76" s="210"/>
      <c r="D76" s="210"/>
      <c r="E76" s="214"/>
      <c r="F76" s="214"/>
      <c r="G76" s="214"/>
      <c r="H76" s="215"/>
      <c r="I76" s="205"/>
      <c r="J76" s="206"/>
      <c r="K76" s="206"/>
      <c r="L76" s="206"/>
      <c r="M76" s="213">
        <v>44428</v>
      </c>
      <c r="N76" s="213"/>
      <c r="O76" s="213"/>
      <c r="P76" s="213">
        <v>44792</v>
      </c>
      <c r="Q76" s="213"/>
      <c r="R76" s="213"/>
      <c r="S76" s="205" t="s">
        <v>6638</v>
      </c>
      <c r="T76" s="205"/>
      <c r="U76" s="205"/>
      <c r="V76" s="206" t="s">
        <v>6406</v>
      </c>
      <c r="W76" s="206"/>
      <c r="X76" s="206"/>
      <c r="Y76" s="207"/>
      <c r="Z76" s="207"/>
      <c r="AA76" s="207"/>
      <c r="AB76" s="208"/>
      <c r="AC76" s="208"/>
      <c r="AD76" s="208"/>
      <c r="AE76" s="202"/>
      <c r="AF76" s="202"/>
      <c r="AG76" s="202"/>
      <c r="AH76" s="201">
        <f>Totals!$E$81</f>
        <v>45811</v>
      </c>
      <c r="AI76" s="201"/>
      <c r="AJ76" s="201"/>
      <c r="AK76" s="303">
        <f t="shared" si="15"/>
        <v>0</v>
      </c>
      <c r="AL76" s="303"/>
      <c r="AM76" s="303"/>
      <c r="AN76" s="201" t="str">
        <f t="shared" si="16"/>
        <v/>
      </c>
      <c r="AO76" s="201"/>
      <c r="AP76" s="201"/>
      <c r="AQ76" s="202"/>
      <c r="AR76" s="202"/>
      <c r="AS76" s="202"/>
      <c r="AT76" s="203">
        <f t="shared" ref="AT76:AT103" si="29">IF($AE76&gt;0,IF($AN76&gt;0,IF(OR($AH76&gt;"",$AH76&gt;0),$AN76-$AH76,""),0),0)</f>
        <v>0</v>
      </c>
      <c r="AU76" s="203"/>
      <c r="AV76" s="203"/>
      <c r="AW76" s="204">
        <f t="shared" si="18"/>
        <v>0</v>
      </c>
      <c r="AX76" s="204"/>
      <c r="AY76" s="204"/>
      <c r="AZ76" s="190">
        <f t="shared" si="19"/>
        <v>0</v>
      </c>
      <c r="BA76" s="190"/>
      <c r="BB76" s="190">
        <f t="shared" si="20"/>
        <v>0</v>
      </c>
      <c r="BC76" s="190"/>
      <c r="BD76" s="190">
        <f t="shared" si="21"/>
        <v>0</v>
      </c>
      <c r="BE76" s="190"/>
      <c r="BF76" s="190">
        <f t="shared" si="22"/>
        <v>0</v>
      </c>
      <c r="BG76" s="190"/>
      <c r="BH76" s="190">
        <f t="shared" si="23"/>
        <v>0</v>
      </c>
      <c r="BI76" s="190"/>
      <c r="BJ76" s="190">
        <f t="shared" si="24"/>
        <v>0</v>
      </c>
      <c r="BK76" s="190"/>
      <c r="BL76" s="190">
        <f t="shared" si="25"/>
        <v>0</v>
      </c>
      <c r="BM76" s="199"/>
      <c r="BN76" s="190">
        <f t="shared" si="26"/>
        <v>0</v>
      </c>
      <c r="BO76" s="190"/>
      <c r="BP76" s="190">
        <f t="shared" si="27"/>
        <v>0</v>
      </c>
      <c r="BQ76" s="190"/>
      <c r="BR76" s="190">
        <f t="shared" si="28"/>
        <v>0</v>
      </c>
      <c r="BS76" s="191"/>
    </row>
    <row r="77" spans="2:71" ht="15" thickBot="1" x14ac:dyDescent="0.4">
      <c r="B77" s="209"/>
      <c r="C77" s="210"/>
      <c r="D77" s="210"/>
      <c r="E77" s="214"/>
      <c r="F77" s="214"/>
      <c r="G77" s="214"/>
      <c r="H77" s="215"/>
      <c r="I77" s="205"/>
      <c r="J77" s="206"/>
      <c r="K77" s="206"/>
      <c r="L77" s="206"/>
      <c r="M77" s="213">
        <v>44428</v>
      </c>
      <c r="N77" s="213"/>
      <c r="O77" s="213"/>
      <c r="P77" s="213">
        <v>44792</v>
      </c>
      <c r="Q77" s="213"/>
      <c r="R77" s="213"/>
      <c r="S77" s="205" t="s">
        <v>6638</v>
      </c>
      <c r="T77" s="205"/>
      <c r="U77" s="205"/>
      <c r="V77" s="206" t="s">
        <v>6406</v>
      </c>
      <c r="W77" s="206"/>
      <c r="X77" s="206"/>
      <c r="Y77" s="207"/>
      <c r="Z77" s="207"/>
      <c r="AA77" s="207"/>
      <c r="AB77" s="208"/>
      <c r="AC77" s="208"/>
      <c r="AD77" s="208"/>
      <c r="AE77" s="202"/>
      <c r="AF77" s="202"/>
      <c r="AG77" s="202"/>
      <c r="AH77" s="201">
        <f>Totals!$E$81</f>
        <v>45811</v>
      </c>
      <c r="AI77" s="201"/>
      <c r="AJ77" s="201"/>
      <c r="AK77" s="303">
        <f t="shared" si="15"/>
        <v>0</v>
      </c>
      <c r="AL77" s="303"/>
      <c r="AM77" s="303"/>
      <c r="AN77" s="201" t="str">
        <f t="shared" si="16"/>
        <v/>
      </c>
      <c r="AO77" s="201"/>
      <c r="AP77" s="201"/>
      <c r="AQ77" s="202"/>
      <c r="AR77" s="202"/>
      <c r="AS77" s="202"/>
      <c r="AT77" s="203">
        <f t="shared" si="29"/>
        <v>0</v>
      </c>
      <c r="AU77" s="203"/>
      <c r="AV77" s="203"/>
      <c r="AW77" s="204">
        <f t="shared" si="18"/>
        <v>0</v>
      </c>
      <c r="AX77" s="204"/>
      <c r="AY77" s="204"/>
      <c r="AZ77" s="190">
        <f t="shared" si="19"/>
        <v>0</v>
      </c>
      <c r="BA77" s="190"/>
      <c r="BB77" s="190">
        <f t="shared" si="20"/>
        <v>0</v>
      </c>
      <c r="BC77" s="190"/>
      <c r="BD77" s="190">
        <f t="shared" si="21"/>
        <v>0</v>
      </c>
      <c r="BE77" s="190"/>
      <c r="BF77" s="190">
        <f t="shared" si="22"/>
        <v>0</v>
      </c>
      <c r="BG77" s="190"/>
      <c r="BH77" s="190">
        <f t="shared" si="23"/>
        <v>0</v>
      </c>
      <c r="BI77" s="190"/>
      <c r="BJ77" s="190">
        <f t="shared" si="24"/>
        <v>0</v>
      </c>
      <c r="BK77" s="190"/>
      <c r="BL77" s="190">
        <f t="shared" si="25"/>
        <v>0</v>
      </c>
      <c r="BM77" s="199"/>
      <c r="BN77" s="190">
        <f t="shared" si="26"/>
        <v>0</v>
      </c>
      <c r="BO77" s="190"/>
      <c r="BP77" s="190">
        <f t="shared" si="27"/>
        <v>0</v>
      </c>
      <c r="BQ77" s="190"/>
      <c r="BR77" s="190">
        <f t="shared" si="28"/>
        <v>0</v>
      </c>
      <c r="BS77" s="191"/>
    </row>
    <row r="78" spans="2:71" ht="15" thickBot="1" x14ac:dyDescent="0.4">
      <c r="B78" s="209"/>
      <c r="C78" s="210"/>
      <c r="D78" s="210"/>
      <c r="E78" s="214"/>
      <c r="F78" s="214"/>
      <c r="G78" s="214"/>
      <c r="H78" s="215"/>
      <c r="I78" s="205"/>
      <c r="J78" s="206"/>
      <c r="K78" s="206"/>
      <c r="L78" s="206"/>
      <c r="M78" s="213"/>
      <c r="N78" s="213"/>
      <c r="O78" s="213"/>
      <c r="P78" s="213"/>
      <c r="Q78" s="213"/>
      <c r="R78" s="213"/>
      <c r="S78" s="205"/>
      <c r="T78" s="205"/>
      <c r="U78" s="205"/>
      <c r="V78" s="206"/>
      <c r="W78" s="206"/>
      <c r="X78" s="206"/>
      <c r="Y78" s="207"/>
      <c r="Z78" s="207"/>
      <c r="AA78" s="207"/>
      <c r="AB78" s="208"/>
      <c r="AC78" s="208"/>
      <c r="AD78" s="208"/>
      <c r="AE78" s="202"/>
      <c r="AF78" s="202"/>
      <c r="AG78" s="202"/>
      <c r="AH78" s="201">
        <f>Totals!$E$81</f>
        <v>45811</v>
      </c>
      <c r="AI78" s="201"/>
      <c r="AJ78" s="201"/>
      <c r="AK78" s="303">
        <f t="shared" si="15"/>
        <v>0</v>
      </c>
      <c r="AL78" s="303"/>
      <c r="AM78" s="303"/>
      <c r="AN78" s="201" t="str">
        <f t="shared" si="16"/>
        <v/>
      </c>
      <c r="AO78" s="201"/>
      <c r="AP78" s="201"/>
      <c r="AQ78" s="202"/>
      <c r="AR78" s="202"/>
      <c r="AS78" s="202"/>
      <c r="AT78" s="203">
        <f t="shared" si="29"/>
        <v>0</v>
      </c>
      <c r="AU78" s="203"/>
      <c r="AV78" s="203"/>
      <c r="AW78" s="204">
        <f t="shared" si="18"/>
        <v>0</v>
      </c>
      <c r="AX78" s="204"/>
      <c r="AY78" s="204"/>
      <c r="AZ78" s="190">
        <f t="shared" si="19"/>
        <v>0</v>
      </c>
      <c r="BA78" s="190"/>
      <c r="BB78" s="190">
        <f t="shared" si="20"/>
        <v>0</v>
      </c>
      <c r="BC78" s="190"/>
      <c r="BD78" s="190">
        <f t="shared" si="21"/>
        <v>0</v>
      </c>
      <c r="BE78" s="190"/>
      <c r="BF78" s="190">
        <f t="shared" si="22"/>
        <v>0</v>
      </c>
      <c r="BG78" s="190"/>
      <c r="BH78" s="190">
        <f t="shared" si="23"/>
        <v>0</v>
      </c>
      <c r="BI78" s="190"/>
      <c r="BJ78" s="190">
        <f t="shared" si="24"/>
        <v>0</v>
      </c>
      <c r="BK78" s="190"/>
      <c r="BL78" s="190">
        <f t="shared" si="25"/>
        <v>0</v>
      </c>
      <c r="BM78" s="199"/>
      <c r="BN78" s="190">
        <f t="shared" si="26"/>
        <v>0</v>
      </c>
      <c r="BO78" s="190"/>
      <c r="BP78" s="190">
        <f t="shared" si="27"/>
        <v>0</v>
      </c>
      <c r="BQ78" s="190"/>
      <c r="BR78" s="190">
        <f t="shared" si="28"/>
        <v>0</v>
      </c>
      <c r="BS78" s="191"/>
    </row>
    <row r="79" spans="2:71" ht="15" thickBot="1" x14ac:dyDescent="0.4">
      <c r="B79" s="209"/>
      <c r="C79" s="210"/>
      <c r="D79" s="210"/>
      <c r="E79" s="214"/>
      <c r="F79" s="214"/>
      <c r="G79" s="214"/>
      <c r="H79" s="215"/>
      <c r="I79" s="205"/>
      <c r="J79" s="206"/>
      <c r="K79" s="206"/>
      <c r="L79" s="206"/>
      <c r="M79" s="213">
        <v>43246</v>
      </c>
      <c r="N79" s="213"/>
      <c r="O79" s="213"/>
      <c r="P79" s="213">
        <v>45071</v>
      </c>
      <c r="Q79" s="213"/>
      <c r="R79" s="213"/>
      <c r="S79" s="205" t="s">
        <v>5539</v>
      </c>
      <c r="T79" s="205"/>
      <c r="U79" s="205"/>
      <c r="V79" s="206" t="s">
        <v>5027</v>
      </c>
      <c r="W79" s="206"/>
      <c r="X79" s="206"/>
      <c r="Y79" s="207"/>
      <c r="Z79" s="207"/>
      <c r="AA79" s="207"/>
      <c r="AB79" s="208"/>
      <c r="AC79" s="208"/>
      <c r="AD79" s="208"/>
      <c r="AE79" s="202"/>
      <c r="AF79" s="202"/>
      <c r="AG79" s="202"/>
      <c r="AH79" s="201">
        <f>Totals!$E$81</f>
        <v>45811</v>
      </c>
      <c r="AI79" s="201"/>
      <c r="AJ79" s="201"/>
      <c r="AK79" s="303">
        <f t="shared" si="15"/>
        <v>0</v>
      </c>
      <c r="AL79" s="303"/>
      <c r="AM79" s="303"/>
      <c r="AN79" s="201" t="str">
        <f t="shared" si="16"/>
        <v/>
      </c>
      <c r="AO79" s="201"/>
      <c r="AP79" s="201"/>
      <c r="AQ79" s="202"/>
      <c r="AR79" s="202"/>
      <c r="AS79" s="202"/>
      <c r="AT79" s="203">
        <f t="shared" si="29"/>
        <v>0</v>
      </c>
      <c r="AU79" s="203"/>
      <c r="AV79" s="203"/>
      <c r="AW79" s="204">
        <f t="shared" si="18"/>
        <v>0</v>
      </c>
      <c r="AX79" s="204"/>
      <c r="AY79" s="204"/>
      <c r="AZ79" s="190">
        <f t="shared" si="19"/>
        <v>0</v>
      </c>
      <c r="BA79" s="190"/>
      <c r="BB79" s="190">
        <f t="shared" si="20"/>
        <v>0</v>
      </c>
      <c r="BC79" s="190"/>
      <c r="BD79" s="190">
        <f t="shared" si="21"/>
        <v>0</v>
      </c>
      <c r="BE79" s="190"/>
      <c r="BF79" s="190">
        <f t="shared" si="22"/>
        <v>0</v>
      </c>
      <c r="BG79" s="190"/>
      <c r="BH79" s="190">
        <f t="shared" si="23"/>
        <v>0</v>
      </c>
      <c r="BI79" s="190"/>
      <c r="BJ79" s="190">
        <f t="shared" si="24"/>
        <v>0</v>
      </c>
      <c r="BK79" s="190"/>
      <c r="BL79" s="190">
        <f t="shared" si="25"/>
        <v>0</v>
      </c>
      <c r="BM79" s="199"/>
      <c r="BN79" s="190">
        <f t="shared" si="26"/>
        <v>0</v>
      </c>
      <c r="BO79" s="190"/>
      <c r="BP79" s="190">
        <f t="shared" si="27"/>
        <v>0</v>
      </c>
      <c r="BQ79" s="190"/>
      <c r="BR79" s="190">
        <f t="shared" si="28"/>
        <v>0</v>
      </c>
      <c r="BS79" s="191"/>
    </row>
    <row r="80" spans="2:71" ht="15" thickBot="1" x14ac:dyDescent="0.4">
      <c r="B80" s="209"/>
      <c r="C80" s="210"/>
      <c r="D80" s="210"/>
      <c r="E80" s="214"/>
      <c r="F80" s="214"/>
      <c r="G80" s="214"/>
      <c r="H80" s="215"/>
      <c r="I80" s="205"/>
      <c r="J80" s="206"/>
      <c r="K80" s="206"/>
      <c r="L80" s="206"/>
      <c r="M80" s="213">
        <v>44442</v>
      </c>
      <c r="N80" s="213"/>
      <c r="O80" s="213"/>
      <c r="P80" s="213">
        <v>46267</v>
      </c>
      <c r="Q80" s="213"/>
      <c r="R80" s="213"/>
      <c r="S80" s="205" t="s">
        <v>5539</v>
      </c>
      <c r="T80" s="205"/>
      <c r="U80" s="205"/>
      <c r="V80" s="206" t="s">
        <v>3830</v>
      </c>
      <c r="W80" s="206"/>
      <c r="X80" s="206"/>
      <c r="Y80" s="207"/>
      <c r="Z80" s="207"/>
      <c r="AA80" s="207"/>
      <c r="AB80" s="208"/>
      <c r="AC80" s="208"/>
      <c r="AD80" s="208"/>
      <c r="AE80" s="202"/>
      <c r="AF80" s="202"/>
      <c r="AG80" s="202"/>
      <c r="AH80" s="201">
        <f>Totals!$E$81</f>
        <v>45811</v>
      </c>
      <c r="AI80" s="201"/>
      <c r="AJ80" s="201"/>
      <c r="AK80" s="303">
        <f t="shared" si="15"/>
        <v>0</v>
      </c>
      <c r="AL80" s="303"/>
      <c r="AM80" s="303"/>
      <c r="AN80" s="201" t="str">
        <f t="shared" si="16"/>
        <v/>
      </c>
      <c r="AO80" s="201"/>
      <c r="AP80" s="201"/>
      <c r="AQ80" s="202"/>
      <c r="AR80" s="202"/>
      <c r="AS80" s="202"/>
      <c r="AT80" s="203">
        <f t="shared" si="29"/>
        <v>0</v>
      </c>
      <c r="AU80" s="203"/>
      <c r="AV80" s="203"/>
      <c r="AW80" s="204">
        <f t="shared" si="18"/>
        <v>0</v>
      </c>
      <c r="AX80" s="204"/>
      <c r="AY80" s="204"/>
      <c r="AZ80" s="190">
        <f t="shared" si="19"/>
        <v>0</v>
      </c>
      <c r="BA80" s="190"/>
      <c r="BB80" s="190">
        <f t="shared" si="20"/>
        <v>0</v>
      </c>
      <c r="BC80" s="190"/>
      <c r="BD80" s="190">
        <f t="shared" si="21"/>
        <v>0</v>
      </c>
      <c r="BE80" s="190"/>
      <c r="BF80" s="190">
        <f t="shared" si="22"/>
        <v>0</v>
      </c>
      <c r="BG80" s="190"/>
      <c r="BH80" s="190">
        <f t="shared" si="23"/>
        <v>0</v>
      </c>
      <c r="BI80" s="190"/>
      <c r="BJ80" s="190">
        <f t="shared" si="24"/>
        <v>0</v>
      </c>
      <c r="BK80" s="190"/>
      <c r="BL80" s="190">
        <f t="shared" si="25"/>
        <v>0</v>
      </c>
      <c r="BM80" s="199"/>
      <c r="BN80" s="190">
        <f t="shared" si="26"/>
        <v>0</v>
      </c>
      <c r="BO80" s="190"/>
      <c r="BP80" s="190">
        <f t="shared" si="27"/>
        <v>0</v>
      </c>
      <c r="BQ80" s="190"/>
      <c r="BR80" s="190">
        <f t="shared" si="28"/>
        <v>0</v>
      </c>
      <c r="BS80" s="191"/>
    </row>
    <row r="81" spans="2:71" ht="15" thickBot="1" x14ac:dyDescent="0.4">
      <c r="B81" s="209"/>
      <c r="C81" s="210"/>
      <c r="D81" s="210"/>
      <c r="E81" s="214"/>
      <c r="F81" s="214"/>
      <c r="G81" s="214"/>
      <c r="H81" s="215"/>
      <c r="I81" s="205"/>
      <c r="J81" s="206"/>
      <c r="K81" s="206"/>
      <c r="L81" s="206"/>
      <c r="M81" s="213">
        <v>44229</v>
      </c>
      <c r="N81" s="213"/>
      <c r="O81" s="213"/>
      <c r="P81" s="213">
        <v>44593</v>
      </c>
      <c r="Q81" s="213"/>
      <c r="R81" s="213"/>
      <c r="S81" s="205" t="s">
        <v>6638</v>
      </c>
      <c r="T81" s="205"/>
      <c r="U81" s="205"/>
      <c r="V81" s="206" t="s">
        <v>6606</v>
      </c>
      <c r="W81" s="206"/>
      <c r="X81" s="206"/>
      <c r="Y81" s="207"/>
      <c r="Z81" s="207"/>
      <c r="AA81" s="207"/>
      <c r="AB81" s="208"/>
      <c r="AC81" s="208"/>
      <c r="AD81" s="208"/>
      <c r="AE81" s="202"/>
      <c r="AF81" s="202"/>
      <c r="AG81" s="202"/>
      <c r="AH81" s="201">
        <f>Totals!$E$81</f>
        <v>45811</v>
      </c>
      <c r="AI81" s="201"/>
      <c r="AJ81" s="201"/>
      <c r="AK81" s="303">
        <f t="shared" si="15"/>
        <v>0</v>
      </c>
      <c r="AL81" s="303"/>
      <c r="AM81" s="303"/>
      <c r="AN81" s="201" t="str">
        <f t="shared" si="16"/>
        <v/>
      </c>
      <c r="AO81" s="201"/>
      <c r="AP81" s="201"/>
      <c r="AQ81" s="202"/>
      <c r="AR81" s="202"/>
      <c r="AS81" s="202"/>
      <c r="AT81" s="203">
        <f t="shared" si="29"/>
        <v>0</v>
      </c>
      <c r="AU81" s="203"/>
      <c r="AV81" s="203"/>
      <c r="AW81" s="204">
        <f t="shared" si="18"/>
        <v>0</v>
      </c>
      <c r="AX81" s="204"/>
      <c r="AY81" s="204"/>
      <c r="AZ81" s="190">
        <f t="shared" si="19"/>
        <v>0</v>
      </c>
      <c r="BA81" s="190"/>
      <c r="BB81" s="190">
        <f t="shared" si="20"/>
        <v>0</v>
      </c>
      <c r="BC81" s="190"/>
      <c r="BD81" s="190">
        <f t="shared" si="21"/>
        <v>0</v>
      </c>
      <c r="BE81" s="190"/>
      <c r="BF81" s="190">
        <f t="shared" si="22"/>
        <v>0</v>
      </c>
      <c r="BG81" s="190"/>
      <c r="BH81" s="190">
        <f t="shared" si="23"/>
        <v>0</v>
      </c>
      <c r="BI81" s="190"/>
      <c r="BJ81" s="190">
        <f t="shared" si="24"/>
        <v>0</v>
      </c>
      <c r="BK81" s="190"/>
      <c r="BL81" s="190">
        <f t="shared" si="25"/>
        <v>0</v>
      </c>
      <c r="BM81" s="199"/>
      <c r="BN81" s="190">
        <f t="shared" si="26"/>
        <v>0</v>
      </c>
      <c r="BO81" s="190"/>
      <c r="BP81" s="190">
        <f t="shared" si="27"/>
        <v>0</v>
      </c>
      <c r="BQ81" s="190"/>
      <c r="BR81" s="190">
        <f t="shared" si="28"/>
        <v>0</v>
      </c>
      <c r="BS81" s="191"/>
    </row>
    <row r="82" spans="2:71" ht="15" thickBot="1" x14ac:dyDescent="0.4">
      <c r="B82" s="209"/>
      <c r="C82" s="210"/>
      <c r="D82" s="210"/>
      <c r="E82" s="214"/>
      <c r="F82" s="214"/>
      <c r="G82" s="214"/>
      <c r="H82" s="215"/>
      <c r="I82" s="205"/>
      <c r="J82" s="206"/>
      <c r="K82" s="206"/>
      <c r="L82" s="206"/>
      <c r="M82" s="213">
        <v>44105</v>
      </c>
      <c r="N82" s="213"/>
      <c r="O82" s="213"/>
      <c r="P82" s="213">
        <v>44469</v>
      </c>
      <c r="Q82" s="213"/>
      <c r="R82" s="213"/>
      <c r="S82" s="205" t="s">
        <v>6638</v>
      </c>
      <c r="T82" s="205"/>
      <c r="U82" s="205"/>
      <c r="V82" s="206" t="s">
        <v>6364</v>
      </c>
      <c r="W82" s="206"/>
      <c r="X82" s="206"/>
      <c r="Y82" s="207"/>
      <c r="Z82" s="207"/>
      <c r="AA82" s="207"/>
      <c r="AB82" s="208"/>
      <c r="AC82" s="208"/>
      <c r="AD82" s="208"/>
      <c r="AE82" s="202"/>
      <c r="AF82" s="202"/>
      <c r="AG82" s="202"/>
      <c r="AH82" s="201">
        <f>Totals!$E$81</f>
        <v>45811</v>
      </c>
      <c r="AI82" s="201"/>
      <c r="AJ82" s="201"/>
      <c r="AK82" s="303">
        <f t="shared" si="15"/>
        <v>0</v>
      </c>
      <c r="AL82" s="303"/>
      <c r="AM82" s="303"/>
      <c r="AN82" s="201" t="str">
        <f t="shared" si="16"/>
        <v/>
      </c>
      <c r="AO82" s="201"/>
      <c r="AP82" s="201"/>
      <c r="AQ82" s="202"/>
      <c r="AR82" s="202"/>
      <c r="AS82" s="202"/>
      <c r="AT82" s="203">
        <f t="shared" si="29"/>
        <v>0</v>
      </c>
      <c r="AU82" s="203"/>
      <c r="AV82" s="203"/>
      <c r="AW82" s="204">
        <f t="shared" si="18"/>
        <v>0</v>
      </c>
      <c r="AX82" s="204"/>
      <c r="AY82" s="204"/>
      <c r="AZ82" s="190">
        <f t="shared" si="19"/>
        <v>0</v>
      </c>
      <c r="BA82" s="190"/>
      <c r="BB82" s="190">
        <f t="shared" si="20"/>
        <v>0</v>
      </c>
      <c r="BC82" s="190"/>
      <c r="BD82" s="190">
        <f t="shared" si="21"/>
        <v>0</v>
      </c>
      <c r="BE82" s="190"/>
      <c r="BF82" s="190">
        <f t="shared" si="22"/>
        <v>0</v>
      </c>
      <c r="BG82" s="190"/>
      <c r="BH82" s="190">
        <f t="shared" si="23"/>
        <v>0</v>
      </c>
      <c r="BI82" s="190"/>
      <c r="BJ82" s="190">
        <f t="shared" si="24"/>
        <v>0</v>
      </c>
      <c r="BK82" s="190"/>
      <c r="BL82" s="190">
        <f t="shared" si="25"/>
        <v>0</v>
      </c>
      <c r="BM82" s="199"/>
      <c r="BN82" s="190">
        <f t="shared" si="26"/>
        <v>0</v>
      </c>
      <c r="BO82" s="190"/>
      <c r="BP82" s="190">
        <f t="shared" si="27"/>
        <v>0</v>
      </c>
      <c r="BQ82" s="190"/>
      <c r="BR82" s="190">
        <f t="shared" si="28"/>
        <v>0</v>
      </c>
      <c r="BS82" s="191"/>
    </row>
    <row r="83" spans="2:71" ht="15" thickBot="1" x14ac:dyDescent="0.4">
      <c r="B83" s="209"/>
      <c r="C83" s="210"/>
      <c r="D83" s="210"/>
      <c r="E83" s="214"/>
      <c r="F83" s="214"/>
      <c r="G83" s="214"/>
      <c r="H83" s="215"/>
      <c r="I83" s="205"/>
      <c r="J83" s="206"/>
      <c r="K83" s="206"/>
      <c r="L83" s="206"/>
      <c r="M83" s="213"/>
      <c r="N83" s="213"/>
      <c r="O83" s="213"/>
      <c r="P83" s="213"/>
      <c r="Q83" s="213"/>
      <c r="R83" s="213"/>
      <c r="S83" s="205"/>
      <c r="T83" s="205"/>
      <c r="U83" s="205"/>
      <c r="V83" s="206"/>
      <c r="W83" s="206"/>
      <c r="X83" s="206"/>
      <c r="Y83" s="207"/>
      <c r="Z83" s="207"/>
      <c r="AA83" s="207"/>
      <c r="AB83" s="208"/>
      <c r="AC83" s="208"/>
      <c r="AD83" s="208"/>
      <c r="AE83" s="202"/>
      <c r="AF83" s="202"/>
      <c r="AG83" s="202"/>
      <c r="AH83" s="201">
        <f>Totals!$E$81</f>
        <v>45811</v>
      </c>
      <c r="AI83" s="201"/>
      <c r="AJ83" s="201"/>
      <c r="AK83" s="303">
        <f t="shared" si="15"/>
        <v>0</v>
      </c>
      <c r="AL83" s="303"/>
      <c r="AM83" s="303"/>
      <c r="AN83" s="201" t="str">
        <f t="shared" si="16"/>
        <v/>
      </c>
      <c r="AO83" s="201"/>
      <c r="AP83" s="201"/>
      <c r="AQ83" s="202"/>
      <c r="AR83" s="202"/>
      <c r="AS83" s="202"/>
      <c r="AT83" s="203">
        <f t="shared" si="29"/>
        <v>0</v>
      </c>
      <c r="AU83" s="203"/>
      <c r="AV83" s="203"/>
      <c r="AW83" s="204">
        <f t="shared" si="18"/>
        <v>0</v>
      </c>
      <c r="AX83" s="204"/>
      <c r="AY83" s="204"/>
      <c r="AZ83" s="190">
        <f t="shared" si="19"/>
        <v>0</v>
      </c>
      <c r="BA83" s="190"/>
      <c r="BB83" s="190">
        <f t="shared" si="20"/>
        <v>0</v>
      </c>
      <c r="BC83" s="190"/>
      <c r="BD83" s="190">
        <f t="shared" si="21"/>
        <v>0</v>
      </c>
      <c r="BE83" s="190"/>
      <c r="BF83" s="190">
        <f t="shared" si="22"/>
        <v>0</v>
      </c>
      <c r="BG83" s="190"/>
      <c r="BH83" s="190">
        <f t="shared" si="23"/>
        <v>0</v>
      </c>
      <c r="BI83" s="190"/>
      <c r="BJ83" s="190">
        <f t="shared" si="24"/>
        <v>0</v>
      </c>
      <c r="BK83" s="190"/>
      <c r="BL83" s="190">
        <f t="shared" si="25"/>
        <v>0</v>
      </c>
      <c r="BM83" s="199"/>
      <c r="BN83" s="190">
        <f t="shared" si="26"/>
        <v>0</v>
      </c>
      <c r="BO83" s="190"/>
      <c r="BP83" s="190">
        <f t="shared" si="27"/>
        <v>0</v>
      </c>
      <c r="BQ83" s="190"/>
      <c r="BR83" s="190">
        <f t="shared" si="28"/>
        <v>0</v>
      </c>
      <c r="BS83" s="191"/>
    </row>
    <row r="84" spans="2:71" ht="15" thickBot="1" x14ac:dyDescent="0.4">
      <c r="B84" s="209"/>
      <c r="C84" s="210"/>
      <c r="D84" s="210"/>
      <c r="E84" s="214"/>
      <c r="F84" s="214"/>
      <c r="G84" s="214"/>
      <c r="H84" s="215"/>
      <c r="I84" s="205"/>
      <c r="J84" s="206"/>
      <c r="K84" s="206"/>
      <c r="L84" s="206"/>
      <c r="M84" s="213"/>
      <c r="N84" s="213"/>
      <c r="O84" s="213"/>
      <c r="P84" s="213"/>
      <c r="Q84" s="213"/>
      <c r="R84" s="213"/>
      <c r="S84" s="205"/>
      <c r="T84" s="205"/>
      <c r="U84" s="205"/>
      <c r="V84" s="206"/>
      <c r="W84" s="206"/>
      <c r="X84" s="206"/>
      <c r="Y84" s="207"/>
      <c r="Z84" s="207"/>
      <c r="AA84" s="207"/>
      <c r="AB84" s="208"/>
      <c r="AC84" s="208"/>
      <c r="AD84" s="208"/>
      <c r="AE84" s="202"/>
      <c r="AF84" s="202"/>
      <c r="AG84" s="202"/>
      <c r="AH84" s="201">
        <f>Totals!$E$81</f>
        <v>45811</v>
      </c>
      <c r="AI84" s="201"/>
      <c r="AJ84" s="201"/>
      <c r="AK84" s="303">
        <f t="shared" si="15"/>
        <v>0</v>
      </c>
      <c r="AL84" s="303"/>
      <c r="AM84" s="303"/>
      <c r="AN84" s="201" t="str">
        <f t="shared" si="16"/>
        <v/>
      </c>
      <c r="AO84" s="201"/>
      <c r="AP84" s="201"/>
      <c r="AQ84" s="202"/>
      <c r="AR84" s="202"/>
      <c r="AS84" s="202"/>
      <c r="AT84" s="203">
        <f t="shared" si="29"/>
        <v>0</v>
      </c>
      <c r="AU84" s="203"/>
      <c r="AV84" s="203"/>
      <c r="AW84" s="204">
        <f t="shared" si="18"/>
        <v>0</v>
      </c>
      <c r="AX84" s="204"/>
      <c r="AY84" s="204"/>
      <c r="AZ84" s="190">
        <f t="shared" si="19"/>
        <v>0</v>
      </c>
      <c r="BA84" s="190"/>
      <c r="BB84" s="190">
        <f t="shared" si="20"/>
        <v>0</v>
      </c>
      <c r="BC84" s="190"/>
      <c r="BD84" s="190">
        <f t="shared" si="21"/>
        <v>0</v>
      </c>
      <c r="BE84" s="190"/>
      <c r="BF84" s="190">
        <f t="shared" si="22"/>
        <v>0</v>
      </c>
      <c r="BG84" s="190"/>
      <c r="BH84" s="190">
        <f t="shared" si="23"/>
        <v>0</v>
      </c>
      <c r="BI84" s="190"/>
      <c r="BJ84" s="190">
        <f t="shared" si="24"/>
        <v>0</v>
      </c>
      <c r="BK84" s="190"/>
      <c r="BL84" s="190">
        <f t="shared" si="25"/>
        <v>0</v>
      </c>
      <c r="BM84" s="199"/>
      <c r="BN84" s="190">
        <f t="shared" si="26"/>
        <v>0</v>
      </c>
      <c r="BO84" s="190"/>
      <c r="BP84" s="190">
        <f t="shared" si="27"/>
        <v>0</v>
      </c>
      <c r="BQ84" s="190"/>
      <c r="BR84" s="190">
        <f t="shared" si="28"/>
        <v>0</v>
      </c>
      <c r="BS84" s="191"/>
    </row>
    <row r="85" spans="2:71" ht="15" thickBot="1" x14ac:dyDescent="0.4">
      <c r="B85" s="209"/>
      <c r="C85" s="210"/>
      <c r="D85" s="210"/>
      <c r="E85" s="214"/>
      <c r="F85" s="214"/>
      <c r="G85" s="214"/>
      <c r="H85" s="215"/>
      <c r="I85" s="205"/>
      <c r="J85" s="206"/>
      <c r="K85" s="206"/>
      <c r="L85" s="206"/>
      <c r="M85" s="213">
        <v>44401</v>
      </c>
      <c r="N85" s="213"/>
      <c r="O85" s="213"/>
      <c r="P85" s="213">
        <v>44431</v>
      </c>
      <c r="Q85" s="213"/>
      <c r="R85" s="213"/>
      <c r="S85" s="205" t="s">
        <v>6948</v>
      </c>
      <c r="T85" s="205"/>
      <c r="U85" s="205"/>
      <c r="V85" s="206" t="s">
        <v>6925</v>
      </c>
      <c r="W85" s="206"/>
      <c r="X85" s="206"/>
      <c r="Y85" s="207"/>
      <c r="Z85" s="207"/>
      <c r="AA85" s="207"/>
      <c r="AB85" s="208"/>
      <c r="AC85" s="208"/>
      <c r="AD85" s="208"/>
      <c r="AE85" s="202"/>
      <c r="AF85" s="202"/>
      <c r="AG85" s="202"/>
      <c r="AH85" s="201">
        <f>Totals!$E$81</f>
        <v>45811</v>
      </c>
      <c r="AI85" s="201"/>
      <c r="AJ85" s="201"/>
      <c r="AK85" s="303">
        <f t="shared" si="15"/>
        <v>0</v>
      </c>
      <c r="AL85" s="303"/>
      <c r="AM85" s="303"/>
      <c r="AN85" s="201" t="str">
        <f t="shared" si="16"/>
        <v/>
      </c>
      <c r="AO85" s="201"/>
      <c r="AP85" s="201"/>
      <c r="AQ85" s="202"/>
      <c r="AR85" s="202"/>
      <c r="AS85" s="202"/>
      <c r="AT85" s="203">
        <f t="shared" si="29"/>
        <v>0</v>
      </c>
      <c r="AU85" s="203"/>
      <c r="AV85" s="203"/>
      <c r="AW85" s="204">
        <f t="shared" si="18"/>
        <v>0</v>
      </c>
      <c r="AX85" s="204"/>
      <c r="AY85" s="204"/>
      <c r="AZ85" s="190">
        <f t="shared" si="19"/>
        <v>0</v>
      </c>
      <c r="BA85" s="190"/>
      <c r="BB85" s="190">
        <f t="shared" si="20"/>
        <v>0</v>
      </c>
      <c r="BC85" s="190"/>
      <c r="BD85" s="190">
        <f t="shared" si="21"/>
        <v>0</v>
      </c>
      <c r="BE85" s="190"/>
      <c r="BF85" s="190">
        <f t="shared" si="22"/>
        <v>0</v>
      </c>
      <c r="BG85" s="190"/>
      <c r="BH85" s="190">
        <f t="shared" si="23"/>
        <v>0</v>
      </c>
      <c r="BI85" s="190"/>
      <c r="BJ85" s="190">
        <f t="shared" si="24"/>
        <v>0</v>
      </c>
      <c r="BK85" s="190"/>
      <c r="BL85" s="190">
        <f t="shared" si="25"/>
        <v>0</v>
      </c>
      <c r="BM85" s="199"/>
      <c r="BN85" s="190">
        <f t="shared" si="26"/>
        <v>0</v>
      </c>
      <c r="BO85" s="190"/>
      <c r="BP85" s="190">
        <f t="shared" si="27"/>
        <v>0</v>
      </c>
      <c r="BQ85" s="190"/>
      <c r="BR85" s="190">
        <f t="shared" si="28"/>
        <v>0</v>
      </c>
      <c r="BS85" s="191"/>
    </row>
    <row r="86" spans="2:71" ht="15" thickBot="1" x14ac:dyDescent="0.4">
      <c r="B86" s="209"/>
      <c r="C86" s="210"/>
      <c r="D86" s="210"/>
      <c r="E86" s="214"/>
      <c r="F86" s="214"/>
      <c r="G86" s="214"/>
      <c r="H86" s="215"/>
      <c r="I86" s="205"/>
      <c r="J86" s="206"/>
      <c r="K86" s="206"/>
      <c r="L86" s="206"/>
      <c r="M86" s="213"/>
      <c r="N86" s="213"/>
      <c r="O86" s="213"/>
      <c r="P86" s="213"/>
      <c r="Q86" s="213"/>
      <c r="R86" s="213"/>
      <c r="S86" s="205" t="s">
        <v>6948</v>
      </c>
      <c r="T86" s="205"/>
      <c r="U86" s="205"/>
      <c r="V86" s="206"/>
      <c r="W86" s="206"/>
      <c r="X86" s="206"/>
      <c r="Y86" s="207"/>
      <c r="Z86" s="207"/>
      <c r="AA86" s="207"/>
      <c r="AB86" s="208"/>
      <c r="AC86" s="208"/>
      <c r="AD86" s="208"/>
      <c r="AE86" s="202"/>
      <c r="AF86" s="202"/>
      <c r="AG86" s="202"/>
      <c r="AH86" s="201">
        <f>Totals!$E$81</f>
        <v>45811</v>
      </c>
      <c r="AI86" s="201"/>
      <c r="AJ86" s="201"/>
      <c r="AK86" s="303">
        <f t="shared" si="15"/>
        <v>0</v>
      </c>
      <c r="AL86" s="303"/>
      <c r="AM86" s="303"/>
      <c r="AN86" s="201" t="str">
        <f t="shared" si="16"/>
        <v/>
      </c>
      <c r="AO86" s="201"/>
      <c r="AP86" s="201"/>
      <c r="AQ86" s="202"/>
      <c r="AR86" s="202"/>
      <c r="AS86" s="202"/>
      <c r="AT86" s="203">
        <f t="shared" si="29"/>
        <v>0</v>
      </c>
      <c r="AU86" s="203"/>
      <c r="AV86" s="203"/>
      <c r="AW86" s="204">
        <f t="shared" si="18"/>
        <v>0</v>
      </c>
      <c r="AX86" s="204"/>
      <c r="AY86" s="204"/>
      <c r="AZ86" s="190">
        <f t="shared" si="19"/>
        <v>0</v>
      </c>
      <c r="BA86" s="190"/>
      <c r="BB86" s="190">
        <f t="shared" si="20"/>
        <v>0</v>
      </c>
      <c r="BC86" s="190"/>
      <c r="BD86" s="190">
        <f t="shared" si="21"/>
        <v>0</v>
      </c>
      <c r="BE86" s="190"/>
      <c r="BF86" s="190">
        <f t="shared" si="22"/>
        <v>0</v>
      </c>
      <c r="BG86" s="190"/>
      <c r="BH86" s="190">
        <f t="shared" si="23"/>
        <v>0</v>
      </c>
      <c r="BI86" s="190"/>
      <c r="BJ86" s="190">
        <f t="shared" si="24"/>
        <v>0</v>
      </c>
      <c r="BK86" s="190"/>
      <c r="BL86" s="190">
        <f t="shared" si="25"/>
        <v>0</v>
      </c>
      <c r="BM86" s="199"/>
      <c r="BN86" s="190">
        <f t="shared" si="26"/>
        <v>0</v>
      </c>
      <c r="BO86" s="190"/>
      <c r="BP86" s="190">
        <f t="shared" si="27"/>
        <v>0</v>
      </c>
      <c r="BQ86" s="190"/>
      <c r="BR86" s="190">
        <f t="shared" si="28"/>
        <v>0</v>
      </c>
      <c r="BS86" s="191"/>
    </row>
    <row r="87" spans="2:71" ht="15" thickBot="1" x14ac:dyDescent="0.4">
      <c r="B87" s="209"/>
      <c r="C87" s="210"/>
      <c r="D87" s="210"/>
      <c r="E87" s="214"/>
      <c r="F87" s="214"/>
      <c r="G87" s="214"/>
      <c r="H87" s="215"/>
      <c r="I87" s="205"/>
      <c r="J87" s="206"/>
      <c r="K87" s="206"/>
      <c r="L87" s="206"/>
      <c r="M87" s="213"/>
      <c r="N87" s="213"/>
      <c r="O87" s="213"/>
      <c r="P87" s="213"/>
      <c r="Q87" s="213"/>
      <c r="R87" s="213"/>
      <c r="S87" s="205" t="s">
        <v>6948</v>
      </c>
      <c r="T87" s="205"/>
      <c r="U87" s="205"/>
      <c r="V87" s="206"/>
      <c r="W87" s="206"/>
      <c r="X87" s="206"/>
      <c r="Y87" s="207"/>
      <c r="Z87" s="207"/>
      <c r="AA87" s="207"/>
      <c r="AB87" s="208"/>
      <c r="AC87" s="208"/>
      <c r="AD87" s="208"/>
      <c r="AE87" s="202"/>
      <c r="AF87" s="202"/>
      <c r="AG87" s="202"/>
      <c r="AH87" s="201">
        <f>Totals!$E$81</f>
        <v>45811</v>
      </c>
      <c r="AI87" s="201"/>
      <c r="AJ87" s="201"/>
      <c r="AK87" s="303">
        <f t="shared" si="15"/>
        <v>0</v>
      </c>
      <c r="AL87" s="303"/>
      <c r="AM87" s="303"/>
      <c r="AN87" s="201" t="str">
        <f t="shared" si="16"/>
        <v/>
      </c>
      <c r="AO87" s="201"/>
      <c r="AP87" s="201"/>
      <c r="AQ87" s="202"/>
      <c r="AR87" s="202"/>
      <c r="AS87" s="202"/>
      <c r="AT87" s="203">
        <f t="shared" si="29"/>
        <v>0</v>
      </c>
      <c r="AU87" s="203"/>
      <c r="AV87" s="203"/>
      <c r="AW87" s="204">
        <f t="shared" si="18"/>
        <v>0</v>
      </c>
      <c r="AX87" s="204"/>
      <c r="AY87" s="204"/>
      <c r="AZ87" s="190">
        <f t="shared" si="19"/>
        <v>0</v>
      </c>
      <c r="BA87" s="190"/>
      <c r="BB87" s="190">
        <f t="shared" si="20"/>
        <v>0</v>
      </c>
      <c r="BC87" s="190"/>
      <c r="BD87" s="190">
        <f t="shared" si="21"/>
        <v>0</v>
      </c>
      <c r="BE87" s="190"/>
      <c r="BF87" s="190">
        <f t="shared" si="22"/>
        <v>0</v>
      </c>
      <c r="BG87" s="190"/>
      <c r="BH87" s="190">
        <f t="shared" si="23"/>
        <v>0</v>
      </c>
      <c r="BI87" s="190"/>
      <c r="BJ87" s="190">
        <f t="shared" si="24"/>
        <v>0</v>
      </c>
      <c r="BK87" s="190"/>
      <c r="BL87" s="190">
        <f t="shared" si="25"/>
        <v>0</v>
      </c>
      <c r="BM87" s="199"/>
      <c r="BN87" s="190">
        <f t="shared" si="26"/>
        <v>0</v>
      </c>
      <c r="BO87" s="190"/>
      <c r="BP87" s="190">
        <f t="shared" si="27"/>
        <v>0</v>
      </c>
      <c r="BQ87" s="190"/>
      <c r="BR87" s="190">
        <f t="shared" si="28"/>
        <v>0</v>
      </c>
      <c r="BS87" s="191"/>
    </row>
    <row r="88" spans="2:71" ht="15" thickBot="1" x14ac:dyDescent="0.4">
      <c r="B88" s="209"/>
      <c r="C88" s="210"/>
      <c r="D88" s="210"/>
      <c r="E88" s="214"/>
      <c r="F88" s="214"/>
      <c r="G88" s="214"/>
      <c r="H88" s="215"/>
      <c r="I88" s="205"/>
      <c r="J88" s="206"/>
      <c r="K88" s="206"/>
      <c r="L88" s="206"/>
      <c r="M88" s="213"/>
      <c r="N88" s="213"/>
      <c r="O88" s="213"/>
      <c r="P88" s="213"/>
      <c r="Q88" s="213"/>
      <c r="R88" s="213"/>
      <c r="S88" s="205" t="s">
        <v>6948</v>
      </c>
      <c r="T88" s="205"/>
      <c r="U88" s="205"/>
      <c r="V88" s="206"/>
      <c r="W88" s="206"/>
      <c r="X88" s="206"/>
      <c r="Y88" s="207"/>
      <c r="Z88" s="207"/>
      <c r="AA88" s="207"/>
      <c r="AB88" s="208"/>
      <c r="AC88" s="208"/>
      <c r="AD88" s="208"/>
      <c r="AE88" s="202"/>
      <c r="AF88" s="202"/>
      <c r="AG88" s="202"/>
      <c r="AH88" s="201">
        <f>Totals!$E$81</f>
        <v>45811</v>
      </c>
      <c r="AI88" s="201"/>
      <c r="AJ88" s="201"/>
      <c r="AK88" s="303">
        <f t="shared" si="15"/>
        <v>0</v>
      </c>
      <c r="AL88" s="303"/>
      <c r="AM88" s="303"/>
      <c r="AN88" s="201" t="str">
        <f t="shared" si="16"/>
        <v/>
      </c>
      <c r="AO88" s="201"/>
      <c r="AP88" s="201"/>
      <c r="AQ88" s="202"/>
      <c r="AR88" s="202"/>
      <c r="AS88" s="202"/>
      <c r="AT88" s="203">
        <f t="shared" si="29"/>
        <v>0</v>
      </c>
      <c r="AU88" s="203"/>
      <c r="AV88" s="203"/>
      <c r="AW88" s="204">
        <f t="shared" si="18"/>
        <v>0</v>
      </c>
      <c r="AX88" s="204"/>
      <c r="AY88" s="204"/>
      <c r="AZ88" s="190">
        <f t="shared" si="19"/>
        <v>0</v>
      </c>
      <c r="BA88" s="190"/>
      <c r="BB88" s="190">
        <f t="shared" si="20"/>
        <v>0</v>
      </c>
      <c r="BC88" s="190"/>
      <c r="BD88" s="190">
        <f t="shared" si="21"/>
        <v>0</v>
      </c>
      <c r="BE88" s="190"/>
      <c r="BF88" s="190">
        <f t="shared" si="22"/>
        <v>0</v>
      </c>
      <c r="BG88" s="190"/>
      <c r="BH88" s="190">
        <f t="shared" si="23"/>
        <v>0</v>
      </c>
      <c r="BI88" s="190"/>
      <c r="BJ88" s="190">
        <f t="shared" si="24"/>
        <v>0</v>
      </c>
      <c r="BK88" s="190"/>
      <c r="BL88" s="190">
        <f t="shared" si="25"/>
        <v>0</v>
      </c>
      <c r="BM88" s="199"/>
      <c r="BN88" s="190">
        <f t="shared" si="26"/>
        <v>0</v>
      </c>
      <c r="BO88" s="190"/>
      <c r="BP88" s="190">
        <f t="shared" si="27"/>
        <v>0</v>
      </c>
      <c r="BQ88" s="190"/>
      <c r="BR88" s="190">
        <f t="shared" si="28"/>
        <v>0</v>
      </c>
      <c r="BS88" s="191"/>
    </row>
    <row r="89" spans="2:71" ht="15" thickBot="1" x14ac:dyDescent="0.4">
      <c r="B89" s="209"/>
      <c r="C89" s="210"/>
      <c r="D89" s="210"/>
      <c r="E89" s="214"/>
      <c r="F89" s="214"/>
      <c r="G89" s="214"/>
      <c r="H89" s="215"/>
      <c r="I89" s="205"/>
      <c r="J89" s="206"/>
      <c r="K89" s="206"/>
      <c r="L89" s="206"/>
      <c r="M89" s="213"/>
      <c r="N89" s="213"/>
      <c r="O89" s="213"/>
      <c r="P89" s="213"/>
      <c r="Q89" s="213"/>
      <c r="R89" s="213"/>
      <c r="S89" s="205"/>
      <c r="T89" s="205"/>
      <c r="U89" s="205"/>
      <c r="V89" s="206"/>
      <c r="W89" s="206"/>
      <c r="X89" s="206"/>
      <c r="Y89" s="207"/>
      <c r="Z89" s="207"/>
      <c r="AA89" s="207"/>
      <c r="AB89" s="208"/>
      <c r="AC89" s="208"/>
      <c r="AD89" s="208"/>
      <c r="AE89" s="202"/>
      <c r="AF89" s="202"/>
      <c r="AG89" s="202"/>
      <c r="AH89" s="201">
        <f>Totals!$E$81</f>
        <v>45811</v>
      </c>
      <c r="AI89" s="201"/>
      <c r="AJ89" s="201"/>
      <c r="AK89" s="303">
        <f t="shared" si="15"/>
        <v>0</v>
      </c>
      <c r="AL89" s="303"/>
      <c r="AM89" s="303"/>
      <c r="AN89" s="201" t="str">
        <f t="shared" si="16"/>
        <v/>
      </c>
      <c r="AO89" s="201"/>
      <c r="AP89" s="201"/>
      <c r="AQ89" s="202"/>
      <c r="AR89" s="202"/>
      <c r="AS89" s="202"/>
      <c r="AT89" s="203">
        <f t="shared" si="29"/>
        <v>0</v>
      </c>
      <c r="AU89" s="203"/>
      <c r="AV89" s="203"/>
      <c r="AW89" s="204">
        <f t="shared" si="18"/>
        <v>0</v>
      </c>
      <c r="AX89" s="204"/>
      <c r="AY89" s="204"/>
      <c r="AZ89" s="190">
        <f t="shared" si="19"/>
        <v>0</v>
      </c>
      <c r="BA89" s="190"/>
      <c r="BB89" s="190">
        <f t="shared" si="20"/>
        <v>0</v>
      </c>
      <c r="BC89" s="190"/>
      <c r="BD89" s="190">
        <f t="shared" si="21"/>
        <v>0</v>
      </c>
      <c r="BE89" s="190"/>
      <c r="BF89" s="190">
        <f t="shared" si="22"/>
        <v>0</v>
      </c>
      <c r="BG89" s="190"/>
      <c r="BH89" s="190">
        <f t="shared" si="23"/>
        <v>0</v>
      </c>
      <c r="BI89" s="190"/>
      <c r="BJ89" s="190">
        <f t="shared" si="24"/>
        <v>0</v>
      </c>
      <c r="BK89" s="190"/>
      <c r="BL89" s="190">
        <f t="shared" si="25"/>
        <v>0</v>
      </c>
      <c r="BM89" s="199"/>
      <c r="BN89" s="190">
        <f t="shared" si="26"/>
        <v>0</v>
      </c>
      <c r="BO89" s="190"/>
      <c r="BP89" s="190">
        <f t="shared" si="27"/>
        <v>0</v>
      </c>
      <c r="BQ89" s="190"/>
      <c r="BR89" s="190">
        <f t="shared" si="28"/>
        <v>0</v>
      </c>
      <c r="BS89" s="191"/>
    </row>
    <row r="90" spans="2:71" ht="15" thickBot="1" x14ac:dyDescent="0.4">
      <c r="B90" s="209"/>
      <c r="C90" s="210"/>
      <c r="D90" s="210"/>
      <c r="E90" s="214"/>
      <c r="F90" s="214"/>
      <c r="G90" s="214"/>
      <c r="H90" s="215"/>
      <c r="I90" s="205"/>
      <c r="J90" s="206"/>
      <c r="K90" s="206"/>
      <c r="L90" s="206"/>
      <c r="M90" s="213"/>
      <c r="N90" s="213"/>
      <c r="O90" s="213"/>
      <c r="P90" s="213"/>
      <c r="Q90" s="213"/>
      <c r="R90" s="213"/>
      <c r="S90" s="205"/>
      <c r="T90" s="205"/>
      <c r="U90" s="205"/>
      <c r="V90" s="206"/>
      <c r="W90" s="206"/>
      <c r="X90" s="206"/>
      <c r="Y90" s="207"/>
      <c r="Z90" s="207"/>
      <c r="AA90" s="207"/>
      <c r="AB90" s="208"/>
      <c r="AC90" s="208"/>
      <c r="AD90" s="208"/>
      <c r="AE90" s="202"/>
      <c r="AF90" s="202"/>
      <c r="AG90" s="202"/>
      <c r="AH90" s="201">
        <f>Totals!$E$81</f>
        <v>45811</v>
      </c>
      <c r="AI90" s="201"/>
      <c r="AJ90" s="201"/>
      <c r="AK90" s="303">
        <f t="shared" si="15"/>
        <v>0</v>
      </c>
      <c r="AL90" s="303"/>
      <c r="AM90" s="303"/>
      <c r="AN90" s="201" t="str">
        <f t="shared" si="16"/>
        <v/>
      </c>
      <c r="AO90" s="201"/>
      <c r="AP90" s="201"/>
      <c r="AQ90" s="202"/>
      <c r="AR90" s="202"/>
      <c r="AS90" s="202"/>
      <c r="AT90" s="203">
        <f t="shared" si="29"/>
        <v>0</v>
      </c>
      <c r="AU90" s="203"/>
      <c r="AV90" s="203"/>
      <c r="AW90" s="204">
        <f t="shared" si="18"/>
        <v>0</v>
      </c>
      <c r="AX90" s="204"/>
      <c r="AY90" s="204"/>
      <c r="AZ90" s="190">
        <f t="shared" si="19"/>
        <v>0</v>
      </c>
      <c r="BA90" s="190"/>
      <c r="BB90" s="190">
        <f t="shared" si="20"/>
        <v>0</v>
      </c>
      <c r="BC90" s="190"/>
      <c r="BD90" s="190">
        <f t="shared" si="21"/>
        <v>0</v>
      </c>
      <c r="BE90" s="190"/>
      <c r="BF90" s="190">
        <f t="shared" si="22"/>
        <v>0</v>
      </c>
      <c r="BG90" s="190"/>
      <c r="BH90" s="190">
        <f t="shared" si="23"/>
        <v>0</v>
      </c>
      <c r="BI90" s="190"/>
      <c r="BJ90" s="190">
        <f t="shared" si="24"/>
        <v>0</v>
      </c>
      <c r="BK90" s="190"/>
      <c r="BL90" s="190">
        <f t="shared" si="25"/>
        <v>0</v>
      </c>
      <c r="BM90" s="199"/>
      <c r="BN90" s="190">
        <f t="shared" si="26"/>
        <v>0</v>
      </c>
      <c r="BO90" s="190"/>
      <c r="BP90" s="190">
        <f t="shared" si="27"/>
        <v>0</v>
      </c>
      <c r="BQ90" s="190"/>
      <c r="BR90" s="190">
        <f t="shared" si="28"/>
        <v>0</v>
      </c>
      <c r="BS90" s="191"/>
    </row>
    <row r="91" spans="2:71" ht="15" thickBot="1" x14ac:dyDescent="0.4">
      <c r="B91" s="209"/>
      <c r="C91" s="210"/>
      <c r="D91" s="210"/>
      <c r="E91" s="214"/>
      <c r="F91" s="214"/>
      <c r="G91" s="214"/>
      <c r="H91" s="215"/>
      <c r="I91" s="205"/>
      <c r="J91" s="206"/>
      <c r="K91" s="206"/>
      <c r="L91" s="206"/>
      <c r="M91" s="213"/>
      <c r="N91" s="213"/>
      <c r="O91" s="213"/>
      <c r="P91" s="213"/>
      <c r="Q91" s="213"/>
      <c r="R91" s="213"/>
      <c r="S91" s="205" t="s">
        <v>6948</v>
      </c>
      <c r="T91" s="205"/>
      <c r="U91" s="205"/>
      <c r="V91" s="206"/>
      <c r="W91" s="206"/>
      <c r="X91" s="206"/>
      <c r="Y91" s="207"/>
      <c r="Z91" s="207"/>
      <c r="AA91" s="207"/>
      <c r="AB91" s="208"/>
      <c r="AC91" s="208"/>
      <c r="AD91" s="208"/>
      <c r="AE91" s="202"/>
      <c r="AF91" s="202"/>
      <c r="AG91" s="202"/>
      <c r="AH91" s="201">
        <f>Totals!$E$81</f>
        <v>45811</v>
      </c>
      <c r="AI91" s="201"/>
      <c r="AJ91" s="201"/>
      <c r="AK91" s="303">
        <f t="shared" si="15"/>
        <v>0</v>
      </c>
      <c r="AL91" s="303"/>
      <c r="AM91" s="303"/>
      <c r="AN91" s="201" t="str">
        <f t="shared" si="16"/>
        <v/>
      </c>
      <c r="AO91" s="201"/>
      <c r="AP91" s="201"/>
      <c r="AQ91" s="202"/>
      <c r="AR91" s="202"/>
      <c r="AS91" s="202"/>
      <c r="AT91" s="203">
        <f t="shared" si="29"/>
        <v>0</v>
      </c>
      <c r="AU91" s="203"/>
      <c r="AV91" s="203"/>
      <c r="AW91" s="204">
        <f t="shared" si="18"/>
        <v>0</v>
      </c>
      <c r="AX91" s="204"/>
      <c r="AY91" s="204"/>
      <c r="AZ91" s="190">
        <f t="shared" si="19"/>
        <v>0</v>
      </c>
      <c r="BA91" s="190"/>
      <c r="BB91" s="190">
        <f t="shared" si="20"/>
        <v>0</v>
      </c>
      <c r="BC91" s="190"/>
      <c r="BD91" s="190">
        <f t="shared" si="21"/>
        <v>0</v>
      </c>
      <c r="BE91" s="190"/>
      <c r="BF91" s="190">
        <f t="shared" si="22"/>
        <v>0</v>
      </c>
      <c r="BG91" s="190"/>
      <c r="BH91" s="190">
        <f t="shared" si="23"/>
        <v>0</v>
      </c>
      <c r="BI91" s="190"/>
      <c r="BJ91" s="190">
        <f t="shared" si="24"/>
        <v>0</v>
      </c>
      <c r="BK91" s="190"/>
      <c r="BL91" s="190">
        <f t="shared" si="25"/>
        <v>0</v>
      </c>
      <c r="BM91" s="199"/>
      <c r="BN91" s="190">
        <f t="shared" si="26"/>
        <v>0</v>
      </c>
      <c r="BO91" s="190"/>
      <c r="BP91" s="190">
        <f t="shared" si="27"/>
        <v>0</v>
      </c>
      <c r="BQ91" s="190"/>
      <c r="BR91" s="190">
        <f t="shared" si="28"/>
        <v>0</v>
      </c>
      <c r="BS91" s="191"/>
    </row>
    <row r="92" spans="2:71" ht="15" thickBot="1" x14ac:dyDescent="0.4">
      <c r="B92" s="209"/>
      <c r="C92" s="210"/>
      <c r="D92" s="210"/>
      <c r="E92" s="214"/>
      <c r="F92" s="214"/>
      <c r="G92" s="214"/>
      <c r="H92" s="215"/>
      <c r="I92" s="205"/>
      <c r="J92" s="206"/>
      <c r="K92" s="206"/>
      <c r="L92" s="206"/>
      <c r="M92" s="213"/>
      <c r="N92" s="213"/>
      <c r="O92" s="213"/>
      <c r="P92" s="213"/>
      <c r="Q92" s="213"/>
      <c r="R92" s="213"/>
      <c r="S92" s="205"/>
      <c r="T92" s="205"/>
      <c r="U92" s="205"/>
      <c r="V92" s="206"/>
      <c r="W92" s="206"/>
      <c r="X92" s="206"/>
      <c r="Y92" s="207"/>
      <c r="Z92" s="207"/>
      <c r="AA92" s="207"/>
      <c r="AB92" s="208"/>
      <c r="AC92" s="208"/>
      <c r="AD92" s="208"/>
      <c r="AE92" s="202"/>
      <c r="AF92" s="202"/>
      <c r="AG92" s="202"/>
      <c r="AH92" s="201">
        <f>Totals!$E$81</f>
        <v>45811</v>
      </c>
      <c r="AI92" s="201"/>
      <c r="AJ92" s="201"/>
      <c r="AK92" s="303">
        <f t="shared" si="15"/>
        <v>0</v>
      </c>
      <c r="AL92" s="303"/>
      <c r="AM92" s="303"/>
      <c r="AN92" s="201" t="str">
        <f t="shared" si="16"/>
        <v/>
      </c>
      <c r="AO92" s="201"/>
      <c r="AP92" s="201"/>
      <c r="AQ92" s="202"/>
      <c r="AR92" s="202"/>
      <c r="AS92" s="202"/>
      <c r="AT92" s="203">
        <f t="shared" si="29"/>
        <v>0</v>
      </c>
      <c r="AU92" s="203"/>
      <c r="AV92" s="203"/>
      <c r="AW92" s="204">
        <f t="shared" si="18"/>
        <v>0</v>
      </c>
      <c r="AX92" s="204"/>
      <c r="AY92" s="204"/>
      <c r="AZ92" s="190">
        <f t="shared" si="19"/>
        <v>0</v>
      </c>
      <c r="BA92" s="190"/>
      <c r="BB92" s="190">
        <f t="shared" si="20"/>
        <v>0</v>
      </c>
      <c r="BC92" s="190"/>
      <c r="BD92" s="190">
        <f t="shared" si="21"/>
        <v>0</v>
      </c>
      <c r="BE92" s="190"/>
      <c r="BF92" s="190">
        <f t="shared" si="22"/>
        <v>0</v>
      </c>
      <c r="BG92" s="190"/>
      <c r="BH92" s="190">
        <f t="shared" si="23"/>
        <v>0</v>
      </c>
      <c r="BI92" s="190"/>
      <c r="BJ92" s="190">
        <f t="shared" si="24"/>
        <v>0</v>
      </c>
      <c r="BK92" s="190"/>
      <c r="BL92" s="190">
        <f t="shared" si="25"/>
        <v>0</v>
      </c>
      <c r="BM92" s="199"/>
      <c r="BN92" s="190">
        <f t="shared" si="26"/>
        <v>0</v>
      </c>
      <c r="BO92" s="190"/>
      <c r="BP92" s="190">
        <f t="shared" si="27"/>
        <v>0</v>
      </c>
      <c r="BQ92" s="190"/>
      <c r="BR92" s="190">
        <f t="shared" si="28"/>
        <v>0</v>
      </c>
      <c r="BS92" s="191"/>
    </row>
    <row r="93" spans="2:71" ht="15" thickBot="1" x14ac:dyDescent="0.4">
      <c r="B93" s="209"/>
      <c r="C93" s="210"/>
      <c r="D93" s="210"/>
      <c r="E93" s="214"/>
      <c r="F93" s="214"/>
      <c r="G93" s="214"/>
      <c r="H93" s="215"/>
      <c r="I93" s="205"/>
      <c r="J93" s="206"/>
      <c r="K93" s="206"/>
      <c r="L93" s="206"/>
      <c r="M93" s="213"/>
      <c r="N93" s="213"/>
      <c r="O93" s="213"/>
      <c r="P93" s="213"/>
      <c r="Q93" s="213"/>
      <c r="R93" s="213"/>
      <c r="S93" s="205"/>
      <c r="T93" s="205"/>
      <c r="U93" s="205"/>
      <c r="V93" s="206"/>
      <c r="W93" s="206"/>
      <c r="X93" s="206"/>
      <c r="Y93" s="207"/>
      <c r="Z93" s="207"/>
      <c r="AA93" s="207"/>
      <c r="AB93" s="208"/>
      <c r="AC93" s="208"/>
      <c r="AD93" s="208"/>
      <c r="AE93" s="202"/>
      <c r="AF93" s="202"/>
      <c r="AG93" s="202"/>
      <c r="AH93" s="201">
        <f>Totals!$E$81</f>
        <v>45811</v>
      </c>
      <c r="AI93" s="201"/>
      <c r="AJ93" s="201"/>
      <c r="AK93" s="303">
        <f t="shared" si="15"/>
        <v>0</v>
      </c>
      <c r="AL93" s="303"/>
      <c r="AM93" s="303"/>
      <c r="AN93" s="201" t="str">
        <f t="shared" si="16"/>
        <v/>
      </c>
      <c r="AO93" s="201"/>
      <c r="AP93" s="201"/>
      <c r="AQ93" s="202"/>
      <c r="AR93" s="202"/>
      <c r="AS93" s="202"/>
      <c r="AT93" s="203">
        <f t="shared" si="29"/>
        <v>0</v>
      </c>
      <c r="AU93" s="203"/>
      <c r="AV93" s="203"/>
      <c r="AW93" s="204">
        <f t="shared" si="18"/>
        <v>0</v>
      </c>
      <c r="AX93" s="204"/>
      <c r="AY93" s="204"/>
      <c r="AZ93" s="190">
        <f t="shared" si="19"/>
        <v>0</v>
      </c>
      <c r="BA93" s="190"/>
      <c r="BB93" s="190">
        <f t="shared" si="20"/>
        <v>0</v>
      </c>
      <c r="BC93" s="190"/>
      <c r="BD93" s="190">
        <f t="shared" si="21"/>
        <v>0</v>
      </c>
      <c r="BE93" s="190"/>
      <c r="BF93" s="190">
        <f t="shared" si="22"/>
        <v>0</v>
      </c>
      <c r="BG93" s="190"/>
      <c r="BH93" s="190">
        <f t="shared" si="23"/>
        <v>0</v>
      </c>
      <c r="BI93" s="190"/>
      <c r="BJ93" s="190">
        <f t="shared" si="24"/>
        <v>0</v>
      </c>
      <c r="BK93" s="190"/>
      <c r="BL93" s="190">
        <f t="shared" si="25"/>
        <v>0</v>
      </c>
      <c r="BM93" s="199"/>
      <c r="BN93" s="190">
        <f t="shared" si="26"/>
        <v>0</v>
      </c>
      <c r="BO93" s="190"/>
      <c r="BP93" s="190">
        <f t="shared" si="27"/>
        <v>0</v>
      </c>
      <c r="BQ93" s="190"/>
      <c r="BR93" s="190">
        <f t="shared" si="28"/>
        <v>0</v>
      </c>
      <c r="BS93" s="191"/>
    </row>
    <row r="94" spans="2:71" ht="15" thickBot="1" x14ac:dyDescent="0.4">
      <c r="B94" s="209"/>
      <c r="C94" s="210"/>
      <c r="D94" s="210"/>
      <c r="E94" s="214"/>
      <c r="F94" s="214"/>
      <c r="G94" s="214"/>
      <c r="H94" s="215"/>
      <c r="I94" s="205"/>
      <c r="J94" s="206"/>
      <c r="K94" s="206"/>
      <c r="L94" s="206"/>
      <c r="M94" s="213"/>
      <c r="N94" s="213"/>
      <c r="O94" s="213"/>
      <c r="P94" s="213"/>
      <c r="Q94" s="213"/>
      <c r="R94" s="213"/>
      <c r="S94" s="205"/>
      <c r="T94" s="205"/>
      <c r="U94" s="205"/>
      <c r="V94" s="206"/>
      <c r="W94" s="206"/>
      <c r="X94" s="206"/>
      <c r="Y94" s="207"/>
      <c r="Z94" s="207"/>
      <c r="AA94" s="207"/>
      <c r="AB94" s="208"/>
      <c r="AC94" s="208"/>
      <c r="AD94" s="208"/>
      <c r="AE94" s="202"/>
      <c r="AF94" s="202"/>
      <c r="AG94" s="202"/>
      <c r="AH94" s="201">
        <f>Totals!$E$81</f>
        <v>45811</v>
      </c>
      <c r="AI94" s="201"/>
      <c r="AJ94" s="201"/>
      <c r="AK94" s="303">
        <f t="shared" si="15"/>
        <v>0</v>
      </c>
      <c r="AL94" s="303"/>
      <c r="AM94" s="303"/>
      <c r="AN94" s="201" t="str">
        <f t="shared" si="16"/>
        <v/>
      </c>
      <c r="AO94" s="201"/>
      <c r="AP94" s="201"/>
      <c r="AQ94" s="202"/>
      <c r="AR94" s="202"/>
      <c r="AS94" s="202"/>
      <c r="AT94" s="203">
        <f t="shared" si="29"/>
        <v>0</v>
      </c>
      <c r="AU94" s="203"/>
      <c r="AV94" s="203"/>
      <c r="AW94" s="204">
        <f t="shared" si="18"/>
        <v>0</v>
      </c>
      <c r="AX94" s="204"/>
      <c r="AY94" s="204"/>
      <c r="AZ94" s="190">
        <f t="shared" si="19"/>
        <v>0</v>
      </c>
      <c r="BA94" s="190"/>
      <c r="BB94" s="190">
        <f t="shared" si="20"/>
        <v>0</v>
      </c>
      <c r="BC94" s="190"/>
      <c r="BD94" s="190">
        <f t="shared" si="21"/>
        <v>0</v>
      </c>
      <c r="BE94" s="190"/>
      <c r="BF94" s="190">
        <f t="shared" si="22"/>
        <v>0</v>
      </c>
      <c r="BG94" s="190"/>
      <c r="BH94" s="190">
        <f t="shared" si="23"/>
        <v>0</v>
      </c>
      <c r="BI94" s="190"/>
      <c r="BJ94" s="190">
        <f t="shared" si="24"/>
        <v>0</v>
      </c>
      <c r="BK94" s="190"/>
      <c r="BL94" s="190">
        <f t="shared" si="25"/>
        <v>0</v>
      </c>
      <c r="BM94" s="199"/>
      <c r="BN94" s="190">
        <f t="shared" si="26"/>
        <v>0</v>
      </c>
      <c r="BO94" s="190"/>
      <c r="BP94" s="190">
        <f t="shared" si="27"/>
        <v>0</v>
      </c>
      <c r="BQ94" s="190"/>
      <c r="BR94" s="190">
        <f t="shared" si="28"/>
        <v>0</v>
      </c>
      <c r="BS94" s="191"/>
    </row>
    <row r="95" spans="2:71" ht="15" thickBot="1" x14ac:dyDescent="0.4">
      <c r="B95" s="209"/>
      <c r="C95" s="210"/>
      <c r="D95" s="210"/>
      <c r="E95" s="214"/>
      <c r="F95" s="214"/>
      <c r="G95" s="214"/>
      <c r="H95" s="215"/>
      <c r="I95" s="205"/>
      <c r="J95" s="206"/>
      <c r="K95" s="206"/>
      <c r="L95" s="206"/>
      <c r="M95" s="207">
        <f>(P75-M75)*-(AZ75)</f>
        <v>0</v>
      </c>
      <c r="N95" s="207"/>
      <c r="O95" s="207"/>
      <c r="P95" s="213"/>
      <c r="Q95" s="213"/>
      <c r="R95" s="213"/>
      <c r="S95" s="205"/>
      <c r="T95" s="205"/>
      <c r="U95" s="205"/>
      <c r="V95" s="206"/>
      <c r="W95" s="206"/>
      <c r="X95" s="206"/>
      <c r="Y95" s="207"/>
      <c r="Z95" s="207"/>
      <c r="AA95" s="207"/>
      <c r="AB95" s="208"/>
      <c r="AC95" s="208"/>
      <c r="AD95" s="208"/>
      <c r="AE95" s="202"/>
      <c r="AF95" s="202"/>
      <c r="AG95" s="202"/>
      <c r="AH95" s="201">
        <f>Totals!$E$81</f>
        <v>45811</v>
      </c>
      <c r="AI95" s="201"/>
      <c r="AJ95" s="201"/>
      <c r="AK95" s="303">
        <f t="shared" si="15"/>
        <v>0</v>
      </c>
      <c r="AL95" s="303"/>
      <c r="AM95" s="303"/>
      <c r="AN95" s="201" t="str">
        <f t="shared" si="16"/>
        <v/>
      </c>
      <c r="AO95" s="201"/>
      <c r="AP95" s="201"/>
      <c r="AQ95" s="202"/>
      <c r="AR95" s="202"/>
      <c r="AS95" s="202"/>
      <c r="AT95" s="203">
        <f t="shared" si="29"/>
        <v>0</v>
      </c>
      <c r="AU95" s="203"/>
      <c r="AV95" s="203"/>
      <c r="AW95" s="204">
        <f t="shared" si="18"/>
        <v>0</v>
      </c>
      <c r="AX95" s="204"/>
      <c r="AY95" s="204"/>
      <c r="AZ95" s="190">
        <f t="shared" si="19"/>
        <v>0</v>
      </c>
      <c r="BA95" s="190"/>
      <c r="BB95" s="190">
        <f t="shared" si="20"/>
        <v>0</v>
      </c>
      <c r="BC95" s="190"/>
      <c r="BD95" s="190">
        <f t="shared" si="21"/>
        <v>0</v>
      </c>
      <c r="BE95" s="190"/>
      <c r="BF95" s="190">
        <f t="shared" si="22"/>
        <v>0</v>
      </c>
      <c r="BG95" s="190"/>
      <c r="BH95" s="190">
        <f t="shared" si="23"/>
        <v>0</v>
      </c>
      <c r="BI95" s="190"/>
      <c r="BJ95" s="190">
        <f t="shared" si="24"/>
        <v>0</v>
      </c>
      <c r="BK95" s="190"/>
      <c r="BL95" s="190">
        <f t="shared" si="25"/>
        <v>0</v>
      </c>
      <c r="BM95" s="199"/>
      <c r="BN95" s="190">
        <f t="shared" si="26"/>
        <v>0</v>
      </c>
      <c r="BO95" s="190"/>
      <c r="BP95" s="190">
        <f t="shared" si="27"/>
        <v>0</v>
      </c>
      <c r="BQ95" s="190"/>
      <c r="BR95" s="190">
        <f t="shared" si="28"/>
        <v>0</v>
      </c>
      <c r="BS95" s="191"/>
    </row>
    <row r="96" spans="2:71" ht="15" thickBot="1" x14ac:dyDescent="0.4">
      <c r="B96" s="209"/>
      <c r="C96" s="210"/>
      <c r="D96" s="210"/>
      <c r="E96" s="214"/>
      <c r="F96" s="214"/>
      <c r="G96" s="214"/>
      <c r="H96" s="215"/>
      <c r="I96" s="205"/>
      <c r="J96" s="206"/>
      <c r="K96" s="206"/>
      <c r="L96" s="206"/>
      <c r="M96" s="213"/>
      <c r="N96" s="213"/>
      <c r="O96" s="213"/>
      <c r="P96" s="213"/>
      <c r="Q96" s="213"/>
      <c r="R96" s="213"/>
      <c r="S96" s="205"/>
      <c r="T96" s="205"/>
      <c r="U96" s="205"/>
      <c r="V96" s="206"/>
      <c r="W96" s="206"/>
      <c r="X96" s="206"/>
      <c r="Y96" s="207"/>
      <c r="Z96" s="207"/>
      <c r="AA96" s="207"/>
      <c r="AB96" s="208"/>
      <c r="AC96" s="208"/>
      <c r="AD96" s="208"/>
      <c r="AE96" s="202"/>
      <c r="AF96" s="202"/>
      <c r="AG96" s="202"/>
      <c r="AH96" s="201">
        <f>Totals!$E$81</f>
        <v>45811</v>
      </c>
      <c r="AI96" s="201"/>
      <c r="AJ96" s="201"/>
      <c r="AK96" s="303">
        <f t="shared" si="15"/>
        <v>0</v>
      </c>
      <c r="AL96" s="303"/>
      <c r="AM96" s="303"/>
      <c r="AN96" s="201" t="str">
        <f t="shared" si="16"/>
        <v/>
      </c>
      <c r="AO96" s="201"/>
      <c r="AP96" s="201"/>
      <c r="AQ96" s="202"/>
      <c r="AR96" s="202"/>
      <c r="AS96" s="202"/>
      <c r="AT96" s="203">
        <f t="shared" si="29"/>
        <v>0</v>
      </c>
      <c r="AU96" s="203"/>
      <c r="AV96" s="203"/>
      <c r="AW96" s="204">
        <f t="shared" si="18"/>
        <v>0</v>
      </c>
      <c r="AX96" s="204"/>
      <c r="AY96" s="204"/>
      <c r="AZ96" s="190">
        <f t="shared" si="19"/>
        <v>0</v>
      </c>
      <c r="BA96" s="190"/>
      <c r="BB96" s="190">
        <f t="shared" si="20"/>
        <v>0</v>
      </c>
      <c r="BC96" s="190"/>
      <c r="BD96" s="190">
        <f t="shared" si="21"/>
        <v>0</v>
      </c>
      <c r="BE96" s="190"/>
      <c r="BF96" s="190">
        <f t="shared" si="22"/>
        <v>0</v>
      </c>
      <c r="BG96" s="190"/>
      <c r="BH96" s="190">
        <f t="shared" si="23"/>
        <v>0</v>
      </c>
      <c r="BI96" s="190"/>
      <c r="BJ96" s="190">
        <f t="shared" si="24"/>
        <v>0</v>
      </c>
      <c r="BK96" s="190"/>
      <c r="BL96" s="190">
        <f t="shared" si="25"/>
        <v>0</v>
      </c>
      <c r="BM96" s="199"/>
      <c r="BN96" s="190">
        <f t="shared" si="26"/>
        <v>0</v>
      </c>
      <c r="BO96" s="190"/>
      <c r="BP96" s="190">
        <f t="shared" si="27"/>
        <v>0</v>
      </c>
      <c r="BQ96" s="190"/>
      <c r="BR96" s="190">
        <f t="shared" si="28"/>
        <v>0</v>
      </c>
      <c r="BS96" s="191"/>
    </row>
    <row r="97" spans="2:71" ht="15" thickBot="1" x14ac:dyDescent="0.4">
      <c r="B97" s="209"/>
      <c r="C97" s="210"/>
      <c r="D97" s="210"/>
      <c r="E97" s="214"/>
      <c r="F97" s="214"/>
      <c r="G97" s="214"/>
      <c r="H97" s="215"/>
      <c r="I97" s="205"/>
      <c r="J97" s="206"/>
      <c r="K97" s="206"/>
      <c r="L97" s="206"/>
      <c r="M97" s="214"/>
      <c r="N97" s="214"/>
      <c r="O97" s="214"/>
      <c r="P97" s="213"/>
      <c r="Q97" s="213"/>
      <c r="R97" s="213"/>
      <c r="S97" s="205"/>
      <c r="T97" s="205"/>
      <c r="U97" s="205"/>
      <c r="V97" s="206"/>
      <c r="W97" s="206"/>
      <c r="X97" s="206"/>
      <c r="Y97" s="207"/>
      <c r="Z97" s="207"/>
      <c r="AA97" s="207"/>
      <c r="AB97" s="208"/>
      <c r="AC97" s="208"/>
      <c r="AD97" s="208"/>
      <c r="AE97" s="202"/>
      <c r="AF97" s="202"/>
      <c r="AG97" s="202"/>
      <c r="AH97" s="201">
        <f>Totals!$E$81</f>
        <v>45811</v>
      </c>
      <c r="AI97" s="201"/>
      <c r="AJ97" s="201"/>
      <c r="AK97" s="303">
        <f t="shared" si="15"/>
        <v>0</v>
      </c>
      <c r="AL97" s="303"/>
      <c r="AM97" s="303"/>
      <c r="AN97" s="201" t="str">
        <f t="shared" si="16"/>
        <v/>
      </c>
      <c r="AO97" s="201"/>
      <c r="AP97" s="201"/>
      <c r="AQ97" s="202"/>
      <c r="AR97" s="202"/>
      <c r="AS97" s="202"/>
      <c r="AT97" s="203">
        <f t="shared" si="29"/>
        <v>0</v>
      </c>
      <c r="AU97" s="203"/>
      <c r="AV97" s="203"/>
      <c r="AW97" s="204">
        <f t="shared" si="18"/>
        <v>0</v>
      </c>
      <c r="AX97" s="204"/>
      <c r="AY97" s="204"/>
      <c r="AZ97" s="190">
        <f t="shared" si="19"/>
        <v>0</v>
      </c>
      <c r="BA97" s="190"/>
      <c r="BB97" s="190">
        <f t="shared" si="20"/>
        <v>0</v>
      </c>
      <c r="BC97" s="190"/>
      <c r="BD97" s="190">
        <f t="shared" si="21"/>
        <v>0</v>
      </c>
      <c r="BE97" s="190"/>
      <c r="BF97" s="190">
        <f t="shared" si="22"/>
        <v>0</v>
      </c>
      <c r="BG97" s="190"/>
      <c r="BH97" s="190">
        <f t="shared" si="23"/>
        <v>0</v>
      </c>
      <c r="BI97" s="190"/>
      <c r="BJ97" s="190">
        <f t="shared" si="24"/>
        <v>0</v>
      </c>
      <c r="BK97" s="190"/>
      <c r="BL97" s="190">
        <f t="shared" si="25"/>
        <v>0</v>
      </c>
      <c r="BM97" s="199"/>
      <c r="BN97" s="190">
        <f t="shared" si="26"/>
        <v>0</v>
      </c>
      <c r="BO97" s="190"/>
      <c r="BP97" s="190">
        <f t="shared" si="27"/>
        <v>0</v>
      </c>
      <c r="BQ97" s="190"/>
      <c r="BR97" s="190">
        <f t="shared" si="28"/>
        <v>0</v>
      </c>
      <c r="BS97" s="191"/>
    </row>
    <row r="98" spans="2:71" ht="15" thickBot="1" x14ac:dyDescent="0.4">
      <c r="B98" s="209"/>
      <c r="C98" s="210"/>
      <c r="D98" s="210"/>
      <c r="E98" s="214"/>
      <c r="F98" s="214"/>
      <c r="G98" s="214"/>
      <c r="H98" s="215"/>
      <c r="I98" s="205"/>
      <c r="J98" s="206"/>
      <c r="K98" s="206"/>
      <c r="L98" s="206"/>
      <c r="M98" s="213"/>
      <c r="N98" s="213"/>
      <c r="O98" s="213"/>
      <c r="P98" s="213"/>
      <c r="Q98" s="213"/>
      <c r="R98" s="213"/>
      <c r="S98" s="205"/>
      <c r="T98" s="205"/>
      <c r="U98" s="205"/>
      <c r="V98" s="206"/>
      <c r="W98" s="206"/>
      <c r="X98" s="206"/>
      <c r="Y98" s="207"/>
      <c r="Z98" s="207"/>
      <c r="AA98" s="207"/>
      <c r="AB98" s="208"/>
      <c r="AC98" s="208"/>
      <c r="AD98" s="208"/>
      <c r="AE98" s="202"/>
      <c r="AF98" s="202"/>
      <c r="AG98" s="202"/>
      <c r="AH98" s="201">
        <f>Totals!$E$81</f>
        <v>45811</v>
      </c>
      <c r="AI98" s="201"/>
      <c r="AJ98" s="201"/>
      <c r="AK98" s="303">
        <f t="shared" si="15"/>
        <v>0</v>
      </c>
      <c r="AL98" s="303"/>
      <c r="AM98" s="303"/>
      <c r="AN98" s="201" t="str">
        <f t="shared" si="16"/>
        <v/>
      </c>
      <c r="AO98" s="201"/>
      <c r="AP98" s="201"/>
      <c r="AQ98" s="202"/>
      <c r="AR98" s="202"/>
      <c r="AS98" s="202"/>
      <c r="AT98" s="203">
        <f t="shared" si="29"/>
        <v>0</v>
      </c>
      <c r="AU98" s="203"/>
      <c r="AV98" s="203"/>
      <c r="AW98" s="204">
        <f t="shared" si="18"/>
        <v>0</v>
      </c>
      <c r="AX98" s="204"/>
      <c r="AY98" s="204"/>
      <c r="AZ98" s="190">
        <f t="shared" si="19"/>
        <v>0</v>
      </c>
      <c r="BA98" s="190"/>
      <c r="BB98" s="190">
        <f t="shared" si="20"/>
        <v>0</v>
      </c>
      <c r="BC98" s="190"/>
      <c r="BD98" s="190">
        <f t="shared" si="21"/>
        <v>0</v>
      </c>
      <c r="BE98" s="190"/>
      <c r="BF98" s="190">
        <f t="shared" si="22"/>
        <v>0</v>
      </c>
      <c r="BG98" s="190"/>
      <c r="BH98" s="190">
        <f t="shared" si="23"/>
        <v>0</v>
      </c>
      <c r="BI98" s="190"/>
      <c r="BJ98" s="190">
        <f t="shared" si="24"/>
        <v>0</v>
      </c>
      <c r="BK98" s="190"/>
      <c r="BL98" s="190">
        <f t="shared" si="25"/>
        <v>0</v>
      </c>
      <c r="BM98" s="199"/>
      <c r="BN98" s="190">
        <f t="shared" si="26"/>
        <v>0</v>
      </c>
      <c r="BO98" s="190"/>
      <c r="BP98" s="190">
        <f t="shared" si="27"/>
        <v>0</v>
      </c>
      <c r="BQ98" s="190"/>
      <c r="BR98" s="190">
        <f t="shared" si="28"/>
        <v>0</v>
      </c>
      <c r="BS98" s="191"/>
    </row>
    <row r="99" spans="2:71" ht="15" thickBot="1" x14ac:dyDescent="0.4">
      <c r="B99" s="209"/>
      <c r="C99" s="210"/>
      <c r="D99" s="210"/>
      <c r="E99" s="214"/>
      <c r="F99" s="214"/>
      <c r="G99" s="214"/>
      <c r="H99" s="215"/>
      <c r="I99" s="205"/>
      <c r="J99" s="206"/>
      <c r="K99" s="206"/>
      <c r="L99" s="206"/>
      <c r="M99" s="213"/>
      <c r="N99" s="213"/>
      <c r="O99" s="213"/>
      <c r="P99" s="213"/>
      <c r="Q99" s="213"/>
      <c r="R99" s="213"/>
      <c r="S99" s="205"/>
      <c r="T99" s="205"/>
      <c r="U99" s="205"/>
      <c r="V99" s="206"/>
      <c r="W99" s="206"/>
      <c r="X99" s="206"/>
      <c r="Y99" s="207"/>
      <c r="Z99" s="207"/>
      <c r="AA99" s="207"/>
      <c r="AB99" s="208"/>
      <c r="AC99" s="208"/>
      <c r="AD99" s="208"/>
      <c r="AE99" s="202"/>
      <c r="AF99" s="202"/>
      <c r="AG99" s="202"/>
      <c r="AH99" s="201">
        <f>Totals!$E$81</f>
        <v>45811</v>
      </c>
      <c r="AI99" s="201"/>
      <c r="AJ99" s="201"/>
      <c r="AK99" s="303">
        <f t="shared" si="15"/>
        <v>0</v>
      </c>
      <c r="AL99" s="303"/>
      <c r="AM99" s="303"/>
      <c r="AN99" s="201" t="str">
        <f t="shared" si="16"/>
        <v/>
      </c>
      <c r="AO99" s="201"/>
      <c r="AP99" s="201"/>
      <c r="AQ99" s="202"/>
      <c r="AR99" s="202"/>
      <c r="AS99" s="202"/>
      <c r="AT99" s="203">
        <f t="shared" si="29"/>
        <v>0</v>
      </c>
      <c r="AU99" s="203"/>
      <c r="AV99" s="203"/>
      <c r="AW99" s="204">
        <f t="shared" si="18"/>
        <v>0</v>
      </c>
      <c r="AX99" s="204"/>
      <c r="AY99" s="204"/>
      <c r="AZ99" s="190">
        <f t="shared" si="19"/>
        <v>0</v>
      </c>
      <c r="BA99" s="190"/>
      <c r="BB99" s="190">
        <f t="shared" si="20"/>
        <v>0</v>
      </c>
      <c r="BC99" s="190"/>
      <c r="BD99" s="190">
        <f t="shared" si="21"/>
        <v>0</v>
      </c>
      <c r="BE99" s="190"/>
      <c r="BF99" s="190">
        <f t="shared" si="22"/>
        <v>0</v>
      </c>
      <c r="BG99" s="190"/>
      <c r="BH99" s="190">
        <f t="shared" si="23"/>
        <v>0</v>
      </c>
      <c r="BI99" s="190"/>
      <c r="BJ99" s="190">
        <f t="shared" si="24"/>
        <v>0</v>
      </c>
      <c r="BK99" s="190"/>
      <c r="BL99" s="190">
        <f t="shared" si="25"/>
        <v>0</v>
      </c>
      <c r="BM99" s="199"/>
      <c r="BN99" s="190">
        <f t="shared" si="26"/>
        <v>0</v>
      </c>
      <c r="BO99" s="190"/>
      <c r="BP99" s="190">
        <f t="shared" si="27"/>
        <v>0</v>
      </c>
      <c r="BQ99" s="190"/>
      <c r="BR99" s="190">
        <f t="shared" si="28"/>
        <v>0</v>
      </c>
      <c r="BS99" s="191"/>
    </row>
    <row r="100" spans="2:71" ht="15" thickBot="1" x14ac:dyDescent="0.4">
      <c r="B100" s="209"/>
      <c r="C100" s="210"/>
      <c r="D100" s="210"/>
      <c r="E100" s="214"/>
      <c r="F100" s="214"/>
      <c r="G100" s="214"/>
      <c r="H100" s="215"/>
      <c r="I100" s="205"/>
      <c r="J100" s="206"/>
      <c r="K100" s="206"/>
      <c r="L100" s="206"/>
      <c r="M100" s="213"/>
      <c r="N100" s="213"/>
      <c r="O100" s="213"/>
      <c r="P100" s="213"/>
      <c r="Q100" s="213"/>
      <c r="R100" s="213"/>
      <c r="S100" s="205"/>
      <c r="T100" s="205"/>
      <c r="U100" s="205"/>
      <c r="V100" s="206"/>
      <c r="W100" s="206"/>
      <c r="X100" s="206"/>
      <c r="Y100" s="207"/>
      <c r="Z100" s="207"/>
      <c r="AA100" s="207"/>
      <c r="AB100" s="208"/>
      <c r="AC100" s="208"/>
      <c r="AD100" s="208"/>
      <c r="AE100" s="202"/>
      <c r="AF100" s="202"/>
      <c r="AG100" s="202"/>
      <c r="AH100" s="201">
        <f>Totals!$E$81</f>
        <v>45811</v>
      </c>
      <c r="AI100" s="201"/>
      <c r="AJ100" s="201"/>
      <c r="AK100" s="303">
        <f t="shared" si="15"/>
        <v>0</v>
      </c>
      <c r="AL100" s="303"/>
      <c r="AM100" s="303"/>
      <c r="AN100" s="201" t="str">
        <f t="shared" si="16"/>
        <v/>
      </c>
      <c r="AO100" s="201"/>
      <c r="AP100" s="201"/>
      <c r="AQ100" s="202"/>
      <c r="AR100" s="202"/>
      <c r="AS100" s="202"/>
      <c r="AT100" s="203">
        <f t="shared" si="29"/>
        <v>0</v>
      </c>
      <c r="AU100" s="203"/>
      <c r="AV100" s="203"/>
      <c r="AW100" s="204">
        <f t="shared" si="18"/>
        <v>0</v>
      </c>
      <c r="AX100" s="204"/>
      <c r="AY100" s="204"/>
      <c r="AZ100" s="190">
        <f t="shared" si="19"/>
        <v>0</v>
      </c>
      <c r="BA100" s="190"/>
      <c r="BB100" s="190">
        <f t="shared" si="20"/>
        <v>0</v>
      </c>
      <c r="BC100" s="190"/>
      <c r="BD100" s="190">
        <f t="shared" si="21"/>
        <v>0</v>
      </c>
      <c r="BE100" s="190"/>
      <c r="BF100" s="190">
        <f t="shared" si="22"/>
        <v>0</v>
      </c>
      <c r="BG100" s="190"/>
      <c r="BH100" s="190">
        <f t="shared" si="23"/>
        <v>0</v>
      </c>
      <c r="BI100" s="190"/>
      <c r="BJ100" s="190">
        <f t="shared" si="24"/>
        <v>0</v>
      </c>
      <c r="BK100" s="190"/>
      <c r="BL100" s="190">
        <f t="shared" si="25"/>
        <v>0</v>
      </c>
      <c r="BM100" s="199"/>
      <c r="BN100" s="190">
        <f t="shared" si="26"/>
        <v>0</v>
      </c>
      <c r="BO100" s="190"/>
      <c r="BP100" s="190">
        <f t="shared" si="27"/>
        <v>0</v>
      </c>
      <c r="BQ100" s="190"/>
      <c r="BR100" s="190">
        <f t="shared" si="28"/>
        <v>0</v>
      </c>
      <c r="BS100" s="191"/>
    </row>
    <row r="101" spans="2:71" ht="15" thickBot="1" x14ac:dyDescent="0.4">
      <c r="B101" s="209"/>
      <c r="C101" s="210"/>
      <c r="D101" s="210"/>
      <c r="E101" s="211"/>
      <c r="F101" s="211"/>
      <c r="G101" s="211"/>
      <c r="H101" s="211"/>
      <c r="I101" s="205"/>
      <c r="J101" s="206"/>
      <c r="K101" s="206"/>
      <c r="L101" s="206"/>
      <c r="M101" s="213"/>
      <c r="N101" s="213"/>
      <c r="O101" s="213"/>
      <c r="P101" s="213"/>
      <c r="Q101" s="213"/>
      <c r="R101" s="213"/>
      <c r="S101" s="205"/>
      <c r="T101" s="205"/>
      <c r="U101" s="205"/>
      <c r="V101" s="206"/>
      <c r="W101" s="206"/>
      <c r="X101" s="206"/>
      <c r="Y101" s="207"/>
      <c r="Z101" s="207"/>
      <c r="AA101" s="207"/>
      <c r="AB101" s="208"/>
      <c r="AC101" s="208"/>
      <c r="AD101" s="208"/>
      <c r="AE101" s="202"/>
      <c r="AF101" s="202"/>
      <c r="AG101" s="202"/>
      <c r="AH101" s="201">
        <f>Totals!$E$81</f>
        <v>45811</v>
      </c>
      <c r="AI101" s="201"/>
      <c r="AJ101" s="201"/>
      <c r="AK101" s="303">
        <f t="shared" si="15"/>
        <v>0</v>
      </c>
      <c r="AL101" s="303"/>
      <c r="AM101" s="303"/>
      <c r="AN101" s="201" t="str">
        <f t="shared" si="16"/>
        <v/>
      </c>
      <c r="AO101" s="201"/>
      <c r="AP101" s="201"/>
      <c r="AQ101" s="202"/>
      <c r="AR101" s="202"/>
      <c r="AS101" s="202"/>
      <c r="AT101" s="203">
        <f t="shared" si="29"/>
        <v>0</v>
      </c>
      <c r="AU101" s="203"/>
      <c r="AV101" s="203"/>
      <c r="AW101" s="204">
        <f t="shared" si="18"/>
        <v>0</v>
      </c>
      <c r="AX101" s="204"/>
      <c r="AY101" s="204"/>
      <c r="AZ101" s="190">
        <f t="shared" si="19"/>
        <v>0</v>
      </c>
      <c r="BA101" s="190"/>
      <c r="BB101" s="190">
        <f t="shared" si="20"/>
        <v>0</v>
      </c>
      <c r="BC101" s="190"/>
      <c r="BD101" s="190">
        <f t="shared" si="21"/>
        <v>0</v>
      </c>
      <c r="BE101" s="190"/>
      <c r="BF101" s="190">
        <f t="shared" si="22"/>
        <v>0</v>
      </c>
      <c r="BG101" s="190"/>
      <c r="BH101" s="190">
        <f t="shared" si="23"/>
        <v>0</v>
      </c>
      <c r="BI101" s="190"/>
      <c r="BJ101" s="190">
        <f t="shared" si="24"/>
        <v>0</v>
      </c>
      <c r="BK101" s="190"/>
      <c r="BL101" s="190">
        <f t="shared" si="25"/>
        <v>0</v>
      </c>
      <c r="BM101" s="199"/>
      <c r="BN101" s="190">
        <f t="shared" si="26"/>
        <v>0</v>
      </c>
      <c r="BO101" s="190"/>
      <c r="BP101" s="190">
        <f t="shared" si="27"/>
        <v>0</v>
      </c>
      <c r="BQ101" s="190"/>
      <c r="BR101" s="190">
        <f t="shared" si="28"/>
        <v>0</v>
      </c>
      <c r="BS101" s="191"/>
    </row>
    <row r="102" spans="2:71" ht="15" thickBot="1" x14ac:dyDescent="0.4">
      <c r="B102" s="209"/>
      <c r="C102" s="210"/>
      <c r="D102" s="210"/>
      <c r="E102" s="211"/>
      <c r="F102" s="211"/>
      <c r="G102" s="211"/>
      <c r="H102" s="211"/>
      <c r="I102" s="212"/>
      <c r="J102" s="212"/>
      <c r="K102" s="212"/>
      <c r="L102" s="212"/>
      <c r="M102" s="213"/>
      <c r="N102" s="213"/>
      <c r="O102" s="213"/>
      <c r="P102" s="213"/>
      <c r="Q102" s="213"/>
      <c r="R102" s="213"/>
      <c r="S102" s="205"/>
      <c r="T102" s="205"/>
      <c r="U102" s="205"/>
      <c r="V102" s="206"/>
      <c r="W102" s="206"/>
      <c r="X102" s="206"/>
      <c r="Y102" s="207"/>
      <c r="Z102" s="207"/>
      <c r="AA102" s="207"/>
      <c r="AB102" s="208"/>
      <c r="AC102" s="208"/>
      <c r="AD102" s="208"/>
      <c r="AE102" s="202"/>
      <c r="AF102" s="202"/>
      <c r="AG102" s="202"/>
      <c r="AH102" s="201">
        <f>Totals!$E$81</f>
        <v>45811</v>
      </c>
      <c r="AI102" s="201"/>
      <c r="AJ102" s="201"/>
      <c r="AK102" s="303">
        <f t="shared" si="15"/>
        <v>0</v>
      </c>
      <c r="AL102" s="303"/>
      <c r="AM102" s="303"/>
      <c r="AN102" s="201" t="str">
        <f>IF($AQ102="","",$AQ102-1)</f>
        <v/>
      </c>
      <c r="AO102" s="201"/>
      <c r="AP102" s="201"/>
      <c r="AQ102" s="202"/>
      <c r="AR102" s="202"/>
      <c r="AS102" s="202"/>
      <c r="AT102" s="203">
        <f t="shared" si="29"/>
        <v>0</v>
      </c>
      <c r="AU102" s="203"/>
      <c r="AV102" s="203"/>
      <c r="AW102" s="204">
        <f t="shared" si="18"/>
        <v>0</v>
      </c>
      <c r="AX102" s="204"/>
      <c r="AY102" s="204"/>
      <c r="AZ102" s="190">
        <f t="shared" si="19"/>
        <v>0</v>
      </c>
      <c r="BA102" s="190"/>
      <c r="BB102" s="190">
        <f t="shared" si="20"/>
        <v>0</v>
      </c>
      <c r="BC102" s="190"/>
      <c r="BD102" s="190">
        <f t="shared" si="21"/>
        <v>0</v>
      </c>
      <c r="BE102" s="190"/>
      <c r="BF102" s="190">
        <f t="shared" si="22"/>
        <v>0</v>
      </c>
      <c r="BG102" s="190"/>
      <c r="BH102" s="190">
        <f t="shared" si="23"/>
        <v>0</v>
      </c>
      <c r="BI102" s="190"/>
      <c r="BJ102" s="190">
        <f t="shared" si="24"/>
        <v>0</v>
      </c>
      <c r="BK102" s="190"/>
      <c r="BL102" s="190">
        <f t="shared" si="25"/>
        <v>0</v>
      </c>
      <c r="BM102" s="199"/>
      <c r="BN102" s="190">
        <f t="shared" si="26"/>
        <v>0</v>
      </c>
      <c r="BO102" s="190"/>
      <c r="BP102" s="190">
        <f t="shared" si="27"/>
        <v>0</v>
      </c>
      <c r="BQ102" s="190"/>
      <c r="BR102" s="190">
        <f t="shared" si="28"/>
        <v>0</v>
      </c>
      <c r="BS102" s="191"/>
    </row>
    <row r="103" spans="2:71" ht="15" thickBot="1" x14ac:dyDescent="0.4">
      <c r="B103" s="192"/>
      <c r="C103" s="193"/>
      <c r="D103" s="193"/>
      <c r="E103" s="194" t="s">
        <v>7103</v>
      </c>
      <c r="F103" s="194"/>
      <c r="G103" s="194"/>
      <c r="H103" s="194"/>
      <c r="I103" s="195" t="s">
        <v>7108</v>
      </c>
      <c r="J103" s="195"/>
      <c r="K103" s="195"/>
      <c r="L103" s="195"/>
      <c r="M103" s="196">
        <v>44410</v>
      </c>
      <c r="N103" s="196"/>
      <c r="O103" s="196"/>
      <c r="P103" s="196">
        <v>44440</v>
      </c>
      <c r="Q103" s="196"/>
      <c r="R103" s="196"/>
      <c r="S103" s="197" t="s">
        <v>6948</v>
      </c>
      <c r="T103" s="197"/>
      <c r="U103" s="197"/>
      <c r="V103" s="198" t="s">
        <v>6947</v>
      </c>
      <c r="W103" s="198"/>
      <c r="X103" s="198"/>
      <c r="Y103" s="185"/>
      <c r="Z103" s="185"/>
      <c r="AA103" s="185"/>
      <c r="AB103" s="186"/>
      <c r="AC103" s="186"/>
      <c r="AD103" s="186"/>
      <c r="AE103" s="182"/>
      <c r="AF103" s="182"/>
      <c r="AG103" s="182"/>
      <c r="AH103" s="187">
        <f>Totals!$E$81</f>
        <v>45811</v>
      </c>
      <c r="AI103" s="187"/>
      <c r="AJ103" s="187"/>
      <c r="AK103" s="301">
        <f t="shared" si="15"/>
        <v>0</v>
      </c>
      <c r="AL103" s="302"/>
      <c r="AM103" s="302"/>
      <c r="AN103" s="187" t="str">
        <f>IF($AQ103="","",$AQ103-1)</f>
        <v/>
      </c>
      <c r="AO103" s="187"/>
      <c r="AP103" s="187"/>
      <c r="AQ103" s="182"/>
      <c r="AR103" s="182"/>
      <c r="AS103" s="182"/>
      <c r="AT103" s="183">
        <f t="shared" si="29"/>
        <v>0</v>
      </c>
      <c r="AU103" s="183"/>
      <c r="AV103" s="183"/>
      <c r="AW103" s="184">
        <f t="shared" si="18"/>
        <v>0</v>
      </c>
      <c r="AX103" s="184"/>
      <c r="AY103" s="184"/>
      <c r="AZ103" s="180">
        <f t="shared" si="19"/>
        <v>0</v>
      </c>
      <c r="BA103" s="180"/>
      <c r="BB103" s="180">
        <f t="shared" si="20"/>
        <v>0</v>
      </c>
      <c r="BC103" s="180"/>
      <c r="BD103" s="180">
        <f t="shared" si="21"/>
        <v>0</v>
      </c>
      <c r="BE103" s="180"/>
      <c r="BF103" s="180">
        <f t="shared" si="22"/>
        <v>0</v>
      </c>
      <c r="BG103" s="180"/>
      <c r="BH103" s="180">
        <f t="shared" si="23"/>
        <v>0</v>
      </c>
      <c r="BI103" s="180"/>
      <c r="BJ103" s="180">
        <f t="shared" si="24"/>
        <v>0</v>
      </c>
      <c r="BK103" s="180"/>
      <c r="BL103" s="180">
        <f t="shared" si="25"/>
        <v>0</v>
      </c>
      <c r="BM103" s="181"/>
      <c r="BN103" s="180">
        <f t="shared" si="26"/>
        <v>0</v>
      </c>
      <c r="BO103" s="180"/>
      <c r="BP103" s="180">
        <f t="shared" si="27"/>
        <v>0</v>
      </c>
      <c r="BQ103" s="180"/>
      <c r="BR103" s="175">
        <f t="shared" si="28"/>
        <v>0</v>
      </c>
      <c r="BS103" s="176"/>
    </row>
    <row r="104" spans="2:71" ht="15.5" thickTop="1" thickBot="1" x14ac:dyDescent="0.4">
      <c r="B104" s="177" t="s">
        <v>15</v>
      </c>
      <c r="C104" s="177"/>
      <c r="D104" s="177"/>
      <c r="E104" s="177"/>
      <c r="F104" s="177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4"/>
      <c r="AA104" s="174"/>
      <c r="AB104" s="177"/>
      <c r="AC104" s="174"/>
      <c r="AD104" s="174"/>
      <c r="AE104" s="177"/>
      <c r="AF104" s="174"/>
      <c r="AG104" s="174"/>
      <c r="AH104" s="177"/>
      <c r="AI104" s="174"/>
      <c r="AJ104" s="174"/>
      <c r="AK104" s="299">
        <f>SUM(AK64:AM103)</f>
        <v>642.85714285714289</v>
      </c>
      <c r="AL104" s="300"/>
      <c r="AM104" s="300"/>
      <c r="AN104" s="177"/>
      <c r="AO104" s="174"/>
      <c r="AP104" s="174"/>
      <c r="AQ104" s="177"/>
      <c r="AR104" s="174"/>
      <c r="AS104" s="174"/>
      <c r="AT104" s="177"/>
      <c r="AU104" s="174"/>
      <c r="AV104" s="174"/>
      <c r="AW104" s="173"/>
      <c r="AX104" s="174"/>
      <c r="AY104" s="174"/>
      <c r="AZ104" s="172">
        <f>SUM(AZ64:AZ103)</f>
        <v>-7.1428571428571432</v>
      </c>
      <c r="BA104" s="172"/>
      <c r="BB104" s="172">
        <f>SUM(BB64:BB103)</f>
        <v>-50</v>
      </c>
      <c r="BC104" s="172"/>
      <c r="BD104" s="172">
        <f>SUM(BD64:BD103)</f>
        <v>-100</v>
      </c>
      <c r="BE104" s="172"/>
      <c r="BF104" s="172">
        <f>SUM(BF64:BF103)</f>
        <v>-217.41071428571428</v>
      </c>
      <c r="BG104" s="172"/>
      <c r="BH104" s="172">
        <f>SUM(BH64:BH103)</f>
        <v>-652.23214285714289</v>
      </c>
      <c r="BI104" s="172"/>
      <c r="BJ104" s="172">
        <f>SUM(BJ64:BJ103)</f>
        <v>-1304.4642857142858</v>
      </c>
      <c r="BK104" s="172"/>
      <c r="BL104" s="172">
        <f>SUM(BL64:BL103)</f>
        <v>-2608.9285714285716</v>
      </c>
      <c r="BM104" s="172"/>
      <c r="BN104" s="172">
        <f>SUM(BN64:BN103)</f>
        <v>-5217.8571428571431</v>
      </c>
      <c r="BO104" s="172"/>
      <c r="BP104" s="172">
        <f>SUM(BP64:BP103)</f>
        <v>-13044.642857142857</v>
      </c>
      <c r="BQ104" s="172"/>
      <c r="BR104" s="172">
        <f>SUM(BR64:BR103)</f>
        <v>-26089.285714285714</v>
      </c>
      <c r="BS104" s="172"/>
    </row>
    <row r="105" spans="2:71" ht="15" thickTop="1" x14ac:dyDescent="0.35"/>
    <row r="107" spans="2:71" ht="15" thickBot="1" x14ac:dyDescent="0.4"/>
    <row r="108" spans="2:71" ht="15.5" thickTop="1" thickBot="1" x14ac:dyDescent="0.4">
      <c r="B108" s="320" t="s">
        <v>7055</v>
      </c>
      <c r="C108" s="320"/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  <c r="BM108" s="320"/>
      <c r="BN108" s="320"/>
      <c r="BO108" s="320"/>
      <c r="BP108" s="320"/>
      <c r="BQ108" s="320"/>
      <c r="BR108" s="320"/>
      <c r="BS108" s="320"/>
    </row>
    <row r="109" spans="2:71" ht="15.5" thickTop="1" thickBot="1" x14ac:dyDescent="0.4">
      <c r="B109" s="320"/>
      <c r="C109" s="320"/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/>
      <c r="U109" s="320"/>
      <c r="V109" s="320"/>
      <c r="W109" s="320"/>
      <c r="X109" s="320"/>
      <c r="Y109" s="320"/>
      <c r="Z109" s="320"/>
      <c r="AA109" s="320"/>
      <c r="AB109" s="320"/>
      <c r="AC109" s="320"/>
      <c r="AD109" s="320"/>
      <c r="AE109" s="320"/>
      <c r="AF109" s="320"/>
      <c r="AG109" s="320"/>
      <c r="AH109" s="320"/>
      <c r="AI109" s="320"/>
      <c r="AJ109" s="320"/>
      <c r="AK109" s="320"/>
      <c r="AL109" s="320"/>
      <c r="AM109" s="320"/>
      <c r="AN109" s="320"/>
      <c r="AO109" s="320"/>
      <c r="AP109" s="320"/>
      <c r="AQ109" s="320"/>
      <c r="AR109" s="320"/>
      <c r="AS109" s="320"/>
      <c r="AT109" s="320"/>
      <c r="AU109" s="320"/>
      <c r="AV109" s="320"/>
      <c r="AW109" s="320"/>
      <c r="AX109" s="320"/>
      <c r="AY109" s="320"/>
      <c r="AZ109" s="320"/>
      <c r="BA109" s="320"/>
      <c r="BB109" s="320"/>
      <c r="BC109" s="320"/>
      <c r="BD109" s="320"/>
      <c r="BE109" s="320"/>
      <c r="BF109" s="320"/>
      <c r="BG109" s="320"/>
      <c r="BH109" s="320"/>
      <c r="BI109" s="320"/>
      <c r="BJ109" s="320"/>
      <c r="BK109" s="320"/>
      <c r="BL109" s="320"/>
      <c r="BM109" s="320"/>
      <c r="BN109" s="320"/>
      <c r="BO109" s="320"/>
      <c r="BP109" s="320"/>
      <c r="BQ109" s="320"/>
      <c r="BR109" s="320"/>
      <c r="BS109" s="320"/>
    </row>
    <row r="110" spans="2:71" ht="15.5" thickTop="1" thickBot="1" x14ac:dyDescent="0.4"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0"/>
      <c r="R110" s="320"/>
      <c r="S110" s="320"/>
      <c r="T110" s="320"/>
      <c r="U110" s="320"/>
      <c r="V110" s="320"/>
      <c r="W110" s="320"/>
      <c r="X110" s="320"/>
      <c r="Y110" s="320"/>
      <c r="Z110" s="320"/>
      <c r="AA110" s="320"/>
      <c r="AB110" s="320"/>
      <c r="AC110" s="320"/>
      <c r="AD110" s="320"/>
      <c r="AE110" s="320"/>
      <c r="AF110" s="320"/>
      <c r="AG110" s="320"/>
      <c r="AH110" s="320"/>
      <c r="AI110" s="320"/>
      <c r="AJ110" s="320"/>
      <c r="AK110" s="320"/>
      <c r="AL110" s="320"/>
      <c r="AM110" s="320"/>
      <c r="AN110" s="320"/>
      <c r="AO110" s="320"/>
      <c r="AP110" s="320"/>
      <c r="AQ110" s="320"/>
      <c r="AR110" s="320"/>
      <c r="AS110" s="320"/>
      <c r="AT110" s="320"/>
      <c r="AU110" s="320"/>
      <c r="AV110" s="320"/>
      <c r="AW110" s="320"/>
      <c r="AX110" s="320"/>
      <c r="AY110" s="320"/>
      <c r="AZ110" s="320"/>
      <c r="BA110" s="320"/>
      <c r="BB110" s="320"/>
      <c r="BC110" s="320"/>
      <c r="BD110" s="320"/>
      <c r="BE110" s="320"/>
      <c r="BF110" s="320"/>
      <c r="BG110" s="320"/>
      <c r="BH110" s="320"/>
      <c r="BI110" s="320"/>
      <c r="BJ110" s="320"/>
      <c r="BK110" s="320"/>
      <c r="BL110" s="320"/>
      <c r="BM110" s="320"/>
      <c r="BN110" s="320"/>
      <c r="BO110" s="320"/>
      <c r="BP110" s="320"/>
      <c r="BQ110" s="320"/>
      <c r="BR110" s="320"/>
      <c r="BS110" s="320"/>
    </row>
    <row r="111" spans="2:71" ht="15.5" thickTop="1" thickBot="1" x14ac:dyDescent="0.4">
      <c r="B111" s="320"/>
      <c r="C111" s="320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  <c r="BM111" s="320"/>
      <c r="BN111" s="320"/>
      <c r="BO111" s="320"/>
      <c r="BP111" s="320"/>
      <c r="BQ111" s="320"/>
      <c r="BR111" s="320"/>
      <c r="BS111" s="320"/>
    </row>
    <row r="112" spans="2:71" ht="15.5" thickTop="1" thickBot="1" x14ac:dyDescent="0.4">
      <c r="B112" s="238" t="s">
        <v>13</v>
      </c>
      <c r="C112" s="238"/>
      <c r="D112" s="238"/>
      <c r="E112" s="238" t="s">
        <v>59</v>
      </c>
      <c r="F112" s="238"/>
      <c r="G112" s="238"/>
      <c r="H112" s="238"/>
      <c r="I112" s="238" t="s">
        <v>12</v>
      </c>
      <c r="J112" s="238"/>
      <c r="K112" s="238"/>
      <c r="L112" s="238"/>
      <c r="M112" s="238" t="s">
        <v>7019</v>
      </c>
      <c r="N112" s="238"/>
      <c r="O112" s="238"/>
      <c r="P112" s="238" t="s">
        <v>7020</v>
      </c>
      <c r="Q112" s="238"/>
      <c r="R112" s="238"/>
      <c r="S112" s="238" t="s">
        <v>57</v>
      </c>
      <c r="T112" s="238"/>
      <c r="U112" s="238"/>
      <c r="V112" s="238" t="s">
        <v>7021</v>
      </c>
      <c r="W112" s="238"/>
      <c r="X112" s="238"/>
      <c r="Y112" s="238" t="s">
        <v>7036</v>
      </c>
      <c r="Z112" s="238"/>
      <c r="AA112" s="238"/>
      <c r="AB112" s="238" t="s">
        <v>57</v>
      </c>
      <c r="AC112" s="238"/>
      <c r="AD112" s="238"/>
      <c r="AE112" s="238" t="s">
        <v>7037</v>
      </c>
      <c r="AF112" s="238"/>
      <c r="AG112" s="238"/>
      <c r="AH112" s="238" t="s">
        <v>7032</v>
      </c>
      <c r="AI112" s="238"/>
      <c r="AJ112" s="238"/>
      <c r="AK112" s="238" t="s">
        <v>7033</v>
      </c>
      <c r="AL112" s="238"/>
      <c r="AM112" s="238"/>
      <c r="AN112" s="238" t="s">
        <v>7038</v>
      </c>
      <c r="AO112" s="238"/>
      <c r="AP112" s="238"/>
      <c r="AQ112" s="238" t="s">
        <v>7039</v>
      </c>
      <c r="AR112" s="238"/>
      <c r="AS112" s="238"/>
      <c r="AT112" s="238" t="s">
        <v>7035</v>
      </c>
      <c r="AU112" s="238"/>
      <c r="AV112" s="238"/>
      <c r="AW112" s="238" t="s">
        <v>7034</v>
      </c>
      <c r="AX112" s="238"/>
      <c r="AY112" s="238"/>
      <c r="AZ112" s="238" t="s">
        <v>10</v>
      </c>
      <c r="BA112" s="238"/>
      <c r="BB112" s="238" t="s">
        <v>9</v>
      </c>
      <c r="BC112" s="238"/>
      <c r="BD112" s="238" t="s">
        <v>8</v>
      </c>
      <c r="BE112" s="238"/>
      <c r="BF112" s="238" t="s">
        <v>7</v>
      </c>
      <c r="BG112" s="238"/>
      <c r="BH112" s="238" t="s">
        <v>6</v>
      </c>
      <c r="BI112" s="238"/>
      <c r="BJ112" s="238" t="s">
        <v>55</v>
      </c>
      <c r="BK112" s="238"/>
      <c r="BL112" s="238" t="s">
        <v>4</v>
      </c>
      <c r="BM112" s="238"/>
      <c r="BN112" s="238" t="s">
        <v>3</v>
      </c>
      <c r="BO112" s="238"/>
      <c r="BP112" s="238" t="s">
        <v>2</v>
      </c>
      <c r="BQ112" s="238"/>
      <c r="BR112" s="238" t="s">
        <v>1</v>
      </c>
      <c r="BS112" s="238"/>
    </row>
    <row r="113" spans="2:71" ht="15.5" hidden="1" thickTop="1" thickBot="1" x14ac:dyDescent="0.4">
      <c r="B113" s="239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240"/>
      <c r="BR113" s="240"/>
      <c r="BS113" s="240"/>
    </row>
    <row r="114" spans="2:71" ht="15.5" hidden="1" thickTop="1" thickBot="1" x14ac:dyDescent="0.4">
      <c r="B114" s="232" t="s">
        <v>54</v>
      </c>
      <c r="C114" s="232"/>
      <c r="D114" s="232"/>
      <c r="E114" s="232" t="s">
        <v>53</v>
      </c>
      <c r="F114" s="232"/>
      <c r="G114" s="232"/>
      <c r="H114" s="232"/>
      <c r="I114" s="232" t="s">
        <v>7010</v>
      </c>
      <c r="J114" s="232"/>
      <c r="K114" s="232"/>
      <c r="L114" s="232"/>
      <c r="M114" s="234"/>
      <c r="N114" s="234"/>
      <c r="O114" s="234"/>
      <c r="P114" s="234"/>
      <c r="Q114" s="234"/>
      <c r="R114" s="234"/>
      <c r="S114" s="237"/>
      <c r="T114" s="237"/>
      <c r="U114" s="237"/>
      <c r="V114" s="233"/>
      <c r="W114" s="233"/>
      <c r="X114" s="233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1">
        <f>-1*AZ156</f>
        <v>15.016536658172932</v>
      </c>
      <c r="BA114" s="231"/>
      <c r="BB114" s="231">
        <f>-1*BB156</f>
        <v>105.1157566072105</v>
      </c>
      <c r="BC114" s="231"/>
      <c r="BD114" s="231">
        <f>-1*BD156</f>
        <v>210.231513214421</v>
      </c>
      <c r="BE114" s="231"/>
      <c r="BF114" s="231">
        <f>-1*BF156</f>
        <v>457.06583453313857</v>
      </c>
      <c r="BG114" s="231"/>
      <c r="BH114" s="231">
        <f>-1*BH156</f>
        <v>1371.1975035994158</v>
      </c>
      <c r="BI114" s="231"/>
      <c r="BJ114" s="231">
        <f>-1*BJ156</f>
        <v>2742.3950071988315</v>
      </c>
      <c r="BK114" s="231"/>
      <c r="BL114" s="231">
        <f>-1*BL156</f>
        <v>5484.7900143976631</v>
      </c>
      <c r="BM114" s="231"/>
      <c r="BN114" s="231">
        <f>-1*BN156</f>
        <v>10969.580028795326</v>
      </c>
      <c r="BO114" s="231"/>
      <c r="BP114" s="231">
        <f>-1*BP156</f>
        <v>27423.950071988311</v>
      </c>
      <c r="BQ114" s="231"/>
      <c r="BR114" s="231">
        <f>-1*BR156</f>
        <v>54847.900143976622</v>
      </c>
      <c r="BS114" s="231"/>
    </row>
    <row r="115" spans="2:71" ht="15.5" hidden="1" thickTop="1" thickBot="1" x14ac:dyDescent="0.4">
      <c r="B115" s="222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23"/>
      <c r="AP115" s="223"/>
      <c r="AQ115" s="223"/>
      <c r="AR115" s="223"/>
      <c r="AS115" s="223"/>
      <c r="AT115" s="223"/>
      <c r="AU115" s="223"/>
      <c r="AV115" s="223"/>
      <c r="AW115" s="223"/>
      <c r="AX115" s="223"/>
      <c r="AY115" s="223"/>
      <c r="AZ115" s="223"/>
      <c r="BA115" s="223"/>
      <c r="BB115" s="223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3"/>
      <c r="BS115" s="223"/>
    </row>
    <row r="116" spans="2:71" ht="15.5" thickTop="1" thickBot="1" x14ac:dyDescent="0.4">
      <c r="B116" s="224" t="s">
        <v>52</v>
      </c>
      <c r="C116" s="225"/>
      <c r="D116" s="225"/>
      <c r="E116" s="226" t="s">
        <v>7058</v>
      </c>
      <c r="F116" s="226"/>
      <c r="G116" s="226"/>
      <c r="H116" s="227"/>
      <c r="I116" s="228" t="s">
        <v>6990</v>
      </c>
      <c r="J116" s="229"/>
      <c r="K116" s="229"/>
      <c r="L116" s="229"/>
      <c r="M116" s="230">
        <v>44144</v>
      </c>
      <c r="N116" s="230"/>
      <c r="O116" s="230"/>
      <c r="P116" s="230">
        <v>44508</v>
      </c>
      <c r="Q116" s="230"/>
      <c r="R116" s="230"/>
      <c r="S116" s="228" t="s">
        <v>6638</v>
      </c>
      <c r="T116" s="228"/>
      <c r="U116" s="228"/>
      <c r="V116" s="229" t="s">
        <v>6325</v>
      </c>
      <c r="W116" s="229"/>
      <c r="X116" s="229"/>
      <c r="Y116" s="217">
        <v>-46</v>
      </c>
      <c r="Z116" s="217"/>
      <c r="AA116" s="217"/>
      <c r="AB116" s="218" t="s">
        <v>6638</v>
      </c>
      <c r="AC116" s="218"/>
      <c r="AD116" s="218"/>
      <c r="AE116" s="219">
        <v>45694</v>
      </c>
      <c r="AF116" s="219"/>
      <c r="AG116" s="219"/>
      <c r="AH116" s="220">
        <f>Totals!$E$81</f>
        <v>45811</v>
      </c>
      <c r="AI116" s="220"/>
      <c r="AJ116" s="220"/>
      <c r="AK116" s="319">
        <f t="shared" ref="AK116:AK155" si="30">IF($AE116&gt;0,IF($AN116&gt;0,IF(OR($AH116&gt;"",$AH116&gt;0),(1+($AH116-$AE116))*-($AZ116),""),0),0)</f>
        <v>14.87123287671233</v>
      </c>
      <c r="AL116" s="319"/>
      <c r="AM116" s="319"/>
      <c r="AN116" s="220">
        <f t="shared" ref="AN116:AN153" si="31">IF($AQ116="","",$AQ116-1)</f>
        <v>46058</v>
      </c>
      <c r="AO116" s="220"/>
      <c r="AP116" s="220"/>
      <c r="AQ116" s="219">
        <v>46059</v>
      </c>
      <c r="AR116" s="219"/>
      <c r="AS116" s="219"/>
      <c r="AT116" s="241">
        <f t="shared" ref="AT116:AT126" si="32">IF($AE116&gt;0,IF($AN116&gt;0,IF(OR($AH116&gt;"",$AH116&gt;0),$AN116-$AH116,""),0),0)</f>
        <v>247</v>
      </c>
      <c r="AU116" s="241"/>
      <c r="AV116" s="241"/>
      <c r="AW116" s="242">
        <f t="shared" ref="AW116:AW155" si="33">IF($AE116&gt;0,IF($AN116&gt;0,IF(OR($AH116&gt;"",$AH116&gt;0),$AT116*$AZ116,""),0),0)</f>
        <v>-31.128767123287673</v>
      </c>
      <c r="AX116" s="242"/>
      <c r="AY116" s="242"/>
      <c r="AZ116" s="216">
        <f t="shared" ref="AZ116:AZ155" si="34">IF(AE116&gt;0,IF(AN116&gt;0,$Y116/(1+($AN116-$AE116)),0),0)</f>
        <v>-0.12602739726027398</v>
      </c>
      <c r="BA116" s="216"/>
      <c r="BB116" s="216">
        <f t="shared" ref="BB116:BB155" si="35">IF(AE116&gt;0,IF(AN116&gt;0,$Y116/((1+($AN116-$AE116))/7),0),0)</f>
        <v>-0.88219178082191774</v>
      </c>
      <c r="BC116" s="216"/>
      <c r="BD116" s="216">
        <f t="shared" ref="BD116:BD155" si="36">IF(AE116&gt;0,IF(AN116&gt;0,$Y116/((1+($AN116-$AE116))/14),0),0)</f>
        <v>-1.7643835616438355</v>
      </c>
      <c r="BE116" s="216"/>
      <c r="BF116" s="216">
        <f t="shared" ref="BF116:BF155" si="37">IF(AE116&gt;0,IF(AN116&gt;0,$Y116/((1+($AN116-$AE116))/(365.25/12)),0),0)</f>
        <v>-3.8359589041095892</v>
      </c>
      <c r="BG116" s="216"/>
      <c r="BH116" s="216">
        <f t="shared" ref="BH116:BH155" si="38">IF(AE116&gt;0,IF(AN116&gt;0,$Y116/((1+($AN116-$AE116))/(365.25/4)),0),0)</f>
        <v>-11.507876712328766</v>
      </c>
      <c r="BI116" s="216"/>
      <c r="BJ116" s="216">
        <f t="shared" ref="BJ116:BJ155" si="39">IF(AE116&gt;0,IF(AN116&gt;0,$Y116/((1+($AN116-$AE116))/(365.25/2)),0),0)</f>
        <v>-23.015753424657532</v>
      </c>
      <c r="BK116" s="216"/>
      <c r="BL116" s="216">
        <f t="shared" ref="BL116:BL155" si="40">IF(AE116&gt;0,IF(AN116&gt;0,$Y116/((1+($AN116-$AE116))/365.25),0),0)</f>
        <v>-46.031506849315065</v>
      </c>
      <c r="BM116" s="216"/>
      <c r="BN116" s="216">
        <f t="shared" ref="BN116:BN155" si="41">IF(AE116&gt;0,IF(AN116&gt;0,$Y116/((1+($AN116-$AE116))/(365.25*2)),0),0)</f>
        <v>-92.06301369863013</v>
      </c>
      <c r="BO116" s="216"/>
      <c r="BP116" s="216">
        <f t="shared" ref="BP116:BP155" si="42">IF(AE116&gt;0,IF(AN116&gt;0,$Y116/((1+($AN116-$AE116))/(365.25*5)),0),0)</f>
        <v>-230.15753424657535</v>
      </c>
      <c r="BQ116" s="216"/>
      <c r="BR116" s="235">
        <f t="shared" ref="BR116:BR155" si="43">IF(AE116&gt;0,IF(AN116&gt;0,$Y116/((1+($AN116-$AE116))/(365.25*10)),0),0)</f>
        <v>-460.3150684931507</v>
      </c>
      <c r="BS116" s="236"/>
    </row>
    <row r="117" spans="2:71" ht="15" thickBot="1" x14ac:dyDescent="0.4">
      <c r="B117" s="209"/>
      <c r="C117" s="210"/>
      <c r="D117" s="210"/>
      <c r="E117" s="214"/>
      <c r="F117" s="214"/>
      <c r="G117" s="214"/>
      <c r="H117" s="215"/>
      <c r="I117" s="205"/>
      <c r="J117" s="206"/>
      <c r="K117" s="206"/>
      <c r="L117" s="206"/>
      <c r="M117" s="213">
        <v>44144</v>
      </c>
      <c r="N117" s="213"/>
      <c r="O117" s="213"/>
      <c r="P117" s="213">
        <v>44508</v>
      </c>
      <c r="Q117" s="213"/>
      <c r="R117" s="213"/>
      <c r="S117" s="205" t="s">
        <v>6638</v>
      </c>
      <c r="T117" s="205"/>
      <c r="U117" s="205"/>
      <c r="V117" s="206" t="s">
        <v>6325</v>
      </c>
      <c r="W117" s="206"/>
      <c r="X117" s="206"/>
      <c r="Y117" s="207"/>
      <c r="Z117" s="207"/>
      <c r="AA117" s="207"/>
      <c r="AB117" s="208"/>
      <c r="AC117" s="208"/>
      <c r="AD117" s="208"/>
      <c r="AE117" s="202"/>
      <c r="AF117" s="202"/>
      <c r="AG117" s="202"/>
      <c r="AH117" s="201">
        <f>Totals!$E$81</f>
        <v>45811</v>
      </c>
      <c r="AI117" s="201"/>
      <c r="AJ117" s="201"/>
      <c r="AK117" s="303">
        <f t="shared" si="30"/>
        <v>0</v>
      </c>
      <c r="AL117" s="303"/>
      <c r="AM117" s="303"/>
      <c r="AN117" s="201" t="str">
        <f t="shared" si="31"/>
        <v/>
      </c>
      <c r="AO117" s="201"/>
      <c r="AP117" s="201"/>
      <c r="AQ117" s="202"/>
      <c r="AR117" s="202"/>
      <c r="AS117" s="202"/>
      <c r="AT117" s="203">
        <f t="shared" si="32"/>
        <v>0</v>
      </c>
      <c r="AU117" s="203"/>
      <c r="AV117" s="203"/>
      <c r="AW117" s="204">
        <f t="shared" si="33"/>
        <v>0</v>
      </c>
      <c r="AX117" s="204"/>
      <c r="AY117" s="204"/>
      <c r="AZ117" s="190">
        <f t="shared" si="34"/>
        <v>0</v>
      </c>
      <c r="BA117" s="190"/>
      <c r="BB117" s="190">
        <f t="shared" si="35"/>
        <v>0</v>
      </c>
      <c r="BC117" s="190"/>
      <c r="BD117" s="190">
        <f t="shared" si="36"/>
        <v>0</v>
      </c>
      <c r="BE117" s="190"/>
      <c r="BF117" s="190">
        <f t="shared" si="37"/>
        <v>0</v>
      </c>
      <c r="BG117" s="190"/>
      <c r="BH117" s="190">
        <f t="shared" si="38"/>
        <v>0</v>
      </c>
      <c r="BI117" s="190"/>
      <c r="BJ117" s="190">
        <f t="shared" si="39"/>
        <v>0</v>
      </c>
      <c r="BK117" s="190"/>
      <c r="BL117" s="190">
        <f t="shared" si="40"/>
        <v>0</v>
      </c>
      <c r="BM117" s="190"/>
      <c r="BN117" s="190">
        <f t="shared" si="41"/>
        <v>0</v>
      </c>
      <c r="BO117" s="190"/>
      <c r="BP117" s="190">
        <f t="shared" si="42"/>
        <v>0</v>
      </c>
      <c r="BQ117" s="190"/>
      <c r="BR117" s="190">
        <f t="shared" si="43"/>
        <v>0</v>
      </c>
      <c r="BS117" s="191"/>
    </row>
    <row r="118" spans="2:71" ht="15" thickBot="1" x14ac:dyDescent="0.4">
      <c r="B118" s="209"/>
      <c r="C118" s="210"/>
      <c r="D118" s="210"/>
      <c r="E118" s="214"/>
      <c r="F118" s="214"/>
      <c r="G118" s="214"/>
      <c r="H118" s="215"/>
      <c r="I118" s="205" t="s">
        <v>6992</v>
      </c>
      <c r="J118" s="206"/>
      <c r="K118" s="206"/>
      <c r="L118" s="206"/>
      <c r="M118" s="213">
        <v>44144</v>
      </c>
      <c r="N118" s="213"/>
      <c r="O118" s="213"/>
      <c r="P118" s="213">
        <v>44508</v>
      </c>
      <c r="Q118" s="213"/>
      <c r="R118" s="213"/>
      <c r="S118" s="205" t="s">
        <v>6638</v>
      </c>
      <c r="T118" s="205"/>
      <c r="U118" s="205"/>
      <c r="V118" s="206" t="s">
        <v>6325</v>
      </c>
      <c r="W118" s="206"/>
      <c r="X118" s="206"/>
      <c r="Y118" s="207">
        <v>-193</v>
      </c>
      <c r="Z118" s="207"/>
      <c r="AA118" s="207"/>
      <c r="AB118" s="208" t="s">
        <v>7040</v>
      </c>
      <c r="AC118" s="208"/>
      <c r="AD118" s="208"/>
      <c r="AE118" s="202">
        <v>45713</v>
      </c>
      <c r="AF118" s="202"/>
      <c r="AG118" s="202"/>
      <c r="AH118" s="201">
        <f>Totals!$E$81</f>
        <v>45811</v>
      </c>
      <c r="AI118" s="201"/>
      <c r="AJ118" s="201"/>
      <c r="AK118" s="303">
        <f t="shared" si="30"/>
        <v>105.56353591160222</v>
      </c>
      <c r="AL118" s="303"/>
      <c r="AM118" s="303"/>
      <c r="AN118" s="201">
        <f t="shared" si="31"/>
        <v>45893</v>
      </c>
      <c r="AO118" s="201"/>
      <c r="AP118" s="201"/>
      <c r="AQ118" s="202">
        <v>45894</v>
      </c>
      <c r="AR118" s="202"/>
      <c r="AS118" s="202"/>
      <c r="AT118" s="203">
        <f t="shared" si="32"/>
        <v>82</v>
      </c>
      <c r="AU118" s="203"/>
      <c r="AV118" s="203"/>
      <c r="AW118" s="204">
        <f t="shared" si="33"/>
        <v>-87.436464088397798</v>
      </c>
      <c r="AX118" s="204"/>
      <c r="AY118" s="204"/>
      <c r="AZ118" s="190">
        <f t="shared" si="34"/>
        <v>-1.0662983425414365</v>
      </c>
      <c r="BA118" s="190"/>
      <c r="BB118" s="190">
        <f t="shared" si="35"/>
        <v>-7.4640883977900554</v>
      </c>
      <c r="BC118" s="190"/>
      <c r="BD118" s="190">
        <f t="shared" si="36"/>
        <v>-14.928176795580111</v>
      </c>
      <c r="BE118" s="190"/>
      <c r="BF118" s="190">
        <f t="shared" si="37"/>
        <v>-32.455455801104968</v>
      </c>
      <c r="BG118" s="190"/>
      <c r="BH118" s="190">
        <f t="shared" si="38"/>
        <v>-97.366367403314911</v>
      </c>
      <c r="BI118" s="190"/>
      <c r="BJ118" s="190">
        <f t="shared" si="39"/>
        <v>-194.73273480662982</v>
      </c>
      <c r="BK118" s="190"/>
      <c r="BL118" s="190">
        <f t="shared" si="40"/>
        <v>-389.46546961325964</v>
      </c>
      <c r="BM118" s="199"/>
      <c r="BN118" s="190">
        <f t="shared" si="41"/>
        <v>-778.93093922651929</v>
      </c>
      <c r="BO118" s="190"/>
      <c r="BP118" s="190">
        <f t="shared" si="42"/>
        <v>-1947.3273480662983</v>
      </c>
      <c r="BQ118" s="190"/>
      <c r="BR118" s="190">
        <f t="shared" si="43"/>
        <v>-3894.6546961325967</v>
      </c>
      <c r="BS118" s="191"/>
    </row>
    <row r="119" spans="2:71" ht="15" thickBot="1" x14ac:dyDescent="0.4">
      <c r="B119" s="321"/>
      <c r="C119" s="210"/>
      <c r="D119" s="210"/>
      <c r="E119" s="214"/>
      <c r="F119" s="214"/>
      <c r="G119" s="214"/>
      <c r="H119" s="215"/>
      <c r="I119" s="205" t="s">
        <v>6993</v>
      </c>
      <c r="J119" s="206"/>
      <c r="K119" s="206"/>
      <c r="L119" s="206"/>
      <c r="M119" s="213">
        <v>44145</v>
      </c>
      <c r="N119" s="213"/>
      <c r="O119" s="213"/>
      <c r="P119" s="213">
        <v>44509</v>
      </c>
      <c r="Q119" s="213"/>
      <c r="R119" s="213"/>
      <c r="S119" s="205" t="s">
        <v>6638</v>
      </c>
      <c r="T119" s="205"/>
      <c r="U119" s="205"/>
      <c r="V119" s="206" t="s">
        <v>6324</v>
      </c>
      <c r="W119" s="206"/>
      <c r="X119" s="206"/>
      <c r="Y119" s="207">
        <v>-202.26</v>
      </c>
      <c r="Z119" s="207"/>
      <c r="AA119" s="207"/>
      <c r="AB119" s="208" t="s">
        <v>7040</v>
      </c>
      <c r="AC119" s="208"/>
      <c r="AD119" s="208"/>
      <c r="AE119" s="202">
        <v>45713</v>
      </c>
      <c r="AF119" s="202"/>
      <c r="AG119" s="202"/>
      <c r="AH119" s="201">
        <f>Totals!$E$81</f>
        <v>45811</v>
      </c>
      <c r="AI119" s="201"/>
      <c r="AJ119" s="201"/>
      <c r="AK119" s="303">
        <f t="shared" si="30"/>
        <v>110.62839779005525</v>
      </c>
      <c r="AL119" s="303"/>
      <c r="AM119" s="303"/>
      <c r="AN119" s="201">
        <f t="shared" si="31"/>
        <v>45893</v>
      </c>
      <c r="AO119" s="201"/>
      <c r="AP119" s="201"/>
      <c r="AQ119" s="202">
        <v>45894</v>
      </c>
      <c r="AR119" s="202"/>
      <c r="AS119" s="202"/>
      <c r="AT119" s="203">
        <f t="shared" si="32"/>
        <v>82</v>
      </c>
      <c r="AU119" s="203"/>
      <c r="AV119" s="203"/>
      <c r="AW119" s="204">
        <f t="shared" si="33"/>
        <v>-91.631602209944745</v>
      </c>
      <c r="AX119" s="204"/>
      <c r="AY119" s="204"/>
      <c r="AZ119" s="190">
        <f t="shared" si="34"/>
        <v>-1.1174585635359116</v>
      </c>
      <c r="BA119" s="190"/>
      <c r="BB119" s="190">
        <f t="shared" si="35"/>
        <v>-7.8222099447513811</v>
      </c>
      <c r="BC119" s="190"/>
      <c r="BD119" s="190">
        <f t="shared" si="36"/>
        <v>-15.644419889502762</v>
      </c>
      <c r="BE119" s="190"/>
      <c r="BF119" s="190">
        <f t="shared" si="37"/>
        <v>-34.012645027624309</v>
      </c>
      <c r="BG119" s="190"/>
      <c r="BH119" s="190">
        <f t="shared" si="38"/>
        <v>-102.03793508287292</v>
      </c>
      <c r="BI119" s="190"/>
      <c r="BJ119" s="190">
        <f t="shared" si="39"/>
        <v>-204.07587016574584</v>
      </c>
      <c r="BK119" s="190"/>
      <c r="BL119" s="190">
        <f t="shared" si="40"/>
        <v>-408.15174033149168</v>
      </c>
      <c r="BM119" s="199"/>
      <c r="BN119" s="190">
        <f t="shared" si="41"/>
        <v>-816.30348066298336</v>
      </c>
      <c r="BO119" s="190"/>
      <c r="BP119" s="190">
        <f t="shared" si="42"/>
        <v>-2040.7587016574585</v>
      </c>
      <c r="BQ119" s="190"/>
      <c r="BR119" s="190">
        <f t="shared" si="43"/>
        <v>-4081.5174033149169</v>
      </c>
      <c r="BS119" s="191"/>
    </row>
    <row r="120" spans="2:71" ht="15" thickBot="1" x14ac:dyDescent="0.4">
      <c r="B120" s="209"/>
      <c r="C120" s="210"/>
      <c r="D120" s="210"/>
      <c r="E120" s="293"/>
      <c r="F120" s="293"/>
      <c r="G120" s="293"/>
      <c r="H120" s="290"/>
      <c r="I120" s="205" t="s">
        <v>47</v>
      </c>
      <c r="J120" s="206"/>
      <c r="K120" s="206"/>
      <c r="L120" s="206"/>
      <c r="M120" s="213">
        <v>44297</v>
      </c>
      <c r="N120" s="213"/>
      <c r="O120" s="213"/>
      <c r="P120" s="213">
        <v>44660</v>
      </c>
      <c r="Q120" s="213"/>
      <c r="R120" s="213"/>
      <c r="S120" s="205" t="s">
        <v>6638</v>
      </c>
      <c r="T120" s="205"/>
      <c r="U120" s="205"/>
      <c r="V120" s="206" t="s">
        <v>6324</v>
      </c>
      <c r="W120" s="206"/>
      <c r="X120" s="206"/>
      <c r="Y120" s="207">
        <v>-94.59</v>
      </c>
      <c r="Z120" s="207"/>
      <c r="AA120" s="207"/>
      <c r="AB120" s="208" t="s">
        <v>6948</v>
      </c>
      <c r="AC120" s="208"/>
      <c r="AD120" s="208"/>
      <c r="AE120" s="202">
        <v>45699</v>
      </c>
      <c r="AF120" s="202"/>
      <c r="AG120" s="202"/>
      <c r="AH120" s="201">
        <f>Totals!$E$81</f>
        <v>45811</v>
      </c>
      <c r="AI120" s="201"/>
      <c r="AJ120" s="201"/>
      <c r="AK120" s="303">
        <f t="shared" si="30"/>
        <v>381.73821428571432</v>
      </c>
      <c r="AL120" s="303"/>
      <c r="AM120" s="303"/>
      <c r="AN120" s="201">
        <f t="shared" si="31"/>
        <v>45726</v>
      </c>
      <c r="AO120" s="201"/>
      <c r="AP120" s="201"/>
      <c r="AQ120" s="202">
        <v>45727</v>
      </c>
      <c r="AR120" s="202"/>
      <c r="AS120" s="202"/>
      <c r="AT120" s="203">
        <f t="shared" si="32"/>
        <v>-85</v>
      </c>
      <c r="AU120" s="203"/>
      <c r="AV120" s="203"/>
      <c r="AW120" s="204">
        <f t="shared" si="33"/>
        <v>287.14821428571429</v>
      </c>
      <c r="AX120" s="204"/>
      <c r="AY120" s="204"/>
      <c r="AZ120" s="190">
        <f t="shared" si="34"/>
        <v>-3.3782142857142858</v>
      </c>
      <c r="BA120" s="190"/>
      <c r="BB120" s="190">
        <f t="shared" si="35"/>
        <v>-23.647500000000001</v>
      </c>
      <c r="BC120" s="190"/>
      <c r="BD120" s="190">
        <f t="shared" si="36"/>
        <v>-47.295000000000002</v>
      </c>
      <c r="BE120" s="190"/>
      <c r="BF120" s="190">
        <f t="shared" si="37"/>
        <v>-102.82439732142858</v>
      </c>
      <c r="BG120" s="190"/>
      <c r="BH120" s="190">
        <f t="shared" si="38"/>
        <v>-308.47319196428577</v>
      </c>
      <c r="BI120" s="190"/>
      <c r="BJ120" s="190">
        <f t="shared" si="39"/>
        <v>-616.94638392857155</v>
      </c>
      <c r="BK120" s="190"/>
      <c r="BL120" s="190">
        <f t="shared" si="40"/>
        <v>-1233.8927678571431</v>
      </c>
      <c r="BM120" s="199"/>
      <c r="BN120" s="190">
        <f t="shared" si="41"/>
        <v>-2467.7855357142862</v>
      </c>
      <c r="BO120" s="190"/>
      <c r="BP120" s="190">
        <f t="shared" si="42"/>
        <v>-6169.463839285715</v>
      </c>
      <c r="BQ120" s="190"/>
      <c r="BR120" s="190">
        <f t="shared" si="43"/>
        <v>-12338.92767857143</v>
      </c>
      <c r="BS120" s="191"/>
    </row>
    <row r="121" spans="2:71" ht="15" thickBot="1" x14ac:dyDescent="0.4">
      <c r="B121" s="209"/>
      <c r="C121" s="210"/>
      <c r="D121" s="210"/>
      <c r="E121" s="293"/>
      <c r="F121" s="293"/>
      <c r="G121" s="293"/>
      <c r="H121" s="290"/>
      <c r="I121" s="205" t="s">
        <v>7015</v>
      </c>
      <c r="J121" s="206"/>
      <c r="K121" s="206"/>
      <c r="L121" s="206"/>
      <c r="M121" s="213">
        <v>44330</v>
      </c>
      <c r="N121" s="213"/>
      <c r="O121" s="213"/>
      <c r="P121" s="213">
        <v>44694</v>
      </c>
      <c r="Q121" s="213"/>
      <c r="R121" s="213"/>
      <c r="S121" s="205" t="s">
        <v>6638</v>
      </c>
      <c r="T121" s="205"/>
      <c r="U121" s="205"/>
      <c r="V121" s="206"/>
      <c r="W121" s="206"/>
      <c r="X121" s="206"/>
      <c r="Y121" s="207">
        <v>-300</v>
      </c>
      <c r="Z121" s="207"/>
      <c r="AA121" s="207"/>
      <c r="AB121" s="208" t="s">
        <v>7043</v>
      </c>
      <c r="AC121" s="208"/>
      <c r="AD121" s="208"/>
      <c r="AE121" s="202">
        <v>45694</v>
      </c>
      <c r="AF121" s="202"/>
      <c r="AG121" s="202"/>
      <c r="AH121" s="201">
        <f>Totals!$E$81</f>
        <v>45811</v>
      </c>
      <c r="AI121" s="201"/>
      <c r="AJ121" s="201"/>
      <c r="AK121" s="303">
        <f t="shared" si="30"/>
        <v>195.58011049723757</v>
      </c>
      <c r="AL121" s="303"/>
      <c r="AM121" s="303"/>
      <c r="AN121" s="201">
        <f t="shared" si="31"/>
        <v>45874</v>
      </c>
      <c r="AO121" s="201"/>
      <c r="AP121" s="201"/>
      <c r="AQ121" s="202">
        <v>45875</v>
      </c>
      <c r="AR121" s="202"/>
      <c r="AS121" s="202"/>
      <c r="AT121" s="203">
        <f t="shared" si="32"/>
        <v>63</v>
      </c>
      <c r="AU121" s="203"/>
      <c r="AV121" s="203"/>
      <c r="AW121" s="204">
        <f t="shared" si="33"/>
        <v>-104.41988950276243</v>
      </c>
      <c r="AX121" s="204"/>
      <c r="AY121" s="204"/>
      <c r="AZ121" s="190">
        <f t="shared" si="34"/>
        <v>-1.6574585635359116</v>
      </c>
      <c r="BA121" s="190"/>
      <c r="BB121" s="190">
        <f t="shared" si="35"/>
        <v>-11.602209944751381</v>
      </c>
      <c r="BC121" s="190"/>
      <c r="BD121" s="190">
        <f t="shared" si="36"/>
        <v>-23.204419889502763</v>
      </c>
      <c r="BE121" s="190"/>
      <c r="BF121" s="190">
        <f t="shared" si="37"/>
        <v>-50.44889502762431</v>
      </c>
      <c r="BG121" s="190"/>
      <c r="BH121" s="190">
        <f t="shared" si="38"/>
        <v>-151.34668508287294</v>
      </c>
      <c r="BI121" s="190"/>
      <c r="BJ121" s="190">
        <f t="shared" si="39"/>
        <v>-302.69337016574588</v>
      </c>
      <c r="BK121" s="190"/>
      <c r="BL121" s="190">
        <f t="shared" si="40"/>
        <v>-605.38674033149175</v>
      </c>
      <c r="BM121" s="199"/>
      <c r="BN121" s="190">
        <f t="shared" si="41"/>
        <v>-1210.7734806629835</v>
      </c>
      <c r="BO121" s="190"/>
      <c r="BP121" s="190">
        <f t="shared" si="42"/>
        <v>-3026.9337016574586</v>
      </c>
      <c r="BQ121" s="190"/>
      <c r="BR121" s="190">
        <f t="shared" si="43"/>
        <v>-6053.8674033149173</v>
      </c>
      <c r="BS121" s="191"/>
    </row>
    <row r="122" spans="2:71" ht="15" thickBot="1" x14ac:dyDescent="0.4">
      <c r="B122" s="209"/>
      <c r="C122" s="210"/>
      <c r="D122" s="210"/>
      <c r="E122" s="214"/>
      <c r="F122" s="214"/>
      <c r="G122" s="214"/>
      <c r="H122" s="215"/>
      <c r="I122" s="205" t="s">
        <v>7016</v>
      </c>
      <c r="J122" s="205"/>
      <c r="K122" s="205"/>
      <c r="L122" s="205"/>
      <c r="M122" s="213"/>
      <c r="N122" s="213"/>
      <c r="O122" s="213"/>
      <c r="P122" s="213"/>
      <c r="Q122" s="213"/>
      <c r="R122" s="213"/>
      <c r="S122" s="205"/>
      <c r="T122" s="205"/>
      <c r="U122" s="205"/>
      <c r="V122" s="206"/>
      <c r="W122" s="206"/>
      <c r="X122" s="206"/>
      <c r="Y122" s="207"/>
      <c r="Z122" s="207"/>
      <c r="AA122" s="207"/>
      <c r="AB122" s="208"/>
      <c r="AC122" s="208"/>
      <c r="AD122" s="208"/>
      <c r="AE122" s="202"/>
      <c r="AF122" s="202"/>
      <c r="AG122" s="202"/>
      <c r="AH122" s="201">
        <f>Totals!$E$81</f>
        <v>45811</v>
      </c>
      <c r="AI122" s="201"/>
      <c r="AJ122" s="201"/>
      <c r="AK122" s="303">
        <f t="shared" si="30"/>
        <v>0</v>
      </c>
      <c r="AL122" s="303"/>
      <c r="AM122" s="303"/>
      <c r="AN122" s="201" t="str">
        <f t="shared" si="31"/>
        <v/>
      </c>
      <c r="AO122" s="201"/>
      <c r="AP122" s="201"/>
      <c r="AQ122" s="202"/>
      <c r="AR122" s="202"/>
      <c r="AS122" s="202"/>
      <c r="AT122" s="203">
        <f t="shared" si="32"/>
        <v>0</v>
      </c>
      <c r="AU122" s="203"/>
      <c r="AV122" s="203"/>
      <c r="AW122" s="204">
        <f t="shared" si="33"/>
        <v>0</v>
      </c>
      <c r="AX122" s="204"/>
      <c r="AY122" s="204"/>
      <c r="AZ122" s="190">
        <f t="shared" si="34"/>
        <v>0</v>
      </c>
      <c r="BA122" s="190"/>
      <c r="BB122" s="190">
        <f t="shared" si="35"/>
        <v>0</v>
      </c>
      <c r="BC122" s="190"/>
      <c r="BD122" s="190">
        <f t="shared" si="36"/>
        <v>0</v>
      </c>
      <c r="BE122" s="190"/>
      <c r="BF122" s="190">
        <f t="shared" si="37"/>
        <v>0</v>
      </c>
      <c r="BG122" s="190"/>
      <c r="BH122" s="190">
        <f t="shared" si="38"/>
        <v>0</v>
      </c>
      <c r="BI122" s="190"/>
      <c r="BJ122" s="190">
        <f t="shared" si="39"/>
        <v>0</v>
      </c>
      <c r="BK122" s="190"/>
      <c r="BL122" s="190">
        <f t="shared" si="40"/>
        <v>0</v>
      </c>
      <c r="BM122" s="199"/>
      <c r="BN122" s="190">
        <f t="shared" si="41"/>
        <v>0</v>
      </c>
      <c r="BO122" s="190"/>
      <c r="BP122" s="190">
        <f t="shared" si="42"/>
        <v>0</v>
      </c>
      <c r="BQ122" s="190"/>
      <c r="BR122" s="190">
        <f t="shared" si="43"/>
        <v>0</v>
      </c>
      <c r="BS122" s="191"/>
    </row>
    <row r="123" spans="2:71" ht="15" thickBot="1" x14ac:dyDescent="0.4">
      <c r="B123" s="209"/>
      <c r="C123" s="210"/>
      <c r="D123" s="210"/>
      <c r="E123" s="293"/>
      <c r="F123" s="293"/>
      <c r="G123" s="293"/>
      <c r="H123" s="290"/>
      <c r="I123" s="205" t="s">
        <v>7017</v>
      </c>
      <c r="J123" s="205"/>
      <c r="K123" s="205"/>
      <c r="L123" s="205"/>
      <c r="M123" s="213">
        <v>44323</v>
      </c>
      <c r="N123" s="213"/>
      <c r="O123" s="213"/>
      <c r="P123" s="213">
        <v>44687</v>
      </c>
      <c r="Q123" s="213"/>
      <c r="R123" s="213"/>
      <c r="S123" s="205" t="s">
        <v>6638</v>
      </c>
      <c r="T123" s="205"/>
      <c r="U123" s="205"/>
      <c r="V123" s="206"/>
      <c r="W123" s="206"/>
      <c r="X123" s="206"/>
      <c r="Y123" s="207">
        <v>-332.67</v>
      </c>
      <c r="Z123" s="207"/>
      <c r="AA123" s="207"/>
      <c r="AB123" s="208" t="s">
        <v>7043</v>
      </c>
      <c r="AC123" s="208"/>
      <c r="AD123" s="208"/>
      <c r="AE123" s="202">
        <v>45438</v>
      </c>
      <c r="AF123" s="202"/>
      <c r="AG123" s="202"/>
      <c r="AH123" s="201">
        <f>Totals!$E$81</f>
        <v>45811</v>
      </c>
      <c r="AI123" s="201"/>
      <c r="AJ123" s="201"/>
      <c r="AK123" s="303">
        <f t="shared" si="30"/>
        <v>340.87282191780821</v>
      </c>
      <c r="AL123" s="303"/>
      <c r="AM123" s="303"/>
      <c r="AN123" s="201">
        <f t="shared" si="31"/>
        <v>45802</v>
      </c>
      <c r="AO123" s="201"/>
      <c r="AP123" s="201"/>
      <c r="AQ123" s="202">
        <v>45803</v>
      </c>
      <c r="AR123" s="202"/>
      <c r="AS123" s="202"/>
      <c r="AT123" s="203">
        <f t="shared" si="32"/>
        <v>-9</v>
      </c>
      <c r="AU123" s="203"/>
      <c r="AV123" s="203"/>
      <c r="AW123" s="204">
        <f t="shared" si="33"/>
        <v>8.2028219178082189</v>
      </c>
      <c r="AX123" s="204"/>
      <c r="AY123" s="204"/>
      <c r="AZ123" s="190">
        <f t="shared" si="34"/>
        <v>-0.91142465753424662</v>
      </c>
      <c r="BA123" s="190"/>
      <c r="BB123" s="190">
        <f t="shared" si="35"/>
        <v>-6.3799726027397261</v>
      </c>
      <c r="BC123" s="190"/>
      <c r="BD123" s="190">
        <f t="shared" si="36"/>
        <v>-12.759945205479452</v>
      </c>
      <c r="BE123" s="190"/>
      <c r="BF123" s="190">
        <f t="shared" si="37"/>
        <v>-27.741488013698632</v>
      </c>
      <c r="BG123" s="190"/>
      <c r="BH123" s="190">
        <f t="shared" si="38"/>
        <v>-83.224464041095899</v>
      </c>
      <c r="BI123" s="190"/>
      <c r="BJ123" s="190">
        <f t="shared" si="39"/>
        <v>-166.4489280821918</v>
      </c>
      <c r="BK123" s="190"/>
      <c r="BL123" s="190">
        <f t="shared" si="40"/>
        <v>-332.8978561643836</v>
      </c>
      <c r="BM123" s="199"/>
      <c r="BN123" s="190">
        <f t="shared" si="41"/>
        <v>-665.79571232876719</v>
      </c>
      <c r="BO123" s="190"/>
      <c r="BP123" s="190">
        <f t="shared" si="42"/>
        <v>-1664.4892808219179</v>
      </c>
      <c r="BQ123" s="190"/>
      <c r="BR123" s="190">
        <f t="shared" si="43"/>
        <v>-3328.9785616438357</v>
      </c>
      <c r="BS123" s="191"/>
    </row>
    <row r="124" spans="2:71" ht="15" thickBot="1" x14ac:dyDescent="0.4">
      <c r="B124" s="209"/>
      <c r="C124" s="210"/>
      <c r="D124" s="210"/>
      <c r="E124" s="214"/>
      <c r="F124" s="214"/>
      <c r="G124" s="214"/>
      <c r="H124" s="215"/>
      <c r="I124" s="205" t="s">
        <v>7018</v>
      </c>
      <c r="J124" s="205"/>
      <c r="K124" s="205"/>
      <c r="L124" s="205"/>
      <c r="M124" s="213"/>
      <c r="N124" s="213"/>
      <c r="O124" s="213"/>
      <c r="P124" s="213"/>
      <c r="Q124" s="213"/>
      <c r="R124" s="213"/>
      <c r="S124" s="205"/>
      <c r="T124" s="205"/>
      <c r="U124" s="205"/>
      <c r="V124" s="206"/>
      <c r="W124" s="206"/>
      <c r="X124" s="206"/>
      <c r="Y124" s="207"/>
      <c r="Z124" s="207"/>
      <c r="AA124" s="207"/>
      <c r="AB124" s="208"/>
      <c r="AC124" s="208"/>
      <c r="AD124" s="208"/>
      <c r="AE124" s="202"/>
      <c r="AF124" s="202"/>
      <c r="AG124" s="202"/>
      <c r="AH124" s="201">
        <f>Totals!$E$81</f>
        <v>45811</v>
      </c>
      <c r="AI124" s="201"/>
      <c r="AJ124" s="201"/>
      <c r="AK124" s="303">
        <f t="shared" si="30"/>
        <v>0</v>
      </c>
      <c r="AL124" s="303"/>
      <c r="AM124" s="303"/>
      <c r="AN124" s="201" t="str">
        <f t="shared" si="31"/>
        <v/>
      </c>
      <c r="AO124" s="201"/>
      <c r="AP124" s="201"/>
      <c r="AQ124" s="202"/>
      <c r="AR124" s="202"/>
      <c r="AS124" s="202"/>
      <c r="AT124" s="203">
        <f t="shared" si="32"/>
        <v>0</v>
      </c>
      <c r="AU124" s="203"/>
      <c r="AV124" s="203"/>
      <c r="AW124" s="204">
        <f t="shared" si="33"/>
        <v>0</v>
      </c>
      <c r="AX124" s="204"/>
      <c r="AY124" s="204"/>
      <c r="AZ124" s="190">
        <f t="shared" si="34"/>
        <v>0</v>
      </c>
      <c r="BA124" s="190"/>
      <c r="BB124" s="190">
        <f t="shared" si="35"/>
        <v>0</v>
      </c>
      <c r="BC124" s="190"/>
      <c r="BD124" s="190">
        <f t="shared" si="36"/>
        <v>0</v>
      </c>
      <c r="BE124" s="190"/>
      <c r="BF124" s="190">
        <f t="shared" si="37"/>
        <v>0</v>
      </c>
      <c r="BG124" s="190"/>
      <c r="BH124" s="190">
        <f t="shared" si="38"/>
        <v>0</v>
      </c>
      <c r="BI124" s="190"/>
      <c r="BJ124" s="190">
        <f t="shared" si="39"/>
        <v>0</v>
      </c>
      <c r="BK124" s="190"/>
      <c r="BL124" s="190">
        <f t="shared" si="40"/>
        <v>0</v>
      </c>
      <c r="BM124" s="199"/>
      <c r="BN124" s="190">
        <f t="shared" si="41"/>
        <v>0</v>
      </c>
      <c r="BO124" s="190"/>
      <c r="BP124" s="190">
        <f t="shared" si="42"/>
        <v>0</v>
      </c>
      <c r="BQ124" s="190"/>
      <c r="BR124" s="190">
        <f t="shared" si="43"/>
        <v>0</v>
      </c>
      <c r="BS124" s="191"/>
    </row>
    <row r="125" spans="2:71" ht="15" thickBot="1" x14ac:dyDescent="0.4">
      <c r="B125" s="209"/>
      <c r="C125" s="210"/>
      <c r="D125" s="210"/>
      <c r="E125" s="214"/>
      <c r="F125" s="214"/>
      <c r="G125" s="214"/>
      <c r="H125" s="215"/>
      <c r="I125" s="205"/>
      <c r="J125" s="205"/>
      <c r="K125" s="205"/>
      <c r="L125" s="205"/>
      <c r="M125" s="213"/>
      <c r="N125" s="213"/>
      <c r="O125" s="213"/>
      <c r="P125" s="213"/>
      <c r="Q125" s="213"/>
      <c r="R125" s="213"/>
      <c r="S125" s="205"/>
      <c r="T125" s="205"/>
      <c r="U125" s="205"/>
      <c r="V125" s="206"/>
      <c r="W125" s="206"/>
      <c r="X125" s="206"/>
      <c r="Y125" s="207"/>
      <c r="Z125" s="207"/>
      <c r="AA125" s="207"/>
      <c r="AB125" s="208"/>
      <c r="AC125" s="208"/>
      <c r="AD125" s="208"/>
      <c r="AE125" s="202"/>
      <c r="AF125" s="202"/>
      <c r="AG125" s="202"/>
      <c r="AH125" s="201">
        <f>Totals!$E$81</f>
        <v>45811</v>
      </c>
      <c r="AI125" s="201"/>
      <c r="AJ125" s="201"/>
      <c r="AK125" s="303">
        <f t="shared" si="30"/>
        <v>0</v>
      </c>
      <c r="AL125" s="303"/>
      <c r="AM125" s="303"/>
      <c r="AN125" s="201" t="str">
        <f t="shared" si="31"/>
        <v/>
      </c>
      <c r="AO125" s="201"/>
      <c r="AP125" s="201"/>
      <c r="AQ125" s="202"/>
      <c r="AR125" s="202"/>
      <c r="AS125" s="202"/>
      <c r="AT125" s="203">
        <f t="shared" si="32"/>
        <v>0</v>
      </c>
      <c r="AU125" s="203"/>
      <c r="AV125" s="203"/>
      <c r="AW125" s="204">
        <f t="shared" si="33"/>
        <v>0</v>
      </c>
      <c r="AX125" s="204"/>
      <c r="AY125" s="204"/>
      <c r="AZ125" s="190">
        <f t="shared" si="34"/>
        <v>0</v>
      </c>
      <c r="BA125" s="190"/>
      <c r="BB125" s="190">
        <f t="shared" si="35"/>
        <v>0</v>
      </c>
      <c r="BC125" s="190"/>
      <c r="BD125" s="190">
        <f t="shared" si="36"/>
        <v>0</v>
      </c>
      <c r="BE125" s="190"/>
      <c r="BF125" s="190">
        <f t="shared" si="37"/>
        <v>0</v>
      </c>
      <c r="BG125" s="190"/>
      <c r="BH125" s="190">
        <f t="shared" si="38"/>
        <v>0</v>
      </c>
      <c r="BI125" s="190"/>
      <c r="BJ125" s="190">
        <f t="shared" si="39"/>
        <v>0</v>
      </c>
      <c r="BK125" s="190"/>
      <c r="BL125" s="190">
        <f t="shared" si="40"/>
        <v>0</v>
      </c>
      <c r="BM125" s="199"/>
      <c r="BN125" s="190">
        <f t="shared" si="41"/>
        <v>0</v>
      </c>
      <c r="BO125" s="190"/>
      <c r="BP125" s="190">
        <f t="shared" si="42"/>
        <v>0</v>
      </c>
      <c r="BQ125" s="190"/>
      <c r="BR125" s="190">
        <f t="shared" si="43"/>
        <v>0</v>
      </c>
      <c r="BS125" s="191"/>
    </row>
    <row r="126" spans="2:71" ht="15" thickBot="1" x14ac:dyDescent="0.4">
      <c r="B126" s="209"/>
      <c r="C126" s="210"/>
      <c r="D126" s="210"/>
      <c r="E126" s="214"/>
      <c r="F126" s="214"/>
      <c r="G126" s="214"/>
      <c r="H126" s="214"/>
      <c r="I126" s="205"/>
      <c r="J126" s="205"/>
      <c r="K126" s="205"/>
      <c r="L126" s="205"/>
      <c r="M126" s="213"/>
      <c r="N126" s="213"/>
      <c r="O126" s="213"/>
      <c r="P126" s="213"/>
      <c r="Q126" s="213"/>
      <c r="R126" s="213"/>
      <c r="S126" s="205"/>
      <c r="T126" s="205"/>
      <c r="U126" s="205"/>
      <c r="V126" s="206"/>
      <c r="W126" s="206"/>
      <c r="X126" s="206"/>
      <c r="Y126" s="207"/>
      <c r="Z126" s="207"/>
      <c r="AA126" s="207"/>
      <c r="AB126" s="208"/>
      <c r="AC126" s="208"/>
      <c r="AD126" s="208"/>
      <c r="AE126" s="202"/>
      <c r="AF126" s="202"/>
      <c r="AG126" s="202"/>
      <c r="AH126" s="201">
        <f>Totals!$E$81</f>
        <v>45811</v>
      </c>
      <c r="AI126" s="201"/>
      <c r="AJ126" s="201"/>
      <c r="AK126" s="303">
        <f t="shared" si="30"/>
        <v>0</v>
      </c>
      <c r="AL126" s="303"/>
      <c r="AM126" s="303"/>
      <c r="AN126" s="201" t="str">
        <f t="shared" si="31"/>
        <v/>
      </c>
      <c r="AO126" s="201"/>
      <c r="AP126" s="201"/>
      <c r="AQ126" s="202"/>
      <c r="AR126" s="202"/>
      <c r="AS126" s="202"/>
      <c r="AT126" s="203">
        <f t="shared" si="32"/>
        <v>0</v>
      </c>
      <c r="AU126" s="203"/>
      <c r="AV126" s="203"/>
      <c r="AW126" s="204">
        <f t="shared" si="33"/>
        <v>0</v>
      </c>
      <c r="AX126" s="204"/>
      <c r="AY126" s="204"/>
      <c r="AZ126" s="190">
        <f t="shared" si="34"/>
        <v>0</v>
      </c>
      <c r="BA126" s="190"/>
      <c r="BB126" s="190">
        <f t="shared" si="35"/>
        <v>0</v>
      </c>
      <c r="BC126" s="190"/>
      <c r="BD126" s="190">
        <f t="shared" si="36"/>
        <v>0</v>
      </c>
      <c r="BE126" s="190"/>
      <c r="BF126" s="190">
        <f t="shared" si="37"/>
        <v>0</v>
      </c>
      <c r="BG126" s="190"/>
      <c r="BH126" s="190">
        <f t="shared" si="38"/>
        <v>0</v>
      </c>
      <c r="BI126" s="190"/>
      <c r="BJ126" s="190">
        <f t="shared" si="39"/>
        <v>0</v>
      </c>
      <c r="BK126" s="190"/>
      <c r="BL126" s="190">
        <f t="shared" si="40"/>
        <v>0</v>
      </c>
      <c r="BM126" s="199"/>
      <c r="BN126" s="190">
        <f t="shared" si="41"/>
        <v>0</v>
      </c>
      <c r="BO126" s="190"/>
      <c r="BP126" s="190">
        <f t="shared" si="42"/>
        <v>0</v>
      </c>
      <c r="BQ126" s="190"/>
      <c r="BR126" s="190">
        <f t="shared" si="43"/>
        <v>0</v>
      </c>
      <c r="BS126" s="191"/>
    </row>
    <row r="127" spans="2:71" ht="15" thickBot="1" x14ac:dyDescent="0.4">
      <c r="B127" s="209"/>
      <c r="C127" s="210"/>
      <c r="D127" s="210"/>
      <c r="E127" s="214" t="s">
        <v>6994</v>
      </c>
      <c r="F127" s="214"/>
      <c r="G127" s="214"/>
      <c r="H127" s="215"/>
      <c r="I127" s="205" t="s">
        <v>6995</v>
      </c>
      <c r="J127" s="205"/>
      <c r="K127" s="205"/>
      <c r="L127" s="205"/>
      <c r="M127" s="213">
        <v>43148</v>
      </c>
      <c r="N127" s="213"/>
      <c r="O127" s="213"/>
      <c r="P127" s="213">
        <v>46799</v>
      </c>
      <c r="Q127" s="213"/>
      <c r="R127" s="213"/>
      <c r="S127" s="205" t="s">
        <v>3712</v>
      </c>
      <c r="T127" s="205"/>
      <c r="U127" s="205"/>
      <c r="V127" s="206" t="s">
        <v>3299</v>
      </c>
      <c r="W127" s="206"/>
      <c r="X127" s="206"/>
      <c r="Y127" s="207">
        <v>-282</v>
      </c>
      <c r="Z127" s="207"/>
      <c r="AA127" s="207"/>
      <c r="AB127" s="208" t="s">
        <v>3712</v>
      </c>
      <c r="AC127" s="208"/>
      <c r="AD127" s="208"/>
      <c r="AE127" s="202">
        <v>43125</v>
      </c>
      <c r="AF127" s="202"/>
      <c r="AG127" s="202"/>
      <c r="AH127" s="201">
        <f>Totals!$E$81</f>
        <v>45811</v>
      </c>
      <c r="AI127" s="201"/>
      <c r="AJ127" s="201"/>
      <c r="AK127" s="303">
        <f t="shared" si="30"/>
        <v>207.48466593647316</v>
      </c>
      <c r="AL127" s="303"/>
      <c r="AM127" s="303"/>
      <c r="AN127" s="201">
        <f>IF($AQ127="","",$AQ127-1)</f>
        <v>46776</v>
      </c>
      <c r="AO127" s="201"/>
      <c r="AP127" s="201"/>
      <c r="AQ127" s="202">
        <v>46777</v>
      </c>
      <c r="AR127" s="202"/>
      <c r="AS127" s="202"/>
      <c r="AT127" s="203">
        <f>IF($AE127&gt;0,IF($AN127&gt;0,IF(OR($AH127&gt;"",$AH127&gt;0),$AN127-$AH127,""),0),0)</f>
        <v>965</v>
      </c>
      <c r="AU127" s="203"/>
      <c r="AV127" s="203"/>
      <c r="AW127" s="204">
        <f t="shared" si="33"/>
        <v>-74.515334063526836</v>
      </c>
      <c r="AX127" s="204"/>
      <c r="AY127" s="204"/>
      <c r="AZ127" s="190">
        <f t="shared" si="34"/>
        <v>-7.7217962760131431E-2</v>
      </c>
      <c r="BA127" s="190"/>
      <c r="BB127" s="190">
        <f t="shared" si="35"/>
        <v>-0.54052573932092007</v>
      </c>
      <c r="BC127" s="190"/>
      <c r="BD127" s="190">
        <f t="shared" si="36"/>
        <v>-1.0810514786418401</v>
      </c>
      <c r="BE127" s="190"/>
      <c r="BF127" s="190">
        <f t="shared" si="37"/>
        <v>-2.3503217415115008</v>
      </c>
      <c r="BG127" s="190"/>
      <c r="BH127" s="190">
        <f t="shared" si="38"/>
        <v>-7.0509652245345009</v>
      </c>
      <c r="BI127" s="190"/>
      <c r="BJ127" s="190">
        <f t="shared" si="39"/>
        <v>-14.101930449069002</v>
      </c>
      <c r="BK127" s="190"/>
      <c r="BL127" s="190">
        <f t="shared" si="40"/>
        <v>-28.203860898138004</v>
      </c>
      <c r="BM127" s="199"/>
      <c r="BN127" s="190">
        <f t="shared" si="41"/>
        <v>-56.407721796276007</v>
      </c>
      <c r="BO127" s="190"/>
      <c r="BP127" s="190">
        <f t="shared" si="42"/>
        <v>-141.01930449069002</v>
      </c>
      <c r="BQ127" s="190"/>
      <c r="BR127" s="190">
        <f t="shared" si="43"/>
        <v>-282.03860898138004</v>
      </c>
      <c r="BS127" s="191"/>
    </row>
    <row r="128" spans="2:71" ht="15" thickBot="1" x14ac:dyDescent="0.4">
      <c r="B128" s="209"/>
      <c r="C128" s="210"/>
      <c r="D128" s="210"/>
      <c r="E128" s="214"/>
      <c r="F128" s="214"/>
      <c r="G128" s="214"/>
      <c r="H128" s="215"/>
      <c r="I128" s="205" t="s">
        <v>6996</v>
      </c>
      <c r="J128" s="205"/>
      <c r="K128" s="205"/>
      <c r="L128" s="205"/>
      <c r="M128" s="213">
        <v>44428</v>
      </c>
      <c r="N128" s="213"/>
      <c r="O128" s="213"/>
      <c r="P128" s="213">
        <v>44792</v>
      </c>
      <c r="Q128" s="213"/>
      <c r="R128" s="213"/>
      <c r="S128" s="205" t="s">
        <v>6638</v>
      </c>
      <c r="T128" s="205"/>
      <c r="U128" s="205"/>
      <c r="V128" s="206" t="s">
        <v>6406</v>
      </c>
      <c r="W128" s="206"/>
      <c r="X128" s="206"/>
      <c r="Y128" s="207">
        <v>-95</v>
      </c>
      <c r="Z128" s="207"/>
      <c r="AA128" s="207"/>
      <c r="AB128" s="208" t="s">
        <v>5539</v>
      </c>
      <c r="AC128" s="208"/>
      <c r="AD128" s="208"/>
      <c r="AE128" s="202">
        <v>44586</v>
      </c>
      <c r="AF128" s="202"/>
      <c r="AG128" s="202"/>
      <c r="AH128" s="201">
        <f>Totals!$E$81</f>
        <v>45811</v>
      </c>
      <c r="AI128" s="201"/>
      <c r="AJ128" s="201"/>
      <c r="AK128" s="303">
        <f t="shared" si="30"/>
        <v>63.784227820372401</v>
      </c>
      <c r="AL128" s="303"/>
      <c r="AM128" s="303"/>
      <c r="AN128" s="201">
        <f t="shared" si="31"/>
        <v>46411</v>
      </c>
      <c r="AO128" s="201"/>
      <c r="AP128" s="201"/>
      <c r="AQ128" s="202">
        <v>46412</v>
      </c>
      <c r="AR128" s="202"/>
      <c r="AS128" s="202"/>
      <c r="AT128" s="203">
        <f t="shared" ref="AT128:AT155" si="44">IF($AE128&gt;0,IF($AN128&gt;0,IF(OR($AH128&gt;"",$AH128&gt;0),$AN128-$AH128,""),0),0)</f>
        <v>600</v>
      </c>
      <c r="AU128" s="203"/>
      <c r="AV128" s="203"/>
      <c r="AW128" s="204">
        <f t="shared" si="33"/>
        <v>-31.215772179627603</v>
      </c>
      <c r="AX128" s="204"/>
      <c r="AY128" s="204"/>
      <c r="AZ128" s="190">
        <f t="shared" si="34"/>
        <v>-5.2026286966046005E-2</v>
      </c>
      <c r="BA128" s="190"/>
      <c r="BB128" s="190">
        <f t="shared" si="35"/>
        <v>-0.36418400876232204</v>
      </c>
      <c r="BC128" s="190"/>
      <c r="BD128" s="190">
        <f t="shared" si="36"/>
        <v>-0.72836801752464408</v>
      </c>
      <c r="BE128" s="190"/>
      <c r="BF128" s="190">
        <f t="shared" si="37"/>
        <v>-1.5835501095290252</v>
      </c>
      <c r="BG128" s="190"/>
      <c r="BH128" s="190">
        <f t="shared" si="38"/>
        <v>-4.7506503285870751</v>
      </c>
      <c r="BI128" s="190"/>
      <c r="BJ128" s="190">
        <f t="shared" si="39"/>
        <v>-9.5013006571741503</v>
      </c>
      <c r="BK128" s="190"/>
      <c r="BL128" s="190">
        <f t="shared" si="40"/>
        <v>-19.002601314348301</v>
      </c>
      <c r="BM128" s="199"/>
      <c r="BN128" s="190">
        <f t="shared" si="41"/>
        <v>-38.005202628696601</v>
      </c>
      <c r="BO128" s="190"/>
      <c r="BP128" s="190">
        <f t="shared" si="42"/>
        <v>-95.013006571741514</v>
      </c>
      <c r="BQ128" s="190"/>
      <c r="BR128" s="190">
        <f t="shared" si="43"/>
        <v>-190.02601314348303</v>
      </c>
      <c r="BS128" s="191"/>
    </row>
    <row r="129" spans="2:71" ht="15" thickBot="1" x14ac:dyDescent="0.4">
      <c r="B129" s="209"/>
      <c r="C129" s="210"/>
      <c r="D129" s="210"/>
      <c r="E129" s="214"/>
      <c r="F129" s="214"/>
      <c r="G129" s="214"/>
      <c r="H129" s="214"/>
      <c r="I129" s="205" t="s">
        <v>6997</v>
      </c>
      <c r="J129" s="205"/>
      <c r="K129" s="205"/>
      <c r="L129" s="205"/>
      <c r="M129" s="213">
        <v>44428</v>
      </c>
      <c r="N129" s="213"/>
      <c r="O129" s="213"/>
      <c r="P129" s="213">
        <v>44792</v>
      </c>
      <c r="Q129" s="213"/>
      <c r="R129" s="213"/>
      <c r="S129" s="205" t="s">
        <v>6638</v>
      </c>
      <c r="T129" s="205"/>
      <c r="U129" s="205"/>
      <c r="V129" s="206" t="s">
        <v>6406</v>
      </c>
      <c r="W129" s="206"/>
      <c r="X129" s="206"/>
      <c r="Y129" s="207"/>
      <c r="Z129" s="207"/>
      <c r="AA129" s="207"/>
      <c r="AB129" s="208"/>
      <c r="AC129" s="208"/>
      <c r="AD129" s="208"/>
      <c r="AE129" s="202"/>
      <c r="AF129" s="202"/>
      <c r="AG129" s="202"/>
      <c r="AH129" s="201">
        <f>Totals!$E$81</f>
        <v>45811</v>
      </c>
      <c r="AI129" s="201"/>
      <c r="AJ129" s="201"/>
      <c r="AK129" s="303">
        <f t="shared" si="30"/>
        <v>0</v>
      </c>
      <c r="AL129" s="303"/>
      <c r="AM129" s="303"/>
      <c r="AN129" s="201" t="str">
        <f t="shared" si="31"/>
        <v/>
      </c>
      <c r="AO129" s="201"/>
      <c r="AP129" s="201"/>
      <c r="AQ129" s="202"/>
      <c r="AR129" s="202"/>
      <c r="AS129" s="202"/>
      <c r="AT129" s="203">
        <f t="shared" si="44"/>
        <v>0</v>
      </c>
      <c r="AU129" s="203"/>
      <c r="AV129" s="203"/>
      <c r="AW129" s="204">
        <f t="shared" si="33"/>
        <v>0</v>
      </c>
      <c r="AX129" s="204"/>
      <c r="AY129" s="204"/>
      <c r="AZ129" s="190">
        <f t="shared" si="34"/>
        <v>0</v>
      </c>
      <c r="BA129" s="190"/>
      <c r="BB129" s="190">
        <f t="shared" si="35"/>
        <v>0</v>
      </c>
      <c r="BC129" s="190"/>
      <c r="BD129" s="190">
        <f t="shared" si="36"/>
        <v>0</v>
      </c>
      <c r="BE129" s="190"/>
      <c r="BF129" s="190">
        <f t="shared" si="37"/>
        <v>0</v>
      </c>
      <c r="BG129" s="190"/>
      <c r="BH129" s="190">
        <f t="shared" si="38"/>
        <v>0</v>
      </c>
      <c r="BI129" s="190"/>
      <c r="BJ129" s="190">
        <f t="shared" si="39"/>
        <v>0</v>
      </c>
      <c r="BK129" s="190"/>
      <c r="BL129" s="190">
        <f t="shared" si="40"/>
        <v>0</v>
      </c>
      <c r="BM129" s="199"/>
      <c r="BN129" s="190">
        <f t="shared" si="41"/>
        <v>0</v>
      </c>
      <c r="BO129" s="190"/>
      <c r="BP129" s="190">
        <f t="shared" si="42"/>
        <v>0</v>
      </c>
      <c r="BQ129" s="190"/>
      <c r="BR129" s="190">
        <f t="shared" si="43"/>
        <v>0</v>
      </c>
      <c r="BS129" s="191"/>
    </row>
    <row r="130" spans="2:71" ht="15" thickBot="1" x14ac:dyDescent="0.4">
      <c r="B130" s="209"/>
      <c r="C130" s="210"/>
      <c r="D130" s="210"/>
      <c r="E130" s="215"/>
      <c r="F130" s="215"/>
      <c r="G130" s="215"/>
      <c r="H130" s="215"/>
      <c r="I130" s="205" t="s">
        <v>6998</v>
      </c>
      <c r="J130" s="205"/>
      <c r="K130" s="205"/>
      <c r="L130" s="205"/>
      <c r="M130" s="213"/>
      <c r="N130" s="213"/>
      <c r="O130" s="213"/>
      <c r="P130" s="213"/>
      <c r="Q130" s="213"/>
      <c r="R130" s="213"/>
      <c r="S130" s="205"/>
      <c r="T130" s="205"/>
      <c r="U130" s="205"/>
      <c r="V130" s="206"/>
      <c r="W130" s="206"/>
      <c r="X130" s="206"/>
      <c r="Y130" s="207"/>
      <c r="Z130" s="207"/>
      <c r="AA130" s="207"/>
      <c r="AB130" s="208"/>
      <c r="AC130" s="208"/>
      <c r="AD130" s="208"/>
      <c r="AE130" s="202"/>
      <c r="AF130" s="202"/>
      <c r="AG130" s="202"/>
      <c r="AH130" s="201">
        <f>Totals!$E$81</f>
        <v>45811</v>
      </c>
      <c r="AI130" s="201"/>
      <c r="AJ130" s="201"/>
      <c r="AK130" s="303">
        <f t="shared" si="30"/>
        <v>0</v>
      </c>
      <c r="AL130" s="303"/>
      <c r="AM130" s="303"/>
      <c r="AN130" s="201" t="str">
        <f t="shared" si="31"/>
        <v/>
      </c>
      <c r="AO130" s="201"/>
      <c r="AP130" s="201"/>
      <c r="AQ130" s="202"/>
      <c r="AR130" s="202"/>
      <c r="AS130" s="202"/>
      <c r="AT130" s="203">
        <f t="shared" si="44"/>
        <v>0</v>
      </c>
      <c r="AU130" s="203"/>
      <c r="AV130" s="203"/>
      <c r="AW130" s="204">
        <f t="shared" si="33"/>
        <v>0</v>
      </c>
      <c r="AX130" s="204"/>
      <c r="AY130" s="204"/>
      <c r="AZ130" s="190">
        <f t="shared" si="34"/>
        <v>0</v>
      </c>
      <c r="BA130" s="190"/>
      <c r="BB130" s="190">
        <f t="shared" si="35"/>
        <v>0</v>
      </c>
      <c r="BC130" s="190"/>
      <c r="BD130" s="190">
        <f t="shared" si="36"/>
        <v>0</v>
      </c>
      <c r="BE130" s="190"/>
      <c r="BF130" s="190">
        <f t="shared" si="37"/>
        <v>0</v>
      </c>
      <c r="BG130" s="190"/>
      <c r="BH130" s="190">
        <f t="shared" si="38"/>
        <v>0</v>
      </c>
      <c r="BI130" s="190"/>
      <c r="BJ130" s="190">
        <f t="shared" si="39"/>
        <v>0</v>
      </c>
      <c r="BK130" s="190"/>
      <c r="BL130" s="190">
        <f t="shared" si="40"/>
        <v>0</v>
      </c>
      <c r="BM130" s="199"/>
      <c r="BN130" s="190">
        <f t="shared" si="41"/>
        <v>0</v>
      </c>
      <c r="BO130" s="190"/>
      <c r="BP130" s="190">
        <f t="shared" si="42"/>
        <v>0</v>
      </c>
      <c r="BQ130" s="190"/>
      <c r="BR130" s="190">
        <f t="shared" si="43"/>
        <v>0</v>
      </c>
      <c r="BS130" s="191"/>
    </row>
    <row r="131" spans="2:71" ht="15" thickBot="1" x14ac:dyDescent="0.4">
      <c r="B131" s="209"/>
      <c r="C131" s="210"/>
      <c r="D131" s="210"/>
      <c r="E131" s="215"/>
      <c r="F131" s="215"/>
      <c r="G131" s="215"/>
      <c r="H131" s="215"/>
      <c r="I131" s="205"/>
      <c r="J131" s="205"/>
      <c r="K131" s="205"/>
      <c r="L131" s="205"/>
      <c r="M131" s="213">
        <v>43246</v>
      </c>
      <c r="N131" s="213"/>
      <c r="O131" s="213"/>
      <c r="P131" s="213">
        <v>45071</v>
      </c>
      <c r="Q131" s="213"/>
      <c r="R131" s="213"/>
      <c r="S131" s="205" t="s">
        <v>5539</v>
      </c>
      <c r="T131" s="205"/>
      <c r="U131" s="205"/>
      <c r="V131" s="206" t="s">
        <v>5027</v>
      </c>
      <c r="W131" s="206"/>
      <c r="X131" s="206"/>
      <c r="Y131" s="207"/>
      <c r="Z131" s="207"/>
      <c r="AA131" s="207"/>
      <c r="AB131" s="208"/>
      <c r="AC131" s="208"/>
      <c r="AD131" s="208"/>
      <c r="AE131" s="202"/>
      <c r="AF131" s="202"/>
      <c r="AG131" s="202"/>
      <c r="AH131" s="201">
        <f>Totals!$E$81</f>
        <v>45811</v>
      </c>
      <c r="AI131" s="201"/>
      <c r="AJ131" s="201"/>
      <c r="AK131" s="303">
        <f t="shared" si="30"/>
        <v>0</v>
      </c>
      <c r="AL131" s="303"/>
      <c r="AM131" s="303"/>
      <c r="AN131" s="201" t="str">
        <f t="shared" si="31"/>
        <v/>
      </c>
      <c r="AO131" s="201"/>
      <c r="AP131" s="201"/>
      <c r="AQ131" s="202"/>
      <c r="AR131" s="202"/>
      <c r="AS131" s="202"/>
      <c r="AT131" s="203">
        <f t="shared" si="44"/>
        <v>0</v>
      </c>
      <c r="AU131" s="203"/>
      <c r="AV131" s="203"/>
      <c r="AW131" s="204">
        <f t="shared" si="33"/>
        <v>0</v>
      </c>
      <c r="AX131" s="204"/>
      <c r="AY131" s="204"/>
      <c r="AZ131" s="190">
        <f t="shared" si="34"/>
        <v>0</v>
      </c>
      <c r="BA131" s="190"/>
      <c r="BB131" s="190">
        <f t="shared" si="35"/>
        <v>0</v>
      </c>
      <c r="BC131" s="190"/>
      <c r="BD131" s="190">
        <f t="shared" si="36"/>
        <v>0</v>
      </c>
      <c r="BE131" s="190"/>
      <c r="BF131" s="190">
        <f t="shared" si="37"/>
        <v>0</v>
      </c>
      <c r="BG131" s="190"/>
      <c r="BH131" s="190">
        <f t="shared" si="38"/>
        <v>0</v>
      </c>
      <c r="BI131" s="190"/>
      <c r="BJ131" s="190">
        <f t="shared" si="39"/>
        <v>0</v>
      </c>
      <c r="BK131" s="190"/>
      <c r="BL131" s="190">
        <f t="shared" si="40"/>
        <v>0</v>
      </c>
      <c r="BM131" s="199"/>
      <c r="BN131" s="190">
        <f t="shared" si="41"/>
        <v>0</v>
      </c>
      <c r="BO131" s="190"/>
      <c r="BP131" s="190">
        <f t="shared" si="42"/>
        <v>0</v>
      </c>
      <c r="BQ131" s="190"/>
      <c r="BR131" s="190">
        <f t="shared" si="43"/>
        <v>0</v>
      </c>
      <c r="BS131" s="191"/>
    </row>
    <row r="132" spans="2:71" ht="15" thickBot="1" x14ac:dyDescent="0.4">
      <c r="B132" s="209"/>
      <c r="C132" s="210"/>
      <c r="D132" s="210"/>
      <c r="E132" s="215"/>
      <c r="F132" s="215"/>
      <c r="G132" s="215"/>
      <c r="H132" s="215"/>
      <c r="I132" s="205" t="s">
        <v>7000</v>
      </c>
      <c r="J132" s="205"/>
      <c r="K132" s="205"/>
      <c r="L132" s="205"/>
      <c r="M132" s="213">
        <v>44442</v>
      </c>
      <c r="N132" s="213"/>
      <c r="O132" s="213"/>
      <c r="P132" s="213">
        <v>46267</v>
      </c>
      <c r="Q132" s="213"/>
      <c r="R132" s="213"/>
      <c r="S132" s="205" t="s">
        <v>5539</v>
      </c>
      <c r="T132" s="205"/>
      <c r="U132" s="205"/>
      <c r="V132" s="206" t="s">
        <v>3830</v>
      </c>
      <c r="W132" s="206"/>
      <c r="X132" s="206"/>
      <c r="Y132" s="207">
        <v>-200</v>
      </c>
      <c r="Z132" s="207"/>
      <c r="AA132" s="207"/>
      <c r="AB132" s="208" t="s">
        <v>5539</v>
      </c>
      <c r="AC132" s="208"/>
      <c r="AD132" s="208"/>
      <c r="AE132" s="202">
        <v>43965</v>
      </c>
      <c r="AF132" s="202"/>
      <c r="AG132" s="202"/>
      <c r="AH132" s="201">
        <f>Totals!$E$81</f>
        <v>45811</v>
      </c>
      <c r="AI132" s="201"/>
      <c r="AJ132" s="201"/>
      <c r="AK132" s="303">
        <f t="shared" si="30"/>
        <v>202.30010952902518</v>
      </c>
      <c r="AL132" s="303"/>
      <c r="AM132" s="303"/>
      <c r="AN132" s="201">
        <f t="shared" si="31"/>
        <v>45790</v>
      </c>
      <c r="AO132" s="201"/>
      <c r="AP132" s="201"/>
      <c r="AQ132" s="202">
        <v>45791</v>
      </c>
      <c r="AR132" s="202"/>
      <c r="AS132" s="202"/>
      <c r="AT132" s="203">
        <f t="shared" si="44"/>
        <v>-21</v>
      </c>
      <c r="AU132" s="203"/>
      <c r="AV132" s="203"/>
      <c r="AW132" s="204">
        <f t="shared" si="33"/>
        <v>2.3001095290251916</v>
      </c>
      <c r="AX132" s="204"/>
      <c r="AY132" s="204"/>
      <c r="AZ132" s="190">
        <f t="shared" si="34"/>
        <v>-0.10952902519167579</v>
      </c>
      <c r="BA132" s="190"/>
      <c r="BB132" s="190">
        <f t="shared" si="35"/>
        <v>-0.76670317634173069</v>
      </c>
      <c r="BC132" s="190"/>
      <c r="BD132" s="190">
        <f t="shared" si="36"/>
        <v>-1.5334063526834614</v>
      </c>
      <c r="BE132" s="190"/>
      <c r="BF132" s="190">
        <f t="shared" si="37"/>
        <v>-3.333789704271632</v>
      </c>
      <c r="BG132" s="190"/>
      <c r="BH132" s="190">
        <f t="shared" si="38"/>
        <v>-10.001369112814896</v>
      </c>
      <c r="BI132" s="190"/>
      <c r="BJ132" s="190">
        <f t="shared" si="39"/>
        <v>-20.002738225629791</v>
      </c>
      <c r="BK132" s="190"/>
      <c r="BL132" s="190">
        <f t="shared" si="40"/>
        <v>-40.005476451259582</v>
      </c>
      <c r="BM132" s="199"/>
      <c r="BN132" s="190">
        <f t="shared" si="41"/>
        <v>-80.010952902519165</v>
      </c>
      <c r="BO132" s="190"/>
      <c r="BP132" s="190">
        <f t="shared" si="42"/>
        <v>-200.0273822562979</v>
      </c>
      <c r="BQ132" s="190"/>
      <c r="BR132" s="190">
        <f t="shared" si="43"/>
        <v>-400.0547645125958</v>
      </c>
      <c r="BS132" s="191"/>
    </row>
    <row r="133" spans="2:71" ht="15" thickBot="1" x14ac:dyDescent="0.4">
      <c r="B133" s="209"/>
      <c r="C133" s="210"/>
      <c r="D133" s="210"/>
      <c r="E133" s="215"/>
      <c r="F133" s="215"/>
      <c r="G133" s="215"/>
      <c r="H133" s="215"/>
      <c r="I133" s="205" t="s">
        <v>7001</v>
      </c>
      <c r="J133" s="205"/>
      <c r="K133" s="205"/>
      <c r="L133" s="205"/>
      <c r="M133" s="213">
        <v>44229</v>
      </c>
      <c r="N133" s="213"/>
      <c r="O133" s="213"/>
      <c r="P133" s="213">
        <v>44593</v>
      </c>
      <c r="Q133" s="213"/>
      <c r="R133" s="213"/>
      <c r="S133" s="205" t="s">
        <v>6638</v>
      </c>
      <c r="T133" s="205"/>
      <c r="U133" s="205"/>
      <c r="V133" s="206" t="s">
        <v>6606</v>
      </c>
      <c r="W133" s="206"/>
      <c r="X133" s="206"/>
      <c r="Y133" s="207">
        <v>-35</v>
      </c>
      <c r="Z133" s="207"/>
      <c r="AA133" s="207"/>
      <c r="AB133" s="208" t="s">
        <v>6638</v>
      </c>
      <c r="AC133" s="208"/>
      <c r="AD133" s="208"/>
      <c r="AE133" s="202">
        <v>45689</v>
      </c>
      <c r="AF133" s="202"/>
      <c r="AG133" s="202"/>
      <c r="AH133" s="201">
        <f>Totals!$E$81</f>
        <v>45811</v>
      </c>
      <c r="AI133" s="201"/>
      <c r="AJ133" s="201"/>
      <c r="AK133" s="303">
        <f t="shared" si="30"/>
        <v>11.794520547945204</v>
      </c>
      <c r="AL133" s="303"/>
      <c r="AM133" s="303"/>
      <c r="AN133" s="201">
        <f t="shared" si="31"/>
        <v>46053</v>
      </c>
      <c r="AO133" s="201"/>
      <c r="AP133" s="201"/>
      <c r="AQ133" s="202">
        <v>46054</v>
      </c>
      <c r="AR133" s="202"/>
      <c r="AS133" s="202"/>
      <c r="AT133" s="203">
        <f t="shared" si="44"/>
        <v>242</v>
      </c>
      <c r="AU133" s="203"/>
      <c r="AV133" s="203"/>
      <c r="AW133" s="204">
        <f t="shared" si="33"/>
        <v>-23.205479452054792</v>
      </c>
      <c r="AX133" s="204"/>
      <c r="AY133" s="204"/>
      <c r="AZ133" s="190">
        <f t="shared" si="34"/>
        <v>-9.5890410958904104E-2</v>
      </c>
      <c r="BA133" s="190"/>
      <c r="BB133" s="190">
        <f t="shared" si="35"/>
        <v>-0.67123287671232867</v>
      </c>
      <c r="BC133" s="190"/>
      <c r="BD133" s="190">
        <f t="shared" si="36"/>
        <v>-1.3424657534246573</v>
      </c>
      <c r="BE133" s="190"/>
      <c r="BF133" s="190">
        <f t="shared" si="37"/>
        <v>-2.9186643835616439</v>
      </c>
      <c r="BG133" s="190"/>
      <c r="BH133" s="190">
        <f t="shared" si="38"/>
        <v>-8.7559931506849313</v>
      </c>
      <c r="BI133" s="190"/>
      <c r="BJ133" s="190">
        <f t="shared" si="39"/>
        <v>-17.511986301369863</v>
      </c>
      <c r="BK133" s="190"/>
      <c r="BL133" s="190">
        <f t="shared" si="40"/>
        <v>-35.023972602739725</v>
      </c>
      <c r="BM133" s="199"/>
      <c r="BN133" s="190">
        <f t="shared" si="41"/>
        <v>-70.047945205479451</v>
      </c>
      <c r="BO133" s="190"/>
      <c r="BP133" s="190">
        <f t="shared" si="42"/>
        <v>-175.11986301369862</v>
      </c>
      <c r="BQ133" s="190"/>
      <c r="BR133" s="190">
        <f t="shared" si="43"/>
        <v>-350.23972602739724</v>
      </c>
      <c r="BS133" s="191"/>
    </row>
    <row r="134" spans="2:71" ht="15" thickBot="1" x14ac:dyDescent="0.4">
      <c r="B134" s="209"/>
      <c r="C134" s="210"/>
      <c r="D134" s="210"/>
      <c r="E134" s="294" t="s">
        <v>7064</v>
      </c>
      <c r="F134" s="295"/>
      <c r="G134" s="295"/>
      <c r="H134" s="295"/>
      <c r="I134" s="205" t="s">
        <v>7028</v>
      </c>
      <c r="J134" s="205"/>
      <c r="K134" s="205"/>
      <c r="L134" s="205"/>
      <c r="M134" s="213">
        <v>44105</v>
      </c>
      <c r="N134" s="213"/>
      <c r="O134" s="213"/>
      <c r="P134" s="213">
        <v>44469</v>
      </c>
      <c r="Q134" s="213"/>
      <c r="R134" s="213"/>
      <c r="S134" s="205" t="s">
        <v>6638</v>
      </c>
      <c r="T134" s="205"/>
      <c r="U134" s="205"/>
      <c r="V134" s="206" t="s">
        <v>6364</v>
      </c>
      <c r="W134" s="206"/>
      <c r="X134" s="206"/>
      <c r="Y134" s="207">
        <v>-45</v>
      </c>
      <c r="Z134" s="207"/>
      <c r="AA134" s="207"/>
      <c r="AB134" s="208" t="s">
        <v>6638</v>
      </c>
      <c r="AC134" s="208"/>
      <c r="AD134" s="208"/>
      <c r="AE134" s="202">
        <v>45474</v>
      </c>
      <c r="AF134" s="202"/>
      <c r="AG134" s="202"/>
      <c r="AH134" s="201">
        <f>Totals!$E$81</f>
        <v>45811</v>
      </c>
      <c r="AI134" s="201"/>
      <c r="AJ134" s="201"/>
      <c r="AK134" s="303">
        <f t="shared" si="30"/>
        <v>41.671232876712324</v>
      </c>
      <c r="AL134" s="303"/>
      <c r="AM134" s="303"/>
      <c r="AN134" s="201">
        <f t="shared" si="31"/>
        <v>45838</v>
      </c>
      <c r="AO134" s="201"/>
      <c r="AP134" s="201"/>
      <c r="AQ134" s="202">
        <v>45839</v>
      </c>
      <c r="AR134" s="202"/>
      <c r="AS134" s="202"/>
      <c r="AT134" s="203">
        <f t="shared" si="44"/>
        <v>27</v>
      </c>
      <c r="AU134" s="203"/>
      <c r="AV134" s="203"/>
      <c r="AW134" s="204">
        <f t="shared" si="33"/>
        <v>-3.3287671232876712</v>
      </c>
      <c r="AX134" s="204"/>
      <c r="AY134" s="204"/>
      <c r="AZ134" s="190">
        <f t="shared" si="34"/>
        <v>-0.12328767123287671</v>
      </c>
      <c r="BA134" s="190"/>
      <c r="BB134" s="190">
        <f t="shared" si="35"/>
        <v>-0.86301369863013688</v>
      </c>
      <c r="BC134" s="190"/>
      <c r="BD134" s="190">
        <f t="shared" si="36"/>
        <v>-1.7260273972602738</v>
      </c>
      <c r="BE134" s="190"/>
      <c r="BF134" s="190">
        <f t="shared" si="37"/>
        <v>-3.7525684931506853</v>
      </c>
      <c r="BG134" s="190"/>
      <c r="BH134" s="190">
        <f t="shared" si="38"/>
        <v>-11.257705479452055</v>
      </c>
      <c r="BI134" s="190"/>
      <c r="BJ134" s="190">
        <f t="shared" si="39"/>
        <v>-22.515410958904109</v>
      </c>
      <c r="BK134" s="190"/>
      <c r="BL134" s="190">
        <f t="shared" si="40"/>
        <v>-45.030821917808218</v>
      </c>
      <c r="BM134" s="199"/>
      <c r="BN134" s="190">
        <f t="shared" si="41"/>
        <v>-90.061643835616437</v>
      </c>
      <c r="BO134" s="190"/>
      <c r="BP134" s="190">
        <f t="shared" si="42"/>
        <v>-225.1541095890411</v>
      </c>
      <c r="BQ134" s="190"/>
      <c r="BR134" s="190">
        <f t="shared" si="43"/>
        <v>-450.3082191780822</v>
      </c>
      <c r="BS134" s="191"/>
    </row>
    <row r="135" spans="2:71" ht="15" thickBot="1" x14ac:dyDescent="0.4">
      <c r="B135" s="209"/>
      <c r="C135" s="210"/>
      <c r="D135" s="210"/>
      <c r="E135" s="215"/>
      <c r="F135" s="215"/>
      <c r="G135" s="215"/>
      <c r="H135" s="215"/>
      <c r="I135" s="205" t="s">
        <v>7074</v>
      </c>
      <c r="J135" s="205"/>
      <c r="K135" s="205"/>
      <c r="L135" s="205"/>
      <c r="M135" s="213"/>
      <c r="N135" s="213"/>
      <c r="O135" s="213"/>
      <c r="P135" s="213"/>
      <c r="Q135" s="213"/>
      <c r="R135" s="213"/>
      <c r="S135" s="205"/>
      <c r="T135" s="205"/>
      <c r="U135" s="205"/>
      <c r="V135" s="206"/>
      <c r="W135" s="206"/>
      <c r="X135" s="206"/>
      <c r="Y135" s="207">
        <v>-75</v>
      </c>
      <c r="Z135" s="207"/>
      <c r="AA135" s="207"/>
      <c r="AB135" s="208" t="s">
        <v>6638</v>
      </c>
      <c r="AC135" s="208"/>
      <c r="AD135" s="208"/>
      <c r="AE135" s="202">
        <v>45412</v>
      </c>
      <c r="AF135" s="202"/>
      <c r="AG135" s="202"/>
      <c r="AH135" s="201">
        <f>Totals!$E$81</f>
        <v>45811</v>
      </c>
      <c r="AI135" s="201"/>
      <c r="AJ135" s="201"/>
      <c r="AK135" s="303">
        <f t="shared" si="30"/>
        <v>82.191780821917803</v>
      </c>
      <c r="AL135" s="303"/>
      <c r="AM135" s="303"/>
      <c r="AN135" s="201">
        <f t="shared" si="31"/>
        <v>45776</v>
      </c>
      <c r="AO135" s="201"/>
      <c r="AP135" s="201"/>
      <c r="AQ135" s="202">
        <v>45777</v>
      </c>
      <c r="AR135" s="202"/>
      <c r="AS135" s="202"/>
      <c r="AT135" s="203">
        <f t="shared" si="44"/>
        <v>-35</v>
      </c>
      <c r="AU135" s="203"/>
      <c r="AV135" s="203"/>
      <c r="AW135" s="204">
        <f t="shared" si="33"/>
        <v>7.1917808219178081</v>
      </c>
      <c r="AX135" s="204"/>
      <c r="AY135" s="204"/>
      <c r="AZ135" s="190">
        <f t="shared" si="34"/>
        <v>-0.20547945205479451</v>
      </c>
      <c r="BA135" s="190"/>
      <c r="BB135" s="190">
        <f t="shared" si="35"/>
        <v>-1.4383561643835616</v>
      </c>
      <c r="BC135" s="190"/>
      <c r="BD135" s="190">
        <f t="shared" si="36"/>
        <v>-2.8767123287671232</v>
      </c>
      <c r="BE135" s="190"/>
      <c r="BF135" s="190">
        <f t="shared" si="37"/>
        <v>-6.254280821917809</v>
      </c>
      <c r="BG135" s="190"/>
      <c r="BH135" s="190">
        <f t="shared" si="38"/>
        <v>-18.762842465753426</v>
      </c>
      <c r="BI135" s="190"/>
      <c r="BJ135" s="190">
        <f t="shared" si="39"/>
        <v>-37.525684931506852</v>
      </c>
      <c r="BK135" s="190"/>
      <c r="BL135" s="190">
        <f t="shared" si="40"/>
        <v>-75.051369863013704</v>
      </c>
      <c r="BM135" s="199"/>
      <c r="BN135" s="190">
        <f t="shared" si="41"/>
        <v>-150.10273972602741</v>
      </c>
      <c r="BO135" s="190"/>
      <c r="BP135" s="190">
        <f t="shared" si="42"/>
        <v>-375.25684931506851</v>
      </c>
      <c r="BQ135" s="190"/>
      <c r="BR135" s="190">
        <f t="shared" si="43"/>
        <v>-750.51369863013701</v>
      </c>
      <c r="BS135" s="191"/>
    </row>
    <row r="136" spans="2:71" ht="15" thickBot="1" x14ac:dyDescent="0.4">
      <c r="B136" s="209"/>
      <c r="C136" s="210"/>
      <c r="D136" s="210"/>
      <c r="E136" s="215"/>
      <c r="F136" s="215"/>
      <c r="G136" s="215"/>
      <c r="H136" s="215"/>
      <c r="I136" s="212"/>
      <c r="J136" s="212"/>
      <c r="K136" s="212"/>
      <c r="L136" s="212"/>
      <c r="M136" s="213"/>
      <c r="N136" s="213"/>
      <c r="O136" s="213"/>
      <c r="P136" s="213"/>
      <c r="Q136" s="213"/>
      <c r="R136" s="213"/>
      <c r="S136" s="205"/>
      <c r="T136" s="205"/>
      <c r="U136" s="205"/>
      <c r="V136" s="206"/>
      <c r="W136" s="206"/>
      <c r="X136" s="206"/>
      <c r="Y136" s="207"/>
      <c r="Z136" s="207"/>
      <c r="AA136" s="207"/>
      <c r="AB136" s="208"/>
      <c r="AC136" s="208"/>
      <c r="AD136" s="208"/>
      <c r="AE136" s="202"/>
      <c r="AF136" s="202"/>
      <c r="AG136" s="202"/>
      <c r="AH136" s="201">
        <f>Totals!$E$81</f>
        <v>45811</v>
      </c>
      <c r="AI136" s="201"/>
      <c r="AJ136" s="201"/>
      <c r="AK136" s="303">
        <f t="shared" si="30"/>
        <v>0</v>
      </c>
      <c r="AL136" s="303"/>
      <c r="AM136" s="303"/>
      <c r="AN136" s="201" t="str">
        <f t="shared" si="31"/>
        <v/>
      </c>
      <c r="AO136" s="201"/>
      <c r="AP136" s="201"/>
      <c r="AQ136" s="202"/>
      <c r="AR136" s="202"/>
      <c r="AS136" s="202"/>
      <c r="AT136" s="203">
        <f t="shared" si="44"/>
        <v>0</v>
      </c>
      <c r="AU136" s="203"/>
      <c r="AV136" s="203"/>
      <c r="AW136" s="204">
        <f t="shared" si="33"/>
        <v>0</v>
      </c>
      <c r="AX136" s="204"/>
      <c r="AY136" s="204"/>
      <c r="AZ136" s="190">
        <f t="shared" si="34"/>
        <v>0</v>
      </c>
      <c r="BA136" s="190"/>
      <c r="BB136" s="190">
        <f t="shared" si="35"/>
        <v>0</v>
      </c>
      <c r="BC136" s="190"/>
      <c r="BD136" s="190">
        <f t="shared" si="36"/>
        <v>0</v>
      </c>
      <c r="BE136" s="190"/>
      <c r="BF136" s="190">
        <f t="shared" si="37"/>
        <v>0</v>
      </c>
      <c r="BG136" s="190"/>
      <c r="BH136" s="190">
        <f t="shared" si="38"/>
        <v>0</v>
      </c>
      <c r="BI136" s="190"/>
      <c r="BJ136" s="190">
        <f t="shared" si="39"/>
        <v>0</v>
      </c>
      <c r="BK136" s="190"/>
      <c r="BL136" s="190">
        <f t="shared" si="40"/>
        <v>0</v>
      </c>
      <c r="BM136" s="199"/>
      <c r="BN136" s="190">
        <f t="shared" si="41"/>
        <v>0</v>
      </c>
      <c r="BO136" s="190"/>
      <c r="BP136" s="190">
        <f t="shared" si="42"/>
        <v>0</v>
      </c>
      <c r="BQ136" s="190"/>
      <c r="BR136" s="190">
        <f t="shared" si="43"/>
        <v>0</v>
      </c>
      <c r="BS136" s="191"/>
    </row>
    <row r="137" spans="2:71" ht="15" thickBot="1" x14ac:dyDescent="0.4">
      <c r="B137" s="209"/>
      <c r="C137" s="210"/>
      <c r="D137" s="210"/>
      <c r="E137" s="215"/>
      <c r="F137" s="215"/>
      <c r="G137" s="215"/>
      <c r="H137" s="215"/>
      <c r="I137" s="205"/>
      <c r="J137" s="205"/>
      <c r="K137" s="205"/>
      <c r="L137" s="205"/>
      <c r="M137" s="213">
        <v>44401</v>
      </c>
      <c r="N137" s="213"/>
      <c r="O137" s="213"/>
      <c r="P137" s="213">
        <v>44431</v>
      </c>
      <c r="Q137" s="213"/>
      <c r="R137" s="213"/>
      <c r="S137" s="205" t="s">
        <v>6948</v>
      </c>
      <c r="T137" s="205"/>
      <c r="U137" s="205"/>
      <c r="V137" s="206" t="s">
        <v>6925</v>
      </c>
      <c r="W137" s="206"/>
      <c r="X137" s="206"/>
      <c r="Y137" s="207"/>
      <c r="Z137" s="207"/>
      <c r="AA137" s="207"/>
      <c r="AB137" s="208"/>
      <c r="AC137" s="208"/>
      <c r="AD137" s="208"/>
      <c r="AE137" s="202"/>
      <c r="AF137" s="202"/>
      <c r="AG137" s="202"/>
      <c r="AH137" s="201">
        <f>Totals!$E$81</f>
        <v>45811</v>
      </c>
      <c r="AI137" s="201"/>
      <c r="AJ137" s="201"/>
      <c r="AK137" s="303">
        <f t="shared" si="30"/>
        <v>0</v>
      </c>
      <c r="AL137" s="303"/>
      <c r="AM137" s="303"/>
      <c r="AN137" s="201" t="str">
        <f t="shared" si="31"/>
        <v/>
      </c>
      <c r="AO137" s="201"/>
      <c r="AP137" s="201"/>
      <c r="AQ137" s="202"/>
      <c r="AR137" s="202"/>
      <c r="AS137" s="202"/>
      <c r="AT137" s="203">
        <f t="shared" si="44"/>
        <v>0</v>
      </c>
      <c r="AU137" s="203"/>
      <c r="AV137" s="203"/>
      <c r="AW137" s="204">
        <f t="shared" si="33"/>
        <v>0</v>
      </c>
      <c r="AX137" s="204"/>
      <c r="AY137" s="204"/>
      <c r="AZ137" s="190">
        <f t="shared" si="34"/>
        <v>0</v>
      </c>
      <c r="BA137" s="190"/>
      <c r="BB137" s="190">
        <f t="shared" si="35"/>
        <v>0</v>
      </c>
      <c r="BC137" s="190"/>
      <c r="BD137" s="190">
        <f t="shared" si="36"/>
        <v>0</v>
      </c>
      <c r="BE137" s="190"/>
      <c r="BF137" s="190">
        <f t="shared" si="37"/>
        <v>0</v>
      </c>
      <c r="BG137" s="190"/>
      <c r="BH137" s="190">
        <f t="shared" si="38"/>
        <v>0</v>
      </c>
      <c r="BI137" s="190"/>
      <c r="BJ137" s="190">
        <f t="shared" si="39"/>
        <v>0</v>
      </c>
      <c r="BK137" s="190"/>
      <c r="BL137" s="190">
        <f t="shared" si="40"/>
        <v>0</v>
      </c>
      <c r="BM137" s="199"/>
      <c r="BN137" s="190">
        <f t="shared" si="41"/>
        <v>0</v>
      </c>
      <c r="BO137" s="190"/>
      <c r="BP137" s="190">
        <f t="shared" si="42"/>
        <v>0</v>
      </c>
      <c r="BQ137" s="190"/>
      <c r="BR137" s="190">
        <f t="shared" si="43"/>
        <v>0</v>
      </c>
      <c r="BS137" s="191"/>
    </row>
    <row r="138" spans="2:71" ht="15" thickBot="1" x14ac:dyDescent="0.4">
      <c r="B138" s="296"/>
      <c r="C138" s="210"/>
      <c r="D138" s="210"/>
      <c r="E138" s="215" t="s">
        <v>7045</v>
      </c>
      <c r="F138" s="215"/>
      <c r="G138" s="215"/>
      <c r="H138" s="215"/>
      <c r="I138" s="205" t="s">
        <v>7071</v>
      </c>
      <c r="J138" s="205"/>
      <c r="K138" s="205"/>
      <c r="L138" s="205"/>
      <c r="M138" s="213"/>
      <c r="N138" s="213"/>
      <c r="O138" s="213"/>
      <c r="P138" s="213"/>
      <c r="Q138" s="213"/>
      <c r="R138" s="213"/>
      <c r="S138" s="205" t="s">
        <v>6948</v>
      </c>
      <c r="T138" s="205"/>
      <c r="U138" s="205"/>
      <c r="V138" s="206"/>
      <c r="W138" s="206"/>
      <c r="X138" s="206"/>
      <c r="Y138" s="207"/>
      <c r="Z138" s="207"/>
      <c r="AA138" s="207"/>
      <c r="AB138" s="208"/>
      <c r="AC138" s="208"/>
      <c r="AD138" s="208"/>
      <c r="AE138" s="202"/>
      <c r="AF138" s="202"/>
      <c r="AG138" s="202"/>
      <c r="AH138" s="201">
        <f>Totals!$E$81</f>
        <v>45811</v>
      </c>
      <c r="AI138" s="201"/>
      <c r="AJ138" s="201"/>
      <c r="AK138" s="303">
        <f t="shared" si="30"/>
        <v>0</v>
      </c>
      <c r="AL138" s="303"/>
      <c r="AM138" s="303"/>
      <c r="AN138" s="201" t="str">
        <f t="shared" si="31"/>
        <v/>
      </c>
      <c r="AO138" s="201"/>
      <c r="AP138" s="201"/>
      <c r="AQ138" s="202"/>
      <c r="AR138" s="202"/>
      <c r="AS138" s="202"/>
      <c r="AT138" s="203">
        <f t="shared" si="44"/>
        <v>0</v>
      </c>
      <c r="AU138" s="203"/>
      <c r="AV138" s="203"/>
      <c r="AW138" s="204">
        <f t="shared" si="33"/>
        <v>0</v>
      </c>
      <c r="AX138" s="204"/>
      <c r="AY138" s="204"/>
      <c r="AZ138" s="190">
        <f t="shared" si="34"/>
        <v>0</v>
      </c>
      <c r="BA138" s="190"/>
      <c r="BB138" s="190">
        <f t="shared" si="35"/>
        <v>0</v>
      </c>
      <c r="BC138" s="190"/>
      <c r="BD138" s="190">
        <f t="shared" si="36"/>
        <v>0</v>
      </c>
      <c r="BE138" s="190"/>
      <c r="BF138" s="190">
        <f t="shared" si="37"/>
        <v>0</v>
      </c>
      <c r="BG138" s="190"/>
      <c r="BH138" s="190">
        <f t="shared" si="38"/>
        <v>0</v>
      </c>
      <c r="BI138" s="190"/>
      <c r="BJ138" s="190">
        <f t="shared" si="39"/>
        <v>0</v>
      </c>
      <c r="BK138" s="190"/>
      <c r="BL138" s="190">
        <f t="shared" si="40"/>
        <v>0</v>
      </c>
      <c r="BM138" s="199"/>
      <c r="BN138" s="190">
        <f t="shared" si="41"/>
        <v>0</v>
      </c>
      <c r="BO138" s="190"/>
      <c r="BP138" s="190">
        <f t="shared" si="42"/>
        <v>0</v>
      </c>
      <c r="BQ138" s="190"/>
      <c r="BR138" s="190">
        <f t="shared" si="43"/>
        <v>0</v>
      </c>
      <c r="BS138" s="191"/>
    </row>
    <row r="139" spans="2:71" ht="15" thickBot="1" x14ac:dyDescent="0.4">
      <c r="B139" s="296"/>
      <c r="C139" s="297"/>
      <c r="D139" s="297"/>
      <c r="E139" s="298"/>
      <c r="F139" s="298"/>
      <c r="G139" s="298"/>
      <c r="H139" s="298"/>
      <c r="I139" s="212" t="s">
        <v>7072</v>
      </c>
      <c r="J139" s="212"/>
      <c r="K139" s="212"/>
      <c r="L139" s="212"/>
      <c r="M139" s="213"/>
      <c r="N139" s="213"/>
      <c r="O139" s="213"/>
      <c r="P139" s="213"/>
      <c r="Q139" s="213"/>
      <c r="R139" s="213"/>
      <c r="S139" s="205" t="s">
        <v>6948</v>
      </c>
      <c r="T139" s="205"/>
      <c r="U139" s="205"/>
      <c r="V139" s="206"/>
      <c r="W139" s="206"/>
      <c r="X139" s="206"/>
      <c r="Y139" s="207"/>
      <c r="Z139" s="207"/>
      <c r="AA139" s="207"/>
      <c r="AB139" s="208"/>
      <c r="AC139" s="208"/>
      <c r="AD139" s="208"/>
      <c r="AE139" s="202"/>
      <c r="AF139" s="202"/>
      <c r="AG139" s="202"/>
      <c r="AH139" s="201">
        <f>Totals!$E$81</f>
        <v>45811</v>
      </c>
      <c r="AI139" s="201"/>
      <c r="AJ139" s="201"/>
      <c r="AK139" s="303">
        <f t="shared" si="30"/>
        <v>0</v>
      </c>
      <c r="AL139" s="303"/>
      <c r="AM139" s="303"/>
      <c r="AN139" s="201" t="str">
        <f t="shared" si="31"/>
        <v/>
      </c>
      <c r="AO139" s="201"/>
      <c r="AP139" s="201"/>
      <c r="AQ139" s="202"/>
      <c r="AR139" s="202"/>
      <c r="AS139" s="202"/>
      <c r="AT139" s="203">
        <f t="shared" si="44"/>
        <v>0</v>
      </c>
      <c r="AU139" s="203"/>
      <c r="AV139" s="203"/>
      <c r="AW139" s="204">
        <f t="shared" si="33"/>
        <v>0</v>
      </c>
      <c r="AX139" s="204"/>
      <c r="AY139" s="204"/>
      <c r="AZ139" s="190">
        <f t="shared" si="34"/>
        <v>0</v>
      </c>
      <c r="BA139" s="190"/>
      <c r="BB139" s="190">
        <f t="shared" si="35"/>
        <v>0</v>
      </c>
      <c r="BC139" s="190"/>
      <c r="BD139" s="190">
        <f t="shared" si="36"/>
        <v>0</v>
      </c>
      <c r="BE139" s="190"/>
      <c r="BF139" s="190">
        <f t="shared" si="37"/>
        <v>0</v>
      </c>
      <c r="BG139" s="190"/>
      <c r="BH139" s="190">
        <f t="shared" si="38"/>
        <v>0</v>
      </c>
      <c r="BI139" s="190"/>
      <c r="BJ139" s="190">
        <f t="shared" si="39"/>
        <v>0</v>
      </c>
      <c r="BK139" s="190"/>
      <c r="BL139" s="190">
        <f t="shared" si="40"/>
        <v>0</v>
      </c>
      <c r="BM139" s="199"/>
      <c r="BN139" s="190">
        <f t="shared" si="41"/>
        <v>0</v>
      </c>
      <c r="BO139" s="190"/>
      <c r="BP139" s="190">
        <f t="shared" si="42"/>
        <v>0</v>
      </c>
      <c r="BQ139" s="190"/>
      <c r="BR139" s="190">
        <f t="shared" si="43"/>
        <v>0</v>
      </c>
      <c r="BS139" s="191"/>
    </row>
    <row r="140" spans="2:71" ht="15" thickBot="1" x14ac:dyDescent="0.4">
      <c r="B140" s="296"/>
      <c r="C140" s="297"/>
      <c r="D140" s="297"/>
      <c r="E140" s="290"/>
      <c r="F140" s="290"/>
      <c r="G140" s="290"/>
      <c r="H140" s="290"/>
      <c r="I140" s="212"/>
      <c r="J140" s="212"/>
      <c r="K140" s="212"/>
      <c r="L140" s="212"/>
      <c r="M140" s="213"/>
      <c r="N140" s="213"/>
      <c r="O140" s="213"/>
      <c r="P140" s="213"/>
      <c r="Q140" s="213"/>
      <c r="R140" s="213"/>
      <c r="S140" s="205" t="s">
        <v>6948</v>
      </c>
      <c r="T140" s="205"/>
      <c r="U140" s="205"/>
      <c r="V140" s="206"/>
      <c r="W140" s="206"/>
      <c r="X140" s="206"/>
      <c r="Y140" s="207"/>
      <c r="Z140" s="207"/>
      <c r="AA140" s="207"/>
      <c r="AB140" s="208"/>
      <c r="AC140" s="208"/>
      <c r="AD140" s="208"/>
      <c r="AE140" s="202"/>
      <c r="AF140" s="202"/>
      <c r="AG140" s="202"/>
      <c r="AH140" s="201">
        <f>Totals!$E$81</f>
        <v>45811</v>
      </c>
      <c r="AI140" s="201"/>
      <c r="AJ140" s="201"/>
      <c r="AK140" s="303">
        <f t="shared" si="30"/>
        <v>0</v>
      </c>
      <c r="AL140" s="303"/>
      <c r="AM140" s="303"/>
      <c r="AN140" s="201" t="str">
        <f t="shared" si="31"/>
        <v/>
      </c>
      <c r="AO140" s="201"/>
      <c r="AP140" s="201"/>
      <c r="AQ140" s="202"/>
      <c r="AR140" s="202"/>
      <c r="AS140" s="202"/>
      <c r="AT140" s="203">
        <f t="shared" si="44"/>
        <v>0</v>
      </c>
      <c r="AU140" s="203"/>
      <c r="AV140" s="203"/>
      <c r="AW140" s="204">
        <f t="shared" si="33"/>
        <v>0</v>
      </c>
      <c r="AX140" s="204"/>
      <c r="AY140" s="204"/>
      <c r="AZ140" s="190">
        <f t="shared" si="34"/>
        <v>0</v>
      </c>
      <c r="BA140" s="190"/>
      <c r="BB140" s="190">
        <f t="shared" si="35"/>
        <v>0</v>
      </c>
      <c r="BC140" s="190"/>
      <c r="BD140" s="190">
        <f t="shared" si="36"/>
        <v>0</v>
      </c>
      <c r="BE140" s="190"/>
      <c r="BF140" s="190">
        <f t="shared" si="37"/>
        <v>0</v>
      </c>
      <c r="BG140" s="190"/>
      <c r="BH140" s="190">
        <f t="shared" si="38"/>
        <v>0</v>
      </c>
      <c r="BI140" s="190"/>
      <c r="BJ140" s="190">
        <f t="shared" si="39"/>
        <v>0</v>
      </c>
      <c r="BK140" s="190"/>
      <c r="BL140" s="190">
        <f t="shared" si="40"/>
        <v>0</v>
      </c>
      <c r="BM140" s="199"/>
      <c r="BN140" s="190">
        <f t="shared" si="41"/>
        <v>0</v>
      </c>
      <c r="BO140" s="190"/>
      <c r="BP140" s="190">
        <f t="shared" si="42"/>
        <v>0</v>
      </c>
      <c r="BQ140" s="190"/>
      <c r="BR140" s="190">
        <f t="shared" si="43"/>
        <v>0</v>
      </c>
      <c r="BS140" s="191"/>
    </row>
    <row r="141" spans="2:71" ht="15" thickBot="1" x14ac:dyDescent="0.4">
      <c r="B141" s="296" t="s">
        <v>7068</v>
      </c>
      <c r="C141" s="297"/>
      <c r="D141" s="297"/>
      <c r="E141" s="298" t="s">
        <v>7066</v>
      </c>
      <c r="F141" s="298"/>
      <c r="G141" s="298"/>
      <c r="H141" s="298"/>
      <c r="I141" s="212" t="s">
        <v>7046</v>
      </c>
      <c r="J141" s="212"/>
      <c r="K141" s="212"/>
      <c r="L141" s="212"/>
      <c r="M141" s="213"/>
      <c r="N141" s="213"/>
      <c r="O141" s="213"/>
      <c r="P141" s="213"/>
      <c r="Q141" s="213"/>
      <c r="R141" s="213"/>
      <c r="S141" s="205"/>
      <c r="T141" s="205"/>
      <c r="U141" s="205"/>
      <c r="V141" s="206"/>
      <c r="W141" s="206"/>
      <c r="X141" s="206"/>
      <c r="Y141" s="207">
        <v>-46.5</v>
      </c>
      <c r="Z141" s="207"/>
      <c r="AA141" s="207"/>
      <c r="AB141" s="208" t="s">
        <v>6638</v>
      </c>
      <c r="AC141" s="208"/>
      <c r="AD141" s="208"/>
      <c r="AE141" s="202">
        <v>45703</v>
      </c>
      <c r="AF141" s="202"/>
      <c r="AG141" s="202"/>
      <c r="AH141" s="201">
        <f>Totals!$E$81</f>
        <v>45811</v>
      </c>
      <c r="AI141" s="201"/>
      <c r="AJ141" s="201"/>
      <c r="AK141" s="303">
        <f t="shared" si="30"/>
        <v>13.886301369863014</v>
      </c>
      <c r="AL141" s="303"/>
      <c r="AM141" s="303"/>
      <c r="AN141" s="201">
        <f t="shared" si="31"/>
        <v>46067</v>
      </c>
      <c r="AO141" s="201"/>
      <c r="AP141" s="201"/>
      <c r="AQ141" s="202">
        <v>46068</v>
      </c>
      <c r="AR141" s="202"/>
      <c r="AS141" s="202"/>
      <c r="AT141" s="203">
        <f t="shared" si="44"/>
        <v>256</v>
      </c>
      <c r="AU141" s="203"/>
      <c r="AV141" s="203"/>
      <c r="AW141" s="204">
        <f t="shared" si="33"/>
        <v>-32.613698630136987</v>
      </c>
      <c r="AX141" s="204"/>
      <c r="AY141" s="204"/>
      <c r="AZ141" s="190">
        <f t="shared" si="34"/>
        <v>-0.12739726027397261</v>
      </c>
      <c r="BA141" s="190"/>
      <c r="BB141" s="190">
        <f t="shared" si="35"/>
        <v>-0.89178082191780816</v>
      </c>
      <c r="BC141" s="190"/>
      <c r="BD141" s="190">
        <f t="shared" si="36"/>
        <v>-1.7835616438356163</v>
      </c>
      <c r="BE141" s="190"/>
      <c r="BF141" s="190">
        <f t="shared" si="37"/>
        <v>-3.8776541095890416</v>
      </c>
      <c r="BG141" s="190"/>
      <c r="BH141" s="190">
        <f t="shared" si="38"/>
        <v>-11.632962328767123</v>
      </c>
      <c r="BI141" s="190"/>
      <c r="BJ141" s="190">
        <f t="shared" si="39"/>
        <v>-23.265924657534246</v>
      </c>
      <c r="BK141" s="190"/>
      <c r="BL141" s="190">
        <f t="shared" si="40"/>
        <v>-46.531849315068492</v>
      </c>
      <c r="BM141" s="199"/>
      <c r="BN141" s="190">
        <f t="shared" si="41"/>
        <v>-93.063698630136983</v>
      </c>
      <c r="BO141" s="190"/>
      <c r="BP141" s="190">
        <f t="shared" si="42"/>
        <v>-232.65924657534245</v>
      </c>
      <c r="BQ141" s="190"/>
      <c r="BR141" s="190">
        <f t="shared" si="43"/>
        <v>-465.3184931506849</v>
      </c>
      <c r="BS141" s="191"/>
    </row>
    <row r="142" spans="2:71" ht="15" thickBot="1" x14ac:dyDescent="0.4">
      <c r="B142" s="296" t="s">
        <v>7067</v>
      </c>
      <c r="C142" s="297"/>
      <c r="D142" s="297"/>
      <c r="E142" s="290" t="s">
        <v>7065</v>
      </c>
      <c r="F142" s="290"/>
      <c r="G142" s="290"/>
      <c r="H142" s="290"/>
      <c r="I142" s="212" t="s">
        <v>7047</v>
      </c>
      <c r="J142" s="212"/>
      <c r="K142" s="212"/>
      <c r="L142" s="212"/>
      <c r="M142" s="213"/>
      <c r="N142" s="213"/>
      <c r="O142" s="213"/>
      <c r="P142" s="213"/>
      <c r="Q142" s="213"/>
      <c r="R142" s="213"/>
      <c r="S142" s="205"/>
      <c r="T142" s="205"/>
      <c r="U142" s="205"/>
      <c r="V142" s="206"/>
      <c r="W142" s="206"/>
      <c r="X142" s="206"/>
      <c r="Y142" s="207">
        <v>-46.5</v>
      </c>
      <c r="Z142" s="207"/>
      <c r="AA142" s="207"/>
      <c r="AB142" s="208" t="s">
        <v>6638</v>
      </c>
      <c r="AC142" s="208"/>
      <c r="AD142" s="208"/>
      <c r="AE142" s="202">
        <v>45724</v>
      </c>
      <c r="AF142" s="202"/>
      <c r="AG142" s="202"/>
      <c r="AH142" s="201">
        <f>Totals!$E$81</f>
        <v>45811</v>
      </c>
      <c r="AI142" s="201"/>
      <c r="AJ142" s="201"/>
      <c r="AK142" s="303">
        <f t="shared" si="30"/>
        <v>11.210958904109589</v>
      </c>
      <c r="AL142" s="303"/>
      <c r="AM142" s="303"/>
      <c r="AN142" s="201">
        <f t="shared" si="31"/>
        <v>46088</v>
      </c>
      <c r="AO142" s="201"/>
      <c r="AP142" s="201"/>
      <c r="AQ142" s="202">
        <v>46089</v>
      </c>
      <c r="AR142" s="202"/>
      <c r="AS142" s="202"/>
      <c r="AT142" s="203">
        <f t="shared" si="44"/>
        <v>277</v>
      </c>
      <c r="AU142" s="203"/>
      <c r="AV142" s="203"/>
      <c r="AW142" s="204">
        <f t="shared" si="33"/>
        <v>-35.289041095890411</v>
      </c>
      <c r="AX142" s="204"/>
      <c r="AY142" s="204"/>
      <c r="AZ142" s="190">
        <f t="shared" si="34"/>
        <v>-0.12739726027397261</v>
      </c>
      <c r="BA142" s="190"/>
      <c r="BB142" s="190">
        <f t="shared" si="35"/>
        <v>-0.89178082191780816</v>
      </c>
      <c r="BC142" s="190"/>
      <c r="BD142" s="190">
        <f t="shared" si="36"/>
        <v>-1.7835616438356163</v>
      </c>
      <c r="BE142" s="190"/>
      <c r="BF142" s="190">
        <f t="shared" si="37"/>
        <v>-3.8776541095890416</v>
      </c>
      <c r="BG142" s="190"/>
      <c r="BH142" s="190">
        <f t="shared" si="38"/>
        <v>-11.632962328767123</v>
      </c>
      <c r="BI142" s="190"/>
      <c r="BJ142" s="190">
        <f t="shared" si="39"/>
        <v>-23.265924657534246</v>
      </c>
      <c r="BK142" s="190"/>
      <c r="BL142" s="190">
        <f t="shared" si="40"/>
        <v>-46.531849315068492</v>
      </c>
      <c r="BM142" s="199"/>
      <c r="BN142" s="190">
        <f t="shared" si="41"/>
        <v>-93.063698630136983</v>
      </c>
      <c r="BO142" s="190"/>
      <c r="BP142" s="190">
        <f t="shared" si="42"/>
        <v>-232.65924657534245</v>
      </c>
      <c r="BQ142" s="190"/>
      <c r="BR142" s="190">
        <f t="shared" si="43"/>
        <v>-465.3184931506849</v>
      </c>
      <c r="BS142" s="191"/>
    </row>
    <row r="143" spans="2:71" ht="15" thickBot="1" x14ac:dyDescent="0.4">
      <c r="B143" s="209"/>
      <c r="C143" s="210"/>
      <c r="D143" s="210"/>
      <c r="E143" s="298" t="s">
        <v>7069</v>
      </c>
      <c r="F143" s="298"/>
      <c r="G143" s="298"/>
      <c r="H143" s="298"/>
      <c r="I143" s="212" t="s">
        <v>7070</v>
      </c>
      <c r="J143" s="212"/>
      <c r="K143" s="212"/>
      <c r="L143" s="212"/>
      <c r="M143" s="213"/>
      <c r="N143" s="213"/>
      <c r="O143" s="213"/>
      <c r="P143" s="213"/>
      <c r="Q143" s="213"/>
      <c r="R143" s="213"/>
      <c r="S143" s="205" t="s">
        <v>6948</v>
      </c>
      <c r="T143" s="205"/>
      <c r="U143" s="205"/>
      <c r="V143" s="206"/>
      <c r="W143" s="206"/>
      <c r="X143" s="206"/>
      <c r="Y143" s="207">
        <v>-46.5</v>
      </c>
      <c r="Z143" s="207"/>
      <c r="AA143" s="207"/>
      <c r="AB143" s="208" t="s">
        <v>6638</v>
      </c>
      <c r="AC143" s="208"/>
      <c r="AD143" s="208"/>
      <c r="AE143" s="202">
        <v>45473</v>
      </c>
      <c r="AF143" s="202"/>
      <c r="AG143" s="202"/>
      <c r="AH143" s="201">
        <f>Totals!$E$81</f>
        <v>45811</v>
      </c>
      <c r="AI143" s="201"/>
      <c r="AJ143" s="201"/>
      <c r="AK143" s="303">
        <f t="shared" si="30"/>
        <v>43.187671232876717</v>
      </c>
      <c r="AL143" s="303"/>
      <c r="AM143" s="303"/>
      <c r="AN143" s="201">
        <f t="shared" si="31"/>
        <v>45837</v>
      </c>
      <c r="AO143" s="201"/>
      <c r="AP143" s="201"/>
      <c r="AQ143" s="202">
        <v>45838</v>
      </c>
      <c r="AR143" s="202"/>
      <c r="AS143" s="202"/>
      <c r="AT143" s="203">
        <f t="shared" si="44"/>
        <v>26</v>
      </c>
      <c r="AU143" s="203"/>
      <c r="AV143" s="203"/>
      <c r="AW143" s="204">
        <f t="shared" si="33"/>
        <v>-3.3123287671232879</v>
      </c>
      <c r="AX143" s="204"/>
      <c r="AY143" s="204"/>
      <c r="AZ143" s="190">
        <f t="shared" si="34"/>
        <v>-0.12739726027397261</v>
      </c>
      <c r="BA143" s="190"/>
      <c r="BB143" s="190">
        <f t="shared" si="35"/>
        <v>-0.89178082191780816</v>
      </c>
      <c r="BC143" s="190"/>
      <c r="BD143" s="190">
        <f t="shared" si="36"/>
        <v>-1.7835616438356163</v>
      </c>
      <c r="BE143" s="190"/>
      <c r="BF143" s="190">
        <f t="shared" si="37"/>
        <v>-3.8776541095890416</v>
      </c>
      <c r="BG143" s="190"/>
      <c r="BH143" s="190">
        <f t="shared" si="38"/>
        <v>-11.632962328767123</v>
      </c>
      <c r="BI143" s="190"/>
      <c r="BJ143" s="190">
        <f t="shared" si="39"/>
        <v>-23.265924657534246</v>
      </c>
      <c r="BK143" s="190"/>
      <c r="BL143" s="190">
        <f t="shared" si="40"/>
        <v>-46.531849315068492</v>
      </c>
      <c r="BM143" s="199"/>
      <c r="BN143" s="190">
        <f t="shared" si="41"/>
        <v>-93.063698630136983</v>
      </c>
      <c r="BO143" s="190"/>
      <c r="BP143" s="190">
        <f t="shared" si="42"/>
        <v>-232.65924657534245</v>
      </c>
      <c r="BQ143" s="190"/>
      <c r="BR143" s="190">
        <f t="shared" si="43"/>
        <v>-465.3184931506849</v>
      </c>
      <c r="BS143" s="191"/>
    </row>
    <row r="144" spans="2:71" ht="15" thickBot="1" x14ac:dyDescent="0.4">
      <c r="B144" s="209"/>
      <c r="C144" s="210"/>
      <c r="D144" s="210"/>
      <c r="E144" s="211"/>
      <c r="F144" s="211"/>
      <c r="G144" s="211"/>
      <c r="H144" s="211"/>
      <c r="I144" s="212"/>
      <c r="J144" s="212"/>
      <c r="K144" s="212"/>
      <c r="L144" s="212"/>
      <c r="M144" s="213"/>
      <c r="N144" s="213"/>
      <c r="O144" s="213"/>
      <c r="P144" s="213"/>
      <c r="Q144" s="213"/>
      <c r="R144" s="213"/>
      <c r="S144" s="205"/>
      <c r="T144" s="205"/>
      <c r="U144" s="205"/>
      <c r="V144" s="206"/>
      <c r="W144" s="206"/>
      <c r="X144" s="206"/>
      <c r="Y144" s="207"/>
      <c r="Z144" s="207"/>
      <c r="AA144" s="207"/>
      <c r="AB144" s="208"/>
      <c r="AC144" s="208"/>
      <c r="AD144" s="208"/>
      <c r="AE144" s="202"/>
      <c r="AF144" s="202"/>
      <c r="AG144" s="202"/>
      <c r="AH144" s="201">
        <f>Totals!$E$81</f>
        <v>45811</v>
      </c>
      <c r="AI144" s="201"/>
      <c r="AJ144" s="201"/>
      <c r="AK144" s="303">
        <f t="shared" si="30"/>
        <v>0</v>
      </c>
      <c r="AL144" s="303"/>
      <c r="AM144" s="303"/>
      <c r="AN144" s="201" t="str">
        <f t="shared" si="31"/>
        <v/>
      </c>
      <c r="AO144" s="201"/>
      <c r="AP144" s="201"/>
      <c r="AQ144" s="202"/>
      <c r="AR144" s="202"/>
      <c r="AS144" s="202"/>
      <c r="AT144" s="203">
        <f t="shared" si="44"/>
        <v>0</v>
      </c>
      <c r="AU144" s="203"/>
      <c r="AV144" s="203"/>
      <c r="AW144" s="204">
        <f t="shared" si="33"/>
        <v>0</v>
      </c>
      <c r="AX144" s="204"/>
      <c r="AY144" s="204"/>
      <c r="AZ144" s="190">
        <f t="shared" si="34"/>
        <v>0</v>
      </c>
      <c r="BA144" s="190"/>
      <c r="BB144" s="190">
        <f t="shared" si="35"/>
        <v>0</v>
      </c>
      <c r="BC144" s="190"/>
      <c r="BD144" s="190">
        <f t="shared" si="36"/>
        <v>0</v>
      </c>
      <c r="BE144" s="190"/>
      <c r="BF144" s="190">
        <f t="shared" si="37"/>
        <v>0</v>
      </c>
      <c r="BG144" s="190"/>
      <c r="BH144" s="190">
        <f t="shared" si="38"/>
        <v>0</v>
      </c>
      <c r="BI144" s="190"/>
      <c r="BJ144" s="190">
        <f t="shared" si="39"/>
        <v>0</v>
      </c>
      <c r="BK144" s="190"/>
      <c r="BL144" s="190">
        <f t="shared" si="40"/>
        <v>0</v>
      </c>
      <c r="BM144" s="199"/>
      <c r="BN144" s="190">
        <f t="shared" si="41"/>
        <v>0</v>
      </c>
      <c r="BO144" s="190"/>
      <c r="BP144" s="190">
        <f t="shared" si="42"/>
        <v>0</v>
      </c>
      <c r="BQ144" s="190"/>
      <c r="BR144" s="190">
        <f t="shared" si="43"/>
        <v>0</v>
      </c>
      <c r="BS144" s="191"/>
    </row>
    <row r="145" spans="2:71" ht="15" thickBot="1" x14ac:dyDescent="0.4">
      <c r="B145" s="296"/>
      <c r="C145" s="297"/>
      <c r="D145" s="297"/>
      <c r="E145" s="211"/>
      <c r="F145" s="211"/>
      <c r="G145" s="211"/>
      <c r="H145" s="211"/>
      <c r="I145" s="212"/>
      <c r="J145" s="212"/>
      <c r="K145" s="212"/>
      <c r="L145" s="212"/>
      <c r="M145" s="213"/>
      <c r="N145" s="213"/>
      <c r="O145" s="213"/>
      <c r="P145" s="213"/>
      <c r="Q145" s="213"/>
      <c r="R145" s="213"/>
      <c r="S145" s="205"/>
      <c r="T145" s="205"/>
      <c r="U145" s="205"/>
      <c r="V145" s="206"/>
      <c r="W145" s="206"/>
      <c r="X145" s="206"/>
      <c r="Y145" s="207"/>
      <c r="Z145" s="207"/>
      <c r="AA145" s="207"/>
      <c r="AB145" s="208"/>
      <c r="AC145" s="208"/>
      <c r="AD145" s="208"/>
      <c r="AE145" s="202"/>
      <c r="AF145" s="202"/>
      <c r="AG145" s="202"/>
      <c r="AH145" s="201">
        <f>Totals!$E$81</f>
        <v>45811</v>
      </c>
      <c r="AI145" s="201"/>
      <c r="AJ145" s="201"/>
      <c r="AK145" s="303">
        <f t="shared" si="30"/>
        <v>0</v>
      </c>
      <c r="AL145" s="303"/>
      <c r="AM145" s="303"/>
      <c r="AN145" s="201" t="str">
        <f t="shared" si="31"/>
        <v/>
      </c>
      <c r="AO145" s="201"/>
      <c r="AP145" s="201"/>
      <c r="AQ145" s="202"/>
      <c r="AR145" s="202"/>
      <c r="AS145" s="202"/>
      <c r="AT145" s="203">
        <f t="shared" si="44"/>
        <v>0</v>
      </c>
      <c r="AU145" s="203"/>
      <c r="AV145" s="203"/>
      <c r="AW145" s="204">
        <f t="shared" si="33"/>
        <v>0</v>
      </c>
      <c r="AX145" s="204"/>
      <c r="AY145" s="204"/>
      <c r="AZ145" s="190">
        <f t="shared" si="34"/>
        <v>0</v>
      </c>
      <c r="BA145" s="190"/>
      <c r="BB145" s="190">
        <f t="shared" si="35"/>
        <v>0</v>
      </c>
      <c r="BC145" s="190"/>
      <c r="BD145" s="190">
        <f t="shared" si="36"/>
        <v>0</v>
      </c>
      <c r="BE145" s="190"/>
      <c r="BF145" s="190">
        <f t="shared" si="37"/>
        <v>0</v>
      </c>
      <c r="BG145" s="190"/>
      <c r="BH145" s="190">
        <f t="shared" si="38"/>
        <v>0</v>
      </c>
      <c r="BI145" s="190"/>
      <c r="BJ145" s="190">
        <f t="shared" si="39"/>
        <v>0</v>
      </c>
      <c r="BK145" s="190"/>
      <c r="BL145" s="190">
        <f t="shared" si="40"/>
        <v>0</v>
      </c>
      <c r="BM145" s="199"/>
      <c r="BN145" s="190">
        <f t="shared" si="41"/>
        <v>0</v>
      </c>
      <c r="BO145" s="190"/>
      <c r="BP145" s="190">
        <f t="shared" si="42"/>
        <v>0</v>
      </c>
      <c r="BQ145" s="190"/>
      <c r="BR145" s="190">
        <f t="shared" si="43"/>
        <v>0</v>
      </c>
      <c r="BS145" s="191"/>
    </row>
    <row r="146" spans="2:71" ht="15" thickBot="1" x14ac:dyDescent="0.4">
      <c r="B146" s="296"/>
      <c r="C146" s="297"/>
      <c r="D146" s="297"/>
      <c r="E146" s="215" t="s">
        <v>7050</v>
      </c>
      <c r="F146" s="215"/>
      <c r="G146" s="215"/>
      <c r="H146" s="215"/>
      <c r="I146" s="205" t="s">
        <v>7051</v>
      </c>
      <c r="J146" s="205"/>
      <c r="K146" s="205"/>
      <c r="L146" s="205"/>
      <c r="M146" s="213"/>
      <c r="N146" s="213"/>
      <c r="O146" s="213"/>
      <c r="P146" s="213"/>
      <c r="Q146" s="213"/>
      <c r="R146" s="213"/>
      <c r="S146" s="205"/>
      <c r="T146" s="205"/>
      <c r="U146" s="205"/>
      <c r="V146" s="206"/>
      <c r="W146" s="206"/>
      <c r="X146" s="206"/>
      <c r="Y146" s="207">
        <v>-62</v>
      </c>
      <c r="Z146" s="207"/>
      <c r="AA146" s="207"/>
      <c r="AB146" s="208" t="s">
        <v>6948</v>
      </c>
      <c r="AC146" s="208"/>
      <c r="AD146" s="208"/>
      <c r="AE146" s="202">
        <v>45710</v>
      </c>
      <c r="AF146" s="202"/>
      <c r="AG146" s="202"/>
      <c r="AH146" s="201">
        <f>Totals!$E$81</f>
        <v>45811</v>
      </c>
      <c r="AI146" s="201"/>
      <c r="AJ146" s="201"/>
      <c r="AK146" s="303">
        <f t="shared" si="30"/>
        <v>225.85714285714286</v>
      </c>
      <c r="AL146" s="303"/>
      <c r="AM146" s="303"/>
      <c r="AN146" s="201">
        <f t="shared" si="31"/>
        <v>45737</v>
      </c>
      <c r="AO146" s="201"/>
      <c r="AP146" s="201"/>
      <c r="AQ146" s="202">
        <v>45738</v>
      </c>
      <c r="AR146" s="202"/>
      <c r="AS146" s="202"/>
      <c r="AT146" s="203">
        <f t="shared" si="44"/>
        <v>-74</v>
      </c>
      <c r="AU146" s="203"/>
      <c r="AV146" s="203"/>
      <c r="AW146" s="204">
        <f t="shared" si="33"/>
        <v>163.85714285714286</v>
      </c>
      <c r="AX146" s="204"/>
      <c r="AY146" s="204"/>
      <c r="AZ146" s="190">
        <f t="shared" si="34"/>
        <v>-2.2142857142857144</v>
      </c>
      <c r="BA146" s="190"/>
      <c r="BB146" s="190">
        <f t="shared" si="35"/>
        <v>-15.5</v>
      </c>
      <c r="BC146" s="190"/>
      <c r="BD146" s="190">
        <f t="shared" si="36"/>
        <v>-31</v>
      </c>
      <c r="BE146" s="190"/>
      <c r="BF146" s="190">
        <f t="shared" si="37"/>
        <v>-67.397321428571431</v>
      </c>
      <c r="BG146" s="190"/>
      <c r="BH146" s="190">
        <f t="shared" si="38"/>
        <v>-202.19196428571431</v>
      </c>
      <c r="BI146" s="190"/>
      <c r="BJ146" s="190">
        <f t="shared" si="39"/>
        <v>-404.38392857142861</v>
      </c>
      <c r="BK146" s="190"/>
      <c r="BL146" s="190">
        <f t="shared" si="40"/>
        <v>-808.76785714285722</v>
      </c>
      <c r="BM146" s="199"/>
      <c r="BN146" s="190">
        <f t="shared" si="41"/>
        <v>-1617.5357142857144</v>
      </c>
      <c r="BO146" s="190"/>
      <c r="BP146" s="190">
        <f t="shared" si="42"/>
        <v>-4043.8392857142858</v>
      </c>
      <c r="BQ146" s="190"/>
      <c r="BR146" s="190">
        <f t="shared" si="43"/>
        <v>-8087.6785714285716</v>
      </c>
      <c r="BS146" s="191"/>
    </row>
    <row r="147" spans="2:71" ht="15" thickBot="1" x14ac:dyDescent="0.4">
      <c r="B147" s="209"/>
      <c r="C147" s="210"/>
      <c r="D147" s="210"/>
      <c r="E147" s="211"/>
      <c r="F147" s="211"/>
      <c r="G147" s="211"/>
      <c r="H147" s="211"/>
      <c r="I147" s="205" t="s">
        <v>7060</v>
      </c>
      <c r="J147" s="205"/>
      <c r="K147" s="205"/>
      <c r="L147" s="205"/>
      <c r="M147" s="207">
        <f>(P127-M127)*-(AZ127)</f>
        <v>281.92278203723987</v>
      </c>
      <c r="N147" s="207"/>
      <c r="O147" s="207"/>
      <c r="P147" s="213"/>
      <c r="Q147" s="213"/>
      <c r="R147" s="213"/>
      <c r="S147" s="205"/>
      <c r="T147" s="205"/>
      <c r="U147" s="205"/>
      <c r="V147" s="206"/>
      <c r="W147" s="206"/>
      <c r="X147" s="206"/>
      <c r="Y147" s="207">
        <v>-55.52</v>
      </c>
      <c r="Z147" s="207"/>
      <c r="AA147" s="207"/>
      <c r="AB147" s="208" t="s">
        <v>6948</v>
      </c>
      <c r="AC147" s="208"/>
      <c r="AD147" s="208"/>
      <c r="AE147" s="202">
        <v>45710</v>
      </c>
      <c r="AF147" s="202"/>
      <c r="AG147" s="202"/>
      <c r="AH147" s="201">
        <f>Totals!$E$81</f>
        <v>45811</v>
      </c>
      <c r="AI147" s="201"/>
      <c r="AJ147" s="201"/>
      <c r="AK147" s="303">
        <f t="shared" si="30"/>
        <v>202.25142857142856</v>
      </c>
      <c r="AL147" s="303"/>
      <c r="AM147" s="303"/>
      <c r="AN147" s="201">
        <f t="shared" si="31"/>
        <v>45737</v>
      </c>
      <c r="AO147" s="201"/>
      <c r="AP147" s="201"/>
      <c r="AQ147" s="202">
        <v>45738</v>
      </c>
      <c r="AR147" s="202"/>
      <c r="AS147" s="202"/>
      <c r="AT147" s="203">
        <f t="shared" si="44"/>
        <v>-74</v>
      </c>
      <c r="AU147" s="203"/>
      <c r="AV147" s="203"/>
      <c r="AW147" s="204">
        <f t="shared" si="33"/>
        <v>146.73142857142858</v>
      </c>
      <c r="AX147" s="204"/>
      <c r="AY147" s="204"/>
      <c r="AZ147" s="190">
        <f t="shared" si="34"/>
        <v>-1.9828571428571429</v>
      </c>
      <c r="BA147" s="190"/>
      <c r="BB147" s="190">
        <f t="shared" si="35"/>
        <v>-13.88</v>
      </c>
      <c r="BC147" s="190"/>
      <c r="BD147" s="190">
        <f t="shared" si="36"/>
        <v>-27.76</v>
      </c>
      <c r="BE147" s="190"/>
      <c r="BF147" s="190">
        <f t="shared" si="37"/>
        <v>-60.353214285714287</v>
      </c>
      <c r="BG147" s="190"/>
      <c r="BH147" s="190">
        <f t="shared" si="38"/>
        <v>-181.05964285714288</v>
      </c>
      <c r="BI147" s="190"/>
      <c r="BJ147" s="190">
        <f t="shared" si="39"/>
        <v>-362.11928571428575</v>
      </c>
      <c r="BK147" s="190"/>
      <c r="BL147" s="190">
        <f t="shared" si="40"/>
        <v>-724.2385714285715</v>
      </c>
      <c r="BM147" s="199"/>
      <c r="BN147" s="190">
        <f t="shared" si="41"/>
        <v>-1448.477142857143</v>
      </c>
      <c r="BO147" s="190"/>
      <c r="BP147" s="190">
        <f t="shared" si="42"/>
        <v>-3621.1928571428575</v>
      </c>
      <c r="BQ147" s="190"/>
      <c r="BR147" s="190">
        <f t="shared" si="43"/>
        <v>-7242.385714285715</v>
      </c>
      <c r="BS147" s="191"/>
    </row>
    <row r="148" spans="2:71" ht="15" thickBot="1" x14ac:dyDescent="0.4">
      <c r="B148" s="209"/>
      <c r="C148" s="210"/>
      <c r="D148" s="210"/>
      <c r="E148" s="211"/>
      <c r="F148" s="211"/>
      <c r="G148" s="211"/>
      <c r="H148" s="211"/>
      <c r="I148" s="205" t="s">
        <v>7052</v>
      </c>
      <c r="J148" s="205"/>
      <c r="K148" s="205"/>
      <c r="L148" s="205"/>
      <c r="M148" s="213"/>
      <c r="N148" s="213"/>
      <c r="O148" s="213"/>
      <c r="P148" s="213"/>
      <c r="Q148" s="213"/>
      <c r="R148" s="213"/>
      <c r="S148" s="205"/>
      <c r="T148" s="205"/>
      <c r="U148" s="205"/>
      <c r="V148" s="206"/>
      <c r="W148" s="206"/>
      <c r="X148" s="206"/>
      <c r="Y148" s="207">
        <v>-10</v>
      </c>
      <c r="Z148" s="207"/>
      <c r="AA148" s="207"/>
      <c r="AB148" s="208" t="s">
        <v>6948</v>
      </c>
      <c r="AC148" s="208"/>
      <c r="AD148" s="208"/>
      <c r="AE148" s="202">
        <v>45710</v>
      </c>
      <c r="AF148" s="202"/>
      <c r="AG148" s="202"/>
      <c r="AH148" s="201">
        <f>Totals!$E$81</f>
        <v>45811</v>
      </c>
      <c r="AI148" s="201"/>
      <c r="AJ148" s="201"/>
      <c r="AK148" s="303">
        <f t="shared" si="30"/>
        <v>36.428571428571431</v>
      </c>
      <c r="AL148" s="303"/>
      <c r="AM148" s="303"/>
      <c r="AN148" s="201">
        <f t="shared" si="31"/>
        <v>45737</v>
      </c>
      <c r="AO148" s="201"/>
      <c r="AP148" s="201"/>
      <c r="AQ148" s="202">
        <v>45738</v>
      </c>
      <c r="AR148" s="202"/>
      <c r="AS148" s="202"/>
      <c r="AT148" s="203">
        <f t="shared" si="44"/>
        <v>-74</v>
      </c>
      <c r="AU148" s="203"/>
      <c r="AV148" s="203"/>
      <c r="AW148" s="204">
        <f t="shared" si="33"/>
        <v>26.428571428571431</v>
      </c>
      <c r="AX148" s="204"/>
      <c r="AY148" s="204"/>
      <c r="AZ148" s="190">
        <f t="shared" si="34"/>
        <v>-0.35714285714285715</v>
      </c>
      <c r="BA148" s="190"/>
      <c r="BB148" s="190">
        <f t="shared" si="35"/>
        <v>-2.5</v>
      </c>
      <c r="BC148" s="190"/>
      <c r="BD148" s="190">
        <f t="shared" si="36"/>
        <v>-5</v>
      </c>
      <c r="BE148" s="190"/>
      <c r="BF148" s="190">
        <f t="shared" si="37"/>
        <v>-10.870535714285715</v>
      </c>
      <c r="BG148" s="190"/>
      <c r="BH148" s="190">
        <f t="shared" si="38"/>
        <v>-32.611607142857146</v>
      </c>
      <c r="BI148" s="190"/>
      <c r="BJ148" s="190">
        <f t="shared" si="39"/>
        <v>-65.223214285714292</v>
      </c>
      <c r="BK148" s="190"/>
      <c r="BL148" s="190">
        <f t="shared" si="40"/>
        <v>-130.44642857142858</v>
      </c>
      <c r="BM148" s="199"/>
      <c r="BN148" s="190">
        <f t="shared" si="41"/>
        <v>-260.89285714285717</v>
      </c>
      <c r="BO148" s="190"/>
      <c r="BP148" s="190">
        <f t="shared" si="42"/>
        <v>-652.23214285714289</v>
      </c>
      <c r="BQ148" s="190"/>
      <c r="BR148" s="190">
        <f t="shared" si="43"/>
        <v>-1304.4642857142858</v>
      </c>
      <c r="BS148" s="191"/>
    </row>
    <row r="149" spans="2:71" ht="15" thickBot="1" x14ac:dyDescent="0.4">
      <c r="B149" s="209"/>
      <c r="C149" s="210"/>
      <c r="D149" s="210"/>
      <c r="E149" s="211"/>
      <c r="F149" s="211"/>
      <c r="G149" s="211"/>
      <c r="H149" s="211"/>
      <c r="I149" s="205" t="s">
        <v>7049</v>
      </c>
      <c r="J149" s="205"/>
      <c r="K149" s="205"/>
      <c r="L149" s="205"/>
      <c r="M149" s="214"/>
      <c r="N149" s="214"/>
      <c r="O149" s="214"/>
      <c r="P149" s="213"/>
      <c r="Q149" s="213"/>
      <c r="R149" s="213"/>
      <c r="S149" s="205"/>
      <c r="T149" s="205"/>
      <c r="U149" s="205"/>
      <c r="V149" s="206"/>
      <c r="W149" s="206"/>
      <c r="X149" s="206"/>
      <c r="Y149" s="207">
        <v>-23.86</v>
      </c>
      <c r="Z149" s="207"/>
      <c r="AA149" s="207"/>
      <c r="AB149" s="208" t="s">
        <v>6948</v>
      </c>
      <c r="AC149" s="208"/>
      <c r="AD149" s="208"/>
      <c r="AE149" s="202">
        <v>45710</v>
      </c>
      <c r="AF149" s="202"/>
      <c r="AG149" s="202"/>
      <c r="AH149" s="201">
        <f>Totals!$E$81</f>
        <v>45811</v>
      </c>
      <c r="AI149" s="201"/>
      <c r="AJ149" s="201"/>
      <c r="AK149" s="303">
        <f t="shared" si="30"/>
        <v>86.918571428571425</v>
      </c>
      <c r="AL149" s="303"/>
      <c r="AM149" s="303"/>
      <c r="AN149" s="201">
        <f t="shared" si="31"/>
        <v>45737</v>
      </c>
      <c r="AO149" s="201"/>
      <c r="AP149" s="201"/>
      <c r="AQ149" s="202">
        <v>45738</v>
      </c>
      <c r="AR149" s="202"/>
      <c r="AS149" s="202"/>
      <c r="AT149" s="203">
        <f t="shared" si="44"/>
        <v>-74</v>
      </c>
      <c r="AU149" s="203"/>
      <c r="AV149" s="203"/>
      <c r="AW149" s="204">
        <f t="shared" si="33"/>
        <v>63.058571428571426</v>
      </c>
      <c r="AX149" s="204"/>
      <c r="AY149" s="204"/>
      <c r="AZ149" s="190">
        <f t="shared" si="34"/>
        <v>-0.85214285714285709</v>
      </c>
      <c r="BA149" s="190"/>
      <c r="BB149" s="190">
        <f t="shared" si="35"/>
        <v>-5.9649999999999999</v>
      </c>
      <c r="BC149" s="190"/>
      <c r="BD149" s="190">
        <f t="shared" si="36"/>
        <v>-11.93</v>
      </c>
      <c r="BE149" s="190"/>
      <c r="BF149" s="190">
        <f t="shared" si="37"/>
        <v>-25.937098214285715</v>
      </c>
      <c r="BG149" s="190"/>
      <c r="BH149" s="190">
        <f t="shared" si="38"/>
        <v>-77.811294642857149</v>
      </c>
      <c r="BI149" s="190"/>
      <c r="BJ149" s="190">
        <f t="shared" si="39"/>
        <v>-155.6225892857143</v>
      </c>
      <c r="BK149" s="190"/>
      <c r="BL149" s="190">
        <f t="shared" si="40"/>
        <v>-311.2451785714286</v>
      </c>
      <c r="BM149" s="199"/>
      <c r="BN149" s="190">
        <f t="shared" si="41"/>
        <v>-622.49035714285719</v>
      </c>
      <c r="BO149" s="190"/>
      <c r="BP149" s="190">
        <f t="shared" si="42"/>
        <v>-1556.2258928571428</v>
      </c>
      <c r="BQ149" s="190"/>
      <c r="BR149" s="190">
        <f t="shared" si="43"/>
        <v>-3112.4517857142855</v>
      </c>
      <c r="BS149" s="191"/>
    </row>
    <row r="150" spans="2:71" ht="15" thickBot="1" x14ac:dyDescent="0.4">
      <c r="B150" s="209"/>
      <c r="C150" s="210"/>
      <c r="D150" s="210"/>
      <c r="E150" s="211"/>
      <c r="F150" s="211"/>
      <c r="G150" s="211"/>
      <c r="H150" s="211"/>
      <c r="I150" s="205" t="s">
        <v>7059</v>
      </c>
      <c r="J150" s="205"/>
      <c r="K150" s="205"/>
      <c r="L150" s="205"/>
      <c r="M150" s="213"/>
      <c r="N150" s="213"/>
      <c r="O150" s="213"/>
      <c r="P150" s="213"/>
      <c r="Q150" s="213"/>
      <c r="R150" s="213"/>
      <c r="S150" s="205"/>
      <c r="T150" s="205"/>
      <c r="U150" s="205"/>
      <c r="V150" s="206"/>
      <c r="W150" s="206"/>
      <c r="X150" s="206"/>
      <c r="Y150" s="207">
        <v>-5</v>
      </c>
      <c r="Z150" s="207"/>
      <c r="AA150" s="207"/>
      <c r="AB150" s="208" t="s">
        <v>6948</v>
      </c>
      <c r="AC150" s="208"/>
      <c r="AD150" s="208"/>
      <c r="AE150" s="202">
        <v>45710</v>
      </c>
      <c r="AF150" s="202"/>
      <c r="AG150" s="202"/>
      <c r="AH150" s="201">
        <f>Totals!$E$81</f>
        <v>45811</v>
      </c>
      <c r="AI150" s="201"/>
      <c r="AJ150" s="201"/>
      <c r="AK150" s="303">
        <f t="shared" si="30"/>
        <v>18.214285714285715</v>
      </c>
      <c r="AL150" s="303"/>
      <c r="AM150" s="303"/>
      <c r="AN150" s="201">
        <f t="shared" si="31"/>
        <v>45737</v>
      </c>
      <c r="AO150" s="201"/>
      <c r="AP150" s="201"/>
      <c r="AQ150" s="202">
        <v>45738</v>
      </c>
      <c r="AR150" s="202"/>
      <c r="AS150" s="202"/>
      <c r="AT150" s="203">
        <f t="shared" si="44"/>
        <v>-74</v>
      </c>
      <c r="AU150" s="203"/>
      <c r="AV150" s="203"/>
      <c r="AW150" s="204">
        <f t="shared" si="33"/>
        <v>13.214285714285715</v>
      </c>
      <c r="AX150" s="204"/>
      <c r="AY150" s="204"/>
      <c r="AZ150" s="190">
        <f t="shared" si="34"/>
        <v>-0.17857142857142858</v>
      </c>
      <c r="BA150" s="190"/>
      <c r="BB150" s="190">
        <f t="shared" si="35"/>
        <v>-1.25</v>
      </c>
      <c r="BC150" s="190"/>
      <c r="BD150" s="190">
        <f t="shared" si="36"/>
        <v>-2.5</v>
      </c>
      <c r="BE150" s="190"/>
      <c r="BF150" s="190">
        <f t="shared" si="37"/>
        <v>-5.4352678571428577</v>
      </c>
      <c r="BG150" s="190"/>
      <c r="BH150" s="190">
        <f t="shared" si="38"/>
        <v>-16.305803571428573</v>
      </c>
      <c r="BI150" s="190"/>
      <c r="BJ150" s="190">
        <f t="shared" si="39"/>
        <v>-32.611607142857146</v>
      </c>
      <c r="BK150" s="190"/>
      <c r="BL150" s="190">
        <f t="shared" si="40"/>
        <v>-65.223214285714292</v>
      </c>
      <c r="BM150" s="199"/>
      <c r="BN150" s="190">
        <f t="shared" si="41"/>
        <v>-130.44642857142858</v>
      </c>
      <c r="BO150" s="190"/>
      <c r="BP150" s="190">
        <f t="shared" si="42"/>
        <v>-326.11607142857144</v>
      </c>
      <c r="BQ150" s="190"/>
      <c r="BR150" s="190">
        <f t="shared" si="43"/>
        <v>-652.23214285714289</v>
      </c>
      <c r="BS150" s="191"/>
    </row>
    <row r="151" spans="2:71" ht="15" thickBot="1" x14ac:dyDescent="0.4">
      <c r="B151" s="209"/>
      <c r="C151" s="210"/>
      <c r="D151" s="210"/>
      <c r="E151" s="211"/>
      <c r="F151" s="211"/>
      <c r="G151" s="211"/>
      <c r="H151" s="211"/>
      <c r="I151" s="205"/>
      <c r="J151" s="205"/>
      <c r="K151" s="205"/>
      <c r="L151" s="205"/>
      <c r="M151" s="213"/>
      <c r="N151" s="213"/>
      <c r="O151" s="213"/>
      <c r="P151" s="213"/>
      <c r="Q151" s="213"/>
      <c r="R151" s="213"/>
      <c r="S151" s="205"/>
      <c r="T151" s="205"/>
      <c r="U151" s="205"/>
      <c r="V151" s="206"/>
      <c r="W151" s="206"/>
      <c r="X151" s="206"/>
      <c r="Y151" s="207"/>
      <c r="Z151" s="207"/>
      <c r="AA151" s="207"/>
      <c r="AB151" s="208"/>
      <c r="AC151" s="208"/>
      <c r="AD151" s="208"/>
      <c r="AE151" s="202"/>
      <c r="AF151" s="202"/>
      <c r="AG151" s="202"/>
      <c r="AH151" s="201">
        <f>Totals!$E$81</f>
        <v>45811</v>
      </c>
      <c r="AI151" s="201"/>
      <c r="AJ151" s="201"/>
      <c r="AK151" s="303">
        <f t="shared" si="30"/>
        <v>0</v>
      </c>
      <c r="AL151" s="303"/>
      <c r="AM151" s="303"/>
      <c r="AN151" s="201" t="str">
        <f t="shared" si="31"/>
        <v/>
      </c>
      <c r="AO151" s="201"/>
      <c r="AP151" s="201"/>
      <c r="AQ151" s="202"/>
      <c r="AR151" s="202"/>
      <c r="AS151" s="202"/>
      <c r="AT151" s="203">
        <f t="shared" si="44"/>
        <v>0</v>
      </c>
      <c r="AU151" s="203"/>
      <c r="AV151" s="203"/>
      <c r="AW151" s="204">
        <f t="shared" si="33"/>
        <v>0</v>
      </c>
      <c r="AX151" s="204"/>
      <c r="AY151" s="204"/>
      <c r="AZ151" s="190">
        <f t="shared" si="34"/>
        <v>0</v>
      </c>
      <c r="BA151" s="190"/>
      <c r="BB151" s="190">
        <f t="shared" si="35"/>
        <v>0</v>
      </c>
      <c r="BC151" s="190"/>
      <c r="BD151" s="190">
        <f t="shared" si="36"/>
        <v>0</v>
      </c>
      <c r="BE151" s="190"/>
      <c r="BF151" s="190">
        <f t="shared" si="37"/>
        <v>0</v>
      </c>
      <c r="BG151" s="190"/>
      <c r="BH151" s="190">
        <f t="shared" si="38"/>
        <v>0</v>
      </c>
      <c r="BI151" s="190"/>
      <c r="BJ151" s="190">
        <f t="shared" si="39"/>
        <v>0</v>
      </c>
      <c r="BK151" s="190"/>
      <c r="BL151" s="190">
        <f t="shared" si="40"/>
        <v>0</v>
      </c>
      <c r="BM151" s="199"/>
      <c r="BN151" s="190">
        <f t="shared" si="41"/>
        <v>0</v>
      </c>
      <c r="BO151" s="190"/>
      <c r="BP151" s="190">
        <f t="shared" si="42"/>
        <v>0</v>
      </c>
      <c r="BQ151" s="190"/>
      <c r="BR151" s="190">
        <f t="shared" si="43"/>
        <v>0</v>
      </c>
      <c r="BS151" s="191"/>
    </row>
    <row r="152" spans="2:71" ht="15" thickBot="1" x14ac:dyDescent="0.4">
      <c r="B152" s="209"/>
      <c r="C152" s="210"/>
      <c r="D152" s="210"/>
      <c r="E152" s="211" t="s">
        <v>6982</v>
      </c>
      <c r="F152" s="211"/>
      <c r="G152" s="211"/>
      <c r="H152" s="211"/>
      <c r="I152" s="212" t="s">
        <v>7063</v>
      </c>
      <c r="J152" s="212"/>
      <c r="K152" s="212"/>
      <c r="L152" s="212"/>
      <c r="M152" s="213"/>
      <c r="N152" s="213"/>
      <c r="O152" s="213"/>
      <c r="P152" s="213"/>
      <c r="Q152" s="213"/>
      <c r="R152" s="213"/>
      <c r="S152" s="205"/>
      <c r="T152" s="205"/>
      <c r="U152" s="205"/>
      <c r="V152" s="206"/>
      <c r="W152" s="206"/>
      <c r="X152" s="206"/>
      <c r="Y152" s="207"/>
      <c r="Z152" s="207"/>
      <c r="AA152" s="207"/>
      <c r="AB152" s="208"/>
      <c r="AC152" s="208"/>
      <c r="AD152" s="208"/>
      <c r="AE152" s="202"/>
      <c r="AF152" s="202"/>
      <c r="AG152" s="202"/>
      <c r="AH152" s="201">
        <f>Totals!$E$81</f>
        <v>45811</v>
      </c>
      <c r="AI152" s="201"/>
      <c r="AJ152" s="201"/>
      <c r="AK152" s="303">
        <f t="shared" si="30"/>
        <v>0</v>
      </c>
      <c r="AL152" s="303"/>
      <c r="AM152" s="303"/>
      <c r="AN152" s="201" t="str">
        <f t="shared" si="31"/>
        <v/>
      </c>
      <c r="AO152" s="201"/>
      <c r="AP152" s="201"/>
      <c r="AQ152" s="202"/>
      <c r="AR152" s="202"/>
      <c r="AS152" s="202"/>
      <c r="AT152" s="203">
        <f t="shared" si="44"/>
        <v>0</v>
      </c>
      <c r="AU152" s="203"/>
      <c r="AV152" s="203"/>
      <c r="AW152" s="204">
        <f t="shared" si="33"/>
        <v>0</v>
      </c>
      <c r="AX152" s="204"/>
      <c r="AY152" s="204"/>
      <c r="AZ152" s="190">
        <f t="shared" si="34"/>
        <v>0</v>
      </c>
      <c r="BA152" s="190"/>
      <c r="BB152" s="190">
        <f t="shared" si="35"/>
        <v>0</v>
      </c>
      <c r="BC152" s="190"/>
      <c r="BD152" s="190">
        <f t="shared" si="36"/>
        <v>0</v>
      </c>
      <c r="BE152" s="190"/>
      <c r="BF152" s="190">
        <f t="shared" si="37"/>
        <v>0</v>
      </c>
      <c r="BG152" s="190"/>
      <c r="BH152" s="190">
        <f t="shared" si="38"/>
        <v>0</v>
      </c>
      <c r="BI152" s="190"/>
      <c r="BJ152" s="190">
        <f t="shared" si="39"/>
        <v>0</v>
      </c>
      <c r="BK152" s="190"/>
      <c r="BL152" s="190">
        <f t="shared" si="40"/>
        <v>0</v>
      </c>
      <c r="BM152" s="199"/>
      <c r="BN152" s="190">
        <f t="shared" si="41"/>
        <v>0</v>
      </c>
      <c r="BO152" s="190"/>
      <c r="BP152" s="190">
        <f t="shared" si="42"/>
        <v>0</v>
      </c>
      <c r="BQ152" s="190"/>
      <c r="BR152" s="190">
        <f t="shared" si="43"/>
        <v>0</v>
      </c>
      <c r="BS152" s="191"/>
    </row>
    <row r="153" spans="2:71" ht="15" thickBot="1" x14ac:dyDescent="0.4">
      <c r="B153" s="209"/>
      <c r="C153" s="210"/>
      <c r="D153" s="210"/>
      <c r="E153" s="211"/>
      <c r="F153" s="211"/>
      <c r="G153" s="211"/>
      <c r="H153" s="211"/>
      <c r="I153" s="212"/>
      <c r="J153" s="212"/>
      <c r="K153" s="212"/>
      <c r="L153" s="212"/>
      <c r="M153" s="213"/>
      <c r="N153" s="213"/>
      <c r="O153" s="213"/>
      <c r="P153" s="213"/>
      <c r="Q153" s="213"/>
      <c r="R153" s="213"/>
      <c r="S153" s="205"/>
      <c r="T153" s="205"/>
      <c r="U153" s="205"/>
      <c r="V153" s="206"/>
      <c r="W153" s="206"/>
      <c r="X153" s="206"/>
      <c r="Y153" s="207"/>
      <c r="Z153" s="207"/>
      <c r="AA153" s="207"/>
      <c r="AB153" s="208"/>
      <c r="AC153" s="208"/>
      <c r="AD153" s="208"/>
      <c r="AE153" s="202"/>
      <c r="AF153" s="202"/>
      <c r="AG153" s="202"/>
      <c r="AH153" s="201">
        <f>Totals!$E$81</f>
        <v>45811</v>
      </c>
      <c r="AI153" s="201"/>
      <c r="AJ153" s="201"/>
      <c r="AK153" s="303">
        <f t="shared" si="30"/>
        <v>0</v>
      </c>
      <c r="AL153" s="303"/>
      <c r="AM153" s="303"/>
      <c r="AN153" s="201" t="str">
        <f t="shared" si="31"/>
        <v/>
      </c>
      <c r="AO153" s="201"/>
      <c r="AP153" s="201"/>
      <c r="AQ153" s="202"/>
      <c r="AR153" s="202"/>
      <c r="AS153" s="202"/>
      <c r="AT153" s="203">
        <f t="shared" si="44"/>
        <v>0</v>
      </c>
      <c r="AU153" s="203"/>
      <c r="AV153" s="203"/>
      <c r="AW153" s="204">
        <f t="shared" si="33"/>
        <v>0</v>
      </c>
      <c r="AX153" s="204"/>
      <c r="AY153" s="204"/>
      <c r="AZ153" s="190">
        <f t="shared" si="34"/>
        <v>0</v>
      </c>
      <c r="BA153" s="190"/>
      <c r="BB153" s="190">
        <f t="shared" si="35"/>
        <v>0</v>
      </c>
      <c r="BC153" s="190"/>
      <c r="BD153" s="190">
        <f t="shared" si="36"/>
        <v>0</v>
      </c>
      <c r="BE153" s="190"/>
      <c r="BF153" s="190">
        <f t="shared" si="37"/>
        <v>0</v>
      </c>
      <c r="BG153" s="190"/>
      <c r="BH153" s="190">
        <f t="shared" si="38"/>
        <v>0</v>
      </c>
      <c r="BI153" s="190"/>
      <c r="BJ153" s="190">
        <f t="shared" si="39"/>
        <v>0</v>
      </c>
      <c r="BK153" s="190"/>
      <c r="BL153" s="190">
        <f t="shared" si="40"/>
        <v>0</v>
      </c>
      <c r="BM153" s="199"/>
      <c r="BN153" s="190">
        <f t="shared" si="41"/>
        <v>0</v>
      </c>
      <c r="BO153" s="190"/>
      <c r="BP153" s="190">
        <f t="shared" si="42"/>
        <v>0</v>
      </c>
      <c r="BQ153" s="190"/>
      <c r="BR153" s="190">
        <f t="shared" si="43"/>
        <v>0</v>
      </c>
      <c r="BS153" s="191"/>
    </row>
    <row r="154" spans="2:71" ht="15" thickBot="1" x14ac:dyDescent="0.4">
      <c r="B154" s="209"/>
      <c r="C154" s="210"/>
      <c r="D154" s="210"/>
      <c r="E154" s="211"/>
      <c r="F154" s="211"/>
      <c r="G154" s="211"/>
      <c r="H154" s="211"/>
      <c r="I154" s="212"/>
      <c r="J154" s="212"/>
      <c r="K154" s="212"/>
      <c r="L154" s="212"/>
      <c r="M154" s="213"/>
      <c r="N154" s="213"/>
      <c r="O154" s="213"/>
      <c r="P154" s="213"/>
      <c r="Q154" s="213"/>
      <c r="R154" s="213"/>
      <c r="S154" s="205"/>
      <c r="T154" s="205"/>
      <c r="U154" s="205"/>
      <c r="V154" s="206"/>
      <c r="W154" s="206"/>
      <c r="X154" s="206"/>
      <c r="Y154" s="207"/>
      <c r="Z154" s="207"/>
      <c r="AA154" s="207"/>
      <c r="AB154" s="208"/>
      <c r="AC154" s="208"/>
      <c r="AD154" s="208"/>
      <c r="AE154" s="202"/>
      <c r="AF154" s="202"/>
      <c r="AG154" s="202"/>
      <c r="AH154" s="201">
        <f>Totals!$E$81</f>
        <v>45811</v>
      </c>
      <c r="AI154" s="201"/>
      <c r="AJ154" s="201"/>
      <c r="AK154" s="303">
        <f t="shared" si="30"/>
        <v>0</v>
      </c>
      <c r="AL154" s="303"/>
      <c r="AM154" s="303"/>
      <c r="AN154" s="201" t="str">
        <f>IF($AQ154="","",$AQ154-1)</f>
        <v/>
      </c>
      <c r="AO154" s="201"/>
      <c r="AP154" s="201"/>
      <c r="AQ154" s="202"/>
      <c r="AR154" s="202"/>
      <c r="AS154" s="202"/>
      <c r="AT154" s="203">
        <f t="shared" si="44"/>
        <v>0</v>
      </c>
      <c r="AU154" s="203"/>
      <c r="AV154" s="203"/>
      <c r="AW154" s="204">
        <f t="shared" si="33"/>
        <v>0</v>
      </c>
      <c r="AX154" s="204"/>
      <c r="AY154" s="204"/>
      <c r="AZ154" s="190">
        <f t="shared" si="34"/>
        <v>0</v>
      </c>
      <c r="BA154" s="190"/>
      <c r="BB154" s="190">
        <f t="shared" si="35"/>
        <v>0</v>
      </c>
      <c r="BC154" s="190"/>
      <c r="BD154" s="190">
        <f t="shared" si="36"/>
        <v>0</v>
      </c>
      <c r="BE154" s="190"/>
      <c r="BF154" s="190">
        <f t="shared" si="37"/>
        <v>0</v>
      </c>
      <c r="BG154" s="190"/>
      <c r="BH154" s="190">
        <f t="shared" si="38"/>
        <v>0</v>
      </c>
      <c r="BI154" s="190"/>
      <c r="BJ154" s="190">
        <f t="shared" si="39"/>
        <v>0</v>
      </c>
      <c r="BK154" s="190"/>
      <c r="BL154" s="190">
        <f t="shared" si="40"/>
        <v>0</v>
      </c>
      <c r="BM154" s="199"/>
      <c r="BN154" s="190">
        <f t="shared" si="41"/>
        <v>0</v>
      </c>
      <c r="BO154" s="190"/>
      <c r="BP154" s="190">
        <f t="shared" si="42"/>
        <v>0</v>
      </c>
      <c r="BQ154" s="190"/>
      <c r="BR154" s="190">
        <f t="shared" si="43"/>
        <v>0</v>
      </c>
      <c r="BS154" s="191"/>
    </row>
    <row r="155" spans="2:71" ht="15" thickBot="1" x14ac:dyDescent="0.4">
      <c r="B155" s="192"/>
      <c r="C155" s="193"/>
      <c r="D155" s="193"/>
      <c r="E155" s="194" t="s">
        <v>7103</v>
      </c>
      <c r="F155" s="194"/>
      <c r="G155" s="194"/>
      <c r="H155" s="194"/>
      <c r="I155" s="195" t="s">
        <v>6981</v>
      </c>
      <c r="J155" s="195"/>
      <c r="K155" s="195"/>
      <c r="L155" s="195"/>
      <c r="M155" s="196">
        <v>44410</v>
      </c>
      <c r="N155" s="196"/>
      <c r="O155" s="196"/>
      <c r="P155" s="196">
        <v>44440</v>
      </c>
      <c r="Q155" s="196"/>
      <c r="R155" s="196"/>
      <c r="S155" s="197" t="s">
        <v>6948</v>
      </c>
      <c r="T155" s="197"/>
      <c r="U155" s="197"/>
      <c r="V155" s="198" t="s">
        <v>6947</v>
      </c>
      <c r="W155" s="198"/>
      <c r="X155" s="198"/>
      <c r="Y155" s="185">
        <v>-4</v>
      </c>
      <c r="Z155" s="185"/>
      <c r="AA155" s="185"/>
      <c r="AB155" s="186" t="s">
        <v>6948</v>
      </c>
      <c r="AC155" s="186"/>
      <c r="AD155" s="186"/>
      <c r="AE155" s="182">
        <v>45717</v>
      </c>
      <c r="AF155" s="182"/>
      <c r="AG155" s="182"/>
      <c r="AH155" s="187">
        <f>Totals!$E$81</f>
        <v>45811</v>
      </c>
      <c r="AI155" s="187"/>
      <c r="AJ155" s="187"/>
      <c r="AK155" s="301">
        <f t="shared" si="30"/>
        <v>12.258064516129032</v>
      </c>
      <c r="AL155" s="302"/>
      <c r="AM155" s="302"/>
      <c r="AN155" s="187">
        <f>IF($AQ155="","",$AQ155-1)</f>
        <v>45747</v>
      </c>
      <c r="AO155" s="187"/>
      <c r="AP155" s="187"/>
      <c r="AQ155" s="182">
        <v>45748</v>
      </c>
      <c r="AR155" s="182"/>
      <c r="AS155" s="182"/>
      <c r="AT155" s="183">
        <f t="shared" si="44"/>
        <v>-64</v>
      </c>
      <c r="AU155" s="183"/>
      <c r="AV155" s="183"/>
      <c r="AW155" s="184">
        <f t="shared" si="33"/>
        <v>8.258064516129032</v>
      </c>
      <c r="AX155" s="184"/>
      <c r="AY155" s="184"/>
      <c r="AZ155" s="180">
        <f t="shared" si="34"/>
        <v>-0.12903225806451613</v>
      </c>
      <c r="BA155" s="180"/>
      <c r="BB155" s="180">
        <f t="shared" si="35"/>
        <v>-0.90322580645161288</v>
      </c>
      <c r="BC155" s="180"/>
      <c r="BD155" s="180">
        <f t="shared" si="36"/>
        <v>-1.8064516129032258</v>
      </c>
      <c r="BE155" s="180"/>
      <c r="BF155" s="180">
        <f t="shared" si="37"/>
        <v>-3.9274193548387095</v>
      </c>
      <c r="BG155" s="180"/>
      <c r="BH155" s="180">
        <f t="shared" si="38"/>
        <v>-11.782258064516128</v>
      </c>
      <c r="BI155" s="180"/>
      <c r="BJ155" s="180">
        <f t="shared" si="39"/>
        <v>-23.564516129032256</v>
      </c>
      <c r="BK155" s="180"/>
      <c r="BL155" s="180">
        <f t="shared" si="40"/>
        <v>-47.129032258064512</v>
      </c>
      <c r="BM155" s="181"/>
      <c r="BN155" s="180">
        <f t="shared" si="41"/>
        <v>-94.258064516129025</v>
      </c>
      <c r="BO155" s="180"/>
      <c r="BP155" s="180">
        <f t="shared" si="42"/>
        <v>-235.64516129032259</v>
      </c>
      <c r="BQ155" s="180"/>
      <c r="BR155" s="175">
        <f t="shared" si="43"/>
        <v>-471.29032258064518</v>
      </c>
      <c r="BS155" s="176"/>
    </row>
    <row r="156" spans="2:71" ht="15.5" thickTop="1" thickBot="1" x14ac:dyDescent="0.4">
      <c r="B156" s="177" t="s">
        <v>15</v>
      </c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4"/>
      <c r="AA156" s="174"/>
      <c r="AB156" s="177"/>
      <c r="AC156" s="174"/>
      <c r="AD156" s="174"/>
      <c r="AE156" s="177"/>
      <c r="AF156" s="174"/>
      <c r="AG156" s="174"/>
      <c r="AH156" s="177"/>
      <c r="AI156" s="174"/>
      <c r="AJ156" s="174"/>
      <c r="AK156" s="299">
        <f>SUM(AK116:AM155)</f>
        <v>2408.6938468345547</v>
      </c>
      <c r="AL156" s="300"/>
      <c r="AM156" s="300"/>
      <c r="AN156" s="177"/>
      <c r="AO156" s="174"/>
      <c r="AP156" s="174"/>
      <c r="AQ156" s="177"/>
      <c r="AR156" s="174"/>
      <c r="AS156" s="174"/>
      <c r="AT156" s="177"/>
      <c r="AU156" s="174"/>
      <c r="AV156" s="174"/>
      <c r="AW156" s="173"/>
      <c r="AX156" s="174"/>
      <c r="AY156" s="174"/>
      <c r="AZ156" s="172">
        <f>SUM(AZ116:AZ155)</f>
        <v>-15.016536658172932</v>
      </c>
      <c r="BA156" s="172"/>
      <c r="BB156" s="172">
        <f>SUM(BB116:BB155)</f>
        <v>-105.1157566072105</v>
      </c>
      <c r="BC156" s="172"/>
      <c r="BD156" s="172">
        <f>SUM(BD116:BD155)</f>
        <v>-210.231513214421</v>
      </c>
      <c r="BE156" s="172"/>
      <c r="BF156" s="172">
        <f>SUM(BF116:BF155)</f>
        <v>-457.06583453313857</v>
      </c>
      <c r="BG156" s="172"/>
      <c r="BH156" s="172">
        <f>SUM(BH116:BH155)</f>
        <v>-1371.1975035994158</v>
      </c>
      <c r="BI156" s="172"/>
      <c r="BJ156" s="172">
        <f>SUM(BJ116:BJ155)</f>
        <v>-2742.3950071988315</v>
      </c>
      <c r="BK156" s="172"/>
      <c r="BL156" s="172">
        <f>SUM(BL116:BL155)</f>
        <v>-5484.7900143976631</v>
      </c>
      <c r="BM156" s="172"/>
      <c r="BN156" s="172">
        <f>SUM(BN116:BN155)</f>
        <v>-10969.580028795326</v>
      </c>
      <c r="BO156" s="172"/>
      <c r="BP156" s="172">
        <f>SUM(BP116:BP155)</f>
        <v>-27423.950071988311</v>
      </c>
      <c r="BQ156" s="172"/>
      <c r="BR156" s="172">
        <f>SUM(BR116:BR155)</f>
        <v>-54847.900143976622</v>
      </c>
      <c r="BS156" s="172"/>
    </row>
    <row r="157" spans="2:71" ht="15" thickTop="1" x14ac:dyDescent="0.35"/>
    <row r="158" spans="2:71" x14ac:dyDescent="0.35">
      <c r="AP158" s="15"/>
      <c r="AQ158" s="15"/>
      <c r="AR158" s="15"/>
      <c r="AS158" s="15"/>
    </row>
    <row r="159" spans="2:71" ht="15" thickBot="1" x14ac:dyDescent="0.4"/>
    <row r="160" spans="2:71" ht="15.5" thickTop="1" thickBot="1" x14ac:dyDescent="0.4">
      <c r="B160" s="320" t="s">
        <v>7054</v>
      </c>
      <c r="C160" s="320"/>
      <c r="D160" s="320"/>
      <c r="E160" s="320"/>
      <c r="F160" s="320"/>
      <c r="G160" s="320"/>
      <c r="H160" s="320"/>
      <c r="I160" s="320"/>
      <c r="J160" s="320"/>
      <c r="K160" s="320"/>
      <c r="L160" s="320"/>
      <c r="M160" s="320"/>
      <c r="N160" s="320"/>
      <c r="O160" s="320"/>
      <c r="P160" s="320"/>
      <c r="Q160" s="320"/>
      <c r="R160" s="320"/>
      <c r="S160" s="320"/>
      <c r="T160" s="320"/>
      <c r="U160" s="320"/>
      <c r="V160" s="320"/>
      <c r="W160" s="320"/>
      <c r="X160" s="320"/>
      <c r="Y160" s="320"/>
      <c r="Z160" s="320"/>
      <c r="AA160" s="320"/>
      <c r="AB160" s="320"/>
      <c r="AC160" s="320"/>
      <c r="AD160" s="320"/>
      <c r="AE160" s="320"/>
      <c r="AF160" s="320"/>
      <c r="AG160" s="320"/>
      <c r="AH160" s="320"/>
      <c r="AI160" s="320"/>
      <c r="AJ160" s="320"/>
      <c r="AK160" s="320"/>
      <c r="AL160" s="320"/>
      <c r="AM160" s="320"/>
      <c r="AN160" s="320"/>
      <c r="AO160" s="320"/>
      <c r="AP160" s="320"/>
      <c r="AQ160" s="320"/>
      <c r="AR160" s="320"/>
      <c r="AS160" s="320"/>
      <c r="AT160" s="320"/>
      <c r="AU160" s="320"/>
      <c r="AV160" s="320"/>
      <c r="AW160" s="320"/>
      <c r="AX160" s="320"/>
      <c r="AY160" s="320"/>
      <c r="AZ160" s="320"/>
      <c r="BA160" s="320"/>
      <c r="BB160" s="320"/>
      <c r="BC160" s="320"/>
      <c r="BD160" s="320"/>
      <c r="BE160" s="320"/>
      <c r="BF160" s="320"/>
      <c r="BG160" s="320"/>
      <c r="BH160" s="320"/>
      <c r="BI160" s="320"/>
      <c r="BJ160" s="320"/>
      <c r="BK160" s="320"/>
      <c r="BL160" s="320"/>
      <c r="BM160" s="320"/>
      <c r="BN160" s="320"/>
      <c r="BO160" s="320"/>
      <c r="BP160" s="320"/>
      <c r="BQ160" s="320"/>
      <c r="BR160" s="320"/>
      <c r="BS160" s="320"/>
    </row>
    <row r="161" spans="2:71" ht="15.5" thickTop="1" thickBot="1" x14ac:dyDescent="0.4">
      <c r="B161" s="320"/>
      <c r="C161" s="320"/>
      <c r="D161" s="320"/>
      <c r="E161" s="320"/>
      <c r="F161" s="320"/>
      <c r="G161" s="320"/>
      <c r="H161" s="320"/>
      <c r="I161" s="320"/>
      <c r="J161" s="320"/>
      <c r="K161" s="320"/>
      <c r="L161" s="320"/>
      <c r="M161" s="320"/>
      <c r="N161" s="320"/>
      <c r="O161" s="320"/>
      <c r="P161" s="320"/>
      <c r="Q161" s="320"/>
      <c r="R161" s="320"/>
      <c r="S161" s="320"/>
      <c r="T161" s="320"/>
      <c r="U161" s="320"/>
      <c r="V161" s="320"/>
      <c r="W161" s="320"/>
      <c r="X161" s="320"/>
      <c r="Y161" s="320"/>
      <c r="Z161" s="320"/>
      <c r="AA161" s="320"/>
      <c r="AB161" s="320"/>
      <c r="AC161" s="320"/>
      <c r="AD161" s="320"/>
      <c r="AE161" s="320"/>
      <c r="AF161" s="320"/>
      <c r="AG161" s="320"/>
      <c r="AH161" s="320"/>
      <c r="AI161" s="320"/>
      <c r="AJ161" s="320"/>
      <c r="AK161" s="320"/>
      <c r="AL161" s="320"/>
      <c r="AM161" s="320"/>
      <c r="AN161" s="320"/>
      <c r="AO161" s="320"/>
      <c r="AP161" s="320"/>
      <c r="AQ161" s="320"/>
      <c r="AR161" s="320"/>
      <c r="AS161" s="320"/>
      <c r="AT161" s="320"/>
      <c r="AU161" s="320"/>
      <c r="AV161" s="320"/>
      <c r="AW161" s="320"/>
      <c r="AX161" s="320"/>
      <c r="AY161" s="320"/>
      <c r="AZ161" s="320"/>
      <c r="BA161" s="320"/>
      <c r="BB161" s="320"/>
      <c r="BC161" s="320"/>
      <c r="BD161" s="320"/>
      <c r="BE161" s="320"/>
      <c r="BF161" s="320"/>
      <c r="BG161" s="320"/>
      <c r="BH161" s="320"/>
      <c r="BI161" s="320"/>
      <c r="BJ161" s="320"/>
      <c r="BK161" s="320"/>
      <c r="BL161" s="320"/>
      <c r="BM161" s="320"/>
      <c r="BN161" s="320"/>
      <c r="BO161" s="320"/>
      <c r="BP161" s="320"/>
      <c r="BQ161" s="320"/>
      <c r="BR161" s="320"/>
      <c r="BS161" s="320"/>
    </row>
    <row r="162" spans="2:71" ht="15.5" thickTop="1" thickBot="1" x14ac:dyDescent="0.4">
      <c r="B162" s="320"/>
      <c r="C162" s="320"/>
      <c r="D162" s="320"/>
      <c r="E162" s="320"/>
      <c r="F162" s="320"/>
      <c r="G162" s="320"/>
      <c r="H162" s="320"/>
      <c r="I162" s="320"/>
      <c r="J162" s="320"/>
      <c r="K162" s="320"/>
      <c r="L162" s="320"/>
      <c r="M162" s="320"/>
      <c r="N162" s="320"/>
      <c r="O162" s="320"/>
      <c r="P162" s="320"/>
      <c r="Q162" s="320"/>
      <c r="R162" s="320"/>
      <c r="S162" s="320"/>
      <c r="T162" s="320"/>
      <c r="U162" s="320"/>
      <c r="V162" s="320"/>
      <c r="W162" s="320"/>
      <c r="X162" s="320"/>
      <c r="Y162" s="320"/>
      <c r="Z162" s="320"/>
      <c r="AA162" s="320"/>
      <c r="AB162" s="320"/>
      <c r="AC162" s="320"/>
      <c r="AD162" s="320"/>
      <c r="AE162" s="320"/>
      <c r="AF162" s="320"/>
      <c r="AG162" s="320"/>
      <c r="AH162" s="320"/>
      <c r="AI162" s="320"/>
      <c r="AJ162" s="320"/>
      <c r="AK162" s="320"/>
      <c r="AL162" s="320"/>
      <c r="AM162" s="320"/>
      <c r="AN162" s="320"/>
      <c r="AO162" s="320"/>
      <c r="AP162" s="320"/>
      <c r="AQ162" s="320"/>
      <c r="AR162" s="320"/>
      <c r="AS162" s="320"/>
      <c r="AT162" s="320"/>
      <c r="AU162" s="320"/>
      <c r="AV162" s="320"/>
      <c r="AW162" s="320"/>
      <c r="AX162" s="320"/>
      <c r="AY162" s="320"/>
      <c r="AZ162" s="320"/>
      <c r="BA162" s="320"/>
      <c r="BB162" s="320"/>
      <c r="BC162" s="320"/>
      <c r="BD162" s="320"/>
      <c r="BE162" s="320"/>
      <c r="BF162" s="320"/>
      <c r="BG162" s="320"/>
      <c r="BH162" s="320"/>
      <c r="BI162" s="320"/>
      <c r="BJ162" s="320"/>
      <c r="BK162" s="320"/>
      <c r="BL162" s="320"/>
      <c r="BM162" s="320"/>
      <c r="BN162" s="320"/>
      <c r="BO162" s="320"/>
      <c r="BP162" s="320"/>
      <c r="BQ162" s="320"/>
      <c r="BR162" s="320"/>
      <c r="BS162" s="320"/>
    </row>
    <row r="163" spans="2:71" ht="15.5" thickTop="1" thickBot="1" x14ac:dyDescent="0.4">
      <c r="B163" s="320"/>
      <c r="C163" s="320"/>
      <c r="D163" s="320"/>
      <c r="E163" s="320"/>
      <c r="F163" s="320"/>
      <c r="G163" s="320"/>
      <c r="H163" s="320"/>
      <c r="I163" s="320"/>
      <c r="J163" s="320"/>
      <c r="K163" s="320"/>
      <c r="L163" s="320"/>
      <c r="M163" s="320"/>
      <c r="N163" s="320"/>
      <c r="O163" s="320"/>
      <c r="P163" s="320"/>
      <c r="Q163" s="320"/>
      <c r="R163" s="320"/>
      <c r="S163" s="320"/>
      <c r="T163" s="320"/>
      <c r="U163" s="320"/>
      <c r="V163" s="320"/>
      <c r="W163" s="320"/>
      <c r="X163" s="320"/>
      <c r="Y163" s="320"/>
      <c r="Z163" s="320"/>
      <c r="AA163" s="320"/>
      <c r="AB163" s="320"/>
      <c r="AC163" s="320"/>
      <c r="AD163" s="320"/>
      <c r="AE163" s="320"/>
      <c r="AF163" s="320"/>
      <c r="AG163" s="320"/>
      <c r="AH163" s="320"/>
      <c r="AI163" s="320"/>
      <c r="AJ163" s="320"/>
      <c r="AK163" s="320"/>
      <c r="AL163" s="320"/>
      <c r="AM163" s="320"/>
      <c r="AN163" s="320"/>
      <c r="AO163" s="320"/>
      <c r="AP163" s="320"/>
      <c r="AQ163" s="320"/>
      <c r="AR163" s="320"/>
      <c r="AS163" s="320"/>
      <c r="AT163" s="320"/>
      <c r="AU163" s="320"/>
      <c r="AV163" s="320"/>
      <c r="AW163" s="320"/>
      <c r="AX163" s="320"/>
      <c r="AY163" s="320"/>
      <c r="AZ163" s="320"/>
      <c r="BA163" s="320"/>
      <c r="BB163" s="320"/>
      <c r="BC163" s="320"/>
      <c r="BD163" s="320"/>
      <c r="BE163" s="320"/>
      <c r="BF163" s="320"/>
      <c r="BG163" s="320"/>
      <c r="BH163" s="320"/>
      <c r="BI163" s="320"/>
      <c r="BJ163" s="320"/>
      <c r="BK163" s="320"/>
      <c r="BL163" s="320"/>
      <c r="BM163" s="320"/>
      <c r="BN163" s="320"/>
      <c r="BO163" s="320"/>
      <c r="BP163" s="320"/>
      <c r="BQ163" s="320"/>
      <c r="BR163" s="320"/>
      <c r="BS163" s="320"/>
    </row>
    <row r="164" spans="2:71" ht="15.5" thickTop="1" thickBot="1" x14ac:dyDescent="0.4">
      <c r="B164" s="238" t="s">
        <v>13</v>
      </c>
      <c r="C164" s="238"/>
      <c r="D164" s="238"/>
      <c r="E164" s="238" t="s">
        <v>59</v>
      </c>
      <c r="F164" s="238"/>
      <c r="G164" s="238"/>
      <c r="H164" s="238"/>
      <c r="I164" s="238" t="s">
        <v>12</v>
      </c>
      <c r="J164" s="238"/>
      <c r="K164" s="238"/>
      <c r="L164" s="238"/>
      <c r="M164" s="238" t="s">
        <v>7019</v>
      </c>
      <c r="N164" s="238"/>
      <c r="O164" s="238"/>
      <c r="P164" s="238" t="s">
        <v>7020</v>
      </c>
      <c r="Q164" s="238"/>
      <c r="R164" s="238"/>
      <c r="S164" s="238" t="s">
        <v>57</v>
      </c>
      <c r="T164" s="238"/>
      <c r="U164" s="238"/>
      <c r="V164" s="238" t="s">
        <v>7021</v>
      </c>
      <c r="W164" s="238"/>
      <c r="X164" s="238"/>
      <c r="Y164" s="238" t="s">
        <v>7036</v>
      </c>
      <c r="Z164" s="238"/>
      <c r="AA164" s="238"/>
      <c r="AB164" s="238" t="s">
        <v>57</v>
      </c>
      <c r="AC164" s="238"/>
      <c r="AD164" s="238"/>
      <c r="AE164" s="238" t="s">
        <v>7037</v>
      </c>
      <c r="AF164" s="238"/>
      <c r="AG164" s="238"/>
      <c r="AH164" s="238" t="s">
        <v>7032</v>
      </c>
      <c r="AI164" s="238"/>
      <c r="AJ164" s="238"/>
      <c r="AK164" s="238" t="s">
        <v>7033</v>
      </c>
      <c r="AL164" s="238"/>
      <c r="AM164" s="238"/>
      <c r="AN164" s="238" t="s">
        <v>7038</v>
      </c>
      <c r="AO164" s="238"/>
      <c r="AP164" s="238"/>
      <c r="AQ164" s="238" t="s">
        <v>7039</v>
      </c>
      <c r="AR164" s="238"/>
      <c r="AS164" s="238"/>
      <c r="AT164" s="238" t="s">
        <v>7035</v>
      </c>
      <c r="AU164" s="238"/>
      <c r="AV164" s="238"/>
      <c r="AW164" s="238" t="s">
        <v>7034</v>
      </c>
      <c r="AX164" s="238"/>
      <c r="AY164" s="238"/>
      <c r="AZ164" s="238" t="s">
        <v>10</v>
      </c>
      <c r="BA164" s="238"/>
      <c r="BB164" s="238" t="s">
        <v>9</v>
      </c>
      <c r="BC164" s="238"/>
      <c r="BD164" s="238" t="s">
        <v>8</v>
      </c>
      <c r="BE164" s="238"/>
      <c r="BF164" s="238" t="s">
        <v>7</v>
      </c>
      <c r="BG164" s="238"/>
      <c r="BH164" s="238" t="s">
        <v>6</v>
      </c>
      <c r="BI164" s="238"/>
      <c r="BJ164" s="238" t="s">
        <v>55</v>
      </c>
      <c r="BK164" s="238"/>
      <c r="BL164" s="238" t="s">
        <v>4</v>
      </c>
      <c r="BM164" s="238"/>
      <c r="BN164" s="238" t="s">
        <v>3</v>
      </c>
      <c r="BO164" s="238"/>
      <c r="BP164" s="238" t="s">
        <v>2</v>
      </c>
      <c r="BQ164" s="238"/>
      <c r="BR164" s="238" t="s">
        <v>1</v>
      </c>
      <c r="BS164" s="238"/>
    </row>
    <row r="165" spans="2:71" ht="15.5" hidden="1" thickTop="1" thickBot="1" x14ac:dyDescent="0.4">
      <c r="B165" s="239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</row>
    <row r="166" spans="2:71" ht="15.5" hidden="1" thickTop="1" thickBot="1" x14ac:dyDescent="0.4">
      <c r="B166" s="232" t="s">
        <v>54</v>
      </c>
      <c r="C166" s="232"/>
      <c r="D166" s="232"/>
      <c r="E166" s="232" t="s">
        <v>53</v>
      </c>
      <c r="F166" s="232"/>
      <c r="G166" s="232"/>
      <c r="H166" s="232"/>
      <c r="I166" s="232" t="s">
        <v>7010</v>
      </c>
      <c r="J166" s="232"/>
      <c r="K166" s="232"/>
      <c r="L166" s="232"/>
      <c r="M166" s="234"/>
      <c r="N166" s="234"/>
      <c r="O166" s="234"/>
      <c r="P166" s="234"/>
      <c r="Q166" s="234"/>
      <c r="R166" s="234"/>
      <c r="S166" s="237"/>
      <c r="T166" s="237"/>
      <c r="U166" s="237"/>
      <c r="V166" s="233"/>
      <c r="W166" s="233"/>
      <c r="X166" s="233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V166" s="232"/>
      <c r="AW166" s="232"/>
      <c r="AX166" s="232"/>
      <c r="AY166" s="232"/>
      <c r="AZ166" s="231">
        <f>-1*AZ208</f>
        <v>14.414746543778802</v>
      </c>
      <c r="BA166" s="231"/>
      <c r="BB166" s="231">
        <f>-1*BB208</f>
        <v>100.90322580645162</v>
      </c>
      <c r="BC166" s="231"/>
      <c r="BD166" s="231">
        <f>-1*BD208</f>
        <v>201.80645161290323</v>
      </c>
      <c r="BE166" s="231"/>
      <c r="BF166" s="231">
        <f>-1*BF208</f>
        <v>438.74884792626727</v>
      </c>
      <c r="BG166" s="231"/>
      <c r="BH166" s="231">
        <f>-1*BH208</f>
        <v>1316.2465437788019</v>
      </c>
      <c r="BI166" s="231"/>
      <c r="BJ166" s="231">
        <f>-1*BJ208</f>
        <v>2632.4930875576038</v>
      </c>
      <c r="BK166" s="231"/>
      <c r="BL166" s="231">
        <f>-1*BL208</f>
        <v>5264.9861751152075</v>
      </c>
      <c r="BM166" s="231"/>
      <c r="BN166" s="231">
        <f>-1*BN208</f>
        <v>10529.972350230415</v>
      </c>
      <c r="BO166" s="231"/>
      <c r="BP166" s="231">
        <f>-1*BP208</f>
        <v>26324.930875576036</v>
      </c>
      <c r="BQ166" s="231"/>
      <c r="BR166" s="231">
        <f>-1*BR208</f>
        <v>52649.861751152072</v>
      </c>
      <c r="BS166" s="231"/>
    </row>
    <row r="167" spans="2:71" ht="15.5" hidden="1" thickTop="1" thickBot="1" x14ac:dyDescent="0.4">
      <c r="B167" s="222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  <c r="AN167" s="223"/>
      <c r="AO167" s="223"/>
      <c r="AP167" s="223"/>
      <c r="AQ167" s="223"/>
      <c r="AR167" s="223"/>
      <c r="AS167" s="223"/>
      <c r="AT167" s="223"/>
      <c r="AU167" s="223"/>
      <c r="AV167" s="223"/>
      <c r="AW167" s="223"/>
      <c r="AX167" s="223"/>
      <c r="AY167" s="223"/>
      <c r="AZ167" s="223"/>
      <c r="BA167" s="223"/>
      <c r="BB167" s="223"/>
      <c r="BC167" s="223"/>
      <c r="BD167" s="223"/>
      <c r="BE167" s="223"/>
      <c r="BF167" s="223"/>
      <c r="BG167" s="223"/>
      <c r="BH167" s="223"/>
      <c r="BI167" s="223"/>
      <c r="BJ167" s="223"/>
      <c r="BK167" s="223"/>
      <c r="BL167" s="223"/>
      <c r="BM167" s="223"/>
      <c r="BN167" s="223"/>
      <c r="BO167" s="223"/>
      <c r="BP167" s="223"/>
      <c r="BQ167" s="223"/>
      <c r="BR167" s="223"/>
      <c r="BS167" s="223"/>
    </row>
    <row r="168" spans="2:71" ht="15.5" thickTop="1" thickBot="1" x14ac:dyDescent="0.4">
      <c r="B168" s="224" t="s">
        <v>52</v>
      </c>
      <c r="C168" s="225"/>
      <c r="D168" s="225"/>
      <c r="E168" s="226" t="s">
        <v>7008</v>
      </c>
      <c r="F168" s="226"/>
      <c r="G168" s="226"/>
      <c r="H168" s="227"/>
      <c r="I168" s="228" t="s">
        <v>7014</v>
      </c>
      <c r="J168" s="229"/>
      <c r="K168" s="229"/>
      <c r="L168" s="229"/>
      <c r="M168" s="230">
        <v>44144</v>
      </c>
      <c r="N168" s="230"/>
      <c r="O168" s="230"/>
      <c r="P168" s="230">
        <v>44508</v>
      </c>
      <c r="Q168" s="230"/>
      <c r="R168" s="230"/>
      <c r="S168" s="228" t="s">
        <v>6638</v>
      </c>
      <c r="T168" s="228"/>
      <c r="U168" s="228"/>
      <c r="V168" s="229" t="s">
        <v>6325</v>
      </c>
      <c r="W168" s="229"/>
      <c r="X168" s="229"/>
      <c r="Y168" s="217">
        <v>-100</v>
      </c>
      <c r="Z168" s="217"/>
      <c r="AA168" s="217"/>
      <c r="AB168" s="218" t="s">
        <v>6970</v>
      </c>
      <c r="AC168" s="218"/>
      <c r="AD168" s="218"/>
      <c r="AE168" s="219">
        <v>45722</v>
      </c>
      <c r="AF168" s="219"/>
      <c r="AG168" s="219"/>
      <c r="AH168" s="220">
        <f>Totals!$E$81</f>
        <v>45811</v>
      </c>
      <c r="AI168" s="220"/>
      <c r="AJ168" s="220"/>
      <c r="AK168" s="319">
        <f t="shared" ref="AK168:AK207" si="45">IF($AE168&gt;0,IF($AN168&gt;0,IF(OR($AH168&gt;"",$AH168&gt;0),(1+($AH168-$AE168))*-($AZ168),""),0),0)</f>
        <v>1285.7142857142858</v>
      </c>
      <c r="AL168" s="319"/>
      <c r="AM168" s="319"/>
      <c r="AN168" s="220">
        <f t="shared" ref="AN168:AN205" si="46">IF($AQ168="","",$AQ168-1)</f>
        <v>45728</v>
      </c>
      <c r="AO168" s="220"/>
      <c r="AP168" s="220"/>
      <c r="AQ168" s="219">
        <v>45729</v>
      </c>
      <c r="AR168" s="219"/>
      <c r="AS168" s="219"/>
      <c r="AT168" s="241">
        <f t="shared" ref="AT168:AT178" si="47">IF($AE168&gt;0,IF($AN168&gt;0,IF(OR($AH168&gt;"",$AH168&gt;0),$AN168-$AH168,""),0),0)</f>
        <v>-83</v>
      </c>
      <c r="AU168" s="241"/>
      <c r="AV168" s="241"/>
      <c r="AW168" s="242">
        <f t="shared" ref="AW168:AW207" si="48">IF($AE168&gt;0,IF($AN168&gt;0,IF(OR($AH168&gt;"",$AH168&gt;0),$AT168*$AZ168,""),0),0)</f>
        <v>1185.7142857142858</v>
      </c>
      <c r="AX168" s="242"/>
      <c r="AY168" s="242"/>
      <c r="AZ168" s="216">
        <f t="shared" ref="AZ168:AZ207" si="49">IF(AE168&gt;0,IF(AN168&gt;0,$Y168/(1+($AN168-$AE168)),0),0)</f>
        <v>-14.285714285714286</v>
      </c>
      <c r="BA168" s="216"/>
      <c r="BB168" s="216">
        <f t="shared" ref="BB168:BB207" si="50">IF(AE168&gt;0,IF(AN168&gt;0,$Y168/((1+($AN168-$AE168))/7),0),0)</f>
        <v>-100</v>
      </c>
      <c r="BC168" s="216"/>
      <c r="BD168" s="216">
        <f t="shared" ref="BD168:BD207" si="51">IF(AE168&gt;0,IF(AN168&gt;0,$Y168/((1+($AN168-$AE168))/14),0),0)</f>
        <v>-200</v>
      </c>
      <c r="BE168" s="216"/>
      <c r="BF168" s="216">
        <f t="shared" ref="BF168:BF207" si="52">IF(AE168&gt;0,IF(AN168&gt;0,$Y168/((1+($AN168-$AE168))/(365.25/12)),0),0)</f>
        <v>-434.82142857142856</v>
      </c>
      <c r="BG168" s="216"/>
      <c r="BH168" s="216">
        <f t="shared" ref="BH168:BH207" si="53">IF(AE168&gt;0,IF(AN168&gt;0,$Y168/((1+($AN168-$AE168))/(365.25/4)),0),0)</f>
        <v>-1304.4642857142858</v>
      </c>
      <c r="BI168" s="216"/>
      <c r="BJ168" s="216">
        <f t="shared" ref="BJ168:BJ207" si="54">IF(AE168&gt;0,IF(AN168&gt;0,$Y168/((1+($AN168-$AE168))/(365.25/2)),0),0)</f>
        <v>-2608.9285714285716</v>
      </c>
      <c r="BK168" s="216"/>
      <c r="BL168" s="216">
        <f t="shared" ref="BL168:BL207" si="55">IF(AE168&gt;0,IF(AN168&gt;0,$Y168/((1+($AN168-$AE168))/365.25),0),0)</f>
        <v>-5217.8571428571431</v>
      </c>
      <c r="BM168" s="216"/>
      <c r="BN168" s="216">
        <f t="shared" ref="BN168:BN207" si="56">IF(AE168&gt;0,IF(AN168&gt;0,$Y168/((1+($AN168-$AE168))/(365.25*2)),0),0)</f>
        <v>-10435.714285714286</v>
      </c>
      <c r="BO168" s="216"/>
      <c r="BP168" s="216">
        <f t="shared" ref="BP168:BP207" si="57">IF(AE168&gt;0,IF(AN168&gt;0,$Y168/((1+($AN168-$AE168))/(365.25*5)),0),0)</f>
        <v>-26089.285714285714</v>
      </c>
      <c r="BQ168" s="216"/>
      <c r="BR168" s="235">
        <f t="shared" ref="BR168:BR207" si="58">IF(AE168&gt;0,IF(AN168&gt;0,$Y168/((1+($AN168-$AE168))/(365.25*10)),0),0)</f>
        <v>-52178.571428571428</v>
      </c>
      <c r="BS168" s="236"/>
    </row>
    <row r="169" spans="2:71" ht="15" thickBot="1" x14ac:dyDescent="0.4">
      <c r="B169" s="209"/>
      <c r="C169" s="210"/>
      <c r="D169" s="210"/>
      <c r="E169" s="214"/>
      <c r="F169" s="214"/>
      <c r="G169" s="214"/>
      <c r="H169" s="215"/>
      <c r="I169" s="205"/>
      <c r="J169" s="206"/>
      <c r="K169" s="206"/>
      <c r="L169" s="206"/>
      <c r="M169" s="213">
        <v>44144</v>
      </c>
      <c r="N169" s="213"/>
      <c r="O169" s="213"/>
      <c r="P169" s="213">
        <v>44508</v>
      </c>
      <c r="Q169" s="213"/>
      <c r="R169" s="213"/>
      <c r="S169" s="205" t="s">
        <v>6638</v>
      </c>
      <c r="T169" s="205"/>
      <c r="U169" s="205"/>
      <c r="V169" s="206" t="s">
        <v>6325</v>
      </c>
      <c r="W169" s="206"/>
      <c r="X169" s="206"/>
      <c r="Y169" s="207"/>
      <c r="Z169" s="207"/>
      <c r="AA169" s="207"/>
      <c r="AB169" s="208"/>
      <c r="AC169" s="208"/>
      <c r="AD169" s="208"/>
      <c r="AE169" s="202"/>
      <c r="AF169" s="202"/>
      <c r="AG169" s="202"/>
      <c r="AH169" s="201">
        <f>Totals!$E$81</f>
        <v>45811</v>
      </c>
      <c r="AI169" s="201"/>
      <c r="AJ169" s="201"/>
      <c r="AK169" s="303">
        <f t="shared" si="45"/>
        <v>0</v>
      </c>
      <c r="AL169" s="303"/>
      <c r="AM169" s="303"/>
      <c r="AN169" s="201" t="str">
        <f t="shared" si="46"/>
        <v/>
      </c>
      <c r="AO169" s="201"/>
      <c r="AP169" s="201"/>
      <c r="AQ169" s="202"/>
      <c r="AR169" s="202"/>
      <c r="AS169" s="202"/>
      <c r="AT169" s="203">
        <f t="shared" si="47"/>
        <v>0</v>
      </c>
      <c r="AU169" s="203"/>
      <c r="AV169" s="203"/>
      <c r="AW169" s="204">
        <f t="shared" si="48"/>
        <v>0</v>
      </c>
      <c r="AX169" s="204"/>
      <c r="AY169" s="204"/>
      <c r="AZ169" s="190">
        <f t="shared" si="49"/>
        <v>0</v>
      </c>
      <c r="BA169" s="190"/>
      <c r="BB169" s="190">
        <f t="shared" si="50"/>
        <v>0</v>
      </c>
      <c r="BC169" s="190"/>
      <c r="BD169" s="190">
        <f t="shared" si="51"/>
        <v>0</v>
      </c>
      <c r="BE169" s="190"/>
      <c r="BF169" s="190">
        <f t="shared" si="52"/>
        <v>0</v>
      </c>
      <c r="BG169" s="190"/>
      <c r="BH169" s="190">
        <f t="shared" si="53"/>
        <v>0</v>
      </c>
      <c r="BI169" s="190"/>
      <c r="BJ169" s="190">
        <f t="shared" si="54"/>
        <v>0</v>
      </c>
      <c r="BK169" s="190"/>
      <c r="BL169" s="190">
        <f t="shared" si="55"/>
        <v>0</v>
      </c>
      <c r="BM169" s="190"/>
      <c r="BN169" s="190">
        <f t="shared" si="56"/>
        <v>0</v>
      </c>
      <c r="BO169" s="190"/>
      <c r="BP169" s="190">
        <f t="shared" si="57"/>
        <v>0</v>
      </c>
      <c r="BQ169" s="190"/>
      <c r="BR169" s="190">
        <f t="shared" si="58"/>
        <v>0</v>
      </c>
      <c r="BS169" s="191"/>
    </row>
    <row r="170" spans="2:71" ht="15" thickBot="1" x14ac:dyDescent="0.4">
      <c r="B170" s="209"/>
      <c r="C170" s="210"/>
      <c r="D170" s="210"/>
      <c r="E170" s="214"/>
      <c r="F170" s="214"/>
      <c r="G170" s="214"/>
      <c r="H170" s="215"/>
      <c r="I170" s="205"/>
      <c r="J170" s="206"/>
      <c r="K170" s="206"/>
      <c r="L170" s="206"/>
      <c r="M170" s="213">
        <v>44144</v>
      </c>
      <c r="N170" s="213"/>
      <c r="O170" s="213"/>
      <c r="P170" s="213">
        <v>44508</v>
      </c>
      <c r="Q170" s="213"/>
      <c r="R170" s="213"/>
      <c r="S170" s="205" t="s">
        <v>6638</v>
      </c>
      <c r="T170" s="205"/>
      <c r="U170" s="205"/>
      <c r="V170" s="206" t="s">
        <v>6325</v>
      </c>
      <c r="W170" s="206"/>
      <c r="X170" s="206"/>
      <c r="Y170" s="207"/>
      <c r="Z170" s="207"/>
      <c r="AA170" s="207"/>
      <c r="AB170" s="208"/>
      <c r="AC170" s="208"/>
      <c r="AD170" s="208"/>
      <c r="AE170" s="202"/>
      <c r="AF170" s="202"/>
      <c r="AG170" s="202"/>
      <c r="AH170" s="201">
        <f>Totals!$E$81</f>
        <v>45811</v>
      </c>
      <c r="AI170" s="201"/>
      <c r="AJ170" s="201"/>
      <c r="AK170" s="303">
        <f t="shared" si="45"/>
        <v>0</v>
      </c>
      <c r="AL170" s="303"/>
      <c r="AM170" s="303"/>
      <c r="AN170" s="201" t="str">
        <f t="shared" si="46"/>
        <v/>
      </c>
      <c r="AO170" s="201"/>
      <c r="AP170" s="201"/>
      <c r="AQ170" s="202"/>
      <c r="AR170" s="202"/>
      <c r="AS170" s="202"/>
      <c r="AT170" s="203">
        <f t="shared" si="47"/>
        <v>0</v>
      </c>
      <c r="AU170" s="203"/>
      <c r="AV170" s="203"/>
      <c r="AW170" s="204">
        <f t="shared" si="48"/>
        <v>0</v>
      </c>
      <c r="AX170" s="204"/>
      <c r="AY170" s="204"/>
      <c r="AZ170" s="190">
        <f t="shared" si="49"/>
        <v>0</v>
      </c>
      <c r="BA170" s="190"/>
      <c r="BB170" s="190">
        <f t="shared" si="50"/>
        <v>0</v>
      </c>
      <c r="BC170" s="190"/>
      <c r="BD170" s="190">
        <f t="shared" si="51"/>
        <v>0</v>
      </c>
      <c r="BE170" s="190"/>
      <c r="BF170" s="190">
        <f t="shared" si="52"/>
        <v>0</v>
      </c>
      <c r="BG170" s="190"/>
      <c r="BH170" s="190">
        <f t="shared" si="53"/>
        <v>0</v>
      </c>
      <c r="BI170" s="190"/>
      <c r="BJ170" s="190">
        <f t="shared" si="54"/>
        <v>0</v>
      </c>
      <c r="BK170" s="190"/>
      <c r="BL170" s="190">
        <f t="shared" si="55"/>
        <v>0</v>
      </c>
      <c r="BM170" s="199"/>
      <c r="BN170" s="190">
        <f t="shared" si="56"/>
        <v>0</v>
      </c>
      <c r="BO170" s="190"/>
      <c r="BP170" s="190">
        <f t="shared" si="57"/>
        <v>0</v>
      </c>
      <c r="BQ170" s="190"/>
      <c r="BR170" s="190">
        <f t="shared" si="58"/>
        <v>0</v>
      </c>
      <c r="BS170" s="191"/>
    </row>
    <row r="171" spans="2:71" ht="15" thickBot="1" x14ac:dyDescent="0.4">
      <c r="B171" s="209"/>
      <c r="C171" s="210"/>
      <c r="D171" s="210"/>
      <c r="E171" s="214"/>
      <c r="F171" s="214"/>
      <c r="G171" s="214"/>
      <c r="H171" s="215"/>
      <c r="I171" s="205"/>
      <c r="J171" s="206"/>
      <c r="K171" s="206"/>
      <c r="L171" s="206"/>
      <c r="M171" s="213">
        <v>44145</v>
      </c>
      <c r="N171" s="213"/>
      <c r="O171" s="213"/>
      <c r="P171" s="213">
        <v>44509</v>
      </c>
      <c r="Q171" s="213"/>
      <c r="R171" s="213"/>
      <c r="S171" s="205" t="s">
        <v>6638</v>
      </c>
      <c r="T171" s="205"/>
      <c r="U171" s="205"/>
      <c r="V171" s="206" t="s">
        <v>6324</v>
      </c>
      <c r="W171" s="206"/>
      <c r="X171" s="206"/>
      <c r="Y171" s="207"/>
      <c r="Z171" s="207"/>
      <c r="AA171" s="207"/>
      <c r="AB171" s="208"/>
      <c r="AC171" s="208"/>
      <c r="AD171" s="208"/>
      <c r="AE171" s="202"/>
      <c r="AF171" s="202"/>
      <c r="AG171" s="202"/>
      <c r="AH171" s="201">
        <f>Totals!$E$81</f>
        <v>45811</v>
      </c>
      <c r="AI171" s="201"/>
      <c r="AJ171" s="201"/>
      <c r="AK171" s="303">
        <f t="shared" si="45"/>
        <v>0</v>
      </c>
      <c r="AL171" s="303"/>
      <c r="AM171" s="303"/>
      <c r="AN171" s="201" t="str">
        <f t="shared" si="46"/>
        <v/>
      </c>
      <c r="AO171" s="201"/>
      <c r="AP171" s="201"/>
      <c r="AQ171" s="202"/>
      <c r="AR171" s="202"/>
      <c r="AS171" s="202"/>
      <c r="AT171" s="203">
        <f t="shared" si="47"/>
        <v>0</v>
      </c>
      <c r="AU171" s="203"/>
      <c r="AV171" s="203"/>
      <c r="AW171" s="204">
        <f t="shared" si="48"/>
        <v>0</v>
      </c>
      <c r="AX171" s="204"/>
      <c r="AY171" s="204"/>
      <c r="AZ171" s="190">
        <f t="shared" si="49"/>
        <v>0</v>
      </c>
      <c r="BA171" s="190"/>
      <c r="BB171" s="190">
        <f t="shared" si="50"/>
        <v>0</v>
      </c>
      <c r="BC171" s="190"/>
      <c r="BD171" s="190">
        <f t="shared" si="51"/>
        <v>0</v>
      </c>
      <c r="BE171" s="190"/>
      <c r="BF171" s="190">
        <f t="shared" si="52"/>
        <v>0</v>
      </c>
      <c r="BG171" s="190"/>
      <c r="BH171" s="190">
        <f t="shared" si="53"/>
        <v>0</v>
      </c>
      <c r="BI171" s="190"/>
      <c r="BJ171" s="190">
        <f t="shared" si="54"/>
        <v>0</v>
      </c>
      <c r="BK171" s="190"/>
      <c r="BL171" s="190">
        <f t="shared" si="55"/>
        <v>0</v>
      </c>
      <c r="BM171" s="199"/>
      <c r="BN171" s="190">
        <f t="shared" si="56"/>
        <v>0</v>
      </c>
      <c r="BO171" s="190"/>
      <c r="BP171" s="190">
        <f t="shared" si="57"/>
        <v>0</v>
      </c>
      <c r="BQ171" s="190"/>
      <c r="BR171" s="190">
        <f t="shared" si="58"/>
        <v>0</v>
      </c>
      <c r="BS171" s="191"/>
    </row>
    <row r="172" spans="2:71" ht="15" thickBot="1" x14ac:dyDescent="0.4">
      <c r="B172" s="209"/>
      <c r="C172" s="210"/>
      <c r="D172" s="210"/>
      <c r="E172" s="214"/>
      <c r="F172" s="214"/>
      <c r="G172" s="214"/>
      <c r="H172" s="215"/>
      <c r="I172" s="205"/>
      <c r="J172" s="206"/>
      <c r="K172" s="206"/>
      <c r="L172" s="206"/>
      <c r="M172" s="213">
        <v>44297</v>
      </c>
      <c r="N172" s="213"/>
      <c r="O172" s="213"/>
      <c r="P172" s="213">
        <v>44660</v>
      </c>
      <c r="Q172" s="213"/>
      <c r="R172" s="213"/>
      <c r="S172" s="205" t="s">
        <v>6638</v>
      </c>
      <c r="T172" s="205"/>
      <c r="U172" s="205"/>
      <c r="V172" s="206" t="s">
        <v>6324</v>
      </c>
      <c r="W172" s="206"/>
      <c r="X172" s="206"/>
      <c r="Y172" s="207"/>
      <c r="Z172" s="207"/>
      <c r="AA172" s="207"/>
      <c r="AB172" s="208"/>
      <c r="AC172" s="208"/>
      <c r="AD172" s="208"/>
      <c r="AE172" s="202"/>
      <c r="AF172" s="202"/>
      <c r="AG172" s="202"/>
      <c r="AH172" s="201">
        <f>Totals!$E$81</f>
        <v>45811</v>
      </c>
      <c r="AI172" s="201"/>
      <c r="AJ172" s="201"/>
      <c r="AK172" s="303">
        <f t="shared" si="45"/>
        <v>0</v>
      </c>
      <c r="AL172" s="303"/>
      <c r="AM172" s="303"/>
      <c r="AN172" s="201" t="str">
        <f t="shared" si="46"/>
        <v/>
      </c>
      <c r="AO172" s="201"/>
      <c r="AP172" s="201"/>
      <c r="AQ172" s="202"/>
      <c r="AR172" s="202"/>
      <c r="AS172" s="202"/>
      <c r="AT172" s="203">
        <f t="shared" si="47"/>
        <v>0</v>
      </c>
      <c r="AU172" s="203"/>
      <c r="AV172" s="203"/>
      <c r="AW172" s="204">
        <f t="shared" si="48"/>
        <v>0</v>
      </c>
      <c r="AX172" s="204"/>
      <c r="AY172" s="204"/>
      <c r="AZ172" s="190">
        <f t="shared" si="49"/>
        <v>0</v>
      </c>
      <c r="BA172" s="190"/>
      <c r="BB172" s="190">
        <f t="shared" si="50"/>
        <v>0</v>
      </c>
      <c r="BC172" s="190"/>
      <c r="BD172" s="190">
        <f t="shared" si="51"/>
        <v>0</v>
      </c>
      <c r="BE172" s="190"/>
      <c r="BF172" s="190">
        <f t="shared" si="52"/>
        <v>0</v>
      </c>
      <c r="BG172" s="190"/>
      <c r="BH172" s="190">
        <f t="shared" si="53"/>
        <v>0</v>
      </c>
      <c r="BI172" s="190"/>
      <c r="BJ172" s="190">
        <f t="shared" si="54"/>
        <v>0</v>
      </c>
      <c r="BK172" s="190"/>
      <c r="BL172" s="190">
        <f t="shared" si="55"/>
        <v>0</v>
      </c>
      <c r="BM172" s="199"/>
      <c r="BN172" s="190">
        <f t="shared" si="56"/>
        <v>0</v>
      </c>
      <c r="BO172" s="190"/>
      <c r="BP172" s="190">
        <f t="shared" si="57"/>
        <v>0</v>
      </c>
      <c r="BQ172" s="190"/>
      <c r="BR172" s="190">
        <f t="shared" si="58"/>
        <v>0</v>
      </c>
      <c r="BS172" s="191"/>
    </row>
    <row r="173" spans="2:71" ht="15" thickBot="1" x14ac:dyDescent="0.4">
      <c r="B173" s="209"/>
      <c r="C173" s="210"/>
      <c r="D173" s="210"/>
      <c r="E173" s="214"/>
      <c r="F173" s="214"/>
      <c r="G173" s="214"/>
      <c r="H173" s="215"/>
      <c r="I173" s="205"/>
      <c r="J173" s="206"/>
      <c r="K173" s="206"/>
      <c r="L173" s="206"/>
      <c r="M173" s="213">
        <v>44330</v>
      </c>
      <c r="N173" s="213"/>
      <c r="O173" s="213"/>
      <c r="P173" s="213">
        <v>44694</v>
      </c>
      <c r="Q173" s="213"/>
      <c r="R173" s="213"/>
      <c r="S173" s="205" t="s">
        <v>6638</v>
      </c>
      <c r="T173" s="205"/>
      <c r="U173" s="205"/>
      <c r="V173" s="206"/>
      <c r="W173" s="206"/>
      <c r="X173" s="206"/>
      <c r="Y173" s="207"/>
      <c r="Z173" s="207"/>
      <c r="AA173" s="207"/>
      <c r="AB173" s="208"/>
      <c r="AC173" s="208"/>
      <c r="AD173" s="208"/>
      <c r="AE173" s="202"/>
      <c r="AF173" s="202"/>
      <c r="AG173" s="202"/>
      <c r="AH173" s="201">
        <f>Totals!$E$81</f>
        <v>45811</v>
      </c>
      <c r="AI173" s="201"/>
      <c r="AJ173" s="201"/>
      <c r="AK173" s="303">
        <f t="shared" si="45"/>
        <v>0</v>
      </c>
      <c r="AL173" s="303"/>
      <c r="AM173" s="303"/>
      <c r="AN173" s="201" t="str">
        <f t="shared" si="46"/>
        <v/>
      </c>
      <c r="AO173" s="201"/>
      <c r="AP173" s="201"/>
      <c r="AQ173" s="202"/>
      <c r="AR173" s="202"/>
      <c r="AS173" s="202"/>
      <c r="AT173" s="203">
        <f t="shared" si="47"/>
        <v>0</v>
      </c>
      <c r="AU173" s="203"/>
      <c r="AV173" s="203"/>
      <c r="AW173" s="204">
        <f t="shared" si="48"/>
        <v>0</v>
      </c>
      <c r="AX173" s="204"/>
      <c r="AY173" s="204"/>
      <c r="AZ173" s="190">
        <f t="shared" si="49"/>
        <v>0</v>
      </c>
      <c r="BA173" s="190"/>
      <c r="BB173" s="190">
        <f t="shared" si="50"/>
        <v>0</v>
      </c>
      <c r="BC173" s="190"/>
      <c r="BD173" s="190">
        <f t="shared" si="51"/>
        <v>0</v>
      </c>
      <c r="BE173" s="190"/>
      <c r="BF173" s="190">
        <f t="shared" si="52"/>
        <v>0</v>
      </c>
      <c r="BG173" s="190"/>
      <c r="BH173" s="190">
        <f t="shared" si="53"/>
        <v>0</v>
      </c>
      <c r="BI173" s="190"/>
      <c r="BJ173" s="190">
        <f t="shared" si="54"/>
        <v>0</v>
      </c>
      <c r="BK173" s="190"/>
      <c r="BL173" s="190">
        <f t="shared" si="55"/>
        <v>0</v>
      </c>
      <c r="BM173" s="199"/>
      <c r="BN173" s="190">
        <f t="shared" si="56"/>
        <v>0</v>
      </c>
      <c r="BO173" s="190"/>
      <c r="BP173" s="190">
        <f t="shared" si="57"/>
        <v>0</v>
      </c>
      <c r="BQ173" s="190"/>
      <c r="BR173" s="190">
        <f t="shared" si="58"/>
        <v>0</v>
      </c>
      <c r="BS173" s="191"/>
    </row>
    <row r="174" spans="2:71" ht="15" thickBot="1" x14ac:dyDescent="0.4">
      <c r="B174" s="209"/>
      <c r="C174" s="210"/>
      <c r="D174" s="210"/>
      <c r="E174" s="214"/>
      <c r="F174" s="214"/>
      <c r="G174" s="214"/>
      <c r="H174" s="215"/>
      <c r="I174" s="205"/>
      <c r="J174" s="206"/>
      <c r="K174" s="206"/>
      <c r="L174" s="206"/>
      <c r="M174" s="213"/>
      <c r="N174" s="213"/>
      <c r="O174" s="213"/>
      <c r="P174" s="213"/>
      <c r="Q174" s="213"/>
      <c r="R174" s="213"/>
      <c r="S174" s="205"/>
      <c r="T174" s="205"/>
      <c r="U174" s="205"/>
      <c r="V174" s="206"/>
      <c r="W174" s="206"/>
      <c r="X174" s="206"/>
      <c r="Y174" s="207"/>
      <c r="Z174" s="207"/>
      <c r="AA174" s="207"/>
      <c r="AB174" s="208"/>
      <c r="AC174" s="208"/>
      <c r="AD174" s="208"/>
      <c r="AE174" s="202"/>
      <c r="AF174" s="202"/>
      <c r="AG174" s="202"/>
      <c r="AH174" s="201">
        <f>Totals!$E$81</f>
        <v>45811</v>
      </c>
      <c r="AI174" s="201"/>
      <c r="AJ174" s="201"/>
      <c r="AK174" s="303">
        <f t="shared" si="45"/>
        <v>0</v>
      </c>
      <c r="AL174" s="303"/>
      <c r="AM174" s="303"/>
      <c r="AN174" s="201" t="str">
        <f t="shared" si="46"/>
        <v/>
      </c>
      <c r="AO174" s="201"/>
      <c r="AP174" s="201"/>
      <c r="AQ174" s="202"/>
      <c r="AR174" s="202"/>
      <c r="AS174" s="202"/>
      <c r="AT174" s="203">
        <f t="shared" si="47"/>
        <v>0</v>
      </c>
      <c r="AU174" s="203"/>
      <c r="AV174" s="203"/>
      <c r="AW174" s="204">
        <f t="shared" si="48"/>
        <v>0</v>
      </c>
      <c r="AX174" s="204"/>
      <c r="AY174" s="204"/>
      <c r="AZ174" s="190">
        <f t="shared" si="49"/>
        <v>0</v>
      </c>
      <c r="BA174" s="190"/>
      <c r="BB174" s="190">
        <f t="shared" si="50"/>
        <v>0</v>
      </c>
      <c r="BC174" s="190"/>
      <c r="BD174" s="190">
        <f t="shared" si="51"/>
        <v>0</v>
      </c>
      <c r="BE174" s="190"/>
      <c r="BF174" s="190">
        <f t="shared" si="52"/>
        <v>0</v>
      </c>
      <c r="BG174" s="190"/>
      <c r="BH174" s="190">
        <f t="shared" si="53"/>
        <v>0</v>
      </c>
      <c r="BI174" s="190"/>
      <c r="BJ174" s="190">
        <f t="shared" si="54"/>
        <v>0</v>
      </c>
      <c r="BK174" s="190"/>
      <c r="BL174" s="190">
        <f t="shared" si="55"/>
        <v>0</v>
      </c>
      <c r="BM174" s="199"/>
      <c r="BN174" s="190">
        <f t="shared" si="56"/>
        <v>0</v>
      </c>
      <c r="BO174" s="190"/>
      <c r="BP174" s="190">
        <f t="shared" si="57"/>
        <v>0</v>
      </c>
      <c r="BQ174" s="190"/>
      <c r="BR174" s="190">
        <f t="shared" si="58"/>
        <v>0</v>
      </c>
      <c r="BS174" s="191"/>
    </row>
    <row r="175" spans="2:71" ht="15" thickBot="1" x14ac:dyDescent="0.4">
      <c r="B175" s="209"/>
      <c r="C175" s="210"/>
      <c r="D175" s="210"/>
      <c r="E175" s="214"/>
      <c r="F175" s="214"/>
      <c r="G175" s="214"/>
      <c r="H175" s="215"/>
      <c r="I175" s="205"/>
      <c r="J175" s="206"/>
      <c r="K175" s="206"/>
      <c r="L175" s="206"/>
      <c r="M175" s="213">
        <v>44323</v>
      </c>
      <c r="N175" s="213"/>
      <c r="O175" s="213"/>
      <c r="P175" s="213">
        <v>44687</v>
      </c>
      <c r="Q175" s="213"/>
      <c r="R175" s="213"/>
      <c r="S175" s="205" t="s">
        <v>6638</v>
      </c>
      <c r="T175" s="205"/>
      <c r="U175" s="205"/>
      <c r="V175" s="206"/>
      <c r="W175" s="206"/>
      <c r="X175" s="206"/>
      <c r="Y175" s="207"/>
      <c r="Z175" s="207"/>
      <c r="AA175" s="207"/>
      <c r="AB175" s="208"/>
      <c r="AC175" s="208"/>
      <c r="AD175" s="208"/>
      <c r="AE175" s="202"/>
      <c r="AF175" s="202"/>
      <c r="AG175" s="202"/>
      <c r="AH175" s="201">
        <f>Totals!$E$81</f>
        <v>45811</v>
      </c>
      <c r="AI175" s="201"/>
      <c r="AJ175" s="201"/>
      <c r="AK175" s="303">
        <f t="shared" si="45"/>
        <v>0</v>
      </c>
      <c r="AL175" s="303"/>
      <c r="AM175" s="303"/>
      <c r="AN175" s="201" t="str">
        <f t="shared" si="46"/>
        <v/>
      </c>
      <c r="AO175" s="201"/>
      <c r="AP175" s="201"/>
      <c r="AQ175" s="202"/>
      <c r="AR175" s="202"/>
      <c r="AS175" s="202"/>
      <c r="AT175" s="203">
        <f t="shared" si="47"/>
        <v>0</v>
      </c>
      <c r="AU175" s="203"/>
      <c r="AV175" s="203"/>
      <c r="AW175" s="204">
        <f t="shared" si="48"/>
        <v>0</v>
      </c>
      <c r="AX175" s="204"/>
      <c r="AY175" s="204"/>
      <c r="AZ175" s="190">
        <f t="shared" si="49"/>
        <v>0</v>
      </c>
      <c r="BA175" s="190"/>
      <c r="BB175" s="190">
        <f t="shared" si="50"/>
        <v>0</v>
      </c>
      <c r="BC175" s="190"/>
      <c r="BD175" s="190">
        <f t="shared" si="51"/>
        <v>0</v>
      </c>
      <c r="BE175" s="190"/>
      <c r="BF175" s="190">
        <f t="shared" si="52"/>
        <v>0</v>
      </c>
      <c r="BG175" s="190"/>
      <c r="BH175" s="190">
        <f t="shared" si="53"/>
        <v>0</v>
      </c>
      <c r="BI175" s="190"/>
      <c r="BJ175" s="190">
        <f t="shared" si="54"/>
        <v>0</v>
      </c>
      <c r="BK175" s="190"/>
      <c r="BL175" s="190">
        <f t="shared" si="55"/>
        <v>0</v>
      </c>
      <c r="BM175" s="199"/>
      <c r="BN175" s="190">
        <f t="shared" si="56"/>
        <v>0</v>
      </c>
      <c r="BO175" s="190"/>
      <c r="BP175" s="190">
        <f t="shared" si="57"/>
        <v>0</v>
      </c>
      <c r="BQ175" s="190"/>
      <c r="BR175" s="190">
        <f t="shared" si="58"/>
        <v>0</v>
      </c>
      <c r="BS175" s="191"/>
    </row>
    <row r="176" spans="2:71" ht="15" thickBot="1" x14ac:dyDescent="0.4">
      <c r="B176" s="209"/>
      <c r="C176" s="210"/>
      <c r="D176" s="210"/>
      <c r="E176" s="214"/>
      <c r="F176" s="214"/>
      <c r="G176" s="214"/>
      <c r="H176" s="215"/>
      <c r="I176" s="205"/>
      <c r="J176" s="206"/>
      <c r="K176" s="206"/>
      <c r="L176" s="206"/>
      <c r="M176" s="213"/>
      <c r="N176" s="213"/>
      <c r="O176" s="213"/>
      <c r="P176" s="213"/>
      <c r="Q176" s="213"/>
      <c r="R176" s="213"/>
      <c r="S176" s="205"/>
      <c r="T176" s="205"/>
      <c r="U176" s="205"/>
      <c r="V176" s="206"/>
      <c r="W176" s="206"/>
      <c r="X176" s="206"/>
      <c r="Y176" s="207"/>
      <c r="Z176" s="207"/>
      <c r="AA176" s="207"/>
      <c r="AB176" s="208"/>
      <c r="AC176" s="208"/>
      <c r="AD176" s="208"/>
      <c r="AE176" s="202"/>
      <c r="AF176" s="202"/>
      <c r="AG176" s="202"/>
      <c r="AH176" s="201">
        <f>Totals!$E$81</f>
        <v>45811</v>
      </c>
      <c r="AI176" s="201"/>
      <c r="AJ176" s="201"/>
      <c r="AK176" s="303">
        <f t="shared" si="45"/>
        <v>0</v>
      </c>
      <c r="AL176" s="303"/>
      <c r="AM176" s="303"/>
      <c r="AN176" s="201" t="str">
        <f t="shared" si="46"/>
        <v/>
      </c>
      <c r="AO176" s="201"/>
      <c r="AP176" s="201"/>
      <c r="AQ176" s="202"/>
      <c r="AR176" s="202"/>
      <c r="AS176" s="202"/>
      <c r="AT176" s="203">
        <f t="shared" si="47"/>
        <v>0</v>
      </c>
      <c r="AU176" s="203"/>
      <c r="AV176" s="203"/>
      <c r="AW176" s="204">
        <f t="shared" si="48"/>
        <v>0</v>
      </c>
      <c r="AX176" s="204"/>
      <c r="AY176" s="204"/>
      <c r="AZ176" s="190">
        <f t="shared" si="49"/>
        <v>0</v>
      </c>
      <c r="BA176" s="190"/>
      <c r="BB176" s="190">
        <f t="shared" si="50"/>
        <v>0</v>
      </c>
      <c r="BC176" s="190"/>
      <c r="BD176" s="190">
        <f t="shared" si="51"/>
        <v>0</v>
      </c>
      <c r="BE176" s="190"/>
      <c r="BF176" s="190">
        <f t="shared" si="52"/>
        <v>0</v>
      </c>
      <c r="BG176" s="190"/>
      <c r="BH176" s="190">
        <f t="shared" si="53"/>
        <v>0</v>
      </c>
      <c r="BI176" s="190"/>
      <c r="BJ176" s="190">
        <f t="shared" si="54"/>
        <v>0</v>
      </c>
      <c r="BK176" s="190"/>
      <c r="BL176" s="190">
        <f t="shared" si="55"/>
        <v>0</v>
      </c>
      <c r="BM176" s="199"/>
      <c r="BN176" s="190">
        <f t="shared" si="56"/>
        <v>0</v>
      </c>
      <c r="BO176" s="190"/>
      <c r="BP176" s="190">
        <f t="shared" si="57"/>
        <v>0</v>
      </c>
      <c r="BQ176" s="190"/>
      <c r="BR176" s="190">
        <f t="shared" si="58"/>
        <v>0</v>
      </c>
      <c r="BS176" s="191"/>
    </row>
    <row r="177" spans="2:71" ht="15" thickBot="1" x14ac:dyDescent="0.4">
      <c r="B177" s="209"/>
      <c r="C177" s="210"/>
      <c r="D177" s="210"/>
      <c r="E177" s="214"/>
      <c r="F177" s="214"/>
      <c r="G177" s="214"/>
      <c r="H177" s="215"/>
      <c r="I177" s="205"/>
      <c r="J177" s="206"/>
      <c r="K177" s="206"/>
      <c r="L177" s="206"/>
      <c r="M177" s="213"/>
      <c r="N177" s="213"/>
      <c r="O177" s="213"/>
      <c r="P177" s="213"/>
      <c r="Q177" s="213"/>
      <c r="R177" s="213"/>
      <c r="S177" s="205"/>
      <c r="T177" s="205"/>
      <c r="U177" s="205"/>
      <c r="V177" s="206"/>
      <c r="W177" s="206"/>
      <c r="X177" s="206"/>
      <c r="Y177" s="207"/>
      <c r="Z177" s="207"/>
      <c r="AA177" s="207"/>
      <c r="AB177" s="208"/>
      <c r="AC177" s="208"/>
      <c r="AD177" s="208"/>
      <c r="AE177" s="202"/>
      <c r="AF177" s="202"/>
      <c r="AG177" s="202"/>
      <c r="AH177" s="201">
        <f>Totals!$E$81</f>
        <v>45811</v>
      </c>
      <c r="AI177" s="201"/>
      <c r="AJ177" s="201"/>
      <c r="AK177" s="303">
        <f t="shared" si="45"/>
        <v>0</v>
      </c>
      <c r="AL177" s="303"/>
      <c r="AM177" s="303"/>
      <c r="AN177" s="201" t="str">
        <f t="shared" si="46"/>
        <v/>
      </c>
      <c r="AO177" s="201"/>
      <c r="AP177" s="201"/>
      <c r="AQ177" s="202"/>
      <c r="AR177" s="202"/>
      <c r="AS177" s="202"/>
      <c r="AT177" s="203">
        <f t="shared" si="47"/>
        <v>0</v>
      </c>
      <c r="AU177" s="203"/>
      <c r="AV177" s="203"/>
      <c r="AW177" s="204">
        <f t="shared" si="48"/>
        <v>0</v>
      </c>
      <c r="AX177" s="204"/>
      <c r="AY177" s="204"/>
      <c r="AZ177" s="190">
        <f t="shared" si="49"/>
        <v>0</v>
      </c>
      <c r="BA177" s="190"/>
      <c r="BB177" s="190">
        <f t="shared" si="50"/>
        <v>0</v>
      </c>
      <c r="BC177" s="190"/>
      <c r="BD177" s="190">
        <f t="shared" si="51"/>
        <v>0</v>
      </c>
      <c r="BE177" s="190"/>
      <c r="BF177" s="190">
        <f t="shared" si="52"/>
        <v>0</v>
      </c>
      <c r="BG177" s="190"/>
      <c r="BH177" s="190">
        <f t="shared" si="53"/>
        <v>0</v>
      </c>
      <c r="BI177" s="190"/>
      <c r="BJ177" s="190">
        <f t="shared" si="54"/>
        <v>0</v>
      </c>
      <c r="BK177" s="190"/>
      <c r="BL177" s="190">
        <f t="shared" si="55"/>
        <v>0</v>
      </c>
      <c r="BM177" s="199"/>
      <c r="BN177" s="190">
        <f t="shared" si="56"/>
        <v>0</v>
      </c>
      <c r="BO177" s="190"/>
      <c r="BP177" s="190">
        <f t="shared" si="57"/>
        <v>0</v>
      </c>
      <c r="BQ177" s="190"/>
      <c r="BR177" s="190">
        <f t="shared" si="58"/>
        <v>0</v>
      </c>
      <c r="BS177" s="191"/>
    </row>
    <row r="178" spans="2:71" ht="15" thickBot="1" x14ac:dyDescent="0.4">
      <c r="B178" s="209"/>
      <c r="C178" s="210"/>
      <c r="D178" s="210"/>
      <c r="E178" s="214"/>
      <c r="F178" s="214"/>
      <c r="G178" s="214"/>
      <c r="H178" s="215"/>
      <c r="I178" s="205"/>
      <c r="J178" s="206"/>
      <c r="K178" s="206"/>
      <c r="L178" s="206"/>
      <c r="M178" s="213"/>
      <c r="N178" s="213"/>
      <c r="O178" s="213"/>
      <c r="P178" s="213"/>
      <c r="Q178" s="213"/>
      <c r="R178" s="213"/>
      <c r="S178" s="205"/>
      <c r="T178" s="205"/>
      <c r="U178" s="205"/>
      <c r="V178" s="206"/>
      <c r="W178" s="206"/>
      <c r="X178" s="206"/>
      <c r="Y178" s="207"/>
      <c r="Z178" s="207"/>
      <c r="AA178" s="207"/>
      <c r="AB178" s="208"/>
      <c r="AC178" s="208"/>
      <c r="AD178" s="208"/>
      <c r="AE178" s="202"/>
      <c r="AF178" s="202"/>
      <c r="AG178" s="202"/>
      <c r="AH178" s="201">
        <f>Totals!$E$81</f>
        <v>45811</v>
      </c>
      <c r="AI178" s="201"/>
      <c r="AJ178" s="201"/>
      <c r="AK178" s="303">
        <f t="shared" si="45"/>
        <v>0</v>
      </c>
      <c r="AL178" s="303"/>
      <c r="AM178" s="303"/>
      <c r="AN178" s="201" t="str">
        <f t="shared" si="46"/>
        <v/>
      </c>
      <c r="AO178" s="201"/>
      <c r="AP178" s="201"/>
      <c r="AQ178" s="202"/>
      <c r="AR178" s="202"/>
      <c r="AS178" s="202"/>
      <c r="AT178" s="203">
        <f t="shared" si="47"/>
        <v>0</v>
      </c>
      <c r="AU178" s="203"/>
      <c r="AV178" s="203"/>
      <c r="AW178" s="204">
        <f t="shared" si="48"/>
        <v>0</v>
      </c>
      <c r="AX178" s="204"/>
      <c r="AY178" s="204"/>
      <c r="AZ178" s="190">
        <f t="shared" si="49"/>
        <v>0</v>
      </c>
      <c r="BA178" s="190"/>
      <c r="BB178" s="190">
        <f t="shared" si="50"/>
        <v>0</v>
      </c>
      <c r="BC178" s="190"/>
      <c r="BD178" s="190">
        <f t="shared" si="51"/>
        <v>0</v>
      </c>
      <c r="BE178" s="190"/>
      <c r="BF178" s="190">
        <f t="shared" si="52"/>
        <v>0</v>
      </c>
      <c r="BG178" s="190"/>
      <c r="BH178" s="190">
        <f t="shared" si="53"/>
        <v>0</v>
      </c>
      <c r="BI178" s="190"/>
      <c r="BJ178" s="190">
        <f t="shared" si="54"/>
        <v>0</v>
      </c>
      <c r="BK178" s="190"/>
      <c r="BL178" s="190">
        <f t="shared" si="55"/>
        <v>0</v>
      </c>
      <c r="BM178" s="199"/>
      <c r="BN178" s="190">
        <f t="shared" si="56"/>
        <v>0</v>
      </c>
      <c r="BO178" s="190"/>
      <c r="BP178" s="190">
        <f t="shared" si="57"/>
        <v>0</v>
      </c>
      <c r="BQ178" s="190"/>
      <c r="BR178" s="190">
        <f t="shared" si="58"/>
        <v>0</v>
      </c>
      <c r="BS178" s="191"/>
    </row>
    <row r="179" spans="2:71" ht="15" thickBot="1" x14ac:dyDescent="0.4">
      <c r="B179" s="209"/>
      <c r="C179" s="210"/>
      <c r="D179" s="210"/>
      <c r="E179" s="214"/>
      <c r="F179" s="214"/>
      <c r="G179" s="214"/>
      <c r="H179" s="215"/>
      <c r="I179" s="205"/>
      <c r="J179" s="206"/>
      <c r="K179" s="206"/>
      <c r="L179" s="206"/>
      <c r="M179" s="213">
        <v>43148</v>
      </c>
      <c r="N179" s="213"/>
      <c r="O179" s="213"/>
      <c r="P179" s="213">
        <v>46799</v>
      </c>
      <c r="Q179" s="213"/>
      <c r="R179" s="213"/>
      <c r="S179" s="205" t="s">
        <v>3712</v>
      </c>
      <c r="T179" s="205"/>
      <c r="U179" s="205"/>
      <c r="V179" s="206" t="s">
        <v>3299</v>
      </c>
      <c r="W179" s="206"/>
      <c r="X179" s="206"/>
      <c r="Y179" s="207"/>
      <c r="Z179" s="207"/>
      <c r="AA179" s="207"/>
      <c r="AB179" s="208"/>
      <c r="AC179" s="208"/>
      <c r="AD179" s="208"/>
      <c r="AE179" s="202"/>
      <c r="AF179" s="202"/>
      <c r="AG179" s="202"/>
      <c r="AH179" s="201">
        <f>Totals!$E$81</f>
        <v>45811</v>
      </c>
      <c r="AI179" s="201"/>
      <c r="AJ179" s="201"/>
      <c r="AK179" s="303">
        <f t="shared" si="45"/>
        <v>0</v>
      </c>
      <c r="AL179" s="303"/>
      <c r="AM179" s="303"/>
      <c r="AN179" s="201" t="str">
        <f>IF($AQ179="","",$AQ179-1)</f>
        <v/>
      </c>
      <c r="AO179" s="201"/>
      <c r="AP179" s="201"/>
      <c r="AQ179" s="202"/>
      <c r="AR179" s="202"/>
      <c r="AS179" s="202"/>
      <c r="AT179" s="203">
        <f>IF($AE179&gt;0,IF($AN179&gt;0,IF(OR($AH179&gt;"",$AH179&gt;0),$AN179-$AH179,""),0),0)</f>
        <v>0</v>
      </c>
      <c r="AU179" s="203"/>
      <c r="AV179" s="203"/>
      <c r="AW179" s="204">
        <f t="shared" si="48"/>
        <v>0</v>
      </c>
      <c r="AX179" s="204"/>
      <c r="AY179" s="204"/>
      <c r="AZ179" s="190">
        <f t="shared" si="49"/>
        <v>0</v>
      </c>
      <c r="BA179" s="190"/>
      <c r="BB179" s="190">
        <f t="shared" si="50"/>
        <v>0</v>
      </c>
      <c r="BC179" s="190"/>
      <c r="BD179" s="190">
        <f t="shared" si="51"/>
        <v>0</v>
      </c>
      <c r="BE179" s="190"/>
      <c r="BF179" s="190">
        <f t="shared" si="52"/>
        <v>0</v>
      </c>
      <c r="BG179" s="190"/>
      <c r="BH179" s="190">
        <f t="shared" si="53"/>
        <v>0</v>
      </c>
      <c r="BI179" s="190"/>
      <c r="BJ179" s="190">
        <f t="shared" si="54"/>
        <v>0</v>
      </c>
      <c r="BK179" s="190"/>
      <c r="BL179" s="190">
        <f t="shared" si="55"/>
        <v>0</v>
      </c>
      <c r="BM179" s="199"/>
      <c r="BN179" s="190">
        <f t="shared" si="56"/>
        <v>0</v>
      </c>
      <c r="BO179" s="190"/>
      <c r="BP179" s="190">
        <f t="shared" si="57"/>
        <v>0</v>
      </c>
      <c r="BQ179" s="190"/>
      <c r="BR179" s="190">
        <f t="shared" si="58"/>
        <v>0</v>
      </c>
      <c r="BS179" s="191"/>
    </row>
    <row r="180" spans="2:71" ht="15" thickBot="1" x14ac:dyDescent="0.4">
      <c r="B180" s="209"/>
      <c r="C180" s="210"/>
      <c r="D180" s="210"/>
      <c r="E180" s="214"/>
      <c r="F180" s="214"/>
      <c r="G180" s="214"/>
      <c r="H180" s="215"/>
      <c r="I180" s="205"/>
      <c r="J180" s="206"/>
      <c r="K180" s="206"/>
      <c r="L180" s="206"/>
      <c r="M180" s="213">
        <v>44428</v>
      </c>
      <c r="N180" s="213"/>
      <c r="O180" s="213"/>
      <c r="P180" s="213">
        <v>44792</v>
      </c>
      <c r="Q180" s="213"/>
      <c r="R180" s="213"/>
      <c r="S180" s="205" t="s">
        <v>6638</v>
      </c>
      <c r="T180" s="205"/>
      <c r="U180" s="205"/>
      <c r="V180" s="206" t="s">
        <v>6406</v>
      </c>
      <c r="W180" s="206"/>
      <c r="X180" s="206"/>
      <c r="Y180" s="207"/>
      <c r="Z180" s="207"/>
      <c r="AA180" s="207"/>
      <c r="AB180" s="208"/>
      <c r="AC180" s="208"/>
      <c r="AD180" s="208"/>
      <c r="AE180" s="202"/>
      <c r="AF180" s="202"/>
      <c r="AG180" s="202"/>
      <c r="AH180" s="201">
        <f>Totals!$E$81</f>
        <v>45811</v>
      </c>
      <c r="AI180" s="201"/>
      <c r="AJ180" s="201"/>
      <c r="AK180" s="303">
        <f t="shared" si="45"/>
        <v>0</v>
      </c>
      <c r="AL180" s="303"/>
      <c r="AM180" s="303"/>
      <c r="AN180" s="201" t="str">
        <f t="shared" si="46"/>
        <v/>
      </c>
      <c r="AO180" s="201"/>
      <c r="AP180" s="201"/>
      <c r="AQ180" s="202"/>
      <c r="AR180" s="202"/>
      <c r="AS180" s="202"/>
      <c r="AT180" s="203">
        <f t="shared" ref="AT180:AT207" si="59">IF($AE180&gt;0,IF($AN180&gt;0,IF(OR($AH180&gt;"",$AH180&gt;0),$AN180-$AH180,""),0),0)</f>
        <v>0</v>
      </c>
      <c r="AU180" s="203"/>
      <c r="AV180" s="203"/>
      <c r="AW180" s="204">
        <f t="shared" si="48"/>
        <v>0</v>
      </c>
      <c r="AX180" s="204"/>
      <c r="AY180" s="204"/>
      <c r="AZ180" s="190">
        <f t="shared" si="49"/>
        <v>0</v>
      </c>
      <c r="BA180" s="190"/>
      <c r="BB180" s="190">
        <f t="shared" si="50"/>
        <v>0</v>
      </c>
      <c r="BC180" s="190"/>
      <c r="BD180" s="190">
        <f t="shared" si="51"/>
        <v>0</v>
      </c>
      <c r="BE180" s="190"/>
      <c r="BF180" s="190">
        <f t="shared" si="52"/>
        <v>0</v>
      </c>
      <c r="BG180" s="190"/>
      <c r="BH180" s="190">
        <f t="shared" si="53"/>
        <v>0</v>
      </c>
      <c r="BI180" s="190"/>
      <c r="BJ180" s="190">
        <f t="shared" si="54"/>
        <v>0</v>
      </c>
      <c r="BK180" s="190"/>
      <c r="BL180" s="190">
        <f t="shared" si="55"/>
        <v>0</v>
      </c>
      <c r="BM180" s="199"/>
      <c r="BN180" s="190">
        <f t="shared" si="56"/>
        <v>0</v>
      </c>
      <c r="BO180" s="190"/>
      <c r="BP180" s="190">
        <f t="shared" si="57"/>
        <v>0</v>
      </c>
      <c r="BQ180" s="190"/>
      <c r="BR180" s="190">
        <f t="shared" si="58"/>
        <v>0</v>
      </c>
      <c r="BS180" s="191"/>
    </row>
    <row r="181" spans="2:71" ht="15" thickBot="1" x14ac:dyDescent="0.4">
      <c r="B181" s="209"/>
      <c r="C181" s="210"/>
      <c r="D181" s="210"/>
      <c r="E181" s="214"/>
      <c r="F181" s="214"/>
      <c r="G181" s="214"/>
      <c r="H181" s="215"/>
      <c r="I181" s="205"/>
      <c r="J181" s="206"/>
      <c r="K181" s="206"/>
      <c r="L181" s="206"/>
      <c r="M181" s="213">
        <v>44428</v>
      </c>
      <c r="N181" s="213"/>
      <c r="O181" s="213"/>
      <c r="P181" s="213">
        <v>44792</v>
      </c>
      <c r="Q181" s="213"/>
      <c r="R181" s="213"/>
      <c r="S181" s="205" t="s">
        <v>6638</v>
      </c>
      <c r="T181" s="205"/>
      <c r="U181" s="205"/>
      <c r="V181" s="206" t="s">
        <v>6406</v>
      </c>
      <c r="W181" s="206"/>
      <c r="X181" s="206"/>
      <c r="Y181" s="207"/>
      <c r="Z181" s="207"/>
      <c r="AA181" s="207"/>
      <c r="AB181" s="208"/>
      <c r="AC181" s="208"/>
      <c r="AD181" s="208"/>
      <c r="AE181" s="202"/>
      <c r="AF181" s="202"/>
      <c r="AG181" s="202"/>
      <c r="AH181" s="201">
        <f>Totals!$E$81</f>
        <v>45811</v>
      </c>
      <c r="AI181" s="201"/>
      <c r="AJ181" s="201"/>
      <c r="AK181" s="303">
        <f t="shared" si="45"/>
        <v>0</v>
      </c>
      <c r="AL181" s="303"/>
      <c r="AM181" s="303"/>
      <c r="AN181" s="201" t="str">
        <f t="shared" si="46"/>
        <v/>
      </c>
      <c r="AO181" s="201"/>
      <c r="AP181" s="201"/>
      <c r="AQ181" s="202"/>
      <c r="AR181" s="202"/>
      <c r="AS181" s="202"/>
      <c r="AT181" s="203">
        <f t="shared" si="59"/>
        <v>0</v>
      </c>
      <c r="AU181" s="203"/>
      <c r="AV181" s="203"/>
      <c r="AW181" s="204">
        <f t="shared" si="48"/>
        <v>0</v>
      </c>
      <c r="AX181" s="204"/>
      <c r="AY181" s="204"/>
      <c r="AZ181" s="190">
        <f t="shared" si="49"/>
        <v>0</v>
      </c>
      <c r="BA181" s="190"/>
      <c r="BB181" s="190">
        <f t="shared" si="50"/>
        <v>0</v>
      </c>
      <c r="BC181" s="190"/>
      <c r="BD181" s="190">
        <f t="shared" si="51"/>
        <v>0</v>
      </c>
      <c r="BE181" s="190"/>
      <c r="BF181" s="190">
        <f t="shared" si="52"/>
        <v>0</v>
      </c>
      <c r="BG181" s="190"/>
      <c r="BH181" s="190">
        <f t="shared" si="53"/>
        <v>0</v>
      </c>
      <c r="BI181" s="190"/>
      <c r="BJ181" s="190">
        <f t="shared" si="54"/>
        <v>0</v>
      </c>
      <c r="BK181" s="190"/>
      <c r="BL181" s="190">
        <f t="shared" si="55"/>
        <v>0</v>
      </c>
      <c r="BM181" s="199"/>
      <c r="BN181" s="190">
        <f t="shared" si="56"/>
        <v>0</v>
      </c>
      <c r="BO181" s="190"/>
      <c r="BP181" s="190">
        <f t="shared" si="57"/>
        <v>0</v>
      </c>
      <c r="BQ181" s="190"/>
      <c r="BR181" s="190">
        <f t="shared" si="58"/>
        <v>0</v>
      </c>
      <c r="BS181" s="191"/>
    </row>
    <row r="182" spans="2:71" ht="15" thickBot="1" x14ac:dyDescent="0.4">
      <c r="B182" s="209"/>
      <c r="C182" s="210"/>
      <c r="D182" s="210"/>
      <c r="E182" s="214"/>
      <c r="F182" s="214"/>
      <c r="G182" s="214"/>
      <c r="H182" s="215"/>
      <c r="I182" s="205"/>
      <c r="J182" s="206"/>
      <c r="K182" s="206"/>
      <c r="L182" s="206"/>
      <c r="M182" s="213"/>
      <c r="N182" s="213"/>
      <c r="O182" s="213"/>
      <c r="P182" s="213"/>
      <c r="Q182" s="213"/>
      <c r="R182" s="213"/>
      <c r="S182" s="205"/>
      <c r="T182" s="205"/>
      <c r="U182" s="205"/>
      <c r="V182" s="206"/>
      <c r="W182" s="206"/>
      <c r="X182" s="206"/>
      <c r="Y182" s="207"/>
      <c r="Z182" s="207"/>
      <c r="AA182" s="207"/>
      <c r="AB182" s="208"/>
      <c r="AC182" s="208"/>
      <c r="AD182" s="208"/>
      <c r="AE182" s="202"/>
      <c r="AF182" s="202"/>
      <c r="AG182" s="202"/>
      <c r="AH182" s="201">
        <f>Totals!$E$81</f>
        <v>45811</v>
      </c>
      <c r="AI182" s="201"/>
      <c r="AJ182" s="201"/>
      <c r="AK182" s="303">
        <f t="shared" si="45"/>
        <v>0</v>
      </c>
      <c r="AL182" s="303"/>
      <c r="AM182" s="303"/>
      <c r="AN182" s="201" t="str">
        <f t="shared" si="46"/>
        <v/>
      </c>
      <c r="AO182" s="201"/>
      <c r="AP182" s="201"/>
      <c r="AQ182" s="202"/>
      <c r="AR182" s="202"/>
      <c r="AS182" s="202"/>
      <c r="AT182" s="203">
        <f t="shared" si="59"/>
        <v>0</v>
      </c>
      <c r="AU182" s="203"/>
      <c r="AV182" s="203"/>
      <c r="AW182" s="204">
        <f t="shared" si="48"/>
        <v>0</v>
      </c>
      <c r="AX182" s="204"/>
      <c r="AY182" s="204"/>
      <c r="AZ182" s="190">
        <f t="shared" si="49"/>
        <v>0</v>
      </c>
      <c r="BA182" s="190"/>
      <c r="BB182" s="190">
        <f t="shared" si="50"/>
        <v>0</v>
      </c>
      <c r="BC182" s="190"/>
      <c r="BD182" s="190">
        <f t="shared" si="51"/>
        <v>0</v>
      </c>
      <c r="BE182" s="190"/>
      <c r="BF182" s="190">
        <f t="shared" si="52"/>
        <v>0</v>
      </c>
      <c r="BG182" s="190"/>
      <c r="BH182" s="190">
        <f t="shared" si="53"/>
        <v>0</v>
      </c>
      <c r="BI182" s="190"/>
      <c r="BJ182" s="190">
        <f t="shared" si="54"/>
        <v>0</v>
      </c>
      <c r="BK182" s="190"/>
      <c r="BL182" s="190">
        <f t="shared" si="55"/>
        <v>0</v>
      </c>
      <c r="BM182" s="199"/>
      <c r="BN182" s="190">
        <f t="shared" si="56"/>
        <v>0</v>
      </c>
      <c r="BO182" s="190"/>
      <c r="BP182" s="190">
        <f t="shared" si="57"/>
        <v>0</v>
      </c>
      <c r="BQ182" s="190"/>
      <c r="BR182" s="190">
        <f t="shared" si="58"/>
        <v>0</v>
      </c>
      <c r="BS182" s="191"/>
    </row>
    <row r="183" spans="2:71" ht="15" thickBot="1" x14ac:dyDescent="0.4">
      <c r="B183" s="209"/>
      <c r="C183" s="210"/>
      <c r="D183" s="210"/>
      <c r="E183" s="214"/>
      <c r="F183" s="214"/>
      <c r="G183" s="214"/>
      <c r="H183" s="215"/>
      <c r="I183" s="205"/>
      <c r="J183" s="206"/>
      <c r="K183" s="206"/>
      <c r="L183" s="206"/>
      <c r="M183" s="213">
        <v>43246</v>
      </c>
      <c r="N183" s="213"/>
      <c r="O183" s="213"/>
      <c r="P183" s="213">
        <v>45071</v>
      </c>
      <c r="Q183" s="213"/>
      <c r="R183" s="213"/>
      <c r="S183" s="205" t="s">
        <v>5539</v>
      </c>
      <c r="T183" s="205"/>
      <c r="U183" s="205"/>
      <c r="V183" s="206" t="s">
        <v>5027</v>
      </c>
      <c r="W183" s="206"/>
      <c r="X183" s="206"/>
      <c r="Y183" s="207"/>
      <c r="Z183" s="207"/>
      <c r="AA183" s="207"/>
      <c r="AB183" s="208"/>
      <c r="AC183" s="208"/>
      <c r="AD183" s="208"/>
      <c r="AE183" s="202"/>
      <c r="AF183" s="202"/>
      <c r="AG183" s="202"/>
      <c r="AH183" s="201">
        <f>Totals!$E$81</f>
        <v>45811</v>
      </c>
      <c r="AI183" s="201"/>
      <c r="AJ183" s="201"/>
      <c r="AK183" s="303">
        <f t="shared" si="45"/>
        <v>0</v>
      </c>
      <c r="AL183" s="303"/>
      <c r="AM183" s="303"/>
      <c r="AN183" s="201" t="str">
        <f t="shared" si="46"/>
        <v/>
      </c>
      <c r="AO183" s="201"/>
      <c r="AP183" s="201"/>
      <c r="AQ183" s="202"/>
      <c r="AR183" s="202"/>
      <c r="AS183" s="202"/>
      <c r="AT183" s="203">
        <f t="shared" si="59"/>
        <v>0</v>
      </c>
      <c r="AU183" s="203"/>
      <c r="AV183" s="203"/>
      <c r="AW183" s="204">
        <f t="shared" si="48"/>
        <v>0</v>
      </c>
      <c r="AX183" s="204"/>
      <c r="AY183" s="204"/>
      <c r="AZ183" s="190">
        <f t="shared" si="49"/>
        <v>0</v>
      </c>
      <c r="BA183" s="190"/>
      <c r="BB183" s="190">
        <f t="shared" si="50"/>
        <v>0</v>
      </c>
      <c r="BC183" s="190"/>
      <c r="BD183" s="190">
        <f t="shared" si="51"/>
        <v>0</v>
      </c>
      <c r="BE183" s="190"/>
      <c r="BF183" s="190">
        <f t="shared" si="52"/>
        <v>0</v>
      </c>
      <c r="BG183" s="190"/>
      <c r="BH183" s="190">
        <f t="shared" si="53"/>
        <v>0</v>
      </c>
      <c r="BI183" s="190"/>
      <c r="BJ183" s="190">
        <f t="shared" si="54"/>
        <v>0</v>
      </c>
      <c r="BK183" s="190"/>
      <c r="BL183" s="190">
        <f t="shared" si="55"/>
        <v>0</v>
      </c>
      <c r="BM183" s="199"/>
      <c r="BN183" s="190">
        <f t="shared" si="56"/>
        <v>0</v>
      </c>
      <c r="BO183" s="190"/>
      <c r="BP183" s="190">
        <f t="shared" si="57"/>
        <v>0</v>
      </c>
      <c r="BQ183" s="190"/>
      <c r="BR183" s="190">
        <f t="shared" si="58"/>
        <v>0</v>
      </c>
      <c r="BS183" s="191"/>
    </row>
    <row r="184" spans="2:71" ht="15" thickBot="1" x14ac:dyDescent="0.4">
      <c r="B184" s="209"/>
      <c r="C184" s="210"/>
      <c r="D184" s="210"/>
      <c r="E184" s="214"/>
      <c r="F184" s="214"/>
      <c r="G184" s="214"/>
      <c r="H184" s="215"/>
      <c r="I184" s="205"/>
      <c r="J184" s="206"/>
      <c r="K184" s="206"/>
      <c r="L184" s="206"/>
      <c r="M184" s="213">
        <v>44442</v>
      </c>
      <c r="N184" s="213"/>
      <c r="O184" s="213"/>
      <c r="P184" s="213">
        <v>46267</v>
      </c>
      <c r="Q184" s="213"/>
      <c r="R184" s="213"/>
      <c r="S184" s="205" t="s">
        <v>5539</v>
      </c>
      <c r="T184" s="205"/>
      <c r="U184" s="205"/>
      <c r="V184" s="206" t="s">
        <v>3830</v>
      </c>
      <c r="W184" s="206"/>
      <c r="X184" s="206"/>
      <c r="Y184" s="207"/>
      <c r="Z184" s="207"/>
      <c r="AA184" s="207"/>
      <c r="AB184" s="208"/>
      <c r="AC184" s="208"/>
      <c r="AD184" s="208"/>
      <c r="AE184" s="202"/>
      <c r="AF184" s="202"/>
      <c r="AG184" s="202"/>
      <c r="AH184" s="201">
        <f>Totals!$E$81</f>
        <v>45811</v>
      </c>
      <c r="AI184" s="201"/>
      <c r="AJ184" s="201"/>
      <c r="AK184" s="303">
        <f t="shared" si="45"/>
        <v>0</v>
      </c>
      <c r="AL184" s="303"/>
      <c r="AM184" s="303"/>
      <c r="AN184" s="201" t="str">
        <f t="shared" si="46"/>
        <v/>
      </c>
      <c r="AO184" s="201"/>
      <c r="AP184" s="201"/>
      <c r="AQ184" s="202"/>
      <c r="AR184" s="202"/>
      <c r="AS184" s="202"/>
      <c r="AT184" s="203">
        <f t="shared" si="59"/>
        <v>0</v>
      </c>
      <c r="AU184" s="203"/>
      <c r="AV184" s="203"/>
      <c r="AW184" s="204">
        <f t="shared" si="48"/>
        <v>0</v>
      </c>
      <c r="AX184" s="204"/>
      <c r="AY184" s="204"/>
      <c r="AZ184" s="190">
        <f t="shared" si="49"/>
        <v>0</v>
      </c>
      <c r="BA184" s="190"/>
      <c r="BB184" s="190">
        <f t="shared" si="50"/>
        <v>0</v>
      </c>
      <c r="BC184" s="190"/>
      <c r="BD184" s="190">
        <f t="shared" si="51"/>
        <v>0</v>
      </c>
      <c r="BE184" s="190"/>
      <c r="BF184" s="190">
        <f t="shared" si="52"/>
        <v>0</v>
      </c>
      <c r="BG184" s="190"/>
      <c r="BH184" s="190">
        <f t="shared" si="53"/>
        <v>0</v>
      </c>
      <c r="BI184" s="190"/>
      <c r="BJ184" s="190">
        <f t="shared" si="54"/>
        <v>0</v>
      </c>
      <c r="BK184" s="190"/>
      <c r="BL184" s="190">
        <f t="shared" si="55"/>
        <v>0</v>
      </c>
      <c r="BM184" s="199"/>
      <c r="BN184" s="190">
        <f t="shared" si="56"/>
        <v>0</v>
      </c>
      <c r="BO184" s="190"/>
      <c r="BP184" s="190">
        <f t="shared" si="57"/>
        <v>0</v>
      </c>
      <c r="BQ184" s="190"/>
      <c r="BR184" s="190">
        <f t="shared" si="58"/>
        <v>0</v>
      </c>
      <c r="BS184" s="191"/>
    </row>
    <row r="185" spans="2:71" ht="15" thickBot="1" x14ac:dyDescent="0.4">
      <c r="B185" s="209"/>
      <c r="C185" s="210"/>
      <c r="D185" s="210"/>
      <c r="E185" s="214"/>
      <c r="F185" s="214"/>
      <c r="G185" s="214"/>
      <c r="H185" s="215"/>
      <c r="I185" s="205"/>
      <c r="J185" s="206"/>
      <c r="K185" s="206"/>
      <c r="L185" s="206"/>
      <c r="M185" s="213">
        <v>44229</v>
      </c>
      <c r="N185" s="213"/>
      <c r="O185" s="213"/>
      <c r="P185" s="213">
        <v>44593</v>
      </c>
      <c r="Q185" s="213"/>
      <c r="R185" s="213"/>
      <c r="S185" s="205" t="s">
        <v>6638</v>
      </c>
      <c r="T185" s="205"/>
      <c r="U185" s="205"/>
      <c r="V185" s="206" t="s">
        <v>6606</v>
      </c>
      <c r="W185" s="206"/>
      <c r="X185" s="206"/>
      <c r="Y185" s="207"/>
      <c r="Z185" s="207"/>
      <c r="AA185" s="207"/>
      <c r="AB185" s="208"/>
      <c r="AC185" s="208"/>
      <c r="AD185" s="208"/>
      <c r="AE185" s="202"/>
      <c r="AF185" s="202"/>
      <c r="AG185" s="202"/>
      <c r="AH185" s="201">
        <f>Totals!$E$81</f>
        <v>45811</v>
      </c>
      <c r="AI185" s="201"/>
      <c r="AJ185" s="201"/>
      <c r="AK185" s="303">
        <f t="shared" si="45"/>
        <v>0</v>
      </c>
      <c r="AL185" s="303"/>
      <c r="AM185" s="303"/>
      <c r="AN185" s="201" t="str">
        <f t="shared" si="46"/>
        <v/>
      </c>
      <c r="AO185" s="201"/>
      <c r="AP185" s="201"/>
      <c r="AQ185" s="202"/>
      <c r="AR185" s="202"/>
      <c r="AS185" s="202"/>
      <c r="AT185" s="203">
        <f t="shared" si="59"/>
        <v>0</v>
      </c>
      <c r="AU185" s="203"/>
      <c r="AV185" s="203"/>
      <c r="AW185" s="204">
        <f t="shared" si="48"/>
        <v>0</v>
      </c>
      <c r="AX185" s="204"/>
      <c r="AY185" s="204"/>
      <c r="AZ185" s="190">
        <f t="shared" si="49"/>
        <v>0</v>
      </c>
      <c r="BA185" s="190"/>
      <c r="BB185" s="190">
        <f t="shared" si="50"/>
        <v>0</v>
      </c>
      <c r="BC185" s="190"/>
      <c r="BD185" s="190">
        <f t="shared" si="51"/>
        <v>0</v>
      </c>
      <c r="BE185" s="190"/>
      <c r="BF185" s="190">
        <f t="shared" si="52"/>
        <v>0</v>
      </c>
      <c r="BG185" s="190"/>
      <c r="BH185" s="190">
        <f t="shared" si="53"/>
        <v>0</v>
      </c>
      <c r="BI185" s="190"/>
      <c r="BJ185" s="190">
        <f t="shared" si="54"/>
        <v>0</v>
      </c>
      <c r="BK185" s="190"/>
      <c r="BL185" s="190">
        <f t="shared" si="55"/>
        <v>0</v>
      </c>
      <c r="BM185" s="199"/>
      <c r="BN185" s="190">
        <f t="shared" si="56"/>
        <v>0</v>
      </c>
      <c r="BO185" s="190"/>
      <c r="BP185" s="190">
        <f t="shared" si="57"/>
        <v>0</v>
      </c>
      <c r="BQ185" s="190"/>
      <c r="BR185" s="190">
        <f t="shared" si="58"/>
        <v>0</v>
      </c>
      <c r="BS185" s="191"/>
    </row>
    <row r="186" spans="2:71" ht="15" thickBot="1" x14ac:dyDescent="0.4">
      <c r="B186" s="209"/>
      <c r="C186" s="210"/>
      <c r="D186" s="210"/>
      <c r="E186" s="214"/>
      <c r="F186" s="214"/>
      <c r="G186" s="214"/>
      <c r="H186" s="215"/>
      <c r="I186" s="205"/>
      <c r="J186" s="206"/>
      <c r="K186" s="206"/>
      <c r="L186" s="206"/>
      <c r="M186" s="213">
        <v>44105</v>
      </c>
      <c r="N186" s="213"/>
      <c r="O186" s="213"/>
      <c r="P186" s="213">
        <v>44469</v>
      </c>
      <c r="Q186" s="213"/>
      <c r="R186" s="213"/>
      <c r="S186" s="205" t="s">
        <v>6638</v>
      </c>
      <c r="T186" s="205"/>
      <c r="U186" s="205"/>
      <c r="V186" s="206" t="s">
        <v>6364</v>
      </c>
      <c r="W186" s="206"/>
      <c r="X186" s="206"/>
      <c r="Y186" s="207"/>
      <c r="Z186" s="207"/>
      <c r="AA186" s="207"/>
      <c r="AB186" s="208"/>
      <c r="AC186" s="208"/>
      <c r="AD186" s="208"/>
      <c r="AE186" s="202"/>
      <c r="AF186" s="202"/>
      <c r="AG186" s="202"/>
      <c r="AH186" s="201">
        <f>Totals!$E$81</f>
        <v>45811</v>
      </c>
      <c r="AI186" s="201"/>
      <c r="AJ186" s="201"/>
      <c r="AK186" s="303">
        <f t="shared" si="45"/>
        <v>0</v>
      </c>
      <c r="AL186" s="303"/>
      <c r="AM186" s="303"/>
      <c r="AN186" s="201" t="str">
        <f t="shared" si="46"/>
        <v/>
      </c>
      <c r="AO186" s="201"/>
      <c r="AP186" s="201"/>
      <c r="AQ186" s="202"/>
      <c r="AR186" s="202"/>
      <c r="AS186" s="202"/>
      <c r="AT186" s="203">
        <f t="shared" si="59"/>
        <v>0</v>
      </c>
      <c r="AU186" s="203"/>
      <c r="AV186" s="203"/>
      <c r="AW186" s="204">
        <f t="shared" si="48"/>
        <v>0</v>
      </c>
      <c r="AX186" s="204"/>
      <c r="AY186" s="204"/>
      <c r="AZ186" s="190">
        <f t="shared" si="49"/>
        <v>0</v>
      </c>
      <c r="BA186" s="190"/>
      <c r="BB186" s="190">
        <f t="shared" si="50"/>
        <v>0</v>
      </c>
      <c r="BC186" s="190"/>
      <c r="BD186" s="190">
        <f t="shared" si="51"/>
        <v>0</v>
      </c>
      <c r="BE186" s="190"/>
      <c r="BF186" s="190">
        <f t="shared" si="52"/>
        <v>0</v>
      </c>
      <c r="BG186" s="190"/>
      <c r="BH186" s="190">
        <f t="shared" si="53"/>
        <v>0</v>
      </c>
      <c r="BI186" s="190"/>
      <c r="BJ186" s="190">
        <f t="shared" si="54"/>
        <v>0</v>
      </c>
      <c r="BK186" s="190"/>
      <c r="BL186" s="190">
        <f t="shared" si="55"/>
        <v>0</v>
      </c>
      <c r="BM186" s="199"/>
      <c r="BN186" s="190">
        <f t="shared" si="56"/>
        <v>0</v>
      </c>
      <c r="BO186" s="190"/>
      <c r="BP186" s="190">
        <f t="shared" si="57"/>
        <v>0</v>
      </c>
      <c r="BQ186" s="190"/>
      <c r="BR186" s="190">
        <f t="shared" si="58"/>
        <v>0</v>
      </c>
      <c r="BS186" s="191"/>
    </row>
    <row r="187" spans="2:71" ht="15" thickBot="1" x14ac:dyDescent="0.4">
      <c r="B187" s="209"/>
      <c r="C187" s="210"/>
      <c r="D187" s="210"/>
      <c r="E187" s="214"/>
      <c r="F187" s="214"/>
      <c r="G187" s="214"/>
      <c r="H187" s="215"/>
      <c r="I187" s="205"/>
      <c r="J187" s="206"/>
      <c r="K187" s="206"/>
      <c r="L187" s="206"/>
      <c r="M187" s="213"/>
      <c r="N187" s="213"/>
      <c r="O187" s="213"/>
      <c r="P187" s="213"/>
      <c r="Q187" s="213"/>
      <c r="R187" s="213"/>
      <c r="S187" s="205"/>
      <c r="T187" s="205"/>
      <c r="U187" s="205"/>
      <c r="V187" s="206"/>
      <c r="W187" s="206"/>
      <c r="X187" s="206"/>
      <c r="Y187" s="207"/>
      <c r="Z187" s="207"/>
      <c r="AA187" s="207"/>
      <c r="AB187" s="208"/>
      <c r="AC187" s="208"/>
      <c r="AD187" s="208"/>
      <c r="AE187" s="202"/>
      <c r="AF187" s="202"/>
      <c r="AG187" s="202"/>
      <c r="AH187" s="201">
        <f>Totals!$E$81</f>
        <v>45811</v>
      </c>
      <c r="AI187" s="201"/>
      <c r="AJ187" s="201"/>
      <c r="AK187" s="303">
        <f t="shared" si="45"/>
        <v>0</v>
      </c>
      <c r="AL187" s="303"/>
      <c r="AM187" s="303"/>
      <c r="AN187" s="201" t="str">
        <f t="shared" si="46"/>
        <v/>
      </c>
      <c r="AO187" s="201"/>
      <c r="AP187" s="201"/>
      <c r="AQ187" s="202"/>
      <c r="AR187" s="202"/>
      <c r="AS187" s="202"/>
      <c r="AT187" s="203">
        <f t="shared" si="59"/>
        <v>0</v>
      </c>
      <c r="AU187" s="203"/>
      <c r="AV187" s="203"/>
      <c r="AW187" s="204">
        <f t="shared" si="48"/>
        <v>0</v>
      </c>
      <c r="AX187" s="204"/>
      <c r="AY187" s="204"/>
      <c r="AZ187" s="190">
        <f t="shared" si="49"/>
        <v>0</v>
      </c>
      <c r="BA187" s="190"/>
      <c r="BB187" s="190">
        <f t="shared" si="50"/>
        <v>0</v>
      </c>
      <c r="BC187" s="190"/>
      <c r="BD187" s="190">
        <f t="shared" si="51"/>
        <v>0</v>
      </c>
      <c r="BE187" s="190"/>
      <c r="BF187" s="190">
        <f t="shared" si="52"/>
        <v>0</v>
      </c>
      <c r="BG187" s="190"/>
      <c r="BH187" s="190">
        <f t="shared" si="53"/>
        <v>0</v>
      </c>
      <c r="BI187" s="190"/>
      <c r="BJ187" s="190">
        <f t="shared" si="54"/>
        <v>0</v>
      </c>
      <c r="BK187" s="190"/>
      <c r="BL187" s="190">
        <f t="shared" si="55"/>
        <v>0</v>
      </c>
      <c r="BM187" s="199"/>
      <c r="BN187" s="190">
        <f t="shared" si="56"/>
        <v>0</v>
      </c>
      <c r="BO187" s="190"/>
      <c r="BP187" s="190">
        <f t="shared" si="57"/>
        <v>0</v>
      </c>
      <c r="BQ187" s="190"/>
      <c r="BR187" s="190">
        <f t="shared" si="58"/>
        <v>0</v>
      </c>
      <c r="BS187" s="191"/>
    </row>
    <row r="188" spans="2:71" ht="15" thickBot="1" x14ac:dyDescent="0.4">
      <c r="B188" s="209"/>
      <c r="C188" s="210"/>
      <c r="D188" s="210"/>
      <c r="E188" s="214"/>
      <c r="F188" s="214"/>
      <c r="G188" s="214"/>
      <c r="H188" s="215"/>
      <c r="I188" s="205"/>
      <c r="J188" s="206"/>
      <c r="K188" s="206"/>
      <c r="L188" s="206"/>
      <c r="M188" s="213"/>
      <c r="N188" s="213"/>
      <c r="O188" s="213"/>
      <c r="P188" s="213"/>
      <c r="Q188" s="213"/>
      <c r="R188" s="213"/>
      <c r="S188" s="205"/>
      <c r="T188" s="205"/>
      <c r="U188" s="205"/>
      <c r="V188" s="206"/>
      <c r="W188" s="206"/>
      <c r="X188" s="206"/>
      <c r="Y188" s="207"/>
      <c r="Z188" s="207"/>
      <c r="AA188" s="207"/>
      <c r="AB188" s="208"/>
      <c r="AC188" s="208"/>
      <c r="AD188" s="208"/>
      <c r="AE188" s="202"/>
      <c r="AF188" s="202"/>
      <c r="AG188" s="202"/>
      <c r="AH188" s="201">
        <f>Totals!$E$81</f>
        <v>45811</v>
      </c>
      <c r="AI188" s="201"/>
      <c r="AJ188" s="201"/>
      <c r="AK188" s="303">
        <f t="shared" si="45"/>
        <v>0</v>
      </c>
      <c r="AL188" s="303"/>
      <c r="AM188" s="303"/>
      <c r="AN188" s="201" t="str">
        <f t="shared" si="46"/>
        <v/>
      </c>
      <c r="AO188" s="201"/>
      <c r="AP188" s="201"/>
      <c r="AQ188" s="202"/>
      <c r="AR188" s="202"/>
      <c r="AS188" s="202"/>
      <c r="AT188" s="203">
        <f t="shared" si="59"/>
        <v>0</v>
      </c>
      <c r="AU188" s="203"/>
      <c r="AV188" s="203"/>
      <c r="AW188" s="204">
        <f t="shared" si="48"/>
        <v>0</v>
      </c>
      <c r="AX188" s="204"/>
      <c r="AY188" s="204"/>
      <c r="AZ188" s="190">
        <f t="shared" si="49"/>
        <v>0</v>
      </c>
      <c r="BA188" s="190"/>
      <c r="BB188" s="190">
        <f t="shared" si="50"/>
        <v>0</v>
      </c>
      <c r="BC188" s="190"/>
      <c r="BD188" s="190">
        <f t="shared" si="51"/>
        <v>0</v>
      </c>
      <c r="BE188" s="190"/>
      <c r="BF188" s="190">
        <f t="shared" si="52"/>
        <v>0</v>
      </c>
      <c r="BG188" s="190"/>
      <c r="BH188" s="190">
        <f t="shared" si="53"/>
        <v>0</v>
      </c>
      <c r="BI188" s="190"/>
      <c r="BJ188" s="190">
        <f t="shared" si="54"/>
        <v>0</v>
      </c>
      <c r="BK188" s="190"/>
      <c r="BL188" s="190">
        <f t="shared" si="55"/>
        <v>0</v>
      </c>
      <c r="BM188" s="199"/>
      <c r="BN188" s="190">
        <f t="shared" si="56"/>
        <v>0</v>
      </c>
      <c r="BO188" s="190"/>
      <c r="BP188" s="190">
        <f t="shared" si="57"/>
        <v>0</v>
      </c>
      <c r="BQ188" s="190"/>
      <c r="BR188" s="190">
        <f t="shared" si="58"/>
        <v>0</v>
      </c>
      <c r="BS188" s="191"/>
    </row>
    <row r="189" spans="2:71" ht="15" thickBot="1" x14ac:dyDescent="0.4">
      <c r="B189" s="209"/>
      <c r="C189" s="210"/>
      <c r="D189" s="210"/>
      <c r="E189" s="214"/>
      <c r="F189" s="214"/>
      <c r="G189" s="214"/>
      <c r="H189" s="215"/>
      <c r="I189" s="205"/>
      <c r="J189" s="206"/>
      <c r="K189" s="206"/>
      <c r="L189" s="206"/>
      <c r="M189" s="213">
        <v>44401</v>
      </c>
      <c r="N189" s="213"/>
      <c r="O189" s="213"/>
      <c r="P189" s="213">
        <v>44431</v>
      </c>
      <c r="Q189" s="213"/>
      <c r="R189" s="213"/>
      <c r="S189" s="205" t="s">
        <v>6948</v>
      </c>
      <c r="T189" s="205"/>
      <c r="U189" s="205"/>
      <c r="V189" s="206" t="s">
        <v>6925</v>
      </c>
      <c r="W189" s="206"/>
      <c r="X189" s="206"/>
      <c r="Y189" s="207"/>
      <c r="Z189" s="207"/>
      <c r="AA189" s="207"/>
      <c r="AB189" s="208"/>
      <c r="AC189" s="208"/>
      <c r="AD189" s="208"/>
      <c r="AE189" s="202"/>
      <c r="AF189" s="202"/>
      <c r="AG189" s="202"/>
      <c r="AH189" s="201">
        <f>Totals!$E$81</f>
        <v>45811</v>
      </c>
      <c r="AI189" s="201"/>
      <c r="AJ189" s="201"/>
      <c r="AK189" s="303">
        <f t="shared" si="45"/>
        <v>0</v>
      </c>
      <c r="AL189" s="303"/>
      <c r="AM189" s="303"/>
      <c r="AN189" s="201" t="str">
        <f t="shared" si="46"/>
        <v/>
      </c>
      <c r="AO189" s="201"/>
      <c r="AP189" s="201"/>
      <c r="AQ189" s="202"/>
      <c r="AR189" s="202"/>
      <c r="AS189" s="202"/>
      <c r="AT189" s="203">
        <f t="shared" si="59"/>
        <v>0</v>
      </c>
      <c r="AU189" s="203"/>
      <c r="AV189" s="203"/>
      <c r="AW189" s="204">
        <f t="shared" si="48"/>
        <v>0</v>
      </c>
      <c r="AX189" s="204"/>
      <c r="AY189" s="204"/>
      <c r="AZ189" s="190">
        <f t="shared" si="49"/>
        <v>0</v>
      </c>
      <c r="BA189" s="190"/>
      <c r="BB189" s="190">
        <f t="shared" si="50"/>
        <v>0</v>
      </c>
      <c r="BC189" s="190"/>
      <c r="BD189" s="190">
        <f t="shared" si="51"/>
        <v>0</v>
      </c>
      <c r="BE189" s="190"/>
      <c r="BF189" s="190">
        <f t="shared" si="52"/>
        <v>0</v>
      </c>
      <c r="BG189" s="190"/>
      <c r="BH189" s="190">
        <f t="shared" si="53"/>
        <v>0</v>
      </c>
      <c r="BI189" s="190"/>
      <c r="BJ189" s="190">
        <f t="shared" si="54"/>
        <v>0</v>
      </c>
      <c r="BK189" s="190"/>
      <c r="BL189" s="190">
        <f t="shared" si="55"/>
        <v>0</v>
      </c>
      <c r="BM189" s="199"/>
      <c r="BN189" s="190">
        <f t="shared" si="56"/>
        <v>0</v>
      </c>
      <c r="BO189" s="190"/>
      <c r="BP189" s="190">
        <f t="shared" si="57"/>
        <v>0</v>
      </c>
      <c r="BQ189" s="190"/>
      <c r="BR189" s="190">
        <f t="shared" si="58"/>
        <v>0</v>
      </c>
      <c r="BS189" s="191"/>
    </row>
    <row r="190" spans="2:71" ht="15" thickBot="1" x14ac:dyDescent="0.4">
      <c r="B190" s="209"/>
      <c r="C190" s="210"/>
      <c r="D190" s="210"/>
      <c r="E190" s="214"/>
      <c r="F190" s="214"/>
      <c r="G190" s="214"/>
      <c r="H190" s="215"/>
      <c r="I190" s="205"/>
      <c r="J190" s="206"/>
      <c r="K190" s="206"/>
      <c r="L190" s="206"/>
      <c r="M190" s="213"/>
      <c r="N190" s="213"/>
      <c r="O190" s="213"/>
      <c r="P190" s="213"/>
      <c r="Q190" s="213"/>
      <c r="R190" s="213"/>
      <c r="S190" s="205" t="s">
        <v>6948</v>
      </c>
      <c r="T190" s="205"/>
      <c r="U190" s="205"/>
      <c r="V190" s="206"/>
      <c r="W190" s="206"/>
      <c r="X190" s="206"/>
      <c r="Y190" s="207"/>
      <c r="Z190" s="207"/>
      <c r="AA190" s="207"/>
      <c r="AB190" s="208"/>
      <c r="AC190" s="208"/>
      <c r="AD190" s="208"/>
      <c r="AE190" s="202"/>
      <c r="AF190" s="202"/>
      <c r="AG190" s="202"/>
      <c r="AH190" s="201">
        <f>Totals!$E$81</f>
        <v>45811</v>
      </c>
      <c r="AI190" s="201"/>
      <c r="AJ190" s="201"/>
      <c r="AK190" s="303">
        <f t="shared" si="45"/>
        <v>0</v>
      </c>
      <c r="AL190" s="303"/>
      <c r="AM190" s="303"/>
      <c r="AN190" s="201" t="str">
        <f t="shared" si="46"/>
        <v/>
      </c>
      <c r="AO190" s="201"/>
      <c r="AP190" s="201"/>
      <c r="AQ190" s="202"/>
      <c r="AR190" s="202"/>
      <c r="AS190" s="202"/>
      <c r="AT190" s="203">
        <f t="shared" si="59"/>
        <v>0</v>
      </c>
      <c r="AU190" s="203"/>
      <c r="AV190" s="203"/>
      <c r="AW190" s="204">
        <f t="shared" si="48"/>
        <v>0</v>
      </c>
      <c r="AX190" s="204"/>
      <c r="AY190" s="204"/>
      <c r="AZ190" s="190">
        <f t="shared" si="49"/>
        <v>0</v>
      </c>
      <c r="BA190" s="190"/>
      <c r="BB190" s="190">
        <f t="shared" si="50"/>
        <v>0</v>
      </c>
      <c r="BC190" s="190"/>
      <c r="BD190" s="190">
        <f t="shared" si="51"/>
        <v>0</v>
      </c>
      <c r="BE190" s="190"/>
      <c r="BF190" s="190">
        <f t="shared" si="52"/>
        <v>0</v>
      </c>
      <c r="BG190" s="190"/>
      <c r="BH190" s="190">
        <f t="shared" si="53"/>
        <v>0</v>
      </c>
      <c r="BI190" s="190"/>
      <c r="BJ190" s="190">
        <f t="shared" si="54"/>
        <v>0</v>
      </c>
      <c r="BK190" s="190"/>
      <c r="BL190" s="190">
        <f t="shared" si="55"/>
        <v>0</v>
      </c>
      <c r="BM190" s="199"/>
      <c r="BN190" s="190">
        <f t="shared" si="56"/>
        <v>0</v>
      </c>
      <c r="BO190" s="190"/>
      <c r="BP190" s="190">
        <f t="shared" si="57"/>
        <v>0</v>
      </c>
      <c r="BQ190" s="190"/>
      <c r="BR190" s="190">
        <f t="shared" si="58"/>
        <v>0</v>
      </c>
      <c r="BS190" s="191"/>
    </row>
    <row r="191" spans="2:71" ht="15" thickBot="1" x14ac:dyDescent="0.4">
      <c r="B191" s="209"/>
      <c r="C191" s="210"/>
      <c r="D191" s="210"/>
      <c r="E191" s="214"/>
      <c r="F191" s="214"/>
      <c r="G191" s="214"/>
      <c r="H191" s="215"/>
      <c r="I191" s="205"/>
      <c r="J191" s="206"/>
      <c r="K191" s="206"/>
      <c r="L191" s="206"/>
      <c r="M191" s="213"/>
      <c r="N191" s="213"/>
      <c r="O191" s="213"/>
      <c r="P191" s="213"/>
      <c r="Q191" s="213"/>
      <c r="R191" s="213"/>
      <c r="S191" s="205" t="s">
        <v>6948</v>
      </c>
      <c r="T191" s="205"/>
      <c r="U191" s="205"/>
      <c r="V191" s="206"/>
      <c r="W191" s="206"/>
      <c r="X191" s="206"/>
      <c r="Y191" s="207"/>
      <c r="Z191" s="207"/>
      <c r="AA191" s="207"/>
      <c r="AB191" s="208"/>
      <c r="AC191" s="208"/>
      <c r="AD191" s="208"/>
      <c r="AE191" s="202"/>
      <c r="AF191" s="202"/>
      <c r="AG191" s="202"/>
      <c r="AH191" s="201">
        <f>Totals!$E$81</f>
        <v>45811</v>
      </c>
      <c r="AI191" s="201"/>
      <c r="AJ191" s="201"/>
      <c r="AK191" s="303">
        <f t="shared" si="45"/>
        <v>0</v>
      </c>
      <c r="AL191" s="303"/>
      <c r="AM191" s="303"/>
      <c r="AN191" s="201" t="str">
        <f t="shared" si="46"/>
        <v/>
      </c>
      <c r="AO191" s="201"/>
      <c r="AP191" s="201"/>
      <c r="AQ191" s="202"/>
      <c r="AR191" s="202"/>
      <c r="AS191" s="202"/>
      <c r="AT191" s="203">
        <f t="shared" si="59"/>
        <v>0</v>
      </c>
      <c r="AU191" s="203"/>
      <c r="AV191" s="203"/>
      <c r="AW191" s="204">
        <f t="shared" si="48"/>
        <v>0</v>
      </c>
      <c r="AX191" s="204"/>
      <c r="AY191" s="204"/>
      <c r="AZ191" s="190">
        <f t="shared" si="49"/>
        <v>0</v>
      </c>
      <c r="BA191" s="190"/>
      <c r="BB191" s="190">
        <f t="shared" si="50"/>
        <v>0</v>
      </c>
      <c r="BC191" s="190"/>
      <c r="BD191" s="190">
        <f t="shared" si="51"/>
        <v>0</v>
      </c>
      <c r="BE191" s="190"/>
      <c r="BF191" s="190">
        <f t="shared" si="52"/>
        <v>0</v>
      </c>
      <c r="BG191" s="190"/>
      <c r="BH191" s="190">
        <f t="shared" si="53"/>
        <v>0</v>
      </c>
      <c r="BI191" s="190"/>
      <c r="BJ191" s="190">
        <f t="shared" si="54"/>
        <v>0</v>
      </c>
      <c r="BK191" s="190"/>
      <c r="BL191" s="190">
        <f t="shared" si="55"/>
        <v>0</v>
      </c>
      <c r="BM191" s="199"/>
      <c r="BN191" s="190">
        <f t="shared" si="56"/>
        <v>0</v>
      </c>
      <c r="BO191" s="190"/>
      <c r="BP191" s="190">
        <f t="shared" si="57"/>
        <v>0</v>
      </c>
      <c r="BQ191" s="190"/>
      <c r="BR191" s="190">
        <f t="shared" si="58"/>
        <v>0</v>
      </c>
      <c r="BS191" s="191"/>
    </row>
    <row r="192" spans="2:71" ht="15" thickBot="1" x14ac:dyDescent="0.4">
      <c r="B192" s="209"/>
      <c r="C192" s="210"/>
      <c r="D192" s="210"/>
      <c r="E192" s="214"/>
      <c r="F192" s="214"/>
      <c r="G192" s="214"/>
      <c r="H192" s="215"/>
      <c r="I192" s="205"/>
      <c r="J192" s="206"/>
      <c r="K192" s="206"/>
      <c r="L192" s="206"/>
      <c r="M192" s="213"/>
      <c r="N192" s="213"/>
      <c r="O192" s="213"/>
      <c r="P192" s="213"/>
      <c r="Q192" s="213"/>
      <c r="R192" s="213"/>
      <c r="S192" s="205" t="s">
        <v>6948</v>
      </c>
      <c r="T192" s="205"/>
      <c r="U192" s="205"/>
      <c r="V192" s="206"/>
      <c r="W192" s="206"/>
      <c r="X192" s="206"/>
      <c r="Y192" s="207"/>
      <c r="Z192" s="207"/>
      <c r="AA192" s="207"/>
      <c r="AB192" s="208"/>
      <c r="AC192" s="208"/>
      <c r="AD192" s="208"/>
      <c r="AE192" s="202"/>
      <c r="AF192" s="202"/>
      <c r="AG192" s="202"/>
      <c r="AH192" s="201">
        <f>Totals!$E$81</f>
        <v>45811</v>
      </c>
      <c r="AI192" s="201"/>
      <c r="AJ192" s="201"/>
      <c r="AK192" s="303">
        <f t="shared" si="45"/>
        <v>0</v>
      </c>
      <c r="AL192" s="303"/>
      <c r="AM192" s="303"/>
      <c r="AN192" s="201" t="str">
        <f t="shared" si="46"/>
        <v/>
      </c>
      <c r="AO192" s="201"/>
      <c r="AP192" s="201"/>
      <c r="AQ192" s="202"/>
      <c r="AR192" s="202"/>
      <c r="AS192" s="202"/>
      <c r="AT192" s="203">
        <f t="shared" si="59"/>
        <v>0</v>
      </c>
      <c r="AU192" s="203"/>
      <c r="AV192" s="203"/>
      <c r="AW192" s="204">
        <f t="shared" si="48"/>
        <v>0</v>
      </c>
      <c r="AX192" s="204"/>
      <c r="AY192" s="204"/>
      <c r="AZ192" s="190">
        <f t="shared" si="49"/>
        <v>0</v>
      </c>
      <c r="BA192" s="190"/>
      <c r="BB192" s="190">
        <f t="shared" si="50"/>
        <v>0</v>
      </c>
      <c r="BC192" s="190"/>
      <c r="BD192" s="190">
        <f t="shared" si="51"/>
        <v>0</v>
      </c>
      <c r="BE192" s="190"/>
      <c r="BF192" s="190">
        <f t="shared" si="52"/>
        <v>0</v>
      </c>
      <c r="BG192" s="190"/>
      <c r="BH192" s="190">
        <f t="shared" si="53"/>
        <v>0</v>
      </c>
      <c r="BI192" s="190"/>
      <c r="BJ192" s="190">
        <f t="shared" si="54"/>
        <v>0</v>
      </c>
      <c r="BK192" s="190"/>
      <c r="BL192" s="190">
        <f t="shared" si="55"/>
        <v>0</v>
      </c>
      <c r="BM192" s="199"/>
      <c r="BN192" s="190">
        <f t="shared" si="56"/>
        <v>0</v>
      </c>
      <c r="BO192" s="190"/>
      <c r="BP192" s="190">
        <f t="shared" si="57"/>
        <v>0</v>
      </c>
      <c r="BQ192" s="190"/>
      <c r="BR192" s="190">
        <f t="shared" si="58"/>
        <v>0</v>
      </c>
      <c r="BS192" s="191"/>
    </row>
    <row r="193" spans="2:71" ht="15" thickBot="1" x14ac:dyDescent="0.4">
      <c r="B193" s="209"/>
      <c r="C193" s="210"/>
      <c r="D193" s="210"/>
      <c r="E193" s="214"/>
      <c r="F193" s="214"/>
      <c r="G193" s="214"/>
      <c r="H193" s="215"/>
      <c r="I193" s="205"/>
      <c r="J193" s="206"/>
      <c r="K193" s="206"/>
      <c r="L193" s="206"/>
      <c r="M193" s="213"/>
      <c r="N193" s="213"/>
      <c r="O193" s="213"/>
      <c r="P193" s="213"/>
      <c r="Q193" s="213"/>
      <c r="R193" s="213"/>
      <c r="S193" s="205"/>
      <c r="T193" s="205"/>
      <c r="U193" s="205"/>
      <c r="V193" s="206"/>
      <c r="W193" s="206"/>
      <c r="X193" s="206"/>
      <c r="Y193" s="207"/>
      <c r="Z193" s="207"/>
      <c r="AA193" s="207"/>
      <c r="AB193" s="208"/>
      <c r="AC193" s="208"/>
      <c r="AD193" s="208"/>
      <c r="AE193" s="202"/>
      <c r="AF193" s="202"/>
      <c r="AG193" s="202"/>
      <c r="AH193" s="201">
        <f>Totals!$E$81</f>
        <v>45811</v>
      </c>
      <c r="AI193" s="201"/>
      <c r="AJ193" s="201"/>
      <c r="AK193" s="303">
        <f t="shared" si="45"/>
        <v>0</v>
      </c>
      <c r="AL193" s="303"/>
      <c r="AM193" s="303"/>
      <c r="AN193" s="201" t="str">
        <f t="shared" si="46"/>
        <v/>
      </c>
      <c r="AO193" s="201"/>
      <c r="AP193" s="201"/>
      <c r="AQ193" s="202"/>
      <c r="AR193" s="202"/>
      <c r="AS193" s="202"/>
      <c r="AT193" s="203">
        <f t="shared" si="59"/>
        <v>0</v>
      </c>
      <c r="AU193" s="203"/>
      <c r="AV193" s="203"/>
      <c r="AW193" s="204">
        <f t="shared" si="48"/>
        <v>0</v>
      </c>
      <c r="AX193" s="204"/>
      <c r="AY193" s="204"/>
      <c r="AZ193" s="190">
        <f t="shared" si="49"/>
        <v>0</v>
      </c>
      <c r="BA193" s="190"/>
      <c r="BB193" s="190">
        <f t="shared" si="50"/>
        <v>0</v>
      </c>
      <c r="BC193" s="190"/>
      <c r="BD193" s="190">
        <f t="shared" si="51"/>
        <v>0</v>
      </c>
      <c r="BE193" s="190"/>
      <c r="BF193" s="190">
        <f t="shared" si="52"/>
        <v>0</v>
      </c>
      <c r="BG193" s="190"/>
      <c r="BH193" s="190">
        <f t="shared" si="53"/>
        <v>0</v>
      </c>
      <c r="BI193" s="190"/>
      <c r="BJ193" s="190">
        <f t="shared" si="54"/>
        <v>0</v>
      </c>
      <c r="BK193" s="190"/>
      <c r="BL193" s="190">
        <f t="shared" si="55"/>
        <v>0</v>
      </c>
      <c r="BM193" s="199"/>
      <c r="BN193" s="190">
        <f t="shared" si="56"/>
        <v>0</v>
      </c>
      <c r="BO193" s="190"/>
      <c r="BP193" s="190">
        <f t="shared" si="57"/>
        <v>0</v>
      </c>
      <c r="BQ193" s="190"/>
      <c r="BR193" s="190">
        <f t="shared" si="58"/>
        <v>0</v>
      </c>
      <c r="BS193" s="191"/>
    </row>
    <row r="194" spans="2:71" ht="15" thickBot="1" x14ac:dyDescent="0.4">
      <c r="B194" s="209"/>
      <c r="C194" s="210"/>
      <c r="D194" s="210"/>
      <c r="E194" s="214"/>
      <c r="F194" s="214"/>
      <c r="G194" s="214"/>
      <c r="H194" s="215"/>
      <c r="I194" s="205"/>
      <c r="J194" s="206"/>
      <c r="K194" s="206"/>
      <c r="L194" s="206"/>
      <c r="M194" s="213"/>
      <c r="N194" s="213"/>
      <c r="O194" s="213"/>
      <c r="P194" s="213"/>
      <c r="Q194" s="213"/>
      <c r="R194" s="213"/>
      <c r="S194" s="205"/>
      <c r="T194" s="205"/>
      <c r="U194" s="205"/>
      <c r="V194" s="206"/>
      <c r="W194" s="206"/>
      <c r="X194" s="206"/>
      <c r="Y194" s="207"/>
      <c r="Z194" s="207"/>
      <c r="AA194" s="207"/>
      <c r="AB194" s="208"/>
      <c r="AC194" s="208"/>
      <c r="AD194" s="208"/>
      <c r="AE194" s="202"/>
      <c r="AF194" s="202"/>
      <c r="AG194" s="202"/>
      <c r="AH194" s="201">
        <f>Totals!$E$81</f>
        <v>45811</v>
      </c>
      <c r="AI194" s="201"/>
      <c r="AJ194" s="201"/>
      <c r="AK194" s="303">
        <f t="shared" si="45"/>
        <v>0</v>
      </c>
      <c r="AL194" s="303"/>
      <c r="AM194" s="303"/>
      <c r="AN194" s="201" t="str">
        <f t="shared" si="46"/>
        <v/>
      </c>
      <c r="AO194" s="201"/>
      <c r="AP194" s="201"/>
      <c r="AQ194" s="202"/>
      <c r="AR194" s="202"/>
      <c r="AS194" s="202"/>
      <c r="AT194" s="203">
        <f t="shared" si="59"/>
        <v>0</v>
      </c>
      <c r="AU194" s="203"/>
      <c r="AV194" s="203"/>
      <c r="AW194" s="204">
        <f t="shared" si="48"/>
        <v>0</v>
      </c>
      <c r="AX194" s="204"/>
      <c r="AY194" s="204"/>
      <c r="AZ194" s="190">
        <f t="shared" si="49"/>
        <v>0</v>
      </c>
      <c r="BA194" s="190"/>
      <c r="BB194" s="190">
        <f t="shared" si="50"/>
        <v>0</v>
      </c>
      <c r="BC194" s="190"/>
      <c r="BD194" s="190">
        <f t="shared" si="51"/>
        <v>0</v>
      </c>
      <c r="BE194" s="190"/>
      <c r="BF194" s="190">
        <f t="shared" si="52"/>
        <v>0</v>
      </c>
      <c r="BG194" s="190"/>
      <c r="BH194" s="190">
        <f t="shared" si="53"/>
        <v>0</v>
      </c>
      <c r="BI194" s="190"/>
      <c r="BJ194" s="190">
        <f t="shared" si="54"/>
        <v>0</v>
      </c>
      <c r="BK194" s="190"/>
      <c r="BL194" s="190">
        <f t="shared" si="55"/>
        <v>0</v>
      </c>
      <c r="BM194" s="199"/>
      <c r="BN194" s="190">
        <f t="shared" si="56"/>
        <v>0</v>
      </c>
      <c r="BO194" s="190"/>
      <c r="BP194" s="190">
        <f t="shared" si="57"/>
        <v>0</v>
      </c>
      <c r="BQ194" s="190"/>
      <c r="BR194" s="190">
        <f t="shared" si="58"/>
        <v>0</v>
      </c>
      <c r="BS194" s="191"/>
    </row>
    <row r="195" spans="2:71" ht="15" thickBot="1" x14ac:dyDescent="0.4">
      <c r="B195" s="209"/>
      <c r="C195" s="210"/>
      <c r="D195" s="210"/>
      <c r="E195" s="214"/>
      <c r="F195" s="214"/>
      <c r="G195" s="214"/>
      <c r="H195" s="215"/>
      <c r="I195" s="205"/>
      <c r="J195" s="206"/>
      <c r="K195" s="206"/>
      <c r="L195" s="206"/>
      <c r="M195" s="213"/>
      <c r="N195" s="213"/>
      <c r="O195" s="213"/>
      <c r="P195" s="213"/>
      <c r="Q195" s="213"/>
      <c r="R195" s="213"/>
      <c r="S195" s="205" t="s">
        <v>6948</v>
      </c>
      <c r="T195" s="205"/>
      <c r="U195" s="205"/>
      <c r="V195" s="206"/>
      <c r="W195" s="206"/>
      <c r="X195" s="206"/>
      <c r="Y195" s="207"/>
      <c r="Z195" s="207"/>
      <c r="AA195" s="207"/>
      <c r="AB195" s="208"/>
      <c r="AC195" s="208"/>
      <c r="AD195" s="208"/>
      <c r="AE195" s="202"/>
      <c r="AF195" s="202"/>
      <c r="AG195" s="202"/>
      <c r="AH195" s="201">
        <f>Totals!$E$81</f>
        <v>45811</v>
      </c>
      <c r="AI195" s="201"/>
      <c r="AJ195" s="201"/>
      <c r="AK195" s="303">
        <f t="shared" si="45"/>
        <v>0</v>
      </c>
      <c r="AL195" s="303"/>
      <c r="AM195" s="303"/>
      <c r="AN195" s="201" t="str">
        <f t="shared" si="46"/>
        <v/>
      </c>
      <c r="AO195" s="201"/>
      <c r="AP195" s="201"/>
      <c r="AQ195" s="202"/>
      <c r="AR195" s="202"/>
      <c r="AS195" s="202"/>
      <c r="AT195" s="203">
        <f t="shared" si="59"/>
        <v>0</v>
      </c>
      <c r="AU195" s="203"/>
      <c r="AV195" s="203"/>
      <c r="AW195" s="204">
        <f t="shared" si="48"/>
        <v>0</v>
      </c>
      <c r="AX195" s="204"/>
      <c r="AY195" s="204"/>
      <c r="AZ195" s="190">
        <f t="shared" si="49"/>
        <v>0</v>
      </c>
      <c r="BA195" s="190"/>
      <c r="BB195" s="190">
        <f t="shared" si="50"/>
        <v>0</v>
      </c>
      <c r="BC195" s="190"/>
      <c r="BD195" s="190">
        <f t="shared" si="51"/>
        <v>0</v>
      </c>
      <c r="BE195" s="190"/>
      <c r="BF195" s="190">
        <f t="shared" si="52"/>
        <v>0</v>
      </c>
      <c r="BG195" s="190"/>
      <c r="BH195" s="190">
        <f t="shared" si="53"/>
        <v>0</v>
      </c>
      <c r="BI195" s="190"/>
      <c r="BJ195" s="190">
        <f t="shared" si="54"/>
        <v>0</v>
      </c>
      <c r="BK195" s="190"/>
      <c r="BL195" s="190">
        <f t="shared" si="55"/>
        <v>0</v>
      </c>
      <c r="BM195" s="199"/>
      <c r="BN195" s="190">
        <f t="shared" si="56"/>
        <v>0</v>
      </c>
      <c r="BO195" s="190"/>
      <c r="BP195" s="190">
        <f t="shared" si="57"/>
        <v>0</v>
      </c>
      <c r="BQ195" s="190"/>
      <c r="BR195" s="190">
        <f t="shared" si="58"/>
        <v>0</v>
      </c>
      <c r="BS195" s="191"/>
    </row>
    <row r="196" spans="2:71" ht="15" thickBot="1" x14ac:dyDescent="0.4">
      <c r="B196" s="209"/>
      <c r="C196" s="210"/>
      <c r="D196" s="210"/>
      <c r="E196" s="214"/>
      <c r="F196" s="214"/>
      <c r="G196" s="214"/>
      <c r="H196" s="215"/>
      <c r="I196" s="205"/>
      <c r="J196" s="206"/>
      <c r="K196" s="206"/>
      <c r="L196" s="206"/>
      <c r="M196" s="213"/>
      <c r="N196" s="213"/>
      <c r="O196" s="213"/>
      <c r="P196" s="213"/>
      <c r="Q196" s="213"/>
      <c r="R196" s="213"/>
      <c r="S196" s="205"/>
      <c r="T196" s="205"/>
      <c r="U196" s="205"/>
      <c r="V196" s="206"/>
      <c r="W196" s="206"/>
      <c r="X196" s="206"/>
      <c r="Y196" s="207"/>
      <c r="Z196" s="207"/>
      <c r="AA196" s="207"/>
      <c r="AB196" s="208"/>
      <c r="AC196" s="208"/>
      <c r="AD196" s="208"/>
      <c r="AE196" s="202"/>
      <c r="AF196" s="202"/>
      <c r="AG196" s="202"/>
      <c r="AH196" s="201">
        <f>Totals!$E$81</f>
        <v>45811</v>
      </c>
      <c r="AI196" s="201"/>
      <c r="AJ196" s="201"/>
      <c r="AK196" s="303">
        <f t="shared" si="45"/>
        <v>0</v>
      </c>
      <c r="AL196" s="303"/>
      <c r="AM196" s="303"/>
      <c r="AN196" s="201" t="str">
        <f t="shared" si="46"/>
        <v/>
      </c>
      <c r="AO196" s="201"/>
      <c r="AP196" s="201"/>
      <c r="AQ196" s="202"/>
      <c r="AR196" s="202"/>
      <c r="AS196" s="202"/>
      <c r="AT196" s="203">
        <f t="shared" si="59"/>
        <v>0</v>
      </c>
      <c r="AU196" s="203"/>
      <c r="AV196" s="203"/>
      <c r="AW196" s="204">
        <f t="shared" si="48"/>
        <v>0</v>
      </c>
      <c r="AX196" s="204"/>
      <c r="AY196" s="204"/>
      <c r="AZ196" s="190">
        <f t="shared" si="49"/>
        <v>0</v>
      </c>
      <c r="BA196" s="190"/>
      <c r="BB196" s="190">
        <f t="shared" si="50"/>
        <v>0</v>
      </c>
      <c r="BC196" s="190"/>
      <c r="BD196" s="190">
        <f t="shared" si="51"/>
        <v>0</v>
      </c>
      <c r="BE196" s="190"/>
      <c r="BF196" s="190">
        <f t="shared" si="52"/>
        <v>0</v>
      </c>
      <c r="BG196" s="190"/>
      <c r="BH196" s="190">
        <f t="shared" si="53"/>
        <v>0</v>
      </c>
      <c r="BI196" s="190"/>
      <c r="BJ196" s="190">
        <f t="shared" si="54"/>
        <v>0</v>
      </c>
      <c r="BK196" s="190"/>
      <c r="BL196" s="190">
        <f t="shared" si="55"/>
        <v>0</v>
      </c>
      <c r="BM196" s="199"/>
      <c r="BN196" s="190">
        <f t="shared" si="56"/>
        <v>0</v>
      </c>
      <c r="BO196" s="190"/>
      <c r="BP196" s="190">
        <f t="shared" si="57"/>
        <v>0</v>
      </c>
      <c r="BQ196" s="190"/>
      <c r="BR196" s="190">
        <f t="shared" si="58"/>
        <v>0</v>
      </c>
      <c r="BS196" s="191"/>
    </row>
    <row r="197" spans="2:71" ht="15" thickBot="1" x14ac:dyDescent="0.4">
      <c r="B197" s="209"/>
      <c r="C197" s="210"/>
      <c r="D197" s="210"/>
      <c r="E197" s="214"/>
      <c r="F197" s="214"/>
      <c r="G197" s="214"/>
      <c r="H197" s="215"/>
      <c r="I197" s="205"/>
      <c r="J197" s="206"/>
      <c r="K197" s="206"/>
      <c r="L197" s="206"/>
      <c r="M197" s="213"/>
      <c r="N197" s="213"/>
      <c r="O197" s="213"/>
      <c r="P197" s="213"/>
      <c r="Q197" s="213"/>
      <c r="R197" s="213"/>
      <c r="S197" s="205"/>
      <c r="T197" s="205"/>
      <c r="U197" s="205"/>
      <c r="V197" s="206"/>
      <c r="W197" s="206"/>
      <c r="X197" s="206"/>
      <c r="Y197" s="207"/>
      <c r="Z197" s="207"/>
      <c r="AA197" s="207"/>
      <c r="AB197" s="208"/>
      <c r="AC197" s="208"/>
      <c r="AD197" s="208"/>
      <c r="AE197" s="202"/>
      <c r="AF197" s="202"/>
      <c r="AG197" s="202"/>
      <c r="AH197" s="201">
        <f>Totals!$E$81</f>
        <v>45811</v>
      </c>
      <c r="AI197" s="201"/>
      <c r="AJ197" s="201"/>
      <c r="AK197" s="303">
        <f t="shared" si="45"/>
        <v>0</v>
      </c>
      <c r="AL197" s="303"/>
      <c r="AM197" s="303"/>
      <c r="AN197" s="201" t="str">
        <f t="shared" si="46"/>
        <v/>
      </c>
      <c r="AO197" s="201"/>
      <c r="AP197" s="201"/>
      <c r="AQ197" s="202"/>
      <c r="AR197" s="202"/>
      <c r="AS197" s="202"/>
      <c r="AT197" s="203">
        <f t="shared" si="59"/>
        <v>0</v>
      </c>
      <c r="AU197" s="203"/>
      <c r="AV197" s="203"/>
      <c r="AW197" s="204">
        <f t="shared" si="48"/>
        <v>0</v>
      </c>
      <c r="AX197" s="204"/>
      <c r="AY197" s="204"/>
      <c r="AZ197" s="190">
        <f t="shared" si="49"/>
        <v>0</v>
      </c>
      <c r="BA197" s="190"/>
      <c r="BB197" s="190">
        <f t="shared" si="50"/>
        <v>0</v>
      </c>
      <c r="BC197" s="190"/>
      <c r="BD197" s="190">
        <f t="shared" si="51"/>
        <v>0</v>
      </c>
      <c r="BE197" s="190"/>
      <c r="BF197" s="190">
        <f t="shared" si="52"/>
        <v>0</v>
      </c>
      <c r="BG197" s="190"/>
      <c r="BH197" s="190">
        <f t="shared" si="53"/>
        <v>0</v>
      </c>
      <c r="BI197" s="190"/>
      <c r="BJ197" s="190">
        <f t="shared" si="54"/>
        <v>0</v>
      </c>
      <c r="BK197" s="190"/>
      <c r="BL197" s="190">
        <f t="shared" si="55"/>
        <v>0</v>
      </c>
      <c r="BM197" s="199"/>
      <c r="BN197" s="190">
        <f t="shared" si="56"/>
        <v>0</v>
      </c>
      <c r="BO197" s="190"/>
      <c r="BP197" s="190">
        <f t="shared" si="57"/>
        <v>0</v>
      </c>
      <c r="BQ197" s="190"/>
      <c r="BR197" s="190">
        <f t="shared" si="58"/>
        <v>0</v>
      </c>
      <c r="BS197" s="191"/>
    </row>
    <row r="198" spans="2:71" ht="15" thickBot="1" x14ac:dyDescent="0.4">
      <c r="B198" s="209"/>
      <c r="C198" s="210"/>
      <c r="D198" s="210"/>
      <c r="E198" s="214"/>
      <c r="F198" s="214"/>
      <c r="G198" s="214"/>
      <c r="H198" s="215"/>
      <c r="I198" s="205"/>
      <c r="J198" s="206"/>
      <c r="K198" s="206"/>
      <c r="L198" s="206"/>
      <c r="M198" s="213"/>
      <c r="N198" s="213"/>
      <c r="O198" s="213"/>
      <c r="P198" s="213"/>
      <c r="Q198" s="213"/>
      <c r="R198" s="213"/>
      <c r="S198" s="205"/>
      <c r="T198" s="205"/>
      <c r="U198" s="205"/>
      <c r="V198" s="206"/>
      <c r="W198" s="206"/>
      <c r="X198" s="206"/>
      <c r="Y198" s="207"/>
      <c r="Z198" s="207"/>
      <c r="AA198" s="207"/>
      <c r="AB198" s="208"/>
      <c r="AC198" s="208"/>
      <c r="AD198" s="208"/>
      <c r="AE198" s="202"/>
      <c r="AF198" s="202"/>
      <c r="AG198" s="202"/>
      <c r="AH198" s="201">
        <f>Totals!$E$81</f>
        <v>45811</v>
      </c>
      <c r="AI198" s="201"/>
      <c r="AJ198" s="201"/>
      <c r="AK198" s="303">
        <f t="shared" si="45"/>
        <v>0</v>
      </c>
      <c r="AL198" s="303"/>
      <c r="AM198" s="303"/>
      <c r="AN198" s="201" t="str">
        <f t="shared" si="46"/>
        <v/>
      </c>
      <c r="AO198" s="201"/>
      <c r="AP198" s="201"/>
      <c r="AQ198" s="202"/>
      <c r="AR198" s="202"/>
      <c r="AS198" s="202"/>
      <c r="AT198" s="203">
        <f t="shared" si="59"/>
        <v>0</v>
      </c>
      <c r="AU198" s="203"/>
      <c r="AV198" s="203"/>
      <c r="AW198" s="204">
        <f t="shared" si="48"/>
        <v>0</v>
      </c>
      <c r="AX198" s="204"/>
      <c r="AY198" s="204"/>
      <c r="AZ198" s="190">
        <f t="shared" si="49"/>
        <v>0</v>
      </c>
      <c r="BA198" s="190"/>
      <c r="BB198" s="190">
        <f t="shared" si="50"/>
        <v>0</v>
      </c>
      <c r="BC198" s="190"/>
      <c r="BD198" s="190">
        <f t="shared" si="51"/>
        <v>0</v>
      </c>
      <c r="BE198" s="190"/>
      <c r="BF198" s="190">
        <f t="shared" si="52"/>
        <v>0</v>
      </c>
      <c r="BG198" s="190"/>
      <c r="BH198" s="190">
        <f t="shared" si="53"/>
        <v>0</v>
      </c>
      <c r="BI198" s="190"/>
      <c r="BJ198" s="190">
        <f t="shared" si="54"/>
        <v>0</v>
      </c>
      <c r="BK198" s="190"/>
      <c r="BL198" s="190">
        <f t="shared" si="55"/>
        <v>0</v>
      </c>
      <c r="BM198" s="199"/>
      <c r="BN198" s="190">
        <f t="shared" si="56"/>
        <v>0</v>
      </c>
      <c r="BO198" s="190"/>
      <c r="BP198" s="190">
        <f t="shared" si="57"/>
        <v>0</v>
      </c>
      <c r="BQ198" s="190"/>
      <c r="BR198" s="190">
        <f t="shared" si="58"/>
        <v>0</v>
      </c>
      <c r="BS198" s="191"/>
    </row>
    <row r="199" spans="2:71" ht="15" thickBot="1" x14ac:dyDescent="0.4">
      <c r="B199" s="209"/>
      <c r="C199" s="210"/>
      <c r="D199" s="210"/>
      <c r="E199" s="214"/>
      <c r="F199" s="214"/>
      <c r="G199" s="214"/>
      <c r="H199" s="215"/>
      <c r="I199" s="205"/>
      <c r="J199" s="206"/>
      <c r="K199" s="206"/>
      <c r="L199" s="206"/>
      <c r="M199" s="207">
        <f>(P179-M179)*-(AZ179)</f>
        <v>0</v>
      </c>
      <c r="N199" s="207"/>
      <c r="O199" s="207"/>
      <c r="P199" s="213"/>
      <c r="Q199" s="213"/>
      <c r="R199" s="213"/>
      <c r="S199" s="205"/>
      <c r="T199" s="205"/>
      <c r="U199" s="205"/>
      <c r="V199" s="206"/>
      <c r="W199" s="206"/>
      <c r="X199" s="206"/>
      <c r="Y199" s="207"/>
      <c r="Z199" s="207"/>
      <c r="AA199" s="207"/>
      <c r="AB199" s="208"/>
      <c r="AC199" s="208"/>
      <c r="AD199" s="208"/>
      <c r="AE199" s="202"/>
      <c r="AF199" s="202"/>
      <c r="AG199" s="202"/>
      <c r="AH199" s="201">
        <f>Totals!$E$81</f>
        <v>45811</v>
      </c>
      <c r="AI199" s="201"/>
      <c r="AJ199" s="201"/>
      <c r="AK199" s="303">
        <f t="shared" si="45"/>
        <v>0</v>
      </c>
      <c r="AL199" s="303"/>
      <c r="AM199" s="303"/>
      <c r="AN199" s="201" t="str">
        <f t="shared" si="46"/>
        <v/>
      </c>
      <c r="AO199" s="201"/>
      <c r="AP199" s="201"/>
      <c r="AQ199" s="202"/>
      <c r="AR199" s="202"/>
      <c r="AS199" s="202"/>
      <c r="AT199" s="203">
        <f t="shared" si="59"/>
        <v>0</v>
      </c>
      <c r="AU199" s="203"/>
      <c r="AV199" s="203"/>
      <c r="AW199" s="204">
        <f t="shared" si="48"/>
        <v>0</v>
      </c>
      <c r="AX199" s="204"/>
      <c r="AY199" s="204"/>
      <c r="AZ199" s="190">
        <f t="shared" si="49"/>
        <v>0</v>
      </c>
      <c r="BA199" s="190"/>
      <c r="BB199" s="190">
        <f t="shared" si="50"/>
        <v>0</v>
      </c>
      <c r="BC199" s="190"/>
      <c r="BD199" s="190">
        <f t="shared" si="51"/>
        <v>0</v>
      </c>
      <c r="BE199" s="190"/>
      <c r="BF199" s="190">
        <f t="shared" si="52"/>
        <v>0</v>
      </c>
      <c r="BG199" s="190"/>
      <c r="BH199" s="190">
        <f t="shared" si="53"/>
        <v>0</v>
      </c>
      <c r="BI199" s="190"/>
      <c r="BJ199" s="190">
        <f t="shared" si="54"/>
        <v>0</v>
      </c>
      <c r="BK199" s="190"/>
      <c r="BL199" s="190">
        <f t="shared" si="55"/>
        <v>0</v>
      </c>
      <c r="BM199" s="199"/>
      <c r="BN199" s="190">
        <f t="shared" si="56"/>
        <v>0</v>
      </c>
      <c r="BO199" s="190"/>
      <c r="BP199" s="190">
        <f t="shared" si="57"/>
        <v>0</v>
      </c>
      <c r="BQ199" s="190"/>
      <c r="BR199" s="190">
        <f t="shared" si="58"/>
        <v>0</v>
      </c>
      <c r="BS199" s="191"/>
    </row>
    <row r="200" spans="2:71" ht="15" thickBot="1" x14ac:dyDescent="0.4">
      <c r="B200" s="209"/>
      <c r="C200" s="210"/>
      <c r="D200" s="210"/>
      <c r="E200" s="214"/>
      <c r="F200" s="214"/>
      <c r="G200" s="214"/>
      <c r="H200" s="215"/>
      <c r="I200" s="205"/>
      <c r="J200" s="206"/>
      <c r="K200" s="206"/>
      <c r="L200" s="206"/>
      <c r="M200" s="213"/>
      <c r="N200" s="213"/>
      <c r="O200" s="213"/>
      <c r="P200" s="213"/>
      <c r="Q200" s="213"/>
      <c r="R200" s="213"/>
      <c r="S200" s="205"/>
      <c r="T200" s="205"/>
      <c r="U200" s="205"/>
      <c r="V200" s="206"/>
      <c r="W200" s="206"/>
      <c r="X200" s="206"/>
      <c r="Y200" s="207"/>
      <c r="Z200" s="207"/>
      <c r="AA200" s="207"/>
      <c r="AB200" s="208"/>
      <c r="AC200" s="208"/>
      <c r="AD200" s="208"/>
      <c r="AE200" s="202"/>
      <c r="AF200" s="202"/>
      <c r="AG200" s="202"/>
      <c r="AH200" s="201">
        <f>Totals!$E$81</f>
        <v>45811</v>
      </c>
      <c r="AI200" s="201"/>
      <c r="AJ200" s="201"/>
      <c r="AK200" s="303">
        <f t="shared" si="45"/>
        <v>0</v>
      </c>
      <c r="AL200" s="303"/>
      <c r="AM200" s="303"/>
      <c r="AN200" s="201" t="str">
        <f t="shared" si="46"/>
        <v/>
      </c>
      <c r="AO200" s="201"/>
      <c r="AP200" s="201"/>
      <c r="AQ200" s="202"/>
      <c r="AR200" s="202"/>
      <c r="AS200" s="202"/>
      <c r="AT200" s="203">
        <f t="shared" si="59"/>
        <v>0</v>
      </c>
      <c r="AU200" s="203"/>
      <c r="AV200" s="203"/>
      <c r="AW200" s="204">
        <f t="shared" si="48"/>
        <v>0</v>
      </c>
      <c r="AX200" s="204"/>
      <c r="AY200" s="204"/>
      <c r="AZ200" s="190">
        <f t="shared" si="49"/>
        <v>0</v>
      </c>
      <c r="BA200" s="190"/>
      <c r="BB200" s="190">
        <f t="shared" si="50"/>
        <v>0</v>
      </c>
      <c r="BC200" s="190"/>
      <c r="BD200" s="190">
        <f t="shared" si="51"/>
        <v>0</v>
      </c>
      <c r="BE200" s="190"/>
      <c r="BF200" s="190">
        <f t="shared" si="52"/>
        <v>0</v>
      </c>
      <c r="BG200" s="190"/>
      <c r="BH200" s="190">
        <f t="shared" si="53"/>
        <v>0</v>
      </c>
      <c r="BI200" s="190"/>
      <c r="BJ200" s="190">
        <f t="shared" si="54"/>
        <v>0</v>
      </c>
      <c r="BK200" s="190"/>
      <c r="BL200" s="190">
        <f t="shared" si="55"/>
        <v>0</v>
      </c>
      <c r="BM200" s="199"/>
      <c r="BN200" s="190">
        <f t="shared" si="56"/>
        <v>0</v>
      </c>
      <c r="BO200" s="190"/>
      <c r="BP200" s="190">
        <f t="shared" si="57"/>
        <v>0</v>
      </c>
      <c r="BQ200" s="190"/>
      <c r="BR200" s="190">
        <f t="shared" si="58"/>
        <v>0</v>
      </c>
      <c r="BS200" s="191"/>
    </row>
    <row r="201" spans="2:71" ht="15" thickBot="1" x14ac:dyDescent="0.4">
      <c r="B201" s="209"/>
      <c r="C201" s="210"/>
      <c r="D201" s="210"/>
      <c r="E201" s="214"/>
      <c r="F201" s="214"/>
      <c r="G201" s="214"/>
      <c r="H201" s="215"/>
      <c r="I201" s="205"/>
      <c r="J201" s="206"/>
      <c r="K201" s="206"/>
      <c r="L201" s="206"/>
      <c r="M201" s="214"/>
      <c r="N201" s="214"/>
      <c r="O201" s="214"/>
      <c r="P201" s="213"/>
      <c r="Q201" s="213"/>
      <c r="R201" s="213"/>
      <c r="S201" s="205"/>
      <c r="T201" s="205"/>
      <c r="U201" s="205"/>
      <c r="V201" s="206"/>
      <c r="W201" s="206"/>
      <c r="X201" s="206"/>
      <c r="Y201" s="207"/>
      <c r="Z201" s="207"/>
      <c r="AA201" s="207"/>
      <c r="AB201" s="208"/>
      <c r="AC201" s="208"/>
      <c r="AD201" s="208"/>
      <c r="AE201" s="202"/>
      <c r="AF201" s="202"/>
      <c r="AG201" s="202"/>
      <c r="AH201" s="201">
        <f>Totals!$E$81</f>
        <v>45811</v>
      </c>
      <c r="AI201" s="201"/>
      <c r="AJ201" s="201"/>
      <c r="AK201" s="303">
        <f t="shared" si="45"/>
        <v>0</v>
      </c>
      <c r="AL201" s="303"/>
      <c r="AM201" s="303"/>
      <c r="AN201" s="201" t="str">
        <f t="shared" si="46"/>
        <v/>
      </c>
      <c r="AO201" s="201"/>
      <c r="AP201" s="201"/>
      <c r="AQ201" s="202"/>
      <c r="AR201" s="202"/>
      <c r="AS201" s="202"/>
      <c r="AT201" s="203">
        <f t="shared" si="59"/>
        <v>0</v>
      </c>
      <c r="AU201" s="203"/>
      <c r="AV201" s="203"/>
      <c r="AW201" s="204">
        <f t="shared" si="48"/>
        <v>0</v>
      </c>
      <c r="AX201" s="204"/>
      <c r="AY201" s="204"/>
      <c r="AZ201" s="190">
        <f t="shared" si="49"/>
        <v>0</v>
      </c>
      <c r="BA201" s="190"/>
      <c r="BB201" s="190">
        <f t="shared" si="50"/>
        <v>0</v>
      </c>
      <c r="BC201" s="190"/>
      <c r="BD201" s="190">
        <f t="shared" si="51"/>
        <v>0</v>
      </c>
      <c r="BE201" s="190"/>
      <c r="BF201" s="190">
        <f t="shared" si="52"/>
        <v>0</v>
      </c>
      <c r="BG201" s="190"/>
      <c r="BH201" s="190">
        <f t="shared" si="53"/>
        <v>0</v>
      </c>
      <c r="BI201" s="190"/>
      <c r="BJ201" s="190">
        <f t="shared" si="54"/>
        <v>0</v>
      </c>
      <c r="BK201" s="190"/>
      <c r="BL201" s="190">
        <f t="shared" si="55"/>
        <v>0</v>
      </c>
      <c r="BM201" s="199"/>
      <c r="BN201" s="190">
        <f t="shared" si="56"/>
        <v>0</v>
      </c>
      <c r="BO201" s="190"/>
      <c r="BP201" s="190">
        <f t="shared" si="57"/>
        <v>0</v>
      </c>
      <c r="BQ201" s="190"/>
      <c r="BR201" s="190">
        <f t="shared" si="58"/>
        <v>0</v>
      </c>
      <c r="BS201" s="191"/>
    </row>
    <row r="202" spans="2:71" ht="15" thickBot="1" x14ac:dyDescent="0.4">
      <c r="B202" s="209"/>
      <c r="C202" s="210"/>
      <c r="D202" s="210"/>
      <c r="E202" s="214"/>
      <c r="F202" s="214"/>
      <c r="G202" s="214"/>
      <c r="H202" s="215"/>
      <c r="I202" s="205"/>
      <c r="J202" s="206"/>
      <c r="K202" s="206"/>
      <c r="L202" s="206"/>
      <c r="M202" s="213"/>
      <c r="N202" s="213"/>
      <c r="O202" s="213"/>
      <c r="P202" s="213"/>
      <c r="Q202" s="213"/>
      <c r="R202" s="213"/>
      <c r="S202" s="205"/>
      <c r="T202" s="205"/>
      <c r="U202" s="205"/>
      <c r="V202" s="206"/>
      <c r="W202" s="206"/>
      <c r="X202" s="206"/>
      <c r="Y202" s="207"/>
      <c r="Z202" s="207"/>
      <c r="AA202" s="207"/>
      <c r="AB202" s="208"/>
      <c r="AC202" s="208"/>
      <c r="AD202" s="208"/>
      <c r="AE202" s="202"/>
      <c r="AF202" s="202"/>
      <c r="AG202" s="202"/>
      <c r="AH202" s="201">
        <f>Totals!$E$81</f>
        <v>45811</v>
      </c>
      <c r="AI202" s="201"/>
      <c r="AJ202" s="201"/>
      <c r="AK202" s="303">
        <f t="shared" si="45"/>
        <v>0</v>
      </c>
      <c r="AL202" s="303"/>
      <c r="AM202" s="303"/>
      <c r="AN202" s="201" t="str">
        <f t="shared" si="46"/>
        <v/>
      </c>
      <c r="AO202" s="201"/>
      <c r="AP202" s="201"/>
      <c r="AQ202" s="202"/>
      <c r="AR202" s="202"/>
      <c r="AS202" s="202"/>
      <c r="AT202" s="203">
        <f t="shared" si="59"/>
        <v>0</v>
      </c>
      <c r="AU202" s="203"/>
      <c r="AV202" s="203"/>
      <c r="AW202" s="204">
        <f t="shared" si="48"/>
        <v>0</v>
      </c>
      <c r="AX202" s="204"/>
      <c r="AY202" s="204"/>
      <c r="AZ202" s="190">
        <f t="shared" si="49"/>
        <v>0</v>
      </c>
      <c r="BA202" s="190"/>
      <c r="BB202" s="190">
        <f t="shared" si="50"/>
        <v>0</v>
      </c>
      <c r="BC202" s="190"/>
      <c r="BD202" s="190">
        <f t="shared" si="51"/>
        <v>0</v>
      </c>
      <c r="BE202" s="190"/>
      <c r="BF202" s="190">
        <f t="shared" si="52"/>
        <v>0</v>
      </c>
      <c r="BG202" s="190"/>
      <c r="BH202" s="190">
        <f t="shared" si="53"/>
        <v>0</v>
      </c>
      <c r="BI202" s="190"/>
      <c r="BJ202" s="190">
        <f t="shared" si="54"/>
        <v>0</v>
      </c>
      <c r="BK202" s="190"/>
      <c r="BL202" s="190">
        <f t="shared" si="55"/>
        <v>0</v>
      </c>
      <c r="BM202" s="199"/>
      <c r="BN202" s="190">
        <f t="shared" si="56"/>
        <v>0</v>
      </c>
      <c r="BO202" s="190"/>
      <c r="BP202" s="190">
        <f t="shared" si="57"/>
        <v>0</v>
      </c>
      <c r="BQ202" s="190"/>
      <c r="BR202" s="190">
        <f t="shared" si="58"/>
        <v>0</v>
      </c>
      <c r="BS202" s="191"/>
    </row>
    <row r="203" spans="2:71" ht="15" thickBot="1" x14ac:dyDescent="0.4">
      <c r="B203" s="209"/>
      <c r="C203" s="210"/>
      <c r="D203" s="210"/>
      <c r="E203" s="214"/>
      <c r="F203" s="214"/>
      <c r="G203" s="214"/>
      <c r="H203" s="215"/>
      <c r="I203" s="205"/>
      <c r="J203" s="206"/>
      <c r="K203" s="206"/>
      <c r="L203" s="206"/>
      <c r="M203" s="213"/>
      <c r="N203" s="213"/>
      <c r="O203" s="213"/>
      <c r="P203" s="213"/>
      <c r="Q203" s="213"/>
      <c r="R203" s="213"/>
      <c r="S203" s="205"/>
      <c r="T203" s="205"/>
      <c r="U203" s="205"/>
      <c r="V203" s="206"/>
      <c r="W203" s="206"/>
      <c r="X203" s="206"/>
      <c r="Y203" s="207"/>
      <c r="Z203" s="207"/>
      <c r="AA203" s="207"/>
      <c r="AB203" s="208"/>
      <c r="AC203" s="208"/>
      <c r="AD203" s="208"/>
      <c r="AE203" s="202"/>
      <c r="AF203" s="202"/>
      <c r="AG203" s="202"/>
      <c r="AH203" s="201">
        <f>Totals!$E$81</f>
        <v>45811</v>
      </c>
      <c r="AI203" s="201"/>
      <c r="AJ203" s="201"/>
      <c r="AK203" s="303">
        <f t="shared" si="45"/>
        <v>0</v>
      </c>
      <c r="AL203" s="303"/>
      <c r="AM203" s="303"/>
      <c r="AN203" s="201" t="str">
        <f t="shared" si="46"/>
        <v/>
      </c>
      <c r="AO203" s="201"/>
      <c r="AP203" s="201"/>
      <c r="AQ203" s="202"/>
      <c r="AR203" s="202"/>
      <c r="AS203" s="202"/>
      <c r="AT203" s="203">
        <f t="shared" si="59"/>
        <v>0</v>
      </c>
      <c r="AU203" s="203"/>
      <c r="AV203" s="203"/>
      <c r="AW203" s="204">
        <f t="shared" si="48"/>
        <v>0</v>
      </c>
      <c r="AX203" s="204"/>
      <c r="AY203" s="204"/>
      <c r="AZ203" s="190">
        <f t="shared" si="49"/>
        <v>0</v>
      </c>
      <c r="BA203" s="190"/>
      <c r="BB203" s="190">
        <f t="shared" si="50"/>
        <v>0</v>
      </c>
      <c r="BC203" s="190"/>
      <c r="BD203" s="190">
        <f t="shared" si="51"/>
        <v>0</v>
      </c>
      <c r="BE203" s="190"/>
      <c r="BF203" s="190">
        <f t="shared" si="52"/>
        <v>0</v>
      </c>
      <c r="BG203" s="190"/>
      <c r="BH203" s="190">
        <f t="shared" si="53"/>
        <v>0</v>
      </c>
      <c r="BI203" s="190"/>
      <c r="BJ203" s="190">
        <f t="shared" si="54"/>
        <v>0</v>
      </c>
      <c r="BK203" s="190"/>
      <c r="BL203" s="190">
        <f t="shared" si="55"/>
        <v>0</v>
      </c>
      <c r="BM203" s="199"/>
      <c r="BN203" s="190">
        <f t="shared" si="56"/>
        <v>0</v>
      </c>
      <c r="BO203" s="190"/>
      <c r="BP203" s="190">
        <f t="shared" si="57"/>
        <v>0</v>
      </c>
      <c r="BQ203" s="190"/>
      <c r="BR203" s="190">
        <f t="shared" si="58"/>
        <v>0</v>
      </c>
      <c r="BS203" s="191"/>
    </row>
    <row r="204" spans="2:71" ht="15" thickBot="1" x14ac:dyDescent="0.4">
      <c r="B204" s="209"/>
      <c r="C204" s="210"/>
      <c r="D204" s="210"/>
      <c r="E204" s="214"/>
      <c r="F204" s="214"/>
      <c r="G204" s="214"/>
      <c r="H204" s="215"/>
      <c r="I204" s="205"/>
      <c r="J204" s="206"/>
      <c r="K204" s="206"/>
      <c r="L204" s="206"/>
      <c r="M204" s="213"/>
      <c r="N204" s="213"/>
      <c r="O204" s="213"/>
      <c r="P204" s="213"/>
      <c r="Q204" s="213"/>
      <c r="R204" s="213"/>
      <c r="S204" s="205"/>
      <c r="T204" s="205"/>
      <c r="U204" s="205"/>
      <c r="V204" s="206"/>
      <c r="W204" s="206"/>
      <c r="X204" s="206"/>
      <c r="Y204" s="207"/>
      <c r="Z204" s="207"/>
      <c r="AA204" s="207"/>
      <c r="AB204" s="208"/>
      <c r="AC204" s="208"/>
      <c r="AD204" s="208"/>
      <c r="AE204" s="202"/>
      <c r="AF204" s="202"/>
      <c r="AG204" s="202"/>
      <c r="AH204" s="201">
        <f>Totals!$E$81</f>
        <v>45811</v>
      </c>
      <c r="AI204" s="201"/>
      <c r="AJ204" s="201"/>
      <c r="AK204" s="303">
        <f t="shared" si="45"/>
        <v>0</v>
      </c>
      <c r="AL204" s="303"/>
      <c r="AM204" s="303"/>
      <c r="AN204" s="201" t="str">
        <f t="shared" si="46"/>
        <v/>
      </c>
      <c r="AO204" s="201"/>
      <c r="AP204" s="201"/>
      <c r="AQ204" s="202"/>
      <c r="AR204" s="202"/>
      <c r="AS204" s="202"/>
      <c r="AT204" s="203">
        <f t="shared" si="59"/>
        <v>0</v>
      </c>
      <c r="AU204" s="203"/>
      <c r="AV204" s="203"/>
      <c r="AW204" s="204">
        <f t="shared" si="48"/>
        <v>0</v>
      </c>
      <c r="AX204" s="204"/>
      <c r="AY204" s="204"/>
      <c r="AZ204" s="190">
        <f t="shared" si="49"/>
        <v>0</v>
      </c>
      <c r="BA204" s="190"/>
      <c r="BB204" s="190">
        <f t="shared" si="50"/>
        <v>0</v>
      </c>
      <c r="BC204" s="190"/>
      <c r="BD204" s="190">
        <f t="shared" si="51"/>
        <v>0</v>
      </c>
      <c r="BE204" s="190"/>
      <c r="BF204" s="190">
        <f t="shared" si="52"/>
        <v>0</v>
      </c>
      <c r="BG204" s="190"/>
      <c r="BH204" s="190">
        <f t="shared" si="53"/>
        <v>0</v>
      </c>
      <c r="BI204" s="190"/>
      <c r="BJ204" s="190">
        <f t="shared" si="54"/>
        <v>0</v>
      </c>
      <c r="BK204" s="190"/>
      <c r="BL204" s="190">
        <f t="shared" si="55"/>
        <v>0</v>
      </c>
      <c r="BM204" s="199"/>
      <c r="BN204" s="190">
        <f t="shared" si="56"/>
        <v>0</v>
      </c>
      <c r="BO204" s="190"/>
      <c r="BP204" s="190">
        <f t="shared" si="57"/>
        <v>0</v>
      </c>
      <c r="BQ204" s="190"/>
      <c r="BR204" s="190">
        <f t="shared" si="58"/>
        <v>0</v>
      </c>
      <c r="BS204" s="191"/>
    </row>
    <row r="205" spans="2:71" ht="15" thickBot="1" x14ac:dyDescent="0.4">
      <c r="B205" s="209"/>
      <c r="C205" s="210"/>
      <c r="D205" s="210"/>
      <c r="E205" s="211"/>
      <c r="F205" s="211"/>
      <c r="G205" s="211"/>
      <c r="H205" s="211"/>
      <c r="I205" s="205"/>
      <c r="J205" s="206"/>
      <c r="K205" s="206"/>
      <c r="L205" s="206"/>
      <c r="M205" s="213"/>
      <c r="N205" s="213"/>
      <c r="O205" s="213"/>
      <c r="P205" s="213"/>
      <c r="Q205" s="213"/>
      <c r="R205" s="213"/>
      <c r="S205" s="205"/>
      <c r="T205" s="205"/>
      <c r="U205" s="205"/>
      <c r="V205" s="206"/>
      <c r="W205" s="206"/>
      <c r="X205" s="206"/>
      <c r="Y205" s="207"/>
      <c r="Z205" s="207"/>
      <c r="AA205" s="207"/>
      <c r="AB205" s="208"/>
      <c r="AC205" s="208"/>
      <c r="AD205" s="208"/>
      <c r="AE205" s="202"/>
      <c r="AF205" s="202"/>
      <c r="AG205" s="202"/>
      <c r="AH205" s="201">
        <f>Totals!$E$81</f>
        <v>45811</v>
      </c>
      <c r="AI205" s="201"/>
      <c r="AJ205" s="201"/>
      <c r="AK205" s="303">
        <f t="shared" si="45"/>
        <v>0</v>
      </c>
      <c r="AL205" s="303"/>
      <c r="AM205" s="303"/>
      <c r="AN205" s="201" t="str">
        <f t="shared" si="46"/>
        <v/>
      </c>
      <c r="AO205" s="201"/>
      <c r="AP205" s="201"/>
      <c r="AQ205" s="202"/>
      <c r="AR205" s="202"/>
      <c r="AS205" s="202"/>
      <c r="AT205" s="203">
        <f t="shared" si="59"/>
        <v>0</v>
      </c>
      <c r="AU205" s="203"/>
      <c r="AV205" s="203"/>
      <c r="AW205" s="204">
        <f t="shared" si="48"/>
        <v>0</v>
      </c>
      <c r="AX205" s="204"/>
      <c r="AY205" s="204"/>
      <c r="AZ205" s="190">
        <f t="shared" si="49"/>
        <v>0</v>
      </c>
      <c r="BA205" s="190"/>
      <c r="BB205" s="190">
        <f t="shared" si="50"/>
        <v>0</v>
      </c>
      <c r="BC205" s="190"/>
      <c r="BD205" s="190">
        <f t="shared" si="51"/>
        <v>0</v>
      </c>
      <c r="BE205" s="190"/>
      <c r="BF205" s="190">
        <f t="shared" si="52"/>
        <v>0</v>
      </c>
      <c r="BG205" s="190"/>
      <c r="BH205" s="190">
        <f t="shared" si="53"/>
        <v>0</v>
      </c>
      <c r="BI205" s="190"/>
      <c r="BJ205" s="190">
        <f t="shared" si="54"/>
        <v>0</v>
      </c>
      <c r="BK205" s="190"/>
      <c r="BL205" s="190">
        <f t="shared" si="55"/>
        <v>0</v>
      </c>
      <c r="BM205" s="199"/>
      <c r="BN205" s="190">
        <f t="shared" si="56"/>
        <v>0</v>
      </c>
      <c r="BO205" s="190"/>
      <c r="BP205" s="190">
        <f t="shared" si="57"/>
        <v>0</v>
      </c>
      <c r="BQ205" s="190"/>
      <c r="BR205" s="190">
        <f t="shared" si="58"/>
        <v>0</v>
      </c>
      <c r="BS205" s="191"/>
    </row>
    <row r="206" spans="2:71" ht="15" thickBot="1" x14ac:dyDescent="0.4">
      <c r="B206" s="209"/>
      <c r="C206" s="210"/>
      <c r="D206" s="210"/>
      <c r="E206" s="211"/>
      <c r="F206" s="211"/>
      <c r="G206" s="211"/>
      <c r="H206" s="211"/>
      <c r="I206" s="212"/>
      <c r="J206" s="212"/>
      <c r="K206" s="212"/>
      <c r="L206" s="212"/>
      <c r="M206" s="213"/>
      <c r="N206" s="213"/>
      <c r="O206" s="213"/>
      <c r="P206" s="213"/>
      <c r="Q206" s="213"/>
      <c r="R206" s="213"/>
      <c r="S206" s="205"/>
      <c r="T206" s="205"/>
      <c r="U206" s="205"/>
      <c r="V206" s="206"/>
      <c r="W206" s="206"/>
      <c r="X206" s="206"/>
      <c r="Y206" s="207"/>
      <c r="Z206" s="207"/>
      <c r="AA206" s="207"/>
      <c r="AB206" s="208"/>
      <c r="AC206" s="208"/>
      <c r="AD206" s="208"/>
      <c r="AE206" s="202"/>
      <c r="AF206" s="202"/>
      <c r="AG206" s="202"/>
      <c r="AH206" s="201">
        <f>Totals!$E$81</f>
        <v>45811</v>
      </c>
      <c r="AI206" s="201"/>
      <c r="AJ206" s="201"/>
      <c r="AK206" s="303">
        <f t="shared" si="45"/>
        <v>0</v>
      </c>
      <c r="AL206" s="303"/>
      <c r="AM206" s="303"/>
      <c r="AN206" s="201" t="str">
        <f>IF($AQ206="","",$AQ206-1)</f>
        <v/>
      </c>
      <c r="AO206" s="201"/>
      <c r="AP206" s="201"/>
      <c r="AQ206" s="202"/>
      <c r="AR206" s="202"/>
      <c r="AS206" s="202"/>
      <c r="AT206" s="203">
        <f t="shared" si="59"/>
        <v>0</v>
      </c>
      <c r="AU206" s="203"/>
      <c r="AV206" s="203"/>
      <c r="AW206" s="204">
        <f t="shared" si="48"/>
        <v>0</v>
      </c>
      <c r="AX206" s="204"/>
      <c r="AY206" s="204"/>
      <c r="AZ206" s="190">
        <f t="shared" si="49"/>
        <v>0</v>
      </c>
      <c r="BA206" s="190"/>
      <c r="BB206" s="190">
        <f t="shared" si="50"/>
        <v>0</v>
      </c>
      <c r="BC206" s="190"/>
      <c r="BD206" s="190">
        <f t="shared" si="51"/>
        <v>0</v>
      </c>
      <c r="BE206" s="190"/>
      <c r="BF206" s="190">
        <f t="shared" si="52"/>
        <v>0</v>
      </c>
      <c r="BG206" s="190"/>
      <c r="BH206" s="190">
        <f t="shared" si="53"/>
        <v>0</v>
      </c>
      <c r="BI206" s="190"/>
      <c r="BJ206" s="190">
        <f t="shared" si="54"/>
        <v>0</v>
      </c>
      <c r="BK206" s="190"/>
      <c r="BL206" s="190">
        <f t="shared" si="55"/>
        <v>0</v>
      </c>
      <c r="BM206" s="199"/>
      <c r="BN206" s="190">
        <f t="shared" si="56"/>
        <v>0</v>
      </c>
      <c r="BO206" s="190"/>
      <c r="BP206" s="190">
        <f t="shared" si="57"/>
        <v>0</v>
      </c>
      <c r="BQ206" s="190"/>
      <c r="BR206" s="190">
        <f t="shared" si="58"/>
        <v>0</v>
      </c>
      <c r="BS206" s="191"/>
    </row>
    <row r="207" spans="2:71" ht="15" thickBot="1" x14ac:dyDescent="0.4">
      <c r="B207" s="192"/>
      <c r="C207" s="193"/>
      <c r="D207" s="193"/>
      <c r="E207" s="194" t="s">
        <v>7103</v>
      </c>
      <c r="F207" s="194"/>
      <c r="G207" s="194"/>
      <c r="H207" s="194"/>
      <c r="I207" s="195" t="s">
        <v>6981</v>
      </c>
      <c r="J207" s="195"/>
      <c r="K207" s="195"/>
      <c r="L207" s="195"/>
      <c r="M207" s="196">
        <v>44410</v>
      </c>
      <c r="N207" s="196"/>
      <c r="O207" s="196"/>
      <c r="P207" s="196">
        <v>44440</v>
      </c>
      <c r="Q207" s="196"/>
      <c r="R207" s="196"/>
      <c r="S207" s="197" t="s">
        <v>6948</v>
      </c>
      <c r="T207" s="197"/>
      <c r="U207" s="197"/>
      <c r="V207" s="198" t="s">
        <v>6947</v>
      </c>
      <c r="W207" s="198"/>
      <c r="X207" s="198"/>
      <c r="Y207" s="185">
        <v>-4</v>
      </c>
      <c r="Z207" s="185"/>
      <c r="AA207" s="185"/>
      <c r="AB207" s="186" t="s">
        <v>6948</v>
      </c>
      <c r="AC207" s="186"/>
      <c r="AD207" s="186"/>
      <c r="AE207" s="182">
        <v>45717</v>
      </c>
      <c r="AF207" s="182"/>
      <c r="AG207" s="182"/>
      <c r="AH207" s="187">
        <f>Totals!$E$81</f>
        <v>45811</v>
      </c>
      <c r="AI207" s="187"/>
      <c r="AJ207" s="187"/>
      <c r="AK207" s="301">
        <f t="shared" si="45"/>
        <v>12.258064516129032</v>
      </c>
      <c r="AL207" s="302"/>
      <c r="AM207" s="302"/>
      <c r="AN207" s="187">
        <f>IF($AQ207="","",$AQ207-1)</f>
        <v>45747</v>
      </c>
      <c r="AO207" s="187"/>
      <c r="AP207" s="187"/>
      <c r="AQ207" s="182">
        <v>45748</v>
      </c>
      <c r="AR207" s="182"/>
      <c r="AS207" s="182"/>
      <c r="AT207" s="183">
        <f t="shared" si="59"/>
        <v>-64</v>
      </c>
      <c r="AU207" s="183"/>
      <c r="AV207" s="183"/>
      <c r="AW207" s="184">
        <f t="shared" si="48"/>
        <v>8.258064516129032</v>
      </c>
      <c r="AX207" s="184"/>
      <c r="AY207" s="184"/>
      <c r="AZ207" s="180">
        <f t="shared" si="49"/>
        <v>-0.12903225806451613</v>
      </c>
      <c r="BA207" s="180"/>
      <c r="BB207" s="180">
        <f t="shared" si="50"/>
        <v>-0.90322580645161288</v>
      </c>
      <c r="BC207" s="180"/>
      <c r="BD207" s="180">
        <f t="shared" si="51"/>
        <v>-1.8064516129032258</v>
      </c>
      <c r="BE207" s="180"/>
      <c r="BF207" s="180">
        <f t="shared" si="52"/>
        <v>-3.9274193548387095</v>
      </c>
      <c r="BG207" s="180"/>
      <c r="BH207" s="180">
        <f t="shared" si="53"/>
        <v>-11.782258064516128</v>
      </c>
      <c r="BI207" s="180"/>
      <c r="BJ207" s="180">
        <f t="shared" si="54"/>
        <v>-23.564516129032256</v>
      </c>
      <c r="BK207" s="180"/>
      <c r="BL207" s="180">
        <f t="shared" si="55"/>
        <v>-47.129032258064512</v>
      </c>
      <c r="BM207" s="181"/>
      <c r="BN207" s="180">
        <f t="shared" si="56"/>
        <v>-94.258064516129025</v>
      </c>
      <c r="BO207" s="180"/>
      <c r="BP207" s="180">
        <f t="shared" si="57"/>
        <v>-235.64516129032259</v>
      </c>
      <c r="BQ207" s="180"/>
      <c r="BR207" s="175">
        <f t="shared" si="58"/>
        <v>-471.29032258064518</v>
      </c>
      <c r="BS207" s="176"/>
    </row>
    <row r="208" spans="2:71" ht="15.5" thickTop="1" thickBot="1" x14ac:dyDescent="0.4">
      <c r="B208" s="177" t="s">
        <v>15</v>
      </c>
      <c r="C208" s="177"/>
      <c r="D208" s="177"/>
      <c r="E208" s="177"/>
      <c r="F208" s="177"/>
      <c r="G208" s="177"/>
      <c r="H208" s="177"/>
      <c r="I208" s="177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4"/>
      <c r="AA208" s="174"/>
      <c r="AB208" s="177"/>
      <c r="AC208" s="174"/>
      <c r="AD208" s="174"/>
      <c r="AE208" s="177"/>
      <c r="AF208" s="174"/>
      <c r="AG208" s="174"/>
      <c r="AH208" s="177"/>
      <c r="AI208" s="174"/>
      <c r="AJ208" s="174"/>
      <c r="AK208" s="299">
        <f>SUM(AK168:AM207)</f>
        <v>1297.9723502304148</v>
      </c>
      <c r="AL208" s="300"/>
      <c r="AM208" s="300"/>
      <c r="AN208" s="177"/>
      <c r="AO208" s="174"/>
      <c r="AP208" s="174"/>
      <c r="AQ208" s="177"/>
      <c r="AR208" s="174"/>
      <c r="AS208" s="174"/>
      <c r="AT208" s="177"/>
      <c r="AU208" s="174"/>
      <c r="AV208" s="174"/>
      <c r="AW208" s="173"/>
      <c r="AX208" s="174"/>
      <c r="AY208" s="174"/>
      <c r="AZ208" s="172">
        <f>SUM(AZ168:AZ207)</f>
        <v>-14.414746543778802</v>
      </c>
      <c r="BA208" s="172"/>
      <c r="BB208" s="172">
        <f>SUM(BB168:BB207)</f>
        <v>-100.90322580645162</v>
      </c>
      <c r="BC208" s="172"/>
      <c r="BD208" s="172">
        <f>SUM(BD168:BD207)</f>
        <v>-201.80645161290323</v>
      </c>
      <c r="BE208" s="172"/>
      <c r="BF208" s="172">
        <f>SUM(BF168:BF207)</f>
        <v>-438.74884792626727</v>
      </c>
      <c r="BG208" s="172"/>
      <c r="BH208" s="172">
        <f>SUM(BH168:BH207)</f>
        <v>-1316.2465437788019</v>
      </c>
      <c r="BI208" s="172"/>
      <c r="BJ208" s="172">
        <f>SUM(BJ168:BJ207)</f>
        <v>-2632.4930875576038</v>
      </c>
      <c r="BK208" s="172"/>
      <c r="BL208" s="172">
        <f>SUM(BL168:BL207)</f>
        <v>-5264.9861751152075</v>
      </c>
      <c r="BM208" s="172"/>
      <c r="BN208" s="172">
        <f>SUM(BN168:BN207)</f>
        <v>-10529.972350230415</v>
      </c>
      <c r="BO208" s="172"/>
      <c r="BP208" s="172">
        <f>SUM(BP168:BP207)</f>
        <v>-26324.930875576036</v>
      </c>
      <c r="BQ208" s="172"/>
      <c r="BR208" s="172">
        <f>SUM(BR168:BR207)</f>
        <v>-52649.861751152072</v>
      </c>
      <c r="BS208" s="172"/>
    </row>
    <row r="209" spans="2:71" ht="15" thickTop="1" x14ac:dyDescent="0.35"/>
    <row r="211" spans="2:71" ht="15" thickBot="1" x14ac:dyDescent="0.4"/>
    <row r="212" spans="2:71" ht="15.5" thickTop="1" thickBot="1" x14ac:dyDescent="0.4">
      <c r="B212" s="320" t="s">
        <v>24</v>
      </c>
      <c r="C212" s="320"/>
      <c r="D212" s="320"/>
      <c r="E212" s="320"/>
      <c r="F212" s="320"/>
      <c r="G212" s="320"/>
      <c r="H212" s="320"/>
      <c r="I212" s="320"/>
      <c r="J212" s="320"/>
      <c r="K212" s="320"/>
      <c r="L212" s="320"/>
      <c r="M212" s="320"/>
      <c r="N212" s="320"/>
      <c r="O212" s="320"/>
      <c r="P212" s="320"/>
      <c r="Q212" s="320"/>
      <c r="R212" s="320"/>
      <c r="S212" s="320"/>
      <c r="T212" s="320"/>
      <c r="U212" s="320"/>
      <c r="V212" s="320"/>
      <c r="W212" s="320"/>
      <c r="X212" s="320"/>
      <c r="Y212" s="320"/>
      <c r="Z212" s="320"/>
      <c r="AA212" s="320"/>
      <c r="AB212" s="320"/>
      <c r="AC212" s="320"/>
      <c r="AD212" s="320"/>
      <c r="AE212" s="320"/>
      <c r="AF212" s="320"/>
      <c r="AG212" s="320"/>
      <c r="AH212" s="320"/>
      <c r="AI212" s="320"/>
      <c r="AJ212" s="320"/>
      <c r="AK212" s="320"/>
      <c r="AL212" s="320"/>
      <c r="AM212" s="320"/>
      <c r="AN212" s="320"/>
      <c r="AO212" s="320"/>
      <c r="AP212" s="320"/>
      <c r="AQ212" s="320"/>
      <c r="AR212" s="320"/>
      <c r="AS212" s="320"/>
      <c r="AT212" s="320"/>
      <c r="AU212" s="320"/>
      <c r="AV212" s="320"/>
      <c r="AW212" s="320"/>
      <c r="AX212" s="320"/>
      <c r="AY212" s="320"/>
      <c r="AZ212" s="320"/>
      <c r="BA212" s="320"/>
      <c r="BB212" s="320"/>
      <c r="BC212" s="320"/>
      <c r="BD212" s="320"/>
      <c r="BE212" s="320"/>
      <c r="BF212" s="320"/>
      <c r="BG212" s="320"/>
      <c r="BH212" s="320"/>
      <c r="BI212" s="320"/>
      <c r="BJ212" s="320"/>
      <c r="BK212" s="320"/>
      <c r="BL212" s="320"/>
      <c r="BM212" s="320"/>
      <c r="BN212" s="320"/>
      <c r="BO212" s="320"/>
      <c r="BP212" s="320"/>
      <c r="BQ212" s="320"/>
      <c r="BR212" s="320"/>
      <c r="BS212" s="320"/>
    </row>
    <row r="213" spans="2:71" ht="15.5" thickTop="1" thickBot="1" x14ac:dyDescent="0.4">
      <c r="B213" s="320"/>
      <c r="C213" s="320"/>
      <c r="D213" s="320"/>
      <c r="E213" s="320"/>
      <c r="F213" s="320"/>
      <c r="G213" s="320"/>
      <c r="H213" s="320"/>
      <c r="I213" s="320"/>
      <c r="J213" s="320"/>
      <c r="K213" s="320"/>
      <c r="L213" s="320"/>
      <c r="M213" s="320"/>
      <c r="N213" s="320"/>
      <c r="O213" s="320"/>
      <c r="P213" s="320"/>
      <c r="Q213" s="320"/>
      <c r="R213" s="320"/>
      <c r="S213" s="320"/>
      <c r="T213" s="320"/>
      <c r="U213" s="320"/>
      <c r="V213" s="320"/>
      <c r="W213" s="320"/>
      <c r="X213" s="320"/>
      <c r="Y213" s="320"/>
      <c r="Z213" s="320"/>
      <c r="AA213" s="320"/>
      <c r="AB213" s="320"/>
      <c r="AC213" s="320"/>
      <c r="AD213" s="320"/>
      <c r="AE213" s="320"/>
      <c r="AF213" s="320"/>
      <c r="AG213" s="320"/>
      <c r="AH213" s="320"/>
      <c r="AI213" s="320"/>
      <c r="AJ213" s="320"/>
      <c r="AK213" s="320"/>
      <c r="AL213" s="320"/>
      <c r="AM213" s="320"/>
      <c r="AN213" s="320"/>
      <c r="AO213" s="320"/>
      <c r="AP213" s="320"/>
      <c r="AQ213" s="320"/>
      <c r="AR213" s="320"/>
      <c r="AS213" s="320"/>
      <c r="AT213" s="320"/>
      <c r="AU213" s="320"/>
      <c r="AV213" s="320"/>
      <c r="AW213" s="320"/>
      <c r="AX213" s="320"/>
      <c r="AY213" s="320"/>
      <c r="AZ213" s="320"/>
      <c r="BA213" s="320"/>
      <c r="BB213" s="320"/>
      <c r="BC213" s="320"/>
      <c r="BD213" s="320"/>
      <c r="BE213" s="320"/>
      <c r="BF213" s="320"/>
      <c r="BG213" s="320"/>
      <c r="BH213" s="320"/>
      <c r="BI213" s="320"/>
      <c r="BJ213" s="320"/>
      <c r="BK213" s="320"/>
      <c r="BL213" s="320"/>
      <c r="BM213" s="320"/>
      <c r="BN213" s="320"/>
      <c r="BO213" s="320"/>
      <c r="BP213" s="320"/>
      <c r="BQ213" s="320"/>
      <c r="BR213" s="320"/>
      <c r="BS213" s="320"/>
    </row>
    <row r="214" spans="2:71" ht="15.5" thickTop="1" thickBot="1" x14ac:dyDescent="0.4">
      <c r="B214" s="320"/>
      <c r="C214" s="320"/>
      <c r="D214" s="320"/>
      <c r="E214" s="320"/>
      <c r="F214" s="320"/>
      <c r="G214" s="320"/>
      <c r="H214" s="320"/>
      <c r="I214" s="320"/>
      <c r="J214" s="320"/>
      <c r="K214" s="320"/>
      <c r="L214" s="320"/>
      <c r="M214" s="320"/>
      <c r="N214" s="320"/>
      <c r="O214" s="320"/>
      <c r="P214" s="320"/>
      <c r="Q214" s="320"/>
      <c r="R214" s="320"/>
      <c r="S214" s="320"/>
      <c r="T214" s="320"/>
      <c r="U214" s="320"/>
      <c r="V214" s="320"/>
      <c r="W214" s="320"/>
      <c r="X214" s="320"/>
      <c r="Y214" s="320"/>
      <c r="Z214" s="320"/>
      <c r="AA214" s="320"/>
      <c r="AB214" s="320"/>
      <c r="AC214" s="320"/>
      <c r="AD214" s="320"/>
      <c r="AE214" s="320"/>
      <c r="AF214" s="320"/>
      <c r="AG214" s="320"/>
      <c r="AH214" s="320"/>
      <c r="AI214" s="320"/>
      <c r="AJ214" s="320"/>
      <c r="AK214" s="320"/>
      <c r="AL214" s="320"/>
      <c r="AM214" s="320"/>
      <c r="AN214" s="320"/>
      <c r="AO214" s="320"/>
      <c r="AP214" s="320"/>
      <c r="AQ214" s="320"/>
      <c r="AR214" s="320"/>
      <c r="AS214" s="320"/>
      <c r="AT214" s="320"/>
      <c r="AU214" s="320"/>
      <c r="AV214" s="320"/>
      <c r="AW214" s="320"/>
      <c r="AX214" s="320"/>
      <c r="AY214" s="320"/>
      <c r="AZ214" s="320"/>
      <c r="BA214" s="320"/>
      <c r="BB214" s="320"/>
      <c r="BC214" s="320"/>
      <c r="BD214" s="320"/>
      <c r="BE214" s="320"/>
      <c r="BF214" s="320"/>
      <c r="BG214" s="320"/>
      <c r="BH214" s="320"/>
      <c r="BI214" s="320"/>
      <c r="BJ214" s="320"/>
      <c r="BK214" s="320"/>
      <c r="BL214" s="320"/>
      <c r="BM214" s="320"/>
      <c r="BN214" s="320"/>
      <c r="BO214" s="320"/>
      <c r="BP214" s="320"/>
      <c r="BQ214" s="320"/>
      <c r="BR214" s="320"/>
      <c r="BS214" s="320"/>
    </row>
    <row r="215" spans="2:71" ht="15.5" thickTop="1" thickBot="1" x14ac:dyDescent="0.4">
      <c r="B215" s="320"/>
      <c r="C215" s="320"/>
      <c r="D215" s="320"/>
      <c r="E215" s="320"/>
      <c r="F215" s="320"/>
      <c r="G215" s="320"/>
      <c r="H215" s="320"/>
      <c r="I215" s="320"/>
      <c r="J215" s="320"/>
      <c r="K215" s="320"/>
      <c r="L215" s="320"/>
      <c r="M215" s="320"/>
      <c r="N215" s="320"/>
      <c r="O215" s="320"/>
      <c r="P215" s="320"/>
      <c r="Q215" s="320"/>
      <c r="R215" s="320"/>
      <c r="S215" s="320"/>
      <c r="T215" s="320"/>
      <c r="U215" s="320"/>
      <c r="V215" s="320"/>
      <c r="W215" s="320"/>
      <c r="X215" s="320"/>
      <c r="Y215" s="320"/>
      <c r="Z215" s="320"/>
      <c r="AA215" s="320"/>
      <c r="AB215" s="320"/>
      <c r="AC215" s="320"/>
      <c r="AD215" s="320"/>
      <c r="AE215" s="320"/>
      <c r="AF215" s="320"/>
      <c r="AG215" s="320"/>
      <c r="AH215" s="320"/>
      <c r="AI215" s="320"/>
      <c r="AJ215" s="320"/>
      <c r="AK215" s="320"/>
      <c r="AL215" s="320"/>
      <c r="AM215" s="320"/>
      <c r="AN215" s="320"/>
      <c r="AO215" s="320"/>
      <c r="AP215" s="320"/>
      <c r="AQ215" s="320"/>
      <c r="AR215" s="320"/>
      <c r="AS215" s="320"/>
      <c r="AT215" s="320"/>
      <c r="AU215" s="320"/>
      <c r="AV215" s="320"/>
      <c r="AW215" s="320"/>
      <c r="AX215" s="320"/>
      <c r="AY215" s="320"/>
      <c r="AZ215" s="320"/>
      <c r="BA215" s="320"/>
      <c r="BB215" s="320"/>
      <c r="BC215" s="320"/>
      <c r="BD215" s="320"/>
      <c r="BE215" s="320"/>
      <c r="BF215" s="320"/>
      <c r="BG215" s="320"/>
      <c r="BH215" s="320"/>
      <c r="BI215" s="320"/>
      <c r="BJ215" s="320"/>
      <c r="BK215" s="320"/>
      <c r="BL215" s="320"/>
      <c r="BM215" s="320"/>
      <c r="BN215" s="320"/>
      <c r="BO215" s="320"/>
      <c r="BP215" s="320"/>
      <c r="BQ215" s="320"/>
      <c r="BR215" s="320"/>
      <c r="BS215" s="320"/>
    </row>
    <row r="216" spans="2:71" ht="15.5" thickTop="1" thickBot="1" x14ac:dyDescent="0.4">
      <c r="B216" s="238" t="s">
        <v>13</v>
      </c>
      <c r="C216" s="238"/>
      <c r="D216" s="238"/>
      <c r="E216" s="238" t="s">
        <v>59</v>
      </c>
      <c r="F216" s="238"/>
      <c r="G216" s="238"/>
      <c r="H216" s="238"/>
      <c r="I216" s="238" t="s">
        <v>12</v>
      </c>
      <c r="J216" s="238"/>
      <c r="K216" s="238"/>
      <c r="L216" s="238"/>
      <c r="M216" s="238" t="s">
        <v>7019</v>
      </c>
      <c r="N216" s="238"/>
      <c r="O216" s="238"/>
      <c r="P216" s="238" t="s">
        <v>7020</v>
      </c>
      <c r="Q216" s="238"/>
      <c r="R216" s="238"/>
      <c r="S216" s="238" t="s">
        <v>57</v>
      </c>
      <c r="T216" s="238"/>
      <c r="U216" s="238"/>
      <c r="V216" s="238" t="s">
        <v>7021</v>
      </c>
      <c r="W216" s="238"/>
      <c r="X216" s="238"/>
      <c r="Y216" s="238" t="s">
        <v>7036</v>
      </c>
      <c r="Z216" s="238"/>
      <c r="AA216" s="238"/>
      <c r="AB216" s="238" t="s">
        <v>57</v>
      </c>
      <c r="AC216" s="238"/>
      <c r="AD216" s="238"/>
      <c r="AE216" s="238" t="s">
        <v>7037</v>
      </c>
      <c r="AF216" s="238"/>
      <c r="AG216" s="238"/>
      <c r="AH216" s="238" t="s">
        <v>7032</v>
      </c>
      <c r="AI216" s="238"/>
      <c r="AJ216" s="238"/>
      <c r="AK216" s="238" t="s">
        <v>7033</v>
      </c>
      <c r="AL216" s="238"/>
      <c r="AM216" s="238"/>
      <c r="AN216" s="238" t="s">
        <v>7038</v>
      </c>
      <c r="AO216" s="238"/>
      <c r="AP216" s="238"/>
      <c r="AQ216" s="238" t="s">
        <v>7039</v>
      </c>
      <c r="AR216" s="238"/>
      <c r="AS216" s="238"/>
      <c r="AT216" s="238" t="s">
        <v>7035</v>
      </c>
      <c r="AU216" s="238"/>
      <c r="AV216" s="238"/>
      <c r="AW216" s="238" t="s">
        <v>7034</v>
      </c>
      <c r="AX216" s="238"/>
      <c r="AY216" s="238"/>
      <c r="AZ216" s="238" t="s">
        <v>10</v>
      </c>
      <c r="BA216" s="238"/>
      <c r="BB216" s="238" t="s">
        <v>9</v>
      </c>
      <c r="BC216" s="238"/>
      <c r="BD216" s="238" t="s">
        <v>8</v>
      </c>
      <c r="BE216" s="238"/>
      <c r="BF216" s="238" t="s">
        <v>7</v>
      </c>
      <c r="BG216" s="238"/>
      <c r="BH216" s="238" t="s">
        <v>6</v>
      </c>
      <c r="BI216" s="238"/>
      <c r="BJ216" s="238" t="s">
        <v>55</v>
      </c>
      <c r="BK216" s="238"/>
      <c r="BL216" s="238" t="s">
        <v>4</v>
      </c>
      <c r="BM216" s="238"/>
      <c r="BN216" s="238" t="s">
        <v>3</v>
      </c>
      <c r="BO216" s="238"/>
      <c r="BP216" s="238" t="s">
        <v>2</v>
      </c>
      <c r="BQ216" s="238"/>
      <c r="BR216" s="238" t="s">
        <v>1</v>
      </c>
      <c r="BS216" s="238"/>
    </row>
    <row r="217" spans="2:71" ht="15.5" hidden="1" thickTop="1" thickBot="1" x14ac:dyDescent="0.4">
      <c r="B217" s="239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240"/>
      <c r="BR217" s="240"/>
      <c r="BS217" s="240"/>
    </row>
    <row r="218" spans="2:71" ht="15.5" hidden="1" thickTop="1" thickBot="1" x14ac:dyDescent="0.4">
      <c r="B218" s="232" t="s">
        <v>54</v>
      </c>
      <c r="C218" s="232"/>
      <c r="D218" s="232"/>
      <c r="E218" s="232" t="s">
        <v>53</v>
      </c>
      <c r="F218" s="232"/>
      <c r="G218" s="232"/>
      <c r="H218" s="232"/>
      <c r="I218" s="232" t="s">
        <v>7010</v>
      </c>
      <c r="J218" s="232"/>
      <c r="K218" s="232"/>
      <c r="L218" s="232"/>
      <c r="M218" s="234"/>
      <c r="N218" s="234"/>
      <c r="O218" s="234"/>
      <c r="P218" s="234"/>
      <c r="Q218" s="234"/>
      <c r="R218" s="234"/>
      <c r="S218" s="237"/>
      <c r="T218" s="237"/>
      <c r="U218" s="237"/>
      <c r="V218" s="233"/>
      <c r="W218" s="233"/>
      <c r="X218" s="233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  <c r="AK218" s="232"/>
      <c r="AL218" s="232"/>
      <c r="AM218" s="232"/>
      <c r="AN218" s="232"/>
      <c r="AO218" s="232"/>
      <c r="AP218" s="232"/>
      <c r="AQ218" s="232"/>
      <c r="AR218" s="232"/>
      <c r="AS218" s="232"/>
      <c r="AT218" s="232"/>
      <c r="AU218" s="232"/>
      <c r="AV218" s="232"/>
      <c r="AW218" s="232"/>
      <c r="AX218" s="232"/>
      <c r="AY218" s="232"/>
      <c r="AZ218" s="231">
        <f>-1*AZ260</f>
        <v>2.3287671232876712</v>
      </c>
      <c r="BA218" s="231"/>
      <c r="BB218" s="231">
        <f>-1*BB260</f>
        <v>16.301369863013701</v>
      </c>
      <c r="BC218" s="231"/>
      <c r="BD218" s="231">
        <f>-1*BD260</f>
        <v>32.602739726027401</v>
      </c>
      <c r="BE218" s="231"/>
      <c r="BF218" s="231">
        <f>-1*BF260</f>
        <v>70.881849315068493</v>
      </c>
      <c r="BG218" s="231"/>
      <c r="BH218" s="231">
        <f>-1*BH260</f>
        <v>212.64554794520549</v>
      </c>
      <c r="BI218" s="231"/>
      <c r="BJ218" s="231">
        <f>-1*BJ260</f>
        <v>425.29109589041099</v>
      </c>
      <c r="BK218" s="231"/>
      <c r="BL218" s="231">
        <f>-1*BL260</f>
        <v>850.58219178082197</v>
      </c>
      <c r="BM218" s="231"/>
      <c r="BN218" s="231">
        <f>-1*BN260</f>
        <v>1701.1643835616439</v>
      </c>
      <c r="BO218" s="231"/>
      <c r="BP218" s="231">
        <f>-1*BP260</f>
        <v>4252.91095890411</v>
      </c>
      <c r="BQ218" s="231"/>
      <c r="BR218" s="231">
        <f>-1*BR260</f>
        <v>8505.82191780822</v>
      </c>
      <c r="BS218" s="231"/>
    </row>
    <row r="219" spans="2:71" ht="15.5" hidden="1" thickTop="1" thickBot="1" x14ac:dyDescent="0.4">
      <c r="B219" s="222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  <c r="AN219" s="223"/>
      <c r="AO219" s="223"/>
      <c r="AP219" s="223"/>
      <c r="AQ219" s="223"/>
      <c r="AR219" s="223"/>
      <c r="AS219" s="223"/>
      <c r="AT219" s="223"/>
      <c r="AU219" s="223"/>
      <c r="AV219" s="223"/>
      <c r="AW219" s="223"/>
      <c r="AX219" s="223"/>
      <c r="AY219" s="223"/>
      <c r="AZ219" s="223"/>
      <c r="BA219" s="223"/>
      <c r="BB219" s="223"/>
      <c r="BC219" s="223"/>
      <c r="BD219" s="223"/>
      <c r="BE219" s="223"/>
      <c r="BF219" s="223"/>
      <c r="BG219" s="223"/>
      <c r="BH219" s="223"/>
      <c r="BI219" s="223"/>
      <c r="BJ219" s="223"/>
      <c r="BK219" s="223"/>
      <c r="BL219" s="223"/>
      <c r="BM219" s="223"/>
      <c r="BN219" s="223"/>
      <c r="BO219" s="223"/>
      <c r="BP219" s="223"/>
      <c r="BQ219" s="223"/>
      <c r="BR219" s="223"/>
      <c r="BS219" s="223"/>
    </row>
    <row r="220" spans="2:71" ht="15.5" thickTop="1" thickBot="1" x14ac:dyDescent="0.4">
      <c r="B220" s="224" t="s">
        <v>52</v>
      </c>
      <c r="C220" s="225"/>
      <c r="D220" s="225"/>
      <c r="E220" s="226" t="s">
        <v>7002</v>
      </c>
      <c r="F220" s="226"/>
      <c r="G220" s="226"/>
      <c r="H220" s="227"/>
      <c r="I220" s="228" t="s">
        <v>7005</v>
      </c>
      <c r="J220" s="229"/>
      <c r="K220" s="229"/>
      <c r="L220" s="229"/>
      <c r="M220" s="230">
        <v>44144</v>
      </c>
      <c r="N220" s="230"/>
      <c r="O220" s="230"/>
      <c r="P220" s="230">
        <v>44508</v>
      </c>
      <c r="Q220" s="230"/>
      <c r="R220" s="230"/>
      <c r="S220" s="228" t="s">
        <v>6638</v>
      </c>
      <c r="T220" s="228"/>
      <c r="U220" s="228"/>
      <c r="V220" s="229" t="s">
        <v>6325</v>
      </c>
      <c r="W220" s="229"/>
      <c r="X220" s="229"/>
      <c r="Y220" s="217">
        <v>-50</v>
      </c>
      <c r="Z220" s="217"/>
      <c r="AA220" s="217"/>
      <c r="AB220" s="218" t="s">
        <v>6638</v>
      </c>
      <c r="AC220" s="218"/>
      <c r="AD220" s="218"/>
      <c r="AE220" s="219">
        <v>45442</v>
      </c>
      <c r="AF220" s="219"/>
      <c r="AG220" s="219"/>
      <c r="AH220" s="220">
        <f>Totals!$E$81</f>
        <v>45811</v>
      </c>
      <c r="AI220" s="220"/>
      <c r="AJ220" s="220"/>
      <c r="AK220" s="319">
        <f t="shared" ref="AK220:AK259" si="60">IF($AE220&gt;0,IF($AN220&gt;0,IF(OR($AH220&gt;"",$AH220&gt;0),(1+($AH220-$AE220))*-($AZ220),""),0),0)</f>
        <v>50.68493150684931</v>
      </c>
      <c r="AL220" s="319"/>
      <c r="AM220" s="319"/>
      <c r="AN220" s="220">
        <f t="shared" ref="AN220:AN257" si="61">IF($AQ220="","",$AQ220-1)</f>
        <v>45806</v>
      </c>
      <c r="AO220" s="220"/>
      <c r="AP220" s="220"/>
      <c r="AQ220" s="219">
        <v>45807</v>
      </c>
      <c r="AR220" s="219"/>
      <c r="AS220" s="219"/>
      <c r="AT220" s="241">
        <f t="shared" ref="AT220:AT230" si="62">IF($AE220&gt;0,IF($AN220&gt;0,IF(OR($AH220&gt;"",$AH220&gt;0),$AN220-$AH220,""),0),0)</f>
        <v>-5</v>
      </c>
      <c r="AU220" s="241"/>
      <c r="AV220" s="241"/>
      <c r="AW220" s="242">
        <f t="shared" ref="AW220:AW259" si="63">IF($AE220&gt;0,IF($AN220&gt;0,IF(OR($AH220&gt;"",$AH220&gt;0),$AT220*$AZ220,""),0),0)</f>
        <v>0.68493150684931503</v>
      </c>
      <c r="AX220" s="242"/>
      <c r="AY220" s="242"/>
      <c r="AZ220" s="216">
        <f t="shared" ref="AZ220:AZ259" si="64">IF(AE220&gt;0,IF(AN220&gt;0,$Y220/(1+($AN220-$AE220)),0),0)</f>
        <v>-0.13698630136986301</v>
      </c>
      <c r="BA220" s="216"/>
      <c r="BB220" s="216">
        <f t="shared" ref="BB220:BB259" si="65">IF(AE220&gt;0,IF(AN220&gt;0,$Y220/((1+($AN220-$AE220))/7),0),0)</f>
        <v>-0.95890410958904104</v>
      </c>
      <c r="BC220" s="216"/>
      <c r="BD220" s="216">
        <f t="shared" ref="BD220:BD259" si="66">IF(AE220&gt;0,IF(AN220&gt;0,$Y220/((1+($AN220-$AE220))/14),0),0)</f>
        <v>-1.9178082191780821</v>
      </c>
      <c r="BE220" s="216"/>
      <c r="BF220" s="216">
        <f t="shared" ref="BF220:BF259" si="67">IF(AE220&gt;0,IF(AN220&gt;0,$Y220/((1+($AN220-$AE220))/(365.25/12)),0),0)</f>
        <v>-4.169520547945206</v>
      </c>
      <c r="BG220" s="216"/>
      <c r="BH220" s="216">
        <f t="shared" ref="BH220:BH259" si="68">IF(AE220&gt;0,IF(AN220&gt;0,$Y220/((1+($AN220-$AE220))/(365.25/4)),0),0)</f>
        <v>-12.508561643835616</v>
      </c>
      <c r="BI220" s="216"/>
      <c r="BJ220" s="216">
        <f t="shared" ref="BJ220:BJ259" si="69">IF(AE220&gt;0,IF(AN220&gt;0,$Y220/((1+($AN220-$AE220))/(365.25/2)),0),0)</f>
        <v>-25.017123287671232</v>
      </c>
      <c r="BK220" s="216"/>
      <c r="BL220" s="216">
        <f t="shared" ref="BL220:BL259" si="70">IF(AE220&gt;0,IF(AN220&gt;0,$Y220/((1+($AN220-$AE220))/365.25),0),0)</f>
        <v>-50.034246575342465</v>
      </c>
      <c r="BM220" s="216"/>
      <c r="BN220" s="216">
        <f t="shared" ref="BN220:BN259" si="71">IF(AE220&gt;0,IF(AN220&gt;0,$Y220/((1+($AN220-$AE220))/(365.25*2)),0),0)</f>
        <v>-100.06849315068493</v>
      </c>
      <c r="BO220" s="216"/>
      <c r="BP220" s="216">
        <f t="shared" ref="BP220:BP259" si="72">IF(AE220&gt;0,IF(AN220&gt;0,$Y220/((1+($AN220-$AE220))/(365.25*5)),0),0)</f>
        <v>-250.17123287671234</v>
      </c>
      <c r="BQ220" s="216"/>
      <c r="BR220" s="235">
        <f t="shared" ref="BR220:BR259" si="73">IF(AE220&gt;0,IF(AN220&gt;0,$Y220/((1+($AN220-$AE220))/(365.25*10)),0),0)</f>
        <v>-500.34246575342468</v>
      </c>
      <c r="BS220" s="236"/>
    </row>
    <row r="221" spans="2:71" ht="15" thickBot="1" x14ac:dyDescent="0.4">
      <c r="B221" s="209"/>
      <c r="C221" s="210"/>
      <c r="D221" s="210"/>
      <c r="E221" s="214"/>
      <c r="F221" s="214"/>
      <c r="G221" s="214"/>
      <c r="H221" s="215"/>
      <c r="I221" s="205" t="s">
        <v>7006</v>
      </c>
      <c r="J221" s="206"/>
      <c r="K221" s="206"/>
      <c r="L221" s="206"/>
      <c r="M221" s="213">
        <v>44144</v>
      </c>
      <c r="N221" s="213"/>
      <c r="O221" s="213"/>
      <c r="P221" s="213">
        <v>44508</v>
      </c>
      <c r="Q221" s="213"/>
      <c r="R221" s="213"/>
      <c r="S221" s="205" t="s">
        <v>6638</v>
      </c>
      <c r="T221" s="205"/>
      <c r="U221" s="205"/>
      <c r="V221" s="206" t="s">
        <v>6325</v>
      </c>
      <c r="W221" s="206"/>
      <c r="X221" s="206"/>
      <c r="Y221" s="207">
        <v>-50</v>
      </c>
      <c r="Z221" s="207"/>
      <c r="AA221" s="207"/>
      <c r="AB221" s="208" t="s">
        <v>6638</v>
      </c>
      <c r="AC221" s="208"/>
      <c r="AD221" s="208"/>
      <c r="AE221" s="202">
        <v>45600</v>
      </c>
      <c r="AF221" s="202"/>
      <c r="AG221" s="202"/>
      <c r="AH221" s="201">
        <f>Totals!$E$81</f>
        <v>45811</v>
      </c>
      <c r="AI221" s="201"/>
      <c r="AJ221" s="201"/>
      <c r="AK221" s="303">
        <f t="shared" si="60"/>
        <v>29.041095890410958</v>
      </c>
      <c r="AL221" s="303"/>
      <c r="AM221" s="303"/>
      <c r="AN221" s="201">
        <f t="shared" si="61"/>
        <v>45964</v>
      </c>
      <c r="AO221" s="201"/>
      <c r="AP221" s="201"/>
      <c r="AQ221" s="202">
        <v>45965</v>
      </c>
      <c r="AR221" s="202"/>
      <c r="AS221" s="202"/>
      <c r="AT221" s="203">
        <f t="shared" si="62"/>
        <v>153</v>
      </c>
      <c r="AU221" s="203"/>
      <c r="AV221" s="203"/>
      <c r="AW221" s="204">
        <f t="shared" si="63"/>
        <v>-20.958904109589039</v>
      </c>
      <c r="AX221" s="204"/>
      <c r="AY221" s="204"/>
      <c r="AZ221" s="190">
        <f t="shared" si="64"/>
        <v>-0.13698630136986301</v>
      </c>
      <c r="BA221" s="190"/>
      <c r="BB221" s="190">
        <f t="shared" si="65"/>
        <v>-0.95890410958904104</v>
      </c>
      <c r="BC221" s="190"/>
      <c r="BD221" s="190">
        <f t="shared" si="66"/>
        <v>-1.9178082191780821</v>
      </c>
      <c r="BE221" s="190"/>
      <c r="BF221" s="190">
        <f t="shared" si="67"/>
        <v>-4.169520547945206</v>
      </c>
      <c r="BG221" s="190"/>
      <c r="BH221" s="190">
        <f t="shared" si="68"/>
        <v>-12.508561643835616</v>
      </c>
      <c r="BI221" s="190"/>
      <c r="BJ221" s="190">
        <f t="shared" si="69"/>
        <v>-25.017123287671232</v>
      </c>
      <c r="BK221" s="190"/>
      <c r="BL221" s="190">
        <f t="shared" si="70"/>
        <v>-50.034246575342465</v>
      </c>
      <c r="BM221" s="190"/>
      <c r="BN221" s="190">
        <f t="shared" si="71"/>
        <v>-100.06849315068493</v>
      </c>
      <c r="BO221" s="190"/>
      <c r="BP221" s="190">
        <f t="shared" si="72"/>
        <v>-250.17123287671234</v>
      </c>
      <c r="BQ221" s="190"/>
      <c r="BR221" s="190">
        <f t="shared" si="73"/>
        <v>-500.34246575342468</v>
      </c>
      <c r="BS221" s="191"/>
    </row>
    <row r="222" spans="2:71" ht="15" thickBot="1" x14ac:dyDescent="0.4">
      <c r="B222" s="209"/>
      <c r="C222" s="210"/>
      <c r="D222" s="210"/>
      <c r="E222" s="214"/>
      <c r="F222" s="214"/>
      <c r="G222" s="214"/>
      <c r="H222" s="215"/>
      <c r="I222" s="205" t="s">
        <v>7009</v>
      </c>
      <c r="J222" s="206"/>
      <c r="K222" s="206"/>
      <c r="L222" s="206"/>
      <c r="M222" s="213">
        <v>44144</v>
      </c>
      <c r="N222" s="213"/>
      <c r="O222" s="213"/>
      <c r="P222" s="213">
        <v>44508</v>
      </c>
      <c r="Q222" s="213"/>
      <c r="R222" s="213"/>
      <c r="S222" s="205" t="s">
        <v>6638</v>
      </c>
      <c r="T222" s="205"/>
      <c r="U222" s="205"/>
      <c r="V222" s="206" t="s">
        <v>6325</v>
      </c>
      <c r="W222" s="206"/>
      <c r="X222" s="206"/>
      <c r="Y222" s="207">
        <v>-100</v>
      </c>
      <c r="Z222" s="207"/>
      <c r="AA222" s="207"/>
      <c r="AB222" s="208" t="s">
        <v>6638</v>
      </c>
      <c r="AC222" s="208"/>
      <c r="AD222" s="208"/>
      <c r="AE222" s="202">
        <v>45443</v>
      </c>
      <c r="AF222" s="202"/>
      <c r="AG222" s="202"/>
      <c r="AH222" s="201">
        <f>Totals!$E$81</f>
        <v>45811</v>
      </c>
      <c r="AI222" s="201"/>
      <c r="AJ222" s="201"/>
      <c r="AK222" s="303">
        <f t="shared" si="60"/>
        <v>101.0958904109589</v>
      </c>
      <c r="AL222" s="303"/>
      <c r="AM222" s="303"/>
      <c r="AN222" s="201">
        <f t="shared" si="61"/>
        <v>45807</v>
      </c>
      <c r="AO222" s="201"/>
      <c r="AP222" s="201"/>
      <c r="AQ222" s="202">
        <v>45808</v>
      </c>
      <c r="AR222" s="202"/>
      <c r="AS222" s="202"/>
      <c r="AT222" s="203">
        <f t="shared" si="62"/>
        <v>-4</v>
      </c>
      <c r="AU222" s="203"/>
      <c r="AV222" s="203"/>
      <c r="AW222" s="204">
        <f t="shared" si="63"/>
        <v>1.095890410958904</v>
      </c>
      <c r="AX222" s="204"/>
      <c r="AY222" s="204"/>
      <c r="AZ222" s="190">
        <f t="shared" si="64"/>
        <v>-0.27397260273972601</v>
      </c>
      <c r="BA222" s="190"/>
      <c r="BB222" s="190">
        <f t="shared" si="65"/>
        <v>-1.9178082191780821</v>
      </c>
      <c r="BC222" s="190"/>
      <c r="BD222" s="190">
        <f t="shared" si="66"/>
        <v>-3.8356164383561642</v>
      </c>
      <c r="BE222" s="190"/>
      <c r="BF222" s="190">
        <f t="shared" si="67"/>
        <v>-8.339041095890412</v>
      </c>
      <c r="BG222" s="190"/>
      <c r="BH222" s="190">
        <f t="shared" si="68"/>
        <v>-25.017123287671232</v>
      </c>
      <c r="BI222" s="190"/>
      <c r="BJ222" s="190">
        <f t="shared" si="69"/>
        <v>-50.034246575342465</v>
      </c>
      <c r="BK222" s="190"/>
      <c r="BL222" s="190">
        <f t="shared" si="70"/>
        <v>-100.06849315068493</v>
      </c>
      <c r="BM222" s="199"/>
      <c r="BN222" s="190">
        <f t="shared" si="71"/>
        <v>-200.13698630136986</v>
      </c>
      <c r="BO222" s="190"/>
      <c r="BP222" s="190">
        <f t="shared" si="72"/>
        <v>-500.34246575342468</v>
      </c>
      <c r="BQ222" s="190"/>
      <c r="BR222" s="190">
        <f t="shared" si="73"/>
        <v>-1000.6849315068494</v>
      </c>
      <c r="BS222" s="191"/>
    </row>
    <row r="223" spans="2:71" ht="15" thickBot="1" x14ac:dyDescent="0.4">
      <c r="B223" s="209"/>
      <c r="C223" s="210"/>
      <c r="D223" s="210"/>
      <c r="E223" s="214"/>
      <c r="F223" s="214"/>
      <c r="G223" s="214"/>
      <c r="H223" s="215"/>
      <c r="I223" s="205" t="s">
        <v>7061</v>
      </c>
      <c r="J223" s="206"/>
      <c r="K223" s="206"/>
      <c r="L223" s="206"/>
      <c r="M223" s="213">
        <v>44145</v>
      </c>
      <c r="N223" s="213"/>
      <c r="O223" s="213"/>
      <c r="P223" s="213">
        <v>44509</v>
      </c>
      <c r="Q223" s="213"/>
      <c r="R223" s="213"/>
      <c r="S223" s="205" t="s">
        <v>6638</v>
      </c>
      <c r="T223" s="205"/>
      <c r="U223" s="205"/>
      <c r="V223" s="206" t="s">
        <v>6324</v>
      </c>
      <c r="W223" s="206"/>
      <c r="X223" s="206"/>
      <c r="Y223" s="207"/>
      <c r="Z223" s="207"/>
      <c r="AA223" s="207"/>
      <c r="AB223" s="208"/>
      <c r="AC223" s="208"/>
      <c r="AD223" s="208"/>
      <c r="AE223" s="202"/>
      <c r="AF223" s="202"/>
      <c r="AG223" s="202"/>
      <c r="AH223" s="201">
        <f>Totals!$E$81</f>
        <v>45811</v>
      </c>
      <c r="AI223" s="201"/>
      <c r="AJ223" s="201"/>
      <c r="AK223" s="303">
        <f t="shared" si="60"/>
        <v>0</v>
      </c>
      <c r="AL223" s="303"/>
      <c r="AM223" s="303"/>
      <c r="AN223" s="201" t="str">
        <f t="shared" si="61"/>
        <v/>
      </c>
      <c r="AO223" s="201"/>
      <c r="AP223" s="201"/>
      <c r="AQ223" s="202"/>
      <c r="AR223" s="202"/>
      <c r="AS223" s="202"/>
      <c r="AT223" s="203">
        <f t="shared" si="62"/>
        <v>0</v>
      </c>
      <c r="AU223" s="203"/>
      <c r="AV223" s="203"/>
      <c r="AW223" s="204">
        <f t="shared" si="63"/>
        <v>0</v>
      </c>
      <c r="AX223" s="204"/>
      <c r="AY223" s="204"/>
      <c r="AZ223" s="190">
        <f t="shared" si="64"/>
        <v>0</v>
      </c>
      <c r="BA223" s="190"/>
      <c r="BB223" s="190">
        <f t="shared" si="65"/>
        <v>0</v>
      </c>
      <c r="BC223" s="190"/>
      <c r="BD223" s="190">
        <f t="shared" si="66"/>
        <v>0</v>
      </c>
      <c r="BE223" s="190"/>
      <c r="BF223" s="190">
        <f t="shared" si="67"/>
        <v>0</v>
      </c>
      <c r="BG223" s="190"/>
      <c r="BH223" s="190">
        <f t="shared" si="68"/>
        <v>0</v>
      </c>
      <c r="BI223" s="190"/>
      <c r="BJ223" s="190">
        <f t="shared" si="69"/>
        <v>0</v>
      </c>
      <c r="BK223" s="190"/>
      <c r="BL223" s="190">
        <f t="shared" si="70"/>
        <v>0</v>
      </c>
      <c r="BM223" s="199"/>
      <c r="BN223" s="190">
        <f t="shared" si="71"/>
        <v>0</v>
      </c>
      <c r="BO223" s="190"/>
      <c r="BP223" s="190">
        <f t="shared" si="72"/>
        <v>0</v>
      </c>
      <c r="BQ223" s="190"/>
      <c r="BR223" s="190">
        <f t="shared" si="73"/>
        <v>0</v>
      </c>
      <c r="BS223" s="191"/>
    </row>
    <row r="224" spans="2:71" ht="15" thickBot="1" x14ac:dyDescent="0.4">
      <c r="B224" s="209"/>
      <c r="C224" s="210"/>
      <c r="D224" s="210"/>
      <c r="E224" s="214"/>
      <c r="F224" s="214"/>
      <c r="G224" s="214"/>
      <c r="H224" s="215"/>
      <c r="I224" s="205" t="s">
        <v>7022</v>
      </c>
      <c r="J224" s="206"/>
      <c r="K224" s="206"/>
      <c r="L224" s="206"/>
      <c r="M224" s="213">
        <v>44297</v>
      </c>
      <c r="N224" s="213"/>
      <c r="O224" s="213"/>
      <c r="P224" s="213">
        <v>44660</v>
      </c>
      <c r="Q224" s="213"/>
      <c r="R224" s="213"/>
      <c r="S224" s="205" t="s">
        <v>6638</v>
      </c>
      <c r="T224" s="205"/>
      <c r="U224" s="205"/>
      <c r="V224" s="206" t="s">
        <v>6324</v>
      </c>
      <c r="W224" s="206"/>
      <c r="X224" s="206"/>
      <c r="Y224" s="207">
        <v>-100</v>
      </c>
      <c r="Z224" s="207"/>
      <c r="AA224" s="207"/>
      <c r="AB224" s="208" t="s">
        <v>6638</v>
      </c>
      <c r="AC224" s="208"/>
      <c r="AD224" s="208"/>
      <c r="AE224" s="202">
        <v>45686</v>
      </c>
      <c r="AF224" s="202"/>
      <c r="AG224" s="202"/>
      <c r="AH224" s="201">
        <f>Totals!$E$81</f>
        <v>45811</v>
      </c>
      <c r="AI224" s="201"/>
      <c r="AJ224" s="201"/>
      <c r="AK224" s="303">
        <f t="shared" si="60"/>
        <v>34.520547945205479</v>
      </c>
      <c r="AL224" s="303"/>
      <c r="AM224" s="303"/>
      <c r="AN224" s="201">
        <f t="shared" si="61"/>
        <v>46050</v>
      </c>
      <c r="AO224" s="201"/>
      <c r="AP224" s="201"/>
      <c r="AQ224" s="202">
        <v>46051</v>
      </c>
      <c r="AR224" s="202"/>
      <c r="AS224" s="202"/>
      <c r="AT224" s="203">
        <f t="shared" si="62"/>
        <v>239</v>
      </c>
      <c r="AU224" s="203"/>
      <c r="AV224" s="203"/>
      <c r="AW224" s="204">
        <f t="shared" si="63"/>
        <v>-65.479452054794521</v>
      </c>
      <c r="AX224" s="204"/>
      <c r="AY224" s="204"/>
      <c r="AZ224" s="190">
        <f t="shared" si="64"/>
        <v>-0.27397260273972601</v>
      </c>
      <c r="BA224" s="190"/>
      <c r="BB224" s="190">
        <f t="shared" si="65"/>
        <v>-1.9178082191780821</v>
      </c>
      <c r="BC224" s="190"/>
      <c r="BD224" s="190">
        <f t="shared" si="66"/>
        <v>-3.8356164383561642</v>
      </c>
      <c r="BE224" s="190"/>
      <c r="BF224" s="190">
        <f t="shared" si="67"/>
        <v>-8.339041095890412</v>
      </c>
      <c r="BG224" s="190"/>
      <c r="BH224" s="190">
        <f t="shared" si="68"/>
        <v>-25.017123287671232</v>
      </c>
      <c r="BI224" s="190"/>
      <c r="BJ224" s="190">
        <f t="shared" si="69"/>
        <v>-50.034246575342465</v>
      </c>
      <c r="BK224" s="190"/>
      <c r="BL224" s="190">
        <f t="shared" si="70"/>
        <v>-100.06849315068493</v>
      </c>
      <c r="BM224" s="199"/>
      <c r="BN224" s="190">
        <f t="shared" si="71"/>
        <v>-200.13698630136986</v>
      </c>
      <c r="BO224" s="190"/>
      <c r="BP224" s="190">
        <f t="shared" si="72"/>
        <v>-500.34246575342468</v>
      </c>
      <c r="BQ224" s="190"/>
      <c r="BR224" s="190">
        <f t="shared" si="73"/>
        <v>-1000.6849315068494</v>
      </c>
      <c r="BS224" s="191"/>
    </row>
    <row r="225" spans="2:71" ht="15" thickBot="1" x14ac:dyDescent="0.4">
      <c r="B225" s="209"/>
      <c r="C225" s="210"/>
      <c r="D225" s="210"/>
      <c r="E225" s="214"/>
      <c r="F225" s="214"/>
      <c r="G225" s="214"/>
      <c r="H225" s="215"/>
      <c r="I225" s="12" t="s">
        <v>7030</v>
      </c>
      <c r="J225" s="13"/>
      <c r="K225" s="13"/>
      <c r="L225" s="14"/>
      <c r="M225" s="213">
        <v>44330</v>
      </c>
      <c r="N225" s="213"/>
      <c r="O225" s="213"/>
      <c r="P225" s="213">
        <v>44694</v>
      </c>
      <c r="Q225" s="213"/>
      <c r="R225" s="213"/>
      <c r="S225" s="205" t="s">
        <v>6638</v>
      </c>
      <c r="T225" s="205"/>
      <c r="U225" s="205"/>
      <c r="V225" s="206"/>
      <c r="W225" s="206"/>
      <c r="X225" s="206"/>
      <c r="Y225" s="207">
        <v>-100</v>
      </c>
      <c r="Z225" s="207"/>
      <c r="AA225" s="207"/>
      <c r="AB225" s="208" t="s">
        <v>6638</v>
      </c>
      <c r="AC225" s="208"/>
      <c r="AD225" s="208"/>
      <c r="AE225" s="202">
        <v>45640</v>
      </c>
      <c r="AF225" s="202"/>
      <c r="AG225" s="202"/>
      <c r="AH225" s="201">
        <f>Totals!$E$81</f>
        <v>45811</v>
      </c>
      <c r="AI225" s="201"/>
      <c r="AJ225" s="201"/>
      <c r="AK225" s="303">
        <f t="shared" si="60"/>
        <v>47.123287671232873</v>
      </c>
      <c r="AL225" s="303"/>
      <c r="AM225" s="303"/>
      <c r="AN225" s="201">
        <f t="shared" si="61"/>
        <v>46004</v>
      </c>
      <c r="AO225" s="201"/>
      <c r="AP225" s="201"/>
      <c r="AQ225" s="202">
        <v>46005</v>
      </c>
      <c r="AR225" s="202"/>
      <c r="AS225" s="202"/>
      <c r="AT225" s="203">
        <f t="shared" si="62"/>
        <v>193</v>
      </c>
      <c r="AU225" s="203"/>
      <c r="AV225" s="203"/>
      <c r="AW225" s="204">
        <f t="shared" si="63"/>
        <v>-52.87671232876712</v>
      </c>
      <c r="AX225" s="204"/>
      <c r="AY225" s="204"/>
      <c r="AZ225" s="190">
        <f t="shared" si="64"/>
        <v>-0.27397260273972601</v>
      </c>
      <c r="BA225" s="190"/>
      <c r="BB225" s="190">
        <f t="shared" si="65"/>
        <v>-1.9178082191780821</v>
      </c>
      <c r="BC225" s="190"/>
      <c r="BD225" s="190">
        <f t="shared" si="66"/>
        <v>-3.8356164383561642</v>
      </c>
      <c r="BE225" s="190"/>
      <c r="BF225" s="190">
        <f t="shared" si="67"/>
        <v>-8.339041095890412</v>
      </c>
      <c r="BG225" s="190"/>
      <c r="BH225" s="190">
        <f t="shared" si="68"/>
        <v>-25.017123287671232</v>
      </c>
      <c r="BI225" s="190"/>
      <c r="BJ225" s="190">
        <f t="shared" si="69"/>
        <v>-50.034246575342465</v>
      </c>
      <c r="BK225" s="190"/>
      <c r="BL225" s="190">
        <f t="shared" si="70"/>
        <v>-100.06849315068493</v>
      </c>
      <c r="BM225" s="199"/>
      <c r="BN225" s="190">
        <f t="shared" si="71"/>
        <v>-200.13698630136986</v>
      </c>
      <c r="BO225" s="190"/>
      <c r="BP225" s="190">
        <f t="shared" si="72"/>
        <v>-500.34246575342468</v>
      </c>
      <c r="BQ225" s="190"/>
      <c r="BR225" s="190">
        <f t="shared" si="73"/>
        <v>-1000.6849315068494</v>
      </c>
      <c r="BS225" s="191"/>
    </row>
    <row r="226" spans="2:71" ht="15" thickBot="1" x14ac:dyDescent="0.4">
      <c r="B226" s="209"/>
      <c r="C226" s="210"/>
      <c r="D226" s="210"/>
      <c r="E226" s="214"/>
      <c r="F226" s="214"/>
      <c r="G226" s="214"/>
      <c r="H226" s="215"/>
      <c r="I226" s="205"/>
      <c r="J226" s="206"/>
      <c r="K226" s="206"/>
      <c r="L226" s="206"/>
      <c r="M226" s="213"/>
      <c r="N226" s="213"/>
      <c r="O226" s="213"/>
      <c r="P226" s="213"/>
      <c r="Q226" s="213"/>
      <c r="R226" s="213"/>
      <c r="S226" s="205"/>
      <c r="T226" s="205"/>
      <c r="U226" s="205"/>
      <c r="V226" s="206"/>
      <c r="W226" s="206"/>
      <c r="X226" s="206"/>
      <c r="Y226" s="207"/>
      <c r="Z226" s="207"/>
      <c r="AA226" s="207"/>
      <c r="AB226" s="208"/>
      <c r="AC226" s="208"/>
      <c r="AD226" s="208"/>
      <c r="AE226" s="202"/>
      <c r="AF226" s="202"/>
      <c r="AG226" s="202"/>
      <c r="AH226" s="201">
        <f>Totals!$E$81</f>
        <v>45811</v>
      </c>
      <c r="AI226" s="201"/>
      <c r="AJ226" s="201"/>
      <c r="AK226" s="303">
        <f t="shared" si="60"/>
        <v>0</v>
      </c>
      <c r="AL226" s="303"/>
      <c r="AM226" s="303"/>
      <c r="AN226" s="201" t="str">
        <f t="shared" si="61"/>
        <v/>
      </c>
      <c r="AO226" s="201"/>
      <c r="AP226" s="201"/>
      <c r="AQ226" s="202"/>
      <c r="AR226" s="202"/>
      <c r="AS226" s="202"/>
      <c r="AT226" s="203">
        <f t="shared" si="62"/>
        <v>0</v>
      </c>
      <c r="AU226" s="203"/>
      <c r="AV226" s="203"/>
      <c r="AW226" s="204">
        <f t="shared" si="63"/>
        <v>0</v>
      </c>
      <c r="AX226" s="204"/>
      <c r="AY226" s="204"/>
      <c r="AZ226" s="190">
        <f t="shared" si="64"/>
        <v>0</v>
      </c>
      <c r="BA226" s="190"/>
      <c r="BB226" s="190">
        <f t="shared" si="65"/>
        <v>0</v>
      </c>
      <c r="BC226" s="190"/>
      <c r="BD226" s="190">
        <f t="shared" si="66"/>
        <v>0</v>
      </c>
      <c r="BE226" s="190"/>
      <c r="BF226" s="190">
        <f t="shared" si="67"/>
        <v>0</v>
      </c>
      <c r="BG226" s="190"/>
      <c r="BH226" s="190">
        <f t="shared" si="68"/>
        <v>0</v>
      </c>
      <c r="BI226" s="190"/>
      <c r="BJ226" s="190">
        <f t="shared" si="69"/>
        <v>0</v>
      </c>
      <c r="BK226" s="190"/>
      <c r="BL226" s="190">
        <f t="shared" si="70"/>
        <v>0</v>
      </c>
      <c r="BM226" s="199"/>
      <c r="BN226" s="190">
        <f t="shared" si="71"/>
        <v>0</v>
      </c>
      <c r="BO226" s="190"/>
      <c r="BP226" s="190">
        <f t="shared" si="72"/>
        <v>0</v>
      </c>
      <c r="BQ226" s="190"/>
      <c r="BR226" s="190">
        <f t="shared" si="73"/>
        <v>0</v>
      </c>
      <c r="BS226" s="191"/>
    </row>
    <row r="227" spans="2:71" ht="15" thickBot="1" x14ac:dyDescent="0.4">
      <c r="B227" s="209"/>
      <c r="C227" s="210"/>
      <c r="D227" s="210"/>
      <c r="E227" s="214"/>
      <c r="F227" s="214"/>
      <c r="G227" s="214"/>
      <c r="H227" s="215"/>
      <c r="I227" s="205"/>
      <c r="J227" s="206"/>
      <c r="K227" s="206"/>
      <c r="L227" s="206"/>
      <c r="M227" s="213">
        <v>44323</v>
      </c>
      <c r="N227" s="213"/>
      <c r="O227" s="213"/>
      <c r="P227" s="213">
        <v>44687</v>
      </c>
      <c r="Q227" s="213"/>
      <c r="R227" s="213"/>
      <c r="S227" s="205" t="s">
        <v>6638</v>
      </c>
      <c r="T227" s="205"/>
      <c r="U227" s="205"/>
      <c r="V227" s="206"/>
      <c r="W227" s="206"/>
      <c r="X227" s="206"/>
      <c r="Y227" s="207"/>
      <c r="Z227" s="207"/>
      <c r="AA227" s="207"/>
      <c r="AB227" s="208"/>
      <c r="AC227" s="208"/>
      <c r="AD227" s="208"/>
      <c r="AE227" s="202"/>
      <c r="AF227" s="202"/>
      <c r="AG227" s="202"/>
      <c r="AH227" s="201">
        <f>Totals!$E$81</f>
        <v>45811</v>
      </c>
      <c r="AI227" s="201"/>
      <c r="AJ227" s="201"/>
      <c r="AK227" s="303">
        <f t="shared" si="60"/>
        <v>0</v>
      </c>
      <c r="AL227" s="303"/>
      <c r="AM227" s="303"/>
      <c r="AN227" s="201" t="str">
        <f t="shared" si="61"/>
        <v/>
      </c>
      <c r="AO227" s="201"/>
      <c r="AP227" s="201"/>
      <c r="AQ227" s="202"/>
      <c r="AR227" s="202"/>
      <c r="AS227" s="202"/>
      <c r="AT227" s="203">
        <f t="shared" si="62"/>
        <v>0</v>
      </c>
      <c r="AU227" s="203"/>
      <c r="AV227" s="203"/>
      <c r="AW227" s="204">
        <f t="shared" si="63"/>
        <v>0</v>
      </c>
      <c r="AX227" s="204"/>
      <c r="AY227" s="204"/>
      <c r="AZ227" s="190">
        <f t="shared" si="64"/>
        <v>0</v>
      </c>
      <c r="BA227" s="190"/>
      <c r="BB227" s="190">
        <f t="shared" si="65"/>
        <v>0</v>
      </c>
      <c r="BC227" s="190"/>
      <c r="BD227" s="190">
        <f t="shared" si="66"/>
        <v>0</v>
      </c>
      <c r="BE227" s="190"/>
      <c r="BF227" s="190">
        <f t="shared" si="67"/>
        <v>0</v>
      </c>
      <c r="BG227" s="190"/>
      <c r="BH227" s="190">
        <f t="shared" si="68"/>
        <v>0</v>
      </c>
      <c r="BI227" s="190"/>
      <c r="BJ227" s="190">
        <f t="shared" si="69"/>
        <v>0</v>
      </c>
      <c r="BK227" s="190"/>
      <c r="BL227" s="190">
        <f t="shared" si="70"/>
        <v>0</v>
      </c>
      <c r="BM227" s="199"/>
      <c r="BN227" s="190">
        <f t="shared" si="71"/>
        <v>0</v>
      </c>
      <c r="BO227" s="190"/>
      <c r="BP227" s="190">
        <f t="shared" si="72"/>
        <v>0</v>
      </c>
      <c r="BQ227" s="190"/>
      <c r="BR227" s="190">
        <f t="shared" si="73"/>
        <v>0</v>
      </c>
      <c r="BS227" s="191"/>
    </row>
    <row r="228" spans="2:71" ht="15" thickBot="1" x14ac:dyDescent="0.4">
      <c r="B228" s="209"/>
      <c r="C228" s="210"/>
      <c r="D228" s="210"/>
      <c r="E228" s="304" t="s">
        <v>7003</v>
      </c>
      <c r="F228" s="305"/>
      <c r="G228" s="305"/>
      <c r="H228" s="306"/>
      <c r="I228" s="307" t="s">
        <v>7005</v>
      </c>
      <c r="J228" s="308"/>
      <c r="K228" s="308"/>
      <c r="L228" s="309"/>
      <c r="M228" s="310"/>
      <c r="N228" s="311"/>
      <c r="O228" s="312"/>
      <c r="P228" s="310"/>
      <c r="Q228" s="311"/>
      <c r="R228" s="312"/>
      <c r="S228" s="307"/>
      <c r="T228" s="308"/>
      <c r="U228" s="309"/>
      <c r="V228" s="313"/>
      <c r="W228" s="314"/>
      <c r="X228" s="315"/>
      <c r="Y228" s="316">
        <v>-50</v>
      </c>
      <c r="Z228" s="317"/>
      <c r="AA228" s="318"/>
      <c r="AB228" s="208" t="s">
        <v>6638</v>
      </c>
      <c r="AC228" s="208"/>
      <c r="AD228" s="208"/>
      <c r="AE228" s="202">
        <v>45651</v>
      </c>
      <c r="AF228" s="202"/>
      <c r="AG228" s="202"/>
      <c r="AH228" s="201">
        <f>Totals!$E$81</f>
        <v>45811</v>
      </c>
      <c r="AI228" s="201"/>
      <c r="AJ228" s="201"/>
      <c r="AK228" s="303">
        <f t="shared" si="60"/>
        <v>22.054794520547944</v>
      </c>
      <c r="AL228" s="303"/>
      <c r="AM228" s="303"/>
      <c r="AN228" s="201">
        <f t="shared" si="61"/>
        <v>46015</v>
      </c>
      <c r="AO228" s="201"/>
      <c r="AP228" s="201"/>
      <c r="AQ228" s="202">
        <v>46016</v>
      </c>
      <c r="AR228" s="202"/>
      <c r="AS228" s="202"/>
      <c r="AT228" s="203">
        <f t="shared" si="62"/>
        <v>204</v>
      </c>
      <c r="AU228" s="203"/>
      <c r="AV228" s="203"/>
      <c r="AW228" s="204">
        <f t="shared" si="63"/>
        <v>-27.945205479452053</v>
      </c>
      <c r="AX228" s="204"/>
      <c r="AY228" s="204"/>
      <c r="AZ228" s="190">
        <f t="shared" si="64"/>
        <v>-0.13698630136986301</v>
      </c>
      <c r="BA228" s="190"/>
      <c r="BB228" s="190">
        <f t="shared" si="65"/>
        <v>-0.95890410958904104</v>
      </c>
      <c r="BC228" s="190"/>
      <c r="BD228" s="190">
        <f t="shared" si="66"/>
        <v>-1.9178082191780821</v>
      </c>
      <c r="BE228" s="190"/>
      <c r="BF228" s="190">
        <f t="shared" si="67"/>
        <v>-4.169520547945206</v>
      </c>
      <c r="BG228" s="190"/>
      <c r="BH228" s="190">
        <f t="shared" si="68"/>
        <v>-12.508561643835616</v>
      </c>
      <c r="BI228" s="190"/>
      <c r="BJ228" s="190">
        <f t="shared" si="69"/>
        <v>-25.017123287671232</v>
      </c>
      <c r="BK228" s="190"/>
      <c r="BL228" s="190">
        <f t="shared" si="70"/>
        <v>-50.034246575342465</v>
      </c>
      <c r="BM228" s="199"/>
      <c r="BN228" s="190">
        <f t="shared" si="71"/>
        <v>-100.06849315068493</v>
      </c>
      <c r="BO228" s="190"/>
      <c r="BP228" s="190">
        <f t="shared" si="72"/>
        <v>-250.17123287671234</v>
      </c>
      <c r="BQ228" s="190"/>
      <c r="BR228" s="190">
        <f t="shared" si="73"/>
        <v>-500.34246575342468</v>
      </c>
      <c r="BS228" s="191"/>
    </row>
    <row r="229" spans="2:71" ht="15" thickBot="1" x14ac:dyDescent="0.4">
      <c r="B229" s="209"/>
      <c r="C229" s="210"/>
      <c r="D229" s="210"/>
      <c r="E229" s="304"/>
      <c r="F229" s="305"/>
      <c r="G229" s="305"/>
      <c r="H229" s="306"/>
      <c r="I229" s="307" t="s">
        <v>7006</v>
      </c>
      <c r="J229" s="308"/>
      <c r="K229" s="308"/>
      <c r="L229" s="309"/>
      <c r="M229" s="310"/>
      <c r="N229" s="311"/>
      <c r="O229" s="312"/>
      <c r="P229" s="310"/>
      <c r="Q229" s="311"/>
      <c r="R229" s="312"/>
      <c r="S229" s="307"/>
      <c r="T229" s="308"/>
      <c r="U229" s="309"/>
      <c r="V229" s="313"/>
      <c r="W229" s="314"/>
      <c r="X229" s="315"/>
      <c r="Y229" s="316">
        <v>-50</v>
      </c>
      <c r="Z229" s="317"/>
      <c r="AA229" s="318"/>
      <c r="AB229" s="208" t="s">
        <v>6638</v>
      </c>
      <c r="AC229" s="208"/>
      <c r="AD229" s="208"/>
      <c r="AE229" s="202">
        <v>45651</v>
      </c>
      <c r="AF229" s="202"/>
      <c r="AG229" s="202"/>
      <c r="AH229" s="201">
        <f>Totals!$E$81</f>
        <v>45811</v>
      </c>
      <c r="AI229" s="201"/>
      <c r="AJ229" s="201"/>
      <c r="AK229" s="303">
        <f t="shared" si="60"/>
        <v>22.054794520547944</v>
      </c>
      <c r="AL229" s="303"/>
      <c r="AM229" s="303"/>
      <c r="AN229" s="201">
        <f t="shared" si="61"/>
        <v>46015</v>
      </c>
      <c r="AO229" s="201"/>
      <c r="AP229" s="201"/>
      <c r="AQ229" s="202">
        <v>46016</v>
      </c>
      <c r="AR229" s="202"/>
      <c r="AS229" s="202"/>
      <c r="AT229" s="203">
        <f t="shared" si="62"/>
        <v>204</v>
      </c>
      <c r="AU229" s="203"/>
      <c r="AV229" s="203"/>
      <c r="AW229" s="204">
        <f t="shared" si="63"/>
        <v>-27.945205479452053</v>
      </c>
      <c r="AX229" s="204"/>
      <c r="AY229" s="204"/>
      <c r="AZ229" s="190">
        <f t="shared" si="64"/>
        <v>-0.13698630136986301</v>
      </c>
      <c r="BA229" s="190"/>
      <c r="BB229" s="190">
        <f t="shared" si="65"/>
        <v>-0.95890410958904104</v>
      </c>
      <c r="BC229" s="190"/>
      <c r="BD229" s="190">
        <f t="shared" si="66"/>
        <v>-1.9178082191780821</v>
      </c>
      <c r="BE229" s="190"/>
      <c r="BF229" s="190">
        <f t="shared" si="67"/>
        <v>-4.169520547945206</v>
      </c>
      <c r="BG229" s="190"/>
      <c r="BH229" s="190">
        <f t="shared" si="68"/>
        <v>-12.508561643835616</v>
      </c>
      <c r="BI229" s="190"/>
      <c r="BJ229" s="190">
        <f t="shared" si="69"/>
        <v>-25.017123287671232</v>
      </c>
      <c r="BK229" s="190"/>
      <c r="BL229" s="190">
        <f t="shared" si="70"/>
        <v>-50.034246575342465</v>
      </c>
      <c r="BM229" s="199"/>
      <c r="BN229" s="190">
        <f t="shared" si="71"/>
        <v>-100.06849315068493</v>
      </c>
      <c r="BO229" s="190"/>
      <c r="BP229" s="190">
        <f t="shared" si="72"/>
        <v>-250.17123287671234</v>
      </c>
      <c r="BQ229" s="190"/>
      <c r="BR229" s="190">
        <f t="shared" si="73"/>
        <v>-500.34246575342468</v>
      </c>
      <c r="BS229" s="191"/>
    </row>
    <row r="230" spans="2:71" ht="15" thickBot="1" x14ac:dyDescent="0.4">
      <c r="B230" s="209"/>
      <c r="C230" s="210"/>
      <c r="D230" s="210"/>
      <c r="E230" s="304"/>
      <c r="F230" s="305"/>
      <c r="G230" s="305"/>
      <c r="H230" s="306"/>
      <c r="I230" s="307" t="s">
        <v>7009</v>
      </c>
      <c r="J230" s="308"/>
      <c r="K230" s="308"/>
      <c r="L230" s="309"/>
      <c r="M230" s="310"/>
      <c r="N230" s="311"/>
      <c r="O230" s="312"/>
      <c r="P230" s="310"/>
      <c r="Q230" s="311"/>
      <c r="R230" s="312"/>
      <c r="S230" s="307"/>
      <c r="T230" s="308"/>
      <c r="U230" s="309"/>
      <c r="V230" s="313"/>
      <c r="W230" s="314"/>
      <c r="X230" s="315"/>
      <c r="Y230" s="316">
        <v>-100</v>
      </c>
      <c r="Z230" s="317"/>
      <c r="AA230" s="318"/>
      <c r="AB230" s="208" t="s">
        <v>6638</v>
      </c>
      <c r="AC230" s="208"/>
      <c r="AD230" s="208"/>
      <c r="AE230" s="202">
        <v>45651</v>
      </c>
      <c r="AF230" s="202"/>
      <c r="AG230" s="202"/>
      <c r="AH230" s="201">
        <f>Totals!$E$81</f>
        <v>45811</v>
      </c>
      <c r="AI230" s="201"/>
      <c r="AJ230" s="201"/>
      <c r="AK230" s="303">
        <f t="shared" si="60"/>
        <v>44.109589041095887</v>
      </c>
      <c r="AL230" s="303"/>
      <c r="AM230" s="303"/>
      <c r="AN230" s="201">
        <f t="shared" si="61"/>
        <v>46015</v>
      </c>
      <c r="AO230" s="201"/>
      <c r="AP230" s="201"/>
      <c r="AQ230" s="202">
        <v>46016</v>
      </c>
      <c r="AR230" s="202"/>
      <c r="AS230" s="202"/>
      <c r="AT230" s="203">
        <f t="shared" si="62"/>
        <v>204</v>
      </c>
      <c r="AU230" s="203"/>
      <c r="AV230" s="203"/>
      <c r="AW230" s="204">
        <f t="shared" si="63"/>
        <v>-55.890410958904106</v>
      </c>
      <c r="AX230" s="204"/>
      <c r="AY230" s="204"/>
      <c r="AZ230" s="190">
        <f t="shared" si="64"/>
        <v>-0.27397260273972601</v>
      </c>
      <c r="BA230" s="190"/>
      <c r="BB230" s="190">
        <f t="shared" si="65"/>
        <v>-1.9178082191780821</v>
      </c>
      <c r="BC230" s="190"/>
      <c r="BD230" s="190">
        <f t="shared" si="66"/>
        <v>-3.8356164383561642</v>
      </c>
      <c r="BE230" s="190"/>
      <c r="BF230" s="190">
        <f t="shared" si="67"/>
        <v>-8.339041095890412</v>
      </c>
      <c r="BG230" s="190"/>
      <c r="BH230" s="190">
        <f t="shared" si="68"/>
        <v>-25.017123287671232</v>
      </c>
      <c r="BI230" s="190"/>
      <c r="BJ230" s="190">
        <f t="shared" si="69"/>
        <v>-50.034246575342465</v>
      </c>
      <c r="BK230" s="190"/>
      <c r="BL230" s="190">
        <f t="shared" si="70"/>
        <v>-100.06849315068493</v>
      </c>
      <c r="BM230" s="199"/>
      <c r="BN230" s="190">
        <f t="shared" si="71"/>
        <v>-200.13698630136986</v>
      </c>
      <c r="BO230" s="190"/>
      <c r="BP230" s="190">
        <f t="shared" si="72"/>
        <v>-500.34246575342468</v>
      </c>
      <c r="BQ230" s="190"/>
      <c r="BR230" s="190">
        <f t="shared" si="73"/>
        <v>-1000.6849315068494</v>
      </c>
      <c r="BS230" s="191"/>
    </row>
    <row r="231" spans="2:71" ht="15" thickBot="1" x14ac:dyDescent="0.4">
      <c r="B231" s="209"/>
      <c r="C231" s="210"/>
      <c r="D231" s="210"/>
      <c r="E231" s="304"/>
      <c r="F231" s="305"/>
      <c r="G231" s="305"/>
      <c r="H231" s="306"/>
      <c r="I231" s="307" t="s">
        <v>7062</v>
      </c>
      <c r="J231" s="308"/>
      <c r="K231" s="308"/>
      <c r="L231" s="309"/>
      <c r="M231" s="310">
        <v>43148</v>
      </c>
      <c r="N231" s="311"/>
      <c r="O231" s="312"/>
      <c r="P231" s="310">
        <v>46799</v>
      </c>
      <c r="Q231" s="311"/>
      <c r="R231" s="312"/>
      <c r="S231" s="307" t="s">
        <v>3712</v>
      </c>
      <c r="T231" s="308"/>
      <c r="U231" s="309"/>
      <c r="V231" s="313" t="s">
        <v>3299</v>
      </c>
      <c r="W231" s="314"/>
      <c r="X231" s="315"/>
      <c r="Y231" s="316"/>
      <c r="Z231" s="317"/>
      <c r="AA231" s="318"/>
      <c r="AB231" s="208"/>
      <c r="AC231" s="208"/>
      <c r="AD231" s="208"/>
      <c r="AE231" s="202"/>
      <c r="AF231" s="202"/>
      <c r="AG231" s="202"/>
      <c r="AH231" s="201">
        <f>Totals!$E$81</f>
        <v>45811</v>
      </c>
      <c r="AI231" s="201"/>
      <c r="AJ231" s="201"/>
      <c r="AK231" s="303">
        <f t="shared" si="60"/>
        <v>0</v>
      </c>
      <c r="AL231" s="303"/>
      <c r="AM231" s="303"/>
      <c r="AN231" s="201" t="str">
        <f>IF($AQ231="","",$AQ231-1)</f>
        <v/>
      </c>
      <c r="AO231" s="201"/>
      <c r="AP231" s="201"/>
      <c r="AQ231" s="202"/>
      <c r="AR231" s="202"/>
      <c r="AS231" s="202"/>
      <c r="AT231" s="203">
        <f>IF($AE231&gt;0,IF($AN231&gt;0,IF(OR($AH231&gt;"",$AH231&gt;0),$AN231-$AH231,""),0),0)</f>
        <v>0</v>
      </c>
      <c r="AU231" s="203"/>
      <c r="AV231" s="203"/>
      <c r="AW231" s="204">
        <f t="shared" si="63"/>
        <v>0</v>
      </c>
      <c r="AX231" s="204"/>
      <c r="AY231" s="204"/>
      <c r="AZ231" s="190">
        <f t="shared" si="64"/>
        <v>0</v>
      </c>
      <c r="BA231" s="190"/>
      <c r="BB231" s="190">
        <f t="shared" si="65"/>
        <v>0</v>
      </c>
      <c r="BC231" s="190"/>
      <c r="BD231" s="190">
        <f t="shared" si="66"/>
        <v>0</v>
      </c>
      <c r="BE231" s="190"/>
      <c r="BF231" s="190">
        <f t="shared" si="67"/>
        <v>0</v>
      </c>
      <c r="BG231" s="190"/>
      <c r="BH231" s="190">
        <f t="shared" si="68"/>
        <v>0</v>
      </c>
      <c r="BI231" s="190"/>
      <c r="BJ231" s="190">
        <f t="shared" si="69"/>
        <v>0</v>
      </c>
      <c r="BK231" s="190"/>
      <c r="BL231" s="190">
        <f t="shared" si="70"/>
        <v>0</v>
      </c>
      <c r="BM231" s="199"/>
      <c r="BN231" s="190">
        <f t="shared" si="71"/>
        <v>0</v>
      </c>
      <c r="BO231" s="190"/>
      <c r="BP231" s="190">
        <f t="shared" si="72"/>
        <v>0</v>
      </c>
      <c r="BQ231" s="190"/>
      <c r="BR231" s="190">
        <f t="shared" si="73"/>
        <v>0</v>
      </c>
      <c r="BS231" s="191"/>
    </row>
    <row r="232" spans="2:71" ht="15" thickBot="1" x14ac:dyDescent="0.4">
      <c r="B232" s="209"/>
      <c r="C232" s="210"/>
      <c r="D232" s="210"/>
      <c r="E232" s="304"/>
      <c r="F232" s="305"/>
      <c r="G232" s="305"/>
      <c r="H232" s="306"/>
      <c r="I232" s="307" t="s">
        <v>7022</v>
      </c>
      <c r="J232" s="308"/>
      <c r="K232" s="308"/>
      <c r="L232" s="309"/>
      <c r="M232" s="310">
        <v>44428</v>
      </c>
      <c r="N232" s="311"/>
      <c r="O232" s="312"/>
      <c r="P232" s="310">
        <v>44792</v>
      </c>
      <c r="Q232" s="311"/>
      <c r="R232" s="312"/>
      <c r="S232" s="307" t="s">
        <v>6638</v>
      </c>
      <c r="T232" s="308"/>
      <c r="U232" s="309"/>
      <c r="V232" s="313" t="s">
        <v>6406</v>
      </c>
      <c r="W232" s="314"/>
      <c r="X232" s="315"/>
      <c r="Y232" s="316">
        <v>-100</v>
      </c>
      <c r="Z232" s="317"/>
      <c r="AA232" s="318"/>
      <c r="AB232" s="208" t="s">
        <v>6638</v>
      </c>
      <c r="AC232" s="208"/>
      <c r="AD232" s="208"/>
      <c r="AE232" s="202">
        <v>45651</v>
      </c>
      <c r="AF232" s="202"/>
      <c r="AG232" s="202"/>
      <c r="AH232" s="201">
        <f>Totals!$E$81</f>
        <v>45811</v>
      </c>
      <c r="AI232" s="201"/>
      <c r="AJ232" s="201"/>
      <c r="AK232" s="303">
        <f t="shared" si="60"/>
        <v>44.109589041095887</v>
      </c>
      <c r="AL232" s="303"/>
      <c r="AM232" s="303"/>
      <c r="AN232" s="201">
        <f t="shared" si="61"/>
        <v>46015</v>
      </c>
      <c r="AO232" s="201"/>
      <c r="AP232" s="201"/>
      <c r="AQ232" s="202">
        <v>46016</v>
      </c>
      <c r="AR232" s="202"/>
      <c r="AS232" s="202"/>
      <c r="AT232" s="203">
        <f t="shared" ref="AT232:AT259" si="74">IF($AE232&gt;0,IF($AN232&gt;0,IF(OR($AH232&gt;"",$AH232&gt;0),$AN232-$AH232,""),0),0)</f>
        <v>204</v>
      </c>
      <c r="AU232" s="203"/>
      <c r="AV232" s="203"/>
      <c r="AW232" s="204">
        <f t="shared" si="63"/>
        <v>-55.890410958904106</v>
      </c>
      <c r="AX232" s="204"/>
      <c r="AY232" s="204"/>
      <c r="AZ232" s="190">
        <f t="shared" si="64"/>
        <v>-0.27397260273972601</v>
      </c>
      <c r="BA232" s="190"/>
      <c r="BB232" s="190">
        <f t="shared" si="65"/>
        <v>-1.9178082191780821</v>
      </c>
      <c r="BC232" s="190"/>
      <c r="BD232" s="190">
        <f t="shared" si="66"/>
        <v>-3.8356164383561642</v>
      </c>
      <c r="BE232" s="190"/>
      <c r="BF232" s="190">
        <f t="shared" si="67"/>
        <v>-8.339041095890412</v>
      </c>
      <c r="BG232" s="190"/>
      <c r="BH232" s="190">
        <f t="shared" si="68"/>
        <v>-25.017123287671232</v>
      </c>
      <c r="BI232" s="190"/>
      <c r="BJ232" s="190">
        <f t="shared" si="69"/>
        <v>-50.034246575342465</v>
      </c>
      <c r="BK232" s="190"/>
      <c r="BL232" s="190">
        <f t="shared" si="70"/>
        <v>-100.06849315068493</v>
      </c>
      <c r="BM232" s="199"/>
      <c r="BN232" s="190">
        <f t="shared" si="71"/>
        <v>-200.13698630136986</v>
      </c>
      <c r="BO232" s="190"/>
      <c r="BP232" s="190">
        <f t="shared" si="72"/>
        <v>-500.34246575342468</v>
      </c>
      <c r="BQ232" s="190"/>
      <c r="BR232" s="190">
        <f t="shared" si="73"/>
        <v>-1000.6849315068494</v>
      </c>
      <c r="BS232" s="191"/>
    </row>
    <row r="233" spans="2:71" ht="15" thickBot="1" x14ac:dyDescent="0.4">
      <c r="B233" s="209"/>
      <c r="C233" s="210"/>
      <c r="D233" s="210"/>
      <c r="E233" s="304"/>
      <c r="F233" s="305"/>
      <c r="G233" s="305"/>
      <c r="H233" s="306"/>
      <c r="I233" s="307" t="s">
        <v>7030</v>
      </c>
      <c r="J233" s="308"/>
      <c r="K233" s="308"/>
      <c r="L233" s="309"/>
      <c r="M233" s="310">
        <v>44428</v>
      </c>
      <c r="N233" s="311"/>
      <c r="O233" s="312"/>
      <c r="P233" s="310">
        <v>44792</v>
      </c>
      <c r="Q233" s="311"/>
      <c r="R233" s="312"/>
      <c r="S233" s="307" t="s">
        <v>6638</v>
      </c>
      <c r="T233" s="308"/>
      <c r="U233" s="309"/>
      <c r="V233" s="313" t="s">
        <v>6406</v>
      </c>
      <c r="W233" s="314"/>
      <c r="X233" s="315"/>
      <c r="Y233" s="316">
        <v>-100</v>
      </c>
      <c r="Z233" s="317"/>
      <c r="AA233" s="318"/>
      <c r="AB233" s="208" t="s">
        <v>6638</v>
      </c>
      <c r="AC233" s="208"/>
      <c r="AD233" s="208"/>
      <c r="AE233" s="202">
        <v>45651</v>
      </c>
      <c r="AF233" s="202"/>
      <c r="AG233" s="202"/>
      <c r="AH233" s="201">
        <f>Totals!$E$81</f>
        <v>45811</v>
      </c>
      <c r="AI233" s="201"/>
      <c r="AJ233" s="201"/>
      <c r="AK233" s="303">
        <f t="shared" si="60"/>
        <v>44.109589041095887</v>
      </c>
      <c r="AL233" s="303"/>
      <c r="AM233" s="303"/>
      <c r="AN233" s="201">
        <f t="shared" si="61"/>
        <v>46015</v>
      </c>
      <c r="AO233" s="201"/>
      <c r="AP233" s="201"/>
      <c r="AQ233" s="202">
        <v>46016</v>
      </c>
      <c r="AR233" s="202"/>
      <c r="AS233" s="202"/>
      <c r="AT233" s="203">
        <f t="shared" si="74"/>
        <v>204</v>
      </c>
      <c r="AU233" s="203"/>
      <c r="AV233" s="203"/>
      <c r="AW233" s="204">
        <f t="shared" si="63"/>
        <v>-55.890410958904106</v>
      </c>
      <c r="AX233" s="204"/>
      <c r="AY233" s="204"/>
      <c r="AZ233" s="190">
        <f t="shared" si="64"/>
        <v>-0.27397260273972601</v>
      </c>
      <c r="BA233" s="190"/>
      <c r="BB233" s="190">
        <f t="shared" si="65"/>
        <v>-1.9178082191780821</v>
      </c>
      <c r="BC233" s="190"/>
      <c r="BD233" s="190">
        <f t="shared" si="66"/>
        <v>-3.8356164383561642</v>
      </c>
      <c r="BE233" s="190"/>
      <c r="BF233" s="190">
        <f t="shared" si="67"/>
        <v>-8.339041095890412</v>
      </c>
      <c r="BG233" s="190"/>
      <c r="BH233" s="190">
        <f t="shared" si="68"/>
        <v>-25.017123287671232</v>
      </c>
      <c r="BI233" s="190"/>
      <c r="BJ233" s="190">
        <f t="shared" si="69"/>
        <v>-50.034246575342465</v>
      </c>
      <c r="BK233" s="190"/>
      <c r="BL233" s="190">
        <f t="shared" si="70"/>
        <v>-100.06849315068493</v>
      </c>
      <c r="BM233" s="199"/>
      <c r="BN233" s="190">
        <f t="shared" si="71"/>
        <v>-200.13698630136986</v>
      </c>
      <c r="BO233" s="190"/>
      <c r="BP233" s="190">
        <f t="shared" si="72"/>
        <v>-500.34246575342468</v>
      </c>
      <c r="BQ233" s="190"/>
      <c r="BR233" s="190">
        <f t="shared" si="73"/>
        <v>-1000.6849315068494</v>
      </c>
      <c r="BS233" s="191"/>
    </row>
    <row r="234" spans="2:71" ht="15" thickBot="1" x14ac:dyDescent="0.4">
      <c r="B234" s="209"/>
      <c r="C234" s="210"/>
      <c r="D234" s="210"/>
      <c r="E234" s="214"/>
      <c r="F234" s="214"/>
      <c r="G234" s="214"/>
      <c r="H234" s="215"/>
      <c r="I234" s="205"/>
      <c r="J234" s="206"/>
      <c r="K234" s="206"/>
      <c r="L234" s="206"/>
      <c r="M234" s="213"/>
      <c r="N234" s="213"/>
      <c r="O234" s="213"/>
      <c r="P234" s="213"/>
      <c r="Q234" s="213"/>
      <c r="R234" s="213"/>
      <c r="S234" s="205"/>
      <c r="T234" s="205"/>
      <c r="U234" s="205"/>
      <c r="V234" s="206"/>
      <c r="W234" s="206"/>
      <c r="X234" s="206"/>
      <c r="Y234" s="207"/>
      <c r="Z234" s="207"/>
      <c r="AA234" s="207"/>
      <c r="AB234" s="208"/>
      <c r="AC234" s="208"/>
      <c r="AD234" s="208"/>
      <c r="AE234" s="202"/>
      <c r="AF234" s="202"/>
      <c r="AG234" s="202"/>
      <c r="AH234" s="201">
        <f>Totals!$E$81</f>
        <v>45811</v>
      </c>
      <c r="AI234" s="201"/>
      <c r="AJ234" s="201"/>
      <c r="AK234" s="303">
        <f t="shared" si="60"/>
        <v>0</v>
      </c>
      <c r="AL234" s="303"/>
      <c r="AM234" s="303"/>
      <c r="AN234" s="201" t="str">
        <f t="shared" si="61"/>
        <v/>
      </c>
      <c r="AO234" s="201"/>
      <c r="AP234" s="201"/>
      <c r="AQ234" s="202"/>
      <c r="AR234" s="202"/>
      <c r="AS234" s="202"/>
      <c r="AT234" s="203">
        <f t="shared" si="74"/>
        <v>0</v>
      </c>
      <c r="AU234" s="203"/>
      <c r="AV234" s="203"/>
      <c r="AW234" s="204">
        <f t="shared" si="63"/>
        <v>0</v>
      </c>
      <c r="AX234" s="204"/>
      <c r="AY234" s="204"/>
      <c r="AZ234" s="190">
        <f t="shared" si="64"/>
        <v>0</v>
      </c>
      <c r="BA234" s="190"/>
      <c r="BB234" s="190">
        <f t="shared" si="65"/>
        <v>0</v>
      </c>
      <c r="BC234" s="190"/>
      <c r="BD234" s="190">
        <f t="shared" si="66"/>
        <v>0</v>
      </c>
      <c r="BE234" s="190"/>
      <c r="BF234" s="190">
        <f t="shared" si="67"/>
        <v>0</v>
      </c>
      <c r="BG234" s="190"/>
      <c r="BH234" s="190">
        <f t="shared" si="68"/>
        <v>0</v>
      </c>
      <c r="BI234" s="190"/>
      <c r="BJ234" s="190">
        <f t="shared" si="69"/>
        <v>0</v>
      </c>
      <c r="BK234" s="190"/>
      <c r="BL234" s="190">
        <f t="shared" si="70"/>
        <v>0</v>
      </c>
      <c r="BM234" s="199"/>
      <c r="BN234" s="190">
        <f t="shared" si="71"/>
        <v>0</v>
      </c>
      <c r="BO234" s="190"/>
      <c r="BP234" s="190">
        <f t="shared" si="72"/>
        <v>0</v>
      </c>
      <c r="BQ234" s="190"/>
      <c r="BR234" s="190">
        <f t="shared" si="73"/>
        <v>0</v>
      </c>
      <c r="BS234" s="191"/>
    </row>
    <row r="235" spans="2:71" ht="15" thickBot="1" x14ac:dyDescent="0.4">
      <c r="B235" s="209"/>
      <c r="C235" s="210"/>
      <c r="D235" s="210"/>
      <c r="E235" s="214"/>
      <c r="F235" s="214"/>
      <c r="G235" s="214"/>
      <c r="H235" s="215"/>
      <c r="I235" s="205"/>
      <c r="J235" s="206"/>
      <c r="K235" s="206"/>
      <c r="L235" s="206"/>
      <c r="M235" s="213">
        <v>43246</v>
      </c>
      <c r="N235" s="213"/>
      <c r="O235" s="213"/>
      <c r="P235" s="213">
        <v>45071</v>
      </c>
      <c r="Q235" s="213"/>
      <c r="R235" s="213"/>
      <c r="S235" s="205" t="s">
        <v>5539</v>
      </c>
      <c r="T235" s="205"/>
      <c r="U235" s="205"/>
      <c r="V235" s="206" t="s">
        <v>5027</v>
      </c>
      <c r="W235" s="206"/>
      <c r="X235" s="206"/>
      <c r="Y235" s="207"/>
      <c r="Z235" s="207"/>
      <c r="AA235" s="207"/>
      <c r="AB235" s="208"/>
      <c r="AC235" s="208"/>
      <c r="AD235" s="208"/>
      <c r="AE235" s="202"/>
      <c r="AF235" s="202"/>
      <c r="AG235" s="202"/>
      <c r="AH235" s="201">
        <f>Totals!$E$81</f>
        <v>45811</v>
      </c>
      <c r="AI235" s="201"/>
      <c r="AJ235" s="201"/>
      <c r="AK235" s="303">
        <f t="shared" si="60"/>
        <v>0</v>
      </c>
      <c r="AL235" s="303"/>
      <c r="AM235" s="303"/>
      <c r="AN235" s="201" t="str">
        <f t="shared" si="61"/>
        <v/>
      </c>
      <c r="AO235" s="201"/>
      <c r="AP235" s="201"/>
      <c r="AQ235" s="202"/>
      <c r="AR235" s="202"/>
      <c r="AS235" s="202"/>
      <c r="AT235" s="203">
        <f t="shared" si="74"/>
        <v>0</v>
      </c>
      <c r="AU235" s="203"/>
      <c r="AV235" s="203"/>
      <c r="AW235" s="204">
        <f t="shared" si="63"/>
        <v>0</v>
      </c>
      <c r="AX235" s="204"/>
      <c r="AY235" s="204"/>
      <c r="AZ235" s="190">
        <f t="shared" si="64"/>
        <v>0</v>
      </c>
      <c r="BA235" s="190"/>
      <c r="BB235" s="190">
        <f t="shared" si="65"/>
        <v>0</v>
      </c>
      <c r="BC235" s="190"/>
      <c r="BD235" s="190">
        <f t="shared" si="66"/>
        <v>0</v>
      </c>
      <c r="BE235" s="190"/>
      <c r="BF235" s="190">
        <f t="shared" si="67"/>
        <v>0</v>
      </c>
      <c r="BG235" s="190"/>
      <c r="BH235" s="190">
        <f t="shared" si="68"/>
        <v>0</v>
      </c>
      <c r="BI235" s="190"/>
      <c r="BJ235" s="190">
        <f t="shared" si="69"/>
        <v>0</v>
      </c>
      <c r="BK235" s="190"/>
      <c r="BL235" s="190">
        <f t="shared" si="70"/>
        <v>0</v>
      </c>
      <c r="BM235" s="199"/>
      <c r="BN235" s="190">
        <f t="shared" si="71"/>
        <v>0</v>
      </c>
      <c r="BO235" s="190"/>
      <c r="BP235" s="190">
        <f t="shared" si="72"/>
        <v>0</v>
      </c>
      <c r="BQ235" s="190"/>
      <c r="BR235" s="190">
        <f t="shared" si="73"/>
        <v>0</v>
      </c>
      <c r="BS235" s="191"/>
    </row>
    <row r="236" spans="2:71" ht="15" thickBot="1" x14ac:dyDescent="0.4">
      <c r="B236" s="209"/>
      <c r="C236" s="210"/>
      <c r="D236" s="210"/>
      <c r="E236" s="214" t="s">
        <v>7004</v>
      </c>
      <c r="F236" s="214"/>
      <c r="G236" s="214"/>
      <c r="H236" s="215"/>
      <c r="I236" s="205" t="s">
        <v>7009</v>
      </c>
      <c r="J236" s="206"/>
      <c r="K236" s="206"/>
      <c r="L236" s="206"/>
      <c r="M236" s="213">
        <v>43246</v>
      </c>
      <c r="N236" s="213"/>
      <c r="O236" s="213"/>
      <c r="P236" s="213">
        <v>45071</v>
      </c>
      <c r="Q236" s="213"/>
      <c r="R236" s="213"/>
      <c r="S236" s="205" t="s">
        <v>5539</v>
      </c>
      <c r="T236" s="205"/>
      <c r="U236" s="205"/>
      <c r="V236" s="206" t="s">
        <v>5027</v>
      </c>
      <c r="W236" s="206"/>
      <c r="X236" s="206"/>
      <c r="Y236" s="207">
        <v>-50</v>
      </c>
      <c r="Z236" s="207"/>
      <c r="AA236" s="207"/>
      <c r="AB236" s="208" t="s">
        <v>6638</v>
      </c>
      <c r="AC236" s="208"/>
      <c r="AD236" s="208"/>
      <c r="AE236" s="202">
        <v>45646</v>
      </c>
      <c r="AF236" s="202"/>
      <c r="AG236" s="202"/>
      <c r="AH236" s="201">
        <f>Totals!$E$81</f>
        <v>45811</v>
      </c>
      <c r="AI236" s="201"/>
      <c r="AJ236" s="201"/>
      <c r="AK236" s="303">
        <f t="shared" si="60"/>
        <v>22.739726027397261</v>
      </c>
      <c r="AL236" s="303"/>
      <c r="AM236" s="303"/>
      <c r="AN236" s="201">
        <f t="shared" si="61"/>
        <v>46010</v>
      </c>
      <c r="AO236" s="201"/>
      <c r="AP236" s="201"/>
      <c r="AQ236" s="202">
        <v>46011</v>
      </c>
      <c r="AR236" s="202"/>
      <c r="AS236" s="202"/>
      <c r="AT236" s="203">
        <f t="shared" si="74"/>
        <v>199</v>
      </c>
      <c r="AU236" s="203"/>
      <c r="AV236" s="203"/>
      <c r="AW236" s="204">
        <f t="shared" si="63"/>
        <v>-27.260273972602739</v>
      </c>
      <c r="AX236" s="204"/>
      <c r="AY236" s="204"/>
      <c r="AZ236" s="190">
        <f t="shared" si="64"/>
        <v>-0.13698630136986301</v>
      </c>
      <c r="BA236" s="190"/>
      <c r="BB236" s="190">
        <f t="shared" si="65"/>
        <v>-0.95890410958904104</v>
      </c>
      <c r="BC236" s="190"/>
      <c r="BD236" s="190">
        <f t="shared" si="66"/>
        <v>-1.9178082191780821</v>
      </c>
      <c r="BE236" s="190"/>
      <c r="BF236" s="190">
        <f t="shared" si="67"/>
        <v>-4.169520547945206</v>
      </c>
      <c r="BG236" s="190"/>
      <c r="BH236" s="190">
        <f t="shared" si="68"/>
        <v>-12.508561643835616</v>
      </c>
      <c r="BI236" s="190"/>
      <c r="BJ236" s="190">
        <f t="shared" si="69"/>
        <v>-25.017123287671232</v>
      </c>
      <c r="BK236" s="190"/>
      <c r="BL236" s="190">
        <f t="shared" si="70"/>
        <v>-50.034246575342465</v>
      </c>
      <c r="BM236" s="199"/>
      <c r="BN236" s="190">
        <f t="shared" si="71"/>
        <v>-100.06849315068493</v>
      </c>
      <c r="BO236" s="190"/>
      <c r="BP236" s="190">
        <f t="shared" si="72"/>
        <v>-250.17123287671234</v>
      </c>
      <c r="BQ236" s="190"/>
      <c r="BR236" s="190">
        <f t="shared" si="73"/>
        <v>-500.34246575342468</v>
      </c>
      <c r="BS236" s="191"/>
    </row>
    <row r="237" spans="2:71" ht="15" thickBot="1" x14ac:dyDescent="0.4">
      <c r="B237" s="209"/>
      <c r="C237" s="210"/>
      <c r="D237" s="210"/>
      <c r="E237" s="214"/>
      <c r="F237" s="214"/>
      <c r="G237" s="214"/>
      <c r="H237" s="215"/>
      <c r="I237" s="205"/>
      <c r="J237" s="206"/>
      <c r="K237" s="206"/>
      <c r="L237" s="206"/>
      <c r="M237" s="213">
        <v>44229</v>
      </c>
      <c r="N237" s="213"/>
      <c r="O237" s="213"/>
      <c r="P237" s="213">
        <v>44593</v>
      </c>
      <c r="Q237" s="213"/>
      <c r="R237" s="213"/>
      <c r="S237" s="205" t="s">
        <v>6638</v>
      </c>
      <c r="T237" s="205"/>
      <c r="U237" s="205"/>
      <c r="V237" s="206" t="s">
        <v>6606</v>
      </c>
      <c r="W237" s="206"/>
      <c r="X237" s="206"/>
      <c r="Y237" s="207"/>
      <c r="Z237" s="207"/>
      <c r="AA237" s="207"/>
      <c r="AB237" s="208"/>
      <c r="AC237" s="208"/>
      <c r="AD237" s="208"/>
      <c r="AE237" s="202"/>
      <c r="AF237" s="202"/>
      <c r="AG237" s="202"/>
      <c r="AH237" s="201">
        <f>Totals!$E$81</f>
        <v>45811</v>
      </c>
      <c r="AI237" s="201"/>
      <c r="AJ237" s="201"/>
      <c r="AK237" s="303">
        <f t="shared" si="60"/>
        <v>0</v>
      </c>
      <c r="AL237" s="303"/>
      <c r="AM237" s="303"/>
      <c r="AN237" s="201" t="str">
        <f t="shared" si="61"/>
        <v/>
      </c>
      <c r="AO237" s="201"/>
      <c r="AP237" s="201"/>
      <c r="AQ237" s="202"/>
      <c r="AR237" s="202"/>
      <c r="AS237" s="202"/>
      <c r="AT237" s="203">
        <f t="shared" si="74"/>
        <v>0</v>
      </c>
      <c r="AU237" s="203"/>
      <c r="AV237" s="203"/>
      <c r="AW237" s="204">
        <f t="shared" si="63"/>
        <v>0</v>
      </c>
      <c r="AX237" s="204"/>
      <c r="AY237" s="204"/>
      <c r="AZ237" s="190">
        <f t="shared" si="64"/>
        <v>0</v>
      </c>
      <c r="BA237" s="190"/>
      <c r="BB237" s="190">
        <f t="shared" si="65"/>
        <v>0</v>
      </c>
      <c r="BC237" s="190"/>
      <c r="BD237" s="190">
        <f t="shared" si="66"/>
        <v>0</v>
      </c>
      <c r="BE237" s="190"/>
      <c r="BF237" s="190">
        <f t="shared" si="67"/>
        <v>0</v>
      </c>
      <c r="BG237" s="190"/>
      <c r="BH237" s="190">
        <f t="shared" si="68"/>
        <v>0</v>
      </c>
      <c r="BI237" s="190"/>
      <c r="BJ237" s="190">
        <f t="shared" si="69"/>
        <v>0</v>
      </c>
      <c r="BK237" s="190"/>
      <c r="BL237" s="190">
        <f t="shared" si="70"/>
        <v>0</v>
      </c>
      <c r="BM237" s="199"/>
      <c r="BN237" s="190">
        <f t="shared" si="71"/>
        <v>0</v>
      </c>
      <c r="BO237" s="190"/>
      <c r="BP237" s="190">
        <f t="shared" si="72"/>
        <v>0</v>
      </c>
      <c r="BQ237" s="190"/>
      <c r="BR237" s="190">
        <f t="shared" si="73"/>
        <v>0</v>
      </c>
      <c r="BS237" s="191"/>
    </row>
    <row r="238" spans="2:71" ht="15" thickBot="1" x14ac:dyDescent="0.4">
      <c r="B238" s="209"/>
      <c r="C238" s="210"/>
      <c r="D238" s="210"/>
      <c r="E238" s="214"/>
      <c r="F238" s="214"/>
      <c r="G238" s="214"/>
      <c r="H238" s="215"/>
      <c r="I238" s="205"/>
      <c r="J238" s="206"/>
      <c r="K238" s="206"/>
      <c r="L238" s="206"/>
      <c r="M238" s="213">
        <v>44105</v>
      </c>
      <c r="N238" s="213"/>
      <c r="O238" s="213"/>
      <c r="P238" s="213">
        <v>44469</v>
      </c>
      <c r="Q238" s="213"/>
      <c r="R238" s="213"/>
      <c r="S238" s="205" t="s">
        <v>6638</v>
      </c>
      <c r="T238" s="205"/>
      <c r="U238" s="205"/>
      <c r="V238" s="206" t="s">
        <v>6364</v>
      </c>
      <c r="W238" s="206"/>
      <c r="X238" s="206"/>
      <c r="Y238" s="207"/>
      <c r="Z238" s="207"/>
      <c r="AA238" s="207"/>
      <c r="AB238" s="208"/>
      <c r="AC238" s="208"/>
      <c r="AD238" s="208"/>
      <c r="AE238" s="202"/>
      <c r="AF238" s="202"/>
      <c r="AG238" s="202"/>
      <c r="AH238" s="201">
        <f>Totals!$E$81</f>
        <v>45811</v>
      </c>
      <c r="AI238" s="201"/>
      <c r="AJ238" s="201"/>
      <c r="AK238" s="303">
        <f t="shared" si="60"/>
        <v>0</v>
      </c>
      <c r="AL238" s="303"/>
      <c r="AM238" s="303"/>
      <c r="AN238" s="201" t="str">
        <f t="shared" si="61"/>
        <v/>
      </c>
      <c r="AO238" s="201"/>
      <c r="AP238" s="201"/>
      <c r="AQ238" s="202"/>
      <c r="AR238" s="202"/>
      <c r="AS238" s="202"/>
      <c r="AT238" s="203">
        <f t="shared" si="74"/>
        <v>0</v>
      </c>
      <c r="AU238" s="203"/>
      <c r="AV238" s="203"/>
      <c r="AW238" s="204">
        <f t="shared" si="63"/>
        <v>0</v>
      </c>
      <c r="AX238" s="204"/>
      <c r="AY238" s="204"/>
      <c r="AZ238" s="190">
        <f t="shared" si="64"/>
        <v>0</v>
      </c>
      <c r="BA238" s="190"/>
      <c r="BB238" s="190">
        <f t="shared" si="65"/>
        <v>0</v>
      </c>
      <c r="BC238" s="190"/>
      <c r="BD238" s="190">
        <f t="shared" si="66"/>
        <v>0</v>
      </c>
      <c r="BE238" s="190"/>
      <c r="BF238" s="190">
        <f t="shared" si="67"/>
        <v>0</v>
      </c>
      <c r="BG238" s="190"/>
      <c r="BH238" s="190">
        <f t="shared" si="68"/>
        <v>0</v>
      </c>
      <c r="BI238" s="190"/>
      <c r="BJ238" s="190">
        <f t="shared" si="69"/>
        <v>0</v>
      </c>
      <c r="BK238" s="190"/>
      <c r="BL238" s="190">
        <f t="shared" si="70"/>
        <v>0</v>
      </c>
      <c r="BM238" s="199"/>
      <c r="BN238" s="190">
        <f t="shared" si="71"/>
        <v>0</v>
      </c>
      <c r="BO238" s="190"/>
      <c r="BP238" s="190">
        <f t="shared" si="72"/>
        <v>0</v>
      </c>
      <c r="BQ238" s="190"/>
      <c r="BR238" s="190">
        <f t="shared" si="73"/>
        <v>0</v>
      </c>
      <c r="BS238" s="191"/>
    </row>
    <row r="239" spans="2:71" ht="15" thickBot="1" x14ac:dyDescent="0.4">
      <c r="B239" s="209"/>
      <c r="C239" s="210"/>
      <c r="D239" s="210"/>
      <c r="E239" s="214"/>
      <c r="F239" s="214"/>
      <c r="G239" s="214"/>
      <c r="H239" s="215"/>
      <c r="I239" s="205"/>
      <c r="J239" s="206"/>
      <c r="K239" s="206"/>
      <c r="L239" s="206"/>
      <c r="M239" s="213"/>
      <c r="N239" s="213"/>
      <c r="O239" s="213"/>
      <c r="P239" s="213"/>
      <c r="Q239" s="213"/>
      <c r="R239" s="213"/>
      <c r="S239" s="205"/>
      <c r="T239" s="205"/>
      <c r="U239" s="205"/>
      <c r="V239" s="206"/>
      <c r="W239" s="206"/>
      <c r="X239" s="206"/>
      <c r="Y239" s="207"/>
      <c r="Z239" s="207"/>
      <c r="AA239" s="207"/>
      <c r="AB239" s="208"/>
      <c r="AC239" s="208"/>
      <c r="AD239" s="208"/>
      <c r="AE239" s="202"/>
      <c r="AF239" s="202"/>
      <c r="AG239" s="202"/>
      <c r="AH239" s="201">
        <f>Totals!$E$81</f>
        <v>45811</v>
      </c>
      <c r="AI239" s="201"/>
      <c r="AJ239" s="201"/>
      <c r="AK239" s="303">
        <f t="shared" si="60"/>
        <v>0</v>
      </c>
      <c r="AL239" s="303"/>
      <c r="AM239" s="303"/>
      <c r="AN239" s="201" t="str">
        <f t="shared" si="61"/>
        <v/>
      </c>
      <c r="AO239" s="201"/>
      <c r="AP239" s="201"/>
      <c r="AQ239" s="202"/>
      <c r="AR239" s="202"/>
      <c r="AS239" s="202"/>
      <c r="AT239" s="203">
        <f t="shared" si="74"/>
        <v>0</v>
      </c>
      <c r="AU239" s="203"/>
      <c r="AV239" s="203"/>
      <c r="AW239" s="204">
        <f t="shared" si="63"/>
        <v>0</v>
      </c>
      <c r="AX239" s="204"/>
      <c r="AY239" s="204"/>
      <c r="AZ239" s="190">
        <f t="shared" si="64"/>
        <v>0</v>
      </c>
      <c r="BA239" s="190"/>
      <c r="BB239" s="190">
        <f t="shared" si="65"/>
        <v>0</v>
      </c>
      <c r="BC239" s="190"/>
      <c r="BD239" s="190">
        <f t="shared" si="66"/>
        <v>0</v>
      </c>
      <c r="BE239" s="190"/>
      <c r="BF239" s="190">
        <f t="shared" si="67"/>
        <v>0</v>
      </c>
      <c r="BG239" s="190"/>
      <c r="BH239" s="190">
        <f t="shared" si="68"/>
        <v>0</v>
      </c>
      <c r="BI239" s="190"/>
      <c r="BJ239" s="190">
        <f t="shared" si="69"/>
        <v>0</v>
      </c>
      <c r="BK239" s="190"/>
      <c r="BL239" s="190">
        <f t="shared" si="70"/>
        <v>0</v>
      </c>
      <c r="BM239" s="199"/>
      <c r="BN239" s="190">
        <f t="shared" si="71"/>
        <v>0</v>
      </c>
      <c r="BO239" s="190"/>
      <c r="BP239" s="190">
        <f t="shared" si="72"/>
        <v>0</v>
      </c>
      <c r="BQ239" s="190"/>
      <c r="BR239" s="190">
        <f t="shared" si="73"/>
        <v>0</v>
      </c>
      <c r="BS239" s="191"/>
    </row>
    <row r="240" spans="2:71" ht="15" thickBot="1" x14ac:dyDescent="0.4">
      <c r="B240" s="209"/>
      <c r="C240" s="210"/>
      <c r="D240" s="210"/>
      <c r="E240" s="214"/>
      <c r="F240" s="214"/>
      <c r="G240" s="214"/>
      <c r="H240" s="215"/>
      <c r="I240" s="205"/>
      <c r="J240" s="206"/>
      <c r="K240" s="206"/>
      <c r="L240" s="206"/>
      <c r="M240" s="213"/>
      <c r="N240" s="213"/>
      <c r="O240" s="213"/>
      <c r="P240" s="213"/>
      <c r="Q240" s="213"/>
      <c r="R240" s="213"/>
      <c r="S240" s="205"/>
      <c r="T240" s="205"/>
      <c r="U240" s="205"/>
      <c r="V240" s="206"/>
      <c r="W240" s="206"/>
      <c r="X240" s="206"/>
      <c r="Y240" s="207"/>
      <c r="Z240" s="207"/>
      <c r="AA240" s="207"/>
      <c r="AB240" s="208"/>
      <c r="AC240" s="208"/>
      <c r="AD240" s="208"/>
      <c r="AE240" s="202"/>
      <c r="AF240" s="202"/>
      <c r="AG240" s="202"/>
      <c r="AH240" s="201">
        <f>Totals!$E$81</f>
        <v>45811</v>
      </c>
      <c r="AI240" s="201"/>
      <c r="AJ240" s="201"/>
      <c r="AK240" s="303">
        <f t="shared" si="60"/>
        <v>0</v>
      </c>
      <c r="AL240" s="303"/>
      <c r="AM240" s="303"/>
      <c r="AN240" s="201" t="str">
        <f t="shared" si="61"/>
        <v/>
      </c>
      <c r="AO240" s="201"/>
      <c r="AP240" s="201"/>
      <c r="AQ240" s="202"/>
      <c r="AR240" s="202"/>
      <c r="AS240" s="202"/>
      <c r="AT240" s="203">
        <f t="shared" si="74"/>
        <v>0</v>
      </c>
      <c r="AU240" s="203"/>
      <c r="AV240" s="203"/>
      <c r="AW240" s="204">
        <f t="shared" si="63"/>
        <v>0</v>
      </c>
      <c r="AX240" s="204"/>
      <c r="AY240" s="204"/>
      <c r="AZ240" s="190">
        <f t="shared" si="64"/>
        <v>0</v>
      </c>
      <c r="BA240" s="190"/>
      <c r="BB240" s="190">
        <f t="shared" si="65"/>
        <v>0</v>
      </c>
      <c r="BC240" s="190"/>
      <c r="BD240" s="190">
        <f t="shared" si="66"/>
        <v>0</v>
      </c>
      <c r="BE240" s="190"/>
      <c r="BF240" s="190">
        <f t="shared" si="67"/>
        <v>0</v>
      </c>
      <c r="BG240" s="190"/>
      <c r="BH240" s="190">
        <f t="shared" si="68"/>
        <v>0</v>
      </c>
      <c r="BI240" s="190"/>
      <c r="BJ240" s="190">
        <f t="shared" si="69"/>
        <v>0</v>
      </c>
      <c r="BK240" s="190"/>
      <c r="BL240" s="190">
        <f t="shared" si="70"/>
        <v>0</v>
      </c>
      <c r="BM240" s="199"/>
      <c r="BN240" s="190">
        <f t="shared" si="71"/>
        <v>0</v>
      </c>
      <c r="BO240" s="190"/>
      <c r="BP240" s="190">
        <f t="shared" si="72"/>
        <v>0</v>
      </c>
      <c r="BQ240" s="190"/>
      <c r="BR240" s="190">
        <f t="shared" si="73"/>
        <v>0</v>
      </c>
      <c r="BS240" s="191"/>
    </row>
    <row r="241" spans="2:71" ht="15" thickBot="1" x14ac:dyDescent="0.4">
      <c r="B241" s="209"/>
      <c r="C241" s="210"/>
      <c r="D241" s="210"/>
      <c r="E241" s="214"/>
      <c r="F241" s="214"/>
      <c r="G241" s="214"/>
      <c r="H241" s="215"/>
      <c r="I241" s="205"/>
      <c r="J241" s="206"/>
      <c r="K241" s="206"/>
      <c r="L241" s="206"/>
      <c r="M241" s="213">
        <v>44401</v>
      </c>
      <c r="N241" s="213"/>
      <c r="O241" s="213"/>
      <c r="P241" s="213">
        <v>44431</v>
      </c>
      <c r="Q241" s="213"/>
      <c r="R241" s="213"/>
      <c r="S241" s="205" t="s">
        <v>6948</v>
      </c>
      <c r="T241" s="205"/>
      <c r="U241" s="205"/>
      <c r="V241" s="206" t="s">
        <v>6925</v>
      </c>
      <c r="W241" s="206"/>
      <c r="X241" s="206"/>
      <c r="Y241" s="207"/>
      <c r="Z241" s="207"/>
      <c r="AA241" s="207"/>
      <c r="AB241" s="208"/>
      <c r="AC241" s="208"/>
      <c r="AD241" s="208"/>
      <c r="AE241" s="202"/>
      <c r="AF241" s="202"/>
      <c r="AG241" s="202"/>
      <c r="AH241" s="201">
        <f>Totals!$E$81</f>
        <v>45811</v>
      </c>
      <c r="AI241" s="201"/>
      <c r="AJ241" s="201"/>
      <c r="AK241" s="303">
        <f t="shared" si="60"/>
        <v>0</v>
      </c>
      <c r="AL241" s="303"/>
      <c r="AM241" s="303"/>
      <c r="AN241" s="201" t="str">
        <f t="shared" si="61"/>
        <v/>
      </c>
      <c r="AO241" s="201"/>
      <c r="AP241" s="201"/>
      <c r="AQ241" s="202"/>
      <c r="AR241" s="202"/>
      <c r="AS241" s="202"/>
      <c r="AT241" s="203">
        <f t="shared" si="74"/>
        <v>0</v>
      </c>
      <c r="AU241" s="203"/>
      <c r="AV241" s="203"/>
      <c r="AW241" s="204">
        <f t="shared" si="63"/>
        <v>0</v>
      </c>
      <c r="AX241" s="204"/>
      <c r="AY241" s="204"/>
      <c r="AZ241" s="190">
        <f t="shared" si="64"/>
        <v>0</v>
      </c>
      <c r="BA241" s="190"/>
      <c r="BB241" s="190">
        <f t="shared" si="65"/>
        <v>0</v>
      </c>
      <c r="BC241" s="190"/>
      <c r="BD241" s="190">
        <f t="shared" si="66"/>
        <v>0</v>
      </c>
      <c r="BE241" s="190"/>
      <c r="BF241" s="190">
        <f t="shared" si="67"/>
        <v>0</v>
      </c>
      <c r="BG241" s="190"/>
      <c r="BH241" s="190">
        <f t="shared" si="68"/>
        <v>0</v>
      </c>
      <c r="BI241" s="190"/>
      <c r="BJ241" s="190">
        <f t="shared" si="69"/>
        <v>0</v>
      </c>
      <c r="BK241" s="190"/>
      <c r="BL241" s="190">
        <f t="shared" si="70"/>
        <v>0</v>
      </c>
      <c r="BM241" s="199"/>
      <c r="BN241" s="190">
        <f t="shared" si="71"/>
        <v>0</v>
      </c>
      <c r="BO241" s="190"/>
      <c r="BP241" s="190">
        <f t="shared" si="72"/>
        <v>0</v>
      </c>
      <c r="BQ241" s="190"/>
      <c r="BR241" s="190">
        <f t="shared" si="73"/>
        <v>0</v>
      </c>
      <c r="BS241" s="191"/>
    </row>
    <row r="242" spans="2:71" ht="15" thickBot="1" x14ac:dyDescent="0.4">
      <c r="B242" s="209"/>
      <c r="C242" s="210"/>
      <c r="D242" s="210"/>
      <c r="E242" s="214"/>
      <c r="F242" s="214"/>
      <c r="G242" s="214"/>
      <c r="H242" s="215"/>
      <c r="I242" s="205"/>
      <c r="J242" s="206"/>
      <c r="K242" s="206"/>
      <c r="L242" s="206"/>
      <c r="M242" s="213"/>
      <c r="N242" s="213"/>
      <c r="O242" s="213"/>
      <c r="P242" s="213"/>
      <c r="Q242" s="213"/>
      <c r="R242" s="213"/>
      <c r="S242" s="205" t="s">
        <v>6948</v>
      </c>
      <c r="T242" s="205"/>
      <c r="U242" s="205"/>
      <c r="V242" s="206"/>
      <c r="W242" s="206"/>
      <c r="X242" s="206"/>
      <c r="Y242" s="207"/>
      <c r="Z242" s="207"/>
      <c r="AA242" s="207"/>
      <c r="AB242" s="208"/>
      <c r="AC242" s="208"/>
      <c r="AD242" s="208"/>
      <c r="AE242" s="202"/>
      <c r="AF242" s="202"/>
      <c r="AG242" s="202"/>
      <c r="AH242" s="201">
        <f>Totals!$E$81</f>
        <v>45811</v>
      </c>
      <c r="AI242" s="201"/>
      <c r="AJ242" s="201"/>
      <c r="AK242" s="303">
        <f t="shared" si="60"/>
        <v>0</v>
      </c>
      <c r="AL242" s="303"/>
      <c r="AM242" s="303"/>
      <c r="AN242" s="201" t="str">
        <f t="shared" si="61"/>
        <v/>
      </c>
      <c r="AO242" s="201"/>
      <c r="AP242" s="201"/>
      <c r="AQ242" s="202"/>
      <c r="AR242" s="202"/>
      <c r="AS242" s="202"/>
      <c r="AT242" s="203">
        <f t="shared" si="74"/>
        <v>0</v>
      </c>
      <c r="AU242" s="203"/>
      <c r="AV242" s="203"/>
      <c r="AW242" s="204">
        <f t="shared" si="63"/>
        <v>0</v>
      </c>
      <c r="AX242" s="204"/>
      <c r="AY242" s="204"/>
      <c r="AZ242" s="190">
        <f t="shared" si="64"/>
        <v>0</v>
      </c>
      <c r="BA242" s="190"/>
      <c r="BB242" s="190">
        <f t="shared" si="65"/>
        <v>0</v>
      </c>
      <c r="BC242" s="190"/>
      <c r="BD242" s="190">
        <f t="shared" si="66"/>
        <v>0</v>
      </c>
      <c r="BE242" s="190"/>
      <c r="BF242" s="190">
        <f t="shared" si="67"/>
        <v>0</v>
      </c>
      <c r="BG242" s="190"/>
      <c r="BH242" s="190">
        <f t="shared" si="68"/>
        <v>0</v>
      </c>
      <c r="BI242" s="190"/>
      <c r="BJ242" s="190">
        <f t="shared" si="69"/>
        <v>0</v>
      </c>
      <c r="BK242" s="190"/>
      <c r="BL242" s="190">
        <f t="shared" si="70"/>
        <v>0</v>
      </c>
      <c r="BM242" s="199"/>
      <c r="BN242" s="190">
        <f t="shared" si="71"/>
        <v>0</v>
      </c>
      <c r="BO242" s="190"/>
      <c r="BP242" s="190">
        <f t="shared" si="72"/>
        <v>0</v>
      </c>
      <c r="BQ242" s="190"/>
      <c r="BR242" s="190">
        <f t="shared" si="73"/>
        <v>0</v>
      </c>
      <c r="BS242" s="191"/>
    </row>
    <row r="243" spans="2:71" ht="15" thickBot="1" x14ac:dyDescent="0.4">
      <c r="B243" s="209"/>
      <c r="C243" s="210"/>
      <c r="D243" s="210"/>
      <c r="E243" s="214"/>
      <c r="F243" s="214"/>
      <c r="G243" s="214"/>
      <c r="H243" s="215"/>
      <c r="I243" s="205"/>
      <c r="J243" s="206"/>
      <c r="K243" s="206"/>
      <c r="L243" s="206"/>
      <c r="M243" s="213"/>
      <c r="N243" s="213"/>
      <c r="O243" s="213"/>
      <c r="P243" s="213"/>
      <c r="Q243" s="213"/>
      <c r="R243" s="213"/>
      <c r="S243" s="205" t="s">
        <v>6948</v>
      </c>
      <c r="T243" s="205"/>
      <c r="U243" s="205"/>
      <c r="V243" s="206"/>
      <c r="W243" s="206"/>
      <c r="X243" s="206"/>
      <c r="Y243" s="207"/>
      <c r="Z243" s="207"/>
      <c r="AA243" s="207"/>
      <c r="AB243" s="208"/>
      <c r="AC243" s="208"/>
      <c r="AD243" s="208"/>
      <c r="AE243" s="202"/>
      <c r="AF243" s="202"/>
      <c r="AG243" s="202"/>
      <c r="AH243" s="201">
        <f>Totals!$E$81</f>
        <v>45811</v>
      </c>
      <c r="AI243" s="201"/>
      <c r="AJ243" s="201"/>
      <c r="AK243" s="303">
        <f t="shared" si="60"/>
        <v>0</v>
      </c>
      <c r="AL243" s="303"/>
      <c r="AM243" s="303"/>
      <c r="AN243" s="201" t="str">
        <f t="shared" si="61"/>
        <v/>
      </c>
      <c r="AO243" s="201"/>
      <c r="AP243" s="201"/>
      <c r="AQ243" s="202"/>
      <c r="AR243" s="202"/>
      <c r="AS243" s="202"/>
      <c r="AT243" s="203">
        <f t="shared" si="74"/>
        <v>0</v>
      </c>
      <c r="AU243" s="203"/>
      <c r="AV243" s="203"/>
      <c r="AW243" s="204">
        <f t="shared" si="63"/>
        <v>0</v>
      </c>
      <c r="AX243" s="204"/>
      <c r="AY243" s="204"/>
      <c r="AZ243" s="190">
        <f t="shared" si="64"/>
        <v>0</v>
      </c>
      <c r="BA243" s="190"/>
      <c r="BB243" s="190">
        <f t="shared" si="65"/>
        <v>0</v>
      </c>
      <c r="BC243" s="190"/>
      <c r="BD243" s="190">
        <f t="shared" si="66"/>
        <v>0</v>
      </c>
      <c r="BE243" s="190"/>
      <c r="BF243" s="190">
        <f t="shared" si="67"/>
        <v>0</v>
      </c>
      <c r="BG243" s="190"/>
      <c r="BH243" s="190">
        <f t="shared" si="68"/>
        <v>0</v>
      </c>
      <c r="BI243" s="190"/>
      <c r="BJ243" s="190">
        <f t="shared" si="69"/>
        <v>0</v>
      </c>
      <c r="BK243" s="190"/>
      <c r="BL243" s="190">
        <f t="shared" si="70"/>
        <v>0</v>
      </c>
      <c r="BM243" s="199"/>
      <c r="BN243" s="190">
        <f t="shared" si="71"/>
        <v>0</v>
      </c>
      <c r="BO243" s="190"/>
      <c r="BP243" s="190">
        <f t="shared" si="72"/>
        <v>0</v>
      </c>
      <c r="BQ243" s="190"/>
      <c r="BR243" s="190">
        <f t="shared" si="73"/>
        <v>0</v>
      </c>
      <c r="BS243" s="191"/>
    </row>
    <row r="244" spans="2:71" ht="15" thickBot="1" x14ac:dyDescent="0.4">
      <c r="B244" s="209"/>
      <c r="C244" s="210"/>
      <c r="D244" s="210"/>
      <c r="E244" s="214"/>
      <c r="F244" s="214"/>
      <c r="G244" s="214"/>
      <c r="H244" s="215"/>
      <c r="I244" s="205"/>
      <c r="J244" s="206"/>
      <c r="K244" s="206"/>
      <c r="L244" s="206"/>
      <c r="M244" s="213"/>
      <c r="N244" s="213"/>
      <c r="O244" s="213"/>
      <c r="P244" s="213"/>
      <c r="Q244" s="213"/>
      <c r="R244" s="213"/>
      <c r="S244" s="205" t="s">
        <v>6948</v>
      </c>
      <c r="T244" s="205"/>
      <c r="U244" s="205"/>
      <c r="V244" s="206"/>
      <c r="W244" s="206"/>
      <c r="X244" s="206"/>
      <c r="Y244" s="207"/>
      <c r="Z244" s="207"/>
      <c r="AA244" s="207"/>
      <c r="AB244" s="208"/>
      <c r="AC244" s="208"/>
      <c r="AD244" s="208"/>
      <c r="AE244" s="202"/>
      <c r="AF244" s="202"/>
      <c r="AG244" s="202"/>
      <c r="AH244" s="201">
        <f>Totals!$E$81</f>
        <v>45811</v>
      </c>
      <c r="AI244" s="201"/>
      <c r="AJ244" s="201"/>
      <c r="AK244" s="303">
        <f t="shared" si="60"/>
        <v>0</v>
      </c>
      <c r="AL244" s="303"/>
      <c r="AM244" s="303"/>
      <c r="AN244" s="201" t="str">
        <f t="shared" si="61"/>
        <v/>
      </c>
      <c r="AO244" s="201"/>
      <c r="AP244" s="201"/>
      <c r="AQ244" s="202"/>
      <c r="AR244" s="202"/>
      <c r="AS244" s="202"/>
      <c r="AT244" s="203">
        <f t="shared" si="74"/>
        <v>0</v>
      </c>
      <c r="AU244" s="203"/>
      <c r="AV244" s="203"/>
      <c r="AW244" s="204">
        <f t="shared" si="63"/>
        <v>0</v>
      </c>
      <c r="AX244" s="204"/>
      <c r="AY244" s="204"/>
      <c r="AZ244" s="190">
        <f t="shared" si="64"/>
        <v>0</v>
      </c>
      <c r="BA244" s="190"/>
      <c r="BB244" s="190">
        <f t="shared" si="65"/>
        <v>0</v>
      </c>
      <c r="BC244" s="190"/>
      <c r="BD244" s="190">
        <f t="shared" si="66"/>
        <v>0</v>
      </c>
      <c r="BE244" s="190"/>
      <c r="BF244" s="190">
        <f t="shared" si="67"/>
        <v>0</v>
      </c>
      <c r="BG244" s="190"/>
      <c r="BH244" s="190">
        <f t="shared" si="68"/>
        <v>0</v>
      </c>
      <c r="BI244" s="190"/>
      <c r="BJ244" s="190">
        <f t="shared" si="69"/>
        <v>0</v>
      </c>
      <c r="BK244" s="190"/>
      <c r="BL244" s="190">
        <f t="shared" si="70"/>
        <v>0</v>
      </c>
      <c r="BM244" s="199"/>
      <c r="BN244" s="190">
        <f t="shared" si="71"/>
        <v>0</v>
      </c>
      <c r="BO244" s="190"/>
      <c r="BP244" s="190">
        <f t="shared" si="72"/>
        <v>0</v>
      </c>
      <c r="BQ244" s="190"/>
      <c r="BR244" s="190">
        <f t="shared" si="73"/>
        <v>0</v>
      </c>
      <c r="BS244" s="191"/>
    </row>
    <row r="245" spans="2:71" ht="15" thickBot="1" x14ac:dyDescent="0.4">
      <c r="B245" s="209"/>
      <c r="C245" s="210"/>
      <c r="D245" s="210"/>
      <c r="E245" s="214"/>
      <c r="F245" s="214"/>
      <c r="G245" s="214"/>
      <c r="H245" s="215"/>
      <c r="I245" s="205"/>
      <c r="J245" s="206"/>
      <c r="K245" s="206"/>
      <c r="L245" s="206"/>
      <c r="M245" s="213"/>
      <c r="N245" s="213"/>
      <c r="O245" s="213"/>
      <c r="P245" s="213"/>
      <c r="Q245" s="213"/>
      <c r="R245" s="213"/>
      <c r="S245" s="205"/>
      <c r="T245" s="205"/>
      <c r="U245" s="205"/>
      <c r="V245" s="206"/>
      <c r="W245" s="206"/>
      <c r="X245" s="206"/>
      <c r="Y245" s="207"/>
      <c r="Z245" s="207"/>
      <c r="AA245" s="207"/>
      <c r="AB245" s="208"/>
      <c r="AC245" s="208"/>
      <c r="AD245" s="208"/>
      <c r="AE245" s="202"/>
      <c r="AF245" s="202"/>
      <c r="AG245" s="202"/>
      <c r="AH245" s="201">
        <f>Totals!$E$81</f>
        <v>45811</v>
      </c>
      <c r="AI245" s="201"/>
      <c r="AJ245" s="201"/>
      <c r="AK245" s="303">
        <f t="shared" si="60"/>
        <v>0</v>
      </c>
      <c r="AL245" s="303"/>
      <c r="AM245" s="303"/>
      <c r="AN245" s="201" t="str">
        <f t="shared" si="61"/>
        <v/>
      </c>
      <c r="AO245" s="201"/>
      <c r="AP245" s="201"/>
      <c r="AQ245" s="202"/>
      <c r="AR245" s="202"/>
      <c r="AS245" s="202"/>
      <c r="AT245" s="203">
        <f t="shared" si="74"/>
        <v>0</v>
      </c>
      <c r="AU245" s="203"/>
      <c r="AV245" s="203"/>
      <c r="AW245" s="204">
        <f t="shared" si="63"/>
        <v>0</v>
      </c>
      <c r="AX245" s="204"/>
      <c r="AY245" s="204"/>
      <c r="AZ245" s="190">
        <f t="shared" si="64"/>
        <v>0</v>
      </c>
      <c r="BA245" s="190"/>
      <c r="BB245" s="190">
        <f t="shared" si="65"/>
        <v>0</v>
      </c>
      <c r="BC245" s="190"/>
      <c r="BD245" s="190">
        <f t="shared" si="66"/>
        <v>0</v>
      </c>
      <c r="BE245" s="190"/>
      <c r="BF245" s="190">
        <f t="shared" si="67"/>
        <v>0</v>
      </c>
      <c r="BG245" s="190"/>
      <c r="BH245" s="190">
        <f t="shared" si="68"/>
        <v>0</v>
      </c>
      <c r="BI245" s="190"/>
      <c r="BJ245" s="190">
        <f t="shared" si="69"/>
        <v>0</v>
      </c>
      <c r="BK245" s="190"/>
      <c r="BL245" s="190">
        <f t="shared" si="70"/>
        <v>0</v>
      </c>
      <c r="BM245" s="199"/>
      <c r="BN245" s="190">
        <f t="shared" si="71"/>
        <v>0</v>
      </c>
      <c r="BO245" s="190"/>
      <c r="BP245" s="190">
        <f t="shared" si="72"/>
        <v>0</v>
      </c>
      <c r="BQ245" s="190"/>
      <c r="BR245" s="190">
        <f t="shared" si="73"/>
        <v>0</v>
      </c>
      <c r="BS245" s="191"/>
    </row>
    <row r="246" spans="2:71" ht="15" thickBot="1" x14ac:dyDescent="0.4">
      <c r="B246" s="209"/>
      <c r="C246" s="210"/>
      <c r="D246" s="210"/>
      <c r="E246" s="214"/>
      <c r="F246" s="214"/>
      <c r="G246" s="214"/>
      <c r="H246" s="215"/>
      <c r="I246" s="205"/>
      <c r="J246" s="206"/>
      <c r="K246" s="206"/>
      <c r="L246" s="206"/>
      <c r="M246" s="213"/>
      <c r="N246" s="213"/>
      <c r="O246" s="213"/>
      <c r="P246" s="213"/>
      <c r="Q246" s="213"/>
      <c r="R246" s="213"/>
      <c r="S246" s="205"/>
      <c r="T246" s="205"/>
      <c r="U246" s="205"/>
      <c r="V246" s="206"/>
      <c r="W246" s="206"/>
      <c r="X246" s="206"/>
      <c r="Y246" s="207"/>
      <c r="Z246" s="207"/>
      <c r="AA246" s="207"/>
      <c r="AB246" s="208"/>
      <c r="AC246" s="208"/>
      <c r="AD246" s="208"/>
      <c r="AE246" s="202"/>
      <c r="AF246" s="202"/>
      <c r="AG246" s="202"/>
      <c r="AH246" s="201">
        <f>Totals!$E$81</f>
        <v>45811</v>
      </c>
      <c r="AI246" s="201"/>
      <c r="AJ246" s="201"/>
      <c r="AK246" s="303">
        <f t="shared" si="60"/>
        <v>0</v>
      </c>
      <c r="AL246" s="303"/>
      <c r="AM246" s="303"/>
      <c r="AN246" s="201" t="str">
        <f t="shared" si="61"/>
        <v/>
      </c>
      <c r="AO246" s="201"/>
      <c r="AP246" s="201"/>
      <c r="AQ246" s="202"/>
      <c r="AR246" s="202"/>
      <c r="AS246" s="202"/>
      <c r="AT246" s="203">
        <f t="shared" si="74"/>
        <v>0</v>
      </c>
      <c r="AU246" s="203"/>
      <c r="AV246" s="203"/>
      <c r="AW246" s="204">
        <f t="shared" si="63"/>
        <v>0</v>
      </c>
      <c r="AX246" s="204"/>
      <c r="AY246" s="204"/>
      <c r="AZ246" s="190">
        <f t="shared" si="64"/>
        <v>0</v>
      </c>
      <c r="BA246" s="190"/>
      <c r="BB246" s="190">
        <f t="shared" si="65"/>
        <v>0</v>
      </c>
      <c r="BC246" s="190"/>
      <c r="BD246" s="190">
        <f t="shared" si="66"/>
        <v>0</v>
      </c>
      <c r="BE246" s="190"/>
      <c r="BF246" s="190">
        <f t="shared" si="67"/>
        <v>0</v>
      </c>
      <c r="BG246" s="190"/>
      <c r="BH246" s="190">
        <f t="shared" si="68"/>
        <v>0</v>
      </c>
      <c r="BI246" s="190"/>
      <c r="BJ246" s="190">
        <f t="shared" si="69"/>
        <v>0</v>
      </c>
      <c r="BK246" s="190"/>
      <c r="BL246" s="190">
        <f t="shared" si="70"/>
        <v>0</v>
      </c>
      <c r="BM246" s="199"/>
      <c r="BN246" s="190">
        <f t="shared" si="71"/>
        <v>0</v>
      </c>
      <c r="BO246" s="190"/>
      <c r="BP246" s="190">
        <f t="shared" si="72"/>
        <v>0</v>
      </c>
      <c r="BQ246" s="190"/>
      <c r="BR246" s="190">
        <f t="shared" si="73"/>
        <v>0</v>
      </c>
      <c r="BS246" s="191"/>
    </row>
    <row r="247" spans="2:71" ht="15" thickBot="1" x14ac:dyDescent="0.4">
      <c r="B247" s="209"/>
      <c r="C247" s="210"/>
      <c r="D247" s="210"/>
      <c r="E247" s="214"/>
      <c r="F247" s="214"/>
      <c r="G247" s="214"/>
      <c r="H247" s="215"/>
      <c r="I247" s="205"/>
      <c r="J247" s="206"/>
      <c r="K247" s="206"/>
      <c r="L247" s="206"/>
      <c r="M247" s="213"/>
      <c r="N247" s="213"/>
      <c r="O247" s="213"/>
      <c r="P247" s="213"/>
      <c r="Q247" s="213"/>
      <c r="R247" s="213"/>
      <c r="S247" s="205" t="s">
        <v>6948</v>
      </c>
      <c r="T247" s="205"/>
      <c r="U247" s="205"/>
      <c r="V247" s="206"/>
      <c r="W247" s="206"/>
      <c r="X247" s="206"/>
      <c r="Y247" s="207"/>
      <c r="Z247" s="207"/>
      <c r="AA247" s="207"/>
      <c r="AB247" s="208"/>
      <c r="AC247" s="208"/>
      <c r="AD247" s="208"/>
      <c r="AE247" s="202"/>
      <c r="AF247" s="202"/>
      <c r="AG247" s="202"/>
      <c r="AH247" s="201">
        <f>Totals!$E$81</f>
        <v>45811</v>
      </c>
      <c r="AI247" s="201"/>
      <c r="AJ247" s="201"/>
      <c r="AK247" s="303">
        <f t="shared" si="60"/>
        <v>0</v>
      </c>
      <c r="AL247" s="303"/>
      <c r="AM247" s="303"/>
      <c r="AN247" s="201" t="str">
        <f t="shared" si="61"/>
        <v/>
      </c>
      <c r="AO247" s="201"/>
      <c r="AP247" s="201"/>
      <c r="AQ247" s="202"/>
      <c r="AR247" s="202"/>
      <c r="AS247" s="202"/>
      <c r="AT247" s="203">
        <f t="shared" si="74"/>
        <v>0</v>
      </c>
      <c r="AU247" s="203"/>
      <c r="AV247" s="203"/>
      <c r="AW247" s="204">
        <f t="shared" si="63"/>
        <v>0</v>
      </c>
      <c r="AX247" s="204"/>
      <c r="AY247" s="204"/>
      <c r="AZ247" s="190">
        <f t="shared" si="64"/>
        <v>0</v>
      </c>
      <c r="BA247" s="190"/>
      <c r="BB247" s="190">
        <f t="shared" si="65"/>
        <v>0</v>
      </c>
      <c r="BC247" s="190"/>
      <c r="BD247" s="190">
        <f t="shared" si="66"/>
        <v>0</v>
      </c>
      <c r="BE247" s="190"/>
      <c r="BF247" s="190">
        <f t="shared" si="67"/>
        <v>0</v>
      </c>
      <c r="BG247" s="190"/>
      <c r="BH247" s="190">
        <f t="shared" si="68"/>
        <v>0</v>
      </c>
      <c r="BI247" s="190"/>
      <c r="BJ247" s="190">
        <f t="shared" si="69"/>
        <v>0</v>
      </c>
      <c r="BK247" s="190"/>
      <c r="BL247" s="190">
        <f t="shared" si="70"/>
        <v>0</v>
      </c>
      <c r="BM247" s="199"/>
      <c r="BN247" s="190">
        <f t="shared" si="71"/>
        <v>0</v>
      </c>
      <c r="BO247" s="190"/>
      <c r="BP247" s="190">
        <f t="shared" si="72"/>
        <v>0</v>
      </c>
      <c r="BQ247" s="190"/>
      <c r="BR247" s="190">
        <f t="shared" si="73"/>
        <v>0</v>
      </c>
      <c r="BS247" s="191"/>
    </row>
    <row r="248" spans="2:71" ht="15" thickBot="1" x14ac:dyDescent="0.4">
      <c r="B248" s="209"/>
      <c r="C248" s="210"/>
      <c r="D248" s="210"/>
      <c r="E248" s="214"/>
      <c r="F248" s="214"/>
      <c r="G248" s="214"/>
      <c r="H248" s="215"/>
      <c r="I248" s="205"/>
      <c r="J248" s="206"/>
      <c r="K248" s="206"/>
      <c r="L248" s="206"/>
      <c r="M248" s="213"/>
      <c r="N248" s="213"/>
      <c r="O248" s="213"/>
      <c r="P248" s="213"/>
      <c r="Q248" s="213"/>
      <c r="R248" s="213"/>
      <c r="S248" s="205"/>
      <c r="T248" s="205"/>
      <c r="U248" s="205"/>
      <c r="V248" s="206"/>
      <c r="W248" s="206"/>
      <c r="X248" s="206"/>
      <c r="Y248" s="207"/>
      <c r="Z248" s="207"/>
      <c r="AA248" s="207"/>
      <c r="AB248" s="208"/>
      <c r="AC248" s="208"/>
      <c r="AD248" s="208"/>
      <c r="AE248" s="202"/>
      <c r="AF248" s="202"/>
      <c r="AG248" s="202"/>
      <c r="AH248" s="201">
        <f>Totals!$E$81</f>
        <v>45811</v>
      </c>
      <c r="AI248" s="201"/>
      <c r="AJ248" s="201"/>
      <c r="AK248" s="303">
        <f t="shared" si="60"/>
        <v>0</v>
      </c>
      <c r="AL248" s="303"/>
      <c r="AM248" s="303"/>
      <c r="AN248" s="201" t="str">
        <f t="shared" si="61"/>
        <v/>
      </c>
      <c r="AO248" s="201"/>
      <c r="AP248" s="201"/>
      <c r="AQ248" s="202"/>
      <c r="AR248" s="202"/>
      <c r="AS248" s="202"/>
      <c r="AT248" s="203">
        <f t="shared" si="74"/>
        <v>0</v>
      </c>
      <c r="AU248" s="203"/>
      <c r="AV248" s="203"/>
      <c r="AW248" s="204">
        <f t="shared" si="63"/>
        <v>0</v>
      </c>
      <c r="AX248" s="204"/>
      <c r="AY248" s="204"/>
      <c r="AZ248" s="190">
        <f t="shared" si="64"/>
        <v>0</v>
      </c>
      <c r="BA248" s="190"/>
      <c r="BB248" s="190">
        <f t="shared" si="65"/>
        <v>0</v>
      </c>
      <c r="BC248" s="190"/>
      <c r="BD248" s="190">
        <f t="shared" si="66"/>
        <v>0</v>
      </c>
      <c r="BE248" s="190"/>
      <c r="BF248" s="190">
        <f t="shared" si="67"/>
        <v>0</v>
      </c>
      <c r="BG248" s="190"/>
      <c r="BH248" s="190">
        <f t="shared" si="68"/>
        <v>0</v>
      </c>
      <c r="BI248" s="190"/>
      <c r="BJ248" s="190">
        <f t="shared" si="69"/>
        <v>0</v>
      </c>
      <c r="BK248" s="190"/>
      <c r="BL248" s="190">
        <f t="shared" si="70"/>
        <v>0</v>
      </c>
      <c r="BM248" s="199"/>
      <c r="BN248" s="190">
        <f t="shared" si="71"/>
        <v>0</v>
      </c>
      <c r="BO248" s="190"/>
      <c r="BP248" s="190">
        <f t="shared" si="72"/>
        <v>0</v>
      </c>
      <c r="BQ248" s="190"/>
      <c r="BR248" s="190">
        <f t="shared" si="73"/>
        <v>0</v>
      </c>
      <c r="BS248" s="191"/>
    </row>
    <row r="249" spans="2:71" ht="15" thickBot="1" x14ac:dyDescent="0.4">
      <c r="B249" s="209"/>
      <c r="C249" s="210"/>
      <c r="D249" s="210"/>
      <c r="E249" s="214"/>
      <c r="F249" s="214"/>
      <c r="G249" s="214"/>
      <c r="H249" s="215"/>
      <c r="I249" s="205"/>
      <c r="J249" s="206"/>
      <c r="K249" s="206"/>
      <c r="L249" s="206"/>
      <c r="M249" s="213"/>
      <c r="N249" s="213"/>
      <c r="O249" s="213"/>
      <c r="P249" s="213"/>
      <c r="Q249" s="213"/>
      <c r="R249" s="213"/>
      <c r="S249" s="205"/>
      <c r="T249" s="205"/>
      <c r="U249" s="205"/>
      <c r="V249" s="206"/>
      <c r="W249" s="206"/>
      <c r="X249" s="206"/>
      <c r="Y249" s="207"/>
      <c r="Z249" s="207"/>
      <c r="AA249" s="207"/>
      <c r="AB249" s="208"/>
      <c r="AC249" s="208"/>
      <c r="AD249" s="208"/>
      <c r="AE249" s="202"/>
      <c r="AF249" s="202"/>
      <c r="AG249" s="202"/>
      <c r="AH249" s="201">
        <f>Totals!$E$81</f>
        <v>45811</v>
      </c>
      <c r="AI249" s="201"/>
      <c r="AJ249" s="201"/>
      <c r="AK249" s="303">
        <f t="shared" si="60"/>
        <v>0</v>
      </c>
      <c r="AL249" s="303"/>
      <c r="AM249" s="303"/>
      <c r="AN249" s="201" t="str">
        <f t="shared" si="61"/>
        <v/>
      </c>
      <c r="AO249" s="201"/>
      <c r="AP249" s="201"/>
      <c r="AQ249" s="202"/>
      <c r="AR249" s="202"/>
      <c r="AS249" s="202"/>
      <c r="AT249" s="203">
        <f t="shared" si="74"/>
        <v>0</v>
      </c>
      <c r="AU249" s="203"/>
      <c r="AV249" s="203"/>
      <c r="AW249" s="204">
        <f t="shared" si="63"/>
        <v>0</v>
      </c>
      <c r="AX249" s="204"/>
      <c r="AY249" s="204"/>
      <c r="AZ249" s="190">
        <f t="shared" si="64"/>
        <v>0</v>
      </c>
      <c r="BA249" s="190"/>
      <c r="BB249" s="190">
        <f t="shared" si="65"/>
        <v>0</v>
      </c>
      <c r="BC249" s="190"/>
      <c r="BD249" s="190">
        <f t="shared" si="66"/>
        <v>0</v>
      </c>
      <c r="BE249" s="190"/>
      <c r="BF249" s="190">
        <f t="shared" si="67"/>
        <v>0</v>
      </c>
      <c r="BG249" s="190"/>
      <c r="BH249" s="190">
        <f t="shared" si="68"/>
        <v>0</v>
      </c>
      <c r="BI249" s="190"/>
      <c r="BJ249" s="190">
        <f t="shared" si="69"/>
        <v>0</v>
      </c>
      <c r="BK249" s="190"/>
      <c r="BL249" s="190">
        <f t="shared" si="70"/>
        <v>0</v>
      </c>
      <c r="BM249" s="199"/>
      <c r="BN249" s="190">
        <f t="shared" si="71"/>
        <v>0</v>
      </c>
      <c r="BO249" s="190"/>
      <c r="BP249" s="190">
        <f t="shared" si="72"/>
        <v>0</v>
      </c>
      <c r="BQ249" s="190"/>
      <c r="BR249" s="190">
        <f t="shared" si="73"/>
        <v>0</v>
      </c>
      <c r="BS249" s="191"/>
    </row>
    <row r="250" spans="2:71" ht="15" thickBot="1" x14ac:dyDescent="0.4">
      <c r="B250" s="209"/>
      <c r="C250" s="210"/>
      <c r="D250" s="210"/>
      <c r="E250" s="214"/>
      <c r="F250" s="214"/>
      <c r="G250" s="214"/>
      <c r="H250" s="215"/>
      <c r="I250" s="205"/>
      <c r="J250" s="206"/>
      <c r="K250" s="206"/>
      <c r="L250" s="206"/>
      <c r="M250" s="213"/>
      <c r="N250" s="213"/>
      <c r="O250" s="213"/>
      <c r="P250" s="213"/>
      <c r="Q250" s="213"/>
      <c r="R250" s="213"/>
      <c r="S250" s="205"/>
      <c r="T250" s="205"/>
      <c r="U250" s="205"/>
      <c r="V250" s="206"/>
      <c r="W250" s="206"/>
      <c r="X250" s="206"/>
      <c r="Y250" s="207"/>
      <c r="Z250" s="207"/>
      <c r="AA250" s="207"/>
      <c r="AB250" s="208"/>
      <c r="AC250" s="208"/>
      <c r="AD250" s="208"/>
      <c r="AE250" s="202"/>
      <c r="AF250" s="202"/>
      <c r="AG250" s="202"/>
      <c r="AH250" s="201">
        <f>Totals!$E$81</f>
        <v>45811</v>
      </c>
      <c r="AI250" s="201"/>
      <c r="AJ250" s="201"/>
      <c r="AK250" s="303">
        <f t="shared" si="60"/>
        <v>0</v>
      </c>
      <c r="AL250" s="303"/>
      <c r="AM250" s="303"/>
      <c r="AN250" s="201" t="str">
        <f t="shared" si="61"/>
        <v/>
      </c>
      <c r="AO250" s="201"/>
      <c r="AP250" s="201"/>
      <c r="AQ250" s="202"/>
      <c r="AR250" s="202"/>
      <c r="AS250" s="202"/>
      <c r="AT250" s="203">
        <f t="shared" si="74"/>
        <v>0</v>
      </c>
      <c r="AU250" s="203"/>
      <c r="AV250" s="203"/>
      <c r="AW250" s="204">
        <f t="shared" si="63"/>
        <v>0</v>
      </c>
      <c r="AX250" s="204"/>
      <c r="AY250" s="204"/>
      <c r="AZ250" s="190">
        <f t="shared" si="64"/>
        <v>0</v>
      </c>
      <c r="BA250" s="190"/>
      <c r="BB250" s="190">
        <f t="shared" si="65"/>
        <v>0</v>
      </c>
      <c r="BC250" s="190"/>
      <c r="BD250" s="190">
        <f t="shared" si="66"/>
        <v>0</v>
      </c>
      <c r="BE250" s="190"/>
      <c r="BF250" s="190">
        <f t="shared" si="67"/>
        <v>0</v>
      </c>
      <c r="BG250" s="190"/>
      <c r="BH250" s="190">
        <f t="shared" si="68"/>
        <v>0</v>
      </c>
      <c r="BI250" s="190"/>
      <c r="BJ250" s="190">
        <f t="shared" si="69"/>
        <v>0</v>
      </c>
      <c r="BK250" s="190"/>
      <c r="BL250" s="190">
        <f t="shared" si="70"/>
        <v>0</v>
      </c>
      <c r="BM250" s="199"/>
      <c r="BN250" s="190">
        <f t="shared" si="71"/>
        <v>0</v>
      </c>
      <c r="BO250" s="190"/>
      <c r="BP250" s="190">
        <f t="shared" si="72"/>
        <v>0</v>
      </c>
      <c r="BQ250" s="190"/>
      <c r="BR250" s="190">
        <f t="shared" si="73"/>
        <v>0</v>
      </c>
      <c r="BS250" s="191"/>
    </row>
    <row r="251" spans="2:71" ht="15" thickBot="1" x14ac:dyDescent="0.4">
      <c r="B251" s="209"/>
      <c r="C251" s="210"/>
      <c r="D251" s="210"/>
      <c r="E251" s="214"/>
      <c r="F251" s="214"/>
      <c r="G251" s="214"/>
      <c r="H251" s="215"/>
      <c r="I251" s="205"/>
      <c r="J251" s="206"/>
      <c r="K251" s="206"/>
      <c r="L251" s="206"/>
      <c r="M251" s="207">
        <f>(P231-M231)*-(AZ231)</f>
        <v>0</v>
      </c>
      <c r="N251" s="207"/>
      <c r="O251" s="207"/>
      <c r="P251" s="213"/>
      <c r="Q251" s="213"/>
      <c r="R251" s="213"/>
      <c r="S251" s="205"/>
      <c r="T251" s="205"/>
      <c r="U251" s="205"/>
      <c r="V251" s="206"/>
      <c r="W251" s="206"/>
      <c r="X251" s="206"/>
      <c r="Y251" s="207"/>
      <c r="Z251" s="207"/>
      <c r="AA251" s="207"/>
      <c r="AB251" s="208"/>
      <c r="AC251" s="208"/>
      <c r="AD251" s="208"/>
      <c r="AE251" s="202"/>
      <c r="AF251" s="202"/>
      <c r="AG251" s="202"/>
      <c r="AH251" s="201">
        <f>Totals!$E$81</f>
        <v>45811</v>
      </c>
      <c r="AI251" s="201"/>
      <c r="AJ251" s="201"/>
      <c r="AK251" s="303">
        <f t="shared" si="60"/>
        <v>0</v>
      </c>
      <c r="AL251" s="303"/>
      <c r="AM251" s="303"/>
      <c r="AN251" s="201" t="str">
        <f t="shared" si="61"/>
        <v/>
      </c>
      <c r="AO251" s="201"/>
      <c r="AP251" s="201"/>
      <c r="AQ251" s="202"/>
      <c r="AR251" s="202"/>
      <c r="AS251" s="202"/>
      <c r="AT251" s="203">
        <f t="shared" si="74"/>
        <v>0</v>
      </c>
      <c r="AU251" s="203"/>
      <c r="AV251" s="203"/>
      <c r="AW251" s="204">
        <f t="shared" si="63"/>
        <v>0</v>
      </c>
      <c r="AX251" s="204"/>
      <c r="AY251" s="204"/>
      <c r="AZ251" s="190">
        <f t="shared" si="64"/>
        <v>0</v>
      </c>
      <c r="BA251" s="190"/>
      <c r="BB251" s="190">
        <f t="shared" si="65"/>
        <v>0</v>
      </c>
      <c r="BC251" s="190"/>
      <c r="BD251" s="190">
        <f t="shared" si="66"/>
        <v>0</v>
      </c>
      <c r="BE251" s="190"/>
      <c r="BF251" s="190">
        <f t="shared" si="67"/>
        <v>0</v>
      </c>
      <c r="BG251" s="190"/>
      <c r="BH251" s="190">
        <f t="shared" si="68"/>
        <v>0</v>
      </c>
      <c r="BI251" s="190"/>
      <c r="BJ251" s="190">
        <f t="shared" si="69"/>
        <v>0</v>
      </c>
      <c r="BK251" s="190"/>
      <c r="BL251" s="190">
        <f t="shared" si="70"/>
        <v>0</v>
      </c>
      <c r="BM251" s="199"/>
      <c r="BN251" s="190">
        <f t="shared" si="71"/>
        <v>0</v>
      </c>
      <c r="BO251" s="190"/>
      <c r="BP251" s="190">
        <f t="shared" si="72"/>
        <v>0</v>
      </c>
      <c r="BQ251" s="190"/>
      <c r="BR251" s="190">
        <f t="shared" si="73"/>
        <v>0</v>
      </c>
      <c r="BS251" s="191"/>
    </row>
    <row r="252" spans="2:71" ht="15" thickBot="1" x14ac:dyDescent="0.4">
      <c r="B252" s="209"/>
      <c r="C252" s="210"/>
      <c r="D252" s="210"/>
      <c r="E252" s="214"/>
      <c r="F252" s="214"/>
      <c r="G252" s="214"/>
      <c r="H252" s="215"/>
      <c r="I252" s="205"/>
      <c r="J252" s="206"/>
      <c r="K252" s="206"/>
      <c r="L252" s="206"/>
      <c r="M252" s="213"/>
      <c r="N252" s="213"/>
      <c r="O252" s="213"/>
      <c r="P252" s="213"/>
      <c r="Q252" s="213"/>
      <c r="R252" s="213"/>
      <c r="S252" s="205"/>
      <c r="T252" s="205"/>
      <c r="U252" s="205"/>
      <c r="V252" s="206"/>
      <c r="W252" s="206"/>
      <c r="X252" s="206"/>
      <c r="Y252" s="207"/>
      <c r="Z252" s="207"/>
      <c r="AA252" s="207"/>
      <c r="AB252" s="208"/>
      <c r="AC252" s="208"/>
      <c r="AD252" s="208"/>
      <c r="AE252" s="202"/>
      <c r="AF252" s="202"/>
      <c r="AG252" s="202"/>
      <c r="AH252" s="201">
        <f>Totals!$E$81</f>
        <v>45811</v>
      </c>
      <c r="AI252" s="201"/>
      <c r="AJ252" s="201"/>
      <c r="AK252" s="303">
        <f t="shared" si="60"/>
        <v>0</v>
      </c>
      <c r="AL252" s="303"/>
      <c r="AM252" s="303"/>
      <c r="AN252" s="201" t="str">
        <f t="shared" si="61"/>
        <v/>
      </c>
      <c r="AO252" s="201"/>
      <c r="AP252" s="201"/>
      <c r="AQ252" s="202"/>
      <c r="AR252" s="202"/>
      <c r="AS252" s="202"/>
      <c r="AT252" s="203">
        <f t="shared" si="74"/>
        <v>0</v>
      </c>
      <c r="AU252" s="203"/>
      <c r="AV252" s="203"/>
      <c r="AW252" s="204">
        <f t="shared" si="63"/>
        <v>0</v>
      </c>
      <c r="AX252" s="204"/>
      <c r="AY252" s="204"/>
      <c r="AZ252" s="190">
        <f t="shared" si="64"/>
        <v>0</v>
      </c>
      <c r="BA252" s="190"/>
      <c r="BB252" s="190">
        <f t="shared" si="65"/>
        <v>0</v>
      </c>
      <c r="BC252" s="190"/>
      <c r="BD252" s="190">
        <f t="shared" si="66"/>
        <v>0</v>
      </c>
      <c r="BE252" s="190"/>
      <c r="BF252" s="190">
        <f t="shared" si="67"/>
        <v>0</v>
      </c>
      <c r="BG252" s="190"/>
      <c r="BH252" s="190">
        <f t="shared" si="68"/>
        <v>0</v>
      </c>
      <c r="BI252" s="190"/>
      <c r="BJ252" s="190">
        <f t="shared" si="69"/>
        <v>0</v>
      </c>
      <c r="BK252" s="190"/>
      <c r="BL252" s="190">
        <f t="shared" si="70"/>
        <v>0</v>
      </c>
      <c r="BM252" s="199"/>
      <c r="BN252" s="190">
        <f t="shared" si="71"/>
        <v>0</v>
      </c>
      <c r="BO252" s="190"/>
      <c r="BP252" s="190">
        <f t="shared" si="72"/>
        <v>0</v>
      </c>
      <c r="BQ252" s="190"/>
      <c r="BR252" s="190">
        <f t="shared" si="73"/>
        <v>0</v>
      </c>
      <c r="BS252" s="191"/>
    </row>
    <row r="253" spans="2:71" ht="15" thickBot="1" x14ac:dyDescent="0.4">
      <c r="B253" s="209"/>
      <c r="C253" s="210"/>
      <c r="D253" s="210"/>
      <c r="E253" s="214"/>
      <c r="F253" s="214"/>
      <c r="G253" s="214"/>
      <c r="H253" s="215"/>
      <c r="I253" s="205"/>
      <c r="J253" s="206"/>
      <c r="K253" s="206"/>
      <c r="L253" s="206"/>
      <c r="M253" s="214"/>
      <c r="N253" s="214"/>
      <c r="O253" s="214"/>
      <c r="P253" s="213"/>
      <c r="Q253" s="213"/>
      <c r="R253" s="213"/>
      <c r="S253" s="205"/>
      <c r="T253" s="205"/>
      <c r="U253" s="205"/>
      <c r="V253" s="206"/>
      <c r="W253" s="206"/>
      <c r="X253" s="206"/>
      <c r="Y253" s="207"/>
      <c r="Z253" s="207"/>
      <c r="AA253" s="207"/>
      <c r="AB253" s="208"/>
      <c r="AC253" s="208"/>
      <c r="AD253" s="208"/>
      <c r="AE253" s="202"/>
      <c r="AF253" s="202"/>
      <c r="AG253" s="202"/>
      <c r="AH253" s="201">
        <f>Totals!$E$81</f>
        <v>45811</v>
      </c>
      <c r="AI253" s="201"/>
      <c r="AJ253" s="201"/>
      <c r="AK253" s="303">
        <f t="shared" si="60"/>
        <v>0</v>
      </c>
      <c r="AL253" s="303"/>
      <c r="AM253" s="303"/>
      <c r="AN253" s="201" t="str">
        <f t="shared" si="61"/>
        <v/>
      </c>
      <c r="AO253" s="201"/>
      <c r="AP253" s="201"/>
      <c r="AQ253" s="202"/>
      <c r="AR253" s="202"/>
      <c r="AS253" s="202"/>
      <c r="AT253" s="203">
        <f t="shared" si="74"/>
        <v>0</v>
      </c>
      <c r="AU253" s="203"/>
      <c r="AV253" s="203"/>
      <c r="AW253" s="204">
        <f t="shared" si="63"/>
        <v>0</v>
      </c>
      <c r="AX253" s="204"/>
      <c r="AY253" s="204"/>
      <c r="AZ253" s="190">
        <f t="shared" si="64"/>
        <v>0</v>
      </c>
      <c r="BA253" s="190"/>
      <c r="BB253" s="190">
        <f t="shared" si="65"/>
        <v>0</v>
      </c>
      <c r="BC253" s="190"/>
      <c r="BD253" s="190">
        <f t="shared" si="66"/>
        <v>0</v>
      </c>
      <c r="BE253" s="190"/>
      <c r="BF253" s="190">
        <f t="shared" si="67"/>
        <v>0</v>
      </c>
      <c r="BG253" s="190"/>
      <c r="BH253" s="190">
        <f t="shared" si="68"/>
        <v>0</v>
      </c>
      <c r="BI253" s="190"/>
      <c r="BJ253" s="190">
        <f t="shared" si="69"/>
        <v>0</v>
      </c>
      <c r="BK253" s="190"/>
      <c r="BL253" s="190">
        <f t="shared" si="70"/>
        <v>0</v>
      </c>
      <c r="BM253" s="199"/>
      <c r="BN253" s="190">
        <f t="shared" si="71"/>
        <v>0</v>
      </c>
      <c r="BO253" s="190"/>
      <c r="BP253" s="190">
        <f t="shared" si="72"/>
        <v>0</v>
      </c>
      <c r="BQ253" s="190"/>
      <c r="BR253" s="190">
        <f t="shared" si="73"/>
        <v>0</v>
      </c>
      <c r="BS253" s="191"/>
    </row>
    <row r="254" spans="2:71" ht="15" thickBot="1" x14ac:dyDescent="0.4">
      <c r="B254" s="209"/>
      <c r="C254" s="210"/>
      <c r="D254" s="210"/>
      <c r="E254" s="214"/>
      <c r="F254" s="214"/>
      <c r="G254" s="214"/>
      <c r="H254" s="215"/>
      <c r="I254" s="205"/>
      <c r="J254" s="206"/>
      <c r="K254" s="206"/>
      <c r="L254" s="206"/>
      <c r="M254" s="213"/>
      <c r="N254" s="213"/>
      <c r="O254" s="213"/>
      <c r="P254" s="213"/>
      <c r="Q254" s="213"/>
      <c r="R254" s="213"/>
      <c r="S254" s="205"/>
      <c r="T254" s="205"/>
      <c r="U254" s="205"/>
      <c r="V254" s="206"/>
      <c r="W254" s="206"/>
      <c r="X254" s="206"/>
      <c r="Y254" s="207"/>
      <c r="Z254" s="207"/>
      <c r="AA254" s="207"/>
      <c r="AB254" s="208"/>
      <c r="AC254" s="208"/>
      <c r="AD254" s="208"/>
      <c r="AE254" s="202"/>
      <c r="AF254" s="202"/>
      <c r="AG254" s="202"/>
      <c r="AH254" s="201">
        <f>Totals!$E$81</f>
        <v>45811</v>
      </c>
      <c r="AI254" s="201"/>
      <c r="AJ254" s="201"/>
      <c r="AK254" s="303">
        <f t="shared" si="60"/>
        <v>0</v>
      </c>
      <c r="AL254" s="303"/>
      <c r="AM254" s="303"/>
      <c r="AN254" s="201" t="str">
        <f t="shared" si="61"/>
        <v/>
      </c>
      <c r="AO254" s="201"/>
      <c r="AP254" s="201"/>
      <c r="AQ254" s="202"/>
      <c r="AR254" s="202"/>
      <c r="AS254" s="202"/>
      <c r="AT254" s="203">
        <f t="shared" si="74"/>
        <v>0</v>
      </c>
      <c r="AU254" s="203"/>
      <c r="AV254" s="203"/>
      <c r="AW254" s="204">
        <f t="shared" si="63"/>
        <v>0</v>
      </c>
      <c r="AX254" s="204"/>
      <c r="AY254" s="204"/>
      <c r="AZ254" s="190">
        <f t="shared" si="64"/>
        <v>0</v>
      </c>
      <c r="BA254" s="190"/>
      <c r="BB254" s="190">
        <f t="shared" si="65"/>
        <v>0</v>
      </c>
      <c r="BC254" s="190"/>
      <c r="BD254" s="190">
        <f t="shared" si="66"/>
        <v>0</v>
      </c>
      <c r="BE254" s="190"/>
      <c r="BF254" s="190">
        <f t="shared" si="67"/>
        <v>0</v>
      </c>
      <c r="BG254" s="190"/>
      <c r="BH254" s="190">
        <f t="shared" si="68"/>
        <v>0</v>
      </c>
      <c r="BI254" s="190"/>
      <c r="BJ254" s="190">
        <f t="shared" si="69"/>
        <v>0</v>
      </c>
      <c r="BK254" s="190"/>
      <c r="BL254" s="190">
        <f t="shared" si="70"/>
        <v>0</v>
      </c>
      <c r="BM254" s="199"/>
      <c r="BN254" s="190">
        <f t="shared" si="71"/>
        <v>0</v>
      </c>
      <c r="BO254" s="190"/>
      <c r="BP254" s="190">
        <f t="shared" si="72"/>
        <v>0</v>
      </c>
      <c r="BQ254" s="190"/>
      <c r="BR254" s="190">
        <f t="shared" si="73"/>
        <v>0</v>
      </c>
      <c r="BS254" s="191"/>
    </row>
    <row r="255" spans="2:71" ht="15" thickBot="1" x14ac:dyDescent="0.4">
      <c r="B255" s="209"/>
      <c r="C255" s="210"/>
      <c r="D255" s="210"/>
      <c r="E255" s="214"/>
      <c r="F255" s="214"/>
      <c r="G255" s="214"/>
      <c r="H255" s="215"/>
      <c r="I255" s="205"/>
      <c r="J255" s="206"/>
      <c r="K255" s="206"/>
      <c r="L255" s="206"/>
      <c r="M255" s="213"/>
      <c r="N255" s="213"/>
      <c r="O255" s="213"/>
      <c r="P255" s="213"/>
      <c r="Q255" s="213"/>
      <c r="R255" s="213"/>
      <c r="S255" s="205"/>
      <c r="T255" s="205"/>
      <c r="U255" s="205"/>
      <c r="V255" s="206"/>
      <c r="W255" s="206"/>
      <c r="X255" s="206"/>
      <c r="Y255" s="207"/>
      <c r="Z255" s="207"/>
      <c r="AA255" s="207"/>
      <c r="AB255" s="208"/>
      <c r="AC255" s="208"/>
      <c r="AD255" s="208"/>
      <c r="AE255" s="202"/>
      <c r="AF255" s="202"/>
      <c r="AG255" s="202"/>
      <c r="AH255" s="201">
        <f>Totals!$E$81</f>
        <v>45811</v>
      </c>
      <c r="AI255" s="201"/>
      <c r="AJ255" s="201"/>
      <c r="AK255" s="303">
        <f t="shared" si="60"/>
        <v>0</v>
      </c>
      <c r="AL255" s="303"/>
      <c r="AM255" s="303"/>
      <c r="AN255" s="201" t="str">
        <f t="shared" si="61"/>
        <v/>
      </c>
      <c r="AO255" s="201"/>
      <c r="AP255" s="201"/>
      <c r="AQ255" s="202"/>
      <c r="AR255" s="202"/>
      <c r="AS255" s="202"/>
      <c r="AT255" s="203">
        <f t="shared" si="74"/>
        <v>0</v>
      </c>
      <c r="AU255" s="203"/>
      <c r="AV255" s="203"/>
      <c r="AW255" s="204">
        <f t="shared" si="63"/>
        <v>0</v>
      </c>
      <c r="AX255" s="204"/>
      <c r="AY255" s="204"/>
      <c r="AZ255" s="190">
        <f t="shared" si="64"/>
        <v>0</v>
      </c>
      <c r="BA255" s="190"/>
      <c r="BB255" s="190">
        <f t="shared" si="65"/>
        <v>0</v>
      </c>
      <c r="BC255" s="190"/>
      <c r="BD255" s="190">
        <f t="shared" si="66"/>
        <v>0</v>
      </c>
      <c r="BE255" s="190"/>
      <c r="BF255" s="190">
        <f t="shared" si="67"/>
        <v>0</v>
      </c>
      <c r="BG255" s="190"/>
      <c r="BH255" s="190">
        <f t="shared" si="68"/>
        <v>0</v>
      </c>
      <c r="BI255" s="190"/>
      <c r="BJ255" s="190">
        <f t="shared" si="69"/>
        <v>0</v>
      </c>
      <c r="BK255" s="190"/>
      <c r="BL255" s="190">
        <f t="shared" si="70"/>
        <v>0</v>
      </c>
      <c r="BM255" s="199"/>
      <c r="BN255" s="190">
        <f t="shared" si="71"/>
        <v>0</v>
      </c>
      <c r="BO255" s="190"/>
      <c r="BP255" s="190">
        <f t="shared" si="72"/>
        <v>0</v>
      </c>
      <c r="BQ255" s="190"/>
      <c r="BR255" s="190">
        <f t="shared" si="73"/>
        <v>0</v>
      </c>
      <c r="BS255" s="191"/>
    </row>
    <row r="256" spans="2:71" ht="15" thickBot="1" x14ac:dyDescent="0.4">
      <c r="B256" s="209"/>
      <c r="C256" s="210"/>
      <c r="D256" s="210"/>
      <c r="E256" s="214"/>
      <c r="F256" s="214"/>
      <c r="G256" s="214"/>
      <c r="H256" s="215"/>
      <c r="I256" s="205"/>
      <c r="J256" s="206"/>
      <c r="K256" s="206"/>
      <c r="L256" s="206"/>
      <c r="M256" s="213"/>
      <c r="N256" s="213"/>
      <c r="O256" s="213"/>
      <c r="P256" s="213"/>
      <c r="Q256" s="213"/>
      <c r="R256" s="213"/>
      <c r="S256" s="205"/>
      <c r="T256" s="205"/>
      <c r="U256" s="205"/>
      <c r="V256" s="206"/>
      <c r="W256" s="206"/>
      <c r="X256" s="206"/>
      <c r="Y256" s="207"/>
      <c r="Z256" s="207"/>
      <c r="AA256" s="207"/>
      <c r="AB256" s="208"/>
      <c r="AC256" s="208"/>
      <c r="AD256" s="208"/>
      <c r="AE256" s="202"/>
      <c r="AF256" s="202"/>
      <c r="AG256" s="202"/>
      <c r="AH256" s="201">
        <f>Totals!$E$81</f>
        <v>45811</v>
      </c>
      <c r="AI256" s="201"/>
      <c r="AJ256" s="201"/>
      <c r="AK256" s="303">
        <f t="shared" si="60"/>
        <v>0</v>
      </c>
      <c r="AL256" s="303"/>
      <c r="AM256" s="303"/>
      <c r="AN256" s="201" t="str">
        <f t="shared" si="61"/>
        <v/>
      </c>
      <c r="AO256" s="201"/>
      <c r="AP256" s="201"/>
      <c r="AQ256" s="202"/>
      <c r="AR256" s="202"/>
      <c r="AS256" s="202"/>
      <c r="AT256" s="203">
        <f t="shared" si="74"/>
        <v>0</v>
      </c>
      <c r="AU256" s="203"/>
      <c r="AV256" s="203"/>
      <c r="AW256" s="204">
        <f t="shared" si="63"/>
        <v>0</v>
      </c>
      <c r="AX256" s="204"/>
      <c r="AY256" s="204"/>
      <c r="AZ256" s="190">
        <f t="shared" si="64"/>
        <v>0</v>
      </c>
      <c r="BA256" s="190"/>
      <c r="BB256" s="190">
        <f t="shared" si="65"/>
        <v>0</v>
      </c>
      <c r="BC256" s="190"/>
      <c r="BD256" s="190">
        <f t="shared" si="66"/>
        <v>0</v>
      </c>
      <c r="BE256" s="190"/>
      <c r="BF256" s="190">
        <f t="shared" si="67"/>
        <v>0</v>
      </c>
      <c r="BG256" s="190"/>
      <c r="BH256" s="190">
        <f t="shared" si="68"/>
        <v>0</v>
      </c>
      <c r="BI256" s="190"/>
      <c r="BJ256" s="190">
        <f t="shared" si="69"/>
        <v>0</v>
      </c>
      <c r="BK256" s="190"/>
      <c r="BL256" s="190">
        <f t="shared" si="70"/>
        <v>0</v>
      </c>
      <c r="BM256" s="199"/>
      <c r="BN256" s="190">
        <f t="shared" si="71"/>
        <v>0</v>
      </c>
      <c r="BO256" s="190"/>
      <c r="BP256" s="190">
        <f t="shared" si="72"/>
        <v>0</v>
      </c>
      <c r="BQ256" s="190"/>
      <c r="BR256" s="190">
        <f t="shared" si="73"/>
        <v>0</v>
      </c>
      <c r="BS256" s="191"/>
    </row>
    <row r="257" spans="2:71" ht="15" thickBot="1" x14ac:dyDescent="0.4">
      <c r="B257" s="209"/>
      <c r="C257" s="210"/>
      <c r="D257" s="210"/>
      <c r="E257" s="211"/>
      <c r="F257" s="211"/>
      <c r="G257" s="211"/>
      <c r="H257" s="211"/>
      <c r="I257" s="205"/>
      <c r="J257" s="206"/>
      <c r="K257" s="206"/>
      <c r="L257" s="206"/>
      <c r="M257" s="213"/>
      <c r="N257" s="213"/>
      <c r="O257" s="213"/>
      <c r="P257" s="213"/>
      <c r="Q257" s="213"/>
      <c r="R257" s="213"/>
      <c r="S257" s="205"/>
      <c r="T257" s="205"/>
      <c r="U257" s="205"/>
      <c r="V257" s="206"/>
      <c r="W257" s="206"/>
      <c r="X257" s="206"/>
      <c r="Y257" s="207"/>
      <c r="Z257" s="207"/>
      <c r="AA257" s="207"/>
      <c r="AB257" s="208"/>
      <c r="AC257" s="208"/>
      <c r="AD257" s="208"/>
      <c r="AE257" s="202"/>
      <c r="AF257" s="202"/>
      <c r="AG257" s="202"/>
      <c r="AH257" s="201">
        <f>Totals!$E$81</f>
        <v>45811</v>
      </c>
      <c r="AI257" s="201"/>
      <c r="AJ257" s="201"/>
      <c r="AK257" s="303">
        <f t="shared" si="60"/>
        <v>0</v>
      </c>
      <c r="AL257" s="303"/>
      <c r="AM257" s="303"/>
      <c r="AN257" s="201" t="str">
        <f t="shared" si="61"/>
        <v/>
      </c>
      <c r="AO257" s="201"/>
      <c r="AP257" s="201"/>
      <c r="AQ257" s="202"/>
      <c r="AR257" s="202"/>
      <c r="AS257" s="202"/>
      <c r="AT257" s="203">
        <f t="shared" si="74"/>
        <v>0</v>
      </c>
      <c r="AU257" s="203"/>
      <c r="AV257" s="203"/>
      <c r="AW257" s="204">
        <f t="shared" si="63"/>
        <v>0</v>
      </c>
      <c r="AX257" s="204"/>
      <c r="AY257" s="204"/>
      <c r="AZ257" s="190">
        <f t="shared" si="64"/>
        <v>0</v>
      </c>
      <c r="BA257" s="190"/>
      <c r="BB257" s="190">
        <f t="shared" si="65"/>
        <v>0</v>
      </c>
      <c r="BC257" s="190"/>
      <c r="BD257" s="190">
        <f t="shared" si="66"/>
        <v>0</v>
      </c>
      <c r="BE257" s="190"/>
      <c r="BF257" s="190">
        <f t="shared" si="67"/>
        <v>0</v>
      </c>
      <c r="BG257" s="190"/>
      <c r="BH257" s="190">
        <f t="shared" si="68"/>
        <v>0</v>
      </c>
      <c r="BI257" s="190"/>
      <c r="BJ257" s="190">
        <f t="shared" si="69"/>
        <v>0</v>
      </c>
      <c r="BK257" s="190"/>
      <c r="BL257" s="190">
        <f t="shared" si="70"/>
        <v>0</v>
      </c>
      <c r="BM257" s="199"/>
      <c r="BN257" s="190">
        <f t="shared" si="71"/>
        <v>0</v>
      </c>
      <c r="BO257" s="190"/>
      <c r="BP257" s="190">
        <f t="shared" si="72"/>
        <v>0</v>
      </c>
      <c r="BQ257" s="190"/>
      <c r="BR257" s="190">
        <f t="shared" si="73"/>
        <v>0</v>
      </c>
      <c r="BS257" s="191"/>
    </row>
    <row r="258" spans="2:71" ht="15" thickBot="1" x14ac:dyDescent="0.4">
      <c r="B258" s="209"/>
      <c r="C258" s="210"/>
      <c r="D258" s="210"/>
      <c r="E258" s="211"/>
      <c r="F258" s="211"/>
      <c r="G258" s="211"/>
      <c r="H258" s="211"/>
      <c r="I258" s="212"/>
      <c r="J258" s="212"/>
      <c r="K258" s="212"/>
      <c r="L258" s="212"/>
      <c r="M258" s="213"/>
      <c r="N258" s="213"/>
      <c r="O258" s="213"/>
      <c r="P258" s="213"/>
      <c r="Q258" s="213"/>
      <c r="R258" s="213"/>
      <c r="S258" s="205"/>
      <c r="T258" s="205"/>
      <c r="U258" s="205"/>
      <c r="V258" s="206"/>
      <c r="W258" s="206"/>
      <c r="X258" s="206"/>
      <c r="Y258" s="207"/>
      <c r="Z258" s="207"/>
      <c r="AA258" s="207"/>
      <c r="AB258" s="208"/>
      <c r="AC258" s="208"/>
      <c r="AD258" s="208"/>
      <c r="AE258" s="202"/>
      <c r="AF258" s="202"/>
      <c r="AG258" s="202"/>
      <c r="AH258" s="201">
        <f>Totals!$E$81</f>
        <v>45811</v>
      </c>
      <c r="AI258" s="201"/>
      <c r="AJ258" s="201"/>
      <c r="AK258" s="303">
        <f t="shared" si="60"/>
        <v>0</v>
      </c>
      <c r="AL258" s="303"/>
      <c r="AM258" s="303"/>
      <c r="AN258" s="201" t="str">
        <f>IF($AQ258="","",$AQ258-1)</f>
        <v/>
      </c>
      <c r="AO258" s="201"/>
      <c r="AP258" s="201"/>
      <c r="AQ258" s="202"/>
      <c r="AR258" s="202"/>
      <c r="AS258" s="202"/>
      <c r="AT258" s="203">
        <f t="shared" si="74"/>
        <v>0</v>
      </c>
      <c r="AU258" s="203"/>
      <c r="AV258" s="203"/>
      <c r="AW258" s="204">
        <f t="shared" si="63"/>
        <v>0</v>
      </c>
      <c r="AX258" s="204"/>
      <c r="AY258" s="204"/>
      <c r="AZ258" s="190">
        <f t="shared" si="64"/>
        <v>0</v>
      </c>
      <c r="BA258" s="190"/>
      <c r="BB258" s="190">
        <f t="shared" si="65"/>
        <v>0</v>
      </c>
      <c r="BC258" s="190"/>
      <c r="BD258" s="190">
        <f t="shared" si="66"/>
        <v>0</v>
      </c>
      <c r="BE258" s="190"/>
      <c r="BF258" s="190">
        <f t="shared" si="67"/>
        <v>0</v>
      </c>
      <c r="BG258" s="190"/>
      <c r="BH258" s="190">
        <f t="shared" si="68"/>
        <v>0</v>
      </c>
      <c r="BI258" s="190"/>
      <c r="BJ258" s="190">
        <f t="shared" si="69"/>
        <v>0</v>
      </c>
      <c r="BK258" s="190"/>
      <c r="BL258" s="190">
        <f t="shared" si="70"/>
        <v>0</v>
      </c>
      <c r="BM258" s="199"/>
      <c r="BN258" s="190">
        <f t="shared" si="71"/>
        <v>0</v>
      </c>
      <c r="BO258" s="190"/>
      <c r="BP258" s="190">
        <f t="shared" si="72"/>
        <v>0</v>
      </c>
      <c r="BQ258" s="190"/>
      <c r="BR258" s="190">
        <f t="shared" si="73"/>
        <v>0</v>
      </c>
      <c r="BS258" s="191"/>
    </row>
    <row r="259" spans="2:71" ht="15" thickBot="1" x14ac:dyDescent="0.4">
      <c r="B259" s="192"/>
      <c r="C259" s="193"/>
      <c r="D259" s="193"/>
      <c r="E259" s="194" t="s">
        <v>7103</v>
      </c>
      <c r="F259" s="194"/>
      <c r="G259" s="194"/>
      <c r="H259" s="194"/>
      <c r="I259" s="195" t="s">
        <v>7108</v>
      </c>
      <c r="J259" s="195"/>
      <c r="K259" s="195"/>
      <c r="L259" s="195"/>
      <c r="M259" s="196">
        <v>44410</v>
      </c>
      <c r="N259" s="196"/>
      <c r="O259" s="196"/>
      <c r="P259" s="196">
        <v>44440</v>
      </c>
      <c r="Q259" s="196"/>
      <c r="R259" s="196"/>
      <c r="S259" s="197" t="s">
        <v>6948</v>
      </c>
      <c r="T259" s="197"/>
      <c r="U259" s="197"/>
      <c r="V259" s="198" t="s">
        <v>6947</v>
      </c>
      <c r="W259" s="198"/>
      <c r="X259" s="198"/>
      <c r="Y259" s="185"/>
      <c r="Z259" s="185"/>
      <c r="AA259" s="185"/>
      <c r="AB259" s="186"/>
      <c r="AC259" s="186"/>
      <c r="AD259" s="186"/>
      <c r="AE259" s="182"/>
      <c r="AF259" s="182"/>
      <c r="AG259" s="182"/>
      <c r="AH259" s="187">
        <f>Totals!$E$81</f>
        <v>45811</v>
      </c>
      <c r="AI259" s="187"/>
      <c r="AJ259" s="187"/>
      <c r="AK259" s="301">
        <f t="shared" si="60"/>
        <v>0</v>
      </c>
      <c r="AL259" s="302"/>
      <c r="AM259" s="302"/>
      <c r="AN259" s="187" t="str">
        <f>IF($AQ259="","",$AQ259-1)</f>
        <v/>
      </c>
      <c r="AO259" s="187"/>
      <c r="AP259" s="187"/>
      <c r="AQ259" s="182"/>
      <c r="AR259" s="182"/>
      <c r="AS259" s="182"/>
      <c r="AT259" s="183">
        <f t="shared" si="74"/>
        <v>0</v>
      </c>
      <c r="AU259" s="183"/>
      <c r="AV259" s="183"/>
      <c r="AW259" s="184">
        <f t="shared" si="63"/>
        <v>0</v>
      </c>
      <c r="AX259" s="184"/>
      <c r="AY259" s="184"/>
      <c r="AZ259" s="180">
        <f t="shared" si="64"/>
        <v>0</v>
      </c>
      <c r="BA259" s="180"/>
      <c r="BB259" s="180">
        <f t="shared" si="65"/>
        <v>0</v>
      </c>
      <c r="BC259" s="180"/>
      <c r="BD259" s="180">
        <f t="shared" si="66"/>
        <v>0</v>
      </c>
      <c r="BE259" s="180"/>
      <c r="BF259" s="180">
        <f t="shared" si="67"/>
        <v>0</v>
      </c>
      <c r="BG259" s="180"/>
      <c r="BH259" s="180">
        <f t="shared" si="68"/>
        <v>0</v>
      </c>
      <c r="BI259" s="180"/>
      <c r="BJ259" s="180">
        <f t="shared" si="69"/>
        <v>0</v>
      </c>
      <c r="BK259" s="180"/>
      <c r="BL259" s="180">
        <f t="shared" si="70"/>
        <v>0</v>
      </c>
      <c r="BM259" s="181"/>
      <c r="BN259" s="180">
        <f t="shared" si="71"/>
        <v>0</v>
      </c>
      <c r="BO259" s="180"/>
      <c r="BP259" s="180">
        <f t="shared" si="72"/>
        <v>0</v>
      </c>
      <c r="BQ259" s="180"/>
      <c r="BR259" s="175">
        <f t="shared" si="73"/>
        <v>0</v>
      </c>
      <c r="BS259" s="176"/>
    </row>
    <row r="260" spans="2:71" ht="15.5" thickTop="1" thickBot="1" x14ac:dyDescent="0.4">
      <c r="B260" s="177" t="s">
        <v>15</v>
      </c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4"/>
      <c r="AA260" s="174"/>
      <c r="AB260" s="177"/>
      <c r="AC260" s="174"/>
      <c r="AD260" s="174"/>
      <c r="AE260" s="177"/>
      <c r="AF260" s="174"/>
      <c r="AG260" s="174"/>
      <c r="AH260" s="177"/>
      <c r="AI260" s="174"/>
      <c r="AJ260" s="174"/>
      <c r="AK260" s="299">
        <f>SUM(AK220:AM259)</f>
        <v>461.64383561643825</v>
      </c>
      <c r="AL260" s="300"/>
      <c r="AM260" s="300"/>
      <c r="AN260" s="177"/>
      <c r="AO260" s="174"/>
      <c r="AP260" s="174"/>
      <c r="AQ260" s="177"/>
      <c r="AR260" s="174"/>
      <c r="AS260" s="174"/>
      <c r="AT260" s="177"/>
      <c r="AU260" s="174"/>
      <c r="AV260" s="174"/>
      <c r="AW260" s="173"/>
      <c r="AX260" s="174"/>
      <c r="AY260" s="174"/>
      <c r="AZ260" s="172">
        <f>SUM(AZ220:AZ259)</f>
        <v>-2.3287671232876712</v>
      </c>
      <c r="BA260" s="172"/>
      <c r="BB260" s="172">
        <f>SUM(BB220:BB259)</f>
        <v>-16.301369863013701</v>
      </c>
      <c r="BC260" s="172"/>
      <c r="BD260" s="172">
        <f>SUM(BD220:BD259)</f>
        <v>-32.602739726027401</v>
      </c>
      <c r="BE260" s="172"/>
      <c r="BF260" s="172">
        <f>SUM(BF220:BF259)</f>
        <v>-70.881849315068493</v>
      </c>
      <c r="BG260" s="172"/>
      <c r="BH260" s="172">
        <f>SUM(BH220:BH259)</f>
        <v>-212.64554794520549</v>
      </c>
      <c r="BI260" s="172"/>
      <c r="BJ260" s="172">
        <f>SUM(BJ220:BJ259)</f>
        <v>-425.29109589041099</v>
      </c>
      <c r="BK260" s="172"/>
      <c r="BL260" s="172">
        <f>SUM(BL220:BL259)</f>
        <v>-850.58219178082197</v>
      </c>
      <c r="BM260" s="172"/>
      <c r="BN260" s="172">
        <f>SUM(BN220:BN259)</f>
        <v>-1701.1643835616439</v>
      </c>
      <c r="BO260" s="172"/>
      <c r="BP260" s="172">
        <f>SUM(BP220:BP259)</f>
        <v>-4252.91095890411</v>
      </c>
      <c r="BQ260" s="172"/>
      <c r="BR260" s="172">
        <f>SUM(BR220:BR259)</f>
        <v>-8505.82191780822</v>
      </c>
      <c r="BS260" s="172"/>
    </row>
    <row r="261" spans="2:71" ht="15" thickTop="1" x14ac:dyDescent="0.35"/>
  </sheetData>
  <sheetProtection algorithmName="SHA-512" hashValue="Pm6zca7j0Sl5FdvRxB3iPIKqUgPAgACPtk91GgdahAjPhYNeLyravBShURQU0hhxKKqkBNxtcuZQbbYjciES1Q==" saltValue="jtrTiDnkjwKi/YoWStzsyg==" spinCount="100000" sheet="1" objects="1" scenarios="1"/>
  <mergeCells count="5574">
    <mergeCell ref="AT8:AV8"/>
    <mergeCell ref="BP10:BQ10"/>
    <mergeCell ref="M10:O10"/>
    <mergeCell ref="BR12:BS12"/>
    <mergeCell ref="B4:BS7"/>
    <mergeCell ref="B8:D8"/>
    <mergeCell ref="E8:H8"/>
    <mergeCell ref="I8:L8"/>
    <mergeCell ref="M8:O8"/>
    <mergeCell ref="P8:R8"/>
    <mergeCell ref="S8:U8"/>
    <mergeCell ref="V8:X8"/>
    <mergeCell ref="Y8:AA8"/>
    <mergeCell ref="AB8:AD8"/>
    <mergeCell ref="B139:D139"/>
    <mergeCell ref="P10:R10"/>
    <mergeCell ref="S10:U10"/>
    <mergeCell ref="BJ8:BK8"/>
    <mergeCell ref="BL8:BM8"/>
    <mergeCell ref="BN8:BO8"/>
    <mergeCell ref="BP8:BQ8"/>
    <mergeCell ref="BR8:BS8"/>
    <mergeCell ref="B9:BS9"/>
    <mergeCell ref="AW8:AY8"/>
    <mergeCell ref="AZ8:BA8"/>
    <mergeCell ref="BB8:BC8"/>
    <mergeCell ref="BD8:BE8"/>
    <mergeCell ref="BF8:BG8"/>
    <mergeCell ref="BH8:BI8"/>
    <mergeCell ref="AE8:AG8"/>
    <mergeCell ref="AH8:AJ8"/>
    <mergeCell ref="AK8:AM8"/>
    <mergeCell ref="AN8:AP8"/>
    <mergeCell ref="AQ8:AS8"/>
    <mergeCell ref="BN13:BO13"/>
    <mergeCell ref="BP13:BQ13"/>
    <mergeCell ref="BR10:BS10"/>
    <mergeCell ref="B11:BS11"/>
    <mergeCell ref="B12:D12"/>
    <mergeCell ref="E12:H12"/>
    <mergeCell ref="I12:L12"/>
    <mergeCell ref="M12:O12"/>
    <mergeCell ref="P12:R12"/>
    <mergeCell ref="S12:U12"/>
    <mergeCell ref="V12:X12"/>
    <mergeCell ref="BD10:BE10"/>
    <mergeCell ref="BF10:BG10"/>
    <mergeCell ref="BH10:BI10"/>
    <mergeCell ref="BJ10:BK10"/>
    <mergeCell ref="BL10:BM10"/>
    <mergeCell ref="BN10:BO10"/>
    <mergeCell ref="AN10:AP10"/>
    <mergeCell ref="AQ10:AS10"/>
    <mergeCell ref="AT10:AV10"/>
    <mergeCell ref="AW10:AY10"/>
    <mergeCell ref="AZ10:BA10"/>
    <mergeCell ref="BB10:BC10"/>
    <mergeCell ref="V10:X10"/>
    <mergeCell ref="Y10:AA10"/>
    <mergeCell ref="AB10:AD10"/>
    <mergeCell ref="AE10:AG10"/>
    <mergeCell ref="AH10:AJ10"/>
    <mergeCell ref="AK10:AM10"/>
    <mergeCell ref="B10:D10"/>
    <mergeCell ref="E10:H10"/>
    <mergeCell ref="I10:L10"/>
    <mergeCell ref="BF12:BG12"/>
    <mergeCell ref="BH12:BI12"/>
    <mergeCell ref="BJ12:BK12"/>
    <mergeCell ref="BL12:BM12"/>
    <mergeCell ref="BN12:BO12"/>
    <mergeCell ref="BP12:BQ12"/>
    <mergeCell ref="AQ12:AS12"/>
    <mergeCell ref="AT12:AV12"/>
    <mergeCell ref="AW12:AY12"/>
    <mergeCell ref="AZ12:BA12"/>
    <mergeCell ref="BB12:BC12"/>
    <mergeCell ref="BD12:BE12"/>
    <mergeCell ref="Y12:AA12"/>
    <mergeCell ref="AB12:AD12"/>
    <mergeCell ref="AE12:AG12"/>
    <mergeCell ref="AH12:AJ12"/>
    <mergeCell ref="AK12:AM12"/>
    <mergeCell ref="AN12:AP12"/>
    <mergeCell ref="BR13:BS13"/>
    <mergeCell ref="B14:D14"/>
    <mergeCell ref="E14:H14"/>
    <mergeCell ref="I14:L14"/>
    <mergeCell ref="M14:O14"/>
    <mergeCell ref="P14:R14"/>
    <mergeCell ref="AW13:AY13"/>
    <mergeCell ref="AZ13:BA13"/>
    <mergeCell ref="BB13:BC13"/>
    <mergeCell ref="BD13:BE13"/>
    <mergeCell ref="BF13:BG13"/>
    <mergeCell ref="BH13:BI13"/>
    <mergeCell ref="AE13:AG13"/>
    <mergeCell ref="AH13:AJ13"/>
    <mergeCell ref="AK13:AM13"/>
    <mergeCell ref="AN13:AP13"/>
    <mergeCell ref="AQ13:AS13"/>
    <mergeCell ref="AT13:AV13"/>
    <mergeCell ref="BN14:BO14"/>
    <mergeCell ref="BP14:BQ14"/>
    <mergeCell ref="BR14:BS14"/>
    <mergeCell ref="B13:D13"/>
    <mergeCell ref="E13:H13"/>
    <mergeCell ref="I13:L13"/>
    <mergeCell ref="M13:O13"/>
    <mergeCell ref="P13:R13"/>
    <mergeCell ref="S13:U13"/>
    <mergeCell ref="V13:X13"/>
    <mergeCell ref="Y13:AA13"/>
    <mergeCell ref="AB13:AD13"/>
    <mergeCell ref="BJ13:BK13"/>
    <mergeCell ref="BL13:BM13"/>
    <mergeCell ref="B15:D15"/>
    <mergeCell ref="E15:H15"/>
    <mergeCell ref="I15:L15"/>
    <mergeCell ref="M15:O15"/>
    <mergeCell ref="P15:R15"/>
    <mergeCell ref="S15:U15"/>
    <mergeCell ref="V15:X15"/>
    <mergeCell ref="BB14:BC14"/>
    <mergeCell ref="BD14:BE14"/>
    <mergeCell ref="BF14:BG14"/>
    <mergeCell ref="BH14:BI14"/>
    <mergeCell ref="BJ14:BK14"/>
    <mergeCell ref="BL14:BM14"/>
    <mergeCell ref="AK14:AM14"/>
    <mergeCell ref="AN14:AP14"/>
    <mergeCell ref="AQ14:AS14"/>
    <mergeCell ref="AT14:AV14"/>
    <mergeCell ref="AW14:AY14"/>
    <mergeCell ref="AZ14:BA14"/>
    <mergeCell ref="S14:U14"/>
    <mergeCell ref="V14:X14"/>
    <mergeCell ref="Y14:AA14"/>
    <mergeCell ref="AB14:AD14"/>
    <mergeCell ref="AE14:AG14"/>
    <mergeCell ref="AH14:AJ14"/>
    <mergeCell ref="BR15:BS15"/>
    <mergeCell ref="B16:D16"/>
    <mergeCell ref="E16:H16"/>
    <mergeCell ref="I16:L16"/>
    <mergeCell ref="M16:O16"/>
    <mergeCell ref="P16:R16"/>
    <mergeCell ref="S16:U16"/>
    <mergeCell ref="V16:X16"/>
    <mergeCell ref="Y16:AA16"/>
    <mergeCell ref="AB16:AD16"/>
    <mergeCell ref="BF15:BG15"/>
    <mergeCell ref="BH15:BI15"/>
    <mergeCell ref="BJ15:BK15"/>
    <mergeCell ref="BL15:BM15"/>
    <mergeCell ref="BN15:BO15"/>
    <mergeCell ref="BP15:BQ15"/>
    <mergeCell ref="AQ15:AS15"/>
    <mergeCell ref="AT15:AV15"/>
    <mergeCell ref="AW15:AY15"/>
    <mergeCell ref="AZ15:BA15"/>
    <mergeCell ref="BB15:BC15"/>
    <mergeCell ref="BD15:BE15"/>
    <mergeCell ref="Y15:AA15"/>
    <mergeCell ref="AB15:AD15"/>
    <mergeCell ref="AE15:AG15"/>
    <mergeCell ref="AH15:AJ15"/>
    <mergeCell ref="AK15:AM15"/>
    <mergeCell ref="AN15:AP15"/>
    <mergeCell ref="BJ16:BK16"/>
    <mergeCell ref="BL16:BM16"/>
    <mergeCell ref="BN16:BO16"/>
    <mergeCell ref="BP16:BQ16"/>
    <mergeCell ref="BR16:BS16"/>
    <mergeCell ref="B17:D17"/>
    <mergeCell ref="E17:H17"/>
    <mergeCell ref="I17:L17"/>
    <mergeCell ref="M17:O17"/>
    <mergeCell ref="P17:R17"/>
    <mergeCell ref="AW16:AY16"/>
    <mergeCell ref="AZ16:BA16"/>
    <mergeCell ref="BB16:BC16"/>
    <mergeCell ref="BD16:BE16"/>
    <mergeCell ref="BF16:BG16"/>
    <mergeCell ref="BH16:BI16"/>
    <mergeCell ref="AE16:AG16"/>
    <mergeCell ref="AH16:AJ16"/>
    <mergeCell ref="AK16:AM16"/>
    <mergeCell ref="AN16:AP16"/>
    <mergeCell ref="AQ16:AS16"/>
    <mergeCell ref="AT16:AV16"/>
    <mergeCell ref="BN17:BO17"/>
    <mergeCell ref="BP17:BQ17"/>
    <mergeCell ref="BR17:BS17"/>
    <mergeCell ref="B18:D18"/>
    <mergeCell ref="E18:H18"/>
    <mergeCell ref="I18:L18"/>
    <mergeCell ref="M18:O18"/>
    <mergeCell ref="P18:R18"/>
    <mergeCell ref="S18:U18"/>
    <mergeCell ref="V18:X18"/>
    <mergeCell ref="BB17:BC17"/>
    <mergeCell ref="BD17:BE17"/>
    <mergeCell ref="BF17:BG17"/>
    <mergeCell ref="BH17:BI17"/>
    <mergeCell ref="BJ17:BK17"/>
    <mergeCell ref="BL17:BM17"/>
    <mergeCell ref="AK17:AM17"/>
    <mergeCell ref="AN17:AP17"/>
    <mergeCell ref="AQ17:AS17"/>
    <mergeCell ref="AT17:AV17"/>
    <mergeCell ref="AW17:AY17"/>
    <mergeCell ref="AZ17:BA17"/>
    <mergeCell ref="S17:U17"/>
    <mergeCell ref="V17:X17"/>
    <mergeCell ref="Y17:AA17"/>
    <mergeCell ref="AB17:AD17"/>
    <mergeCell ref="AE17:AG17"/>
    <mergeCell ref="AH17:AJ17"/>
    <mergeCell ref="BR18:BS18"/>
    <mergeCell ref="B19:D19"/>
    <mergeCell ref="E19:H19"/>
    <mergeCell ref="I19:L19"/>
    <mergeCell ref="M19:O19"/>
    <mergeCell ref="P19:R19"/>
    <mergeCell ref="S19:U19"/>
    <mergeCell ref="V19:X19"/>
    <mergeCell ref="Y19:AA19"/>
    <mergeCell ref="AB19:AD19"/>
    <mergeCell ref="BF18:BG18"/>
    <mergeCell ref="BH18:BI18"/>
    <mergeCell ref="BJ18:BK18"/>
    <mergeCell ref="BL18:BM18"/>
    <mergeCell ref="BN18:BO18"/>
    <mergeCell ref="BP18:BQ18"/>
    <mergeCell ref="AQ18:AS18"/>
    <mergeCell ref="AT18:AV18"/>
    <mergeCell ref="AW18:AY18"/>
    <mergeCell ref="AZ18:BA18"/>
    <mergeCell ref="BB18:BC18"/>
    <mergeCell ref="BD18:BE18"/>
    <mergeCell ref="Y18:AA18"/>
    <mergeCell ref="AB18:AD18"/>
    <mergeCell ref="AE18:AG18"/>
    <mergeCell ref="AH18:AJ18"/>
    <mergeCell ref="AK18:AM18"/>
    <mergeCell ref="AN18:AP18"/>
    <mergeCell ref="BJ19:BK19"/>
    <mergeCell ref="BL19:BM19"/>
    <mergeCell ref="BN19:BO19"/>
    <mergeCell ref="BP19:BQ19"/>
    <mergeCell ref="BR19:BS19"/>
    <mergeCell ref="B20:D20"/>
    <mergeCell ref="E20:H20"/>
    <mergeCell ref="I20:L20"/>
    <mergeCell ref="M20:O20"/>
    <mergeCell ref="P20:R20"/>
    <mergeCell ref="AW19:AY19"/>
    <mergeCell ref="AZ19:BA19"/>
    <mergeCell ref="BB19:BC19"/>
    <mergeCell ref="BD19:BE19"/>
    <mergeCell ref="BF19:BG19"/>
    <mergeCell ref="BH19:BI19"/>
    <mergeCell ref="AE19:AG19"/>
    <mergeCell ref="AH19:AJ19"/>
    <mergeCell ref="AK19:AM19"/>
    <mergeCell ref="AN19:AP19"/>
    <mergeCell ref="AQ19:AS19"/>
    <mergeCell ref="AT19:AV19"/>
    <mergeCell ref="BN20:BO20"/>
    <mergeCell ref="BP20:BQ20"/>
    <mergeCell ref="BR20:BS20"/>
    <mergeCell ref="B21:D21"/>
    <mergeCell ref="E21:H21"/>
    <mergeCell ref="I21:L21"/>
    <mergeCell ref="M21:O21"/>
    <mergeCell ref="P21:R21"/>
    <mergeCell ref="S21:U21"/>
    <mergeCell ref="V21:X21"/>
    <mergeCell ref="BB20:BC20"/>
    <mergeCell ref="BD20:BE20"/>
    <mergeCell ref="BF20:BG20"/>
    <mergeCell ref="BH20:BI20"/>
    <mergeCell ref="BJ20:BK20"/>
    <mergeCell ref="BL20:BM20"/>
    <mergeCell ref="AK20:AM20"/>
    <mergeCell ref="AN20:AP20"/>
    <mergeCell ref="AQ20:AS20"/>
    <mergeCell ref="AT20:AV20"/>
    <mergeCell ref="AW20:AY20"/>
    <mergeCell ref="AZ20:BA20"/>
    <mergeCell ref="S20:U20"/>
    <mergeCell ref="V20:X20"/>
    <mergeCell ref="Y20:AA20"/>
    <mergeCell ref="AB20:AD20"/>
    <mergeCell ref="AE20:AG20"/>
    <mergeCell ref="AH20:AJ20"/>
    <mergeCell ref="BR21:BS21"/>
    <mergeCell ref="B22:D22"/>
    <mergeCell ref="E22:H22"/>
    <mergeCell ref="I22:L22"/>
    <mergeCell ref="M22:O22"/>
    <mergeCell ref="P22:R22"/>
    <mergeCell ref="S22:U22"/>
    <mergeCell ref="V22:X22"/>
    <mergeCell ref="Y22:AA22"/>
    <mergeCell ref="AB22:AD22"/>
    <mergeCell ref="BF21:BG21"/>
    <mergeCell ref="BH21:BI21"/>
    <mergeCell ref="BJ21:BK21"/>
    <mergeCell ref="BL21:BM21"/>
    <mergeCell ref="BN21:BO21"/>
    <mergeCell ref="BP21:BQ21"/>
    <mergeCell ref="AQ21:AS21"/>
    <mergeCell ref="AT21:AV21"/>
    <mergeCell ref="AW21:AY21"/>
    <mergeCell ref="AZ21:BA21"/>
    <mergeCell ref="BB21:BC21"/>
    <mergeCell ref="BD21:BE21"/>
    <mergeCell ref="Y21:AA21"/>
    <mergeCell ref="AB21:AD21"/>
    <mergeCell ref="AE21:AG21"/>
    <mergeCell ref="AH21:AJ21"/>
    <mergeCell ref="AK21:AM21"/>
    <mergeCell ref="AN21:AP21"/>
    <mergeCell ref="BJ22:BK22"/>
    <mergeCell ref="BL22:BM22"/>
    <mergeCell ref="BN22:BO22"/>
    <mergeCell ref="BP22:BQ22"/>
    <mergeCell ref="BR22:BS22"/>
    <mergeCell ref="B23:D23"/>
    <mergeCell ref="E23:H23"/>
    <mergeCell ref="I23:L23"/>
    <mergeCell ref="M23:O23"/>
    <mergeCell ref="P23:R23"/>
    <mergeCell ref="AW22:AY22"/>
    <mergeCell ref="AZ22:BA22"/>
    <mergeCell ref="BB22:BC22"/>
    <mergeCell ref="BD22:BE22"/>
    <mergeCell ref="BF22:BG22"/>
    <mergeCell ref="BH22:BI22"/>
    <mergeCell ref="AE22:AG22"/>
    <mergeCell ref="AH22:AJ22"/>
    <mergeCell ref="AK22:AM22"/>
    <mergeCell ref="AN22:AP22"/>
    <mergeCell ref="AQ22:AS22"/>
    <mergeCell ref="AT22:AV22"/>
    <mergeCell ref="BN23:BO23"/>
    <mergeCell ref="BP23:BQ23"/>
    <mergeCell ref="BR23:BS23"/>
    <mergeCell ref="B24:D24"/>
    <mergeCell ref="E24:H24"/>
    <mergeCell ref="I24:L24"/>
    <mergeCell ref="M24:O24"/>
    <mergeCell ref="P24:R24"/>
    <mergeCell ref="S24:U24"/>
    <mergeCell ref="V24:X24"/>
    <mergeCell ref="BB23:BC23"/>
    <mergeCell ref="BD23:BE23"/>
    <mergeCell ref="BF23:BG23"/>
    <mergeCell ref="BH23:BI23"/>
    <mergeCell ref="BJ23:BK23"/>
    <mergeCell ref="BL23:BM23"/>
    <mergeCell ref="AK23:AM23"/>
    <mergeCell ref="AN23:AP23"/>
    <mergeCell ref="AQ23:AS23"/>
    <mergeCell ref="AT23:AV23"/>
    <mergeCell ref="AW23:AY23"/>
    <mergeCell ref="AZ23:BA23"/>
    <mergeCell ref="S23:U23"/>
    <mergeCell ref="V23:X23"/>
    <mergeCell ref="Y23:AA23"/>
    <mergeCell ref="AB23:AD23"/>
    <mergeCell ref="AE23:AG23"/>
    <mergeCell ref="AH23:AJ23"/>
    <mergeCell ref="BR24:BS24"/>
    <mergeCell ref="B25:D25"/>
    <mergeCell ref="E25:H25"/>
    <mergeCell ref="I25:L25"/>
    <mergeCell ref="M25:O25"/>
    <mergeCell ref="P25:R25"/>
    <mergeCell ref="S25:U25"/>
    <mergeCell ref="V25:X25"/>
    <mergeCell ref="Y25:AA25"/>
    <mergeCell ref="AB25:AD25"/>
    <mergeCell ref="BF24:BG24"/>
    <mergeCell ref="BH24:BI24"/>
    <mergeCell ref="BJ24:BK24"/>
    <mergeCell ref="BL24:BM24"/>
    <mergeCell ref="BN24:BO24"/>
    <mergeCell ref="BP24:BQ24"/>
    <mergeCell ref="AQ24:AS24"/>
    <mergeCell ref="AT24:AV24"/>
    <mergeCell ref="AW24:AY24"/>
    <mergeCell ref="AZ24:BA24"/>
    <mergeCell ref="BB24:BC24"/>
    <mergeCell ref="BD24:BE24"/>
    <mergeCell ref="Y24:AA24"/>
    <mergeCell ref="AB24:AD24"/>
    <mergeCell ref="AE24:AG24"/>
    <mergeCell ref="AH24:AJ24"/>
    <mergeCell ref="AK24:AM24"/>
    <mergeCell ref="AN24:AP24"/>
    <mergeCell ref="BJ25:BK25"/>
    <mergeCell ref="BL25:BM25"/>
    <mergeCell ref="BN25:BO25"/>
    <mergeCell ref="BP25:BQ25"/>
    <mergeCell ref="BR25:BS25"/>
    <mergeCell ref="B26:D26"/>
    <mergeCell ref="E26:H26"/>
    <mergeCell ref="I26:L26"/>
    <mergeCell ref="M26:O26"/>
    <mergeCell ref="P26:R26"/>
    <mergeCell ref="AW25:AY25"/>
    <mergeCell ref="AZ25:BA25"/>
    <mergeCell ref="BB25:BC25"/>
    <mergeCell ref="BD25:BE25"/>
    <mergeCell ref="BF25:BG25"/>
    <mergeCell ref="BH25:BI25"/>
    <mergeCell ref="AE25:AG25"/>
    <mergeCell ref="AH25:AJ25"/>
    <mergeCell ref="AK25:AM25"/>
    <mergeCell ref="AN25:AP25"/>
    <mergeCell ref="AQ25:AS25"/>
    <mergeCell ref="AT25:AV25"/>
    <mergeCell ref="BN26:BO26"/>
    <mergeCell ref="BP26:BQ26"/>
    <mergeCell ref="BR26:BS26"/>
    <mergeCell ref="B27:D27"/>
    <mergeCell ref="E27:H27"/>
    <mergeCell ref="I27:L27"/>
    <mergeCell ref="M27:O27"/>
    <mergeCell ref="P27:R27"/>
    <mergeCell ref="S27:U27"/>
    <mergeCell ref="V27:X27"/>
    <mergeCell ref="BB26:BC26"/>
    <mergeCell ref="BD26:BE26"/>
    <mergeCell ref="BF26:BG26"/>
    <mergeCell ref="BH26:BI26"/>
    <mergeCell ref="BJ26:BK26"/>
    <mergeCell ref="BL26:BM26"/>
    <mergeCell ref="AK26:AM26"/>
    <mergeCell ref="AN26:AP26"/>
    <mergeCell ref="AQ26:AS26"/>
    <mergeCell ref="AT26:AV26"/>
    <mergeCell ref="AW26:AY26"/>
    <mergeCell ref="AZ26:BA26"/>
    <mergeCell ref="S26:U26"/>
    <mergeCell ref="V26:X26"/>
    <mergeCell ref="Y26:AA26"/>
    <mergeCell ref="AB26:AD26"/>
    <mergeCell ref="AE26:AG26"/>
    <mergeCell ref="AH26:AJ26"/>
    <mergeCell ref="BR27:BS27"/>
    <mergeCell ref="B28:D28"/>
    <mergeCell ref="E28:H28"/>
    <mergeCell ref="I28:L28"/>
    <mergeCell ref="M28:O28"/>
    <mergeCell ref="P28:R28"/>
    <mergeCell ref="S28:U28"/>
    <mergeCell ref="V28:X28"/>
    <mergeCell ref="Y28:AA28"/>
    <mergeCell ref="AB28:AD28"/>
    <mergeCell ref="BF27:BG27"/>
    <mergeCell ref="BH27:BI27"/>
    <mergeCell ref="BJ27:BK27"/>
    <mergeCell ref="BL27:BM27"/>
    <mergeCell ref="BN27:BO27"/>
    <mergeCell ref="BP27:BQ27"/>
    <mergeCell ref="AQ27:AS27"/>
    <mergeCell ref="AT27:AV27"/>
    <mergeCell ref="AW27:AY27"/>
    <mergeCell ref="AZ27:BA27"/>
    <mergeCell ref="BB27:BC27"/>
    <mergeCell ref="BD27:BE27"/>
    <mergeCell ref="Y27:AA27"/>
    <mergeCell ref="AB27:AD27"/>
    <mergeCell ref="AE27:AG27"/>
    <mergeCell ref="AH27:AJ27"/>
    <mergeCell ref="AK27:AM27"/>
    <mergeCell ref="AN27:AP27"/>
    <mergeCell ref="BJ28:BK28"/>
    <mergeCell ref="BL28:BM28"/>
    <mergeCell ref="BN28:BO28"/>
    <mergeCell ref="BP28:BQ28"/>
    <mergeCell ref="BR28:BS28"/>
    <mergeCell ref="B29:D29"/>
    <mergeCell ref="E29:H29"/>
    <mergeCell ref="I29:L29"/>
    <mergeCell ref="M29:O29"/>
    <mergeCell ref="P29:R29"/>
    <mergeCell ref="AW28:AY28"/>
    <mergeCell ref="AZ28:BA28"/>
    <mergeCell ref="BB28:BC28"/>
    <mergeCell ref="BD28:BE28"/>
    <mergeCell ref="BF28:BG28"/>
    <mergeCell ref="BH28:BI28"/>
    <mergeCell ref="AE28:AG28"/>
    <mergeCell ref="AH28:AJ28"/>
    <mergeCell ref="AK28:AM28"/>
    <mergeCell ref="AN28:AP28"/>
    <mergeCell ref="AQ28:AS28"/>
    <mergeCell ref="AT28:AV28"/>
    <mergeCell ref="BN29:BO29"/>
    <mergeCell ref="BP29:BQ29"/>
    <mergeCell ref="BR29:BS29"/>
    <mergeCell ref="B30:D30"/>
    <mergeCell ref="E30:H30"/>
    <mergeCell ref="I30:L30"/>
    <mergeCell ref="M30:O30"/>
    <mergeCell ref="P30:R30"/>
    <mergeCell ref="S30:U30"/>
    <mergeCell ref="V30:X30"/>
    <mergeCell ref="BB29:BC29"/>
    <mergeCell ref="BD29:BE29"/>
    <mergeCell ref="BF29:BG29"/>
    <mergeCell ref="BH29:BI29"/>
    <mergeCell ref="BJ29:BK29"/>
    <mergeCell ref="BL29:BM29"/>
    <mergeCell ref="AK29:AM29"/>
    <mergeCell ref="AN29:AP29"/>
    <mergeCell ref="AQ29:AS29"/>
    <mergeCell ref="AT29:AV29"/>
    <mergeCell ref="AW29:AY29"/>
    <mergeCell ref="AZ29:BA29"/>
    <mergeCell ref="S29:U29"/>
    <mergeCell ref="V29:X29"/>
    <mergeCell ref="Y29:AA29"/>
    <mergeCell ref="AB29:AD29"/>
    <mergeCell ref="AE29:AG29"/>
    <mergeCell ref="AH29:AJ29"/>
    <mergeCell ref="BR30:BS30"/>
    <mergeCell ref="B31:D31"/>
    <mergeCell ref="E31:H31"/>
    <mergeCell ref="I31:L31"/>
    <mergeCell ref="M31:O31"/>
    <mergeCell ref="P31:R31"/>
    <mergeCell ref="S31:U31"/>
    <mergeCell ref="V31:X31"/>
    <mergeCell ref="Y31:AA31"/>
    <mergeCell ref="AB31:AD31"/>
    <mergeCell ref="BF30:BG30"/>
    <mergeCell ref="BH30:BI30"/>
    <mergeCell ref="BJ30:BK30"/>
    <mergeCell ref="BL30:BM30"/>
    <mergeCell ref="BN30:BO30"/>
    <mergeCell ref="BP30:BQ30"/>
    <mergeCell ref="AQ30:AS30"/>
    <mergeCell ref="AT30:AV30"/>
    <mergeCell ref="AW30:AY30"/>
    <mergeCell ref="AZ30:BA30"/>
    <mergeCell ref="BB30:BC30"/>
    <mergeCell ref="BD30:BE30"/>
    <mergeCell ref="Y30:AA30"/>
    <mergeCell ref="AB30:AD30"/>
    <mergeCell ref="AE30:AG30"/>
    <mergeCell ref="AH30:AJ30"/>
    <mergeCell ref="AK30:AM30"/>
    <mergeCell ref="AN30:AP30"/>
    <mergeCell ref="BJ31:BK31"/>
    <mergeCell ref="BL31:BM31"/>
    <mergeCell ref="BN31:BO31"/>
    <mergeCell ref="BP31:BQ31"/>
    <mergeCell ref="BR31:BS31"/>
    <mergeCell ref="B32:D32"/>
    <mergeCell ref="E32:H32"/>
    <mergeCell ref="I32:L32"/>
    <mergeCell ref="M32:O32"/>
    <mergeCell ref="P32:R32"/>
    <mergeCell ref="AW31:AY31"/>
    <mergeCell ref="AZ31:BA31"/>
    <mergeCell ref="BB31:BC31"/>
    <mergeCell ref="BD31:BE31"/>
    <mergeCell ref="BF31:BG31"/>
    <mergeCell ref="BH31:BI31"/>
    <mergeCell ref="AE31:AG31"/>
    <mergeCell ref="AH31:AJ31"/>
    <mergeCell ref="AK31:AM31"/>
    <mergeCell ref="AN31:AP31"/>
    <mergeCell ref="AQ31:AS31"/>
    <mergeCell ref="AT31:AV31"/>
    <mergeCell ref="BN32:BO32"/>
    <mergeCell ref="BP32:BQ32"/>
    <mergeCell ref="BR32:BS32"/>
    <mergeCell ref="B33:D33"/>
    <mergeCell ref="E33:H33"/>
    <mergeCell ref="I33:L33"/>
    <mergeCell ref="M33:O33"/>
    <mergeCell ref="P33:R33"/>
    <mergeCell ref="S33:U33"/>
    <mergeCell ref="V33:X33"/>
    <mergeCell ref="BB32:BC32"/>
    <mergeCell ref="BD32:BE32"/>
    <mergeCell ref="BF32:BG32"/>
    <mergeCell ref="BH32:BI32"/>
    <mergeCell ref="BJ32:BK32"/>
    <mergeCell ref="BL32:BM32"/>
    <mergeCell ref="AK32:AM32"/>
    <mergeCell ref="AN32:AP32"/>
    <mergeCell ref="AQ32:AS32"/>
    <mergeCell ref="AT32:AV32"/>
    <mergeCell ref="AW32:AY32"/>
    <mergeCell ref="AZ32:BA32"/>
    <mergeCell ref="S32:U32"/>
    <mergeCell ref="V32:X32"/>
    <mergeCell ref="Y32:AA32"/>
    <mergeCell ref="AB32:AD32"/>
    <mergeCell ref="AE32:AG32"/>
    <mergeCell ref="AH32:AJ32"/>
    <mergeCell ref="BR33:BS33"/>
    <mergeCell ref="B34:D34"/>
    <mergeCell ref="E34:H34"/>
    <mergeCell ref="I34:L34"/>
    <mergeCell ref="M34:O34"/>
    <mergeCell ref="P34:R34"/>
    <mergeCell ref="S34:U34"/>
    <mergeCell ref="V34:X34"/>
    <mergeCell ref="Y34:AA34"/>
    <mergeCell ref="AB34:AD34"/>
    <mergeCell ref="BF33:BG33"/>
    <mergeCell ref="BH33:BI33"/>
    <mergeCell ref="BJ33:BK33"/>
    <mergeCell ref="BL33:BM33"/>
    <mergeCell ref="BN33:BO33"/>
    <mergeCell ref="BP33:BQ33"/>
    <mergeCell ref="AQ33:AS33"/>
    <mergeCell ref="AT33:AV33"/>
    <mergeCell ref="AW33:AY33"/>
    <mergeCell ref="AZ33:BA33"/>
    <mergeCell ref="BB33:BC33"/>
    <mergeCell ref="BD33:BE33"/>
    <mergeCell ref="Y33:AA33"/>
    <mergeCell ref="AB33:AD33"/>
    <mergeCell ref="AE33:AG33"/>
    <mergeCell ref="AH33:AJ33"/>
    <mergeCell ref="AK33:AM33"/>
    <mergeCell ref="AN33:AP33"/>
    <mergeCell ref="BJ34:BK34"/>
    <mergeCell ref="BL34:BM34"/>
    <mergeCell ref="BN34:BO34"/>
    <mergeCell ref="BP34:BQ34"/>
    <mergeCell ref="BR34:BS34"/>
    <mergeCell ref="B35:D35"/>
    <mergeCell ref="E35:H35"/>
    <mergeCell ref="I35:L35"/>
    <mergeCell ref="M35:O35"/>
    <mergeCell ref="P35:R35"/>
    <mergeCell ref="AW34:AY34"/>
    <mergeCell ref="AZ34:BA34"/>
    <mergeCell ref="BB34:BC34"/>
    <mergeCell ref="BD34:BE34"/>
    <mergeCell ref="BF34:BG34"/>
    <mergeCell ref="BH34:BI34"/>
    <mergeCell ref="AE34:AG34"/>
    <mergeCell ref="AH34:AJ34"/>
    <mergeCell ref="AK34:AM34"/>
    <mergeCell ref="AN34:AP34"/>
    <mergeCell ref="AQ34:AS34"/>
    <mergeCell ref="AT34:AV34"/>
    <mergeCell ref="BN35:BO35"/>
    <mergeCell ref="BP35:BQ35"/>
    <mergeCell ref="BR35:BS35"/>
    <mergeCell ref="B36:D36"/>
    <mergeCell ref="E36:H36"/>
    <mergeCell ref="I36:L36"/>
    <mergeCell ref="M36:O36"/>
    <mergeCell ref="P36:R36"/>
    <mergeCell ref="S36:U36"/>
    <mergeCell ref="V36:X36"/>
    <mergeCell ref="BB35:BC35"/>
    <mergeCell ref="BD35:BE35"/>
    <mergeCell ref="BF35:BG35"/>
    <mergeCell ref="BH35:BI35"/>
    <mergeCell ref="BJ35:BK35"/>
    <mergeCell ref="BL35:BM35"/>
    <mergeCell ref="AK35:AM35"/>
    <mergeCell ref="AN35:AP35"/>
    <mergeCell ref="AQ35:AS35"/>
    <mergeCell ref="AT35:AV35"/>
    <mergeCell ref="AW35:AY35"/>
    <mergeCell ref="AZ35:BA35"/>
    <mergeCell ref="S35:U35"/>
    <mergeCell ref="V35:X35"/>
    <mergeCell ref="Y35:AA35"/>
    <mergeCell ref="AB35:AD35"/>
    <mergeCell ref="AE35:AG35"/>
    <mergeCell ref="AH35:AJ35"/>
    <mergeCell ref="BR36:BS36"/>
    <mergeCell ref="B37:D37"/>
    <mergeCell ref="E37:H37"/>
    <mergeCell ref="I37:L37"/>
    <mergeCell ref="M37:O37"/>
    <mergeCell ref="P37:R37"/>
    <mergeCell ref="S37:U37"/>
    <mergeCell ref="V37:X37"/>
    <mergeCell ref="Y37:AA37"/>
    <mergeCell ref="AB37:AD37"/>
    <mergeCell ref="BF36:BG36"/>
    <mergeCell ref="BH36:BI36"/>
    <mergeCell ref="BJ36:BK36"/>
    <mergeCell ref="BL36:BM36"/>
    <mergeCell ref="BN36:BO36"/>
    <mergeCell ref="BP36:BQ36"/>
    <mergeCell ref="AQ36:AS36"/>
    <mergeCell ref="AT36:AV36"/>
    <mergeCell ref="AW36:AY36"/>
    <mergeCell ref="AZ36:BA36"/>
    <mergeCell ref="BB36:BC36"/>
    <mergeCell ref="BD36:BE36"/>
    <mergeCell ref="Y36:AA36"/>
    <mergeCell ref="AB36:AD36"/>
    <mergeCell ref="AE36:AG36"/>
    <mergeCell ref="AH36:AJ36"/>
    <mergeCell ref="AK36:AM36"/>
    <mergeCell ref="AN36:AP36"/>
    <mergeCell ref="BJ37:BK37"/>
    <mergeCell ref="BL37:BM37"/>
    <mergeCell ref="BN37:BO37"/>
    <mergeCell ref="BP37:BQ37"/>
    <mergeCell ref="BR37:BS37"/>
    <mergeCell ref="B38:D38"/>
    <mergeCell ref="E38:H38"/>
    <mergeCell ref="I38:L38"/>
    <mergeCell ref="M38:O38"/>
    <mergeCell ref="P38:R38"/>
    <mergeCell ref="AW37:AY37"/>
    <mergeCell ref="AZ37:BA37"/>
    <mergeCell ref="BB37:BC37"/>
    <mergeCell ref="BD37:BE37"/>
    <mergeCell ref="BF37:BG37"/>
    <mergeCell ref="BH37:BI37"/>
    <mergeCell ref="AE37:AG37"/>
    <mergeCell ref="AH37:AJ37"/>
    <mergeCell ref="AK37:AM37"/>
    <mergeCell ref="AN37:AP37"/>
    <mergeCell ref="AQ37:AS37"/>
    <mergeCell ref="AT37:AV37"/>
    <mergeCell ref="BN38:BO38"/>
    <mergeCell ref="BP38:BQ38"/>
    <mergeCell ref="BR38:BS38"/>
    <mergeCell ref="B39:D39"/>
    <mergeCell ref="E39:H39"/>
    <mergeCell ref="I39:L39"/>
    <mergeCell ref="M39:O39"/>
    <mergeCell ref="P39:R39"/>
    <mergeCell ref="S39:U39"/>
    <mergeCell ref="V39:X39"/>
    <mergeCell ref="BB38:BC38"/>
    <mergeCell ref="BD38:BE38"/>
    <mergeCell ref="BF38:BG38"/>
    <mergeCell ref="BH38:BI38"/>
    <mergeCell ref="BJ38:BK38"/>
    <mergeCell ref="BL38:BM38"/>
    <mergeCell ref="AK38:AM38"/>
    <mergeCell ref="AN38:AP38"/>
    <mergeCell ref="AQ38:AS38"/>
    <mergeCell ref="AT38:AV38"/>
    <mergeCell ref="AW38:AY38"/>
    <mergeCell ref="AZ38:BA38"/>
    <mergeCell ref="S38:U38"/>
    <mergeCell ref="V38:X38"/>
    <mergeCell ref="Y38:AA38"/>
    <mergeCell ref="AB38:AD38"/>
    <mergeCell ref="AE38:AG38"/>
    <mergeCell ref="AH38:AJ38"/>
    <mergeCell ref="BR39:BS39"/>
    <mergeCell ref="B40:D40"/>
    <mergeCell ref="E40:H40"/>
    <mergeCell ref="I40:L40"/>
    <mergeCell ref="M40:O40"/>
    <mergeCell ref="P40:R40"/>
    <mergeCell ref="S40:U40"/>
    <mergeCell ref="V40:X40"/>
    <mergeCell ref="Y40:AA40"/>
    <mergeCell ref="AB40:AD40"/>
    <mergeCell ref="BF39:BG39"/>
    <mergeCell ref="BH39:BI39"/>
    <mergeCell ref="BJ39:BK39"/>
    <mergeCell ref="BL39:BM39"/>
    <mergeCell ref="BN39:BO39"/>
    <mergeCell ref="BP39:BQ39"/>
    <mergeCell ref="AQ39:AS39"/>
    <mergeCell ref="AT39:AV39"/>
    <mergeCell ref="AW39:AY39"/>
    <mergeCell ref="AZ39:BA39"/>
    <mergeCell ref="BB39:BC39"/>
    <mergeCell ref="BD39:BE39"/>
    <mergeCell ref="Y39:AA39"/>
    <mergeCell ref="AB39:AD39"/>
    <mergeCell ref="AE39:AG39"/>
    <mergeCell ref="AH39:AJ39"/>
    <mergeCell ref="AK39:AM39"/>
    <mergeCell ref="AN39:AP39"/>
    <mergeCell ref="BJ40:BK40"/>
    <mergeCell ref="BL40:BM40"/>
    <mergeCell ref="BN40:BO40"/>
    <mergeCell ref="BP40:BQ40"/>
    <mergeCell ref="BR40:BS40"/>
    <mergeCell ref="B41:D41"/>
    <mergeCell ref="E41:H41"/>
    <mergeCell ref="I41:L41"/>
    <mergeCell ref="M41:O41"/>
    <mergeCell ref="P41:R41"/>
    <mergeCell ref="AW40:AY40"/>
    <mergeCell ref="AZ40:BA40"/>
    <mergeCell ref="BB40:BC40"/>
    <mergeCell ref="BD40:BE40"/>
    <mergeCell ref="BF40:BG40"/>
    <mergeCell ref="BH40:BI40"/>
    <mergeCell ref="AE40:AG40"/>
    <mergeCell ref="AH40:AJ40"/>
    <mergeCell ref="AK40:AM40"/>
    <mergeCell ref="AN40:AP40"/>
    <mergeCell ref="AQ40:AS40"/>
    <mergeCell ref="AT40:AV40"/>
    <mergeCell ref="BN41:BO41"/>
    <mergeCell ref="BP41:BQ41"/>
    <mergeCell ref="BR41:BS41"/>
    <mergeCell ref="B42:D42"/>
    <mergeCell ref="E42:H42"/>
    <mergeCell ref="I42:L42"/>
    <mergeCell ref="M42:O42"/>
    <mergeCell ref="P42:R42"/>
    <mergeCell ref="S42:U42"/>
    <mergeCell ref="V42:X42"/>
    <mergeCell ref="BB41:BC41"/>
    <mergeCell ref="BD41:BE41"/>
    <mergeCell ref="BF41:BG41"/>
    <mergeCell ref="BH41:BI41"/>
    <mergeCell ref="BJ41:BK41"/>
    <mergeCell ref="BL41:BM41"/>
    <mergeCell ref="AK41:AM41"/>
    <mergeCell ref="AN41:AP41"/>
    <mergeCell ref="AQ41:AS41"/>
    <mergeCell ref="AT41:AV41"/>
    <mergeCell ref="AW41:AY41"/>
    <mergeCell ref="AZ41:BA41"/>
    <mergeCell ref="S41:U41"/>
    <mergeCell ref="V41:X41"/>
    <mergeCell ref="Y41:AA41"/>
    <mergeCell ref="AB41:AD41"/>
    <mergeCell ref="AE41:AG41"/>
    <mergeCell ref="AH41:AJ41"/>
    <mergeCell ref="BR42:BS42"/>
    <mergeCell ref="B43:D43"/>
    <mergeCell ref="E43:H43"/>
    <mergeCell ref="I43:L43"/>
    <mergeCell ref="M43:O43"/>
    <mergeCell ref="P43:R43"/>
    <mergeCell ref="S43:U43"/>
    <mergeCell ref="V43:X43"/>
    <mergeCell ref="Y43:AA43"/>
    <mergeCell ref="AB43:AD43"/>
    <mergeCell ref="BF42:BG42"/>
    <mergeCell ref="BH42:BI42"/>
    <mergeCell ref="BJ42:BK42"/>
    <mergeCell ref="BL42:BM42"/>
    <mergeCell ref="BN42:BO42"/>
    <mergeCell ref="BP42:BQ42"/>
    <mergeCell ref="AQ42:AS42"/>
    <mergeCell ref="AT42:AV42"/>
    <mergeCell ref="AW42:AY42"/>
    <mergeCell ref="AZ42:BA42"/>
    <mergeCell ref="BB42:BC42"/>
    <mergeCell ref="BD42:BE42"/>
    <mergeCell ref="Y42:AA42"/>
    <mergeCell ref="AB42:AD42"/>
    <mergeCell ref="AE42:AG42"/>
    <mergeCell ref="AH42:AJ42"/>
    <mergeCell ref="AK42:AM42"/>
    <mergeCell ref="AN42:AP42"/>
    <mergeCell ref="BJ43:BK43"/>
    <mergeCell ref="BL43:BM43"/>
    <mergeCell ref="BN43:BO43"/>
    <mergeCell ref="BP43:BQ43"/>
    <mergeCell ref="BR43:BS43"/>
    <mergeCell ref="B44:D44"/>
    <mergeCell ref="E44:H44"/>
    <mergeCell ref="I44:L44"/>
    <mergeCell ref="M44:O44"/>
    <mergeCell ref="P44:R44"/>
    <mergeCell ref="AW43:AY43"/>
    <mergeCell ref="AZ43:BA43"/>
    <mergeCell ref="BB43:BC43"/>
    <mergeCell ref="BD43:BE43"/>
    <mergeCell ref="BF43:BG43"/>
    <mergeCell ref="BH43:BI43"/>
    <mergeCell ref="AE43:AG43"/>
    <mergeCell ref="AH43:AJ43"/>
    <mergeCell ref="AK43:AM43"/>
    <mergeCell ref="AN43:AP43"/>
    <mergeCell ref="AQ43:AS43"/>
    <mergeCell ref="AT43:AV43"/>
    <mergeCell ref="BN44:BO44"/>
    <mergeCell ref="BP44:BQ44"/>
    <mergeCell ref="BR44:BS44"/>
    <mergeCell ref="B45:D45"/>
    <mergeCell ref="E45:H45"/>
    <mergeCell ref="I45:L45"/>
    <mergeCell ref="M45:O45"/>
    <mergeCell ref="P45:R45"/>
    <mergeCell ref="S45:U45"/>
    <mergeCell ref="V45:X45"/>
    <mergeCell ref="BB44:BC44"/>
    <mergeCell ref="BD44:BE44"/>
    <mergeCell ref="BF44:BG44"/>
    <mergeCell ref="BH44:BI44"/>
    <mergeCell ref="BJ44:BK44"/>
    <mergeCell ref="BL44:BM44"/>
    <mergeCell ref="AK44:AM44"/>
    <mergeCell ref="AN44:AP44"/>
    <mergeCell ref="AQ44:AS44"/>
    <mergeCell ref="AT44:AV44"/>
    <mergeCell ref="AW44:AY44"/>
    <mergeCell ref="AZ44:BA44"/>
    <mergeCell ref="S44:U44"/>
    <mergeCell ref="V44:X44"/>
    <mergeCell ref="Y44:AA44"/>
    <mergeCell ref="AB44:AD44"/>
    <mergeCell ref="AE44:AG44"/>
    <mergeCell ref="AH44:AJ44"/>
    <mergeCell ref="BR45:BS45"/>
    <mergeCell ref="B46:D46"/>
    <mergeCell ref="E46:H46"/>
    <mergeCell ref="I46:L46"/>
    <mergeCell ref="M46:O46"/>
    <mergeCell ref="P46:R46"/>
    <mergeCell ref="S46:U46"/>
    <mergeCell ref="V46:X46"/>
    <mergeCell ref="Y46:AA46"/>
    <mergeCell ref="AB46:AD46"/>
    <mergeCell ref="BF45:BG45"/>
    <mergeCell ref="BH45:BI45"/>
    <mergeCell ref="BJ45:BK45"/>
    <mergeCell ref="BL45:BM45"/>
    <mergeCell ref="BN45:BO45"/>
    <mergeCell ref="BP45:BQ45"/>
    <mergeCell ref="AQ45:AS45"/>
    <mergeCell ref="AT45:AV45"/>
    <mergeCell ref="AW45:AY45"/>
    <mergeCell ref="AZ45:BA45"/>
    <mergeCell ref="BB45:BC45"/>
    <mergeCell ref="BD45:BE45"/>
    <mergeCell ref="Y45:AA45"/>
    <mergeCell ref="AB45:AD45"/>
    <mergeCell ref="AE45:AG45"/>
    <mergeCell ref="AH45:AJ45"/>
    <mergeCell ref="AK45:AM45"/>
    <mergeCell ref="AN45:AP45"/>
    <mergeCell ref="BJ46:BK46"/>
    <mergeCell ref="BL46:BM46"/>
    <mergeCell ref="BN46:BO46"/>
    <mergeCell ref="BP46:BQ46"/>
    <mergeCell ref="BR46:BS46"/>
    <mergeCell ref="B47:D47"/>
    <mergeCell ref="E47:H47"/>
    <mergeCell ref="I47:L47"/>
    <mergeCell ref="M47:O47"/>
    <mergeCell ref="P47:R47"/>
    <mergeCell ref="AW46:AY46"/>
    <mergeCell ref="AZ46:BA46"/>
    <mergeCell ref="BB46:BC46"/>
    <mergeCell ref="BD46:BE46"/>
    <mergeCell ref="BF46:BG46"/>
    <mergeCell ref="BH46:BI46"/>
    <mergeCell ref="AE46:AG46"/>
    <mergeCell ref="AH46:AJ46"/>
    <mergeCell ref="AK46:AM46"/>
    <mergeCell ref="AN46:AP46"/>
    <mergeCell ref="AQ46:AS46"/>
    <mergeCell ref="AT46:AV46"/>
    <mergeCell ref="BN47:BO47"/>
    <mergeCell ref="BP47:BQ47"/>
    <mergeCell ref="BR47:BS47"/>
    <mergeCell ref="P48:R48"/>
    <mergeCell ref="S48:U48"/>
    <mergeCell ref="V48:X48"/>
    <mergeCell ref="BB47:BC47"/>
    <mergeCell ref="BD47:BE47"/>
    <mergeCell ref="BF47:BG47"/>
    <mergeCell ref="BH47:BI47"/>
    <mergeCell ref="BJ47:BK47"/>
    <mergeCell ref="BL47:BM47"/>
    <mergeCell ref="AK47:AM47"/>
    <mergeCell ref="AN47:AP47"/>
    <mergeCell ref="AQ47:AS47"/>
    <mergeCell ref="AT47:AV47"/>
    <mergeCell ref="AW47:AY47"/>
    <mergeCell ref="AZ47:BA47"/>
    <mergeCell ref="S47:U47"/>
    <mergeCell ref="V47:X47"/>
    <mergeCell ref="Y47:AA47"/>
    <mergeCell ref="AB47:AD47"/>
    <mergeCell ref="AE47:AG47"/>
    <mergeCell ref="AH47:AJ47"/>
    <mergeCell ref="BR48:BS48"/>
    <mergeCell ref="B49:D49"/>
    <mergeCell ref="E49:H49"/>
    <mergeCell ref="I49:L49"/>
    <mergeCell ref="M49:O49"/>
    <mergeCell ref="P49:R49"/>
    <mergeCell ref="S49:U49"/>
    <mergeCell ref="V49:X49"/>
    <mergeCell ref="Y49:AA49"/>
    <mergeCell ref="AB49:AD49"/>
    <mergeCell ref="BF48:BG48"/>
    <mergeCell ref="BH48:BI48"/>
    <mergeCell ref="BJ48:BK48"/>
    <mergeCell ref="BL48:BM48"/>
    <mergeCell ref="BN48:BO48"/>
    <mergeCell ref="BP48:BQ48"/>
    <mergeCell ref="AQ48:AS48"/>
    <mergeCell ref="AT48:AV48"/>
    <mergeCell ref="AW48:AY48"/>
    <mergeCell ref="AZ48:BA48"/>
    <mergeCell ref="BB48:BC48"/>
    <mergeCell ref="BD48:BE48"/>
    <mergeCell ref="Y48:AA48"/>
    <mergeCell ref="AB48:AD48"/>
    <mergeCell ref="AE48:AG48"/>
    <mergeCell ref="AH48:AJ48"/>
    <mergeCell ref="AK48:AM48"/>
    <mergeCell ref="AN48:AP48"/>
    <mergeCell ref="B48:D48"/>
    <mergeCell ref="E48:H48"/>
    <mergeCell ref="I48:L48"/>
    <mergeCell ref="M48:O48"/>
    <mergeCell ref="S50:U50"/>
    <mergeCell ref="V50:X50"/>
    <mergeCell ref="Y50:AA50"/>
    <mergeCell ref="AB50:AD50"/>
    <mergeCell ref="AE50:AG50"/>
    <mergeCell ref="AH50:AJ50"/>
    <mergeCell ref="BJ49:BK49"/>
    <mergeCell ref="BL49:BM49"/>
    <mergeCell ref="BN49:BO49"/>
    <mergeCell ref="BP49:BQ49"/>
    <mergeCell ref="BR49:BS49"/>
    <mergeCell ref="B50:D50"/>
    <mergeCell ref="E50:H50"/>
    <mergeCell ref="I50:L50"/>
    <mergeCell ref="M50:O50"/>
    <mergeCell ref="P50:R50"/>
    <mergeCell ref="AW49:AY49"/>
    <mergeCell ref="AZ49:BA49"/>
    <mergeCell ref="BB49:BC49"/>
    <mergeCell ref="BD49:BE49"/>
    <mergeCell ref="BF49:BG49"/>
    <mergeCell ref="BH49:BI49"/>
    <mergeCell ref="AE49:AG49"/>
    <mergeCell ref="AH49:AJ49"/>
    <mergeCell ref="AK49:AM49"/>
    <mergeCell ref="AN49:AP49"/>
    <mergeCell ref="AQ49:AS49"/>
    <mergeCell ref="AT49:AV49"/>
    <mergeCell ref="AW51:AY51"/>
    <mergeCell ref="AZ51:BA51"/>
    <mergeCell ref="BB51:BC51"/>
    <mergeCell ref="BD51:BE51"/>
    <mergeCell ref="Y51:AA51"/>
    <mergeCell ref="AB51:AD51"/>
    <mergeCell ref="AE51:AG51"/>
    <mergeCell ref="AH51:AJ51"/>
    <mergeCell ref="AK51:AM51"/>
    <mergeCell ref="AN51:AP51"/>
    <mergeCell ref="BN50:BO50"/>
    <mergeCell ref="BP50:BQ50"/>
    <mergeCell ref="BR50:BS50"/>
    <mergeCell ref="B51:D51"/>
    <mergeCell ref="E51:H51"/>
    <mergeCell ref="I51:L51"/>
    <mergeCell ref="M51:O51"/>
    <mergeCell ref="P51:R51"/>
    <mergeCell ref="S51:U51"/>
    <mergeCell ref="V51:X51"/>
    <mergeCell ref="BB50:BC50"/>
    <mergeCell ref="BD50:BE50"/>
    <mergeCell ref="BF50:BG50"/>
    <mergeCell ref="BH50:BI50"/>
    <mergeCell ref="BJ50:BK50"/>
    <mergeCell ref="BL50:BM50"/>
    <mergeCell ref="AK50:AM50"/>
    <mergeCell ref="AN50:AP50"/>
    <mergeCell ref="AQ50:AS50"/>
    <mergeCell ref="AT50:AV50"/>
    <mergeCell ref="AW50:AY50"/>
    <mergeCell ref="AZ50:BA50"/>
    <mergeCell ref="P60:R60"/>
    <mergeCell ref="S60:U60"/>
    <mergeCell ref="BJ52:BK52"/>
    <mergeCell ref="BL52:BM52"/>
    <mergeCell ref="BN52:BO52"/>
    <mergeCell ref="BP52:BQ52"/>
    <mergeCell ref="BR52:BS52"/>
    <mergeCell ref="B56:BS59"/>
    <mergeCell ref="AW52:AY52"/>
    <mergeCell ref="AZ52:BA52"/>
    <mergeCell ref="BB52:BC52"/>
    <mergeCell ref="BD52:BE52"/>
    <mergeCell ref="BF52:BG52"/>
    <mergeCell ref="BH52:BI52"/>
    <mergeCell ref="BR51:BS51"/>
    <mergeCell ref="B52:X52"/>
    <mergeCell ref="Y52:AA52"/>
    <mergeCell ref="AB52:AD52"/>
    <mergeCell ref="AE52:AG52"/>
    <mergeCell ref="AH52:AJ52"/>
    <mergeCell ref="AK52:AM52"/>
    <mergeCell ref="AN52:AP52"/>
    <mergeCell ref="AQ52:AS52"/>
    <mergeCell ref="AT52:AV52"/>
    <mergeCell ref="BF51:BG51"/>
    <mergeCell ref="BH51:BI51"/>
    <mergeCell ref="BJ51:BK51"/>
    <mergeCell ref="BL51:BM51"/>
    <mergeCell ref="BN51:BO51"/>
    <mergeCell ref="BP51:BQ51"/>
    <mergeCell ref="AQ51:AS51"/>
    <mergeCell ref="AT51:AV51"/>
    <mergeCell ref="BP60:BQ60"/>
    <mergeCell ref="BR60:BS60"/>
    <mergeCell ref="B61:BS61"/>
    <mergeCell ref="B62:D62"/>
    <mergeCell ref="E62:H62"/>
    <mergeCell ref="I62:L62"/>
    <mergeCell ref="M62:O62"/>
    <mergeCell ref="P62:R62"/>
    <mergeCell ref="S62:U62"/>
    <mergeCell ref="V62:X62"/>
    <mergeCell ref="BD60:BE60"/>
    <mergeCell ref="BF60:BG60"/>
    <mergeCell ref="BH60:BI60"/>
    <mergeCell ref="BJ60:BK60"/>
    <mergeCell ref="BL60:BM60"/>
    <mergeCell ref="BN60:BO60"/>
    <mergeCell ref="AN60:AP60"/>
    <mergeCell ref="AQ60:AS60"/>
    <mergeCell ref="AT60:AV60"/>
    <mergeCell ref="AW60:AY60"/>
    <mergeCell ref="AZ60:BA60"/>
    <mergeCell ref="BB60:BC60"/>
    <mergeCell ref="V60:X60"/>
    <mergeCell ref="Y60:AA60"/>
    <mergeCell ref="AB60:AD60"/>
    <mergeCell ref="AE60:AG60"/>
    <mergeCell ref="AH60:AJ60"/>
    <mergeCell ref="AK60:AM60"/>
    <mergeCell ref="B60:D60"/>
    <mergeCell ref="E60:H60"/>
    <mergeCell ref="I60:L60"/>
    <mergeCell ref="M60:O60"/>
    <mergeCell ref="BR62:BS62"/>
    <mergeCell ref="B63:BS63"/>
    <mergeCell ref="B64:D64"/>
    <mergeCell ref="E64:H64"/>
    <mergeCell ref="I64:L64"/>
    <mergeCell ref="M64:O64"/>
    <mergeCell ref="P64:R64"/>
    <mergeCell ref="S64:U64"/>
    <mergeCell ref="V64:X64"/>
    <mergeCell ref="Y64:AA64"/>
    <mergeCell ref="BF62:BG62"/>
    <mergeCell ref="BH62:BI62"/>
    <mergeCell ref="BJ62:BK62"/>
    <mergeCell ref="BL62:BM62"/>
    <mergeCell ref="BN62:BO62"/>
    <mergeCell ref="BP62:BQ62"/>
    <mergeCell ref="AQ62:AS62"/>
    <mergeCell ref="AT62:AV62"/>
    <mergeCell ref="AW62:AY62"/>
    <mergeCell ref="AZ62:BA62"/>
    <mergeCell ref="BB62:BC62"/>
    <mergeCell ref="BD62:BE62"/>
    <mergeCell ref="Y62:AA62"/>
    <mergeCell ref="AB62:AD62"/>
    <mergeCell ref="AE62:AG62"/>
    <mergeCell ref="AH62:AJ62"/>
    <mergeCell ref="AK62:AM62"/>
    <mergeCell ref="AN62:AP62"/>
    <mergeCell ref="B65:D65"/>
    <mergeCell ref="E65:H65"/>
    <mergeCell ref="I65:L65"/>
    <mergeCell ref="M65:O65"/>
    <mergeCell ref="P65:R65"/>
    <mergeCell ref="S65:U65"/>
    <mergeCell ref="BH64:BI64"/>
    <mergeCell ref="BJ64:BK64"/>
    <mergeCell ref="BL64:BM64"/>
    <mergeCell ref="BN64:BO64"/>
    <mergeCell ref="BP64:BQ64"/>
    <mergeCell ref="BR64:BS64"/>
    <mergeCell ref="AT64:AV64"/>
    <mergeCell ref="AW64:AY64"/>
    <mergeCell ref="AZ64:BA64"/>
    <mergeCell ref="BB64:BC64"/>
    <mergeCell ref="BD64:BE64"/>
    <mergeCell ref="BF64:BG64"/>
    <mergeCell ref="AB64:AD64"/>
    <mergeCell ref="AE64:AG64"/>
    <mergeCell ref="AH64:AJ64"/>
    <mergeCell ref="AK64:AM64"/>
    <mergeCell ref="AN64:AP64"/>
    <mergeCell ref="AQ64:AS64"/>
    <mergeCell ref="BP65:BQ65"/>
    <mergeCell ref="BR65:BS65"/>
    <mergeCell ref="V66:X66"/>
    <mergeCell ref="Y66:AA66"/>
    <mergeCell ref="BD65:BE65"/>
    <mergeCell ref="BF65:BG65"/>
    <mergeCell ref="BH65:BI65"/>
    <mergeCell ref="BJ65:BK65"/>
    <mergeCell ref="BL65:BM65"/>
    <mergeCell ref="BN65:BO65"/>
    <mergeCell ref="AN65:AP65"/>
    <mergeCell ref="AQ65:AS65"/>
    <mergeCell ref="AT65:AV65"/>
    <mergeCell ref="AW65:AY65"/>
    <mergeCell ref="AZ65:BA65"/>
    <mergeCell ref="BB65:BC65"/>
    <mergeCell ref="V65:X65"/>
    <mergeCell ref="Y65:AA65"/>
    <mergeCell ref="AB65:AD65"/>
    <mergeCell ref="AE65:AG65"/>
    <mergeCell ref="AH65:AJ65"/>
    <mergeCell ref="AK65:AM65"/>
    <mergeCell ref="B67:D67"/>
    <mergeCell ref="E67:H67"/>
    <mergeCell ref="I67:L67"/>
    <mergeCell ref="M67:O67"/>
    <mergeCell ref="P67:R67"/>
    <mergeCell ref="S67:U67"/>
    <mergeCell ref="BH66:BI66"/>
    <mergeCell ref="BJ66:BK66"/>
    <mergeCell ref="BL66:BM66"/>
    <mergeCell ref="BN66:BO66"/>
    <mergeCell ref="BP66:BQ66"/>
    <mergeCell ref="BR66:BS66"/>
    <mergeCell ref="AT66:AV66"/>
    <mergeCell ref="AW66:AY66"/>
    <mergeCell ref="AZ66:BA66"/>
    <mergeCell ref="BB66:BC66"/>
    <mergeCell ref="BD66:BE66"/>
    <mergeCell ref="BF66:BG66"/>
    <mergeCell ref="AB66:AD66"/>
    <mergeCell ref="AE66:AG66"/>
    <mergeCell ref="AH66:AJ66"/>
    <mergeCell ref="AK66:AM66"/>
    <mergeCell ref="AN66:AP66"/>
    <mergeCell ref="AQ66:AS66"/>
    <mergeCell ref="BP67:BQ67"/>
    <mergeCell ref="BR67:BS67"/>
    <mergeCell ref="B66:D66"/>
    <mergeCell ref="E66:H66"/>
    <mergeCell ref="I66:L66"/>
    <mergeCell ref="M66:O66"/>
    <mergeCell ref="P66:R66"/>
    <mergeCell ref="S66:U66"/>
    <mergeCell ref="V68:X68"/>
    <mergeCell ref="Y68:AA68"/>
    <mergeCell ref="BD67:BE67"/>
    <mergeCell ref="BF67:BG67"/>
    <mergeCell ref="BH67:BI67"/>
    <mergeCell ref="BJ67:BK67"/>
    <mergeCell ref="BL67:BM67"/>
    <mergeCell ref="BN67:BO67"/>
    <mergeCell ref="AN67:AP67"/>
    <mergeCell ref="AQ67:AS67"/>
    <mergeCell ref="AT67:AV67"/>
    <mergeCell ref="AW67:AY67"/>
    <mergeCell ref="AZ67:BA67"/>
    <mergeCell ref="BB67:BC67"/>
    <mergeCell ref="V67:X67"/>
    <mergeCell ref="Y67:AA67"/>
    <mergeCell ref="AB67:AD67"/>
    <mergeCell ref="AE67:AG67"/>
    <mergeCell ref="AH67:AJ67"/>
    <mergeCell ref="AK67:AM67"/>
    <mergeCell ref="B69:D69"/>
    <mergeCell ref="E69:H69"/>
    <mergeCell ref="I69:L69"/>
    <mergeCell ref="M69:O69"/>
    <mergeCell ref="P69:R69"/>
    <mergeCell ref="S69:U69"/>
    <mergeCell ref="BH68:BI68"/>
    <mergeCell ref="BJ68:BK68"/>
    <mergeCell ref="BL68:BM68"/>
    <mergeCell ref="BN68:BO68"/>
    <mergeCell ref="BP68:BQ68"/>
    <mergeCell ref="BR68:BS68"/>
    <mergeCell ref="AT68:AV68"/>
    <mergeCell ref="AW68:AY68"/>
    <mergeCell ref="AZ68:BA68"/>
    <mergeCell ref="BB68:BC68"/>
    <mergeCell ref="BD68:BE68"/>
    <mergeCell ref="BF68:BG68"/>
    <mergeCell ref="AB68:AD68"/>
    <mergeCell ref="AE68:AG68"/>
    <mergeCell ref="AH68:AJ68"/>
    <mergeCell ref="AK68:AM68"/>
    <mergeCell ref="AN68:AP68"/>
    <mergeCell ref="AQ68:AS68"/>
    <mergeCell ref="BP69:BQ69"/>
    <mergeCell ref="BR69:BS69"/>
    <mergeCell ref="B68:D68"/>
    <mergeCell ref="E68:H68"/>
    <mergeCell ref="I68:L68"/>
    <mergeCell ref="M68:O68"/>
    <mergeCell ref="P68:R68"/>
    <mergeCell ref="S68:U68"/>
    <mergeCell ref="V70:X70"/>
    <mergeCell ref="Y70:AA70"/>
    <mergeCell ref="BD69:BE69"/>
    <mergeCell ref="BF69:BG69"/>
    <mergeCell ref="BH69:BI69"/>
    <mergeCell ref="BJ69:BK69"/>
    <mergeCell ref="BL69:BM69"/>
    <mergeCell ref="BN69:BO69"/>
    <mergeCell ref="AN69:AP69"/>
    <mergeCell ref="AQ69:AS69"/>
    <mergeCell ref="AT69:AV69"/>
    <mergeCell ref="AW69:AY69"/>
    <mergeCell ref="AZ69:BA69"/>
    <mergeCell ref="BB69:BC69"/>
    <mergeCell ref="V69:X69"/>
    <mergeCell ref="Y69:AA69"/>
    <mergeCell ref="AB69:AD69"/>
    <mergeCell ref="AE69:AG69"/>
    <mergeCell ref="AH69:AJ69"/>
    <mergeCell ref="AK69:AM69"/>
    <mergeCell ref="B71:D71"/>
    <mergeCell ref="E71:H71"/>
    <mergeCell ref="I71:L71"/>
    <mergeCell ref="M71:O71"/>
    <mergeCell ref="P71:R71"/>
    <mergeCell ref="S71:U71"/>
    <mergeCell ref="BH70:BI70"/>
    <mergeCell ref="BJ70:BK70"/>
    <mergeCell ref="BL70:BM70"/>
    <mergeCell ref="BN70:BO70"/>
    <mergeCell ref="BP70:BQ70"/>
    <mergeCell ref="BR70:BS70"/>
    <mergeCell ref="AT70:AV70"/>
    <mergeCell ref="AW70:AY70"/>
    <mergeCell ref="AZ70:BA70"/>
    <mergeCell ref="BB70:BC70"/>
    <mergeCell ref="BD70:BE70"/>
    <mergeCell ref="BF70:BG70"/>
    <mergeCell ref="AB70:AD70"/>
    <mergeCell ref="AE70:AG70"/>
    <mergeCell ref="AH70:AJ70"/>
    <mergeCell ref="AK70:AM70"/>
    <mergeCell ref="AN70:AP70"/>
    <mergeCell ref="AQ70:AS70"/>
    <mergeCell ref="BP71:BQ71"/>
    <mergeCell ref="BR71:BS71"/>
    <mergeCell ref="B70:D70"/>
    <mergeCell ref="E70:H70"/>
    <mergeCell ref="I70:L70"/>
    <mergeCell ref="M70:O70"/>
    <mergeCell ref="P70:R70"/>
    <mergeCell ref="S70:U70"/>
    <mergeCell ref="V72:X72"/>
    <mergeCell ref="Y72:AA72"/>
    <mergeCell ref="BD71:BE71"/>
    <mergeCell ref="BF71:BG71"/>
    <mergeCell ref="BH71:BI71"/>
    <mergeCell ref="BJ71:BK71"/>
    <mergeCell ref="BL71:BM71"/>
    <mergeCell ref="BN71:BO71"/>
    <mergeCell ref="AN71:AP71"/>
    <mergeCell ref="AQ71:AS71"/>
    <mergeCell ref="AT71:AV71"/>
    <mergeCell ref="AW71:AY71"/>
    <mergeCell ref="AZ71:BA71"/>
    <mergeCell ref="BB71:BC71"/>
    <mergeCell ref="V71:X71"/>
    <mergeCell ref="Y71:AA71"/>
    <mergeCell ref="AB71:AD71"/>
    <mergeCell ref="AE71:AG71"/>
    <mergeCell ref="AH71:AJ71"/>
    <mergeCell ref="AK71:AM71"/>
    <mergeCell ref="B73:D73"/>
    <mergeCell ref="E73:H73"/>
    <mergeCell ref="I73:L73"/>
    <mergeCell ref="M73:O73"/>
    <mergeCell ref="P73:R73"/>
    <mergeCell ref="S73:U73"/>
    <mergeCell ref="BH72:BI72"/>
    <mergeCell ref="BJ72:BK72"/>
    <mergeCell ref="BL72:BM72"/>
    <mergeCell ref="BN72:BO72"/>
    <mergeCell ref="BP72:BQ72"/>
    <mergeCell ref="BR72:BS72"/>
    <mergeCell ref="AT72:AV72"/>
    <mergeCell ref="AW72:AY72"/>
    <mergeCell ref="AZ72:BA72"/>
    <mergeCell ref="BB72:BC72"/>
    <mergeCell ref="BD72:BE72"/>
    <mergeCell ref="BF72:BG72"/>
    <mergeCell ref="AB72:AD72"/>
    <mergeCell ref="AE72:AG72"/>
    <mergeCell ref="AH72:AJ72"/>
    <mergeCell ref="AK72:AM72"/>
    <mergeCell ref="AN72:AP72"/>
    <mergeCell ref="AQ72:AS72"/>
    <mergeCell ref="BP73:BQ73"/>
    <mergeCell ref="BR73:BS73"/>
    <mergeCell ref="B72:D72"/>
    <mergeCell ref="E72:H72"/>
    <mergeCell ref="I72:L72"/>
    <mergeCell ref="M72:O72"/>
    <mergeCell ref="P72:R72"/>
    <mergeCell ref="S72:U72"/>
    <mergeCell ref="V74:X74"/>
    <mergeCell ref="Y74:AA74"/>
    <mergeCell ref="BD73:BE73"/>
    <mergeCell ref="BF73:BG73"/>
    <mergeCell ref="BH73:BI73"/>
    <mergeCell ref="BJ73:BK73"/>
    <mergeCell ref="BL73:BM73"/>
    <mergeCell ref="BN73:BO73"/>
    <mergeCell ref="AN73:AP73"/>
    <mergeCell ref="AQ73:AS73"/>
    <mergeCell ref="AT73:AV73"/>
    <mergeCell ref="AW73:AY73"/>
    <mergeCell ref="AZ73:BA73"/>
    <mergeCell ref="BB73:BC73"/>
    <mergeCell ref="V73:X73"/>
    <mergeCell ref="Y73:AA73"/>
    <mergeCell ref="AB73:AD73"/>
    <mergeCell ref="AE73:AG73"/>
    <mergeCell ref="AH73:AJ73"/>
    <mergeCell ref="AK73:AM73"/>
    <mergeCell ref="B75:D75"/>
    <mergeCell ref="E75:H75"/>
    <mergeCell ref="I75:L75"/>
    <mergeCell ref="M75:O75"/>
    <mergeCell ref="P75:R75"/>
    <mergeCell ref="S75:U75"/>
    <mergeCell ref="BH74:BI74"/>
    <mergeCell ref="BJ74:BK74"/>
    <mergeCell ref="BL74:BM74"/>
    <mergeCell ref="BN74:BO74"/>
    <mergeCell ref="BP74:BQ74"/>
    <mergeCell ref="BR74:BS74"/>
    <mergeCell ref="AT74:AV74"/>
    <mergeCell ref="AW74:AY74"/>
    <mergeCell ref="AZ74:BA74"/>
    <mergeCell ref="BB74:BC74"/>
    <mergeCell ref="BD74:BE74"/>
    <mergeCell ref="BF74:BG74"/>
    <mergeCell ref="AB74:AD74"/>
    <mergeCell ref="AE74:AG74"/>
    <mergeCell ref="AH74:AJ74"/>
    <mergeCell ref="AK74:AM74"/>
    <mergeCell ref="AN74:AP74"/>
    <mergeCell ref="AQ74:AS74"/>
    <mergeCell ref="BP75:BQ75"/>
    <mergeCell ref="BR75:BS75"/>
    <mergeCell ref="B74:D74"/>
    <mergeCell ref="E74:H74"/>
    <mergeCell ref="I74:L74"/>
    <mergeCell ref="M74:O74"/>
    <mergeCell ref="P74:R74"/>
    <mergeCell ref="S74:U74"/>
    <mergeCell ref="V76:X76"/>
    <mergeCell ref="Y76:AA76"/>
    <mergeCell ref="BD75:BE75"/>
    <mergeCell ref="BF75:BG75"/>
    <mergeCell ref="BH75:BI75"/>
    <mergeCell ref="BJ75:BK75"/>
    <mergeCell ref="BL75:BM75"/>
    <mergeCell ref="BN75:BO75"/>
    <mergeCell ref="AN75:AP75"/>
    <mergeCell ref="AQ75:AS75"/>
    <mergeCell ref="AT75:AV75"/>
    <mergeCell ref="AW75:AY75"/>
    <mergeCell ref="AZ75:BA75"/>
    <mergeCell ref="BB75:BC75"/>
    <mergeCell ref="V75:X75"/>
    <mergeCell ref="Y75:AA75"/>
    <mergeCell ref="AB75:AD75"/>
    <mergeCell ref="AE75:AG75"/>
    <mergeCell ref="AH75:AJ75"/>
    <mergeCell ref="AK75:AM75"/>
    <mergeCell ref="B77:D77"/>
    <mergeCell ref="E77:H77"/>
    <mergeCell ref="I77:L77"/>
    <mergeCell ref="M77:O77"/>
    <mergeCell ref="P77:R77"/>
    <mergeCell ref="S77:U77"/>
    <mergeCell ref="BH76:BI76"/>
    <mergeCell ref="BJ76:BK76"/>
    <mergeCell ref="BL76:BM76"/>
    <mergeCell ref="BN76:BO76"/>
    <mergeCell ref="BP76:BQ76"/>
    <mergeCell ref="BR76:BS76"/>
    <mergeCell ref="AT76:AV76"/>
    <mergeCell ref="AW76:AY76"/>
    <mergeCell ref="AZ76:BA76"/>
    <mergeCell ref="BB76:BC76"/>
    <mergeCell ref="BD76:BE76"/>
    <mergeCell ref="BF76:BG76"/>
    <mergeCell ref="AB76:AD76"/>
    <mergeCell ref="AE76:AG76"/>
    <mergeCell ref="AH76:AJ76"/>
    <mergeCell ref="AK76:AM76"/>
    <mergeCell ref="AN76:AP76"/>
    <mergeCell ref="AQ76:AS76"/>
    <mergeCell ref="BP77:BQ77"/>
    <mergeCell ref="BR77:BS77"/>
    <mergeCell ref="B76:D76"/>
    <mergeCell ref="E76:H76"/>
    <mergeCell ref="I76:L76"/>
    <mergeCell ref="M76:O76"/>
    <mergeCell ref="P76:R76"/>
    <mergeCell ref="S76:U76"/>
    <mergeCell ref="V78:X78"/>
    <mergeCell ref="Y78:AA78"/>
    <mergeCell ref="BD77:BE77"/>
    <mergeCell ref="BF77:BG77"/>
    <mergeCell ref="BH77:BI77"/>
    <mergeCell ref="BJ77:BK77"/>
    <mergeCell ref="BL77:BM77"/>
    <mergeCell ref="BN77:BO77"/>
    <mergeCell ref="AN77:AP77"/>
    <mergeCell ref="AQ77:AS77"/>
    <mergeCell ref="AT77:AV77"/>
    <mergeCell ref="AW77:AY77"/>
    <mergeCell ref="AZ77:BA77"/>
    <mergeCell ref="BB77:BC77"/>
    <mergeCell ref="V77:X77"/>
    <mergeCell ref="Y77:AA77"/>
    <mergeCell ref="AB77:AD77"/>
    <mergeCell ref="AE77:AG77"/>
    <mergeCell ref="AH77:AJ77"/>
    <mergeCell ref="AK77:AM77"/>
    <mergeCell ref="B79:D79"/>
    <mergeCell ref="E79:H79"/>
    <mergeCell ref="I79:L79"/>
    <mergeCell ref="M79:O79"/>
    <mergeCell ref="P79:R79"/>
    <mergeCell ref="S79:U79"/>
    <mergeCell ref="BH78:BI78"/>
    <mergeCell ref="BJ78:BK78"/>
    <mergeCell ref="BL78:BM78"/>
    <mergeCell ref="BN78:BO78"/>
    <mergeCell ref="BP78:BQ78"/>
    <mergeCell ref="BR78:BS78"/>
    <mergeCell ref="AT78:AV78"/>
    <mergeCell ref="AW78:AY78"/>
    <mergeCell ref="AZ78:BA78"/>
    <mergeCell ref="BB78:BC78"/>
    <mergeCell ref="BD78:BE78"/>
    <mergeCell ref="BF78:BG78"/>
    <mergeCell ref="AB78:AD78"/>
    <mergeCell ref="AE78:AG78"/>
    <mergeCell ref="AH78:AJ78"/>
    <mergeCell ref="AK78:AM78"/>
    <mergeCell ref="AN78:AP78"/>
    <mergeCell ref="AQ78:AS78"/>
    <mergeCell ref="BP79:BQ79"/>
    <mergeCell ref="BR79:BS79"/>
    <mergeCell ref="B78:D78"/>
    <mergeCell ref="E78:H78"/>
    <mergeCell ref="I78:L78"/>
    <mergeCell ref="M78:O78"/>
    <mergeCell ref="P78:R78"/>
    <mergeCell ref="S78:U78"/>
    <mergeCell ref="V80:X80"/>
    <mergeCell ref="Y80:AA80"/>
    <mergeCell ref="BD79:BE79"/>
    <mergeCell ref="BF79:BG79"/>
    <mergeCell ref="BH79:BI79"/>
    <mergeCell ref="BJ79:BK79"/>
    <mergeCell ref="BL79:BM79"/>
    <mergeCell ref="BN79:BO79"/>
    <mergeCell ref="AN79:AP79"/>
    <mergeCell ref="AQ79:AS79"/>
    <mergeCell ref="AT79:AV79"/>
    <mergeCell ref="AW79:AY79"/>
    <mergeCell ref="AZ79:BA79"/>
    <mergeCell ref="BB79:BC79"/>
    <mergeCell ref="V79:X79"/>
    <mergeCell ref="Y79:AA79"/>
    <mergeCell ref="AB79:AD79"/>
    <mergeCell ref="AE79:AG79"/>
    <mergeCell ref="AH79:AJ79"/>
    <mergeCell ref="AK79:AM79"/>
    <mergeCell ref="B81:D81"/>
    <mergeCell ref="E81:H81"/>
    <mergeCell ref="I81:L81"/>
    <mergeCell ref="M81:O81"/>
    <mergeCell ref="P81:R81"/>
    <mergeCell ref="S81:U81"/>
    <mergeCell ref="BH80:BI80"/>
    <mergeCell ref="BJ80:BK80"/>
    <mergeCell ref="BL80:BM80"/>
    <mergeCell ref="BN80:BO80"/>
    <mergeCell ref="BP80:BQ80"/>
    <mergeCell ref="BR80:BS80"/>
    <mergeCell ref="AT80:AV80"/>
    <mergeCell ref="AW80:AY80"/>
    <mergeCell ref="AZ80:BA80"/>
    <mergeCell ref="BB80:BC80"/>
    <mergeCell ref="BD80:BE80"/>
    <mergeCell ref="BF80:BG80"/>
    <mergeCell ref="AB80:AD80"/>
    <mergeCell ref="AE80:AG80"/>
    <mergeCell ref="AH80:AJ80"/>
    <mergeCell ref="AK80:AM80"/>
    <mergeCell ref="AN80:AP80"/>
    <mergeCell ref="AQ80:AS80"/>
    <mergeCell ref="BP81:BQ81"/>
    <mergeCell ref="BR81:BS81"/>
    <mergeCell ref="B80:D80"/>
    <mergeCell ref="E80:H80"/>
    <mergeCell ref="I80:L80"/>
    <mergeCell ref="M80:O80"/>
    <mergeCell ref="P80:R80"/>
    <mergeCell ref="S80:U80"/>
    <mergeCell ref="V82:X82"/>
    <mergeCell ref="Y82:AA82"/>
    <mergeCell ref="BD81:BE81"/>
    <mergeCell ref="BF81:BG81"/>
    <mergeCell ref="BH81:BI81"/>
    <mergeCell ref="BJ81:BK81"/>
    <mergeCell ref="BL81:BM81"/>
    <mergeCell ref="BN81:BO81"/>
    <mergeCell ref="AN81:AP81"/>
    <mergeCell ref="AQ81:AS81"/>
    <mergeCell ref="AT81:AV81"/>
    <mergeCell ref="AW81:AY81"/>
    <mergeCell ref="AZ81:BA81"/>
    <mergeCell ref="BB81:BC81"/>
    <mergeCell ref="V81:X81"/>
    <mergeCell ref="Y81:AA81"/>
    <mergeCell ref="AB81:AD81"/>
    <mergeCell ref="AE81:AG81"/>
    <mergeCell ref="AH81:AJ81"/>
    <mergeCell ref="AK81:AM81"/>
    <mergeCell ref="B83:D83"/>
    <mergeCell ref="E83:H83"/>
    <mergeCell ref="I83:L83"/>
    <mergeCell ref="M83:O83"/>
    <mergeCell ref="P83:R83"/>
    <mergeCell ref="S83:U83"/>
    <mergeCell ref="BH82:BI82"/>
    <mergeCell ref="BJ82:BK82"/>
    <mergeCell ref="BL82:BM82"/>
    <mergeCell ref="BN82:BO82"/>
    <mergeCell ref="BP82:BQ82"/>
    <mergeCell ref="BR82:BS82"/>
    <mergeCell ref="AT82:AV82"/>
    <mergeCell ref="AW82:AY82"/>
    <mergeCell ref="AZ82:BA82"/>
    <mergeCell ref="BB82:BC82"/>
    <mergeCell ref="BD82:BE82"/>
    <mergeCell ref="BF82:BG82"/>
    <mergeCell ref="AB82:AD82"/>
    <mergeCell ref="AE82:AG82"/>
    <mergeCell ref="AH82:AJ82"/>
    <mergeCell ref="AK82:AM82"/>
    <mergeCell ref="AN82:AP82"/>
    <mergeCell ref="AQ82:AS82"/>
    <mergeCell ref="BP83:BQ83"/>
    <mergeCell ref="BR83:BS83"/>
    <mergeCell ref="B82:D82"/>
    <mergeCell ref="E82:H82"/>
    <mergeCell ref="I82:L82"/>
    <mergeCell ref="M82:O82"/>
    <mergeCell ref="P82:R82"/>
    <mergeCell ref="S82:U82"/>
    <mergeCell ref="V84:X84"/>
    <mergeCell ref="Y84:AA84"/>
    <mergeCell ref="BD83:BE83"/>
    <mergeCell ref="BF83:BG83"/>
    <mergeCell ref="BH83:BI83"/>
    <mergeCell ref="BJ83:BK83"/>
    <mergeCell ref="BL83:BM83"/>
    <mergeCell ref="BN83:BO83"/>
    <mergeCell ref="AN83:AP83"/>
    <mergeCell ref="AQ83:AS83"/>
    <mergeCell ref="AT83:AV83"/>
    <mergeCell ref="AW83:AY83"/>
    <mergeCell ref="AZ83:BA83"/>
    <mergeCell ref="BB83:BC83"/>
    <mergeCell ref="V83:X83"/>
    <mergeCell ref="Y83:AA83"/>
    <mergeCell ref="AB83:AD83"/>
    <mergeCell ref="AE83:AG83"/>
    <mergeCell ref="AH83:AJ83"/>
    <mergeCell ref="AK83:AM83"/>
    <mergeCell ref="B85:D85"/>
    <mergeCell ref="E85:H85"/>
    <mergeCell ref="I85:L85"/>
    <mergeCell ref="M85:O85"/>
    <mergeCell ref="P85:R85"/>
    <mergeCell ref="S85:U85"/>
    <mergeCell ref="BH84:BI84"/>
    <mergeCell ref="BJ84:BK84"/>
    <mergeCell ref="BL84:BM84"/>
    <mergeCell ref="BN84:BO84"/>
    <mergeCell ref="BP84:BQ84"/>
    <mergeCell ref="BR84:BS84"/>
    <mergeCell ref="AT84:AV84"/>
    <mergeCell ref="AW84:AY84"/>
    <mergeCell ref="AZ84:BA84"/>
    <mergeCell ref="BB84:BC84"/>
    <mergeCell ref="BD84:BE84"/>
    <mergeCell ref="BF84:BG84"/>
    <mergeCell ref="AB84:AD84"/>
    <mergeCell ref="AE84:AG84"/>
    <mergeCell ref="AH84:AJ84"/>
    <mergeCell ref="AK84:AM84"/>
    <mergeCell ref="AN84:AP84"/>
    <mergeCell ref="AQ84:AS84"/>
    <mergeCell ref="BP85:BQ85"/>
    <mergeCell ref="BR85:BS85"/>
    <mergeCell ref="B84:D84"/>
    <mergeCell ref="E84:H84"/>
    <mergeCell ref="I84:L84"/>
    <mergeCell ref="M84:O84"/>
    <mergeCell ref="P84:R84"/>
    <mergeCell ref="S84:U84"/>
    <mergeCell ref="V86:X86"/>
    <mergeCell ref="Y86:AA86"/>
    <mergeCell ref="BD85:BE85"/>
    <mergeCell ref="BF85:BG85"/>
    <mergeCell ref="BH85:BI85"/>
    <mergeCell ref="BJ85:BK85"/>
    <mergeCell ref="BL85:BM85"/>
    <mergeCell ref="BN85:BO85"/>
    <mergeCell ref="AN85:AP85"/>
    <mergeCell ref="AQ85:AS85"/>
    <mergeCell ref="AT85:AV85"/>
    <mergeCell ref="AW85:AY85"/>
    <mergeCell ref="AZ85:BA85"/>
    <mergeCell ref="BB85:BC85"/>
    <mergeCell ref="V85:X85"/>
    <mergeCell ref="Y85:AA85"/>
    <mergeCell ref="AB85:AD85"/>
    <mergeCell ref="AE85:AG85"/>
    <mergeCell ref="AH85:AJ85"/>
    <mergeCell ref="AK85:AM85"/>
    <mergeCell ref="B87:D87"/>
    <mergeCell ref="E87:H87"/>
    <mergeCell ref="I87:L87"/>
    <mergeCell ref="M87:O87"/>
    <mergeCell ref="P87:R87"/>
    <mergeCell ref="S87:U87"/>
    <mergeCell ref="BH86:BI86"/>
    <mergeCell ref="BJ86:BK86"/>
    <mergeCell ref="BL86:BM86"/>
    <mergeCell ref="BN86:BO86"/>
    <mergeCell ref="BP86:BQ86"/>
    <mergeCell ref="BR86:BS86"/>
    <mergeCell ref="AT86:AV86"/>
    <mergeCell ref="AW86:AY86"/>
    <mergeCell ref="AZ86:BA86"/>
    <mergeCell ref="BB86:BC86"/>
    <mergeCell ref="BD86:BE86"/>
    <mergeCell ref="BF86:BG86"/>
    <mergeCell ref="AB86:AD86"/>
    <mergeCell ref="AE86:AG86"/>
    <mergeCell ref="AH86:AJ86"/>
    <mergeCell ref="AK86:AM86"/>
    <mergeCell ref="AN86:AP86"/>
    <mergeCell ref="AQ86:AS86"/>
    <mergeCell ref="BP87:BQ87"/>
    <mergeCell ref="BR87:BS87"/>
    <mergeCell ref="B86:D86"/>
    <mergeCell ref="E86:H86"/>
    <mergeCell ref="I86:L86"/>
    <mergeCell ref="M86:O86"/>
    <mergeCell ref="P86:R86"/>
    <mergeCell ref="S86:U86"/>
    <mergeCell ref="V88:X88"/>
    <mergeCell ref="Y88:AA88"/>
    <mergeCell ref="BD87:BE87"/>
    <mergeCell ref="BF87:BG87"/>
    <mergeCell ref="BH87:BI87"/>
    <mergeCell ref="BJ87:BK87"/>
    <mergeCell ref="BL87:BM87"/>
    <mergeCell ref="BN87:BO87"/>
    <mergeCell ref="AN87:AP87"/>
    <mergeCell ref="AQ87:AS87"/>
    <mergeCell ref="AT87:AV87"/>
    <mergeCell ref="AW87:AY87"/>
    <mergeCell ref="AZ87:BA87"/>
    <mergeCell ref="BB87:BC87"/>
    <mergeCell ref="V87:X87"/>
    <mergeCell ref="Y87:AA87"/>
    <mergeCell ref="AB87:AD87"/>
    <mergeCell ref="AE87:AG87"/>
    <mergeCell ref="AH87:AJ87"/>
    <mergeCell ref="AK87:AM87"/>
    <mergeCell ref="B89:D89"/>
    <mergeCell ref="E89:H89"/>
    <mergeCell ref="I89:L89"/>
    <mergeCell ref="M89:O89"/>
    <mergeCell ref="P89:R89"/>
    <mergeCell ref="S89:U89"/>
    <mergeCell ref="BH88:BI88"/>
    <mergeCell ref="BJ88:BK88"/>
    <mergeCell ref="BL88:BM88"/>
    <mergeCell ref="BN88:BO88"/>
    <mergeCell ref="BP88:BQ88"/>
    <mergeCell ref="BR88:BS88"/>
    <mergeCell ref="AT88:AV88"/>
    <mergeCell ref="AW88:AY88"/>
    <mergeCell ref="AZ88:BA88"/>
    <mergeCell ref="BB88:BC88"/>
    <mergeCell ref="BD88:BE88"/>
    <mergeCell ref="BF88:BG88"/>
    <mergeCell ref="AB88:AD88"/>
    <mergeCell ref="AE88:AG88"/>
    <mergeCell ref="AH88:AJ88"/>
    <mergeCell ref="AK88:AM88"/>
    <mergeCell ref="AN88:AP88"/>
    <mergeCell ref="AQ88:AS88"/>
    <mergeCell ref="BP89:BQ89"/>
    <mergeCell ref="BR89:BS89"/>
    <mergeCell ref="B88:D88"/>
    <mergeCell ref="E88:H88"/>
    <mergeCell ref="I88:L88"/>
    <mergeCell ref="M88:O88"/>
    <mergeCell ref="P88:R88"/>
    <mergeCell ref="S88:U88"/>
    <mergeCell ref="V90:X90"/>
    <mergeCell ref="Y90:AA90"/>
    <mergeCell ref="BD89:BE89"/>
    <mergeCell ref="BF89:BG89"/>
    <mergeCell ref="BH89:BI89"/>
    <mergeCell ref="BJ89:BK89"/>
    <mergeCell ref="BL89:BM89"/>
    <mergeCell ref="BN89:BO89"/>
    <mergeCell ref="AN89:AP89"/>
    <mergeCell ref="AQ89:AS89"/>
    <mergeCell ref="AT89:AV89"/>
    <mergeCell ref="AW89:AY89"/>
    <mergeCell ref="AZ89:BA89"/>
    <mergeCell ref="BB89:BC89"/>
    <mergeCell ref="V89:X89"/>
    <mergeCell ref="Y89:AA89"/>
    <mergeCell ref="AB89:AD89"/>
    <mergeCell ref="AE89:AG89"/>
    <mergeCell ref="AH89:AJ89"/>
    <mergeCell ref="AK89:AM89"/>
    <mergeCell ref="B91:D91"/>
    <mergeCell ref="E91:H91"/>
    <mergeCell ref="I91:L91"/>
    <mergeCell ref="M91:O91"/>
    <mergeCell ref="P91:R91"/>
    <mergeCell ref="S91:U91"/>
    <mergeCell ref="BH90:BI90"/>
    <mergeCell ref="BJ90:BK90"/>
    <mergeCell ref="BL90:BM90"/>
    <mergeCell ref="BN90:BO90"/>
    <mergeCell ref="BP90:BQ90"/>
    <mergeCell ref="BR90:BS90"/>
    <mergeCell ref="AT90:AV90"/>
    <mergeCell ref="AW90:AY90"/>
    <mergeCell ref="AZ90:BA90"/>
    <mergeCell ref="BB90:BC90"/>
    <mergeCell ref="BD90:BE90"/>
    <mergeCell ref="BF90:BG90"/>
    <mergeCell ref="AB90:AD90"/>
    <mergeCell ref="AE90:AG90"/>
    <mergeCell ref="AH90:AJ90"/>
    <mergeCell ref="AK90:AM90"/>
    <mergeCell ref="AN90:AP90"/>
    <mergeCell ref="AQ90:AS90"/>
    <mergeCell ref="BP91:BQ91"/>
    <mergeCell ref="BR91:BS91"/>
    <mergeCell ref="B90:D90"/>
    <mergeCell ref="E90:H90"/>
    <mergeCell ref="I90:L90"/>
    <mergeCell ref="M90:O90"/>
    <mergeCell ref="P90:R90"/>
    <mergeCell ref="S90:U90"/>
    <mergeCell ref="V92:X92"/>
    <mergeCell ref="Y92:AA92"/>
    <mergeCell ref="BD91:BE91"/>
    <mergeCell ref="BF91:BG91"/>
    <mergeCell ref="BH91:BI91"/>
    <mergeCell ref="BJ91:BK91"/>
    <mergeCell ref="BL91:BM91"/>
    <mergeCell ref="BN91:BO91"/>
    <mergeCell ref="AN91:AP91"/>
    <mergeCell ref="AQ91:AS91"/>
    <mergeCell ref="AT91:AV91"/>
    <mergeCell ref="AW91:AY91"/>
    <mergeCell ref="AZ91:BA91"/>
    <mergeCell ref="BB91:BC91"/>
    <mergeCell ref="V91:X91"/>
    <mergeCell ref="Y91:AA91"/>
    <mergeCell ref="AB91:AD91"/>
    <mergeCell ref="AE91:AG91"/>
    <mergeCell ref="AH91:AJ91"/>
    <mergeCell ref="AK91:AM91"/>
    <mergeCell ref="B93:D93"/>
    <mergeCell ref="E93:H93"/>
    <mergeCell ref="I93:L93"/>
    <mergeCell ref="M93:O93"/>
    <mergeCell ref="P93:R93"/>
    <mergeCell ref="S93:U93"/>
    <mergeCell ref="BH92:BI92"/>
    <mergeCell ref="BJ92:BK92"/>
    <mergeCell ref="BL92:BM92"/>
    <mergeCell ref="BN92:BO92"/>
    <mergeCell ref="BP92:BQ92"/>
    <mergeCell ref="BR92:BS92"/>
    <mergeCell ref="AT92:AV92"/>
    <mergeCell ref="AW92:AY92"/>
    <mergeCell ref="AZ92:BA92"/>
    <mergeCell ref="BB92:BC92"/>
    <mergeCell ref="BD92:BE92"/>
    <mergeCell ref="BF92:BG92"/>
    <mergeCell ref="AB92:AD92"/>
    <mergeCell ref="AE92:AG92"/>
    <mergeCell ref="AH92:AJ92"/>
    <mergeCell ref="AK92:AM92"/>
    <mergeCell ref="AN92:AP92"/>
    <mergeCell ref="AQ92:AS92"/>
    <mergeCell ref="BP93:BQ93"/>
    <mergeCell ref="BR93:BS93"/>
    <mergeCell ref="B92:D92"/>
    <mergeCell ref="E92:H92"/>
    <mergeCell ref="I92:L92"/>
    <mergeCell ref="M92:O92"/>
    <mergeCell ref="P92:R92"/>
    <mergeCell ref="S92:U92"/>
    <mergeCell ref="V94:X94"/>
    <mergeCell ref="Y94:AA94"/>
    <mergeCell ref="BD93:BE93"/>
    <mergeCell ref="BF93:BG93"/>
    <mergeCell ref="BH93:BI93"/>
    <mergeCell ref="BJ93:BK93"/>
    <mergeCell ref="BL93:BM93"/>
    <mergeCell ref="BN93:BO93"/>
    <mergeCell ref="AN93:AP93"/>
    <mergeCell ref="AQ93:AS93"/>
    <mergeCell ref="AT93:AV93"/>
    <mergeCell ref="AW93:AY93"/>
    <mergeCell ref="AZ93:BA93"/>
    <mergeCell ref="BB93:BC93"/>
    <mergeCell ref="V93:X93"/>
    <mergeCell ref="Y93:AA93"/>
    <mergeCell ref="AB93:AD93"/>
    <mergeCell ref="AE93:AG93"/>
    <mergeCell ref="AH93:AJ93"/>
    <mergeCell ref="AK93:AM93"/>
    <mergeCell ref="B95:D95"/>
    <mergeCell ref="E95:H95"/>
    <mergeCell ref="I95:L95"/>
    <mergeCell ref="M95:O95"/>
    <mergeCell ref="P95:R95"/>
    <mergeCell ref="S95:U95"/>
    <mergeCell ref="BH94:BI94"/>
    <mergeCell ref="BJ94:BK94"/>
    <mergeCell ref="BL94:BM94"/>
    <mergeCell ref="BN94:BO94"/>
    <mergeCell ref="BP94:BQ94"/>
    <mergeCell ref="BR94:BS94"/>
    <mergeCell ref="AT94:AV94"/>
    <mergeCell ref="AW94:AY94"/>
    <mergeCell ref="AZ94:BA94"/>
    <mergeCell ref="BB94:BC94"/>
    <mergeCell ref="BD94:BE94"/>
    <mergeCell ref="BF94:BG94"/>
    <mergeCell ref="AB94:AD94"/>
    <mergeCell ref="AE94:AG94"/>
    <mergeCell ref="AH94:AJ94"/>
    <mergeCell ref="AK94:AM94"/>
    <mergeCell ref="AN94:AP94"/>
    <mergeCell ref="AQ94:AS94"/>
    <mergeCell ref="BP95:BQ95"/>
    <mergeCell ref="BR95:BS95"/>
    <mergeCell ref="B94:D94"/>
    <mergeCell ref="E94:H94"/>
    <mergeCell ref="I94:L94"/>
    <mergeCell ref="M94:O94"/>
    <mergeCell ref="P94:R94"/>
    <mergeCell ref="S94:U94"/>
    <mergeCell ref="V96:X96"/>
    <mergeCell ref="Y96:AA96"/>
    <mergeCell ref="BD95:BE95"/>
    <mergeCell ref="BF95:BG95"/>
    <mergeCell ref="BH95:BI95"/>
    <mergeCell ref="BJ95:BK95"/>
    <mergeCell ref="BL95:BM95"/>
    <mergeCell ref="BN95:BO95"/>
    <mergeCell ref="AN95:AP95"/>
    <mergeCell ref="AQ95:AS95"/>
    <mergeCell ref="AT95:AV95"/>
    <mergeCell ref="AW95:AY95"/>
    <mergeCell ref="AZ95:BA95"/>
    <mergeCell ref="BB95:BC95"/>
    <mergeCell ref="V95:X95"/>
    <mergeCell ref="Y95:AA95"/>
    <mergeCell ref="AB95:AD95"/>
    <mergeCell ref="AE95:AG95"/>
    <mergeCell ref="AH95:AJ95"/>
    <mergeCell ref="AK95:AM95"/>
    <mergeCell ref="B97:D97"/>
    <mergeCell ref="E97:H97"/>
    <mergeCell ref="I97:L97"/>
    <mergeCell ref="M97:O97"/>
    <mergeCell ref="P97:R97"/>
    <mergeCell ref="S97:U97"/>
    <mergeCell ref="BH96:BI96"/>
    <mergeCell ref="BJ96:BK96"/>
    <mergeCell ref="BL96:BM96"/>
    <mergeCell ref="BN96:BO96"/>
    <mergeCell ref="BP96:BQ96"/>
    <mergeCell ref="BR96:BS96"/>
    <mergeCell ref="AT96:AV96"/>
    <mergeCell ref="AW96:AY96"/>
    <mergeCell ref="AZ96:BA96"/>
    <mergeCell ref="BB96:BC96"/>
    <mergeCell ref="BD96:BE96"/>
    <mergeCell ref="BF96:BG96"/>
    <mergeCell ref="AB96:AD96"/>
    <mergeCell ref="AE96:AG96"/>
    <mergeCell ref="AH96:AJ96"/>
    <mergeCell ref="AK96:AM96"/>
    <mergeCell ref="AN96:AP96"/>
    <mergeCell ref="AQ96:AS96"/>
    <mergeCell ref="BP97:BQ97"/>
    <mergeCell ref="BR97:BS97"/>
    <mergeCell ref="B96:D96"/>
    <mergeCell ref="E96:H96"/>
    <mergeCell ref="I96:L96"/>
    <mergeCell ref="M96:O96"/>
    <mergeCell ref="P96:R96"/>
    <mergeCell ref="S96:U96"/>
    <mergeCell ref="V98:X98"/>
    <mergeCell ref="Y98:AA98"/>
    <mergeCell ref="BD97:BE97"/>
    <mergeCell ref="BF97:BG97"/>
    <mergeCell ref="BH97:BI97"/>
    <mergeCell ref="BJ97:BK97"/>
    <mergeCell ref="BL97:BM97"/>
    <mergeCell ref="BN97:BO97"/>
    <mergeCell ref="AN97:AP97"/>
    <mergeCell ref="AQ97:AS97"/>
    <mergeCell ref="AT97:AV97"/>
    <mergeCell ref="AW97:AY97"/>
    <mergeCell ref="AZ97:BA97"/>
    <mergeCell ref="BB97:BC97"/>
    <mergeCell ref="V97:X97"/>
    <mergeCell ref="Y97:AA97"/>
    <mergeCell ref="AB97:AD97"/>
    <mergeCell ref="AE97:AG97"/>
    <mergeCell ref="AH97:AJ97"/>
    <mergeCell ref="AK97:AM97"/>
    <mergeCell ref="B99:D99"/>
    <mergeCell ref="E99:H99"/>
    <mergeCell ref="I99:L99"/>
    <mergeCell ref="M99:O99"/>
    <mergeCell ref="P99:R99"/>
    <mergeCell ref="S99:U99"/>
    <mergeCell ref="BH98:BI98"/>
    <mergeCell ref="BJ98:BK98"/>
    <mergeCell ref="BL98:BM98"/>
    <mergeCell ref="BN98:BO98"/>
    <mergeCell ref="BP98:BQ98"/>
    <mergeCell ref="BR98:BS98"/>
    <mergeCell ref="AT98:AV98"/>
    <mergeCell ref="AW98:AY98"/>
    <mergeCell ref="AZ98:BA98"/>
    <mergeCell ref="BB98:BC98"/>
    <mergeCell ref="BD98:BE98"/>
    <mergeCell ref="BF98:BG98"/>
    <mergeCell ref="AB98:AD98"/>
    <mergeCell ref="AE98:AG98"/>
    <mergeCell ref="AH98:AJ98"/>
    <mergeCell ref="AK98:AM98"/>
    <mergeCell ref="AN98:AP98"/>
    <mergeCell ref="AQ98:AS98"/>
    <mergeCell ref="BP99:BQ99"/>
    <mergeCell ref="BR99:BS99"/>
    <mergeCell ref="B98:D98"/>
    <mergeCell ref="E98:H98"/>
    <mergeCell ref="I98:L98"/>
    <mergeCell ref="M98:O98"/>
    <mergeCell ref="P98:R98"/>
    <mergeCell ref="S98:U98"/>
    <mergeCell ref="V100:X100"/>
    <mergeCell ref="Y100:AA100"/>
    <mergeCell ref="BD99:BE99"/>
    <mergeCell ref="BF99:BG99"/>
    <mergeCell ref="BH99:BI99"/>
    <mergeCell ref="BJ99:BK99"/>
    <mergeCell ref="BL99:BM99"/>
    <mergeCell ref="BN99:BO99"/>
    <mergeCell ref="AN99:AP99"/>
    <mergeCell ref="AQ99:AS99"/>
    <mergeCell ref="AT99:AV99"/>
    <mergeCell ref="AW99:AY99"/>
    <mergeCell ref="AZ99:BA99"/>
    <mergeCell ref="BB99:BC99"/>
    <mergeCell ref="V99:X99"/>
    <mergeCell ref="Y99:AA99"/>
    <mergeCell ref="AB99:AD99"/>
    <mergeCell ref="AE99:AG99"/>
    <mergeCell ref="AH99:AJ99"/>
    <mergeCell ref="AK99:AM99"/>
    <mergeCell ref="B101:D101"/>
    <mergeCell ref="E101:H101"/>
    <mergeCell ref="I101:L101"/>
    <mergeCell ref="M101:O101"/>
    <mergeCell ref="P101:R101"/>
    <mergeCell ref="S101:U101"/>
    <mergeCell ref="BH100:BI100"/>
    <mergeCell ref="BJ100:BK100"/>
    <mergeCell ref="BL100:BM100"/>
    <mergeCell ref="BN100:BO100"/>
    <mergeCell ref="BP100:BQ100"/>
    <mergeCell ref="BR100:BS100"/>
    <mergeCell ref="AT100:AV100"/>
    <mergeCell ref="AW100:AY100"/>
    <mergeCell ref="AZ100:BA100"/>
    <mergeCell ref="BB100:BC100"/>
    <mergeCell ref="BD100:BE100"/>
    <mergeCell ref="BF100:BG100"/>
    <mergeCell ref="AB100:AD100"/>
    <mergeCell ref="AE100:AG100"/>
    <mergeCell ref="AH100:AJ100"/>
    <mergeCell ref="AK100:AM100"/>
    <mergeCell ref="AN100:AP100"/>
    <mergeCell ref="AQ100:AS100"/>
    <mergeCell ref="BP101:BQ101"/>
    <mergeCell ref="BR101:BS101"/>
    <mergeCell ref="B100:D100"/>
    <mergeCell ref="E100:H100"/>
    <mergeCell ref="I100:L100"/>
    <mergeCell ref="M100:O100"/>
    <mergeCell ref="P100:R100"/>
    <mergeCell ref="S100:U100"/>
    <mergeCell ref="V102:X102"/>
    <mergeCell ref="Y102:AA102"/>
    <mergeCell ref="BD101:BE101"/>
    <mergeCell ref="BF101:BG101"/>
    <mergeCell ref="BH101:BI101"/>
    <mergeCell ref="BJ101:BK101"/>
    <mergeCell ref="BL101:BM101"/>
    <mergeCell ref="BN101:BO101"/>
    <mergeCell ref="AN101:AP101"/>
    <mergeCell ref="AQ101:AS101"/>
    <mergeCell ref="AT101:AV101"/>
    <mergeCell ref="AW101:AY101"/>
    <mergeCell ref="AZ101:BA101"/>
    <mergeCell ref="BB101:BC101"/>
    <mergeCell ref="V101:X101"/>
    <mergeCell ref="Y101:AA101"/>
    <mergeCell ref="AB101:AD101"/>
    <mergeCell ref="AE101:AG101"/>
    <mergeCell ref="AH101:AJ101"/>
    <mergeCell ref="AK101:AM101"/>
    <mergeCell ref="B103:D103"/>
    <mergeCell ref="E103:H103"/>
    <mergeCell ref="I103:L103"/>
    <mergeCell ref="M103:O103"/>
    <mergeCell ref="P103:R103"/>
    <mergeCell ref="S103:U103"/>
    <mergeCell ref="BH102:BI102"/>
    <mergeCell ref="BJ102:BK102"/>
    <mergeCell ref="BL102:BM102"/>
    <mergeCell ref="BN102:BO102"/>
    <mergeCell ref="BP102:BQ102"/>
    <mergeCell ref="BR102:BS102"/>
    <mergeCell ref="AT102:AV102"/>
    <mergeCell ref="AW102:AY102"/>
    <mergeCell ref="AZ102:BA102"/>
    <mergeCell ref="BB102:BC102"/>
    <mergeCell ref="BD102:BE102"/>
    <mergeCell ref="BF102:BG102"/>
    <mergeCell ref="AB102:AD102"/>
    <mergeCell ref="AE102:AG102"/>
    <mergeCell ref="AH102:AJ102"/>
    <mergeCell ref="AK102:AM102"/>
    <mergeCell ref="AN102:AP102"/>
    <mergeCell ref="AQ102:AS102"/>
    <mergeCell ref="BP103:BQ103"/>
    <mergeCell ref="BR103:BS103"/>
    <mergeCell ref="B102:D102"/>
    <mergeCell ref="E102:H102"/>
    <mergeCell ref="I102:L102"/>
    <mergeCell ref="M102:O102"/>
    <mergeCell ref="P102:R102"/>
    <mergeCell ref="S102:U102"/>
    <mergeCell ref="BD103:BE103"/>
    <mergeCell ref="BF103:BG103"/>
    <mergeCell ref="BH103:BI103"/>
    <mergeCell ref="BJ103:BK103"/>
    <mergeCell ref="BL103:BM103"/>
    <mergeCell ref="BN103:BO103"/>
    <mergeCell ref="AN103:AP103"/>
    <mergeCell ref="AQ103:AS103"/>
    <mergeCell ref="AT103:AV103"/>
    <mergeCell ref="AW103:AY103"/>
    <mergeCell ref="AZ103:BA103"/>
    <mergeCell ref="BB103:BC103"/>
    <mergeCell ref="V103:X103"/>
    <mergeCell ref="Y103:AA103"/>
    <mergeCell ref="AB103:AD103"/>
    <mergeCell ref="AE103:AG103"/>
    <mergeCell ref="AH103:AJ103"/>
    <mergeCell ref="AK103:AM103"/>
    <mergeCell ref="B108:BS111"/>
    <mergeCell ref="B112:D112"/>
    <mergeCell ref="E112:H112"/>
    <mergeCell ref="I112:L112"/>
    <mergeCell ref="M112:O112"/>
    <mergeCell ref="P112:R112"/>
    <mergeCell ref="S112:U112"/>
    <mergeCell ref="V112:X112"/>
    <mergeCell ref="Y112:AA112"/>
    <mergeCell ref="AB112:AD112"/>
    <mergeCell ref="BH104:BI104"/>
    <mergeCell ref="BJ104:BK104"/>
    <mergeCell ref="BL104:BM104"/>
    <mergeCell ref="BN104:BO104"/>
    <mergeCell ref="BP104:BQ104"/>
    <mergeCell ref="BR104:BS104"/>
    <mergeCell ref="AT104:AV104"/>
    <mergeCell ref="AW104:AY104"/>
    <mergeCell ref="AZ104:BA104"/>
    <mergeCell ref="BB104:BC104"/>
    <mergeCell ref="BD104:BE104"/>
    <mergeCell ref="BF104:BG104"/>
    <mergeCell ref="B104:X104"/>
    <mergeCell ref="Y104:AA104"/>
    <mergeCell ref="AB104:AD104"/>
    <mergeCell ref="AE104:AG104"/>
    <mergeCell ref="AH104:AJ104"/>
    <mergeCell ref="AK104:AM104"/>
    <mergeCell ref="AN104:AP104"/>
    <mergeCell ref="AQ104:AS104"/>
    <mergeCell ref="BR116:BS116"/>
    <mergeCell ref="P114:R114"/>
    <mergeCell ref="S114:U114"/>
    <mergeCell ref="BJ112:BK112"/>
    <mergeCell ref="BL112:BM112"/>
    <mergeCell ref="BN112:BO112"/>
    <mergeCell ref="BP112:BQ112"/>
    <mergeCell ref="BR112:BS112"/>
    <mergeCell ref="B113:BS113"/>
    <mergeCell ref="AW112:AY112"/>
    <mergeCell ref="AZ112:BA112"/>
    <mergeCell ref="BB112:BC112"/>
    <mergeCell ref="BD112:BE112"/>
    <mergeCell ref="BF112:BG112"/>
    <mergeCell ref="BH112:BI112"/>
    <mergeCell ref="AE112:AG112"/>
    <mergeCell ref="AH112:AJ112"/>
    <mergeCell ref="AK112:AM112"/>
    <mergeCell ref="AN112:AP112"/>
    <mergeCell ref="AQ112:AS112"/>
    <mergeCell ref="AT112:AV112"/>
    <mergeCell ref="BP114:BQ114"/>
    <mergeCell ref="BR114:BS114"/>
    <mergeCell ref="BF116:BG116"/>
    <mergeCell ref="BH116:BI116"/>
    <mergeCell ref="BJ116:BK116"/>
    <mergeCell ref="BL116:BM116"/>
    <mergeCell ref="BN116:BO116"/>
    <mergeCell ref="BP116:BQ116"/>
    <mergeCell ref="AQ116:AS116"/>
    <mergeCell ref="AT116:AV116"/>
    <mergeCell ref="AW116:AY116"/>
    <mergeCell ref="BN117:BO117"/>
    <mergeCell ref="BP117:BQ117"/>
    <mergeCell ref="B115:BS115"/>
    <mergeCell ref="B116:D116"/>
    <mergeCell ref="E116:H116"/>
    <mergeCell ref="I116:L116"/>
    <mergeCell ref="M116:O116"/>
    <mergeCell ref="P116:R116"/>
    <mergeCell ref="S116:U116"/>
    <mergeCell ref="V116:X116"/>
    <mergeCell ref="BD114:BE114"/>
    <mergeCell ref="BF114:BG114"/>
    <mergeCell ref="BH114:BI114"/>
    <mergeCell ref="BJ114:BK114"/>
    <mergeCell ref="BL114:BM114"/>
    <mergeCell ref="BN114:BO114"/>
    <mergeCell ref="AN114:AP114"/>
    <mergeCell ref="AQ114:AS114"/>
    <mergeCell ref="AT114:AV114"/>
    <mergeCell ref="AW114:AY114"/>
    <mergeCell ref="AZ114:BA114"/>
    <mergeCell ref="BB114:BC114"/>
    <mergeCell ref="V114:X114"/>
    <mergeCell ref="Y114:AA114"/>
    <mergeCell ref="AB114:AD114"/>
    <mergeCell ref="AE114:AG114"/>
    <mergeCell ref="AH114:AJ114"/>
    <mergeCell ref="AK114:AM114"/>
    <mergeCell ref="B114:D114"/>
    <mergeCell ref="E114:H114"/>
    <mergeCell ref="I114:L114"/>
    <mergeCell ref="M114:O114"/>
    <mergeCell ref="AZ116:BA116"/>
    <mergeCell ref="BB116:BC116"/>
    <mergeCell ref="BD116:BE116"/>
    <mergeCell ref="Y116:AA116"/>
    <mergeCell ref="AB116:AD116"/>
    <mergeCell ref="AE116:AG116"/>
    <mergeCell ref="AH116:AJ116"/>
    <mergeCell ref="AK116:AM116"/>
    <mergeCell ref="AN116:AP116"/>
    <mergeCell ref="BR117:BS117"/>
    <mergeCell ref="B118:D118"/>
    <mergeCell ref="E118:H118"/>
    <mergeCell ref="I118:L118"/>
    <mergeCell ref="M118:O118"/>
    <mergeCell ref="P118:R118"/>
    <mergeCell ref="AW117:AY117"/>
    <mergeCell ref="AZ117:BA117"/>
    <mergeCell ref="BB117:BC117"/>
    <mergeCell ref="BD117:BE117"/>
    <mergeCell ref="BF117:BG117"/>
    <mergeCell ref="BH117:BI117"/>
    <mergeCell ref="AE117:AG117"/>
    <mergeCell ref="AH117:AJ117"/>
    <mergeCell ref="AK117:AM117"/>
    <mergeCell ref="AN117:AP117"/>
    <mergeCell ref="AQ117:AS117"/>
    <mergeCell ref="AT117:AV117"/>
    <mergeCell ref="BN118:BO118"/>
    <mergeCell ref="BP118:BQ118"/>
    <mergeCell ref="BR118:BS118"/>
    <mergeCell ref="B117:D117"/>
    <mergeCell ref="E117:H117"/>
    <mergeCell ref="I117:L117"/>
    <mergeCell ref="M117:O117"/>
    <mergeCell ref="P117:R117"/>
    <mergeCell ref="S117:U117"/>
    <mergeCell ref="V117:X117"/>
    <mergeCell ref="Y117:AA117"/>
    <mergeCell ref="AB117:AD117"/>
    <mergeCell ref="BJ117:BK117"/>
    <mergeCell ref="BL117:BM117"/>
    <mergeCell ref="B119:D119"/>
    <mergeCell ref="E119:H119"/>
    <mergeCell ref="I119:L119"/>
    <mergeCell ref="M119:O119"/>
    <mergeCell ref="P119:R119"/>
    <mergeCell ref="S119:U119"/>
    <mergeCell ref="V119:X119"/>
    <mergeCell ref="BB118:BC118"/>
    <mergeCell ref="BD118:BE118"/>
    <mergeCell ref="BF118:BG118"/>
    <mergeCell ref="BH118:BI118"/>
    <mergeCell ref="BJ118:BK118"/>
    <mergeCell ref="BL118:BM118"/>
    <mergeCell ref="AK118:AM118"/>
    <mergeCell ref="AN118:AP118"/>
    <mergeCell ref="AQ118:AS118"/>
    <mergeCell ref="AT118:AV118"/>
    <mergeCell ref="AW118:AY118"/>
    <mergeCell ref="AZ118:BA118"/>
    <mergeCell ref="S118:U118"/>
    <mergeCell ref="V118:X118"/>
    <mergeCell ref="Y118:AA118"/>
    <mergeCell ref="AB118:AD118"/>
    <mergeCell ref="AE118:AG118"/>
    <mergeCell ref="AH118:AJ118"/>
    <mergeCell ref="BR119:BS119"/>
    <mergeCell ref="B120:D120"/>
    <mergeCell ref="E120:H120"/>
    <mergeCell ref="I120:L120"/>
    <mergeCell ref="M120:O120"/>
    <mergeCell ref="P120:R120"/>
    <mergeCell ref="S120:U120"/>
    <mergeCell ref="V120:X120"/>
    <mergeCell ref="Y120:AA120"/>
    <mergeCell ref="AB120:AD120"/>
    <mergeCell ref="BF119:BG119"/>
    <mergeCell ref="BH119:BI119"/>
    <mergeCell ref="BJ119:BK119"/>
    <mergeCell ref="BL119:BM119"/>
    <mergeCell ref="BN119:BO119"/>
    <mergeCell ref="BP119:BQ119"/>
    <mergeCell ref="AQ119:AS119"/>
    <mergeCell ref="AT119:AV119"/>
    <mergeCell ref="AW119:AY119"/>
    <mergeCell ref="AZ119:BA119"/>
    <mergeCell ref="BB119:BC119"/>
    <mergeCell ref="BD119:BE119"/>
    <mergeCell ref="Y119:AA119"/>
    <mergeCell ref="AB119:AD119"/>
    <mergeCell ref="AE119:AG119"/>
    <mergeCell ref="AH119:AJ119"/>
    <mergeCell ref="AK119:AM119"/>
    <mergeCell ref="AN119:AP119"/>
    <mergeCell ref="BJ120:BK120"/>
    <mergeCell ref="BL120:BM120"/>
    <mergeCell ref="BN120:BO120"/>
    <mergeCell ref="BP120:BQ120"/>
    <mergeCell ref="BR120:BS120"/>
    <mergeCell ref="B121:D121"/>
    <mergeCell ref="E121:H121"/>
    <mergeCell ref="I121:L121"/>
    <mergeCell ref="M121:O121"/>
    <mergeCell ref="P121:R121"/>
    <mergeCell ref="AW120:AY120"/>
    <mergeCell ref="AZ120:BA120"/>
    <mergeCell ref="BB120:BC120"/>
    <mergeCell ref="BD120:BE120"/>
    <mergeCell ref="BF120:BG120"/>
    <mergeCell ref="BH120:BI120"/>
    <mergeCell ref="AE120:AG120"/>
    <mergeCell ref="AH120:AJ120"/>
    <mergeCell ref="AK120:AM120"/>
    <mergeCell ref="AN120:AP120"/>
    <mergeCell ref="AQ120:AS120"/>
    <mergeCell ref="AT120:AV120"/>
    <mergeCell ref="BN121:BO121"/>
    <mergeCell ref="BP121:BQ121"/>
    <mergeCell ref="BR121:BS121"/>
    <mergeCell ref="B122:D122"/>
    <mergeCell ref="E122:H122"/>
    <mergeCell ref="I122:L122"/>
    <mergeCell ref="M122:O122"/>
    <mergeCell ref="P122:R122"/>
    <mergeCell ref="S122:U122"/>
    <mergeCell ref="V122:X122"/>
    <mergeCell ref="BB121:BC121"/>
    <mergeCell ref="BD121:BE121"/>
    <mergeCell ref="BF121:BG121"/>
    <mergeCell ref="BH121:BI121"/>
    <mergeCell ref="BJ121:BK121"/>
    <mergeCell ref="BL121:BM121"/>
    <mergeCell ref="AK121:AM121"/>
    <mergeCell ref="AN121:AP121"/>
    <mergeCell ref="AQ121:AS121"/>
    <mergeCell ref="AT121:AV121"/>
    <mergeCell ref="AW121:AY121"/>
    <mergeCell ref="AZ121:BA121"/>
    <mergeCell ref="S121:U121"/>
    <mergeCell ref="V121:X121"/>
    <mergeCell ref="Y121:AA121"/>
    <mergeCell ref="AB121:AD121"/>
    <mergeCell ref="AE121:AG121"/>
    <mergeCell ref="AH121:AJ121"/>
    <mergeCell ref="BR122:BS122"/>
    <mergeCell ref="B123:D123"/>
    <mergeCell ref="E123:H123"/>
    <mergeCell ref="I123:L123"/>
    <mergeCell ref="M123:O123"/>
    <mergeCell ref="P123:R123"/>
    <mergeCell ref="S123:U123"/>
    <mergeCell ref="V123:X123"/>
    <mergeCell ref="Y123:AA123"/>
    <mergeCell ref="AB123:AD123"/>
    <mergeCell ref="BF122:BG122"/>
    <mergeCell ref="BH122:BI122"/>
    <mergeCell ref="BJ122:BK122"/>
    <mergeCell ref="BL122:BM122"/>
    <mergeCell ref="BN122:BO122"/>
    <mergeCell ref="BP122:BQ122"/>
    <mergeCell ref="AQ122:AS122"/>
    <mergeCell ref="AT122:AV122"/>
    <mergeCell ref="AW122:AY122"/>
    <mergeCell ref="AZ122:BA122"/>
    <mergeCell ref="BB122:BC122"/>
    <mergeCell ref="BD122:BE122"/>
    <mergeCell ref="Y122:AA122"/>
    <mergeCell ref="AB122:AD122"/>
    <mergeCell ref="AE122:AG122"/>
    <mergeCell ref="AH122:AJ122"/>
    <mergeCell ref="AK122:AM122"/>
    <mergeCell ref="AN122:AP122"/>
    <mergeCell ref="BJ123:BK123"/>
    <mergeCell ref="BL123:BM123"/>
    <mergeCell ref="BN123:BO123"/>
    <mergeCell ref="BP123:BQ123"/>
    <mergeCell ref="BR123:BS123"/>
    <mergeCell ref="B124:D124"/>
    <mergeCell ref="E124:H124"/>
    <mergeCell ref="I124:L124"/>
    <mergeCell ref="M124:O124"/>
    <mergeCell ref="P124:R124"/>
    <mergeCell ref="AW123:AY123"/>
    <mergeCell ref="AZ123:BA123"/>
    <mergeCell ref="BB123:BC123"/>
    <mergeCell ref="BD123:BE123"/>
    <mergeCell ref="BF123:BG123"/>
    <mergeCell ref="BH123:BI123"/>
    <mergeCell ref="AE123:AG123"/>
    <mergeCell ref="AH123:AJ123"/>
    <mergeCell ref="AK123:AM123"/>
    <mergeCell ref="AN123:AP123"/>
    <mergeCell ref="AQ123:AS123"/>
    <mergeCell ref="AT123:AV123"/>
    <mergeCell ref="BN124:BO124"/>
    <mergeCell ref="BP124:BQ124"/>
    <mergeCell ref="BR124:BS124"/>
    <mergeCell ref="B125:D125"/>
    <mergeCell ref="E125:H125"/>
    <mergeCell ref="I125:L125"/>
    <mergeCell ref="M125:O125"/>
    <mergeCell ref="P125:R125"/>
    <mergeCell ref="S125:U125"/>
    <mergeCell ref="V125:X125"/>
    <mergeCell ref="BB124:BC124"/>
    <mergeCell ref="BD124:BE124"/>
    <mergeCell ref="BF124:BG124"/>
    <mergeCell ref="BH124:BI124"/>
    <mergeCell ref="BJ124:BK124"/>
    <mergeCell ref="BL124:BM124"/>
    <mergeCell ref="AK124:AM124"/>
    <mergeCell ref="AN124:AP124"/>
    <mergeCell ref="AQ124:AS124"/>
    <mergeCell ref="AT124:AV124"/>
    <mergeCell ref="AW124:AY124"/>
    <mergeCell ref="AZ124:BA124"/>
    <mergeCell ref="S124:U124"/>
    <mergeCell ref="V124:X124"/>
    <mergeCell ref="Y124:AA124"/>
    <mergeCell ref="AB124:AD124"/>
    <mergeCell ref="AE124:AG124"/>
    <mergeCell ref="AH124:AJ124"/>
    <mergeCell ref="BR125:BS125"/>
    <mergeCell ref="B126:D126"/>
    <mergeCell ref="E126:H126"/>
    <mergeCell ref="I126:L126"/>
    <mergeCell ref="M126:O126"/>
    <mergeCell ref="P126:R126"/>
    <mergeCell ref="S126:U126"/>
    <mergeCell ref="V126:X126"/>
    <mergeCell ref="Y126:AA126"/>
    <mergeCell ref="AB126:AD126"/>
    <mergeCell ref="BF125:BG125"/>
    <mergeCell ref="BH125:BI125"/>
    <mergeCell ref="BJ125:BK125"/>
    <mergeCell ref="BL125:BM125"/>
    <mergeCell ref="BN125:BO125"/>
    <mergeCell ref="BP125:BQ125"/>
    <mergeCell ref="AQ125:AS125"/>
    <mergeCell ref="AT125:AV125"/>
    <mergeCell ref="AW125:AY125"/>
    <mergeCell ref="AZ125:BA125"/>
    <mergeCell ref="BB125:BC125"/>
    <mergeCell ref="BD125:BE125"/>
    <mergeCell ref="Y125:AA125"/>
    <mergeCell ref="AB125:AD125"/>
    <mergeCell ref="AE125:AG125"/>
    <mergeCell ref="AH125:AJ125"/>
    <mergeCell ref="AK125:AM125"/>
    <mergeCell ref="AN125:AP125"/>
    <mergeCell ref="BJ126:BK126"/>
    <mergeCell ref="BL126:BM126"/>
    <mergeCell ref="BN126:BO126"/>
    <mergeCell ref="BP126:BQ126"/>
    <mergeCell ref="BR126:BS126"/>
    <mergeCell ref="B127:D127"/>
    <mergeCell ref="E127:H127"/>
    <mergeCell ref="I127:L127"/>
    <mergeCell ref="M127:O127"/>
    <mergeCell ref="P127:R127"/>
    <mergeCell ref="AW126:AY126"/>
    <mergeCell ref="AZ126:BA126"/>
    <mergeCell ref="BB126:BC126"/>
    <mergeCell ref="BD126:BE126"/>
    <mergeCell ref="BF126:BG126"/>
    <mergeCell ref="BH126:BI126"/>
    <mergeCell ref="AE126:AG126"/>
    <mergeCell ref="AH126:AJ126"/>
    <mergeCell ref="AK126:AM126"/>
    <mergeCell ref="AN126:AP126"/>
    <mergeCell ref="AQ126:AS126"/>
    <mergeCell ref="AT126:AV126"/>
    <mergeCell ref="BN127:BO127"/>
    <mergeCell ref="BP127:BQ127"/>
    <mergeCell ref="BR127:BS127"/>
    <mergeCell ref="B128:D128"/>
    <mergeCell ref="E128:H128"/>
    <mergeCell ref="I128:L128"/>
    <mergeCell ref="M128:O128"/>
    <mergeCell ref="P128:R128"/>
    <mergeCell ref="S128:U128"/>
    <mergeCell ref="V128:X128"/>
    <mergeCell ref="BB127:BC127"/>
    <mergeCell ref="BD127:BE127"/>
    <mergeCell ref="BF127:BG127"/>
    <mergeCell ref="BH127:BI127"/>
    <mergeCell ref="BJ127:BK127"/>
    <mergeCell ref="BL127:BM127"/>
    <mergeCell ref="AK127:AM127"/>
    <mergeCell ref="AN127:AP127"/>
    <mergeCell ref="AQ127:AS127"/>
    <mergeCell ref="AT127:AV127"/>
    <mergeCell ref="AW127:AY127"/>
    <mergeCell ref="AZ127:BA127"/>
    <mergeCell ref="S127:U127"/>
    <mergeCell ref="V127:X127"/>
    <mergeCell ref="Y127:AA127"/>
    <mergeCell ref="AB127:AD127"/>
    <mergeCell ref="AE127:AG127"/>
    <mergeCell ref="AH127:AJ127"/>
    <mergeCell ref="BR128:BS128"/>
    <mergeCell ref="B129:D129"/>
    <mergeCell ref="E129:H129"/>
    <mergeCell ref="I129:L129"/>
    <mergeCell ref="M129:O129"/>
    <mergeCell ref="P129:R129"/>
    <mergeCell ref="S129:U129"/>
    <mergeCell ref="V129:X129"/>
    <mergeCell ref="Y129:AA129"/>
    <mergeCell ref="AB129:AD129"/>
    <mergeCell ref="BF128:BG128"/>
    <mergeCell ref="BH128:BI128"/>
    <mergeCell ref="BJ128:BK128"/>
    <mergeCell ref="BL128:BM128"/>
    <mergeCell ref="BN128:BO128"/>
    <mergeCell ref="BP128:BQ128"/>
    <mergeCell ref="AQ128:AS128"/>
    <mergeCell ref="AT128:AV128"/>
    <mergeCell ref="AW128:AY128"/>
    <mergeCell ref="AZ128:BA128"/>
    <mergeCell ref="BB128:BC128"/>
    <mergeCell ref="BD128:BE128"/>
    <mergeCell ref="Y128:AA128"/>
    <mergeCell ref="AB128:AD128"/>
    <mergeCell ref="AE128:AG128"/>
    <mergeCell ref="AH128:AJ128"/>
    <mergeCell ref="AK128:AM128"/>
    <mergeCell ref="AN128:AP128"/>
    <mergeCell ref="BJ129:BK129"/>
    <mergeCell ref="BL129:BM129"/>
    <mergeCell ref="BN129:BO129"/>
    <mergeCell ref="BP129:BQ129"/>
    <mergeCell ref="BR129:BS129"/>
    <mergeCell ref="B130:D130"/>
    <mergeCell ref="E130:H130"/>
    <mergeCell ref="I130:L130"/>
    <mergeCell ref="M130:O130"/>
    <mergeCell ref="P130:R130"/>
    <mergeCell ref="AW129:AY129"/>
    <mergeCell ref="AZ129:BA129"/>
    <mergeCell ref="BB129:BC129"/>
    <mergeCell ref="BD129:BE129"/>
    <mergeCell ref="BF129:BG129"/>
    <mergeCell ref="BH129:BI129"/>
    <mergeCell ref="AE129:AG129"/>
    <mergeCell ref="AH129:AJ129"/>
    <mergeCell ref="AK129:AM129"/>
    <mergeCell ref="AN129:AP129"/>
    <mergeCell ref="AQ129:AS129"/>
    <mergeCell ref="AT129:AV129"/>
    <mergeCell ref="BN130:BO130"/>
    <mergeCell ref="BP130:BQ130"/>
    <mergeCell ref="BR130:BS130"/>
    <mergeCell ref="B131:D131"/>
    <mergeCell ref="E131:H131"/>
    <mergeCell ref="I131:L131"/>
    <mergeCell ref="M131:O131"/>
    <mergeCell ref="P131:R131"/>
    <mergeCell ref="S131:U131"/>
    <mergeCell ref="V131:X131"/>
    <mergeCell ref="BB130:BC130"/>
    <mergeCell ref="BD130:BE130"/>
    <mergeCell ref="BF130:BG130"/>
    <mergeCell ref="BH130:BI130"/>
    <mergeCell ref="BJ130:BK130"/>
    <mergeCell ref="BL130:BM130"/>
    <mergeCell ref="AK130:AM130"/>
    <mergeCell ref="AN130:AP130"/>
    <mergeCell ref="AQ130:AS130"/>
    <mergeCell ref="AT130:AV130"/>
    <mergeCell ref="AW130:AY130"/>
    <mergeCell ref="AZ130:BA130"/>
    <mergeCell ref="S130:U130"/>
    <mergeCell ref="V130:X130"/>
    <mergeCell ref="Y130:AA130"/>
    <mergeCell ref="AB130:AD130"/>
    <mergeCell ref="AE130:AG130"/>
    <mergeCell ref="AH130:AJ130"/>
    <mergeCell ref="BR131:BS131"/>
    <mergeCell ref="B132:D132"/>
    <mergeCell ref="E132:H132"/>
    <mergeCell ref="I132:L132"/>
    <mergeCell ref="M132:O132"/>
    <mergeCell ref="P132:R132"/>
    <mergeCell ref="S132:U132"/>
    <mergeCell ref="V132:X132"/>
    <mergeCell ref="Y132:AA132"/>
    <mergeCell ref="AB132:AD132"/>
    <mergeCell ref="BF131:BG131"/>
    <mergeCell ref="BH131:BI131"/>
    <mergeCell ref="BJ131:BK131"/>
    <mergeCell ref="BL131:BM131"/>
    <mergeCell ref="BN131:BO131"/>
    <mergeCell ref="BP131:BQ131"/>
    <mergeCell ref="AQ131:AS131"/>
    <mergeCell ref="AT131:AV131"/>
    <mergeCell ref="AW131:AY131"/>
    <mergeCell ref="AZ131:BA131"/>
    <mergeCell ref="BB131:BC131"/>
    <mergeCell ref="BD131:BE131"/>
    <mergeCell ref="Y131:AA131"/>
    <mergeCell ref="AB131:AD131"/>
    <mergeCell ref="AE131:AG131"/>
    <mergeCell ref="AH131:AJ131"/>
    <mergeCell ref="AK131:AM131"/>
    <mergeCell ref="AN131:AP131"/>
    <mergeCell ref="BJ132:BK132"/>
    <mergeCell ref="BL132:BM132"/>
    <mergeCell ref="BN132:BO132"/>
    <mergeCell ref="BP132:BQ132"/>
    <mergeCell ref="BR132:BS132"/>
    <mergeCell ref="B133:D133"/>
    <mergeCell ref="E133:H133"/>
    <mergeCell ref="I133:L133"/>
    <mergeCell ref="M133:O133"/>
    <mergeCell ref="P133:R133"/>
    <mergeCell ref="AW132:AY132"/>
    <mergeCell ref="AZ132:BA132"/>
    <mergeCell ref="BB132:BC132"/>
    <mergeCell ref="BD132:BE132"/>
    <mergeCell ref="BF132:BG132"/>
    <mergeCell ref="BH132:BI132"/>
    <mergeCell ref="AE132:AG132"/>
    <mergeCell ref="AH132:AJ132"/>
    <mergeCell ref="AK132:AM132"/>
    <mergeCell ref="AN132:AP132"/>
    <mergeCell ref="AQ132:AS132"/>
    <mergeCell ref="AT132:AV132"/>
    <mergeCell ref="BN133:BO133"/>
    <mergeCell ref="BP133:BQ133"/>
    <mergeCell ref="BR133:BS133"/>
    <mergeCell ref="B134:D134"/>
    <mergeCell ref="E134:H134"/>
    <mergeCell ref="I134:L134"/>
    <mergeCell ref="M134:O134"/>
    <mergeCell ref="P134:R134"/>
    <mergeCell ref="S134:U134"/>
    <mergeCell ref="V134:X134"/>
    <mergeCell ref="BB133:BC133"/>
    <mergeCell ref="BD133:BE133"/>
    <mergeCell ref="BF133:BG133"/>
    <mergeCell ref="BH133:BI133"/>
    <mergeCell ref="BJ133:BK133"/>
    <mergeCell ref="BL133:BM133"/>
    <mergeCell ref="AK133:AM133"/>
    <mergeCell ref="AN133:AP133"/>
    <mergeCell ref="AQ133:AS133"/>
    <mergeCell ref="AT133:AV133"/>
    <mergeCell ref="AW133:AY133"/>
    <mergeCell ref="AZ133:BA133"/>
    <mergeCell ref="S133:U133"/>
    <mergeCell ref="V133:X133"/>
    <mergeCell ref="Y133:AA133"/>
    <mergeCell ref="AB133:AD133"/>
    <mergeCell ref="AE133:AG133"/>
    <mergeCell ref="AH133:AJ133"/>
    <mergeCell ref="BR134:BS134"/>
    <mergeCell ref="B135:D135"/>
    <mergeCell ref="E135:H135"/>
    <mergeCell ref="I135:L135"/>
    <mergeCell ref="M135:O135"/>
    <mergeCell ref="P135:R135"/>
    <mergeCell ref="S135:U135"/>
    <mergeCell ref="V135:X135"/>
    <mergeCell ref="Y135:AA135"/>
    <mergeCell ref="AB135:AD135"/>
    <mergeCell ref="BF134:BG134"/>
    <mergeCell ref="BH134:BI134"/>
    <mergeCell ref="BJ134:BK134"/>
    <mergeCell ref="BL134:BM134"/>
    <mergeCell ref="BN134:BO134"/>
    <mergeCell ref="BP134:BQ134"/>
    <mergeCell ref="AQ134:AS134"/>
    <mergeCell ref="AT134:AV134"/>
    <mergeCell ref="AW134:AY134"/>
    <mergeCell ref="AZ134:BA134"/>
    <mergeCell ref="BB134:BC134"/>
    <mergeCell ref="BD134:BE134"/>
    <mergeCell ref="Y134:AA134"/>
    <mergeCell ref="AB134:AD134"/>
    <mergeCell ref="AE134:AG134"/>
    <mergeCell ref="AH134:AJ134"/>
    <mergeCell ref="AK134:AM134"/>
    <mergeCell ref="AN134:AP134"/>
    <mergeCell ref="BJ135:BK135"/>
    <mergeCell ref="BL135:BM135"/>
    <mergeCell ref="BN135:BO135"/>
    <mergeCell ref="BP135:BQ135"/>
    <mergeCell ref="BR135:BS135"/>
    <mergeCell ref="B136:D136"/>
    <mergeCell ref="E136:H136"/>
    <mergeCell ref="I136:L136"/>
    <mergeCell ref="M136:O136"/>
    <mergeCell ref="P136:R136"/>
    <mergeCell ref="AW135:AY135"/>
    <mergeCell ref="AZ135:BA135"/>
    <mergeCell ref="BB135:BC135"/>
    <mergeCell ref="BD135:BE135"/>
    <mergeCell ref="BF135:BG135"/>
    <mergeCell ref="BH135:BI135"/>
    <mergeCell ref="AE135:AG135"/>
    <mergeCell ref="AH135:AJ135"/>
    <mergeCell ref="AK135:AM135"/>
    <mergeCell ref="AN135:AP135"/>
    <mergeCell ref="AQ135:AS135"/>
    <mergeCell ref="AT135:AV135"/>
    <mergeCell ref="BN136:BO136"/>
    <mergeCell ref="BP136:BQ136"/>
    <mergeCell ref="BR136:BS136"/>
    <mergeCell ref="B137:D137"/>
    <mergeCell ref="E137:H137"/>
    <mergeCell ref="I137:L137"/>
    <mergeCell ref="M137:O137"/>
    <mergeCell ref="P137:R137"/>
    <mergeCell ref="S137:U137"/>
    <mergeCell ref="V137:X137"/>
    <mergeCell ref="BB136:BC136"/>
    <mergeCell ref="BD136:BE136"/>
    <mergeCell ref="BF136:BG136"/>
    <mergeCell ref="BH136:BI136"/>
    <mergeCell ref="BJ136:BK136"/>
    <mergeCell ref="BL136:BM136"/>
    <mergeCell ref="AK136:AM136"/>
    <mergeCell ref="AN136:AP136"/>
    <mergeCell ref="AQ136:AS136"/>
    <mergeCell ref="AT136:AV136"/>
    <mergeCell ref="AW136:AY136"/>
    <mergeCell ref="AZ136:BA136"/>
    <mergeCell ref="S136:U136"/>
    <mergeCell ref="V136:X136"/>
    <mergeCell ref="Y136:AA136"/>
    <mergeCell ref="AB136:AD136"/>
    <mergeCell ref="AE136:AG136"/>
    <mergeCell ref="AH136:AJ136"/>
    <mergeCell ref="BR137:BS137"/>
    <mergeCell ref="B138:D138"/>
    <mergeCell ref="E138:H138"/>
    <mergeCell ref="I138:L138"/>
    <mergeCell ref="M138:O138"/>
    <mergeCell ref="P138:R138"/>
    <mergeCell ref="S138:U138"/>
    <mergeCell ref="V138:X138"/>
    <mergeCell ref="Y138:AA138"/>
    <mergeCell ref="AB138:AD138"/>
    <mergeCell ref="BF137:BG137"/>
    <mergeCell ref="BH137:BI137"/>
    <mergeCell ref="BJ137:BK137"/>
    <mergeCell ref="BL137:BM137"/>
    <mergeCell ref="BN137:BO137"/>
    <mergeCell ref="BP137:BQ137"/>
    <mergeCell ref="AQ137:AS137"/>
    <mergeCell ref="AT137:AV137"/>
    <mergeCell ref="AW137:AY137"/>
    <mergeCell ref="AZ137:BA137"/>
    <mergeCell ref="BB137:BC137"/>
    <mergeCell ref="BD137:BE137"/>
    <mergeCell ref="Y137:AA137"/>
    <mergeCell ref="AB137:AD137"/>
    <mergeCell ref="AE137:AG137"/>
    <mergeCell ref="AH137:AJ137"/>
    <mergeCell ref="AK137:AM137"/>
    <mergeCell ref="AN137:AP137"/>
    <mergeCell ref="BJ138:BK138"/>
    <mergeCell ref="BL138:BM138"/>
    <mergeCell ref="BN138:BO138"/>
    <mergeCell ref="BP138:BQ138"/>
    <mergeCell ref="BR138:BS138"/>
    <mergeCell ref="E139:H139"/>
    <mergeCell ref="I139:L139"/>
    <mergeCell ref="M139:O139"/>
    <mergeCell ref="P139:R139"/>
    <mergeCell ref="AW138:AY138"/>
    <mergeCell ref="AZ138:BA138"/>
    <mergeCell ref="BB138:BC138"/>
    <mergeCell ref="BD138:BE138"/>
    <mergeCell ref="BF138:BG138"/>
    <mergeCell ref="BH138:BI138"/>
    <mergeCell ref="AE138:AG138"/>
    <mergeCell ref="AH138:AJ138"/>
    <mergeCell ref="AK138:AM138"/>
    <mergeCell ref="AN138:AP138"/>
    <mergeCell ref="AQ138:AS138"/>
    <mergeCell ref="AT138:AV138"/>
    <mergeCell ref="BN139:BO139"/>
    <mergeCell ref="BP139:BQ139"/>
    <mergeCell ref="BR139:BS139"/>
    <mergeCell ref="B140:D140"/>
    <mergeCell ref="E140:H140"/>
    <mergeCell ref="I140:L140"/>
    <mergeCell ref="M140:O140"/>
    <mergeCell ref="P140:R140"/>
    <mergeCell ref="S140:U140"/>
    <mergeCell ref="V140:X140"/>
    <mergeCell ref="BB139:BC139"/>
    <mergeCell ref="BD139:BE139"/>
    <mergeCell ref="BF139:BG139"/>
    <mergeCell ref="BH139:BI139"/>
    <mergeCell ref="BJ139:BK139"/>
    <mergeCell ref="BL139:BM139"/>
    <mergeCell ref="AK139:AM139"/>
    <mergeCell ref="AN139:AP139"/>
    <mergeCell ref="AQ139:AS139"/>
    <mergeCell ref="AT139:AV139"/>
    <mergeCell ref="AW139:AY139"/>
    <mergeCell ref="AZ139:BA139"/>
    <mergeCell ref="S139:U139"/>
    <mergeCell ref="V139:X139"/>
    <mergeCell ref="Y139:AA139"/>
    <mergeCell ref="AB139:AD139"/>
    <mergeCell ref="AE139:AG139"/>
    <mergeCell ref="AH139:AJ139"/>
    <mergeCell ref="BR140:BS140"/>
    <mergeCell ref="B141:D141"/>
    <mergeCell ref="E141:H141"/>
    <mergeCell ref="I141:L141"/>
    <mergeCell ref="M141:O141"/>
    <mergeCell ref="P141:R141"/>
    <mergeCell ref="S141:U141"/>
    <mergeCell ref="V141:X141"/>
    <mergeCell ref="Y141:AA141"/>
    <mergeCell ref="AB141:AD141"/>
    <mergeCell ref="BF140:BG140"/>
    <mergeCell ref="BH140:BI140"/>
    <mergeCell ref="BJ140:BK140"/>
    <mergeCell ref="BL140:BM140"/>
    <mergeCell ref="BN140:BO140"/>
    <mergeCell ref="BP140:BQ140"/>
    <mergeCell ref="AQ140:AS140"/>
    <mergeCell ref="AT140:AV140"/>
    <mergeCell ref="AW140:AY140"/>
    <mergeCell ref="AZ140:BA140"/>
    <mergeCell ref="BB140:BC140"/>
    <mergeCell ref="BD140:BE140"/>
    <mergeCell ref="Y140:AA140"/>
    <mergeCell ref="AB140:AD140"/>
    <mergeCell ref="AE140:AG140"/>
    <mergeCell ref="AH140:AJ140"/>
    <mergeCell ref="AK140:AM140"/>
    <mergeCell ref="AN140:AP140"/>
    <mergeCell ref="BJ141:BK141"/>
    <mergeCell ref="BL141:BM141"/>
    <mergeCell ref="BN141:BO141"/>
    <mergeCell ref="BP141:BQ141"/>
    <mergeCell ref="BR141:BS141"/>
    <mergeCell ref="B142:D142"/>
    <mergeCell ref="E142:H142"/>
    <mergeCell ref="I142:L142"/>
    <mergeCell ref="M142:O142"/>
    <mergeCell ref="P142:R142"/>
    <mergeCell ref="AW141:AY141"/>
    <mergeCell ref="AZ141:BA141"/>
    <mergeCell ref="BB141:BC141"/>
    <mergeCell ref="BD141:BE141"/>
    <mergeCell ref="BF141:BG141"/>
    <mergeCell ref="BH141:BI141"/>
    <mergeCell ref="AE141:AG141"/>
    <mergeCell ref="AH141:AJ141"/>
    <mergeCell ref="AK141:AM141"/>
    <mergeCell ref="AN141:AP141"/>
    <mergeCell ref="AQ141:AS141"/>
    <mergeCell ref="AT141:AV141"/>
    <mergeCell ref="BN142:BO142"/>
    <mergeCell ref="BP142:BQ142"/>
    <mergeCell ref="BR142:BS142"/>
    <mergeCell ref="B143:D143"/>
    <mergeCell ref="E143:H143"/>
    <mergeCell ref="I143:L143"/>
    <mergeCell ref="M143:O143"/>
    <mergeCell ref="P143:R143"/>
    <mergeCell ref="S143:U143"/>
    <mergeCell ref="V143:X143"/>
    <mergeCell ref="BB142:BC142"/>
    <mergeCell ref="BD142:BE142"/>
    <mergeCell ref="BF142:BG142"/>
    <mergeCell ref="BH142:BI142"/>
    <mergeCell ref="BJ142:BK142"/>
    <mergeCell ref="BL142:BM142"/>
    <mergeCell ref="AK142:AM142"/>
    <mergeCell ref="AN142:AP142"/>
    <mergeCell ref="AQ142:AS142"/>
    <mergeCell ref="AT142:AV142"/>
    <mergeCell ref="AW142:AY142"/>
    <mergeCell ref="AZ142:BA142"/>
    <mergeCell ref="S142:U142"/>
    <mergeCell ref="V142:X142"/>
    <mergeCell ref="Y142:AA142"/>
    <mergeCell ref="AB142:AD142"/>
    <mergeCell ref="AE142:AG142"/>
    <mergeCell ref="AH142:AJ142"/>
    <mergeCell ref="BR143:BS143"/>
    <mergeCell ref="B144:D144"/>
    <mergeCell ref="E144:H144"/>
    <mergeCell ref="I144:L144"/>
    <mergeCell ref="M144:O144"/>
    <mergeCell ref="P144:R144"/>
    <mergeCell ref="S144:U144"/>
    <mergeCell ref="V144:X144"/>
    <mergeCell ref="Y144:AA144"/>
    <mergeCell ref="AB144:AD144"/>
    <mergeCell ref="BF143:BG143"/>
    <mergeCell ref="BH143:BI143"/>
    <mergeCell ref="BJ143:BK143"/>
    <mergeCell ref="BL143:BM143"/>
    <mergeCell ref="BN143:BO143"/>
    <mergeCell ref="BP143:BQ143"/>
    <mergeCell ref="AQ143:AS143"/>
    <mergeCell ref="AT143:AV143"/>
    <mergeCell ref="AW143:AY143"/>
    <mergeCell ref="AZ143:BA143"/>
    <mergeCell ref="BB143:BC143"/>
    <mergeCell ref="BD143:BE143"/>
    <mergeCell ref="Y143:AA143"/>
    <mergeCell ref="AB143:AD143"/>
    <mergeCell ref="AE143:AG143"/>
    <mergeCell ref="AH143:AJ143"/>
    <mergeCell ref="AK143:AM143"/>
    <mergeCell ref="AN143:AP143"/>
    <mergeCell ref="BJ144:BK144"/>
    <mergeCell ref="BL144:BM144"/>
    <mergeCell ref="BN144:BO144"/>
    <mergeCell ref="BP144:BQ144"/>
    <mergeCell ref="BR144:BS144"/>
    <mergeCell ref="B145:D145"/>
    <mergeCell ref="E145:H145"/>
    <mergeCell ref="I145:L145"/>
    <mergeCell ref="M145:O145"/>
    <mergeCell ref="P145:R145"/>
    <mergeCell ref="AW144:AY144"/>
    <mergeCell ref="AZ144:BA144"/>
    <mergeCell ref="BB144:BC144"/>
    <mergeCell ref="BD144:BE144"/>
    <mergeCell ref="BF144:BG144"/>
    <mergeCell ref="BH144:BI144"/>
    <mergeCell ref="AE144:AG144"/>
    <mergeCell ref="AH144:AJ144"/>
    <mergeCell ref="AK144:AM144"/>
    <mergeCell ref="AN144:AP144"/>
    <mergeCell ref="AQ144:AS144"/>
    <mergeCell ref="AT144:AV144"/>
    <mergeCell ref="BN145:BO145"/>
    <mergeCell ref="BP145:BQ145"/>
    <mergeCell ref="BR145:BS145"/>
    <mergeCell ref="B146:D146"/>
    <mergeCell ref="E146:H146"/>
    <mergeCell ref="I146:L146"/>
    <mergeCell ref="M146:O146"/>
    <mergeCell ref="P146:R146"/>
    <mergeCell ref="S146:U146"/>
    <mergeCell ref="V146:X146"/>
    <mergeCell ref="BB145:BC145"/>
    <mergeCell ref="BD145:BE145"/>
    <mergeCell ref="BF145:BG145"/>
    <mergeCell ref="BH145:BI145"/>
    <mergeCell ref="BJ145:BK145"/>
    <mergeCell ref="BL145:BM145"/>
    <mergeCell ref="AK145:AM145"/>
    <mergeCell ref="AN145:AP145"/>
    <mergeCell ref="AQ145:AS145"/>
    <mergeCell ref="AT145:AV145"/>
    <mergeCell ref="AW145:AY145"/>
    <mergeCell ref="AZ145:BA145"/>
    <mergeCell ref="S145:U145"/>
    <mergeCell ref="V145:X145"/>
    <mergeCell ref="Y145:AA145"/>
    <mergeCell ref="AB145:AD145"/>
    <mergeCell ref="AE145:AG145"/>
    <mergeCell ref="AH145:AJ145"/>
    <mergeCell ref="BR146:BS146"/>
    <mergeCell ref="B147:D147"/>
    <mergeCell ref="E147:H147"/>
    <mergeCell ref="I147:L147"/>
    <mergeCell ref="M147:O147"/>
    <mergeCell ref="P147:R147"/>
    <mergeCell ref="S147:U147"/>
    <mergeCell ref="V147:X147"/>
    <mergeCell ref="Y147:AA147"/>
    <mergeCell ref="AB147:AD147"/>
    <mergeCell ref="BF146:BG146"/>
    <mergeCell ref="BH146:BI146"/>
    <mergeCell ref="BJ146:BK146"/>
    <mergeCell ref="BL146:BM146"/>
    <mergeCell ref="BN146:BO146"/>
    <mergeCell ref="BP146:BQ146"/>
    <mergeCell ref="AQ146:AS146"/>
    <mergeCell ref="AT146:AV146"/>
    <mergeCell ref="AW146:AY146"/>
    <mergeCell ref="AZ146:BA146"/>
    <mergeCell ref="BB146:BC146"/>
    <mergeCell ref="BD146:BE146"/>
    <mergeCell ref="Y146:AA146"/>
    <mergeCell ref="AB146:AD146"/>
    <mergeCell ref="AE146:AG146"/>
    <mergeCell ref="AH146:AJ146"/>
    <mergeCell ref="AK146:AM146"/>
    <mergeCell ref="AN146:AP146"/>
    <mergeCell ref="BJ147:BK147"/>
    <mergeCell ref="BL147:BM147"/>
    <mergeCell ref="BN147:BO147"/>
    <mergeCell ref="BP147:BQ147"/>
    <mergeCell ref="BR147:BS147"/>
    <mergeCell ref="B148:D148"/>
    <mergeCell ref="E148:H148"/>
    <mergeCell ref="I148:L148"/>
    <mergeCell ref="M148:O148"/>
    <mergeCell ref="P148:R148"/>
    <mergeCell ref="AW147:AY147"/>
    <mergeCell ref="AZ147:BA147"/>
    <mergeCell ref="BB147:BC147"/>
    <mergeCell ref="BD147:BE147"/>
    <mergeCell ref="BF147:BG147"/>
    <mergeCell ref="BH147:BI147"/>
    <mergeCell ref="AE147:AG147"/>
    <mergeCell ref="AH147:AJ147"/>
    <mergeCell ref="AK147:AM147"/>
    <mergeCell ref="AN147:AP147"/>
    <mergeCell ref="AQ147:AS147"/>
    <mergeCell ref="AT147:AV147"/>
    <mergeCell ref="BN148:BO148"/>
    <mergeCell ref="BP148:BQ148"/>
    <mergeCell ref="BR148:BS148"/>
    <mergeCell ref="B149:D149"/>
    <mergeCell ref="E149:H149"/>
    <mergeCell ref="I149:L149"/>
    <mergeCell ref="M149:O149"/>
    <mergeCell ref="P149:R149"/>
    <mergeCell ref="S149:U149"/>
    <mergeCell ref="V149:X149"/>
    <mergeCell ref="BB148:BC148"/>
    <mergeCell ref="BD148:BE148"/>
    <mergeCell ref="BF148:BG148"/>
    <mergeCell ref="BH148:BI148"/>
    <mergeCell ref="BJ148:BK148"/>
    <mergeCell ref="BL148:BM148"/>
    <mergeCell ref="AK148:AM148"/>
    <mergeCell ref="AN148:AP148"/>
    <mergeCell ref="AQ148:AS148"/>
    <mergeCell ref="AT148:AV148"/>
    <mergeCell ref="AW148:AY148"/>
    <mergeCell ref="AZ148:BA148"/>
    <mergeCell ref="S148:U148"/>
    <mergeCell ref="V148:X148"/>
    <mergeCell ref="Y148:AA148"/>
    <mergeCell ref="AB148:AD148"/>
    <mergeCell ref="AE148:AG148"/>
    <mergeCell ref="AH148:AJ148"/>
    <mergeCell ref="BR149:BS149"/>
    <mergeCell ref="B150:D150"/>
    <mergeCell ref="E150:H150"/>
    <mergeCell ref="I150:L150"/>
    <mergeCell ref="M150:O150"/>
    <mergeCell ref="P150:R150"/>
    <mergeCell ref="S150:U150"/>
    <mergeCell ref="V150:X150"/>
    <mergeCell ref="Y150:AA150"/>
    <mergeCell ref="AB150:AD150"/>
    <mergeCell ref="BF149:BG149"/>
    <mergeCell ref="BH149:BI149"/>
    <mergeCell ref="BJ149:BK149"/>
    <mergeCell ref="BL149:BM149"/>
    <mergeCell ref="BN149:BO149"/>
    <mergeCell ref="BP149:BQ149"/>
    <mergeCell ref="AQ149:AS149"/>
    <mergeCell ref="AT149:AV149"/>
    <mergeCell ref="AW149:AY149"/>
    <mergeCell ref="AZ149:BA149"/>
    <mergeCell ref="BB149:BC149"/>
    <mergeCell ref="BD149:BE149"/>
    <mergeCell ref="Y149:AA149"/>
    <mergeCell ref="AB149:AD149"/>
    <mergeCell ref="AE149:AG149"/>
    <mergeCell ref="AH149:AJ149"/>
    <mergeCell ref="AK149:AM149"/>
    <mergeCell ref="AN149:AP149"/>
    <mergeCell ref="BJ150:BK150"/>
    <mergeCell ref="BL150:BM150"/>
    <mergeCell ref="BN150:BO150"/>
    <mergeCell ref="BP150:BQ150"/>
    <mergeCell ref="BR150:BS150"/>
    <mergeCell ref="B151:D151"/>
    <mergeCell ref="E151:H151"/>
    <mergeCell ref="I151:L151"/>
    <mergeCell ref="M151:O151"/>
    <mergeCell ref="P151:R151"/>
    <mergeCell ref="AW150:AY150"/>
    <mergeCell ref="AZ150:BA150"/>
    <mergeCell ref="BB150:BC150"/>
    <mergeCell ref="BD150:BE150"/>
    <mergeCell ref="BF150:BG150"/>
    <mergeCell ref="BH150:BI150"/>
    <mergeCell ref="AE150:AG150"/>
    <mergeCell ref="AH150:AJ150"/>
    <mergeCell ref="AK150:AM150"/>
    <mergeCell ref="AN150:AP150"/>
    <mergeCell ref="AQ150:AS150"/>
    <mergeCell ref="AT150:AV150"/>
    <mergeCell ref="BN151:BO151"/>
    <mergeCell ref="BP151:BQ151"/>
    <mergeCell ref="BR151:BS151"/>
    <mergeCell ref="P152:R152"/>
    <mergeCell ref="S152:U152"/>
    <mergeCell ref="V152:X152"/>
    <mergeCell ref="BB151:BC151"/>
    <mergeCell ref="BD151:BE151"/>
    <mergeCell ref="BF151:BG151"/>
    <mergeCell ref="BH151:BI151"/>
    <mergeCell ref="BJ151:BK151"/>
    <mergeCell ref="BL151:BM151"/>
    <mergeCell ref="AK151:AM151"/>
    <mergeCell ref="AN151:AP151"/>
    <mergeCell ref="AQ151:AS151"/>
    <mergeCell ref="AT151:AV151"/>
    <mergeCell ref="AW151:AY151"/>
    <mergeCell ref="AZ151:BA151"/>
    <mergeCell ref="S151:U151"/>
    <mergeCell ref="V151:X151"/>
    <mergeCell ref="Y151:AA151"/>
    <mergeCell ref="AB151:AD151"/>
    <mergeCell ref="AE151:AG151"/>
    <mergeCell ref="AH151:AJ151"/>
    <mergeCell ref="BR152:BS152"/>
    <mergeCell ref="B153:D153"/>
    <mergeCell ref="E153:H153"/>
    <mergeCell ref="I153:L153"/>
    <mergeCell ref="M153:O153"/>
    <mergeCell ref="P153:R153"/>
    <mergeCell ref="S153:U153"/>
    <mergeCell ref="V153:X153"/>
    <mergeCell ref="Y153:AA153"/>
    <mergeCell ref="AB153:AD153"/>
    <mergeCell ref="BF152:BG152"/>
    <mergeCell ref="BH152:BI152"/>
    <mergeCell ref="BJ152:BK152"/>
    <mergeCell ref="BL152:BM152"/>
    <mergeCell ref="BN152:BO152"/>
    <mergeCell ref="BP152:BQ152"/>
    <mergeCell ref="AQ152:AS152"/>
    <mergeCell ref="AT152:AV152"/>
    <mergeCell ref="AW152:AY152"/>
    <mergeCell ref="AZ152:BA152"/>
    <mergeCell ref="BB152:BC152"/>
    <mergeCell ref="BD152:BE152"/>
    <mergeCell ref="Y152:AA152"/>
    <mergeCell ref="AB152:AD152"/>
    <mergeCell ref="AE152:AG152"/>
    <mergeCell ref="AH152:AJ152"/>
    <mergeCell ref="AK152:AM152"/>
    <mergeCell ref="AN152:AP152"/>
    <mergeCell ref="B152:D152"/>
    <mergeCell ref="E152:H152"/>
    <mergeCell ref="I152:L152"/>
    <mergeCell ref="M152:O152"/>
    <mergeCell ref="S154:U154"/>
    <mergeCell ref="V154:X154"/>
    <mergeCell ref="Y154:AA154"/>
    <mergeCell ref="AB154:AD154"/>
    <mergeCell ref="AE154:AG154"/>
    <mergeCell ref="AH154:AJ154"/>
    <mergeCell ref="BJ153:BK153"/>
    <mergeCell ref="BL153:BM153"/>
    <mergeCell ref="BN153:BO153"/>
    <mergeCell ref="BP153:BQ153"/>
    <mergeCell ref="BR153:BS153"/>
    <mergeCell ref="B154:D154"/>
    <mergeCell ref="E154:H154"/>
    <mergeCell ref="I154:L154"/>
    <mergeCell ref="M154:O154"/>
    <mergeCell ref="P154:R154"/>
    <mergeCell ref="AW153:AY153"/>
    <mergeCell ref="AZ153:BA153"/>
    <mergeCell ref="BB153:BC153"/>
    <mergeCell ref="BD153:BE153"/>
    <mergeCell ref="BF153:BG153"/>
    <mergeCell ref="BH153:BI153"/>
    <mergeCell ref="AE153:AG153"/>
    <mergeCell ref="AH153:AJ153"/>
    <mergeCell ref="AK153:AM153"/>
    <mergeCell ref="AN153:AP153"/>
    <mergeCell ref="AQ153:AS153"/>
    <mergeCell ref="AT153:AV153"/>
    <mergeCell ref="AW155:AY155"/>
    <mergeCell ref="AZ155:BA155"/>
    <mergeCell ref="BB155:BC155"/>
    <mergeCell ref="BD155:BE155"/>
    <mergeCell ref="Y155:AA155"/>
    <mergeCell ref="AB155:AD155"/>
    <mergeCell ref="AE155:AG155"/>
    <mergeCell ref="AH155:AJ155"/>
    <mergeCell ref="AK155:AM155"/>
    <mergeCell ref="AN155:AP155"/>
    <mergeCell ref="BN154:BO154"/>
    <mergeCell ref="BP154:BQ154"/>
    <mergeCell ref="BR154:BS154"/>
    <mergeCell ref="B155:D155"/>
    <mergeCell ref="E155:H155"/>
    <mergeCell ref="I155:L155"/>
    <mergeCell ref="M155:O155"/>
    <mergeCell ref="P155:R155"/>
    <mergeCell ref="S155:U155"/>
    <mergeCell ref="V155:X155"/>
    <mergeCell ref="BB154:BC154"/>
    <mergeCell ref="BD154:BE154"/>
    <mergeCell ref="BF154:BG154"/>
    <mergeCell ref="BH154:BI154"/>
    <mergeCell ref="BJ154:BK154"/>
    <mergeCell ref="BL154:BM154"/>
    <mergeCell ref="AK154:AM154"/>
    <mergeCell ref="AN154:AP154"/>
    <mergeCell ref="AQ154:AS154"/>
    <mergeCell ref="AT154:AV154"/>
    <mergeCell ref="AW154:AY154"/>
    <mergeCell ref="AZ154:BA154"/>
    <mergeCell ref="P164:R164"/>
    <mergeCell ref="S164:U164"/>
    <mergeCell ref="BJ156:BK156"/>
    <mergeCell ref="BL156:BM156"/>
    <mergeCell ref="BN156:BO156"/>
    <mergeCell ref="BP156:BQ156"/>
    <mergeCell ref="BR156:BS156"/>
    <mergeCell ref="B160:BS163"/>
    <mergeCell ref="AW156:AY156"/>
    <mergeCell ref="AZ156:BA156"/>
    <mergeCell ref="BB156:BC156"/>
    <mergeCell ref="BD156:BE156"/>
    <mergeCell ref="BF156:BG156"/>
    <mergeCell ref="BH156:BI156"/>
    <mergeCell ref="BR155:BS155"/>
    <mergeCell ref="B156:X156"/>
    <mergeCell ref="Y156:AA156"/>
    <mergeCell ref="AB156:AD156"/>
    <mergeCell ref="AE156:AG156"/>
    <mergeCell ref="AH156:AJ156"/>
    <mergeCell ref="AK156:AM156"/>
    <mergeCell ref="AN156:AP156"/>
    <mergeCell ref="AQ156:AS156"/>
    <mergeCell ref="AT156:AV156"/>
    <mergeCell ref="BF155:BG155"/>
    <mergeCell ref="BH155:BI155"/>
    <mergeCell ref="BJ155:BK155"/>
    <mergeCell ref="BL155:BM155"/>
    <mergeCell ref="BN155:BO155"/>
    <mergeCell ref="BP155:BQ155"/>
    <mergeCell ref="AQ155:AS155"/>
    <mergeCell ref="AT155:AV155"/>
    <mergeCell ref="BP164:BQ164"/>
    <mergeCell ref="BR164:BS164"/>
    <mergeCell ref="B165:BS165"/>
    <mergeCell ref="B166:D166"/>
    <mergeCell ref="E166:H166"/>
    <mergeCell ref="I166:L166"/>
    <mergeCell ref="M166:O166"/>
    <mergeCell ref="P166:R166"/>
    <mergeCell ref="S166:U166"/>
    <mergeCell ref="V166:X166"/>
    <mergeCell ref="BD164:BE164"/>
    <mergeCell ref="BF164:BG164"/>
    <mergeCell ref="BH164:BI164"/>
    <mergeCell ref="BJ164:BK164"/>
    <mergeCell ref="BL164:BM164"/>
    <mergeCell ref="BN164:BO164"/>
    <mergeCell ref="AN164:AP164"/>
    <mergeCell ref="AQ164:AS164"/>
    <mergeCell ref="AT164:AV164"/>
    <mergeCell ref="AW164:AY164"/>
    <mergeCell ref="AZ164:BA164"/>
    <mergeCell ref="BB164:BC164"/>
    <mergeCell ref="V164:X164"/>
    <mergeCell ref="Y164:AA164"/>
    <mergeCell ref="AB164:AD164"/>
    <mergeCell ref="AE164:AG164"/>
    <mergeCell ref="AH164:AJ164"/>
    <mergeCell ref="AK164:AM164"/>
    <mergeCell ref="B164:D164"/>
    <mergeCell ref="E164:H164"/>
    <mergeCell ref="I164:L164"/>
    <mergeCell ref="M164:O164"/>
    <mergeCell ref="BR166:BS166"/>
    <mergeCell ref="B167:BS167"/>
    <mergeCell ref="B168:D168"/>
    <mergeCell ref="E168:H168"/>
    <mergeCell ref="I168:L168"/>
    <mergeCell ref="M168:O168"/>
    <mergeCell ref="P168:R168"/>
    <mergeCell ref="S168:U168"/>
    <mergeCell ref="V168:X168"/>
    <mergeCell ref="Y168:AA168"/>
    <mergeCell ref="BF166:BG166"/>
    <mergeCell ref="BH166:BI166"/>
    <mergeCell ref="BJ166:BK166"/>
    <mergeCell ref="BL166:BM166"/>
    <mergeCell ref="BN166:BO166"/>
    <mergeCell ref="BP166:BQ166"/>
    <mergeCell ref="AQ166:AS166"/>
    <mergeCell ref="AT166:AV166"/>
    <mergeCell ref="AW166:AY166"/>
    <mergeCell ref="AZ166:BA166"/>
    <mergeCell ref="BB166:BC166"/>
    <mergeCell ref="BD166:BE166"/>
    <mergeCell ref="Y166:AA166"/>
    <mergeCell ref="AB166:AD166"/>
    <mergeCell ref="AE166:AG166"/>
    <mergeCell ref="AH166:AJ166"/>
    <mergeCell ref="AK166:AM166"/>
    <mergeCell ref="AN166:AP166"/>
    <mergeCell ref="B169:D169"/>
    <mergeCell ref="E169:H169"/>
    <mergeCell ref="I169:L169"/>
    <mergeCell ref="M169:O169"/>
    <mergeCell ref="P169:R169"/>
    <mergeCell ref="S169:U169"/>
    <mergeCell ref="BH168:BI168"/>
    <mergeCell ref="BJ168:BK168"/>
    <mergeCell ref="BL168:BM168"/>
    <mergeCell ref="BN168:BO168"/>
    <mergeCell ref="BP168:BQ168"/>
    <mergeCell ref="BR168:BS168"/>
    <mergeCell ref="AT168:AV168"/>
    <mergeCell ref="AW168:AY168"/>
    <mergeCell ref="AZ168:BA168"/>
    <mergeCell ref="BB168:BC168"/>
    <mergeCell ref="BD168:BE168"/>
    <mergeCell ref="BF168:BG168"/>
    <mergeCell ref="AB168:AD168"/>
    <mergeCell ref="AE168:AG168"/>
    <mergeCell ref="AH168:AJ168"/>
    <mergeCell ref="AK168:AM168"/>
    <mergeCell ref="AN168:AP168"/>
    <mergeCell ref="AQ168:AS168"/>
    <mergeCell ref="BP169:BQ169"/>
    <mergeCell ref="BR169:BS169"/>
    <mergeCell ref="V170:X170"/>
    <mergeCell ref="Y170:AA170"/>
    <mergeCell ref="BD169:BE169"/>
    <mergeCell ref="BF169:BG169"/>
    <mergeCell ref="BH169:BI169"/>
    <mergeCell ref="BJ169:BK169"/>
    <mergeCell ref="BL169:BM169"/>
    <mergeCell ref="BN169:BO169"/>
    <mergeCell ref="AN169:AP169"/>
    <mergeCell ref="AQ169:AS169"/>
    <mergeCell ref="AT169:AV169"/>
    <mergeCell ref="AW169:AY169"/>
    <mergeCell ref="AZ169:BA169"/>
    <mergeCell ref="BB169:BC169"/>
    <mergeCell ref="V169:X169"/>
    <mergeCell ref="Y169:AA169"/>
    <mergeCell ref="AB169:AD169"/>
    <mergeCell ref="AE169:AG169"/>
    <mergeCell ref="AH169:AJ169"/>
    <mergeCell ref="AK169:AM169"/>
    <mergeCell ref="B171:D171"/>
    <mergeCell ref="E171:H171"/>
    <mergeCell ref="I171:L171"/>
    <mergeCell ref="M171:O171"/>
    <mergeCell ref="P171:R171"/>
    <mergeCell ref="S171:U171"/>
    <mergeCell ref="BH170:BI170"/>
    <mergeCell ref="BJ170:BK170"/>
    <mergeCell ref="BL170:BM170"/>
    <mergeCell ref="BN170:BO170"/>
    <mergeCell ref="BP170:BQ170"/>
    <mergeCell ref="BR170:BS170"/>
    <mergeCell ref="AT170:AV170"/>
    <mergeCell ref="AW170:AY170"/>
    <mergeCell ref="AZ170:BA170"/>
    <mergeCell ref="BB170:BC170"/>
    <mergeCell ref="BD170:BE170"/>
    <mergeCell ref="BF170:BG170"/>
    <mergeCell ref="AB170:AD170"/>
    <mergeCell ref="AE170:AG170"/>
    <mergeCell ref="AH170:AJ170"/>
    <mergeCell ref="AK170:AM170"/>
    <mergeCell ref="AN170:AP170"/>
    <mergeCell ref="AQ170:AS170"/>
    <mergeCell ref="BP171:BQ171"/>
    <mergeCell ref="BR171:BS171"/>
    <mergeCell ref="B170:D170"/>
    <mergeCell ref="E170:H170"/>
    <mergeCell ref="I170:L170"/>
    <mergeCell ref="M170:O170"/>
    <mergeCell ref="P170:R170"/>
    <mergeCell ref="S170:U170"/>
    <mergeCell ref="V172:X172"/>
    <mergeCell ref="Y172:AA172"/>
    <mergeCell ref="BD171:BE171"/>
    <mergeCell ref="BF171:BG171"/>
    <mergeCell ref="BH171:BI171"/>
    <mergeCell ref="BJ171:BK171"/>
    <mergeCell ref="BL171:BM171"/>
    <mergeCell ref="BN171:BO171"/>
    <mergeCell ref="AN171:AP171"/>
    <mergeCell ref="AQ171:AS171"/>
    <mergeCell ref="AT171:AV171"/>
    <mergeCell ref="AW171:AY171"/>
    <mergeCell ref="AZ171:BA171"/>
    <mergeCell ref="BB171:BC171"/>
    <mergeCell ref="V171:X171"/>
    <mergeCell ref="Y171:AA171"/>
    <mergeCell ref="AB171:AD171"/>
    <mergeCell ref="AE171:AG171"/>
    <mergeCell ref="AH171:AJ171"/>
    <mergeCell ref="AK171:AM171"/>
    <mergeCell ref="B173:D173"/>
    <mergeCell ref="E173:H173"/>
    <mergeCell ref="I173:L173"/>
    <mergeCell ref="M173:O173"/>
    <mergeCell ref="P173:R173"/>
    <mergeCell ref="S173:U173"/>
    <mergeCell ref="BH172:BI172"/>
    <mergeCell ref="BJ172:BK172"/>
    <mergeCell ref="BL172:BM172"/>
    <mergeCell ref="BN172:BO172"/>
    <mergeCell ref="BP172:BQ172"/>
    <mergeCell ref="BR172:BS172"/>
    <mergeCell ref="AT172:AV172"/>
    <mergeCell ref="AW172:AY172"/>
    <mergeCell ref="AZ172:BA172"/>
    <mergeCell ref="BB172:BC172"/>
    <mergeCell ref="BD172:BE172"/>
    <mergeCell ref="BF172:BG172"/>
    <mergeCell ref="AB172:AD172"/>
    <mergeCell ref="AE172:AG172"/>
    <mergeCell ref="AH172:AJ172"/>
    <mergeCell ref="AK172:AM172"/>
    <mergeCell ref="AN172:AP172"/>
    <mergeCell ref="AQ172:AS172"/>
    <mergeCell ref="BP173:BQ173"/>
    <mergeCell ref="BR173:BS173"/>
    <mergeCell ref="B172:D172"/>
    <mergeCell ref="E172:H172"/>
    <mergeCell ref="I172:L172"/>
    <mergeCell ref="M172:O172"/>
    <mergeCell ref="P172:R172"/>
    <mergeCell ref="S172:U172"/>
    <mergeCell ref="V174:X174"/>
    <mergeCell ref="Y174:AA174"/>
    <mergeCell ref="BD173:BE173"/>
    <mergeCell ref="BF173:BG173"/>
    <mergeCell ref="BH173:BI173"/>
    <mergeCell ref="BJ173:BK173"/>
    <mergeCell ref="BL173:BM173"/>
    <mergeCell ref="BN173:BO173"/>
    <mergeCell ref="AN173:AP173"/>
    <mergeCell ref="AQ173:AS173"/>
    <mergeCell ref="AT173:AV173"/>
    <mergeCell ref="AW173:AY173"/>
    <mergeCell ref="AZ173:BA173"/>
    <mergeCell ref="BB173:BC173"/>
    <mergeCell ref="V173:X173"/>
    <mergeCell ref="Y173:AA173"/>
    <mergeCell ref="AB173:AD173"/>
    <mergeCell ref="AE173:AG173"/>
    <mergeCell ref="AH173:AJ173"/>
    <mergeCell ref="AK173:AM173"/>
    <mergeCell ref="B175:D175"/>
    <mergeCell ref="E175:H175"/>
    <mergeCell ref="I175:L175"/>
    <mergeCell ref="M175:O175"/>
    <mergeCell ref="P175:R175"/>
    <mergeCell ref="S175:U175"/>
    <mergeCell ref="BH174:BI174"/>
    <mergeCell ref="BJ174:BK174"/>
    <mergeCell ref="BL174:BM174"/>
    <mergeCell ref="BN174:BO174"/>
    <mergeCell ref="BP174:BQ174"/>
    <mergeCell ref="BR174:BS174"/>
    <mergeCell ref="AT174:AV174"/>
    <mergeCell ref="AW174:AY174"/>
    <mergeCell ref="AZ174:BA174"/>
    <mergeCell ref="BB174:BC174"/>
    <mergeCell ref="BD174:BE174"/>
    <mergeCell ref="BF174:BG174"/>
    <mergeCell ref="AB174:AD174"/>
    <mergeCell ref="AE174:AG174"/>
    <mergeCell ref="AH174:AJ174"/>
    <mergeCell ref="AK174:AM174"/>
    <mergeCell ref="AN174:AP174"/>
    <mergeCell ref="AQ174:AS174"/>
    <mergeCell ref="BP175:BQ175"/>
    <mergeCell ref="BR175:BS175"/>
    <mergeCell ref="B174:D174"/>
    <mergeCell ref="E174:H174"/>
    <mergeCell ref="I174:L174"/>
    <mergeCell ref="M174:O174"/>
    <mergeCell ref="P174:R174"/>
    <mergeCell ref="S174:U174"/>
    <mergeCell ref="V176:X176"/>
    <mergeCell ref="Y176:AA176"/>
    <mergeCell ref="BD175:BE175"/>
    <mergeCell ref="BF175:BG175"/>
    <mergeCell ref="BH175:BI175"/>
    <mergeCell ref="BJ175:BK175"/>
    <mergeCell ref="BL175:BM175"/>
    <mergeCell ref="BN175:BO175"/>
    <mergeCell ref="AN175:AP175"/>
    <mergeCell ref="AQ175:AS175"/>
    <mergeCell ref="AT175:AV175"/>
    <mergeCell ref="AW175:AY175"/>
    <mergeCell ref="AZ175:BA175"/>
    <mergeCell ref="BB175:BC175"/>
    <mergeCell ref="V175:X175"/>
    <mergeCell ref="Y175:AA175"/>
    <mergeCell ref="AB175:AD175"/>
    <mergeCell ref="AE175:AG175"/>
    <mergeCell ref="AH175:AJ175"/>
    <mergeCell ref="AK175:AM175"/>
    <mergeCell ref="B177:D177"/>
    <mergeCell ref="E177:H177"/>
    <mergeCell ref="I177:L177"/>
    <mergeCell ref="M177:O177"/>
    <mergeCell ref="P177:R177"/>
    <mergeCell ref="S177:U177"/>
    <mergeCell ref="BH176:BI176"/>
    <mergeCell ref="BJ176:BK176"/>
    <mergeCell ref="BL176:BM176"/>
    <mergeCell ref="BN176:BO176"/>
    <mergeCell ref="BP176:BQ176"/>
    <mergeCell ref="BR176:BS176"/>
    <mergeCell ref="AT176:AV176"/>
    <mergeCell ref="AW176:AY176"/>
    <mergeCell ref="AZ176:BA176"/>
    <mergeCell ref="BB176:BC176"/>
    <mergeCell ref="BD176:BE176"/>
    <mergeCell ref="BF176:BG176"/>
    <mergeCell ref="AB176:AD176"/>
    <mergeCell ref="AE176:AG176"/>
    <mergeCell ref="AH176:AJ176"/>
    <mergeCell ref="AK176:AM176"/>
    <mergeCell ref="AN176:AP176"/>
    <mergeCell ref="AQ176:AS176"/>
    <mergeCell ref="BP177:BQ177"/>
    <mergeCell ref="BR177:BS177"/>
    <mergeCell ref="B176:D176"/>
    <mergeCell ref="E176:H176"/>
    <mergeCell ref="I176:L176"/>
    <mergeCell ref="M176:O176"/>
    <mergeCell ref="P176:R176"/>
    <mergeCell ref="S176:U176"/>
    <mergeCell ref="V178:X178"/>
    <mergeCell ref="Y178:AA178"/>
    <mergeCell ref="BD177:BE177"/>
    <mergeCell ref="BF177:BG177"/>
    <mergeCell ref="BH177:BI177"/>
    <mergeCell ref="BJ177:BK177"/>
    <mergeCell ref="BL177:BM177"/>
    <mergeCell ref="BN177:BO177"/>
    <mergeCell ref="AN177:AP177"/>
    <mergeCell ref="AQ177:AS177"/>
    <mergeCell ref="AT177:AV177"/>
    <mergeCell ref="AW177:AY177"/>
    <mergeCell ref="AZ177:BA177"/>
    <mergeCell ref="BB177:BC177"/>
    <mergeCell ref="V177:X177"/>
    <mergeCell ref="Y177:AA177"/>
    <mergeCell ref="AB177:AD177"/>
    <mergeCell ref="AE177:AG177"/>
    <mergeCell ref="AH177:AJ177"/>
    <mergeCell ref="AK177:AM177"/>
    <mergeCell ref="B179:D179"/>
    <mergeCell ref="E179:H179"/>
    <mergeCell ref="I179:L179"/>
    <mergeCell ref="M179:O179"/>
    <mergeCell ref="P179:R179"/>
    <mergeCell ref="S179:U179"/>
    <mergeCell ref="BH178:BI178"/>
    <mergeCell ref="BJ178:BK178"/>
    <mergeCell ref="BL178:BM178"/>
    <mergeCell ref="BN178:BO178"/>
    <mergeCell ref="BP178:BQ178"/>
    <mergeCell ref="BR178:BS178"/>
    <mergeCell ref="AT178:AV178"/>
    <mergeCell ref="AW178:AY178"/>
    <mergeCell ref="AZ178:BA178"/>
    <mergeCell ref="BB178:BC178"/>
    <mergeCell ref="BD178:BE178"/>
    <mergeCell ref="BF178:BG178"/>
    <mergeCell ref="AB178:AD178"/>
    <mergeCell ref="AE178:AG178"/>
    <mergeCell ref="AH178:AJ178"/>
    <mergeCell ref="AK178:AM178"/>
    <mergeCell ref="AN178:AP178"/>
    <mergeCell ref="AQ178:AS178"/>
    <mergeCell ref="BP179:BQ179"/>
    <mergeCell ref="BR179:BS179"/>
    <mergeCell ref="B178:D178"/>
    <mergeCell ref="E178:H178"/>
    <mergeCell ref="I178:L178"/>
    <mergeCell ref="M178:O178"/>
    <mergeCell ref="P178:R178"/>
    <mergeCell ref="S178:U178"/>
    <mergeCell ref="V180:X180"/>
    <mergeCell ref="Y180:AA180"/>
    <mergeCell ref="BD179:BE179"/>
    <mergeCell ref="BF179:BG179"/>
    <mergeCell ref="BH179:BI179"/>
    <mergeCell ref="BJ179:BK179"/>
    <mergeCell ref="BL179:BM179"/>
    <mergeCell ref="BN179:BO179"/>
    <mergeCell ref="AN179:AP179"/>
    <mergeCell ref="AQ179:AS179"/>
    <mergeCell ref="AT179:AV179"/>
    <mergeCell ref="AW179:AY179"/>
    <mergeCell ref="AZ179:BA179"/>
    <mergeCell ref="BB179:BC179"/>
    <mergeCell ref="V179:X179"/>
    <mergeCell ref="Y179:AA179"/>
    <mergeCell ref="AB179:AD179"/>
    <mergeCell ref="AE179:AG179"/>
    <mergeCell ref="AH179:AJ179"/>
    <mergeCell ref="AK179:AM179"/>
    <mergeCell ref="B181:D181"/>
    <mergeCell ref="E181:H181"/>
    <mergeCell ref="I181:L181"/>
    <mergeCell ref="M181:O181"/>
    <mergeCell ref="P181:R181"/>
    <mergeCell ref="S181:U181"/>
    <mergeCell ref="BH180:BI180"/>
    <mergeCell ref="BJ180:BK180"/>
    <mergeCell ref="BL180:BM180"/>
    <mergeCell ref="BN180:BO180"/>
    <mergeCell ref="BP180:BQ180"/>
    <mergeCell ref="BR180:BS180"/>
    <mergeCell ref="AT180:AV180"/>
    <mergeCell ref="AW180:AY180"/>
    <mergeCell ref="AZ180:BA180"/>
    <mergeCell ref="BB180:BC180"/>
    <mergeCell ref="BD180:BE180"/>
    <mergeCell ref="BF180:BG180"/>
    <mergeCell ref="AB180:AD180"/>
    <mergeCell ref="AE180:AG180"/>
    <mergeCell ref="AH180:AJ180"/>
    <mergeCell ref="AK180:AM180"/>
    <mergeCell ref="AN180:AP180"/>
    <mergeCell ref="AQ180:AS180"/>
    <mergeCell ref="BP181:BQ181"/>
    <mergeCell ref="BR181:BS181"/>
    <mergeCell ref="B180:D180"/>
    <mergeCell ref="E180:H180"/>
    <mergeCell ref="I180:L180"/>
    <mergeCell ref="M180:O180"/>
    <mergeCell ref="P180:R180"/>
    <mergeCell ref="S180:U180"/>
    <mergeCell ref="V182:X182"/>
    <mergeCell ref="Y182:AA182"/>
    <mergeCell ref="BD181:BE181"/>
    <mergeCell ref="BF181:BG181"/>
    <mergeCell ref="BH181:BI181"/>
    <mergeCell ref="BJ181:BK181"/>
    <mergeCell ref="BL181:BM181"/>
    <mergeCell ref="BN181:BO181"/>
    <mergeCell ref="AN181:AP181"/>
    <mergeCell ref="AQ181:AS181"/>
    <mergeCell ref="AT181:AV181"/>
    <mergeCell ref="AW181:AY181"/>
    <mergeCell ref="AZ181:BA181"/>
    <mergeCell ref="BB181:BC181"/>
    <mergeCell ref="V181:X181"/>
    <mergeCell ref="Y181:AA181"/>
    <mergeCell ref="AB181:AD181"/>
    <mergeCell ref="AE181:AG181"/>
    <mergeCell ref="AH181:AJ181"/>
    <mergeCell ref="AK181:AM181"/>
    <mergeCell ref="B183:D183"/>
    <mergeCell ref="E183:H183"/>
    <mergeCell ref="I183:L183"/>
    <mergeCell ref="M183:O183"/>
    <mergeCell ref="P183:R183"/>
    <mergeCell ref="S183:U183"/>
    <mergeCell ref="BH182:BI182"/>
    <mergeCell ref="BJ182:BK182"/>
    <mergeCell ref="BL182:BM182"/>
    <mergeCell ref="BN182:BO182"/>
    <mergeCell ref="BP182:BQ182"/>
    <mergeCell ref="BR182:BS182"/>
    <mergeCell ref="AT182:AV182"/>
    <mergeCell ref="AW182:AY182"/>
    <mergeCell ref="AZ182:BA182"/>
    <mergeCell ref="BB182:BC182"/>
    <mergeCell ref="BD182:BE182"/>
    <mergeCell ref="BF182:BG182"/>
    <mergeCell ref="AB182:AD182"/>
    <mergeCell ref="AE182:AG182"/>
    <mergeCell ref="AH182:AJ182"/>
    <mergeCell ref="AK182:AM182"/>
    <mergeCell ref="AN182:AP182"/>
    <mergeCell ref="AQ182:AS182"/>
    <mergeCell ref="BP183:BQ183"/>
    <mergeCell ref="BR183:BS183"/>
    <mergeCell ref="B182:D182"/>
    <mergeCell ref="E182:H182"/>
    <mergeCell ref="I182:L182"/>
    <mergeCell ref="M182:O182"/>
    <mergeCell ref="P182:R182"/>
    <mergeCell ref="S182:U182"/>
    <mergeCell ref="V184:X184"/>
    <mergeCell ref="Y184:AA184"/>
    <mergeCell ref="BD183:BE183"/>
    <mergeCell ref="BF183:BG183"/>
    <mergeCell ref="BH183:BI183"/>
    <mergeCell ref="BJ183:BK183"/>
    <mergeCell ref="BL183:BM183"/>
    <mergeCell ref="BN183:BO183"/>
    <mergeCell ref="AN183:AP183"/>
    <mergeCell ref="AQ183:AS183"/>
    <mergeCell ref="AT183:AV183"/>
    <mergeCell ref="AW183:AY183"/>
    <mergeCell ref="AZ183:BA183"/>
    <mergeCell ref="BB183:BC183"/>
    <mergeCell ref="V183:X183"/>
    <mergeCell ref="Y183:AA183"/>
    <mergeCell ref="AB183:AD183"/>
    <mergeCell ref="AE183:AG183"/>
    <mergeCell ref="AH183:AJ183"/>
    <mergeCell ref="AK183:AM183"/>
    <mergeCell ref="B185:D185"/>
    <mergeCell ref="E185:H185"/>
    <mergeCell ref="I185:L185"/>
    <mergeCell ref="M185:O185"/>
    <mergeCell ref="P185:R185"/>
    <mergeCell ref="S185:U185"/>
    <mergeCell ref="BH184:BI184"/>
    <mergeCell ref="BJ184:BK184"/>
    <mergeCell ref="BL184:BM184"/>
    <mergeCell ref="BN184:BO184"/>
    <mergeCell ref="BP184:BQ184"/>
    <mergeCell ref="BR184:BS184"/>
    <mergeCell ref="AT184:AV184"/>
    <mergeCell ref="AW184:AY184"/>
    <mergeCell ref="AZ184:BA184"/>
    <mergeCell ref="BB184:BC184"/>
    <mergeCell ref="BD184:BE184"/>
    <mergeCell ref="BF184:BG184"/>
    <mergeCell ref="AB184:AD184"/>
    <mergeCell ref="AE184:AG184"/>
    <mergeCell ref="AH184:AJ184"/>
    <mergeCell ref="AK184:AM184"/>
    <mergeCell ref="AN184:AP184"/>
    <mergeCell ref="AQ184:AS184"/>
    <mergeCell ref="BP185:BQ185"/>
    <mergeCell ref="BR185:BS185"/>
    <mergeCell ref="B184:D184"/>
    <mergeCell ref="E184:H184"/>
    <mergeCell ref="I184:L184"/>
    <mergeCell ref="M184:O184"/>
    <mergeCell ref="P184:R184"/>
    <mergeCell ref="S184:U184"/>
    <mergeCell ref="V186:X186"/>
    <mergeCell ref="Y186:AA186"/>
    <mergeCell ref="BD185:BE185"/>
    <mergeCell ref="BF185:BG185"/>
    <mergeCell ref="BH185:BI185"/>
    <mergeCell ref="BJ185:BK185"/>
    <mergeCell ref="BL185:BM185"/>
    <mergeCell ref="BN185:BO185"/>
    <mergeCell ref="AN185:AP185"/>
    <mergeCell ref="AQ185:AS185"/>
    <mergeCell ref="AT185:AV185"/>
    <mergeCell ref="AW185:AY185"/>
    <mergeCell ref="AZ185:BA185"/>
    <mergeCell ref="BB185:BC185"/>
    <mergeCell ref="V185:X185"/>
    <mergeCell ref="Y185:AA185"/>
    <mergeCell ref="AB185:AD185"/>
    <mergeCell ref="AE185:AG185"/>
    <mergeCell ref="AH185:AJ185"/>
    <mergeCell ref="AK185:AM185"/>
    <mergeCell ref="B187:D187"/>
    <mergeCell ref="E187:H187"/>
    <mergeCell ref="I187:L187"/>
    <mergeCell ref="M187:O187"/>
    <mergeCell ref="P187:R187"/>
    <mergeCell ref="S187:U187"/>
    <mergeCell ref="BH186:BI186"/>
    <mergeCell ref="BJ186:BK186"/>
    <mergeCell ref="BL186:BM186"/>
    <mergeCell ref="BN186:BO186"/>
    <mergeCell ref="BP186:BQ186"/>
    <mergeCell ref="BR186:BS186"/>
    <mergeCell ref="AT186:AV186"/>
    <mergeCell ref="AW186:AY186"/>
    <mergeCell ref="AZ186:BA186"/>
    <mergeCell ref="BB186:BC186"/>
    <mergeCell ref="BD186:BE186"/>
    <mergeCell ref="BF186:BG186"/>
    <mergeCell ref="AB186:AD186"/>
    <mergeCell ref="AE186:AG186"/>
    <mergeCell ref="AH186:AJ186"/>
    <mergeCell ref="AK186:AM186"/>
    <mergeCell ref="AN186:AP186"/>
    <mergeCell ref="AQ186:AS186"/>
    <mergeCell ref="BP187:BQ187"/>
    <mergeCell ref="BR187:BS187"/>
    <mergeCell ref="B186:D186"/>
    <mergeCell ref="E186:H186"/>
    <mergeCell ref="I186:L186"/>
    <mergeCell ref="M186:O186"/>
    <mergeCell ref="P186:R186"/>
    <mergeCell ref="S186:U186"/>
    <mergeCell ref="V188:X188"/>
    <mergeCell ref="Y188:AA188"/>
    <mergeCell ref="BD187:BE187"/>
    <mergeCell ref="BF187:BG187"/>
    <mergeCell ref="BH187:BI187"/>
    <mergeCell ref="BJ187:BK187"/>
    <mergeCell ref="BL187:BM187"/>
    <mergeCell ref="BN187:BO187"/>
    <mergeCell ref="AN187:AP187"/>
    <mergeCell ref="AQ187:AS187"/>
    <mergeCell ref="AT187:AV187"/>
    <mergeCell ref="AW187:AY187"/>
    <mergeCell ref="AZ187:BA187"/>
    <mergeCell ref="BB187:BC187"/>
    <mergeCell ref="V187:X187"/>
    <mergeCell ref="Y187:AA187"/>
    <mergeCell ref="AB187:AD187"/>
    <mergeCell ref="AE187:AG187"/>
    <mergeCell ref="AH187:AJ187"/>
    <mergeCell ref="AK187:AM187"/>
    <mergeCell ref="B189:D189"/>
    <mergeCell ref="E189:H189"/>
    <mergeCell ref="I189:L189"/>
    <mergeCell ref="M189:O189"/>
    <mergeCell ref="P189:R189"/>
    <mergeCell ref="S189:U189"/>
    <mergeCell ref="BH188:BI188"/>
    <mergeCell ref="BJ188:BK188"/>
    <mergeCell ref="BL188:BM188"/>
    <mergeCell ref="BN188:BO188"/>
    <mergeCell ref="BP188:BQ188"/>
    <mergeCell ref="BR188:BS188"/>
    <mergeCell ref="AT188:AV188"/>
    <mergeCell ref="AW188:AY188"/>
    <mergeCell ref="AZ188:BA188"/>
    <mergeCell ref="BB188:BC188"/>
    <mergeCell ref="BD188:BE188"/>
    <mergeCell ref="BF188:BG188"/>
    <mergeCell ref="AB188:AD188"/>
    <mergeCell ref="AE188:AG188"/>
    <mergeCell ref="AH188:AJ188"/>
    <mergeCell ref="AK188:AM188"/>
    <mergeCell ref="AN188:AP188"/>
    <mergeCell ref="AQ188:AS188"/>
    <mergeCell ref="BP189:BQ189"/>
    <mergeCell ref="BR189:BS189"/>
    <mergeCell ref="B188:D188"/>
    <mergeCell ref="E188:H188"/>
    <mergeCell ref="I188:L188"/>
    <mergeCell ref="M188:O188"/>
    <mergeCell ref="P188:R188"/>
    <mergeCell ref="S188:U188"/>
    <mergeCell ref="V190:X190"/>
    <mergeCell ref="Y190:AA190"/>
    <mergeCell ref="BD189:BE189"/>
    <mergeCell ref="BF189:BG189"/>
    <mergeCell ref="BH189:BI189"/>
    <mergeCell ref="BJ189:BK189"/>
    <mergeCell ref="BL189:BM189"/>
    <mergeCell ref="BN189:BO189"/>
    <mergeCell ref="AN189:AP189"/>
    <mergeCell ref="AQ189:AS189"/>
    <mergeCell ref="AT189:AV189"/>
    <mergeCell ref="AW189:AY189"/>
    <mergeCell ref="AZ189:BA189"/>
    <mergeCell ref="BB189:BC189"/>
    <mergeCell ref="V189:X189"/>
    <mergeCell ref="Y189:AA189"/>
    <mergeCell ref="AB189:AD189"/>
    <mergeCell ref="AE189:AG189"/>
    <mergeCell ref="AH189:AJ189"/>
    <mergeCell ref="AK189:AM189"/>
    <mergeCell ref="B191:D191"/>
    <mergeCell ref="E191:H191"/>
    <mergeCell ref="I191:L191"/>
    <mergeCell ref="M191:O191"/>
    <mergeCell ref="P191:R191"/>
    <mergeCell ref="S191:U191"/>
    <mergeCell ref="BH190:BI190"/>
    <mergeCell ref="BJ190:BK190"/>
    <mergeCell ref="BL190:BM190"/>
    <mergeCell ref="BN190:BO190"/>
    <mergeCell ref="BP190:BQ190"/>
    <mergeCell ref="BR190:BS190"/>
    <mergeCell ref="AT190:AV190"/>
    <mergeCell ref="AW190:AY190"/>
    <mergeCell ref="AZ190:BA190"/>
    <mergeCell ref="BB190:BC190"/>
    <mergeCell ref="BD190:BE190"/>
    <mergeCell ref="BF190:BG190"/>
    <mergeCell ref="AB190:AD190"/>
    <mergeCell ref="AE190:AG190"/>
    <mergeCell ref="AH190:AJ190"/>
    <mergeCell ref="AK190:AM190"/>
    <mergeCell ref="AN190:AP190"/>
    <mergeCell ref="AQ190:AS190"/>
    <mergeCell ref="BP191:BQ191"/>
    <mergeCell ref="BR191:BS191"/>
    <mergeCell ref="B190:D190"/>
    <mergeCell ref="E190:H190"/>
    <mergeCell ref="I190:L190"/>
    <mergeCell ref="M190:O190"/>
    <mergeCell ref="P190:R190"/>
    <mergeCell ref="S190:U190"/>
    <mergeCell ref="V192:X192"/>
    <mergeCell ref="Y192:AA192"/>
    <mergeCell ref="BD191:BE191"/>
    <mergeCell ref="BF191:BG191"/>
    <mergeCell ref="BH191:BI191"/>
    <mergeCell ref="BJ191:BK191"/>
    <mergeCell ref="BL191:BM191"/>
    <mergeCell ref="BN191:BO191"/>
    <mergeCell ref="AN191:AP191"/>
    <mergeCell ref="AQ191:AS191"/>
    <mergeCell ref="AT191:AV191"/>
    <mergeCell ref="AW191:AY191"/>
    <mergeCell ref="AZ191:BA191"/>
    <mergeCell ref="BB191:BC191"/>
    <mergeCell ref="V191:X191"/>
    <mergeCell ref="Y191:AA191"/>
    <mergeCell ref="AB191:AD191"/>
    <mergeCell ref="AE191:AG191"/>
    <mergeCell ref="AH191:AJ191"/>
    <mergeCell ref="AK191:AM191"/>
    <mergeCell ref="B193:D193"/>
    <mergeCell ref="E193:H193"/>
    <mergeCell ref="I193:L193"/>
    <mergeCell ref="M193:O193"/>
    <mergeCell ref="P193:R193"/>
    <mergeCell ref="S193:U193"/>
    <mergeCell ref="BH192:BI192"/>
    <mergeCell ref="BJ192:BK192"/>
    <mergeCell ref="BL192:BM192"/>
    <mergeCell ref="BN192:BO192"/>
    <mergeCell ref="BP192:BQ192"/>
    <mergeCell ref="BR192:BS192"/>
    <mergeCell ref="AT192:AV192"/>
    <mergeCell ref="AW192:AY192"/>
    <mergeCell ref="AZ192:BA192"/>
    <mergeCell ref="BB192:BC192"/>
    <mergeCell ref="BD192:BE192"/>
    <mergeCell ref="BF192:BG192"/>
    <mergeCell ref="AB192:AD192"/>
    <mergeCell ref="AE192:AG192"/>
    <mergeCell ref="AH192:AJ192"/>
    <mergeCell ref="AK192:AM192"/>
    <mergeCell ref="AN192:AP192"/>
    <mergeCell ref="AQ192:AS192"/>
    <mergeCell ref="BP193:BQ193"/>
    <mergeCell ref="BR193:BS193"/>
    <mergeCell ref="B192:D192"/>
    <mergeCell ref="E192:H192"/>
    <mergeCell ref="I192:L192"/>
    <mergeCell ref="M192:O192"/>
    <mergeCell ref="P192:R192"/>
    <mergeCell ref="S192:U192"/>
    <mergeCell ref="V194:X194"/>
    <mergeCell ref="Y194:AA194"/>
    <mergeCell ref="BD193:BE193"/>
    <mergeCell ref="BF193:BG193"/>
    <mergeCell ref="BH193:BI193"/>
    <mergeCell ref="BJ193:BK193"/>
    <mergeCell ref="BL193:BM193"/>
    <mergeCell ref="BN193:BO193"/>
    <mergeCell ref="AN193:AP193"/>
    <mergeCell ref="AQ193:AS193"/>
    <mergeCell ref="AT193:AV193"/>
    <mergeCell ref="AW193:AY193"/>
    <mergeCell ref="AZ193:BA193"/>
    <mergeCell ref="BB193:BC193"/>
    <mergeCell ref="V193:X193"/>
    <mergeCell ref="Y193:AA193"/>
    <mergeCell ref="AB193:AD193"/>
    <mergeCell ref="AE193:AG193"/>
    <mergeCell ref="AH193:AJ193"/>
    <mergeCell ref="AK193:AM193"/>
    <mergeCell ref="B195:D195"/>
    <mergeCell ref="E195:H195"/>
    <mergeCell ref="I195:L195"/>
    <mergeCell ref="M195:O195"/>
    <mergeCell ref="P195:R195"/>
    <mergeCell ref="S195:U195"/>
    <mergeCell ref="BH194:BI194"/>
    <mergeCell ref="BJ194:BK194"/>
    <mergeCell ref="BL194:BM194"/>
    <mergeCell ref="BN194:BO194"/>
    <mergeCell ref="BP194:BQ194"/>
    <mergeCell ref="BR194:BS194"/>
    <mergeCell ref="AT194:AV194"/>
    <mergeCell ref="AW194:AY194"/>
    <mergeCell ref="AZ194:BA194"/>
    <mergeCell ref="BB194:BC194"/>
    <mergeCell ref="BD194:BE194"/>
    <mergeCell ref="BF194:BG194"/>
    <mergeCell ref="AB194:AD194"/>
    <mergeCell ref="AE194:AG194"/>
    <mergeCell ref="AH194:AJ194"/>
    <mergeCell ref="AK194:AM194"/>
    <mergeCell ref="AN194:AP194"/>
    <mergeCell ref="AQ194:AS194"/>
    <mergeCell ref="BP195:BQ195"/>
    <mergeCell ref="BR195:BS195"/>
    <mergeCell ref="B194:D194"/>
    <mergeCell ref="E194:H194"/>
    <mergeCell ref="I194:L194"/>
    <mergeCell ref="M194:O194"/>
    <mergeCell ref="P194:R194"/>
    <mergeCell ref="S194:U194"/>
    <mergeCell ref="V196:X196"/>
    <mergeCell ref="Y196:AA196"/>
    <mergeCell ref="BD195:BE195"/>
    <mergeCell ref="BF195:BG195"/>
    <mergeCell ref="BH195:BI195"/>
    <mergeCell ref="BJ195:BK195"/>
    <mergeCell ref="BL195:BM195"/>
    <mergeCell ref="BN195:BO195"/>
    <mergeCell ref="AN195:AP195"/>
    <mergeCell ref="AQ195:AS195"/>
    <mergeCell ref="AT195:AV195"/>
    <mergeCell ref="AW195:AY195"/>
    <mergeCell ref="AZ195:BA195"/>
    <mergeCell ref="BB195:BC195"/>
    <mergeCell ref="V195:X195"/>
    <mergeCell ref="Y195:AA195"/>
    <mergeCell ref="AB195:AD195"/>
    <mergeCell ref="AE195:AG195"/>
    <mergeCell ref="AH195:AJ195"/>
    <mergeCell ref="AK195:AM195"/>
    <mergeCell ref="B197:D197"/>
    <mergeCell ref="E197:H197"/>
    <mergeCell ref="I197:L197"/>
    <mergeCell ref="M197:O197"/>
    <mergeCell ref="P197:R197"/>
    <mergeCell ref="S197:U197"/>
    <mergeCell ref="BH196:BI196"/>
    <mergeCell ref="BJ196:BK196"/>
    <mergeCell ref="BL196:BM196"/>
    <mergeCell ref="BN196:BO196"/>
    <mergeCell ref="BP196:BQ196"/>
    <mergeCell ref="BR196:BS196"/>
    <mergeCell ref="AT196:AV196"/>
    <mergeCell ref="AW196:AY196"/>
    <mergeCell ref="AZ196:BA196"/>
    <mergeCell ref="BB196:BC196"/>
    <mergeCell ref="BD196:BE196"/>
    <mergeCell ref="BF196:BG196"/>
    <mergeCell ref="AB196:AD196"/>
    <mergeCell ref="AE196:AG196"/>
    <mergeCell ref="AH196:AJ196"/>
    <mergeCell ref="AK196:AM196"/>
    <mergeCell ref="AN196:AP196"/>
    <mergeCell ref="AQ196:AS196"/>
    <mergeCell ref="BP197:BQ197"/>
    <mergeCell ref="BR197:BS197"/>
    <mergeCell ref="B196:D196"/>
    <mergeCell ref="E196:H196"/>
    <mergeCell ref="I196:L196"/>
    <mergeCell ref="M196:O196"/>
    <mergeCell ref="P196:R196"/>
    <mergeCell ref="S196:U196"/>
    <mergeCell ref="V198:X198"/>
    <mergeCell ref="Y198:AA198"/>
    <mergeCell ref="BD197:BE197"/>
    <mergeCell ref="BF197:BG197"/>
    <mergeCell ref="BH197:BI197"/>
    <mergeCell ref="BJ197:BK197"/>
    <mergeCell ref="BL197:BM197"/>
    <mergeCell ref="BN197:BO197"/>
    <mergeCell ref="AN197:AP197"/>
    <mergeCell ref="AQ197:AS197"/>
    <mergeCell ref="AT197:AV197"/>
    <mergeCell ref="AW197:AY197"/>
    <mergeCell ref="AZ197:BA197"/>
    <mergeCell ref="BB197:BC197"/>
    <mergeCell ref="V197:X197"/>
    <mergeCell ref="Y197:AA197"/>
    <mergeCell ref="AB197:AD197"/>
    <mergeCell ref="AE197:AG197"/>
    <mergeCell ref="AH197:AJ197"/>
    <mergeCell ref="AK197:AM197"/>
    <mergeCell ref="B199:D199"/>
    <mergeCell ref="E199:H199"/>
    <mergeCell ref="I199:L199"/>
    <mergeCell ref="M199:O199"/>
    <mergeCell ref="P199:R199"/>
    <mergeCell ref="S199:U199"/>
    <mergeCell ref="BH198:BI198"/>
    <mergeCell ref="BJ198:BK198"/>
    <mergeCell ref="BL198:BM198"/>
    <mergeCell ref="BN198:BO198"/>
    <mergeCell ref="BP198:BQ198"/>
    <mergeCell ref="BR198:BS198"/>
    <mergeCell ref="AT198:AV198"/>
    <mergeCell ref="AW198:AY198"/>
    <mergeCell ref="AZ198:BA198"/>
    <mergeCell ref="BB198:BC198"/>
    <mergeCell ref="BD198:BE198"/>
    <mergeCell ref="BF198:BG198"/>
    <mergeCell ref="AB198:AD198"/>
    <mergeCell ref="AE198:AG198"/>
    <mergeCell ref="AH198:AJ198"/>
    <mergeCell ref="AK198:AM198"/>
    <mergeCell ref="AN198:AP198"/>
    <mergeCell ref="AQ198:AS198"/>
    <mergeCell ref="BP199:BQ199"/>
    <mergeCell ref="BR199:BS199"/>
    <mergeCell ref="B198:D198"/>
    <mergeCell ref="E198:H198"/>
    <mergeCell ref="I198:L198"/>
    <mergeCell ref="M198:O198"/>
    <mergeCell ref="P198:R198"/>
    <mergeCell ref="S198:U198"/>
    <mergeCell ref="V200:X200"/>
    <mergeCell ref="Y200:AA200"/>
    <mergeCell ref="BD199:BE199"/>
    <mergeCell ref="BF199:BG199"/>
    <mergeCell ref="BH199:BI199"/>
    <mergeCell ref="BJ199:BK199"/>
    <mergeCell ref="BL199:BM199"/>
    <mergeCell ref="BN199:BO199"/>
    <mergeCell ref="AN199:AP199"/>
    <mergeCell ref="AQ199:AS199"/>
    <mergeCell ref="AT199:AV199"/>
    <mergeCell ref="AW199:AY199"/>
    <mergeCell ref="AZ199:BA199"/>
    <mergeCell ref="BB199:BC199"/>
    <mergeCell ref="V199:X199"/>
    <mergeCell ref="Y199:AA199"/>
    <mergeCell ref="AB199:AD199"/>
    <mergeCell ref="AE199:AG199"/>
    <mergeCell ref="AH199:AJ199"/>
    <mergeCell ref="AK199:AM199"/>
    <mergeCell ref="B201:D201"/>
    <mergeCell ref="E201:H201"/>
    <mergeCell ref="I201:L201"/>
    <mergeCell ref="M201:O201"/>
    <mergeCell ref="P201:R201"/>
    <mergeCell ref="S201:U201"/>
    <mergeCell ref="BH200:BI200"/>
    <mergeCell ref="BJ200:BK200"/>
    <mergeCell ref="BL200:BM200"/>
    <mergeCell ref="BN200:BO200"/>
    <mergeCell ref="BP200:BQ200"/>
    <mergeCell ref="BR200:BS200"/>
    <mergeCell ref="AT200:AV200"/>
    <mergeCell ref="AW200:AY200"/>
    <mergeCell ref="AZ200:BA200"/>
    <mergeCell ref="BB200:BC200"/>
    <mergeCell ref="BD200:BE200"/>
    <mergeCell ref="BF200:BG200"/>
    <mergeCell ref="AB200:AD200"/>
    <mergeCell ref="AE200:AG200"/>
    <mergeCell ref="AH200:AJ200"/>
    <mergeCell ref="AK200:AM200"/>
    <mergeCell ref="AN200:AP200"/>
    <mergeCell ref="AQ200:AS200"/>
    <mergeCell ref="BP201:BQ201"/>
    <mergeCell ref="BR201:BS201"/>
    <mergeCell ref="B200:D200"/>
    <mergeCell ref="E200:H200"/>
    <mergeCell ref="I200:L200"/>
    <mergeCell ref="M200:O200"/>
    <mergeCell ref="P200:R200"/>
    <mergeCell ref="S200:U200"/>
    <mergeCell ref="V202:X202"/>
    <mergeCell ref="Y202:AA202"/>
    <mergeCell ref="BD201:BE201"/>
    <mergeCell ref="BF201:BG201"/>
    <mergeCell ref="BH201:BI201"/>
    <mergeCell ref="BJ201:BK201"/>
    <mergeCell ref="BL201:BM201"/>
    <mergeCell ref="BN201:BO201"/>
    <mergeCell ref="AN201:AP201"/>
    <mergeCell ref="AQ201:AS201"/>
    <mergeCell ref="AT201:AV201"/>
    <mergeCell ref="AW201:AY201"/>
    <mergeCell ref="AZ201:BA201"/>
    <mergeCell ref="BB201:BC201"/>
    <mergeCell ref="V201:X201"/>
    <mergeCell ref="Y201:AA201"/>
    <mergeCell ref="AB201:AD201"/>
    <mergeCell ref="AE201:AG201"/>
    <mergeCell ref="AH201:AJ201"/>
    <mergeCell ref="AK201:AM201"/>
    <mergeCell ref="B203:D203"/>
    <mergeCell ref="E203:H203"/>
    <mergeCell ref="I203:L203"/>
    <mergeCell ref="M203:O203"/>
    <mergeCell ref="P203:R203"/>
    <mergeCell ref="S203:U203"/>
    <mergeCell ref="BH202:BI202"/>
    <mergeCell ref="BJ202:BK202"/>
    <mergeCell ref="BL202:BM202"/>
    <mergeCell ref="BN202:BO202"/>
    <mergeCell ref="BP202:BQ202"/>
    <mergeCell ref="BR202:BS202"/>
    <mergeCell ref="AT202:AV202"/>
    <mergeCell ref="AW202:AY202"/>
    <mergeCell ref="AZ202:BA202"/>
    <mergeCell ref="BB202:BC202"/>
    <mergeCell ref="BD202:BE202"/>
    <mergeCell ref="BF202:BG202"/>
    <mergeCell ref="AB202:AD202"/>
    <mergeCell ref="AE202:AG202"/>
    <mergeCell ref="AH202:AJ202"/>
    <mergeCell ref="AK202:AM202"/>
    <mergeCell ref="AN202:AP202"/>
    <mergeCell ref="AQ202:AS202"/>
    <mergeCell ref="BP203:BQ203"/>
    <mergeCell ref="BR203:BS203"/>
    <mergeCell ref="B202:D202"/>
    <mergeCell ref="E202:H202"/>
    <mergeCell ref="I202:L202"/>
    <mergeCell ref="M202:O202"/>
    <mergeCell ref="P202:R202"/>
    <mergeCell ref="S202:U202"/>
    <mergeCell ref="V204:X204"/>
    <mergeCell ref="Y204:AA204"/>
    <mergeCell ref="BD203:BE203"/>
    <mergeCell ref="BF203:BG203"/>
    <mergeCell ref="BH203:BI203"/>
    <mergeCell ref="BJ203:BK203"/>
    <mergeCell ref="BL203:BM203"/>
    <mergeCell ref="BN203:BO203"/>
    <mergeCell ref="AN203:AP203"/>
    <mergeCell ref="AQ203:AS203"/>
    <mergeCell ref="AT203:AV203"/>
    <mergeCell ref="AW203:AY203"/>
    <mergeCell ref="AZ203:BA203"/>
    <mergeCell ref="BB203:BC203"/>
    <mergeCell ref="V203:X203"/>
    <mergeCell ref="Y203:AA203"/>
    <mergeCell ref="AB203:AD203"/>
    <mergeCell ref="AE203:AG203"/>
    <mergeCell ref="AH203:AJ203"/>
    <mergeCell ref="AK203:AM203"/>
    <mergeCell ref="B205:D205"/>
    <mergeCell ref="E205:H205"/>
    <mergeCell ref="I205:L205"/>
    <mergeCell ref="M205:O205"/>
    <mergeCell ref="P205:R205"/>
    <mergeCell ref="S205:U205"/>
    <mergeCell ref="BH204:BI204"/>
    <mergeCell ref="BJ204:BK204"/>
    <mergeCell ref="BL204:BM204"/>
    <mergeCell ref="BN204:BO204"/>
    <mergeCell ref="BP204:BQ204"/>
    <mergeCell ref="BR204:BS204"/>
    <mergeCell ref="AT204:AV204"/>
    <mergeCell ref="AW204:AY204"/>
    <mergeCell ref="AZ204:BA204"/>
    <mergeCell ref="BB204:BC204"/>
    <mergeCell ref="BD204:BE204"/>
    <mergeCell ref="BF204:BG204"/>
    <mergeCell ref="AB204:AD204"/>
    <mergeCell ref="AE204:AG204"/>
    <mergeCell ref="AH204:AJ204"/>
    <mergeCell ref="AK204:AM204"/>
    <mergeCell ref="AN204:AP204"/>
    <mergeCell ref="AQ204:AS204"/>
    <mergeCell ref="BP205:BQ205"/>
    <mergeCell ref="BR205:BS205"/>
    <mergeCell ref="B204:D204"/>
    <mergeCell ref="E204:H204"/>
    <mergeCell ref="I204:L204"/>
    <mergeCell ref="M204:O204"/>
    <mergeCell ref="P204:R204"/>
    <mergeCell ref="S204:U204"/>
    <mergeCell ref="V206:X206"/>
    <mergeCell ref="Y206:AA206"/>
    <mergeCell ref="BD205:BE205"/>
    <mergeCell ref="BF205:BG205"/>
    <mergeCell ref="BH205:BI205"/>
    <mergeCell ref="BJ205:BK205"/>
    <mergeCell ref="BL205:BM205"/>
    <mergeCell ref="BN205:BO205"/>
    <mergeCell ref="AN205:AP205"/>
    <mergeCell ref="AQ205:AS205"/>
    <mergeCell ref="AT205:AV205"/>
    <mergeCell ref="AW205:AY205"/>
    <mergeCell ref="AZ205:BA205"/>
    <mergeCell ref="BB205:BC205"/>
    <mergeCell ref="V205:X205"/>
    <mergeCell ref="Y205:AA205"/>
    <mergeCell ref="AB205:AD205"/>
    <mergeCell ref="AE205:AG205"/>
    <mergeCell ref="AH205:AJ205"/>
    <mergeCell ref="AK205:AM205"/>
    <mergeCell ref="B207:D207"/>
    <mergeCell ref="E207:H207"/>
    <mergeCell ref="I207:L207"/>
    <mergeCell ref="M207:O207"/>
    <mergeCell ref="P207:R207"/>
    <mergeCell ref="S207:U207"/>
    <mergeCell ref="BH206:BI206"/>
    <mergeCell ref="BJ206:BK206"/>
    <mergeCell ref="BL206:BM206"/>
    <mergeCell ref="BN206:BO206"/>
    <mergeCell ref="BP206:BQ206"/>
    <mergeCell ref="BR206:BS206"/>
    <mergeCell ref="AT206:AV206"/>
    <mergeCell ref="AW206:AY206"/>
    <mergeCell ref="AZ206:BA206"/>
    <mergeCell ref="BB206:BC206"/>
    <mergeCell ref="BD206:BE206"/>
    <mergeCell ref="BF206:BG206"/>
    <mergeCell ref="AB206:AD206"/>
    <mergeCell ref="AE206:AG206"/>
    <mergeCell ref="AH206:AJ206"/>
    <mergeCell ref="AK206:AM206"/>
    <mergeCell ref="AN206:AP206"/>
    <mergeCell ref="AQ206:AS206"/>
    <mergeCell ref="BP207:BQ207"/>
    <mergeCell ref="BR207:BS207"/>
    <mergeCell ref="B206:D206"/>
    <mergeCell ref="E206:H206"/>
    <mergeCell ref="I206:L206"/>
    <mergeCell ref="M206:O206"/>
    <mergeCell ref="P206:R206"/>
    <mergeCell ref="S206:U206"/>
    <mergeCell ref="BD207:BE207"/>
    <mergeCell ref="BF207:BG207"/>
    <mergeCell ref="BH207:BI207"/>
    <mergeCell ref="BJ207:BK207"/>
    <mergeCell ref="BL207:BM207"/>
    <mergeCell ref="BN207:BO207"/>
    <mergeCell ref="AN207:AP207"/>
    <mergeCell ref="AQ207:AS207"/>
    <mergeCell ref="AT207:AV207"/>
    <mergeCell ref="AW207:AY207"/>
    <mergeCell ref="AZ207:BA207"/>
    <mergeCell ref="BB207:BC207"/>
    <mergeCell ref="V207:X207"/>
    <mergeCell ref="Y207:AA207"/>
    <mergeCell ref="AB207:AD207"/>
    <mergeCell ref="AE207:AG207"/>
    <mergeCell ref="AH207:AJ207"/>
    <mergeCell ref="AK207:AM207"/>
    <mergeCell ref="B212:BS215"/>
    <mergeCell ref="B216:D216"/>
    <mergeCell ref="E216:H216"/>
    <mergeCell ref="I216:L216"/>
    <mergeCell ref="M216:O216"/>
    <mergeCell ref="P216:R216"/>
    <mergeCell ref="S216:U216"/>
    <mergeCell ref="V216:X216"/>
    <mergeCell ref="Y216:AA216"/>
    <mergeCell ref="AB216:AD216"/>
    <mergeCell ref="BH208:BI208"/>
    <mergeCell ref="BJ208:BK208"/>
    <mergeCell ref="BL208:BM208"/>
    <mergeCell ref="BN208:BO208"/>
    <mergeCell ref="BP208:BQ208"/>
    <mergeCell ref="BR208:BS208"/>
    <mergeCell ref="AT208:AV208"/>
    <mergeCell ref="AW208:AY208"/>
    <mergeCell ref="AZ208:BA208"/>
    <mergeCell ref="BB208:BC208"/>
    <mergeCell ref="BD208:BE208"/>
    <mergeCell ref="BF208:BG208"/>
    <mergeCell ref="B208:X208"/>
    <mergeCell ref="Y208:AA208"/>
    <mergeCell ref="AB208:AD208"/>
    <mergeCell ref="AE208:AG208"/>
    <mergeCell ref="AH208:AJ208"/>
    <mergeCell ref="AK208:AM208"/>
    <mergeCell ref="AN208:AP208"/>
    <mergeCell ref="AQ208:AS208"/>
    <mergeCell ref="BR220:BS220"/>
    <mergeCell ref="P218:R218"/>
    <mergeCell ref="S218:U218"/>
    <mergeCell ref="BJ216:BK216"/>
    <mergeCell ref="BL216:BM216"/>
    <mergeCell ref="BN216:BO216"/>
    <mergeCell ref="BP216:BQ216"/>
    <mergeCell ref="BR216:BS216"/>
    <mergeCell ref="B217:BS217"/>
    <mergeCell ref="AW216:AY216"/>
    <mergeCell ref="AZ216:BA216"/>
    <mergeCell ref="BB216:BC216"/>
    <mergeCell ref="BD216:BE216"/>
    <mergeCell ref="BF216:BG216"/>
    <mergeCell ref="BH216:BI216"/>
    <mergeCell ref="AE216:AG216"/>
    <mergeCell ref="AH216:AJ216"/>
    <mergeCell ref="AK216:AM216"/>
    <mergeCell ref="AN216:AP216"/>
    <mergeCell ref="AQ216:AS216"/>
    <mergeCell ref="AT216:AV216"/>
    <mergeCell ref="BP218:BQ218"/>
    <mergeCell ref="BR218:BS218"/>
    <mergeCell ref="BF220:BG220"/>
    <mergeCell ref="BH220:BI220"/>
    <mergeCell ref="BJ220:BK220"/>
    <mergeCell ref="BL220:BM220"/>
    <mergeCell ref="BN220:BO220"/>
    <mergeCell ref="BP220:BQ220"/>
    <mergeCell ref="AQ220:AS220"/>
    <mergeCell ref="AT220:AV220"/>
    <mergeCell ref="AW220:AY220"/>
    <mergeCell ref="BN221:BO221"/>
    <mergeCell ref="BP221:BQ221"/>
    <mergeCell ref="B219:BS219"/>
    <mergeCell ref="B220:D220"/>
    <mergeCell ref="E220:H220"/>
    <mergeCell ref="I220:L220"/>
    <mergeCell ref="M220:O220"/>
    <mergeCell ref="P220:R220"/>
    <mergeCell ref="S220:U220"/>
    <mergeCell ref="V220:X220"/>
    <mergeCell ref="BD218:BE218"/>
    <mergeCell ref="BF218:BG218"/>
    <mergeCell ref="BH218:BI218"/>
    <mergeCell ref="BJ218:BK218"/>
    <mergeCell ref="BL218:BM218"/>
    <mergeCell ref="BN218:BO218"/>
    <mergeCell ref="AN218:AP218"/>
    <mergeCell ref="AQ218:AS218"/>
    <mergeCell ref="AT218:AV218"/>
    <mergeCell ref="AW218:AY218"/>
    <mergeCell ref="AZ218:BA218"/>
    <mergeCell ref="BB218:BC218"/>
    <mergeCell ref="V218:X218"/>
    <mergeCell ref="Y218:AA218"/>
    <mergeCell ref="AB218:AD218"/>
    <mergeCell ref="AE218:AG218"/>
    <mergeCell ref="AH218:AJ218"/>
    <mergeCell ref="AK218:AM218"/>
    <mergeCell ref="B218:D218"/>
    <mergeCell ref="E218:H218"/>
    <mergeCell ref="I218:L218"/>
    <mergeCell ref="M218:O218"/>
    <mergeCell ref="AZ220:BA220"/>
    <mergeCell ref="BB220:BC220"/>
    <mergeCell ref="BD220:BE220"/>
    <mergeCell ref="Y220:AA220"/>
    <mergeCell ref="AB220:AD220"/>
    <mergeCell ref="AE220:AG220"/>
    <mergeCell ref="AH220:AJ220"/>
    <mergeCell ref="AK220:AM220"/>
    <mergeCell ref="AN220:AP220"/>
    <mergeCell ref="BR221:BS221"/>
    <mergeCell ref="B222:D222"/>
    <mergeCell ref="E222:H222"/>
    <mergeCell ref="I222:L222"/>
    <mergeCell ref="M222:O222"/>
    <mergeCell ref="P222:R222"/>
    <mergeCell ref="AW221:AY221"/>
    <mergeCell ref="AZ221:BA221"/>
    <mergeCell ref="BB221:BC221"/>
    <mergeCell ref="BD221:BE221"/>
    <mergeCell ref="BF221:BG221"/>
    <mergeCell ref="BH221:BI221"/>
    <mergeCell ref="AE221:AG221"/>
    <mergeCell ref="AH221:AJ221"/>
    <mergeCell ref="AK221:AM221"/>
    <mergeCell ref="AN221:AP221"/>
    <mergeCell ref="AQ221:AS221"/>
    <mergeCell ref="AT221:AV221"/>
    <mergeCell ref="BN222:BO222"/>
    <mergeCell ref="BP222:BQ222"/>
    <mergeCell ref="BR222:BS222"/>
    <mergeCell ref="B221:D221"/>
    <mergeCell ref="E221:H221"/>
    <mergeCell ref="I221:L221"/>
    <mergeCell ref="M221:O221"/>
    <mergeCell ref="P221:R221"/>
    <mergeCell ref="S221:U221"/>
    <mergeCell ref="V221:X221"/>
    <mergeCell ref="Y221:AA221"/>
    <mergeCell ref="AB221:AD221"/>
    <mergeCell ref="BJ221:BK221"/>
    <mergeCell ref="BL221:BM221"/>
    <mergeCell ref="B223:D223"/>
    <mergeCell ref="E223:H223"/>
    <mergeCell ref="I223:L223"/>
    <mergeCell ref="M223:O223"/>
    <mergeCell ref="P223:R223"/>
    <mergeCell ref="S223:U223"/>
    <mergeCell ref="V223:X223"/>
    <mergeCell ref="BB222:BC222"/>
    <mergeCell ref="BD222:BE222"/>
    <mergeCell ref="BF222:BG222"/>
    <mergeCell ref="BH222:BI222"/>
    <mergeCell ref="BJ222:BK222"/>
    <mergeCell ref="BL222:BM222"/>
    <mergeCell ref="AK222:AM222"/>
    <mergeCell ref="AN222:AP222"/>
    <mergeCell ref="AQ222:AS222"/>
    <mergeCell ref="AT222:AV222"/>
    <mergeCell ref="AW222:AY222"/>
    <mergeCell ref="AZ222:BA222"/>
    <mergeCell ref="S222:U222"/>
    <mergeCell ref="V222:X222"/>
    <mergeCell ref="Y222:AA222"/>
    <mergeCell ref="AB222:AD222"/>
    <mergeCell ref="AE222:AG222"/>
    <mergeCell ref="AH222:AJ222"/>
    <mergeCell ref="BR223:BS223"/>
    <mergeCell ref="B224:D224"/>
    <mergeCell ref="E224:H224"/>
    <mergeCell ref="I224:L224"/>
    <mergeCell ref="M224:O224"/>
    <mergeCell ref="P224:R224"/>
    <mergeCell ref="S224:U224"/>
    <mergeCell ref="V224:X224"/>
    <mergeCell ref="Y224:AA224"/>
    <mergeCell ref="AB224:AD224"/>
    <mergeCell ref="BF223:BG223"/>
    <mergeCell ref="BH223:BI223"/>
    <mergeCell ref="BJ223:BK223"/>
    <mergeCell ref="BL223:BM223"/>
    <mergeCell ref="BN223:BO223"/>
    <mergeCell ref="BP223:BQ223"/>
    <mergeCell ref="AQ223:AS223"/>
    <mergeCell ref="AT223:AV223"/>
    <mergeCell ref="AW223:AY223"/>
    <mergeCell ref="AZ223:BA223"/>
    <mergeCell ref="BB223:BC223"/>
    <mergeCell ref="BD223:BE223"/>
    <mergeCell ref="Y223:AA223"/>
    <mergeCell ref="AB223:AD223"/>
    <mergeCell ref="AE223:AG223"/>
    <mergeCell ref="AH223:AJ223"/>
    <mergeCell ref="AK223:AM223"/>
    <mergeCell ref="AN223:AP223"/>
    <mergeCell ref="BJ224:BK224"/>
    <mergeCell ref="BL224:BM224"/>
    <mergeCell ref="BN224:BO224"/>
    <mergeCell ref="BP224:BQ224"/>
    <mergeCell ref="BR224:BS224"/>
    <mergeCell ref="B225:D225"/>
    <mergeCell ref="E225:H225"/>
    <mergeCell ref="M225:O225"/>
    <mergeCell ref="P225:R225"/>
    <mergeCell ref="AW224:AY224"/>
    <mergeCell ref="AZ224:BA224"/>
    <mergeCell ref="BB224:BC224"/>
    <mergeCell ref="BD224:BE224"/>
    <mergeCell ref="BF224:BG224"/>
    <mergeCell ref="BH224:BI224"/>
    <mergeCell ref="AE224:AG224"/>
    <mergeCell ref="AH224:AJ224"/>
    <mergeCell ref="AK224:AM224"/>
    <mergeCell ref="AN224:AP224"/>
    <mergeCell ref="AQ224:AS224"/>
    <mergeCell ref="AT224:AV224"/>
    <mergeCell ref="BN225:BO225"/>
    <mergeCell ref="BP225:BQ225"/>
    <mergeCell ref="BR225:BS225"/>
    <mergeCell ref="B226:D226"/>
    <mergeCell ref="E226:H226"/>
    <mergeCell ref="I226:L226"/>
    <mergeCell ref="M226:O226"/>
    <mergeCell ref="P226:R226"/>
    <mergeCell ref="S226:U226"/>
    <mergeCell ref="V226:X226"/>
    <mergeCell ref="BB225:BC225"/>
    <mergeCell ref="BD225:BE225"/>
    <mergeCell ref="BF225:BG225"/>
    <mergeCell ref="BH225:BI225"/>
    <mergeCell ref="BJ225:BK225"/>
    <mergeCell ref="BL225:BM225"/>
    <mergeCell ref="AK225:AM225"/>
    <mergeCell ref="AN225:AP225"/>
    <mergeCell ref="AQ225:AS225"/>
    <mergeCell ref="AT225:AV225"/>
    <mergeCell ref="AW225:AY225"/>
    <mergeCell ref="AZ225:BA225"/>
    <mergeCell ref="S225:U225"/>
    <mergeCell ref="V225:X225"/>
    <mergeCell ref="Y225:AA225"/>
    <mergeCell ref="AB225:AD225"/>
    <mergeCell ref="AE225:AG225"/>
    <mergeCell ref="AH225:AJ225"/>
    <mergeCell ref="BR226:BS226"/>
    <mergeCell ref="B227:D227"/>
    <mergeCell ref="E227:H227"/>
    <mergeCell ref="I227:L227"/>
    <mergeCell ref="M227:O227"/>
    <mergeCell ref="P227:R227"/>
    <mergeCell ref="S227:U227"/>
    <mergeCell ref="V227:X227"/>
    <mergeCell ref="Y227:AA227"/>
    <mergeCell ref="AB227:AD227"/>
    <mergeCell ref="BF226:BG226"/>
    <mergeCell ref="BH226:BI226"/>
    <mergeCell ref="BJ226:BK226"/>
    <mergeCell ref="BL226:BM226"/>
    <mergeCell ref="BN226:BO226"/>
    <mergeCell ref="BP226:BQ226"/>
    <mergeCell ref="AQ226:AS226"/>
    <mergeCell ref="AT226:AV226"/>
    <mergeCell ref="AW226:AY226"/>
    <mergeCell ref="AZ226:BA226"/>
    <mergeCell ref="BB226:BC226"/>
    <mergeCell ref="BD226:BE226"/>
    <mergeCell ref="Y226:AA226"/>
    <mergeCell ref="AB226:AD226"/>
    <mergeCell ref="AE226:AG226"/>
    <mergeCell ref="AH226:AJ226"/>
    <mergeCell ref="AK226:AM226"/>
    <mergeCell ref="AN226:AP226"/>
    <mergeCell ref="BJ227:BK227"/>
    <mergeCell ref="BL227:BM227"/>
    <mergeCell ref="BN227:BO227"/>
    <mergeCell ref="BP227:BQ227"/>
    <mergeCell ref="BR227:BS227"/>
    <mergeCell ref="B228:D228"/>
    <mergeCell ref="E228:H228"/>
    <mergeCell ref="I228:L228"/>
    <mergeCell ref="M228:O228"/>
    <mergeCell ref="P228:R228"/>
    <mergeCell ref="AW227:AY227"/>
    <mergeCell ref="AZ227:BA227"/>
    <mergeCell ref="BB227:BC227"/>
    <mergeCell ref="BD227:BE227"/>
    <mergeCell ref="BF227:BG227"/>
    <mergeCell ref="BH227:BI227"/>
    <mergeCell ref="AE227:AG227"/>
    <mergeCell ref="AH227:AJ227"/>
    <mergeCell ref="AK227:AM227"/>
    <mergeCell ref="AN227:AP227"/>
    <mergeCell ref="AQ227:AS227"/>
    <mergeCell ref="AT227:AV227"/>
    <mergeCell ref="BN228:BO228"/>
    <mergeCell ref="BP228:BQ228"/>
    <mergeCell ref="BR228:BS228"/>
    <mergeCell ref="B229:D229"/>
    <mergeCell ref="E229:H229"/>
    <mergeCell ref="I229:L229"/>
    <mergeCell ref="M229:O229"/>
    <mergeCell ref="P229:R229"/>
    <mergeCell ref="S229:U229"/>
    <mergeCell ref="V229:X229"/>
    <mergeCell ref="BB228:BC228"/>
    <mergeCell ref="BD228:BE228"/>
    <mergeCell ref="BF228:BG228"/>
    <mergeCell ref="BH228:BI228"/>
    <mergeCell ref="BJ228:BK228"/>
    <mergeCell ref="BL228:BM228"/>
    <mergeCell ref="AK228:AM228"/>
    <mergeCell ref="AN228:AP228"/>
    <mergeCell ref="AQ228:AS228"/>
    <mergeCell ref="AT228:AV228"/>
    <mergeCell ref="AW228:AY228"/>
    <mergeCell ref="AZ228:BA228"/>
    <mergeCell ref="S228:U228"/>
    <mergeCell ref="V228:X228"/>
    <mergeCell ref="Y228:AA228"/>
    <mergeCell ref="AB228:AD228"/>
    <mergeCell ref="AE228:AG228"/>
    <mergeCell ref="AH228:AJ228"/>
    <mergeCell ref="BR229:BS229"/>
    <mergeCell ref="B230:D230"/>
    <mergeCell ref="E230:H230"/>
    <mergeCell ref="I230:L230"/>
    <mergeCell ref="M230:O230"/>
    <mergeCell ref="P230:R230"/>
    <mergeCell ref="S230:U230"/>
    <mergeCell ref="V230:X230"/>
    <mergeCell ref="Y230:AA230"/>
    <mergeCell ref="AB230:AD230"/>
    <mergeCell ref="BF229:BG229"/>
    <mergeCell ref="BH229:BI229"/>
    <mergeCell ref="BJ229:BK229"/>
    <mergeCell ref="BL229:BM229"/>
    <mergeCell ref="BN229:BO229"/>
    <mergeCell ref="BP229:BQ229"/>
    <mergeCell ref="AQ229:AS229"/>
    <mergeCell ref="AT229:AV229"/>
    <mergeCell ref="AW229:AY229"/>
    <mergeCell ref="AZ229:BA229"/>
    <mergeCell ref="BB229:BC229"/>
    <mergeCell ref="BD229:BE229"/>
    <mergeCell ref="Y229:AA229"/>
    <mergeCell ref="AB229:AD229"/>
    <mergeCell ref="AE229:AG229"/>
    <mergeCell ref="AH229:AJ229"/>
    <mergeCell ref="AK229:AM229"/>
    <mergeCell ref="AN229:AP229"/>
    <mergeCell ref="BJ230:BK230"/>
    <mergeCell ref="BL230:BM230"/>
    <mergeCell ref="BN230:BO230"/>
    <mergeCell ref="BP230:BQ230"/>
    <mergeCell ref="BR230:BS230"/>
    <mergeCell ref="B231:D231"/>
    <mergeCell ref="E231:H231"/>
    <mergeCell ref="I231:L231"/>
    <mergeCell ref="M231:O231"/>
    <mergeCell ref="P231:R231"/>
    <mergeCell ref="AW230:AY230"/>
    <mergeCell ref="AZ230:BA230"/>
    <mergeCell ref="BB230:BC230"/>
    <mergeCell ref="BD230:BE230"/>
    <mergeCell ref="BF230:BG230"/>
    <mergeCell ref="BH230:BI230"/>
    <mergeCell ref="AE230:AG230"/>
    <mergeCell ref="AH230:AJ230"/>
    <mergeCell ref="AK230:AM230"/>
    <mergeCell ref="AN230:AP230"/>
    <mergeCell ref="AQ230:AS230"/>
    <mergeCell ref="AT230:AV230"/>
    <mergeCell ref="BN231:BO231"/>
    <mergeCell ref="BP231:BQ231"/>
    <mergeCell ref="BR231:BS231"/>
    <mergeCell ref="B232:D232"/>
    <mergeCell ref="E232:H232"/>
    <mergeCell ref="I232:L232"/>
    <mergeCell ref="M232:O232"/>
    <mergeCell ref="P232:R232"/>
    <mergeCell ref="S232:U232"/>
    <mergeCell ref="V232:X232"/>
    <mergeCell ref="BB231:BC231"/>
    <mergeCell ref="BD231:BE231"/>
    <mergeCell ref="BF231:BG231"/>
    <mergeCell ref="BH231:BI231"/>
    <mergeCell ref="BJ231:BK231"/>
    <mergeCell ref="BL231:BM231"/>
    <mergeCell ref="AK231:AM231"/>
    <mergeCell ref="AN231:AP231"/>
    <mergeCell ref="AQ231:AS231"/>
    <mergeCell ref="AT231:AV231"/>
    <mergeCell ref="AW231:AY231"/>
    <mergeCell ref="AZ231:BA231"/>
    <mergeCell ref="S231:U231"/>
    <mergeCell ref="V231:X231"/>
    <mergeCell ref="Y231:AA231"/>
    <mergeCell ref="AB231:AD231"/>
    <mergeCell ref="AE231:AG231"/>
    <mergeCell ref="AH231:AJ231"/>
    <mergeCell ref="BR232:BS232"/>
    <mergeCell ref="B233:D233"/>
    <mergeCell ref="E233:H233"/>
    <mergeCell ref="I233:L233"/>
    <mergeCell ref="M233:O233"/>
    <mergeCell ref="P233:R233"/>
    <mergeCell ref="S233:U233"/>
    <mergeCell ref="V233:X233"/>
    <mergeCell ref="Y233:AA233"/>
    <mergeCell ref="AB233:AD233"/>
    <mergeCell ref="BF232:BG232"/>
    <mergeCell ref="BH232:BI232"/>
    <mergeCell ref="BJ232:BK232"/>
    <mergeCell ref="BL232:BM232"/>
    <mergeCell ref="BN232:BO232"/>
    <mergeCell ref="BP232:BQ232"/>
    <mergeCell ref="AQ232:AS232"/>
    <mergeCell ref="AT232:AV232"/>
    <mergeCell ref="AW232:AY232"/>
    <mergeCell ref="AZ232:BA232"/>
    <mergeCell ref="BB232:BC232"/>
    <mergeCell ref="BD232:BE232"/>
    <mergeCell ref="Y232:AA232"/>
    <mergeCell ref="AB232:AD232"/>
    <mergeCell ref="AE232:AG232"/>
    <mergeCell ref="AH232:AJ232"/>
    <mergeCell ref="AK232:AM232"/>
    <mergeCell ref="AN232:AP232"/>
    <mergeCell ref="BJ233:BK233"/>
    <mergeCell ref="BL233:BM233"/>
    <mergeCell ref="BN233:BO233"/>
    <mergeCell ref="BP233:BQ233"/>
    <mergeCell ref="BR233:BS233"/>
    <mergeCell ref="B234:D234"/>
    <mergeCell ref="E234:H234"/>
    <mergeCell ref="I234:L234"/>
    <mergeCell ref="M234:O234"/>
    <mergeCell ref="P234:R234"/>
    <mergeCell ref="AW233:AY233"/>
    <mergeCell ref="AZ233:BA233"/>
    <mergeCell ref="BB233:BC233"/>
    <mergeCell ref="BD233:BE233"/>
    <mergeCell ref="BF233:BG233"/>
    <mergeCell ref="BH233:BI233"/>
    <mergeCell ref="AE233:AG233"/>
    <mergeCell ref="AH233:AJ233"/>
    <mergeCell ref="AK233:AM233"/>
    <mergeCell ref="AN233:AP233"/>
    <mergeCell ref="AQ233:AS233"/>
    <mergeCell ref="AT233:AV233"/>
    <mergeCell ref="BN234:BO234"/>
    <mergeCell ref="BP234:BQ234"/>
    <mergeCell ref="BR234:BS234"/>
    <mergeCell ref="B235:D235"/>
    <mergeCell ref="E235:H235"/>
    <mergeCell ref="I235:L235"/>
    <mergeCell ref="M235:O235"/>
    <mergeCell ref="P235:R235"/>
    <mergeCell ref="S235:U235"/>
    <mergeCell ref="V235:X235"/>
    <mergeCell ref="BB234:BC234"/>
    <mergeCell ref="BD234:BE234"/>
    <mergeCell ref="BF234:BG234"/>
    <mergeCell ref="BH234:BI234"/>
    <mergeCell ref="BJ234:BK234"/>
    <mergeCell ref="BL234:BM234"/>
    <mergeCell ref="AK234:AM234"/>
    <mergeCell ref="AN234:AP234"/>
    <mergeCell ref="AQ234:AS234"/>
    <mergeCell ref="AT234:AV234"/>
    <mergeCell ref="AW234:AY234"/>
    <mergeCell ref="AZ234:BA234"/>
    <mergeCell ref="S234:U234"/>
    <mergeCell ref="V234:X234"/>
    <mergeCell ref="Y234:AA234"/>
    <mergeCell ref="AB234:AD234"/>
    <mergeCell ref="AE234:AG234"/>
    <mergeCell ref="AH234:AJ234"/>
    <mergeCell ref="BR235:BS235"/>
    <mergeCell ref="B236:D236"/>
    <mergeCell ref="E236:H236"/>
    <mergeCell ref="I236:L236"/>
    <mergeCell ref="M236:O236"/>
    <mergeCell ref="P236:R236"/>
    <mergeCell ref="S236:U236"/>
    <mergeCell ref="V236:X236"/>
    <mergeCell ref="Y236:AA236"/>
    <mergeCell ref="AB236:AD236"/>
    <mergeCell ref="BF235:BG235"/>
    <mergeCell ref="BH235:BI235"/>
    <mergeCell ref="BJ235:BK235"/>
    <mergeCell ref="BL235:BM235"/>
    <mergeCell ref="BN235:BO235"/>
    <mergeCell ref="BP235:BQ235"/>
    <mergeCell ref="AQ235:AS235"/>
    <mergeCell ref="AT235:AV235"/>
    <mergeCell ref="AW235:AY235"/>
    <mergeCell ref="AZ235:BA235"/>
    <mergeCell ref="BB235:BC235"/>
    <mergeCell ref="BD235:BE235"/>
    <mergeCell ref="Y235:AA235"/>
    <mergeCell ref="AB235:AD235"/>
    <mergeCell ref="AE235:AG235"/>
    <mergeCell ref="AH235:AJ235"/>
    <mergeCell ref="AK235:AM235"/>
    <mergeCell ref="AN235:AP235"/>
    <mergeCell ref="BJ236:BK236"/>
    <mergeCell ref="BL236:BM236"/>
    <mergeCell ref="BN236:BO236"/>
    <mergeCell ref="BP236:BQ236"/>
    <mergeCell ref="BR236:BS236"/>
    <mergeCell ref="B237:D237"/>
    <mergeCell ref="E237:H237"/>
    <mergeCell ref="I237:L237"/>
    <mergeCell ref="M237:O237"/>
    <mergeCell ref="P237:R237"/>
    <mergeCell ref="AW236:AY236"/>
    <mergeCell ref="AZ236:BA236"/>
    <mergeCell ref="BB236:BC236"/>
    <mergeCell ref="BD236:BE236"/>
    <mergeCell ref="BF236:BG236"/>
    <mergeCell ref="BH236:BI236"/>
    <mergeCell ref="AE236:AG236"/>
    <mergeCell ref="AH236:AJ236"/>
    <mergeCell ref="AK236:AM236"/>
    <mergeCell ref="AN236:AP236"/>
    <mergeCell ref="AQ236:AS236"/>
    <mergeCell ref="AT236:AV236"/>
    <mergeCell ref="BN237:BO237"/>
    <mergeCell ref="BP237:BQ237"/>
    <mergeCell ref="BR237:BS237"/>
    <mergeCell ref="B238:D238"/>
    <mergeCell ref="E238:H238"/>
    <mergeCell ref="I238:L238"/>
    <mergeCell ref="M238:O238"/>
    <mergeCell ref="P238:R238"/>
    <mergeCell ref="S238:U238"/>
    <mergeCell ref="V238:X238"/>
    <mergeCell ref="BB237:BC237"/>
    <mergeCell ref="BD237:BE237"/>
    <mergeCell ref="BF237:BG237"/>
    <mergeCell ref="BH237:BI237"/>
    <mergeCell ref="BJ237:BK237"/>
    <mergeCell ref="BL237:BM237"/>
    <mergeCell ref="AK237:AM237"/>
    <mergeCell ref="AN237:AP237"/>
    <mergeCell ref="AQ237:AS237"/>
    <mergeCell ref="AT237:AV237"/>
    <mergeCell ref="AW237:AY237"/>
    <mergeCell ref="AZ237:BA237"/>
    <mergeCell ref="S237:U237"/>
    <mergeCell ref="V237:X237"/>
    <mergeCell ref="Y237:AA237"/>
    <mergeCell ref="AB237:AD237"/>
    <mergeCell ref="AE237:AG237"/>
    <mergeCell ref="AH237:AJ237"/>
    <mergeCell ref="BR238:BS238"/>
    <mergeCell ref="B239:D239"/>
    <mergeCell ref="E239:H239"/>
    <mergeCell ref="I239:L239"/>
    <mergeCell ref="M239:O239"/>
    <mergeCell ref="P239:R239"/>
    <mergeCell ref="S239:U239"/>
    <mergeCell ref="V239:X239"/>
    <mergeCell ref="Y239:AA239"/>
    <mergeCell ref="AB239:AD239"/>
    <mergeCell ref="BF238:BG238"/>
    <mergeCell ref="BH238:BI238"/>
    <mergeCell ref="BJ238:BK238"/>
    <mergeCell ref="BL238:BM238"/>
    <mergeCell ref="BN238:BO238"/>
    <mergeCell ref="BP238:BQ238"/>
    <mergeCell ref="AQ238:AS238"/>
    <mergeCell ref="AT238:AV238"/>
    <mergeCell ref="AW238:AY238"/>
    <mergeCell ref="AZ238:BA238"/>
    <mergeCell ref="BB238:BC238"/>
    <mergeCell ref="BD238:BE238"/>
    <mergeCell ref="Y238:AA238"/>
    <mergeCell ref="AB238:AD238"/>
    <mergeCell ref="AE238:AG238"/>
    <mergeCell ref="AH238:AJ238"/>
    <mergeCell ref="AK238:AM238"/>
    <mergeCell ref="AN238:AP238"/>
    <mergeCell ref="BJ239:BK239"/>
    <mergeCell ref="BL239:BM239"/>
    <mergeCell ref="BN239:BO239"/>
    <mergeCell ref="BP239:BQ239"/>
    <mergeCell ref="BR239:BS239"/>
    <mergeCell ref="B240:D240"/>
    <mergeCell ref="E240:H240"/>
    <mergeCell ref="I240:L240"/>
    <mergeCell ref="M240:O240"/>
    <mergeCell ref="P240:R240"/>
    <mergeCell ref="AW239:AY239"/>
    <mergeCell ref="AZ239:BA239"/>
    <mergeCell ref="BB239:BC239"/>
    <mergeCell ref="BD239:BE239"/>
    <mergeCell ref="BF239:BG239"/>
    <mergeCell ref="BH239:BI239"/>
    <mergeCell ref="AE239:AG239"/>
    <mergeCell ref="AH239:AJ239"/>
    <mergeCell ref="AK239:AM239"/>
    <mergeCell ref="AN239:AP239"/>
    <mergeCell ref="AQ239:AS239"/>
    <mergeCell ref="AT239:AV239"/>
    <mergeCell ref="BN240:BO240"/>
    <mergeCell ref="BP240:BQ240"/>
    <mergeCell ref="BR240:BS240"/>
    <mergeCell ref="B241:D241"/>
    <mergeCell ref="E241:H241"/>
    <mergeCell ref="I241:L241"/>
    <mergeCell ref="M241:O241"/>
    <mergeCell ref="P241:R241"/>
    <mergeCell ref="S241:U241"/>
    <mergeCell ref="V241:X241"/>
    <mergeCell ref="BB240:BC240"/>
    <mergeCell ref="BD240:BE240"/>
    <mergeCell ref="BF240:BG240"/>
    <mergeCell ref="BH240:BI240"/>
    <mergeCell ref="BJ240:BK240"/>
    <mergeCell ref="BL240:BM240"/>
    <mergeCell ref="AK240:AM240"/>
    <mergeCell ref="AN240:AP240"/>
    <mergeCell ref="AQ240:AS240"/>
    <mergeCell ref="AT240:AV240"/>
    <mergeCell ref="AW240:AY240"/>
    <mergeCell ref="AZ240:BA240"/>
    <mergeCell ref="S240:U240"/>
    <mergeCell ref="V240:X240"/>
    <mergeCell ref="Y240:AA240"/>
    <mergeCell ref="AB240:AD240"/>
    <mergeCell ref="AE240:AG240"/>
    <mergeCell ref="AH240:AJ240"/>
    <mergeCell ref="BR241:BS241"/>
    <mergeCell ref="B242:D242"/>
    <mergeCell ref="E242:H242"/>
    <mergeCell ref="I242:L242"/>
    <mergeCell ref="M242:O242"/>
    <mergeCell ref="P242:R242"/>
    <mergeCell ref="S242:U242"/>
    <mergeCell ref="V242:X242"/>
    <mergeCell ref="Y242:AA242"/>
    <mergeCell ref="AB242:AD242"/>
    <mergeCell ref="BF241:BG241"/>
    <mergeCell ref="BH241:BI241"/>
    <mergeCell ref="BJ241:BK241"/>
    <mergeCell ref="BL241:BM241"/>
    <mergeCell ref="BN241:BO241"/>
    <mergeCell ref="BP241:BQ241"/>
    <mergeCell ref="AQ241:AS241"/>
    <mergeCell ref="AT241:AV241"/>
    <mergeCell ref="AW241:AY241"/>
    <mergeCell ref="AZ241:BA241"/>
    <mergeCell ref="BB241:BC241"/>
    <mergeCell ref="BD241:BE241"/>
    <mergeCell ref="Y241:AA241"/>
    <mergeCell ref="AB241:AD241"/>
    <mergeCell ref="AE241:AG241"/>
    <mergeCell ref="AH241:AJ241"/>
    <mergeCell ref="AK241:AM241"/>
    <mergeCell ref="AN241:AP241"/>
    <mergeCell ref="BJ242:BK242"/>
    <mergeCell ref="BL242:BM242"/>
    <mergeCell ref="BN242:BO242"/>
    <mergeCell ref="BP242:BQ242"/>
    <mergeCell ref="BR242:BS242"/>
    <mergeCell ref="B243:D243"/>
    <mergeCell ref="E243:H243"/>
    <mergeCell ref="I243:L243"/>
    <mergeCell ref="M243:O243"/>
    <mergeCell ref="P243:R243"/>
    <mergeCell ref="AW242:AY242"/>
    <mergeCell ref="AZ242:BA242"/>
    <mergeCell ref="BB242:BC242"/>
    <mergeCell ref="BD242:BE242"/>
    <mergeCell ref="BF242:BG242"/>
    <mergeCell ref="BH242:BI242"/>
    <mergeCell ref="AE242:AG242"/>
    <mergeCell ref="AH242:AJ242"/>
    <mergeCell ref="AK242:AM242"/>
    <mergeCell ref="AN242:AP242"/>
    <mergeCell ref="AQ242:AS242"/>
    <mergeCell ref="AT242:AV242"/>
    <mergeCell ref="BN243:BO243"/>
    <mergeCell ref="BP243:BQ243"/>
    <mergeCell ref="BR243:BS243"/>
    <mergeCell ref="B244:D244"/>
    <mergeCell ref="E244:H244"/>
    <mergeCell ref="I244:L244"/>
    <mergeCell ref="M244:O244"/>
    <mergeCell ref="P244:R244"/>
    <mergeCell ref="S244:U244"/>
    <mergeCell ref="V244:X244"/>
    <mergeCell ref="BB243:BC243"/>
    <mergeCell ref="BD243:BE243"/>
    <mergeCell ref="BF243:BG243"/>
    <mergeCell ref="BH243:BI243"/>
    <mergeCell ref="BJ243:BK243"/>
    <mergeCell ref="BL243:BM243"/>
    <mergeCell ref="AK243:AM243"/>
    <mergeCell ref="AN243:AP243"/>
    <mergeCell ref="AQ243:AS243"/>
    <mergeCell ref="AT243:AV243"/>
    <mergeCell ref="AW243:AY243"/>
    <mergeCell ref="AZ243:BA243"/>
    <mergeCell ref="S243:U243"/>
    <mergeCell ref="V243:X243"/>
    <mergeCell ref="Y243:AA243"/>
    <mergeCell ref="AB243:AD243"/>
    <mergeCell ref="AE243:AG243"/>
    <mergeCell ref="AH243:AJ243"/>
    <mergeCell ref="BR244:BS244"/>
    <mergeCell ref="B245:D245"/>
    <mergeCell ref="E245:H245"/>
    <mergeCell ref="I245:L245"/>
    <mergeCell ref="M245:O245"/>
    <mergeCell ref="P245:R245"/>
    <mergeCell ref="S245:U245"/>
    <mergeCell ref="V245:X245"/>
    <mergeCell ref="Y245:AA245"/>
    <mergeCell ref="AB245:AD245"/>
    <mergeCell ref="BF244:BG244"/>
    <mergeCell ref="BH244:BI244"/>
    <mergeCell ref="BJ244:BK244"/>
    <mergeCell ref="BL244:BM244"/>
    <mergeCell ref="BN244:BO244"/>
    <mergeCell ref="BP244:BQ244"/>
    <mergeCell ref="AQ244:AS244"/>
    <mergeCell ref="AT244:AV244"/>
    <mergeCell ref="AW244:AY244"/>
    <mergeCell ref="AZ244:BA244"/>
    <mergeCell ref="BB244:BC244"/>
    <mergeCell ref="BD244:BE244"/>
    <mergeCell ref="Y244:AA244"/>
    <mergeCell ref="AB244:AD244"/>
    <mergeCell ref="AE244:AG244"/>
    <mergeCell ref="AH244:AJ244"/>
    <mergeCell ref="AK244:AM244"/>
    <mergeCell ref="AN244:AP244"/>
    <mergeCell ref="BJ245:BK245"/>
    <mergeCell ref="BL245:BM245"/>
    <mergeCell ref="BN245:BO245"/>
    <mergeCell ref="BP245:BQ245"/>
    <mergeCell ref="BR245:BS245"/>
    <mergeCell ref="B246:D246"/>
    <mergeCell ref="E246:H246"/>
    <mergeCell ref="I246:L246"/>
    <mergeCell ref="M246:O246"/>
    <mergeCell ref="P246:R246"/>
    <mergeCell ref="AW245:AY245"/>
    <mergeCell ref="AZ245:BA245"/>
    <mergeCell ref="BB245:BC245"/>
    <mergeCell ref="BD245:BE245"/>
    <mergeCell ref="BF245:BG245"/>
    <mergeCell ref="BH245:BI245"/>
    <mergeCell ref="AE245:AG245"/>
    <mergeCell ref="AH245:AJ245"/>
    <mergeCell ref="AK245:AM245"/>
    <mergeCell ref="AN245:AP245"/>
    <mergeCell ref="AQ245:AS245"/>
    <mergeCell ref="AT245:AV245"/>
    <mergeCell ref="BN246:BO246"/>
    <mergeCell ref="BP246:BQ246"/>
    <mergeCell ref="BR246:BS246"/>
    <mergeCell ref="B247:D247"/>
    <mergeCell ref="E247:H247"/>
    <mergeCell ref="I247:L247"/>
    <mergeCell ref="M247:O247"/>
    <mergeCell ref="P247:R247"/>
    <mergeCell ref="S247:U247"/>
    <mergeCell ref="V247:X247"/>
    <mergeCell ref="BB246:BC246"/>
    <mergeCell ref="BD246:BE246"/>
    <mergeCell ref="BF246:BG246"/>
    <mergeCell ref="BH246:BI246"/>
    <mergeCell ref="BJ246:BK246"/>
    <mergeCell ref="BL246:BM246"/>
    <mergeCell ref="AK246:AM246"/>
    <mergeCell ref="AN246:AP246"/>
    <mergeCell ref="AQ246:AS246"/>
    <mergeCell ref="AT246:AV246"/>
    <mergeCell ref="AW246:AY246"/>
    <mergeCell ref="AZ246:BA246"/>
    <mergeCell ref="S246:U246"/>
    <mergeCell ref="V246:X246"/>
    <mergeCell ref="Y246:AA246"/>
    <mergeCell ref="AB246:AD246"/>
    <mergeCell ref="AE246:AG246"/>
    <mergeCell ref="AH246:AJ246"/>
    <mergeCell ref="BR247:BS247"/>
    <mergeCell ref="B248:D248"/>
    <mergeCell ref="E248:H248"/>
    <mergeCell ref="I248:L248"/>
    <mergeCell ref="M248:O248"/>
    <mergeCell ref="P248:R248"/>
    <mergeCell ref="S248:U248"/>
    <mergeCell ref="V248:X248"/>
    <mergeCell ref="Y248:AA248"/>
    <mergeCell ref="AB248:AD248"/>
    <mergeCell ref="BF247:BG247"/>
    <mergeCell ref="BH247:BI247"/>
    <mergeCell ref="BJ247:BK247"/>
    <mergeCell ref="BL247:BM247"/>
    <mergeCell ref="BN247:BO247"/>
    <mergeCell ref="BP247:BQ247"/>
    <mergeCell ref="AQ247:AS247"/>
    <mergeCell ref="AT247:AV247"/>
    <mergeCell ref="AW247:AY247"/>
    <mergeCell ref="AZ247:BA247"/>
    <mergeCell ref="BB247:BC247"/>
    <mergeCell ref="BD247:BE247"/>
    <mergeCell ref="Y247:AA247"/>
    <mergeCell ref="AB247:AD247"/>
    <mergeCell ref="AE247:AG247"/>
    <mergeCell ref="AH247:AJ247"/>
    <mergeCell ref="AK247:AM247"/>
    <mergeCell ref="AN247:AP247"/>
    <mergeCell ref="BJ248:BK248"/>
    <mergeCell ref="BL248:BM248"/>
    <mergeCell ref="BN248:BO248"/>
    <mergeCell ref="BP248:BQ248"/>
    <mergeCell ref="BR248:BS248"/>
    <mergeCell ref="B249:D249"/>
    <mergeCell ref="E249:H249"/>
    <mergeCell ref="I249:L249"/>
    <mergeCell ref="M249:O249"/>
    <mergeCell ref="P249:R249"/>
    <mergeCell ref="AW248:AY248"/>
    <mergeCell ref="AZ248:BA248"/>
    <mergeCell ref="BB248:BC248"/>
    <mergeCell ref="BD248:BE248"/>
    <mergeCell ref="BF248:BG248"/>
    <mergeCell ref="BH248:BI248"/>
    <mergeCell ref="AE248:AG248"/>
    <mergeCell ref="AH248:AJ248"/>
    <mergeCell ref="AK248:AM248"/>
    <mergeCell ref="AN248:AP248"/>
    <mergeCell ref="AQ248:AS248"/>
    <mergeCell ref="AT248:AV248"/>
    <mergeCell ref="BN249:BO249"/>
    <mergeCell ref="BP249:BQ249"/>
    <mergeCell ref="BR249:BS249"/>
    <mergeCell ref="B250:D250"/>
    <mergeCell ref="E250:H250"/>
    <mergeCell ref="I250:L250"/>
    <mergeCell ref="M250:O250"/>
    <mergeCell ref="P250:R250"/>
    <mergeCell ref="S250:U250"/>
    <mergeCell ref="V250:X250"/>
    <mergeCell ref="BB249:BC249"/>
    <mergeCell ref="BD249:BE249"/>
    <mergeCell ref="BF249:BG249"/>
    <mergeCell ref="BH249:BI249"/>
    <mergeCell ref="BJ249:BK249"/>
    <mergeCell ref="BL249:BM249"/>
    <mergeCell ref="AK249:AM249"/>
    <mergeCell ref="AN249:AP249"/>
    <mergeCell ref="AQ249:AS249"/>
    <mergeCell ref="AT249:AV249"/>
    <mergeCell ref="AW249:AY249"/>
    <mergeCell ref="AZ249:BA249"/>
    <mergeCell ref="S249:U249"/>
    <mergeCell ref="V249:X249"/>
    <mergeCell ref="Y249:AA249"/>
    <mergeCell ref="AB249:AD249"/>
    <mergeCell ref="AE249:AG249"/>
    <mergeCell ref="AH249:AJ249"/>
    <mergeCell ref="BR250:BS250"/>
    <mergeCell ref="B251:D251"/>
    <mergeCell ref="E251:H251"/>
    <mergeCell ref="I251:L251"/>
    <mergeCell ref="M251:O251"/>
    <mergeCell ref="P251:R251"/>
    <mergeCell ref="S251:U251"/>
    <mergeCell ref="V251:X251"/>
    <mergeCell ref="Y251:AA251"/>
    <mergeCell ref="AB251:AD251"/>
    <mergeCell ref="BF250:BG250"/>
    <mergeCell ref="BH250:BI250"/>
    <mergeCell ref="BJ250:BK250"/>
    <mergeCell ref="BL250:BM250"/>
    <mergeCell ref="BN250:BO250"/>
    <mergeCell ref="BP250:BQ250"/>
    <mergeCell ref="AQ250:AS250"/>
    <mergeCell ref="AT250:AV250"/>
    <mergeCell ref="AW250:AY250"/>
    <mergeCell ref="AZ250:BA250"/>
    <mergeCell ref="BB250:BC250"/>
    <mergeCell ref="BD250:BE250"/>
    <mergeCell ref="Y250:AA250"/>
    <mergeCell ref="AB250:AD250"/>
    <mergeCell ref="AE250:AG250"/>
    <mergeCell ref="AH250:AJ250"/>
    <mergeCell ref="AK250:AM250"/>
    <mergeCell ref="AN250:AP250"/>
    <mergeCell ref="BJ251:BK251"/>
    <mergeCell ref="BL251:BM251"/>
    <mergeCell ref="BN251:BO251"/>
    <mergeCell ref="BP251:BQ251"/>
    <mergeCell ref="BR251:BS251"/>
    <mergeCell ref="B252:D252"/>
    <mergeCell ref="E252:H252"/>
    <mergeCell ref="I252:L252"/>
    <mergeCell ref="M252:O252"/>
    <mergeCell ref="P252:R252"/>
    <mergeCell ref="AW251:AY251"/>
    <mergeCell ref="AZ251:BA251"/>
    <mergeCell ref="BB251:BC251"/>
    <mergeCell ref="BD251:BE251"/>
    <mergeCell ref="BF251:BG251"/>
    <mergeCell ref="BH251:BI251"/>
    <mergeCell ref="AE251:AG251"/>
    <mergeCell ref="AH251:AJ251"/>
    <mergeCell ref="AK251:AM251"/>
    <mergeCell ref="AN251:AP251"/>
    <mergeCell ref="AQ251:AS251"/>
    <mergeCell ref="AT251:AV251"/>
    <mergeCell ref="BN252:BO252"/>
    <mergeCell ref="BP252:BQ252"/>
    <mergeCell ref="BR252:BS252"/>
    <mergeCell ref="B253:D253"/>
    <mergeCell ref="E253:H253"/>
    <mergeCell ref="I253:L253"/>
    <mergeCell ref="M253:O253"/>
    <mergeCell ref="P253:R253"/>
    <mergeCell ref="S253:U253"/>
    <mergeCell ref="V253:X253"/>
    <mergeCell ref="BB252:BC252"/>
    <mergeCell ref="BD252:BE252"/>
    <mergeCell ref="BF252:BG252"/>
    <mergeCell ref="BH252:BI252"/>
    <mergeCell ref="BJ252:BK252"/>
    <mergeCell ref="BL252:BM252"/>
    <mergeCell ref="AK252:AM252"/>
    <mergeCell ref="AN252:AP252"/>
    <mergeCell ref="AQ252:AS252"/>
    <mergeCell ref="AT252:AV252"/>
    <mergeCell ref="AW252:AY252"/>
    <mergeCell ref="AZ252:BA252"/>
    <mergeCell ref="S252:U252"/>
    <mergeCell ref="V252:X252"/>
    <mergeCell ref="Y252:AA252"/>
    <mergeCell ref="AB252:AD252"/>
    <mergeCell ref="AE252:AG252"/>
    <mergeCell ref="AH252:AJ252"/>
    <mergeCell ref="BR253:BS253"/>
    <mergeCell ref="B254:D254"/>
    <mergeCell ref="E254:H254"/>
    <mergeCell ref="I254:L254"/>
    <mergeCell ref="M254:O254"/>
    <mergeCell ref="P254:R254"/>
    <mergeCell ref="S254:U254"/>
    <mergeCell ref="V254:X254"/>
    <mergeCell ref="Y254:AA254"/>
    <mergeCell ref="AB254:AD254"/>
    <mergeCell ref="BF253:BG253"/>
    <mergeCell ref="BH253:BI253"/>
    <mergeCell ref="BJ253:BK253"/>
    <mergeCell ref="BL253:BM253"/>
    <mergeCell ref="BN253:BO253"/>
    <mergeCell ref="BP253:BQ253"/>
    <mergeCell ref="AQ253:AS253"/>
    <mergeCell ref="AT253:AV253"/>
    <mergeCell ref="AW253:AY253"/>
    <mergeCell ref="AZ253:BA253"/>
    <mergeCell ref="BB253:BC253"/>
    <mergeCell ref="BD253:BE253"/>
    <mergeCell ref="Y253:AA253"/>
    <mergeCell ref="AB253:AD253"/>
    <mergeCell ref="AE253:AG253"/>
    <mergeCell ref="AH253:AJ253"/>
    <mergeCell ref="AK253:AM253"/>
    <mergeCell ref="AN253:AP253"/>
    <mergeCell ref="BJ254:BK254"/>
    <mergeCell ref="BL254:BM254"/>
    <mergeCell ref="BN254:BO254"/>
    <mergeCell ref="BP254:BQ254"/>
    <mergeCell ref="BR254:BS254"/>
    <mergeCell ref="B255:D255"/>
    <mergeCell ref="E255:H255"/>
    <mergeCell ref="I255:L255"/>
    <mergeCell ref="M255:O255"/>
    <mergeCell ref="P255:R255"/>
    <mergeCell ref="AW254:AY254"/>
    <mergeCell ref="AZ254:BA254"/>
    <mergeCell ref="BB254:BC254"/>
    <mergeCell ref="BD254:BE254"/>
    <mergeCell ref="BF254:BG254"/>
    <mergeCell ref="BH254:BI254"/>
    <mergeCell ref="AE254:AG254"/>
    <mergeCell ref="AH254:AJ254"/>
    <mergeCell ref="AK254:AM254"/>
    <mergeCell ref="AN254:AP254"/>
    <mergeCell ref="AQ254:AS254"/>
    <mergeCell ref="AT254:AV254"/>
    <mergeCell ref="B256:D256"/>
    <mergeCell ref="E256:H256"/>
    <mergeCell ref="I256:L256"/>
    <mergeCell ref="M256:O256"/>
    <mergeCell ref="P256:R256"/>
    <mergeCell ref="S256:U256"/>
    <mergeCell ref="V256:X256"/>
    <mergeCell ref="BB255:BC255"/>
    <mergeCell ref="BD255:BE255"/>
    <mergeCell ref="BF255:BG255"/>
    <mergeCell ref="BH255:BI255"/>
    <mergeCell ref="BJ255:BK255"/>
    <mergeCell ref="BL255:BM255"/>
    <mergeCell ref="AK255:AM255"/>
    <mergeCell ref="AN255:AP255"/>
    <mergeCell ref="AQ255:AS255"/>
    <mergeCell ref="AT255:AV255"/>
    <mergeCell ref="AW255:AY255"/>
    <mergeCell ref="AZ255:BA255"/>
    <mergeCell ref="S255:U255"/>
    <mergeCell ref="V255:X255"/>
    <mergeCell ref="Y255:AA255"/>
    <mergeCell ref="AB255:AD255"/>
    <mergeCell ref="AE255:AG255"/>
    <mergeCell ref="AH255:AJ255"/>
    <mergeCell ref="BN256:BO256"/>
    <mergeCell ref="BP256:BQ256"/>
    <mergeCell ref="AQ256:AS256"/>
    <mergeCell ref="AT256:AV256"/>
    <mergeCell ref="AW256:AY256"/>
    <mergeCell ref="AZ256:BA256"/>
    <mergeCell ref="BB256:BC256"/>
    <mergeCell ref="BD256:BE256"/>
    <mergeCell ref="Y256:AA256"/>
    <mergeCell ref="AB256:AD256"/>
    <mergeCell ref="AE256:AG256"/>
    <mergeCell ref="AH256:AJ256"/>
    <mergeCell ref="AK256:AM256"/>
    <mergeCell ref="AN256:AP256"/>
    <mergeCell ref="BN255:BO255"/>
    <mergeCell ref="BP255:BQ255"/>
    <mergeCell ref="BR255:BS255"/>
    <mergeCell ref="BR256:BS256"/>
    <mergeCell ref="BF256:BG256"/>
    <mergeCell ref="BH256:BI256"/>
    <mergeCell ref="BJ256:BK256"/>
    <mergeCell ref="BL256:BM256"/>
    <mergeCell ref="B258:D258"/>
    <mergeCell ref="E258:H258"/>
    <mergeCell ref="I258:L258"/>
    <mergeCell ref="M258:O258"/>
    <mergeCell ref="P258:R258"/>
    <mergeCell ref="AW257:AY257"/>
    <mergeCell ref="AZ257:BA257"/>
    <mergeCell ref="BB257:BC257"/>
    <mergeCell ref="BD257:BE257"/>
    <mergeCell ref="BF257:BG257"/>
    <mergeCell ref="BH257:BI257"/>
    <mergeCell ref="AE257:AG257"/>
    <mergeCell ref="AH257:AJ257"/>
    <mergeCell ref="AK257:AM257"/>
    <mergeCell ref="AN257:AP257"/>
    <mergeCell ref="AQ257:AS257"/>
    <mergeCell ref="AT257:AV257"/>
    <mergeCell ref="B257:D257"/>
    <mergeCell ref="E257:H257"/>
    <mergeCell ref="I257:L257"/>
    <mergeCell ref="M257:O257"/>
    <mergeCell ref="P257:R257"/>
    <mergeCell ref="S257:U257"/>
    <mergeCell ref="V257:X257"/>
    <mergeCell ref="Y257:AA257"/>
    <mergeCell ref="AB257:AD257"/>
    <mergeCell ref="S259:U259"/>
    <mergeCell ref="V259:X259"/>
    <mergeCell ref="BB258:BC258"/>
    <mergeCell ref="BD258:BE258"/>
    <mergeCell ref="BF258:BG258"/>
    <mergeCell ref="BH258:BI258"/>
    <mergeCell ref="BJ258:BK258"/>
    <mergeCell ref="BL258:BM258"/>
    <mergeCell ref="AK258:AM258"/>
    <mergeCell ref="AN258:AP258"/>
    <mergeCell ref="AQ258:AS258"/>
    <mergeCell ref="AT258:AV258"/>
    <mergeCell ref="AW258:AY258"/>
    <mergeCell ref="AZ258:BA258"/>
    <mergeCell ref="S258:U258"/>
    <mergeCell ref="V258:X258"/>
    <mergeCell ref="Y258:AA258"/>
    <mergeCell ref="AB258:AD258"/>
    <mergeCell ref="AE258:AG258"/>
    <mergeCell ref="AH258:AJ258"/>
    <mergeCell ref="B260:X260"/>
    <mergeCell ref="Y260:AA260"/>
    <mergeCell ref="AB260:AD260"/>
    <mergeCell ref="AE260:AG260"/>
    <mergeCell ref="AH260:AJ260"/>
    <mergeCell ref="AK260:AM260"/>
    <mergeCell ref="AN260:AP260"/>
    <mergeCell ref="AQ260:AS260"/>
    <mergeCell ref="AT260:AV260"/>
    <mergeCell ref="BF259:BG259"/>
    <mergeCell ref="BH259:BI259"/>
    <mergeCell ref="BJ259:BK259"/>
    <mergeCell ref="BL259:BM259"/>
    <mergeCell ref="BN259:BO259"/>
    <mergeCell ref="BP259:BQ259"/>
    <mergeCell ref="AQ259:AS259"/>
    <mergeCell ref="AT259:AV259"/>
    <mergeCell ref="AW259:AY259"/>
    <mergeCell ref="AZ259:BA259"/>
    <mergeCell ref="BB259:BC259"/>
    <mergeCell ref="BD259:BE259"/>
    <mergeCell ref="Y259:AA259"/>
    <mergeCell ref="AB259:AD259"/>
    <mergeCell ref="AE259:AG259"/>
    <mergeCell ref="AH259:AJ259"/>
    <mergeCell ref="AK259:AM259"/>
    <mergeCell ref="AN259:AP259"/>
    <mergeCell ref="B259:D259"/>
    <mergeCell ref="E259:H259"/>
    <mergeCell ref="I259:L259"/>
    <mergeCell ref="M259:O259"/>
    <mergeCell ref="P259:R259"/>
    <mergeCell ref="BJ260:BK260"/>
    <mergeCell ref="BL260:BM260"/>
    <mergeCell ref="BN260:BO260"/>
    <mergeCell ref="BP260:BQ260"/>
    <mergeCell ref="BR260:BS260"/>
    <mergeCell ref="AW260:AY260"/>
    <mergeCell ref="AZ260:BA260"/>
    <mergeCell ref="BB260:BC260"/>
    <mergeCell ref="BD260:BE260"/>
    <mergeCell ref="BF260:BG260"/>
    <mergeCell ref="BH260:BI260"/>
    <mergeCell ref="BR259:BS259"/>
    <mergeCell ref="BN258:BO258"/>
    <mergeCell ref="BP258:BQ258"/>
    <mergeCell ref="BR258:BS258"/>
    <mergeCell ref="BJ257:BK257"/>
    <mergeCell ref="BL257:BM257"/>
    <mergeCell ref="BN257:BO257"/>
    <mergeCell ref="BP257:BQ257"/>
    <mergeCell ref="BR257:BS257"/>
  </mergeCells>
  <conditionalFormatting sqref="AW12:AY51">
    <cfRule type="cellIs" dxfId="14" priority="5" operator="greaterThan">
      <formula>0</formula>
    </cfRule>
  </conditionalFormatting>
  <conditionalFormatting sqref="AW64:AY103">
    <cfRule type="cellIs" dxfId="13" priority="4" operator="greaterThan">
      <formula>0</formula>
    </cfRule>
  </conditionalFormatting>
  <conditionalFormatting sqref="AW116:AY155">
    <cfRule type="cellIs" dxfId="12" priority="3" operator="greaterThan">
      <formula>0</formula>
    </cfRule>
  </conditionalFormatting>
  <conditionalFormatting sqref="AW168:AY207">
    <cfRule type="cellIs" dxfId="11" priority="2" operator="greaterThan">
      <formula>0</formula>
    </cfRule>
  </conditionalFormatting>
  <conditionalFormatting sqref="AW220:AY259">
    <cfRule type="cellIs" dxfId="10" priority="1" operator="greaterThan">
      <formula>0</formula>
    </cfRule>
  </conditionalFormatting>
  <dataValidations count="3">
    <dataValidation type="list" allowBlank="1" showInputMessage="1" showErrorMessage="1" errorTitle="Selection options" error="Pick either of the below:_x000a_- Leave blank (Backspace the cell)_x000a_- Pick from drop down list" sqref="V10:X10 V166:X166 V114:X114 V62:X62 V218:X218" xr:uid="{0ED6B375-A20C-4BBF-A10F-1BDE7B7482B7}">
      <formula1>INDIRECT(S10)</formula1>
    </dataValidation>
    <dataValidation type="list" allowBlank="1" showInputMessage="1" showErrorMessage="1" errorTitle="Selection options" error="Pick either of the below:_x000a_- Leave blank (Backspace the cell)_x000a_- Pick from drop down list" sqref="V12:X51 V168:X207 V116:X155 V64:X103 V220:X259" xr:uid="{55B01E55-D88B-4D82-AC95-0EF3BAAF0CAA}">
      <formula1>INDIRECT($S12)</formula1>
    </dataValidation>
    <dataValidation type="list" allowBlank="1" showInputMessage="1" showErrorMessage="1" errorTitle="Selection options" error="Pick either of the below:_x000a_- Leave blank (Backspace the cell)_x000a_- Pick from drop down list" sqref="M10:U10 M62:U62 M114:U114 M166:U166 M218:U218" xr:uid="{91644676-B863-476D-A01C-EADE5E04CAEF}">
      <formula1>#REF!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B4B1E94-918C-4139-BA18-E631FFD9D644}">
          <x14:formula1>
            <xm:f>'Drop downs'!$B$4:$B$10230</xm:f>
          </x14:formula1>
          <xm:sqref>AE116:AG155 AQ220:AS259 AE12:AG51 AQ12:AS51 AE64:AG103 AQ64:AS103 AE168:AG207 AQ168:AS207 AE220:AG259 AQ116:AS155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85EE4-087F-4E80-ACBE-A0847C9BCD89}">
  <dimension ref="B1:BS261"/>
  <sheetViews>
    <sheetView zoomScale="80" zoomScaleNormal="80" workbookViewId="0">
      <selection activeCell="E51" sqref="E51:L51"/>
    </sheetView>
  </sheetViews>
  <sheetFormatPr defaultRowHeight="14.5" x14ac:dyDescent="0.35"/>
  <cols>
    <col min="13" max="24" width="8.7265625" hidden="1" customWidth="1"/>
  </cols>
  <sheetData>
    <row r="1" spans="2:71" ht="14.5" customHeight="1" x14ac:dyDescent="0.35"/>
    <row r="3" spans="2:71" ht="15" thickBot="1" x14ac:dyDescent="0.4"/>
    <row r="4" spans="2:71" ht="15.5" thickTop="1" thickBot="1" x14ac:dyDescent="0.4">
      <c r="B4" s="328" t="s">
        <v>7075</v>
      </c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8"/>
      <c r="Z4" s="328"/>
      <c r="AA4" s="328"/>
      <c r="AB4" s="328"/>
      <c r="AC4" s="328"/>
      <c r="AD4" s="328"/>
      <c r="AE4" s="328"/>
      <c r="AF4" s="328"/>
      <c r="AG4" s="328"/>
      <c r="AH4" s="328"/>
      <c r="AI4" s="328"/>
      <c r="AJ4" s="328"/>
      <c r="AK4" s="328"/>
      <c r="AL4" s="328"/>
      <c r="AM4" s="328"/>
      <c r="AN4" s="328"/>
      <c r="AO4" s="328"/>
      <c r="AP4" s="328"/>
      <c r="AQ4" s="328"/>
      <c r="AR4" s="328"/>
      <c r="AS4" s="328"/>
      <c r="AT4" s="328"/>
      <c r="AU4" s="328"/>
      <c r="AV4" s="328"/>
      <c r="AW4" s="328"/>
      <c r="AX4" s="328"/>
      <c r="AY4" s="328"/>
      <c r="AZ4" s="328"/>
      <c r="BA4" s="328"/>
      <c r="BB4" s="328"/>
      <c r="BC4" s="328"/>
      <c r="BD4" s="328"/>
      <c r="BE4" s="328"/>
      <c r="BF4" s="328"/>
      <c r="BG4" s="328"/>
      <c r="BH4" s="328"/>
      <c r="BI4" s="328"/>
      <c r="BJ4" s="328"/>
      <c r="BK4" s="328"/>
      <c r="BL4" s="328"/>
      <c r="BM4" s="328"/>
      <c r="BN4" s="328"/>
      <c r="BO4" s="328"/>
      <c r="BP4" s="328"/>
      <c r="BQ4" s="328"/>
      <c r="BR4" s="328"/>
      <c r="BS4" s="328"/>
    </row>
    <row r="5" spans="2:71" ht="15.5" thickTop="1" thickBot="1" x14ac:dyDescent="0.4">
      <c r="B5" s="328"/>
      <c r="C5" s="328"/>
      <c r="D5" s="328"/>
      <c r="E5" s="328"/>
      <c r="F5" s="328"/>
      <c r="G5" s="328"/>
      <c r="H5" s="328"/>
      <c r="I5" s="328"/>
      <c r="J5" s="328"/>
      <c r="K5" s="328"/>
      <c r="L5" s="328"/>
      <c r="M5" s="328"/>
      <c r="N5" s="328"/>
      <c r="O5" s="328"/>
      <c r="P5" s="328"/>
      <c r="Q5" s="328"/>
      <c r="R5" s="328"/>
      <c r="S5" s="328"/>
      <c r="T5" s="328"/>
      <c r="U5" s="328"/>
      <c r="V5" s="328"/>
      <c r="W5" s="328"/>
      <c r="X5" s="328"/>
      <c r="Y5" s="328"/>
      <c r="Z5" s="328"/>
      <c r="AA5" s="328"/>
      <c r="AB5" s="328"/>
      <c r="AC5" s="328"/>
      <c r="AD5" s="328"/>
      <c r="AE5" s="328"/>
      <c r="AF5" s="328"/>
      <c r="AG5" s="328"/>
      <c r="AH5" s="328"/>
      <c r="AI5" s="328"/>
      <c r="AJ5" s="328"/>
      <c r="AK5" s="328"/>
      <c r="AL5" s="328"/>
      <c r="AM5" s="328"/>
      <c r="AN5" s="328"/>
      <c r="AO5" s="328"/>
      <c r="AP5" s="328"/>
      <c r="AQ5" s="328"/>
      <c r="AR5" s="328"/>
      <c r="AS5" s="328"/>
      <c r="AT5" s="328"/>
      <c r="AU5" s="328"/>
      <c r="AV5" s="328"/>
      <c r="AW5" s="328"/>
      <c r="AX5" s="328"/>
      <c r="AY5" s="328"/>
      <c r="AZ5" s="328"/>
      <c r="BA5" s="328"/>
      <c r="BB5" s="328"/>
      <c r="BC5" s="328"/>
      <c r="BD5" s="328"/>
      <c r="BE5" s="328"/>
      <c r="BF5" s="328"/>
      <c r="BG5" s="328"/>
      <c r="BH5" s="328"/>
      <c r="BI5" s="328"/>
      <c r="BJ5" s="328"/>
      <c r="BK5" s="328"/>
      <c r="BL5" s="328"/>
      <c r="BM5" s="328"/>
      <c r="BN5" s="328"/>
      <c r="BO5" s="328"/>
      <c r="BP5" s="328"/>
      <c r="BQ5" s="328"/>
      <c r="BR5" s="328"/>
      <c r="BS5" s="328"/>
    </row>
    <row r="6" spans="2:71" ht="15.5" thickTop="1" thickBot="1" x14ac:dyDescent="0.4">
      <c r="B6" s="328"/>
      <c r="C6" s="328"/>
      <c r="D6" s="328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8"/>
      <c r="V6" s="328"/>
      <c r="W6" s="328"/>
      <c r="X6" s="328"/>
      <c r="Y6" s="328"/>
      <c r="Z6" s="328"/>
      <c r="AA6" s="328"/>
      <c r="AB6" s="328"/>
      <c r="AC6" s="328"/>
      <c r="AD6" s="328"/>
      <c r="AE6" s="328"/>
      <c r="AF6" s="328"/>
      <c r="AG6" s="328"/>
      <c r="AH6" s="328"/>
      <c r="AI6" s="328"/>
      <c r="AJ6" s="328"/>
      <c r="AK6" s="328"/>
      <c r="AL6" s="328"/>
      <c r="AM6" s="328"/>
      <c r="AN6" s="328"/>
      <c r="AO6" s="328"/>
      <c r="AP6" s="328"/>
      <c r="AQ6" s="328"/>
      <c r="AR6" s="328"/>
      <c r="AS6" s="328"/>
      <c r="AT6" s="328"/>
      <c r="AU6" s="328"/>
      <c r="AV6" s="328"/>
      <c r="AW6" s="328"/>
      <c r="AX6" s="328"/>
      <c r="AY6" s="328"/>
      <c r="AZ6" s="328"/>
      <c r="BA6" s="328"/>
      <c r="BB6" s="328"/>
      <c r="BC6" s="328"/>
      <c r="BD6" s="328"/>
      <c r="BE6" s="328"/>
      <c r="BF6" s="328"/>
      <c r="BG6" s="328"/>
      <c r="BH6" s="328"/>
      <c r="BI6" s="328"/>
      <c r="BJ6" s="328"/>
      <c r="BK6" s="328"/>
      <c r="BL6" s="328"/>
      <c r="BM6" s="328"/>
      <c r="BN6" s="328"/>
      <c r="BO6" s="328"/>
      <c r="BP6" s="328"/>
      <c r="BQ6" s="328"/>
      <c r="BR6" s="328"/>
      <c r="BS6" s="328"/>
    </row>
    <row r="7" spans="2:71" ht="15.5" thickTop="1" thickBot="1" x14ac:dyDescent="0.4">
      <c r="B7" s="328"/>
      <c r="C7" s="328"/>
      <c r="D7" s="328"/>
      <c r="E7" s="328"/>
      <c r="F7" s="328"/>
      <c r="G7" s="328"/>
      <c r="H7" s="328"/>
      <c r="I7" s="328"/>
      <c r="J7" s="328"/>
      <c r="K7" s="328"/>
      <c r="L7" s="328"/>
      <c r="M7" s="328"/>
      <c r="N7" s="328"/>
      <c r="O7" s="328"/>
      <c r="P7" s="328"/>
      <c r="Q7" s="328"/>
      <c r="R7" s="328"/>
      <c r="S7" s="328"/>
      <c r="T7" s="328"/>
      <c r="U7" s="328"/>
      <c r="V7" s="328"/>
      <c r="W7" s="328"/>
      <c r="X7" s="328"/>
      <c r="Y7" s="328"/>
      <c r="Z7" s="328"/>
      <c r="AA7" s="328"/>
      <c r="AB7" s="328"/>
      <c r="AC7" s="328"/>
      <c r="AD7" s="328"/>
      <c r="AE7" s="328"/>
      <c r="AF7" s="328"/>
      <c r="AG7" s="328"/>
      <c r="AH7" s="328"/>
      <c r="AI7" s="328"/>
      <c r="AJ7" s="328"/>
      <c r="AK7" s="328"/>
      <c r="AL7" s="328"/>
      <c r="AM7" s="328"/>
      <c r="AN7" s="328"/>
      <c r="AO7" s="328"/>
      <c r="AP7" s="328"/>
      <c r="AQ7" s="328"/>
      <c r="AR7" s="328"/>
      <c r="AS7" s="328"/>
      <c r="AT7" s="328"/>
      <c r="AU7" s="328"/>
      <c r="AV7" s="328"/>
      <c r="AW7" s="328"/>
      <c r="AX7" s="328"/>
      <c r="AY7" s="328"/>
      <c r="AZ7" s="328"/>
      <c r="BA7" s="328"/>
      <c r="BB7" s="328"/>
      <c r="BC7" s="328"/>
      <c r="BD7" s="328"/>
      <c r="BE7" s="328"/>
      <c r="BF7" s="328"/>
      <c r="BG7" s="328"/>
      <c r="BH7" s="328"/>
      <c r="BI7" s="328"/>
      <c r="BJ7" s="328"/>
      <c r="BK7" s="328"/>
      <c r="BL7" s="328"/>
      <c r="BM7" s="328"/>
      <c r="BN7" s="328"/>
      <c r="BO7" s="328"/>
      <c r="BP7" s="328"/>
      <c r="BQ7" s="328"/>
      <c r="BR7" s="328"/>
      <c r="BS7" s="328"/>
    </row>
    <row r="8" spans="2:71" ht="15.5" thickTop="1" thickBot="1" x14ac:dyDescent="0.4">
      <c r="B8" s="238" t="s">
        <v>13</v>
      </c>
      <c r="C8" s="238"/>
      <c r="D8" s="238"/>
      <c r="E8" s="238" t="s">
        <v>59</v>
      </c>
      <c r="F8" s="238"/>
      <c r="G8" s="238"/>
      <c r="H8" s="238"/>
      <c r="I8" s="238" t="s">
        <v>12</v>
      </c>
      <c r="J8" s="238"/>
      <c r="K8" s="238"/>
      <c r="L8" s="238"/>
      <c r="M8" s="238" t="s">
        <v>7019</v>
      </c>
      <c r="N8" s="238"/>
      <c r="O8" s="238"/>
      <c r="P8" s="238" t="s">
        <v>7020</v>
      </c>
      <c r="Q8" s="238"/>
      <c r="R8" s="238"/>
      <c r="S8" s="238" t="s">
        <v>57</v>
      </c>
      <c r="T8" s="238"/>
      <c r="U8" s="238"/>
      <c r="V8" s="238" t="s">
        <v>7021</v>
      </c>
      <c r="W8" s="238"/>
      <c r="X8" s="238"/>
      <c r="Y8" s="238" t="s">
        <v>7036</v>
      </c>
      <c r="Z8" s="238"/>
      <c r="AA8" s="238"/>
      <c r="AB8" s="238" t="s">
        <v>57</v>
      </c>
      <c r="AC8" s="238"/>
      <c r="AD8" s="238"/>
      <c r="AE8" s="238" t="s">
        <v>7037</v>
      </c>
      <c r="AF8" s="238"/>
      <c r="AG8" s="238"/>
      <c r="AH8" s="238" t="s">
        <v>7032</v>
      </c>
      <c r="AI8" s="238"/>
      <c r="AJ8" s="238"/>
      <c r="AK8" s="238" t="s">
        <v>7033</v>
      </c>
      <c r="AL8" s="238"/>
      <c r="AM8" s="238"/>
      <c r="AN8" s="238" t="s">
        <v>7038</v>
      </c>
      <c r="AO8" s="238"/>
      <c r="AP8" s="238"/>
      <c r="AQ8" s="238" t="s">
        <v>7039</v>
      </c>
      <c r="AR8" s="238"/>
      <c r="AS8" s="238"/>
      <c r="AT8" s="238" t="s">
        <v>7035</v>
      </c>
      <c r="AU8" s="238"/>
      <c r="AV8" s="238"/>
      <c r="AW8" s="238" t="s">
        <v>7034</v>
      </c>
      <c r="AX8" s="238"/>
      <c r="AY8" s="238"/>
      <c r="AZ8" s="238" t="s">
        <v>10</v>
      </c>
      <c r="BA8" s="238"/>
      <c r="BB8" s="238" t="s">
        <v>9</v>
      </c>
      <c r="BC8" s="238"/>
      <c r="BD8" s="238" t="s">
        <v>8</v>
      </c>
      <c r="BE8" s="238"/>
      <c r="BF8" s="238" t="s">
        <v>7</v>
      </c>
      <c r="BG8" s="238"/>
      <c r="BH8" s="238" t="s">
        <v>6</v>
      </c>
      <c r="BI8" s="238"/>
      <c r="BJ8" s="238" t="s">
        <v>55</v>
      </c>
      <c r="BK8" s="238"/>
      <c r="BL8" s="238" t="s">
        <v>4</v>
      </c>
      <c r="BM8" s="238"/>
      <c r="BN8" s="238" t="s">
        <v>3</v>
      </c>
      <c r="BO8" s="238"/>
      <c r="BP8" s="238" t="s">
        <v>2</v>
      </c>
      <c r="BQ8" s="238"/>
      <c r="BR8" s="238" t="s">
        <v>1</v>
      </c>
      <c r="BS8" s="238"/>
    </row>
    <row r="9" spans="2:71" ht="15.5" hidden="1" thickTop="1" thickBot="1" x14ac:dyDescent="0.4">
      <c r="B9" s="239"/>
      <c r="C9" s="240"/>
      <c r="D9" s="240"/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240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240"/>
      <c r="BR9" s="240"/>
      <c r="BS9" s="240"/>
    </row>
    <row r="10" spans="2:71" ht="15.5" hidden="1" thickTop="1" thickBot="1" x14ac:dyDescent="0.4">
      <c r="B10" s="232" t="s">
        <v>54</v>
      </c>
      <c r="C10" s="232"/>
      <c r="D10" s="232"/>
      <c r="E10" s="232" t="s">
        <v>53</v>
      </c>
      <c r="F10" s="232"/>
      <c r="G10" s="232"/>
      <c r="H10" s="232"/>
      <c r="I10" s="232" t="s">
        <v>7010</v>
      </c>
      <c r="J10" s="232"/>
      <c r="K10" s="232"/>
      <c r="L10" s="232"/>
      <c r="M10" s="234"/>
      <c r="N10" s="234"/>
      <c r="O10" s="234"/>
      <c r="P10" s="234"/>
      <c r="Q10" s="234"/>
      <c r="R10" s="234"/>
      <c r="S10" s="237"/>
      <c r="T10" s="237"/>
      <c r="U10" s="237"/>
      <c r="V10" s="233"/>
      <c r="W10" s="233"/>
      <c r="X10" s="233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1">
        <f>-1*AZ52</f>
        <v>0</v>
      </c>
      <c r="BA10" s="231"/>
      <c r="BB10" s="231">
        <f>-1*BB52</f>
        <v>0</v>
      </c>
      <c r="BC10" s="231"/>
      <c r="BD10" s="231">
        <f>-1*BD52</f>
        <v>0</v>
      </c>
      <c r="BE10" s="231"/>
      <c r="BF10" s="231">
        <f>-1*BF52</f>
        <v>0</v>
      </c>
      <c r="BG10" s="231"/>
      <c r="BH10" s="231">
        <f>-1*BH52</f>
        <v>0</v>
      </c>
      <c r="BI10" s="231"/>
      <c r="BJ10" s="231">
        <f>-1*BJ52</f>
        <v>0</v>
      </c>
      <c r="BK10" s="231"/>
      <c r="BL10" s="231">
        <f>-1*BL52</f>
        <v>0</v>
      </c>
      <c r="BM10" s="231"/>
      <c r="BN10" s="231">
        <f>-1*BN52</f>
        <v>0</v>
      </c>
      <c r="BO10" s="231"/>
      <c r="BP10" s="231">
        <f>-1*BP52</f>
        <v>0</v>
      </c>
      <c r="BQ10" s="231"/>
      <c r="BR10" s="231">
        <f>-1*BR52</f>
        <v>0</v>
      </c>
      <c r="BS10" s="231"/>
    </row>
    <row r="11" spans="2:71" ht="15.5" hidden="1" thickTop="1" thickBot="1" x14ac:dyDescent="0.4">
      <c r="B11" s="222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</row>
    <row r="12" spans="2:71" ht="15.5" thickTop="1" thickBot="1" x14ac:dyDescent="0.4">
      <c r="B12" s="224" t="s">
        <v>52</v>
      </c>
      <c r="C12" s="225"/>
      <c r="D12" s="225"/>
      <c r="E12" s="226" t="s">
        <v>6987</v>
      </c>
      <c r="F12" s="226"/>
      <c r="G12" s="226"/>
      <c r="H12" s="227"/>
      <c r="I12" s="228" t="s">
        <v>6988</v>
      </c>
      <c r="J12" s="229"/>
      <c r="K12" s="229"/>
      <c r="L12" s="229"/>
      <c r="M12" s="230">
        <v>44144</v>
      </c>
      <c r="N12" s="230"/>
      <c r="O12" s="230"/>
      <c r="P12" s="230">
        <v>44508</v>
      </c>
      <c r="Q12" s="230"/>
      <c r="R12" s="230"/>
      <c r="S12" s="228" t="s">
        <v>6638</v>
      </c>
      <c r="T12" s="228"/>
      <c r="U12" s="228"/>
      <c r="V12" s="229" t="s">
        <v>6325</v>
      </c>
      <c r="W12" s="229"/>
      <c r="X12" s="229"/>
      <c r="Y12" s="217"/>
      <c r="Z12" s="217"/>
      <c r="AA12" s="217"/>
      <c r="AB12" s="218" t="s">
        <v>6970</v>
      </c>
      <c r="AC12" s="218"/>
      <c r="AD12" s="218"/>
      <c r="AE12" s="219"/>
      <c r="AF12" s="219"/>
      <c r="AG12" s="219"/>
      <c r="AH12" s="220">
        <f>Totals!$E$81</f>
        <v>45811</v>
      </c>
      <c r="AI12" s="220"/>
      <c r="AJ12" s="220"/>
      <c r="AK12" s="327">
        <f t="shared" ref="AK12:AK51" si="0">IF($AE12&gt;0,IF($AN12&gt;0,IF(OR($AH12&gt;"",$AH12&gt;0),(1+($AH12-$AE12))*-($AZ12),""),0),0)</f>
        <v>0</v>
      </c>
      <c r="AL12" s="327"/>
      <c r="AM12" s="327"/>
      <c r="AN12" s="220" t="str">
        <f t="shared" ref="AN12:AN49" si="1">IF($AQ12="","",$AQ12-1)</f>
        <v/>
      </c>
      <c r="AO12" s="220"/>
      <c r="AP12" s="220"/>
      <c r="AQ12" s="219"/>
      <c r="AR12" s="219"/>
      <c r="AS12" s="219"/>
      <c r="AT12" s="241">
        <f t="shared" ref="AT12:AT22" si="2">IF($AE12&gt;0,IF($AN12&gt;0,IF(OR($AH12&gt;"",$AH12&gt;0),$AN12-$AH12,""),0),0)</f>
        <v>0</v>
      </c>
      <c r="AU12" s="241"/>
      <c r="AV12" s="241"/>
      <c r="AW12" s="242">
        <f t="shared" ref="AW12:AW51" si="3">IF($AE12&gt;0,IF($AN12&gt;0,IF(OR($AH12&gt;"",$AH12&gt;0),$AT12*$AZ12,""),0),0)</f>
        <v>0</v>
      </c>
      <c r="AX12" s="242"/>
      <c r="AY12" s="242"/>
      <c r="AZ12" s="216">
        <f t="shared" ref="AZ12:AZ51" si="4">IF(AE12&gt;0,IF(AN12&gt;0,$Y12/(1+($AN12-$AE12)),0),0)</f>
        <v>0</v>
      </c>
      <c r="BA12" s="216"/>
      <c r="BB12" s="216">
        <f t="shared" ref="BB12:BB51" si="5">IF(AE12&gt;0,IF(AN12&gt;0,$Y12/((1+($AN12-$AE12))/7),0),0)</f>
        <v>0</v>
      </c>
      <c r="BC12" s="216"/>
      <c r="BD12" s="216">
        <f t="shared" ref="BD12:BD51" si="6">IF(AE12&gt;0,IF(AN12&gt;0,$Y12/((1+($AN12-$AE12))/14),0),0)</f>
        <v>0</v>
      </c>
      <c r="BE12" s="216"/>
      <c r="BF12" s="216">
        <f t="shared" ref="BF12:BF51" si="7">IF(AE12&gt;0,IF(AN12&gt;0,$Y12/((1+($AN12-$AE12))/(365.25/12)),0),0)</f>
        <v>0</v>
      </c>
      <c r="BG12" s="216"/>
      <c r="BH12" s="216">
        <f t="shared" ref="BH12:BH51" si="8">IF(AE12&gt;0,IF(AN12&gt;0,$Y12/((1+($AN12-$AE12))/(365.25/4)),0),0)</f>
        <v>0</v>
      </c>
      <c r="BI12" s="216"/>
      <c r="BJ12" s="216">
        <f t="shared" ref="BJ12:BJ51" si="9">IF(AE12&gt;0,IF(AN12&gt;0,$Y12/((1+($AN12-$AE12))/(365.25/2)),0),0)</f>
        <v>0</v>
      </c>
      <c r="BK12" s="216"/>
      <c r="BL12" s="216">
        <f t="shared" ref="BL12:BL51" si="10">IF(AE12&gt;0,IF(AN12&gt;0,$Y12/((1+($AN12-$AE12))/365.25),0),0)</f>
        <v>0</v>
      </c>
      <c r="BM12" s="216"/>
      <c r="BN12" s="216">
        <f t="shared" ref="BN12:BN51" si="11">IF(AE12&gt;0,IF(AN12&gt;0,$Y12/((1+($AN12-$AE12))/(365.25*2)),0),0)</f>
        <v>0</v>
      </c>
      <c r="BO12" s="216"/>
      <c r="BP12" s="216">
        <f t="shared" ref="BP12:BP51" si="12">IF(AE12&gt;0,IF(AN12&gt;0,$Y12/((1+($AN12-$AE12))/(365.25*5)),0),0)</f>
        <v>0</v>
      </c>
      <c r="BQ12" s="216"/>
      <c r="BR12" s="235">
        <f t="shared" ref="BR12:BR51" si="13">IF(AE12&gt;0,IF(AN12&gt;0,$Y12/((1+($AN12-$AE12))/(365.25*10)),0),0)</f>
        <v>0</v>
      </c>
      <c r="BS12" s="236"/>
    </row>
    <row r="13" spans="2:71" ht="15" thickBot="1" x14ac:dyDescent="0.4">
      <c r="B13" s="209"/>
      <c r="C13" s="210"/>
      <c r="D13" s="210"/>
      <c r="E13" s="214"/>
      <c r="F13" s="214"/>
      <c r="G13" s="214"/>
      <c r="H13" s="215"/>
      <c r="I13" s="205"/>
      <c r="J13" s="206"/>
      <c r="K13" s="206"/>
      <c r="L13" s="206"/>
      <c r="M13" s="213">
        <v>44144</v>
      </c>
      <c r="N13" s="213"/>
      <c r="O13" s="213"/>
      <c r="P13" s="213">
        <v>44508</v>
      </c>
      <c r="Q13" s="213"/>
      <c r="R13" s="213"/>
      <c r="S13" s="205" t="s">
        <v>6638</v>
      </c>
      <c r="T13" s="205"/>
      <c r="U13" s="205"/>
      <c r="V13" s="206" t="s">
        <v>6325</v>
      </c>
      <c r="W13" s="206"/>
      <c r="X13" s="206"/>
      <c r="Y13" s="207"/>
      <c r="Z13" s="207"/>
      <c r="AA13" s="207"/>
      <c r="AB13" s="208"/>
      <c r="AC13" s="208"/>
      <c r="AD13" s="208"/>
      <c r="AE13" s="202"/>
      <c r="AF13" s="202"/>
      <c r="AG13" s="202"/>
      <c r="AH13" s="201">
        <f>Totals!$E$81</f>
        <v>45811</v>
      </c>
      <c r="AI13" s="201"/>
      <c r="AJ13" s="201"/>
      <c r="AK13" s="326">
        <f t="shared" si="0"/>
        <v>0</v>
      </c>
      <c r="AL13" s="326"/>
      <c r="AM13" s="326"/>
      <c r="AN13" s="201" t="str">
        <f t="shared" si="1"/>
        <v/>
      </c>
      <c r="AO13" s="201"/>
      <c r="AP13" s="201"/>
      <c r="AQ13" s="202"/>
      <c r="AR13" s="202"/>
      <c r="AS13" s="202"/>
      <c r="AT13" s="203">
        <f t="shared" si="2"/>
        <v>0</v>
      </c>
      <c r="AU13" s="203"/>
      <c r="AV13" s="203"/>
      <c r="AW13" s="204">
        <f t="shared" si="3"/>
        <v>0</v>
      </c>
      <c r="AX13" s="204"/>
      <c r="AY13" s="204"/>
      <c r="AZ13" s="190">
        <f t="shared" si="4"/>
        <v>0</v>
      </c>
      <c r="BA13" s="190"/>
      <c r="BB13" s="190">
        <f t="shared" si="5"/>
        <v>0</v>
      </c>
      <c r="BC13" s="190"/>
      <c r="BD13" s="190">
        <f t="shared" si="6"/>
        <v>0</v>
      </c>
      <c r="BE13" s="190"/>
      <c r="BF13" s="190">
        <f t="shared" si="7"/>
        <v>0</v>
      </c>
      <c r="BG13" s="190"/>
      <c r="BH13" s="190">
        <f t="shared" si="8"/>
        <v>0</v>
      </c>
      <c r="BI13" s="190"/>
      <c r="BJ13" s="190">
        <f t="shared" si="9"/>
        <v>0</v>
      </c>
      <c r="BK13" s="190"/>
      <c r="BL13" s="190">
        <f t="shared" si="10"/>
        <v>0</v>
      </c>
      <c r="BM13" s="190"/>
      <c r="BN13" s="190">
        <f t="shared" si="11"/>
        <v>0</v>
      </c>
      <c r="BO13" s="190"/>
      <c r="BP13" s="190">
        <f t="shared" si="12"/>
        <v>0</v>
      </c>
      <c r="BQ13" s="190"/>
      <c r="BR13" s="190">
        <f t="shared" si="13"/>
        <v>0</v>
      </c>
      <c r="BS13" s="191"/>
    </row>
    <row r="14" spans="2:71" ht="15" thickBot="1" x14ac:dyDescent="0.4">
      <c r="B14" s="209"/>
      <c r="C14" s="210"/>
      <c r="D14" s="210"/>
      <c r="E14" s="214"/>
      <c r="F14" s="214"/>
      <c r="G14" s="214"/>
      <c r="H14" s="215"/>
      <c r="I14" s="205"/>
      <c r="J14" s="206"/>
      <c r="K14" s="206"/>
      <c r="L14" s="206"/>
      <c r="M14" s="213">
        <v>44144</v>
      </c>
      <c r="N14" s="213"/>
      <c r="O14" s="213"/>
      <c r="P14" s="213">
        <v>44508</v>
      </c>
      <c r="Q14" s="213"/>
      <c r="R14" s="213"/>
      <c r="S14" s="205" t="s">
        <v>6638</v>
      </c>
      <c r="T14" s="205"/>
      <c r="U14" s="205"/>
      <c r="V14" s="206" t="s">
        <v>6325</v>
      </c>
      <c r="W14" s="206"/>
      <c r="X14" s="206"/>
      <c r="Y14" s="207"/>
      <c r="Z14" s="207"/>
      <c r="AA14" s="207"/>
      <c r="AB14" s="208"/>
      <c r="AC14" s="208"/>
      <c r="AD14" s="208"/>
      <c r="AE14" s="202"/>
      <c r="AF14" s="202"/>
      <c r="AG14" s="202"/>
      <c r="AH14" s="201">
        <f>Totals!$E$81</f>
        <v>45811</v>
      </c>
      <c r="AI14" s="201"/>
      <c r="AJ14" s="201"/>
      <c r="AK14" s="326">
        <f t="shared" si="0"/>
        <v>0</v>
      </c>
      <c r="AL14" s="326"/>
      <c r="AM14" s="326"/>
      <c r="AN14" s="201" t="str">
        <f t="shared" si="1"/>
        <v/>
      </c>
      <c r="AO14" s="201"/>
      <c r="AP14" s="201"/>
      <c r="AQ14" s="202"/>
      <c r="AR14" s="202"/>
      <c r="AS14" s="202"/>
      <c r="AT14" s="203">
        <f t="shared" si="2"/>
        <v>0</v>
      </c>
      <c r="AU14" s="203"/>
      <c r="AV14" s="203"/>
      <c r="AW14" s="204">
        <f t="shared" si="3"/>
        <v>0</v>
      </c>
      <c r="AX14" s="204"/>
      <c r="AY14" s="204"/>
      <c r="AZ14" s="190">
        <f t="shared" si="4"/>
        <v>0</v>
      </c>
      <c r="BA14" s="190"/>
      <c r="BB14" s="190">
        <f t="shared" si="5"/>
        <v>0</v>
      </c>
      <c r="BC14" s="190"/>
      <c r="BD14" s="190">
        <f t="shared" si="6"/>
        <v>0</v>
      </c>
      <c r="BE14" s="190"/>
      <c r="BF14" s="190">
        <f t="shared" si="7"/>
        <v>0</v>
      </c>
      <c r="BG14" s="190"/>
      <c r="BH14" s="190">
        <f t="shared" si="8"/>
        <v>0</v>
      </c>
      <c r="BI14" s="190"/>
      <c r="BJ14" s="190">
        <f t="shared" si="9"/>
        <v>0</v>
      </c>
      <c r="BK14" s="190"/>
      <c r="BL14" s="190">
        <f t="shared" si="10"/>
        <v>0</v>
      </c>
      <c r="BM14" s="199"/>
      <c r="BN14" s="190">
        <f t="shared" si="11"/>
        <v>0</v>
      </c>
      <c r="BO14" s="190"/>
      <c r="BP14" s="190">
        <f t="shared" si="12"/>
        <v>0</v>
      </c>
      <c r="BQ14" s="190"/>
      <c r="BR14" s="190">
        <f t="shared" si="13"/>
        <v>0</v>
      </c>
      <c r="BS14" s="191"/>
    </row>
    <row r="15" spans="2:71" ht="15" thickBot="1" x14ac:dyDescent="0.4">
      <c r="B15" s="209"/>
      <c r="C15" s="210"/>
      <c r="D15" s="210"/>
      <c r="E15" s="214"/>
      <c r="F15" s="214"/>
      <c r="G15" s="214"/>
      <c r="H15" s="215"/>
      <c r="I15" s="205"/>
      <c r="J15" s="206"/>
      <c r="K15" s="206"/>
      <c r="L15" s="206"/>
      <c r="M15" s="213">
        <v>44145</v>
      </c>
      <c r="N15" s="213"/>
      <c r="O15" s="213"/>
      <c r="P15" s="213">
        <v>44509</v>
      </c>
      <c r="Q15" s="213"/>
      <c r="R15" s="213"/>
      <c r="S15" s="205" t="s">
        <v>6638</v>
      </c>
      <c r="T15" s="205"/>
      <c r="U15" s="205"/>
      <c r="V15" s="206" t="s">
        <v>6324</v>
      </c>
      <c r="W15" s="206"/>
      <c r="X15" s="206"/>
      <c r="Y15" s="207"/>
      <c r="Z15" s="207"/>
      <c r="AA15" s="207"/>
      <c r="AB15" s="208"/>
      <c r="AC15" s="208"/>
      <c r="AD15" s="208"/>
      <c r="AE15" s="202"/>
      <c r="AF15" s="202"/>
      <c r="AG15" s="202"/>
      <c r="AH15" s="201">
        <f>Totals!$E$81</f>
        <v>45811</v>
      </c>
      <c r="AI15" s="201"/>
      <c r="AJ15" s="201"/>
      <c r="AK15" s="326">
        <f t="shared" si="0"/>
        <v>0</v>
      </c>
      <c r="AL15" s="326"/>
      <c r="AM15" s="326"/>
      <c r="AN15" s="201" t="str">
        <f t="shared" si="1"/>
        <v/>
      </c>
      <c r="AO15" s="201"/>
      <c r="AP15" s="201"/>
      <c r="AQ15" s="202"/>
      <c r="AR15" s="202"/>
      <c r="AS15" s="202"/>
      <c r="AT15" s="203">
        <f t="shared" si="2"/>
        <v>0</v>
      </c>
      <c r="AU15" s="203"/>
      <c r="AV15" s="203"/>
      <c r="AW15" s="204">
        <f t="shared" si="3"/>
        <v>0</v>
      </c>
      <c r="AX15" s="204"/>
      <c r="AY15" s="204"/>
      <c r="AZ15" s="190">
        <f t="shared" si="4"/>
        <v>0</v>
      </c>
      <c r="BA15" s="190"/>
      <c r="BB15" s="190">
        <f t="shared" si="5"/>
        <v>0</v>
      </c>
      <c r="BC15" s="190"/>
      <c r="BD15" s="190">
        <f t="shared" si="6"/>
        <v>0</v>
      </c>
      <c r="BE15" s="190"/>
      <c r="BF15" s="190">
        <f t="shared" si="7"/>
        <v>0</v>
      </c>
      <c r="BG15" s="190"/>
      <c r="BH15" s="190">
        <f t="shared" si="8"/>
        <v>0</v>
      </c>
      <c r="BI15" s="190"/>
      <c r="BJ15" s="190">
        <f t="shared" si="9"/>
        <v>0</v>
      </c>
      <c r="BK15" s="190"/>
      <c r="BL15" s="190">
        <f t="shared" si="10"/>
        <v>0</v>
      </c>
      <c r="BM15" s="199"/>
      <c r="BN15" s="190">
        <f t="shared" si="11"/>
        <v>0</v>
      </c>
      <c r="BO15" s="190"/>
      <c r="BP15" s="190">
        <f t="shared" si="12"/>
        <v>0</v>
      </c>
      <c r="BQ15" s="190"/>
      <c r="BR15" s="190">
        <f t="shared" si="13"/>
        <v>0</v>
      </c>
      <c r="BS15" s="191"/>
    </row>
    <row r="16" spans="2:71" ht="15" thickBot="1" x14ac:dyDescent="0.4">
      <c r="B16" s="209"/>
      <c r="C16" s="210"/>
      <c r="D16" s="210"/>
      <c r="E16" s="214"/>
      <c r="F16" s="214"/>
      <c r="G16" s="214"/>
      <c r="H16" s="215"/>
      <c r="I16" s="205"/>
      <c r="J16" s="206"/>
      <c r="K16" s="206"/>
      <c r="L16" s="206"/>
      <c r="M16" s="213">
        <v>44297</v>
      </c>
      <c r="N16" s="213"/>
      <c r="O16" s="213"/>
      <c r="P16" s="213">
        <v>44660</v>
      </c>
      <c r="Q16" s="213"/>
      <c r="R16" s="213"/>
      <c r="S16" s="205" t="s">
        <v>6638</v>
      </c>
      <c r="T16" s="205"/>
      <c r="U16" s="205"/>
      <c r="V16" s="206" t="s">
        <v>6324</v>
      </c>
      <c r="W16" s="206"/>
      <c r="X16" s="206"/>
      <c r="Y16" s="207"/>
      <c r="Z16" s="207"/>
      <c r="AA16" s="207"/>
      <c r="AB16" s="208"/>
      <c r="AC16" s="208"/>
      <c r="AD16" s="208"/>
      <c r="AE16" s="202"/>
      <c r="AF16" s="202"/>
      <c r="AG16" s="202"/>
      <c r="AH16" s="201">
        <f>Totals!$E$81</f>
        <v>45811</v>
      </c>
      <c r="AI16" s="201"/>
      <c r="AJ16" s="201"/>
      <c r="AK16" s="326">
        <f t="shared" si="0"/>
        <v>0</v>
      </c>
      <c r="AL16" s="326"/>
      <c r="AM16" s="326"/>
      <c r="AN16" s="201" t="str">
        <f t="shared" si="1"/>
        <v/>
      </c>
      <c r="AO16" s="201"/>
      <c r="AP16" s="201"/>
      <c r="AQ16" s="202"/>
      <c r="AR16" s="202"/>
      <c r="AS16" s="202"/>
      <c r="AT16" s="203">
        <f t="shared" si="2"/>
        <v>0</v>
      </c>
      <c r="AU16" s="203"/>
      <c r="AV16" s="203"/>
      <c r="AW16" s="204">
        <f t="shared" si="3"/>
        <v>0</v>
      </c>
      <c r="AX16" s="204"/>
      <c r="AY16" s="204"/>
      <c r="AZ16" s="190">
        <f t="shared" si="4"/>
        <v>0</v>
      </c>
      <c r="BA16" s="190"/>
      <c r="BB16" s="190">
        <f t="shared" si="5"/>
        <v>0</v>
      </c>
      <c r="BC16" s="190"/>
      <c r="BD16" s="190">
        <f t="shared" si="6"/>
        <v>0</v>
      </c>
      <c r="BE16" s="190"/>
      <c r="BF16" s="190">
        <f t="shared" si="7"/>
        <v>0</v>
      </c>
      <c r="BG16" s="190"/>
      <c r="BH16" s="190">
        <f t="shared" si="8"/>
        <v>0</v>
      </c>
      <c r="BI16" s="190"/>
      <c r="BJ16" s="190">
        <f t="shared" si="9"/>
        <v>0</v>
      </c>
      <c r="BK16" s="190"/>
      <c r="BL16" s="190">
        <f t="shared" si="10"/>
        <v>0</v>
      </c>
      <c r="BM16" s="199"/>
      <c r="BN16" s="190">
        <f t="shared" si="11"/>
        <v>0</v>
      </c>
      <c r="BO16" s="190"/>
      <c r="BP16" s="190">
        <f t="shared" si="12"/>
        <v>0</v>
      </c>
      <c r="BQ16" s="190"/>
      <c r="BR16" s="190">
        <f t="shared" si="13"/>
        <v>0</v>
      </c>
      <c r="BS16" s="191"/>
    </row>
    <row r="17" spans="2:71" ht="15" thickBot="1" x14ac:dyDescent="0.4">
      <c r="B17" s="209"/>
      <c r="C17" s="210"/>
      <c r="D17" s="210"/>
      <c r="E17" s="214"/>
      <c r="F17" s="214"/>
      <c r="G17" s="214"/>
      <c r="H17" s="215"/>
      <c r="I17" s="205"/>
      <c r="J17" s="206"/>
      <c r="K17" s="206"/>
      <c r="L17" s="206"/>
      <c r="M17" s="213">
        <v>44330</v>
      </c>
      <c r="N17" s="213"/>
      <c r="O17" s="213"/>
      <c r="P17" s="213">
        <v>44694</v>
      </c>
      <c r="Q17" s="213"/>
      <c r="R17" s="213"/>
      <c r="S17" s="205" t="s">
        <v>6638</v>
      </c>
      <c r="T17" s="205"/>
      <c r="U17" s="205"/>
      <c r="V17" s="206"/>
      <c r="W17" s="206"/>
      <c r="X17" s="206"/>
      <c r="Y17" s="207"/>
      <c r="Z17" s="207"/>
      <c r="AA17" s="207"/>
      <c r="AB17" s="208"/>
      <c r="AC17" s="208"/>
      <c r="AD17" s="208"/>
      <c r="AE17" s="202"/>
      <c r="AF17" s="202"/>
      <c r="AG17" s="202"/>
      <c r="AH17" s="201">
        <f>Totals!$E$81</f>
        <v>45811</v>
      </c>
      <c r="AI17" s="201"/>
      <c r="AJ17" s="201"/>
      <c r="AK17" s="326">
        <f t="shared" si="0"/>
        <v>0</v>
      </c>
      <c r="AL17" s="326"/>
      <c r="AM17" s="326"/>
      <c r="AN17" s="201" t="str">
        <f t="shared" si="1"/>
        <v/>
      </c>
      <c r="AO17" s="201"/>
      <c r="AP17" s="201"/>
      <c r="AQ17" s="202"/>
      <c r="AR17" s="202"/>
      <c r="AS17" s="202"/>
      <c r="AT17" s="203">
        <f t="shared" si="2"/>
        <v>0</v>
      </c>
      <c r="AU17" s="203"/>
      <c r="AV17" s="203"/>
      <c r="AW17" s="204">
        <f t="shared" si="3"/>
        <v>0</v>
      </c>
      <c r="AX17" s="204"/>
      <c r="AY17" s="204"/>
      <c r="AZ17" s="190">
        <f t="shared" si="4"/>
        <v>0</v>
      </c>
      <c r="BA17" s="190"/>
      <c r="BB17" s="190">
        <f t="shared" si="5"/>
        <v>0</v>
      </c>
      <c r="BC17" s="190"/>
      <c r="BD17" s="190">
        <f t="shared" si="6"/>
        <v>0</v>
      </c>
      <c r="BE17" s="190"/>
      <c r="BF17" s="190">
        <f t="shared" si="7"/>
        <v>0</v>
      </c>
      <c r="BG17" s="190"/>
      <c r="BH17" s="190">
        <f t="shared" si="8"/>
        <v>0</v>
      </c>
      <c r="BI17" s="190"/>
      <c r="BJ17" s="190">
        <f t="shared" si="9"/>
        <v>0</v>
      </c>
      <c r="BK17" s="190"/>
      <c r="BL17" s="190">
        <f t="shared" si="10"/>
        <v>0</v>
      </c>
      <c r="BM17" s="199"/>
      <c r="BN17" s="190">
        <f t="shared" si="11"/>
        <v>0</v>
      </c>
      <c r="BO17" s="190"/>
      <c r="BP17" s="190">
        <f t="shared" si="12"/>
        <v>0</v>
      </c>
      <c r="BQ17" s="190"/>
      <c r="BR17" s="190">
        <f t="shared" si="13"/>
        <v>0</v>
      </c>
      <c r="BS17" s="191"/>
    </row>
    <row r="18" spans="2:71" ht="15" thickBot="1" x14ac:dyDescent="0.4">
      <c r="B18" s="209"/>
      <c r="C18" s="210"/>
      <c r="D18" s="210"/>
      <c r="E18" s="214"/>
      <c r="F18" s="214"/>
      <c r="G18" s="214"/>
      <c r="H18" s="215"/>
      <c r="I18" s="205"/>
      <c r="J18" s="206"/>
      <c r="K18" s="206"/>
      <c r="L18" s="206"/>
      <c r="M18" s="213"/>
      <c r="N18" s="213"/>
      <c r="O18" s="213"/>
      <c r="P18" s="213"/>
      <c r="Q18" s="213"/>
      <c r="R18" s="213"/>
      <c r="S18" s="205"/>
      <c r="T18" s="205"/>
      <c r="U18" s="205"/>
      <c r="V18" s="206"/>
      <c r="W18" s="206"/>
      <c r="X18" s="206"/>
      <c r="Y18" s="207"/>
      <c r="Z18" s="207"/>
      <c r="AA18" s="207"/>
      <c r="AB18" s="208"/>
      <c r="AC18" s="208"/>
      <c r="AD18" s="208"/>
      <c r="AE18" s="202"/>
      <c r="AF18" s="202"/>
      <c r="AG18" s="202"/>
      <c r="AH18" s="201">
        <f>Totals!$E$81</f>
        <v>45811</v>
      </c>
      <c r="AI18" s="201"/>
      <c r="AJ18" s="201"/>
      <c r="AK18" s="326">
        <f t="shared" si="0"/>
        <v>0</v>
      </c>
      <c r="AL18" s="326"/>
      <c r="AM18" s="326"/>
      <c r="AN18" s="201" t="str">
        <f t="shared" si="1"/>
        <v/>
      </c>
      <c r="AO18" s="201"/>
      <c r="AP18" s="201"/>
      <c r="AQ18" s="202"/>
      <c r="AR18" s="202"/>
      <c r="AS18" s="202"/>
      <c r="AT18" s="203">
        <f t="shared" si="2"/>
        <v>0</v>
      </c>
      <c r="AU18" s="203"/>
      <c r="AV18" s="203"/>
      <c r="AW18" s="204">
        <f t="shared" si="3"/>
        <v>0</v>
      </c>
      <c r="AX18" s="204"/>
      <c r="AY18" s="204"/>
      <c r="AZ18" s="190">
        <f t="shared" si="4"/>
        <v>0</v>
      </c>
      <c r="BA18" s="190"/>
      <c r="BB18" s="190">
        <f t="shared" si="5"/>
        <v>0</v>
      </c>
      <c r="BC18" s="190"/>
      <c r="BD18" s="190">
        <f t="shared" si="6"/>
        <v>0</v>
      </c>
      <c r="BE18" s="190"/>
      <c r="BF18" s="190">
        <f t="shared" si="7"/>
        <v>0</v>
      </c>
      <c r="BG18" s="190"/>
      <c r="BH18" s="190">
        <f t="shared" si="8"/>
        <v>0</v>
      </c>
      <c r="BI18" s="190"/>
      <c r="BJ18" s="190">
        <f t="shared" si="9"/>
        <v>0</v>
      </c>
      <c r="BK18" s="190"/>
      <c r="BL18" s="190">
        <f t="shared" si="10"/>
        <v>0</v>
      </c>
      <c r="BM18" s="199"/>
      <c r="BN18" s="190">
        <f t="shared" si="11"/>
        <v>0</v>
      </c>
      <c r="BO18" s="190"/>
      <c r="BP18" s="190">
        <f t="shared" si="12"/>
        <v>0</v>
      </c>
      <c r="BQ18" s="190"/>
      <c r="BR18" s="190">
        <f t="shared" si="13"/>
        <v>0</v>
      </c>
      <c r="BS18" s="191"/>
    </row>
    <row r="19" spans="2:71" ht="15" thickBot="1" x14ac:dyDescent="0.4">
      <c r="B19" s="209"/>
      <c r="C19" s="210"/>
      <c r="D19" s="210"/>
      <c r="E19" s="214"/>
      <c r="F19" s="214"/>
      <c r="G19" s="214"/>
      <c r="H19" s="215"/>
      <c r="I19" s="205"/>
      <c r="J19" s="206"/>
      <c r="K19" s="206"/>
      <c r="L19" s="206"/>
      <c r="M19" s="213">
        <v>44323</v>
      </c>
      <c r="N19" s="213"/>
      <c r="O19" s="213"/>
      <c r="P19" s="213">
        <v>44687</v>
      </c>
      <c r="Q19" s="213"/>
      <c r="R19" s="213"/>
      <c r="S19" s="205" t="s">
        <v>6638</v>
      </c>
      <c r="T19" s="205"/>
      <c r="U19" s="205"/>
      <c r="V19" s="206"/>
      <c r="W19" s="206"/>
      <c r="X19" s="206"/>
      <c r="Y19" s="207"/>
      <c r="Z19" s="207"/>
      <c r="AA19" s="207"/>
      <c r="AB19" s="208"/>
      <c r="AC19" s="208"/>
      <c r="AD19" s="208"/>
      <c r="AE19" s="202"/>
      <c r="AF19" s="202"/>
      <c r="AG19" s="202"/>
      <c r="AH19" s="201">
        <f>Totals!$E$81</f>
        <v>45811</v>
      </c>
      <c r="AI19" s="201"/>
      <c r="AJ19" s="201"/>
      <c r="AK19" s="326">
        <f t="shared" si="0"/>
        <v>0</v>
      </c>
      <c r="AL19" s="326"/>
      <c r="AM19" s="326"/>
      <c r="AN19" s="201" t="str">
        <f t="shared" si="1"/>
        <v/>
      </c>
      <c r="AO19" s="201"/>
      <c r="AP19" s="201"/>
      <c r="AQ19" s="202"/>
      <c r="AR19" s="202"/>
      <c r="AS19" s="202"/>
      <c r="AT19" s="203">
        <f t="shared" si="2"/>
        <v>0</v>
      </c>
      <c r="AU19" s="203"/>
      <c r="AV19" s="203"/>
      <c r="AW19" s="204">
        <f t="shared" si="3"/>
        <v>0</v>
      </c>
      <c r="AX19" s="204"/>
      <c r="AY19" s="204"/>
      <c r="AZ19" s="190">
        <f t="shared" si="4"/>
        <v>0</v>
      </c>
      <c r="BA19" s="190"/>
      <c r="BB19" s="190">
        <f t="shared" si="5"/>
        <v>0</v>
      </c>
      <c r="BC19" s="190"/>
      <c r="BD19" s="190">
        <f t="shared" si="6"/>
        <v>0</v>
      </c>
      <c r="BE19" s="190"/>
      <c r="BF19" s="190">
        <f t="shared" si="7"/>
        <v>0</v>
      </c>
      <c r="BG19" s="190"/>
      <c r="BH19" s="190">
        <f t="shared" si="8"/>
        <v>0</v>
      </c>
      <c r="BI19" s="190"/>
      <c r="BJ19" s="190">
        <f t="shared" si="9"/>
        <v>0</v>
      </c>
      <c r="BK19" s="190"/>
      <c r="BL19" s="190">
        <f t="shared" si="10"/>
        <v>0</v>
      </c>
      <c r="BM19" s="199"/>
      <c r="BN19" s="190">
        <f t="shared" si="11"/>
        <v>0</v>
      </c>
      <c r="BO19" s="190"/>
      <c r="BP19" s="190">
        <f t="shared" si="12"/>
        <v>0</v>
      </c>
      <c r="BQ19" s="190"/>
      <c r="BR19" s="190">
        <f t="shared" si="13"/>
        <v>0</v>
      </c>
      <c r="BS19" s="191"/>
    </row>
    <row r="20" spans="2:71" ht="15" thickBot="1" x14ac:dyDescent="0.4">
      <c r="B20" s="209"/>
      <c r="C20" s="210"/>
      <c r="D20" s="210"/>
      <c r="E20" s="214"/>
      <c r="F20" s="214"/>
      <c r="G20" s="214"/>
      <c r="H20" s="215"/>
      <c r="I20" s="205"/>
      <c r="J20" s="206"/>
      <c r="K20" s="206"/>
      <c r="L20" s="206"/>
      <c r="M20" s="213"/>
      <c r="N20" s="213"/>
      <c r="O20" s="213"/>
      <c r="P20" s="213"/>
      <c r="Q20" s="213"/>
      <c r="R20" s="213"/>
      <c r="S20" s="205"/>
      <c r="T20" s="205"/>
      <c r="U20" s="205"/>
      <c r="V20" s="206"/>
      <c r="W20" s="206"/>
      <c r="X20" s="206"/>
      <c r="Y20" s="207"/>
      <c r="Z20" s="207"/>
      <c r="AA20" s="207"/>
      <c r="AB20" s="208"/>
      <c r="AC20" s="208"/>
      <c r="AD20" s="208"/>
      <c r="AE20" s="202"/>
      <c r="AF20" s="202"/>
      <c r="AG20" s="202"/>
      <c r="AH20" s="201">
        <f>Totals!$E$81</f>
        <v>45811</v>
      </c>
      <c r="AI20" s="201"/>
      <c r="AJ20" s="201"/>
      <c r="AK20" s="326">
        <f t="shared" si="0"/>
        <v>0</v>
      </c>
      <c r="AL20" s="326"/>
      <c r="AM20" s="326"/>
      <c r="AN20" s="201" t="str">
        <f t="shared" si="1"/>
        <v/>
      </c>
      <c r="AO20" s="201"/>
      <c r="AP20" s="201"/>
      <c r="AQ20" s="202"/>
      <c r="AR20" s="202"/>
      <c r="AS20" s="202"/>
      <c r="AT20" s="203">
        <f t="shared" si="2"/>
        <v>0</v>
      </c>
      <c r="AU20" s="203"/>
      <c r="AV20" s="203"/>
      <c r="AW20" s="204">
        <f t="shared" si="3"/>
        <v>0</v>
      </c>
      <c r="AX20" s="204"/>
      <c r="AY20" s="204"/>
      <c r="AZ20" s="190">
        <f t="shared" si="4"/>
        <v>0</v>
      </c>
      <c r="BA20" s="190"/>
      <c r="BB20" s="190">
        <f t="shared" si="5"/>
        <v>0</v>
      </c>
      <c r="BC20" s="190"/>
      <c r="BD20" s="190">
        <f t="shared" si="6"/>
        <v>0</v>
      </c>
      <c r="BE20" s="190"/>
      <c r="BF20" s="190">
        <f t="shared" si="7"/>
        <v>0</v>
      </c>
      <c r="BG20" s="190"/>
      <c r="BH20" s="190">
        <f t="shared" si="8"/>
        <v>0</v>
      </c>
      <c r="BI20" s="190"/>
      <c r="BJ20" s="190">
        <f t="shared" si="9"/>
        <v>0</v>
      </c>
      <c r="BK20" s="190"/>
      <c r="BL20" s="190">
        <f t="shared" si="10"/>
        <v>0</v>
      </c>
      <c r="BM20" s="199"/>
      <c r="BN20" s="190">
        <f t="shared" si="11"/>
        <v>0</v>
      </c>
      <c r="BO20" s="190"/>
      <c r="BP20" s="190">
        <f t="shared" si="12"/>
        <v>0</v>
      </c>
      <c r="BQ20" s="190"/>
      <c r="BR20" s="190">
        <f t="shared" si="13"/>
        <v>0</v>
      </c>
      <c r="BS20" s="191"/>
    </row>
    <row r="21" spans="2:71" ht="15" thickBot="1" x14ac:dyDescent="0.4">
      <c r="B21" s="209"/>
      <c r="C21" s="210"/>
      <c r="D21" s="210"/>
      <c r="E21" s="214"/>
      <c r="F21" s="214"/>
      <c r="G21" s="214"/>
      <c r="H21" s="215"/>
      <c r="I21" s="205"/>
      <c r="J21" s="206"/>
      <c r="K21" s="206"/>
      <c r="L21" s="206"/>
      <c r="M21" s="213"/>
      <c r="N21" s="213"/>
      <c r="O21" s="213"/>
      <c r="P21" s="213"/>
      <c r="Q21" s="213"/>
      <c r="R21" s="213"/>
      <c r="S21" s="205"/>
      <c r="T21" s="205"/>
      <c r="U21" s="205"/>
      <c r="V21" s="206"/>
      <c r="W21" s="206"/>
      <c r="X21" s="206"/>
      <c r="Y21" s="207"/>
      <c r="Z21" s="207"/>
      <c r="AA21" s="207"/>
      <c r="AB21" s="208"/>
      <c r="AC21" s="208"/>
      <c r="AD21" s="208"/>
      <c r="AE21" s="202"/>
      <c r="AF21" s="202"/>
      <c r="AG21" s="202"/>
      <c r="AH21" s="201">
        <f>Totals!$E$81</f>
        <v>45811</v>
      </c>
      <c r="AI21" s="201"/>
      <c r="AJ21" s="201"/>
      <c r="AK21" s="326">
        <f t="shared" si="0"/>
        <v>0</v>
      </c>
      <c r="AL21" s="326"/>
      <c r="AM21" s="326"/>
      <c r="AN21" s="201" t="str">
        <f t="shared" si="1"/>
        <v/>
      </c>
      <c r="AO21" s="201"/>
      <c r="AP21" s="201"/>
      <c r="AQ21" s="202"/>
      <c r="AR21" s="202"/>
      <c r="AS21" s="202"/>
      <c r="AT21" s="203">
        <f t="shared" si="2"/>
        <v>0</v>
      </c>
      <c r="AU21" s="203"/>
      <c r="AV21" s="203"/>
      <c r="AW21" s="204">
        <f t="shared" si="3"/>
        <v>0</v>
      </c>
      <c r="AX21" s="204"/>
      <c r="AY21" s="204"/>
      <c r="AZ21" s="190">
        <f t="shared" si="4"/>
        <v>0</v>
      </c>
      <c r="BA21" s="190"/>
      <c r="BB21" s="190">
        <f t="shared" si="5"/>
        <v>0</v>
      </c>
      <c r="BC21" s="190"/>
      <c r="BD21" s="190">
        <f t="shared" si="6"/>
        <v>0</v>
      </c>
      <c r="BE21" s="190"/>
      <c r="BF21" s="190">
        <f t="shared" si="7"/>
        <v>0</v>
      </c>
      <c r="BG21" s="190"/>
      <c r="BH21" s="190">
        <f t="shared" si="8"/>
        <v>0</v>
      </c>
      <c r="BI21" s="190"/>
      <c r="BJ21" s="190">
        <f t="shared" si="9"/>
        <v>0</v>
      </c>
      <c r="BK21" s="190"/>
      <c r="BL21" s="190">
        <f t="shared" si="10"/>
        <v>0</v>
      </c>
      <c r="BM21" s="199"/>
      <c r="BN21" s="190">
        <f t="shared" si="11"/>
        <v>0</v>
      </c>
      <c r="BO21" s="190"/>
      <c r="BP21" s="190">
        <f t="shared" si="12"/>
        <v>0</v>
      </c>
      <c r="BQ21" s="190"/>
      <c r="BR21" s="190">
        <f t="shared" si="13"/>
        <v>0</v>
      </c>
      <c r="BS21" s="191"/>
    </row>
    <row r="22" spans="2:71" ht="15" thickBot="1" x14ac:dyDescent="0.4">
      <c r="B22" s="209"/>
      <c r="C22" s="210"/>
      <c r="D22" s="210"/>
      <c r="E22" s="214"/>
      <c r="F22" s="214"/>
      <c r="G22" s="214"/>
      <c r="H22" s="215"/>
      <c r="I22" s="205"/>
      <c r="J22" s="206"/>
      <c r="K22" s="206"/>
      <c r="L22" s="206"/>
      <c r="M22" s="213"/>
      <c r="N22" s="213"/>
      <c r="O22" s="213"/>
      <c r="P22" s="213"/>
      <c r="Q22" s="213"/>
      <c r="R22" s="213"/>
      <c r="S22" s="205"/>
      <c r="T22" s="205"/>
      <c r="U22" s="205"/>
      <c r="V22" s="206"/>
      <c r="W22" s="206"/>
      <c r="X22" s="206"/>
      <c r="Y22" s="207"/>
      <c r="Z22" s="207"/>
      <c r="AA22" s="207"/>
      <c r="AB22" s="208"/>
      <c r="AC22" s="208"/>
      <c r="AD22" s="208"/>
      <c r="AE22" s="202"/>
      <c r="AF22" s="202"/>
      <c r="AG22" s="202"/>
      <c r="AH22" s="201">
        <f>Totals!$E$81</f>
        <v>45811</v>
      </c>
      <c r="AI22" s="201"/>
      <c r="AJ22" s="201"/>
      <c r="AK22" s="326">
        <f t="shared" si="0"/>
        <v>0</v>
      </c>
      <c r="AL22" s="326"/>
      <c r="AM22" s="326"/>
      <c r="AN22" s="201" t="str">
        <f t="shared" si="1"/>
        <v/>
      </c>
      <c r="AO22" s="201"/>
      <c r="AP22" s="201"/>
      <c r="AQ22" s="202"/>
      <c r="AR22" s="202"/>
      <c r="AS22" s="202"/>
      <c r="AT22" s="203">
        <f t="shared" si="2"/>
        <v>0</v>
      </c>
      <c r="AU22" s="203"/>
      <c r="AV22" s="203"/>
      <c r="AW22" s="204">
        <f t="shared" si="3"/>
        <v>0</v>
      </c>
      <c r="AX22" s="204"/>
      <c r="AY22" s="204"/>
      <c r="AZ22" s="190">
        <f t="shared" si="4"/>
        <v>0</v>
      </c>
      <c r="BA22" s="190"/>
      <c r="BB22" s="190">
        <f t="shared" si="5"/>
        <v>0</v>
      </c>
      <c r="BC22" s="190"/>
      <c r="BD22" s="190">
        <f t="shared" si="6"/>
        <v>0</v>
      </c>
      <c r="BE22" s="190"/>
      <c r="BF22" s="190">
        <f t="shared" si="7"/>
        <v>0</v>
      </c>
      <c r="BG22" s="190"/>
      <c r="BH22" s="190">
        <f t="shared" si="8"/>
        <v>0</v>
      </c>
      <c r="BI22" s="190"/>
      <c r="BJ22" s="190">
        <f t="shared" si="9"/>
        <v>0</v>
      </c>
      <c r="BK22" s="190"/>
      <c r="BL22" s="190">
        <f t="shared" si="10"/>
        <v>0</v>
      </c>
      <c r="BM22" s="199"/>
      <c r="BN22" s="190">
        <f t="shared" si="11"/>
        <v>0</v>
      </c>
      <c r="BO22" s="190"/>
      <c r="BP22" s="190">
        <f t="shared" si="12"/>
        <v>0</v>
      </c>
      <c r="BQ22" s="190"/>
      <c r="BR22" s="190">
        <f t="shared" si="13"/>
        <v>0</v>
      </c>
      <c r="BS22" s="191"/>
    </row>
    <row r="23" spans="2:71" ht="15" thickBot="1" x14ac:dyDescent="0.4">
      <c r="B23" s="209"/>
      <c r="C23" s="210"/>
      <c r="D23" s="210"/>
      <c r="E23" s="214"/>
      <c r="F23" s="214"/>
      <c r="G23" s="214"/>
      <c r="H23" s="215"/>
      <c r="I23" s="205"/>
      <c r="J23" s="206"/>
      <c r="K23" s="206"/>
      <c r="L23" s="206"/>
      <c r="M23" s="213">
        <v>43148</v>
      </c>
      <c r="N23" s="213"/>
      <c r="O23" s="213"/>
      <c r="P23" s="213">
        <v>46799</v>
      </c>
      <c r="Q23" s="213"/>
      <c r="R23" s="213"/>
      <c r="S23" s="205" t="s">
        <v>3712</v>
      </c>
      <c r="T23" s="205"/>
      <c r="U23" s="205"/>
      <c r="V23" s="206" t="s">
        <v>3299</v>
      </c>
      <c r="W23" s="206"/>
      <c r="X23" s="206"/>
      <c r="Y23" s="207"/>
      <c r="Z23" s="207"/>
      <c r="AA23" s="207"/>
      <c r="AB23" s="208"/>
      <c r="AC23" s="208"/>
      <c r="AD23" s="208"/>
      <c r="AE23" s="202"/>
      <c r="AF23" s="202"/>
      <c r="AG23" s="202"/>
      <c r="AH23" s="201">
        <f>Totals!$E$81</f>
        <v>45811</v>
      </c>
      <c r="AI23" s="201"/>
      <c r="AJ23" s="201"/>
      <c r="AK23" s="326">
        <f t="shared" si="0"/>
        <v>0</v>
      </c>
      <c r="AL23" s="326"/>
      <c r="AM23" s="326"/>
      <c r="AN23" s="201" t="str">
        <f>IF($AQ23="","",$AQ23-1)</f>
        <v/>
      </c>
      <c r="AO23" s="201"/>
      <c r="AP23" s="201"/>
      <c r="AQ23" s="202"/>
      <c r="AR23" s="202"/>
      <c r="AS23" s="202"/>
      <c r="AT23" s="203">
        <f>IF($AE23&gt;0,IF($AN23&gt;0,IF(OR($AH23&gt;"",$AH23&gt;0),$AN23-$AH23,""),0),0)</f>
        <v>0</v>
      </c>
      <c r="AU23" s="203"/>
      <c r="AV23" s="203"/>
      <c r="AW23" s="204">
        <f t="shared" si="3"/>
        <v>0</v>
      </c>
      <c r="AX23" s="204"/>
      <c r="AY23" s="204"/>
      <c r="AZ23" s="190">
        <f t="shared" si="4"/>
        <v>0</v>
      </c>
      <c r="BA23" s="190"/>
      <c r="BB23" s="190">
        <f t="shared" si="5"/>
        <v>0</v>
      </c>
      <c r="BC23" s="190"/>
      <c r="BD23" s="190">
        <f t="shared" si="6"/>
        <v>0</v>
      </c>
      <c r="BE23" s="190"/>
      <c r="BF23" s="190">
        <f t="shared" si="7"/>
        <v>0</v>
      </c>
      <c r="BG23" s="190"/>
      <c r="BH23" s="190">
        <f t="shared" si="8"/>
        <v>0</v>
      </c>
      <c r="BI23" s="190"/>
      <c r="BJ23" s="190">
        <f t="shared" si="9"/>
        <v>0</v>
      </c>
      <c r="BK23" s="190"/>
      <c r="BL23" s="190">
        <f t="shared" si="10"/>
        <v>0</v>
      </c>
      <c r="BM23" s="199"/>
      <c r="BN23" s="190">
        <f t="shared" si="11"/>
        <v>0</v>
      </c>
      <c r="BO23" s="190"/>
      <c r="BP23" s="190">
        <f t="shared" si="12"/>
        <v>0</v>
      </c>
      <c r="BQ23" s="190"/>
      <c r="BR23" s="190">
        <f t="shared" si="13"/>
        <v>0</v>
      </c>
      <c r="BS23" s="191"/>
    </row>
    <row r="24" spans="2:71" ht="15" thickBot="1" x14ac:dyDescent="0.4">
      <c r="B24" s="209"/>
      <c r="C24" s="210"/>
      <c r="D24" s="210"/>
      <c r="E24" s="214"/>
      <c r="F24" s="214"/>
      <c r="G24" s="214"/>
      <c r="H24" s="215"/>
      <c r="I24" s="205"/>
      <c r="J24" s="206"/>
      <c r="K24" s="206"/>
      <c r="L24" s="206"/>
      <c r="M24" s="213">
        <v>44428</v>
      </c>
      <c r="N24" s="213"/>
      <c r="O24" s="213"/>
      <c r="P24" s="213">
        <v>44792</v>
      </c>
      <c r="Q24" s="213"/>
      <c r="R24" s="213"/>
      <c r="S24" s="205" t="s">
        <v>6638</v>
      </c>
      <c r="T24" s="205"/>
      <c r="U24" s="205"/>
      <c r="V24" s="206" t="s">
        <v>6406</v>
      </c>
      <c r="W24" s="206"/>
      <c r="X24" s="206"/>
      <c r="Y24" s="207"/>
      <c r="Z24" s="207"/>
      <c r="AA24" s="207"/>
      <c r="AB24" s="208"/>
      <c r="AC24" s="208"/>
      <c r="AD24" s="208"/>
      <c r="AE24" s="202"/>
      <c r="AF24" s="202"/>
      <c r="AG24" s="202"/>
      <c r="AH24" s="201">
        <f>Totals!$E$81</f>
        <v>45811</v>
      </c>
      <c r="AI24" s="201"/>
      <c r="AJ24" s="201"/>
      <c r="AK24" s="326">
        <f t="shared" si="0"/>
        <v>0</v>
      </c>
      <c r="AL24" s="326"/>
      <c r="AM24" s="326"/>
      <c r="AN24" s="201" t="str">
        <f t="shared" si="1"/>
        <v/>
      </c>
      <c r="AO24" s="201"/>
      <c r="AP24" s="201"/>
      <c r="AQ24" s="202"/>
      <c r="AR24" s="202"/>
      <c r="AS24" s="202"/>
      <c r="AT24" s="203">
        <f t="shared" ref="AT24:AT51" si="14">IF($AE24&gt;0,IF($AN24&gt;0,IF(OR($AH24&gt;"",$AH24&gt;0),$AN24-$AH24,""),0),0)</f>
        <v>0</v>
      </c>
      <c r="AU24" s="203"/>
      <c r="AV24" s="203"/>
      <c r="AW24" s="204">
        <f t="shared" si="3"/>
        <v>0</v>
      </c>
      <c r="AX24" s="204"/>
      <c r="AY24" s="204"/>
      <c r="AZ24" s="190">
        <f t="shared" si="4"/>
        <v>0</v>
      </c>
      <c r="BA24" s="190"/>
      <c r="BB24" s="190">
        <f t="shared" si="5"/>
        <v>0</v>
      </c>
      <c r="BC24" s="190"/>
      <c r="BD24" s="190">
        <f t="shared" si="6"/>
        <v>0</v>
      </c>
      <c r="BE24" s="190"/>
      <c r="BF24" s="190">
        <f t="shared" si="7"/>
        <v>0</v>
      </c>
      <c r="BG24" s="190"/>
      <c r="BH24" s="190">
        <f t="shared" si="8"/>
        <v>0</v>
      </c>
      <c r="BI24" s="190"/>
      <c r="BJ24" s="190">
        <f t="shared" si="9"/>
        <v>0</v>
      </c>
      <c r="BK24" s="190"/>
      <c r="BL24" s="190">
        <f t="shared" si="10"/>
        <v>0</v>
      </c>
      <c r="BM24" s="199"/>
      <c r="BN24" s="190">
        <f t="shared" si="11"/>
        <v>0</v>
      </c>
      <c r="BO24" s="190"/>
      <c r="BP24" s="190">
        <f t="shared" si="12"/>
        <v>0</v>
      </c>
      <c r="BQ24" s="190"/>
      <c r="BR24" s="190">
        <f t="shared" si="13"/>
        <v>0</v>
      </c>
      <c r="BS24" s="191"/>
    </row>
    <row r="25" spans="2:71" ht="15" thickBot="1" x14ac:dyDescent="0.4">
      <c r="B25" s="209"/>
      <c r="C25" s="210"/>
      <c r="D25" s="210"/>
      <c r="E25" s="214"/>
      <c r="F25" s="214"/>
      <c r="G25" s="214"/>
      <c r="H25" s="215"/>
      <c r="I25" s="205"/>
      <c r="J25" s="206"/>
      <c r="K25" s="206"/>
      <c r="L25" s="206"/>
      <c r="M25" s="213">
        <v>44428</v>
      </c>
      <c r="N25" s="213"/>
      <c r="O25" s="213"/>
      <c r="P25" s="213">
        <v>44792</v>
      </c>
      <c r="Q25" s="213"/>
      <c r="R25" s="213"/>
      <c r="S25" s="205" t="s">
        <v>6638</v>
      </c>
      <c r="T25" s="205"/>
      <c r="U25" s="205"/>
      <c r="V25" s="206" t="s">
        <v>6406</v>
      </c>
      <c r="W25" s="206"/>
      <c r="X25" s="206"/>
      <c r="Y25" s="207"/>
      <c r="Z25" s="207"/>
      <c r="AA25" s="207"/>
      <c r="AB25" s="208"/>
      <c r="AC25" s="208"/>
      <c r="AD25" s="208"/>
      <c r="AE25" s="202"/>
      <c r="AF25" s="202"/>
      <c r="AG25" s="202"/>
      <c r="AH25" s="201">
        <f>Totals!$E$81</f>
        <v>45811</v>
      </c>
      <c r="AI25" s="201"/>
      <c r="AJ25" s="201"/>
      <c r="AK25" s="326">
        <f t="shared" si="0"/>
        <v>0</v>
      </c>
      <c r="AL25" s="326"/>
      <c r="AM25" s="326"/>
      <c r="AN25" s="201" t="str">
        <f t="shared" si="1"/>
        <v/>
      </c>
      <c r="AO25" s="201"/>
      <c r="AP25" s="201"/>
      <c r="AQ25" s="202"/>
      <c r="AR25" s="202"/>
      <c r="AS25" s="202"/>
      <c r="AT25" s="203">
        <f t="shared" si="14"/>
        <v>0</v>
      </c>
      <c r="AU25" s="203"/>
      <c r="AV25" s="203"/>
      <c r="AW25" s="204">
        <f t="shared" si="3"/>
        <v>0</v>
      </c>
      <c r="AX25" s="204"/>
      <c r="AY25" s="204"/>
      <c r="AZ25" s="190">
        <f t="shared" si="4"/>
        <v>0</v>
      </c>
      <c r="BA25" s="190"/>
      <c r="BB25" s="190">
        <f t="shared" si="5"/>
        <v>0</v>
      </c>
      <c r="BC25" s="190"/>
      <c r="BD25" s="190">
        <f t="shared" si="6"/>
        <v>0</v>
      </c>
      <c r="BE25" s="190"/>
      <c r="BF25" s="190">
        <f t="shared" si="7"/>
        <v>0</v>
      </c>
      <c r="BG25" s="190"/>
      <c r="BH25" s="190">
        <f t="shared" si="8"/>
        <v>0</v>
      </c>
      <c r="BI25" s="190"/>
      <c r="BJ25" s="190">
        <f t="shared" si="9"/>
        <v>0</v>
      </c>
      <c r="BK25" s="190"/>
      <c r="BL25" s="190">
        <f t="shared" si="10"/>
        <v>0</v>
      </c>
      <c r="BM25" s="199"/>
      <c r="BN25" s="190">
        <f t="shared" si="11"/>
        <v>0</v>
      </c>
      <c r="BO25" s="190"/>
      <c r="BP25" s="190">
        <f t="shared" si="12"/>
        <v>0</v>
      </c>
      <c r="BQ25" s="190"/>
      <c r="BR25" s="190">
        <f t="shared" si="13"/>
        <v>0</v>
      </c>
      <c r="BS25" s="191"/>
    </row>
    <row r="26" spans="2:71" ht="15" thickBot="1" x14ac:dyDescent="0.4">
      <c r="B26" s="209"/>
      <c r="C26" s="210"/>
      <c r="D26" s="210"/>
      <c r="E26" s="214"/>
      <c r="F26" s="214"/>
      <c r="G26" s="214"/>
      <c r="H26" s="215"/>
      <c r="I26" s="205"/>
      <c r="J26" s="206"/>
      <c r="K26" s="206"/>
      <c r="L26" s="206"/>
      <c r="M26" s="213"/>
      <c r="N26" s="213"/>
      <c r="O26" s="213"/>
      <c r="P26" s="213"/>
      <c r="Q26" s="213"/>
      <c r="R26" s="213"/>
      <c r="S26" s="205"/>
      <c r="T26" s="205"/>
      <c r="U26" s="205"/>
      <c r="V26" s="206"/>
      <c r="W26" s="206"/>
      <c r="X26" s="206"/>
      <c r="Y26" s="207"/>
      <c r="Z26" s="207"/>
      <c r="AA26" s="207"/>
      <c r="AB26" s="208"/>
      <c r="AC26" s="208"/>
      <c r="AD26" s="208"/>
      <c r="AE26" s="202"/>
      <c r="AF26" s="202"/>
      <c r="AG26" s="202"/>
      <c r="AH26" s="201">
        <f>Totals!$E$81</f>
        <v>45811</v>
      </c>
      <c r="AI26" s="201"/>
      <c r="AJ26" s="201"/>
      <c r="AK26" s="326">
        <f t="shared" si="0"/>
        <v>0</v>
      </c>
      <c r="AL26" s="326"/>
      <c r="AM26" s="326"/>
      <c r="AN26" s="201" t="str">
        <f t="shared" si="1"/>
        <v/>
      </c>
      <c r="AO26" s="201"/>
      <c r="AP26" s="201"/>
      <c r="AQ26" s="202"/>
      <c r="AR26" s="202"/>
      <c r="AS26" s="202"/>
      <c r="AT26" s="203">
        <f t="shared" si="14"/>
        <v>0</v>
      </c>
      <c r="AU26" s="203"/>
      <c r="AV26" s="203"/>
      <c r="AW26" s="204">
        <f t="shared" si="3"/>
        <v>0</v>
      </c>
      <c r="AX26" s="204"/>
      <c r="AY26" s="204"/>
      <c r="AZ26" s="190">
        <f t="shared" si="4"/>
        <v>0</v>
      </c>
      <c r="BA26" s="190"/>
      <c r="BB26" s="190">
        <f t="shared" si="5"/>
        <v>0</v>
      </c>
      <c r="BC26" s="190"/>
      <c r="BD26" s="190">
        <f t="shared" si="6"/>
        <v>0</v>
      </c>
      <c r="BE26" s="190"/>
      <c r="BF26" s="190">
        <f t="shared" si="7"/>
        <v>0</v>
      </c>
      <c r="BG26" s="190"/>
      <c r="BH26" s="190">
        <f t="shared" si="8"/>
        <v>0</v>
      </c>
      <c r="BI26" s="190"/>
      <c r="BJ26" s="190">
        <f t="shared" si="9"/>
        <v>0</v>
      </c>
      <c r="BK26" s="190"/>
      <c r="BL26" s="190">
        <f t="shared" si="10"/>
        <v>0</v>
      </c>
      <c r="BM26" s="199"/>
      <c r="BN26" s="190">
        <f t="shared" si="11"/>
        <v>0</v>
      </c>
      <c r="BO26" s="190"/>
      <c r="BP26" s="190">
        <f t="shared" si="12"/>
        <v>0</v>
      </c>
      <c r="BQ26" s="190"/>
      <c r="BR26" s="190">
        <f t="shared" si="13"/>
        <v>0</v>
      </c>
      <c r="BS26" s="191"/>
    </row>
    <row r="27" spans="2:71" ht="15" thickBot="1" x14ac:dyDescent="0.4">
      <c r="B27" s="209"/>
      <c r="C27" s="210"/>
      <c r="D27" s="210"/>
      <c r="E27" s="214"/>
      <c r="F27" s="214"/>
      <c r="G27" s="214"/>
      <c r="H27" s="215"/>
      <c r="I27" s="205"/>
      <c r="J27" s="206"/>
      <c r="K27" s="206"/>
      <c r="L27" s="206"/>
      <c r="M27" s="213">
        <v>43246</v>
      </c>
      <c r="N27" s="213"/>
      <c r="O27" s="213"/>
      <c r="P27" s="213">
        <v>45071</v>
      </c>
      <c r="Q27" s="213"/>
      <c r="R27" s="213"/>
      <c r="S27" s="205" t="s">
        <v>5539</v>
      </c>
      <c r="T27" s="205"/>
      <c r="U27" s="205"/>
      <c r="V27" s="206" t="s">
        <v>5027</v>
      </c>
      <c r="W27" s="206"/>
      <c r="X27" s="206"/>
      <c r="Y27" s="207"/>
      <c r="Z27" s="207"/>
      <c r="AA27" s="207"/>
      <c r="AB27" s="208"/>
      <c r="AC27" s="208"/>
      <c r="AD27" s="208"/>
      <c r="AE27" s="202"/>
      <c r="AF27" s="202"/>
      <c r="AG27" s="202"/>
      <c r="AH27" s="201">
        <f>Totals!$E$81</f>
        <v>45811</v>
      </c>
      <c r="AI27" s="201"/>
      <c r="AJ27" s="201"/>
      <c r="AK27" s="326">
        <f t="shared" si="0"/>
        <v>0</v>
      </c>
      <c r="AL27" s="326"/>
      <c r="AM27" s="326"/>
      <c r="AN27" s="201" t="str">
        <f t="shared" si="1"/>
        <v/>
      </c>
      <c r="AO27" s="201"/>
      <c r="AP27" s="201"/>
      <c r="AQ27" s="202"/>
      <c r="AR27" s="202"/>
      <c r="AS27" s="202"/>
      <c r="AT27" s="203">
        <f t="shared" si="14"/>
        <v>0</v>
      </c>
      <c r="AU27" s="203"/>
      <c r="AV27" s="203"/>
      <c r="AW27" s="204">
        <f t="shared" si="3"/>
        <v>0</v>
      </c>
      <c r="AX27" s="204"/>
      <c r="AY27" s="204"/>
      <c r="AZ27" s="190">
        <f t="shared" si="4"/>
        <v>0</v>
      </c>
      <c r="BA27" s="190"/>
      <c r="BB27" s="190">
        <f t="shared" si="5"/>
        <v>0</v>
      </c>
      <c r="BC27" s="190"/>
      <c r="BD27" s="190">
        <f t="shared" si="6"/>
        <v>0</v>
      </c>
      <c r="BE27" s="190"/>
      <c r="BF27" s="190">
        <f t="shared" si="7"/>
        <v>0</v>
      </c>
      <c r="BG27" s="190"/>
      <c r="BH27" s="190">
        <f t="shared" si="8"/>
        <v>0</v>
      </c>
      <c r="BI27" s="190"/>
      <c r="BJ27" s="190">
        <f t="shared" si="9"/>
        <v>0</v>
      </c>
      <c r="BK27" s="190"/>
      <c r="BL27" s="190">
        <f t="shared" si="10"/>
        <v>0</v>
      </c>
      <c r="BM27" s="199"/>
      <c r="BN27" s="190">
        <f t="shared" si="11"/>
        <v>0</v>
      </c>
      <c r="BO27" s="190"/>
      <c r="BP27" s="190">
        <f t="shared" si="12"/>
        <v>0</v>
      </c>
      <c r="BQ27" s="190"/>
      <c r="BR27" s="190">
        <f t="shared" si="13"/>
        <v>0</v>
      </c>
      <c r="BS27" s="191"/>
    </row>
    <row r="28" spans="2:71" ht="15" thickBot="1" x14ac:dyDescent="0.4">
      <c r="B28" s="209"/>
      <c r="C28" s="210"/>
      <c r="D28" s="210"/>
      <c r="E28" s="214"/>
      <c r="F28" s="214"/>
      <c r="G28" s="214"/>
      <c r="H28" s="215"/>
      <c r="I28" s="205"/>
      <c r="J28" s="206"/>
      <c r="K28" s="206"/>
      <c r="L28" s="206"/>
      <c r="M28" s="213">
        <v>44442</v>
      </c>
      <c r="N28" s="213"/>
      <c r="O28" s="213"/>
      <c r="P28" s="213">
        <v>46267</v>
      </c>
      <c r="Q28" s="213"/>
      <c r="R28" s="213"/>
      <c r="S28" s="205" t="s">
        <v>5539</v>
      </c>
      <c r="T28" s="205"/>
      <c r="U28" s="205"/>
      <c r="V28" s="206" t="s">
        <v>3830</v>
      </c>
      <c r="W28" s="206"/>
      <c r="X28" s="206"/>
      <c r="Y28" s="207"/>
      <c r="Z28" s="207"/>
      <c r="AA28" s="207"/>
      <c r="AB28" s="208"/>
      <c r="AC28" s="208"/>
      <c r="AD28" s="208"/>
      <c r="AE28" s="202"/>
      <c r="AF28" s="202"/>
      <c r="AG28" s="202"/>
      <c r="AH28" s="201">
        <f>Totals!$E$81</f>
        <v>45811</v>
      </c>
      <c r="AI28" s="201"/>
      <c r="AJ28" s="201"/>
      <c r="AK28" s="326">
        <f t="shared" si="0"/>
        <v>0</v>
      </c>
      <c r="AL28" s="326"/>
      <c r="AM28" s="326"/>
      <c r="AN28" s="201" t="str">
        <f t="shared" si="1"/>
        <v/>
      </c>
      <c r="AO28" s="201"/>
      <c r="AP28" s="201"/>
      <c r="AQ28" s="202"/>
      <c r="AR28" s="202"/>
      <c r="AS28" s="202"/>
      <c r="AT28" s="203">
        <f t="shared" si="14"/>
        <v>0</v>
      </c>
      <c r="AU28" s="203"/>
      <c r="AV28" s="203"/>
      <c r="AW28" s="204">
        <f t="shared" si="3"/>
        <v>0</v>
      </c>
      <c r="AX28" s="204"/>
      <c r="AY28" s="204"/>
      <c r="AZ28" s="190">
        <f t="shared" si="4"/>
        <v>0</v>
      </c>
      <c r="BA28" s="190"/>
      <c r="BB28" s="190">
        <f t="shared" si="5"/>
        <v>0</v>
      </c>
      <c r="BC28" s="190"/>
      <c r="BD28" s="190">
        <f t="shared" si="6"/>
        <v>0</v>
      </c>
      <c r="BE28" s="190"/>
      <c r="BF28" s="190">
        <f t="shared" si="7"/>
        <v>0</v>
      </c>
      <c r="BG28" s="190"/>
      <c r="BH28" s="190">
        <f t="shared" si="8"/>
        <v>0</v>
      </c>
      <c r="BI28" s="190"/>
      <c r="BJ28" s="190">
        <f t="shared" si="9"/>
        <v>0</v>
      </c>
      <c r="BK28" s="190"/>
      <c r="BL28" s="190">
        <f t="shared" si="10"/>
        <v>0</v>
      </c>
      <c r="BM28" s="199"/>
      <c r="BN28" s="190">
        <f t="shared" si="11"/>
        <v>0</v>
      </c>
      <c r="BO28" s="190"/>
      <c r="BP28" s="190">
        <f t="shared" si="12"/>
        <v>0</v>
      </c>
      <c r="BQ28" s="190"/>
      <c r="BR28" s="190">
        <f t="shared" si="13"/>
        <v>0</v>
      </c>
      <c r="BS28" s="191"/>
    </row>
    <row r="29" spans="2:71" ht="15" thickBot="1" x14ac:dyDescent="0.4">
      <c r="B29" s="209"/>
      <c r="C29" s="210"/>
      <c r="D29" s="210"/>
      <c r="E29" s="214"/>
      <c r="F29" s="214"/>
      <c r="G29" s="214"/>
      <c r="H29" s="215"/>
      <c r="I29" s="205"/>
      <c r="J29" s="206"/>
      <c r="K29" s="206"/>
      <c r="L29" s="206"/>
      <c r="M29" s="213">
        <v>44229</v>
      </c>
      <c r="N29" s="213"/>
      <c r="O29" s="213"/>
      <c r="P29" s="213">
        <v>44593</v>
      </c>
      <c r="Q29" s="213"/>
      <c r="R29" s="213"/>
      <c r="S29" s="205" t="s">
        <v>6638</v>
      </c>
      <c r="T29" s="205"/>
      <c r="U29" s="205"/>
      <c r="V29" s="206" t="s">
        <v>6606</v>
      </c>
      <c r="W29" s="206"/>
      <c r="X29" s="206"/>
      <c r="Y29" s="207"/>
      <c r="Z29" s="207"/>
      <c r="AA29" s="207"/>
      <c r="AB29" s="208"/>
      <c r="AC29" s="208"/>
      <c r="AD29" s="208"/>
      <c r="AE29" s="202"/>
      <c r="AF29" s="202"/>
      <c r="AG29" s="202"/>
      <c r="AH29" s="201">
        <f>Totals!$E$81</f>
        <v>45811</v>
      </c>
      <c r="AI29" s="201"/>
      <c r="AJ29" s="201"/>
      <c r="AK29" s="326">
        <f t="shared" si="0"/>
        <v>0</v>
      </c>
      <c r="AL29" s="326"/>
      <c r="AM29" s="326"/>
      <c r="AN29" s="201" t="str">
        <f t="shared" si="1"/>
        <v/>
      </c>
      <c r="AO29" s="201"/>
      <c r="AP29" s="201"/>
      <c r="AQ29" s="202"/>
      <c r="AR29" s="202"/>
      <c r="AS29" s="202"/>
      <c r="AT29" s="203">
        <f t="shared" si="14"/>
        <v>0</v>
      </c>
      <c r="AU29" s="203"/>
      <c r="AV29" s="203"/>
      <c r="AW29" s="204">
        <f t="shared" si="3"/>
        <v>0</v>
      </c>
      <c r="AX29" s="204"/>
      <c r="AY29" s="204"/>
      <c r="AZ29" s="190">
        <f t="shared" si="4"/>
        <v>0</v>
      </c>
      <c r="BA29" s="190"/>
      <c r="BB29" s="190">
        <f t="shared" si="5"/>
        <v>0</v>
      </c>
      <c r="BC29" s="190"/>
      <c r="BD29" s="190">
        <f t="shared" si="6"/>
        <v>0</v>
      </c>
      <c r="BE29" s="190"/>
      <c r="BF29" s="190">
        <f t="shared" si="7"/>
        <v>0</v>
      </c>
      <c r="BG29" s="190"/>
      <c r="BH29" s="190">
        <f t="shared" si="8"/>
        <v>0</v>
      </c>
      <c r="BI29" s="190"/>
      <c r="BJ29" s="190">
        <f t="shared" si="9"/>
        <v>0</v>
      </c>
      <c r="BK29" s="190"/>
      <c r="BL29" s="190">
        <f t="shared" si="10"/>
        <v>0</v>
      </c>
      <c r="BM29" s="199"/>
      <c r="BN29" s="190">
        <f t="shared" si="11"/>
        <v>0</v>
      </c>
      <c r="BO29" s="190"/>
      <c r="BP29" s="190">
        <f t="shared" si="12"/>
        <v>0</v>
      </c>
      <c r="BQ29" s="190"/>
      <c r="BR29" s="190">
        <f t="shared" si="13"/>
        <v>0</v>
      </c>
      <c r="BS29" s="191"/>
    </row>
    <row r="30" spans="2:71" ht="15" thickBot="1" x14ac:dyDescent="0.4">
      <c r="B30" s="209"/>
      <c r="C30" s="210"/>
      <c r="D30" s="210"/>
      <c r="E30" s="214"/>
      <c r="F30" s="214"/>
      <c r="G30" s="214"/>
      <c r="H30" s="215"/>
      <c r="I30" s="205"/>
      <c r="J30" s="206"/>
      <c r="K30" s="206"/>
      <c r="L30" s="206"/>
      <c r="M30" s="213">
        <v>44105</v>
      </c>
      <c r="N30" s="213"/>
      <c r="O30" s="213"/>
      <c r="P30" s="213">
        <v>44469</v>
      </c>
      <c r="Q30" s="213"/>
      <c r="R30" s="213"/>
      <c r="S30" s="205" t="s">
        <v>6638</v>
      </c>
      <c r="T30" s="205"/>
      <c r="U30" s="205"/>
      <c r="V30" s="206" t="s">
        <v>6364</v>
      </c>
      <c r="W30" s="206"/>
      <c r="X30" s="206"/>
      <c r="Y30" s="207"/>
      <c r="Z30" s="207"/>
      <c r="AA30" s="207"/>
      <c r="AB30" s="208"/>
      <c r="AC30" s="208"/>
      <c r="AD30" s="208"/>
      <c r="AE30" s="202"/>
      <c r="AF30" s="202"/>
      <c r="AG30" s="202"/>
      <c r="AH30" s="201">
        <f>Totals!$E$81</f>
        <v>45811</v>
      </c>
      <c r="AI30" s="201"/>
      <c r="AJ30" s="201"/>
      <c r="AK30" s="326">
        <f t="shared" si="0"/>
        <v>0</v>
      </c>
      <c r="AL30" s="326"/>
      <c r="AM30" s="326"/>
      <c r="AN30" s="201" t="str">
        <f t="shared" si="1"/>
        <v/>
      </c>
      <c r="AO30" s="201"/>
      <c r="AP30" s="201"/>
      <c r="AQ30" s="202"/>
      <c r="AR30" s="202"/>
      <c r="AS30" s="202"/>
      <c r="AT30" s="203">
        <f t="shared" si="14"/>
        <v>0</v>
      </c>
      <c r="AU30" s="203"/>
      <c r="AV30" s="203"/>
      <c r="AW30" s="204">
        <f t="shared" si="3"/>
        <v>0</v>
      </c>
      <c r="AX30" s="204"/>
      <c r="AY30" s="204"/>
      <c r="AZ30" s="190">
        <f t="shared" si="4"/>
        <v>0</v>
      </c>
      <c r="BA30" s="190"/>
      <c r="BB30" s="190">
        <f t="shared" si="5"/>
        <v>0</v>
      </c>
      <c r="BC30" s="190"/>
      <c r="BD30" s="190">
        <f t="shared" si="6"/>
        <v>0</v>
      </c>
      <c r="BE30" s="190"/>
      <c r="BF30" s="190">
        <f t="shared" si="7"/>
        <v>0</v>
      </c>
      <c r="BG30" s="190"/>
      <c r="BH30" s="190">
        <f t="shared" si="8"/>
        <v>0</v>
      </c>
      <c r="BI30" s="190"/>
      <c r="BJ30" s="190">
        <f t="shared" si="9"/>
        <v>0</v>
      </c>
      <c r="BK30" s="190"/>
      <c r="BL30" s="190">
        <f t="shared" si="10"/>
        <v>0</v>
      </c>
      <c r="BM30" s="199"/>
      <c r="BN30" s="190">
        <f t="shared" si="11"/>
        <v>0</v>
      </c>
      <c r="BO30" s="190"/>
      <c r="BP30" s="190">
        <f t="shared" si="12"/>
        <v>0</v>
      </c>
      <c r="BQ30" s="190"/>
      <c r="BR30" s="190">
        <f t="shared" si="13"/>
        <v>0</v>
      </c>
      <c r="BS30" s="191"/>
    </row>
    <row r="31" spans="2:71" ht="15" thickBot="1" x14ac:dyDescent="0.4">
      <c r="B31" s="209"/>
      <c r="C31" s="210"/>
      <c r="D31" s="210"/>
      <c r="E31" s="214"/>
      <c r="F31" s="214"/>
      <c r="G31" s="214"/>
      <c r="H31" s="215"/>
      <c r="I31" s="205"/>
      <c r="J31" s="206"/>
      <c r="K31" s="206"/>
      <c r="L31" s="206"/>
      <c r="M31" s="213"/>
      <c r="N31" s="213"/>
      <c r="O31" s="213"/>
      <c r="P31" s="213"/>
      <c r="Q31" s="213"/>
      <c r="R31" s="213"/>
      <c r="S31" s="205"/>
      <c r="T31" s="205"/>
      <c r="U31" s="205"/>
      <c r="V31" s="206"/>
      <c r="W31" s="206"/>
      <c r="X31" s="206"/>
      <c r="Y31" s="207"/>
      <c r="Z31" s="207"/>
      <c r="AA31" s="207"/>
      <c r="AB31" s="208"/>
      <c r="AC31" s="208"/>
      <c r="AD31" s="208"/>
      <c r="AE31" s="202"/>
      <c r="AF31" s="202"/>
      <c r="AG31" s="202"/>
      <c r="AH31" s="201">
        <f>Totals!$E$81</f>
        <v>45811</v>
      </c>
      <c r="AI31" s="201"/>
      <c r="AJ31" s="201"/>
      <c r="AK31" s="326">
        <f t="shared" si="0"/>
        <v>0</v>
      </c>
      <c r="AL31" s="326"/>
      <c r="AM31" s="326"/>
      <c r="AN31" s="201" t="str">
        <f t="shared" si="1"/>
        <v/>
      </c>
      <c r="AO31" s="201"/>
      <c r="AP31" s="201"/>
      <c r="AQ31" s="202"/>
      <c r="AR31" s="202"/>
      <c r="AS31" s="202"/>
      <c r="AT31" s="203">
        <f t="shared" si="14"/>
        <v>0</v>
      </c>
      <c r="AU31" s="203"/>
      <c r="AV31" s="203"/>
      <c r="AW31" s="204">
        <f t="shared" si="3"/>
        <v>0</v>
      </c>
      <c r="AX31" s="204"/>
      <c r="AY31" s="204"/>
      <c r="AZ31" s="190">
        <f t="shared" si="4"/>
        <v>0</v>
      </c>
      <c r="BA31" s="190"/>
      <c r="BB31" s="190">
        <f t="shared" si="5"/>
        <v>0</v>
      </c>
      <c r="BC31" s="190"/>
      <c r="BD31" s="190">
        <f t="shared" si="6"/>
        <v>0</v>
      </c>
      <c r="BE31" s="190"/>
      <c r="BF31" s="190">
        <f t="shared" si="7"/>
        <v>0</v>
      </c>
      <c r="BG31" s="190"/>
      <c r="BH31" s="190">
        <f t="shared" si="8"/>
        <v>0</v>
      </c>
      <c r="BI31" s="190"/>
      <c r="BJ31" s="190">
        <f t="shared" si="9"/>
        <v>0</v>
      </c>
      <c r="BK31" s="190"/>
      <c r="BL31" s="190">
        <f t="shared" si="10"/>
        <v>0</v>
      </c>
      <c r="BM31" s="199"/>
      <c r="BN31" s="190">
        <f t="shared" si="11"/>
        <v>0</v>
      </c>
      <c r="BO31" s="190"/>
      <c r="BP31" s="190">
        <f t="shared" si="12"/>
        <v>0</v>
      </c>
      <c r="BQ31" s="190"/>
      <c r="BR31" s="190">
        <f t="shared" si="13"/>
        <v>0</v>
      </c>
      <c r="BS31" s="191"/>
    </row>
    <row r="32" spans="2:71" ht="15" thickBot="1" x14ac:dyDescent="0.4">
      <c r="B32" s="209"/>
      <c r="C32" s="210"/>
      <c r="D32" s="210"/>
      <c r="E32" s="214"/>
      <c r="F32" s="214"/>
      <c r="G32" s="214"/>
      <c r="H32" s="215"/>
      <c r="I32" s="205"/>
      <c r="J32" s="206"/>
      <c r="K32" s="206"/>
      <c r="L32" s="206"/>
      <c r="M32" s="213"/>
      <c r="N32" s="213"/>
      <c r="O32" s="213"/>
      <c r="P32" s="213"/>
      <c r="Q32" s="213"/>
      <c r="R32" s="213"/>
      <c r="S32" s="205"/>
      <c r="T32" s="205"/>
      <c r="U32" s="205"/>
      <c r="V32" s="206"/>
      <c r="W32" s="206"/>
      <c r="X32" s="206"/>
      <c r="Y32" s="207"/>
      <c r="Z32" s="207"/>
      <c r="AA32" s="207"/>
      <c r="AB32" s="208"/>
      <c r="AC32" s="208"/>
      <c r="AD32" s="208"/>
      <c r="AE32" s="202"/>
      <c r="AF32" s="202"/>
      <c r="AG32" s="202"/>
      <c r="AH32" s="201">
        <f>Totals!$E$81</f>
        <v>45811</v>
      </c>
      <c r="AI32" s="201"/>
      <c r="AJ32" s="201"/>
      <c r="AK32" s="326">
        <f t="shared" si="0"/>
        <v>0</v>
      </c>
      <c r="AL32" s="326"/>
      <c r="AM32" s="326"/>
      <c r="AN32" s="201" t="str">
        <f t="shared" si="1"/>
        <v/>
      </c>
      <c r="AO32" s="201"/>
      <c r="AP32" s="201"/>
      <c r="AQ32" s="202"/>
      <c r="AR32" s="202"/>
      <c r="AS32" s="202"/>
      <c r="AT32" s="203">
        <f t="shared" si="14"/>
        <v>0</v>
      </c>
      <c r="AU32" s="203"/>
      <c r="AV32" s="203"/>
      <c r="AW32" s="204">
        <f t="shared" si="3"/>
        <v>0</v>
      </c>
      <c r="AX32" s="204"/>
      <c r="AY32" s="204"/>
      <c r="AZ32" s="190">
        <f t="shared" si="4"/>
        <v>0</v>
      </c>
      <c r="BA32" s="190"/>
      <c r="BB32" s="190">
        <f t="shared" si="5"/>
        <v>0</v>
      </c>
      <c r="BC32" s="190"/>
      <c r="BD32" s="190">
        <f t="shared" si="6"/>
        <v>0</v>
      </c>
      <c r="BE32" s="190"/>
      <c r="BF32" s="190">
        <f t="shared" si="7"/>
        <v>0</v>
      </c>
      <c r="BG32" s="190"/>
      <c r="BH32" s="190">
        <f t="shared" si="8"/>
        <v>0</v>
      </c>
      <c r="BI32" s="190"/>
      <c r="BJ32" s="190">
        <f t="shared" si="9"/>
        <v>0</v>
      </c>
      <c r="BK32" s="190"/>
      <c r="BL32" s="190">
        <f t="shared" si="10"/>
        <v>0</v>
      </c>
      <c r="BM32" s="199"/>
      <c r="BN32" s="190">
        <f t="shared" si="11"/>
        <v>0</v>
      </c>
      <c r="BO32" s="190"/>
      <c r="BP32" s="190">
        <f t="shared" si="12"/>
        <v>0</v>
      </c>
      <c r="BQ32" s="190"/>
      <c r="BR32" s="190">
        <f t="shared" si="13"/>
        <v>0</v>
      </c>
      <c r="BS32" s="191"/>
    </row>
    <row r="33" spans="2:71" ht="15" thickBot="1" x14ac:dyDescent="0.4">
      <c r="B33" s="209"/>
      <c r="C33" s="210"/>
      <c r="D33" s="210"/>
      <c r="E33" s="214"/>
      <c r="F33" s="214"/>
      <c r="G33" s="214"/>
      <c r="H33" s="215"/>
      <c r="I33" s="205"/>
      <c r="J33" s="206"/>
      <c r="K33" s="206"/>
      <c r="L33" s="206"/>
      <c r="M33" s="213">
        <v>44401</v>
      </c>
      <c r="N33" s="213"/>
      <c r="O33" s="213"/>
      <c r="P33" s="213">
        <v>44431</v>
      </c>
      <c r="Q33" s="213"/>
      <c r="R33" s="213"/>
      <c r="S33" s="205" t="s">
        <v>6948</v>
      </c>
      <c r="T33" s="205"/>
      <c r="U33" s="205"/>
      <c r="V33" s="206" t="s">
        <v>6925</v>
      </c>
      <c r="W33" s="206"/>
      <c r="X33" s="206"/>
      <c r="Y33" s="207"/>
      <c r="Z33" s="207"/>
      <c r="AA33" s="207"/>
      <c r="AB33" s="208"/>
      <c r="AC33" s="208"/>
      <c r="AD33" s="208"/>
      <c r="AE33" s="202"/>
      <c r="AF33" s="202"/>
      <c r="AG33" s="202"/>
      <c r="AH33" s="201">
        <f>Totals!$E$81</f>
        <v>45811</v>
      </c>
      <c r="AI33" s="201"/>
      <c r="AJ33" s="201"/>
      <c r="AK33" s="326">
        <f t="shared" si="0"/>
        <v>0</v>
      </c>
      <c r="AL33" s="326"/>
      <c r="AM33" s="326"/>
      <c r="AN33" s="201" t="str">
        <f t="shared" si="1"/>
        <v/>
      </c>
      <c r="AO33" s="201"/>
      <c r="AP33" s="201"/>
      <c r="AQ33" s="202"/>
      <c r="AR33" s="202"/>
      <c r="AS33" s="202"/>
      <c r="AT33" s="203">
        <f t="shared" si="14"/>
        <v>0</v>
      </c>
      <c r="AU33" s="203"/>
      <c r="AV33" s="203"/>
      <c r="AW33" s="204">
        <f t="shared" si="3"/>
        <v>0</v>
      </c>
      <c r="AX33" s="204"/>
      <c r="AY33" s="204"/>
      <c r="AZ33" s="190">
        <f t="shared" si="4"/>
        <v>0</v>
      </c>
      <c r="BA33" s="190"/>
      <c r="BB33" s="190">
        <f t="shared" si="5"/>
        <v>0</v>
      </c>
      <c r="BC33" s="190"/>
      <c r="BD33" s="190">
        <f t="shared" si="6"/>
        <v>0</v>
      </c>
      <c r="BE33" s="190"/>
      <c r="BF33" s="190">
        <f t="shared" si="7"/>
        <v>0</v>
      </c>
      <c r="BG33" s="190"/>
      <c r="BH33" s="190">
        <f t="shared" si="8"/>
        <v>0</v>
      </c>
      <c r="BI33" s="190"/>
      <c r="BJ33" s="190">
        <f t="shared" si="9"/>
        <v>0</v>
      </c>
      <c r="BK33" s="190"/>
      <c r="BL33" s="190">
        <f t="shared" si="10"/>
        <v>0</v>
      </c>
      <c r="BM33" s="199"/>
      <c r="BN33" s="190">
        <f t="shared" si="11"/>
        <v>0</v>
      </c>
      <c r="BO33" s="190"/>
      <c r="BP33" s="190">
        <f t="shared" si="12"/>
        <v>0</v>
      </c>
      <c r="BQ33" s="190"/>
      <c r="BR33" s="190">
        <f t="shared" si="13"/>
        <v>0</v>
      </c>
      <c r="BS33" s="191"/>
    </row>
    <row r="34" spans="2:71" ht="15" thickBot="1" x14ac:dyDescent="0.4">
      <c r="B34" s="209"/>
      <c r="C34" s="210"/>
      <c r="D34" s="210"/>
      <c r="E34" s="214"/>
      <c r="F34" s="214"/>
      <c r="G34" s="214"/>
      <c r="H34" s="215"/>
      <c r="I34" s="205"/>
      <c r="J34" s="206"/>
      <c r="K34" s="206"/>
      <c r="L34" s="206"/>
      <c r="M34" s="213"/>
      <c r="N34" s="213"/>
      <c r="O34" s="213"/>
      <c r="P34" s="213"/>
      <c r="Q34" s="213"/>
      <c r="R34" s="213"/>
      <c r="S34" s="205" t="s">
        <v>6948</v>
      </c>
      <c r="T34" s="205"/>
      <c r="U34" s="205"/>
      <c r="V34" s="206"/>
      <c r="W34" s="206"/>
      <c r="X34" s="206"/>
      <c r="Y34" s="207"/>
      <c r="Z34" s="207"/>
      <c r="AA34" s="207"/>
      <c r="AB34" s="208"/>
      <c r="AC34" s="208"/>
      <c r="AD34" s="208"/>
      <c r="AE34" s="202"/>
      <c r="AF34" s="202"/>
      <c r="AG34" s="202"/>
      <c r="AH34" s="201">
        <f>Totals!$E$81</f>
        <v>45811</v>
      </c>
      <c r="AI34" s="201"/>
      <c r="AJ34" s="201"/>
      <c r="AK34" s="326">
        <f t="shared" si="0"/>
        <v>0</v>
      </c>
      <c r="AL34" s="326"/>
      <c r="AM34" s="326"/>
      <c r="AN34" s="201" t="str">
        <f t="shared" si="1"/>
        <v/>
      </c>
      <c r="AO34" s="201"/>
      <c r="AP34" s="201"/>
      <c r="AQ34" s="202"/>
      <c r="AR34" s="202"/>
      <c r="AS34" s="202"/>
      <c r="AT34" s="203">
        <f t="shared" si="14"/>
        <v>0</v>
      </c>
      <c r="AU34" s="203"/>
      <c r="AV34" s="203"/>
      <c r="AW34" s="204">
        <f t="shared" si="3"/>
        <v>0</v>
      </c>
      <c r="AX34" s="204"/>
      <c r="AY34" s="204"/>
      <c r="AZ34" s="190">
        <f t="shared" si="4"/>
        <v>0</v>
      </c>
      <c r="BA34" s="190"/>
      <c r="BB34" s="190">
        <f t="shared" si="5"/>
        <v>0</v>
      </c>
      <c r="BC34" s="190"/>
      <c r="BD34" s="190">
        <f t="shared" si="6"/>
        <v>0</v>
      </c>
      <c r="BE34" s="190"/>
      <c r="BF34" s="190">
        <f t="shared" si="7"/>
        <v>0</v>
      </c>
      <c r="BG34" s="190"/>
      <c r="BH34" s="190">
        <f t="shared" si="8"/>
        <v>0</v>
      </c>
      <c r="BI34" s="190"/>
      <c r="BJ34" s="190">
        <f t="shared" si="9"/>
        <v>0</v>
      </c>
      <c r="BK34" s="190"/>
      <c r="BL34" s="190">
        <f t="shared" si="10"/>
        <v>0</v>
      </c>
      <c r="BM34" s="199"/>
      <c r="BN34" s="190">
        <f t="shared" si="11"/>
        <v>0</v>
      </c>
      <c r="BO34" s="190"/>
      <c r="BP34" s="190">
        <f t="shared" si="12"/>
        <v>0</v>
      </c>
      <c r="BQ34" s="190"/>
      <c r="BR34" s="190">
        <f t="shared" si="13"/>
        <v>0</v>
      </c>
      <c r="BS34" s="191"/>
    </row>
    <row r="35" spans="2:71" ht="15" thickBot="1" x14ac:dyDescent="0.4">
      <c r="B35" s="209"/>
      <c r="C35" s="210"/>
      <c r="D35" s="210"/>
      <c r="E35" s="214"/>
      <c r="F35" s="214"/>
      <c r="G35" s="214"/>
      <c r="H35" s="215"/>
      <c r="I35" s="205"/>
      <c r="J35" s="206"/>
      <c r="K35" s="206"/>
      <c r="L35" s="206"/>
      <c r="M35" s="213"/>
      <c r="N35" s="213"/>
      <c r="O35" s="213"/>
      <c r="P35" s="213"/>
      <c r="Q35" s="213"/>
      <c r="R35" s="213"/>
      <c r="S35" s="205" t="s">
        <v>6948</v>
      </c>
      <c r="T35" s="205"/>
      <c r="U35" s="205"/>
      <c r="V35" s="206"/>
      <c r="W35" s="206"/>
      <c r="X35" s="206"/>
      <c r="Y35" s="207"/>
      <c r="Z35" s="207"/>
      <c r="AA35" s="207"/>
      <c r="AB35" s="208"/>
      <c r="AC35" s="208"/>
      <c r="AD35" s="208"/>
      <c r="AE35" s="202"/>
      <c r="AF35" s="202"/>
      <c r="AG35" s="202"/>
      <c r="AH35" s="201">
        <f>Totals!$E$81</f>
        <v>45811</v>
      </c>
      <c r="AI35" s="201"/>
      <c r="AJ35" s="201"/>
      <c r="AK35" s="326">
        <f t="shared" si="0"/>
        <v>0</v>
      </c>
      <c r="AL35" s="326"/>
      <c r="AM35" s="326"/>
      <c r="AN35" s="201" t="str">
        <f t="shared" si="1"/>
        <v/>
      </c>
      <c r="AO35" s="201"/>
      <c r="AP35" s="201"/>
      <c r="AQ35" s="202"/>
      <c r="AR35" s="202"/>
      <c r="AS35" s="202"/>
      <c r="AT35" s="203">
        <f t="shared" si="14"/>
        <v>0</v>
      </c>
      <c r="AU35" s="203"/>
      <c r="AV35" s="203"/>
      <c r="AW35" s="204">
        <f t="shared" si="3"/>
        <v>0</v>
      </c>
      <c r="AX35" s="204"/>
      <c r="AY35" s="204"/>
      <c r="AZ35" s="190">
        <f t="shared" si="4"/>
        <v>0</v>
      </c>
      <c r="BA35" s="190"/>
      <c r="BB35" s="190">
        <f t="shared" si="5"/>
        <v>0</v>
      </c>
      <c r="BC35" s="190"/>
      <c r="BD35" s="190">
        <f t="shared" si="6"/>
        <v>0</v>
      </c>
      <c r="BE35" s="190"/>
      <c r="BF35" s="190">
        <f t="shared" si="7"/>
        <v>0</v>
      </c>
      <c r="BG35" s="190"/>
      <c r="BH35" s="190">
        <f t="shared" si="8"/>
        <v>0</v>
      </c>
      <c r="BI35" s="190"/>
      <c r="BJ35" s="190">
        <f t="shared" si="9"/>
        <v>0</v>
      </c>
      <c r="BK35" s="190"/>
      <c r="BL35" s="190">
        <f t="shared" si="10"/>
        <v>0</v>
      </c>
      <c r="BM35" s="199"/>
      <c r="BN35" s="190">
        <f t="shared" si="11"/>
        <v>0</v>
      </c>
      <c r="BO35" s="190"/>
      <c r="BP35" s="190">
        <f t="shared" si="12"/>
        <v>0</v>
      </c>
      <c r="BQ35" s="190"/>
      <c r="BR35" s="190">
        <f t="shared" si="13"/>
        <v>0</v>
      </c>
      <c r="BS35" s="191"/>
    </row>
    <row r="36" spans="2:71" ht="15" thickBot="1" x14ac:dyDescent="0.4">
      <c r="B36" s="209"/>
      <c r="C36" s="210"/>
      <c r="D36" s="210"/>
      <c r="E36" s="214"/>
      <c r="F36" s="214"/>
      <c r="G36" s="214"/>
      <c r="H36" s="215"/>
      <c r="I36" s="205"/>
      <c r="J36" s="206"/>
      <c r="K36" s="206"/>
      <c r="L36" s="206"/>
      <c r="M36" s="213"/>
      <c r="N36" s="213"/>
      <c r="O36" s="213"/>
      <c r="P36" s="213"/>
      <c r="Q36" s="213"/>
      <c r="R36" s="213"/>
      <c r="S36" s="205" t="s">
        <v>6948</v>
      </c>
      <c r="T36" s="205"/>
      <c r="U36" s="205"/>
      <c r="V36" s="206"/>
      <c r="W36" s="206"/>
      <c r="X36" s="206"/>
      <c r="Y36" s="207"/>
      <c r="Z36" s="207"/>
      <c r="AA36" s="207"/>
      <c r="AB36" s="208"/>
      <c r="AC36" s="208"/>
      <c r="AD36" s="208"/>
      <c r="AE36" s="202"/>
      <c r="AF36" s="202"/>
      <c r="AG36" s="202"/>
      <c r="AH36" s="201">
        <f>Totals!$E$81</f>
        <v>45811</v>
      </c>
      <c r="AI36" s="201"/>
      <c r="AJ36" s="201"/>
      <c r="AK36" s="326">
        <f t="shared" si="0"/>
        <v>0</v>
      </c>
      <c r="AL36" s="326"/>
      <c r="AM36" s="326"/>
      <c r="AN36" s="201" t="str">
        <f t="shared" si="1"/>
        <v/>
      </c>
      <c r="AO36" s="201"/>
      <c r="AP36" s="201"/>
      <c r="AQ36" s="202"/>
      <c r="AR36" s="202"/>
      <c r="AS36" s="202"/>
      <c r="AT36" s="203">
        <f t="shared" si="14"/>
        <v>0</v>
      </c>
      <c r="AU36" s="203"/>
      <c r="AV36" s="203"/>
      <c r="AW36" s="204">
        <f t="shared" si="3"/>
        <v>0</v>
      </c>
      <c r="AX36" s="204"/>
      <c r="AY36" s="204"/>
      <c r="AZ36" s="190">
        <f t="shared" si="4"/>
        <v>0</v>
      </c>
      <c r="BA36" s="190"/>
      <c r="BB36" s="190">
        <f t="shared" si="5"/>
        <v>0</v>
      </c>
      <c r="BC36" s="190"/>
      <c r="BD36" s="190">
        <f t="shared" si="6"/>
        <v>0</v>
      </c>
      <c r="BE36" s="190"/>
      <c r="BF36" s="190">
        <f t="shared" si="7"/>
        <v>0</v>
      </c>
      <c r="BG36" s="190"/>
      <c r="BH36" s="190">
        <f t="shared" si="8"/>
        <v>0</v>
      </c>
      <c r="BI36" s="190"/>
      <c r="BJ36" s="190">
        <f t="shared" si="9"/>
        <v>0</v>
      </c>
      <c r="BK36" s="190"/>
      <c r="BL36" s="190">
        <f t="shared" si="10"/>
        <v>0</v>
      </c>
      <c r="BM36" s="199"/>
      <c r="BN36" s="190">
        <f t="shared" si="11"/>
        <v>0</v>
      </c>
      <c r="BO36" s="190"/>
      <c r="BP36" s="190">
        <f t="shared" si="12"/>
        <v>0</v>
      </c>
      <c r="BQ36" s="190"/>
      <c r="BR36" s="190">
        <f t="shared" si="13"/>
        <v>0</v>
      </c>
      <c r="BS36" s="191"/>
    </row>
    <row r="37" spans="2:71" ht="15" thickBot="1" x14ac:dyDescent="0.4">
      <c r="B37" s="209"/>
      <c r="C37" s="210"/>
      <c r="D37" s="210"/>
      <c r="E37" s="214"/>
      <c r="F37" s="214"/>
      <c r="G37" s="214"/>
      <c r="H37" s="215"/>
      <c r="I37" s="205"/>
      <c r="J37" s="206"/>
      <c r="K37" s="206"/>
      <c r="L37" s="206"/>
      <c r="M37" s="213"/>
      <c r="N37" s="213"/>
      <c r="O37" s="213"/>
      <c r="P37" s="213"/>
      <c r="Q37" s="213"/>
      <c r="R37" s="213"/>
      <c r="S37" s="205"/>
      <c r="T37" s="205"/>
      <c r="U37" s="205"/>
      <c r="V37" s="206"/>
      <c r="W37" s="206"/>
      <c r="X37" s="206"/>
      <c r="Y37" s="207"/>
      <c r="Z37" s="207"/>
      <c r="AA37" s="207"/>
      <c r="AB37" s="208"/>
      <c r="AC37" s="208"/>
      <c r="AD37" s="208"/>
      <c r="AE37" s="202"/>
      <c r="AF37" s="202"/>
      <c r="AG37" s="202"/>
      <c r="AH37" s="201">
        <f>Totals!$E$81</f>
        <v>45811</v>
      </c>
      <c r="AI37" s="201"/>
      <c r="AJ37" s="201"/>
      <c r="AK37" s="326">
        <f t="shared" si="0"/>
        <v>0</v>
      </c>
      <c r="AL37" s="326"/>
      <c r="AM37" s="326"/>
      <c r="AN37" s="201" t="str">
        <f t="shared" si="1"/>
        <v/>
      </c>
      <c r="AO37" s="201"/>
      <c r="AP37" s="201"/>
      <c r="AQ37" s="202"/>
      <c r="AR37" s="202"/>
      <c r="AS37" s="202"/>
      <c r="AT37" s="203">
        <f t="shared" si="14"/>
        <v>0</v>
      </c>
      <c r="AU37" s="203"/>
      <c r="AV37" s="203"/>
      <c r="AW37" s="204">
        <f t="shared" si="3"/>
        <v>0</v>
      </c>
      <c r="AX37" s="204"/>
      <c r="AY37" s="204"/>
      <c r="AZ37" s="190">
        <f t="shared" si="4"/>
        <v>0</v>
      </c>
      <c r="BA37" s="190"/>
      <c r="BB37" s="190">
        <f t="shared" si="5"/>
        <v>0</v>
      </c>
      <c r="BC37" s="190"/>
      <c r="BD37" s="190">
        <f t="shared" si="6"/>
        <v>0</v>
      </c>
      <c r="BE37" s="190"/>
      <c r="BF37" s="190">
        <f t="shared" si="7"/>
        <v>0</v>
      </c>
      <c r="BG37" s="190"/>
      <c r="BH37" s="190">
        <f t="shared" si="8"/>
        <v>0</v>
      </c>
      <c r="BI37" s="190"/>
      <c r="BJ37" s="190">
        <f t="shared" si="9"/>
        <v>0</v>
      </c>
      <c r="BK37" s="190"/>
      <c r="BL37" s="190">
        <f t="shared" si="10"/>
        <v>0</v>
      </c>
      <c r="BM37" s="199"/>
      <c r="BN37" s="190">
        <f t="shared" si="11"/>
        <v>0</v>
      </c>
      <c r="BO37" s="190"/>
      <c r="BP37" s="190">
        <f t="shared" si="12"/>
        <v>0</v>
      </c>
      <c r="BQ37" s="190"/>
      <c r="BR37" s="190">
        <f t="shared" si="13"/>
        <v>0</v>
      </c>
      <c r="BS37" s="191"/>
    </row>
    <row r="38" spans="2:71" ht="15" thickBot="1" x14ac:dyDescent="0.4">
      <c r="B38" s="209"/>
      <c r="C38" s="210"/>
      <c r="D38" s="210"/>
      <c r="E38" s="214"/>
      <c r="F38" s="214"/>
      <c r="G38" s="214"/>
      <c r="H38" s="215"/>
      <c r="I38" s="205"/>
      <c r="J38" s="206"/>
      <c r="K38" s="206"/>
      <c r="L38" s="206"/>
      <c r="M38" s="213"/>
      <c r="N38" s="213"/>
      <c r="O38" s="213"/>
      <c r="P38" s="213"/>
      <c r="Q38" s="213"/>
      <c r="R38" s="213"/>
      <c r="S38" s="205"/>
      <c r="T38" s="205"/>
      <c r="U38" s="205"/>
      <c r="V38" s="206"/>
      <c r="W38" s="206"/>
      <c r="X38" s="206"/>
      <c r="Y38" s="207"/>
      <c r="Z38" s="207"/>
      <c r="AA38" s="207"/>
      <c r="AB38" s="208"/>
      <c r="AC38" s="208"/>
      <c r="AD38" s="208"/>
      <c r="AE38" s="202"/>
      <c r="AF38" s="202"/>
      <c r="AG38" s="202"/>
      <c r="AH38" s="201">
        <f>Totals!$E$81</f>
        <v>45811</v>
      </c>
      <c r="AI38" s="201"/>
      <c r="AJ38" s="201"/>
      <c r="AK38" s="326">
        <f t="shared" si="0"/>
        <v>0</v>
      </c>
      <c r="AL38" s="326"/>
      <c r="AM38" s="326"/>
      <c r="AN38" s="201" t="str">
        <f t="shared" si="1"/>
        <v/>
      </c>
      <c r="AO38" s="201"/>
      <c r="AP38" s="201"/>
      <c r="AQ38" s="202"/>
      <c r="AR38" s="202"/>
      <c r="AS38" s="202"/>
      <c r="AT38" s="203">
        <f t="shared" si="14"/>
        <v>0</v>
      </c>
      <c r="AU38" s="203"/>
      <c r="AV38" s="203"/>
      <c r="AW38" s="204">
        <f t="shared" si="3"/>
        <v>0</v>
      </c>
      <c r="AX38" s="204"/>
      <c r="AY38" s="204"/>
      <c r="AZ38" s="190">
        <f t="shared" si="4"/>
        <v>0</v>
      </c>
      <c r="BA38" s="190"/>
      <c r="BB38" s="190">
        <f t="shared" si="5"/>
        <v>0</v>
      </c>
      <c r="BC38" s="190"/>
      <c r="BD38" s="190">
        <f t="shared" si="6"/>
        <v>0</v>
      </c>
      <c r="BE38" s="190"/>
      <c r="BF38" s="190">
        <f t="shared" si="7"/>
        <v>0</v>
      </c>
      <c r="BG38" s="190"/>
      <c r="BH38" s="190">
        <f t="shared" si="8"/>
        <v>0</v>
      </c>
      <c r="BI38" s="190"/>
      <c r="BJ38" s="190">
        <f t="shared" si="9"/>
        <v>0</v>
      </c>
      <c r="BK38" s="190"/>
      <c r="BL38" s="190">
        <f t="shared" si="10"/>
        <v>0</v>
      </c>
      <c r="BM38" s="199"/>
      <c r="BN38" s="190">
        <f t="shared" si="11"/>
        <v>0</v>
      </c>
      <c r="BO38" s="190"/>
      <c r="BP38" s="190">
        <f t="shared" si="12"/>
        <v>0</v>
      </c>
      <c r="BQ38" s="190"/>
      <c r="BR38" s="190">
        <f t="shared" si="13"/>
        <v>0</v>
      </c>
      <c r="BS38" s="191"/>
    </row>
    <row r="39" spans="2:71" ht="15" thickBot="1" x14ac:dyDescent="0.4">
      <c r="B39" s="209"/>
      <c r="C39" s="210"/>
      <c r="D39" s="210"/>
      <c r="E39" s="214"/>
      <c r="F39" s="214"/>
      <c r="G39" s="214"/>
      <c r="H39" s="215"/>
      <c r="I39" s="205"/>
      <c r="J39" s="206"/>
      <c r="K39" s="206"/>
      <c r="L39" s="206"/>
      <c r="M39" s="213"/>
      <c r="N39" s="213"/>
      <c r="O39" s="213"/>
      <c r="P39" s="213"/>
      <c r="Q39" s="213"/>
      <c r="R39" s="213"/>
      <c r="S39" s="205" t="s">
        <v>6948</v>
      </c>
      <c r="T39" s="205"/>
      <c r="U39" s="205"/>
      <c r="V39" s="206"/>
      <c r="W39" s="206"/>
      <c r="X39" s="206"/>
      <c r="Y39" s="207"/>
      <c r="Z39" s="207"/>
      <c r="AA39" s="207"/>
      <c r="AB39" s="208"/>
      <c r="AC39" s="208"/>
      <c r="AD39" s="208"/>
      <c r="AE39" s="202"/>
      <c r="AF39" s="202"/>
      <c r="AG39" s="202"/>
      <c r="AH39" s="201">
        <f>Totals!$E$81</f>
        <v>45811</v>
      </c>
      <c r="AI39" s="201"/>
      <c r="AJ39" s="201"/>
      <c r="AK39" s="326">
        <f t="shared" si="0"/>
        <v>0</v>
      </c>
      <c r="AL39" s="326"/>
      <c r="AM39" s="326"/>
      <c r="AN39" s="201" t="str">
        <f t="shared" si="1"/>
        <v/>
      </c>
      <c r="AO39" s="201"/>
      <c r="AP39" s="201"/>
      <c r="AQ39" s="202"/>
      <c r="AR39" s="202"/>
      <c r="AS39" s="202"/>
      <c r="AT39" s="203">
        <f t="shared" si="14"/>
        <v>0</v>
      </c>
      <c r="AU39" s="203"/>
      <c r="AV39" s="203"/>
      <c r="AW39" s="204">
        <f t="shared" si="3"/>
        <v>0</v>
      </c>
      <c r="AX39" s="204"/>
      <c r="AY39" s="204"/>
      <c r="AZ39" s="190">
        <f t="shared" si="4"/>
        <v>0</v>
      </c>
      <c r="BA39" s="190"/>
      <c r="BB39" s="190">
        <f t="shared" si="5"/>
        <v>0</v>
      </c>
      <c r="BC39" s="190"/>
      <c r="BD39" s="190">
        <f t="shared" si="6"/>
        <v>0</v>
      </c>
      <c r="BE39" s="190"/>
      <c r="BF39" s="190">
        <f t="shared" si="7"/>
        <v>0</v>
      </c>
      <c r="BG39" s="190"/>
      <c r="BH39" s="190">
        <f t="shared" si="8"/>
        <v>0</v>
      </c>
      <c r="BI39" s="190"/>
      <c r="BJ39" s="190">
        <f t="shared" si="9"/>
        <v>0</v>
      </c>
      <c r="BK39" s="190"/>
      <c r="BL39" s="190">
        <f t="shared" si="10"/>
        <v>0</v>
      </c>
      <c r="BM39" s="199"/>
      <c r="BN39" s="190">
        <f t="shared" si="11"/>
        <v>0</v>
      </c>
      <c r="BO39" s="190"/>
      <c r="BP39" s="190">
        <f t="shared" si="12"/>
        <v>0</v>
      </c>
      <c r="BQ39" s="190"/>
      <c r="BR39" s="190">
        <f t="shared" si="13"/>
        <v>0</v>
      </c>
      <c r="BS39" s="191"/>
    </row>
    <row r="40" spans="2:71" ht="15" thickBot="1" x14ac:dyDescent="0.4">
      <c r="B40" s="209"/>
      <c r="C40" s="210"/>
      <c r="D40" s="210"/>
      <c r="E40" s="214"/>
      <c r="F40" s="214"/>
      <c r="G40" s="214"/>
      <c r="H40" s="215"/>
      <c r="I40" s="205"/>
      <c r="J40" s="206"/>
      <c r="K40" s="206"/>
      <c r="L40" s="206"/>
      <c r="M40" s="213"/>
      <c r="N40" s="213"/>
      <c r="O40" s="213"/>
      <c r="P40" s="213"/>
      <c r="Q40" s="213"/>
      <c r="R40" s="213"/>
      <c r="S40" s="205"/>
      <c r="T40" s="205"/>
      <c r="U40" s="205"/>
      <c r="V40" s="206"/>
      <c r="W40" s="206"/>
      <c r="X40" s="206"/>
      <c r="Y40" s="207"/>
      <c r="Z40" s="207"/>
      <c r="AA40" s="207"/>
      <c r="AB40" s="208"/>
      <c r="AC40" s="208"/>
      <c r="AD40" s="208"/>
      <c r="AE40" s="202"/>
      <c r="AF40" s="202"/>
      <c r="AG40" s="202"/>
      <c r="AH40" s="201">
        <f>Totals!$E$81</f>
        <v>45811</v>
      </c>
      <c r="AI40" s="201"/>
      <c r="AJ40" s="201"/>
      <c r="AK40" s="326">
        <f t="shared" si="0"/>
        <v>0</v>
      </c>
      <c r="AL40" s="326"/>
      <c r="AM40" s="326"/>
      <c r="AN40" s="201" t="str">
        <f t="shared" si="1"/>
        <v/>
      </c>
      <c r="AO40" s="201"/>
      <c r="AP40" s="201"/>
      <c r="AQ40" s="202"/>
      <c r="AR40" s="202"/>
      <c r="AS40" s="202"/>
      <c r="AT40" s="203">
        <f t="shared" si="14"/>
        <v>0</v>
      </c>
      <c r="AU40" s="203"/>
      <c r="AV40" s="203"/>
      <c r="AW40" s="204">
        <f t="shared" si="3"/>
        <v>0</v>
      </c>
      <c r="AX40" s="204"/>
      <c r="AY40" s="204"/>
      <c r="AZ40" s="190">
        <f t="shared" si="4"/>
        <v>0</v>
      </c>
      <c r="BA40" s="190"/>
      <c r="BB40" s="190">
        <f t="shared" si="5"/>
        <v>0</v>
      </c>
      <c r="BC40" s="190"/>
      <c r="BD40" s="190">
        <f t="shared" si="6"/>
        <v>0</v>
      </c>
      <c r="BE40" s="190"/>
      <c r="BF40" s="190">
        <f t="shared" si="7"/>
        <v>0</v>
      </c>
      <c r="BG40" s="190"/>
      <c r="BH40" s="190">
        <f t="shared" si="8"/>
        <v>0</v>
      </c>
      <c r="BI40" s="190"/>
      <c r="BJ40" s="190">
        <f t="shared" si="9"/>
        <v>0</v>
      </c>
      <c r="BK40" s="190"/>
      <c r="BL40" s="190">
        <f t="shared" si="10"/>
        <v>0</v>
      </c>
      <c r="BM40" s="199"/>
      <c r="BN40" s="190">
        <f t="shared" si="11"/>
        <v>0</v>
      </c>
      <c r="BO40" s="190"/>
      <c r="BP40" s="190">
        <f t="shared" si="12"/>
        <v>0</v>
      </c>
      <c r="BQ40" s="190"/>
      <c r="BR40" s="190">
        <f t="shared" si="13"/>
        <v>0</v>
      </c>
      <c r="BS40" s="191"/>
    </row>
    <row r="41" spans="2:71" ht="15" thickBot="1" x14ac:dyDescent="0.4">
      <c r="B41" s="209"/>
      <c r="C41" s="210"/>
      <c r="D41" s="210"/>
      <c r="E41" s="214"/>
      <c r="F41" s="214"/>
      <c r="G41" s="214"/>
      <c r="H41" s="215"/>
      <c r="I41" s="205"/>
      <c r="J41" s="206"/>
      <c r="K41" s="206"/>
      <c r="L41" s="206"/>
      <c r="M41" s="213"/>
      <c r="N41" s="213"/>
      <c r="O41" s="213"/>
      <c r="P41" s="213"/>
      <c r="Q41" s="213"/>
      <c r="R41" s="213"/>
      <c r="S41" s="205"/>
      <c r="T41" s="205"/>
      <c r="U41" s="205"/>
      <c r="V41" s="206"/>
      <c r="W41" s="206"/>
      <c r="X41" s="206"/>
      <c r="Y41" s="207"/>
      <c r="Z41" s="207"/>
      <c r="AA41" s="207"/>
      <c r="AB41" s="208"/>
      <c r="AC41" s="208"/>
      <c r="AD41" s="208"/>
      <c r="AE41" s="202"/>
      <c r="AF41" s="202"/>
      <c r="AG41" s="202"/>
      <c r="AH41" s="201">
        <f>Totals!$E$81</f>
        <v>45811</v>
      </c>
      <c r="AI41" s="201"/>
      <c r="AJ41" s="201"/>
      <c r="AK41" s="326">
        <f t="shared" si="0"/>
        <v>0</v>
      </c>
      <c r="AL41" s="326"/>
      <c r="AM41" s="326"/>
      <c r="AN41" s="201" t="str">
        <f t="shared" si="1"/>
        <v/>
      </c>
      <c r="AO41" s="201"/>
      <c r="AP41" s="201"/>
      <c r="AQ41" s="202"/>
      <c r="AR41" s="202"/>
      <c r="AS41" s="202"/>
      <c r="AT41" s="203">
        <f t="shared" si="14"/>
        <v>0</v>
      </c>
      <c r="AU41" s="203"/>
      <c r="AV41" s="203"/>
      <c r="AW41" s="204">
        <f t="shared" si="3"/>
        <v>0</v>
      </c>
      <c r="AX41" s="204"/>
      <c r="AY41" s="204"/>
      <c r="AZ41" s="190">
        <f t="shared" si="4"/>
        <v>0</v>
      </c>
      <c r="BA41" s="190"/>
      <c r="BB41" s="190">
        <f t="shared" si="5"/>
        <v>0</v>
      </c>
      <c r="BC41" s="190"/>
      <c r="BD41" s="190">
        <f t="shared" si="6"/>
        <v>0</v>
      </c>
      <c r="BE41" s="190"/>
      <c r="BF41" s="190">
        <f t="shared" si="7"/>
        <v>0</v>
      </c>
      <c r="BG41" s="190"/>
      <c r="BH41" s="190">
        <f t="shared" si="8"/>
        <v>0</v>
      </c>
      <c r="BI41" s="190"/>
      <c r="BJ41" s="190">
        <f t="shared" si="9"/>
        <v>0</v>
      </c>
      <c r="BK41" s="190"/>
      <c r="BL41" s="190">
        <f t="shared" si="10"/>
        <v>0</v>
      </c>
      <c r="BM41" s="199"/>
      <c r="BN41" s="190">
        <f t="shared" si="11"/>
        <v>0</v>
      </c>
      <c r="BO41" s="190"/>
      <c r="BP41" s="190">
        <f t="shared" si="12"/>
        <v>0</v>
      </c>
      <c r="BQ41" s="190"/>
      <c r="BR41" s="190">
        <f t="shared" si="13"/>
        <v>0</v>
      </c>
      <c r="BS41" s="191"/>
    </row>
    <row r="42" spans="2:71" ht="15" thickBot="1" x14ac:dyDescent="0.4">
      <c r="B42" s="209"/>
      <c r="C42" s="210"/>
      <c r="D42" s="210"/>
      <c r="E42" s="214"/>
      <c r="F42" s="214"/>
      <c r="G42" s="214"/>
      <c r="H42" s="215"/>
      <c r="I42" s="205"/>
      <c r="J42" s="206"/>
      <c r="K42" s="206"/>
      <c r="L42" s="206"/>
      <c r="M42" s="213"/>
      <c r="N42" s="213"/>
      <c r="O42" s="213"/>
      <c r="P42" s="213"/>
      <c r="Q42" s="213"/>
      <c r="R42" s="213"/>
      <c r="S42" s="205"/>
      <c r="T42" s="205"/>
      <c r="U42" s="205"/>
      <c r="V42" s="206"/>
      <c r="W42" s="206"/>
      <c r="X42" s="206"/>
      <c r="Y42" s="207"/>
      <c r="Z42" s="207"/>
      <c r="AA42" s="207"/>
      <c r="AB42" s="208"/>
      <c r="AC42" s="208"/>
      <c r="AD42" s="208"/>
      <c r="AE42" s="202"/>
      <c r="AF42" s="202"/>
      <c r="AG42" s="202"/>
      <c r="AH42" s="201">
        <f>Totals!$E$81</f>
        <v>45811</v>
      </c>
      <c r="AI42" s="201"/>
      <c r="AJ42" s="201"/>
      <c r="AK42" s="326">
        <f t="shared" si="0"/>
        <v>0</v>
      </c>
      <c r="AL42" s="326"/>
      <c r="AM42" s="326"/>
      <c r="AN42" s="201" t="str">
        <f t="shared" si="1"/>
        <v/>
      </c>
      <c r="AO42" s="201"/>
      <c r="AP42" s="201"/>
      <c r="AQ42" s="202"/>
      <c r="AR42" s="202"/>
      <c r="AS42" s="202"/>
      <c r="AT42" s="203">
        <f t="shared" si="14"/>
        <v>0</v>
      </c>
      <c r="AU42" s="203"/>
      <c r="AV42" s="203"/>
      <c r="AW42" s="204">
        <f t="shared" si="3"/>
        <v>0</v>
      </c>
      <c r="AX42" s="204"/>
      <c r="AY42" s="204"/>
      <c r="AZ42" s="190">
        <f t="shared" si="4"/>
        <v>0</v>
      </c>
      <c r="BA42" s="190"/>
      <c r="BB42" s="190">
        <f t="shared" si="5"/>
        <v>0</v>
      </c>
      <c r="BC42" s="190"/>
      <c r="BD42" s="190">
        <f t="shared" si="6"/>
        <v>0</v>
      </c>
      <c r="BE42" s="190"/>
      <c r="BF42" s="190">
        <f t="shared" si="7"/>
        <v>0</v>
      </c>
      <c r="BG42" s="190"/>
      <c r="BH42" s="190">
        <f t="shared" si="8"/>
        <v>0</v>
      </c>
      <c r="BI42" s="190"/>
      <c r="BJ42" s="190">
        <f t="shared" si="9"/>
        <v>0</v>
      </c>
      <c r="BK42" s="190"/>
      <c r="BL42" s="190">
        <f t="shared" si="10"/>
        <v>0</v>
      </c>
      <c r="BM42" s="199"/>
      <c r="BN42" s="190">
        <f t="shared" si="11"/>
        <v>0</v>
      </c>
      <c r="BO42" s="190"/>
      <c r="BP42" s="190">
        <f t="shared" si="12"/>
        <v>0</v>
      </c>
      <c r="BQ42" s="190"/>
      <c r="BR42" s="190">
        <f t="shared" si="13"/>
        <v>0</v>
      </c>
      <c r="BS42" s="191"/>
    </row>
    <row r="43" spans="2:71" ht="15" thickBot="1" x14ac:dyDescent="0.4">
      <c r="B43" s="209"/>
      <c r="C43" s="210"/>
      <c r="D43" s="210"/>
      <c r="E43" s="214"/>
      <c r="F43" s="214"/>
      <c r="G43" s="214"/>
      <c r="H43" s="215"/>
      <c r="I43" s="205"/>
      <c r="J43" s="206"/>
      <c r="K43" s="206"/>
      <c r="L43" s="206"/>
      <c r="M43" s="207">
        <f>(P23-M23)*-(AZ23)</f>
        <v>0</v>
      </c>
      <c r="N43" s="207"/>
      <c r="O43" s="207"/>
      <c r="P43" s="213"/>
      <c r="Q43" s="213"/>
      <c r="R43" s="213"/>
      <c r="S43" s="205"/>
      <c r="T43" s="205"/>
      <c r="U43" s="205"/>
      <c r="V43" s="206"/>
      <c r="W43" s="206"/>
      <c r="X43" s="206"/>
      <c r="Y43" s="207"/>
      <c r="Z43" s="207"/>
      <c r="AA43" s="207"/>
      <c r="AB43" s="208"/>
      <c r="AC43" s="208"/>
      <c r="AD43" s="208"/>
      <c r="AE43" s="202"/>
      <c r="AF43" s="202"/>
      <c r="AG43" s="202"/>
      <c r="AH43" s="201">
        <f>Totals!$E$81</f>
        <v>45811</v>
      </c>
      <c r="AI43" s="201"/>
      <c r="AJ43" s="201"/>
      <c r="AK43" s="326">
        <f t="shared" si="0"/>
        <v>0</v>
      </c>
      <c r="AL43" s="326"/>
      <c r="AM43" s="326"/>
      <c r="AN43" s="201" t="str">
        <f t="shared" si="1"/>
        <v/>
      </c>
      <c r="AO43" s="201"/>
      <c r="AP43" s="201"/>
      <c r="AQ43" s="202"/>
      <c r="AR43" s="202"/>
      <c r="AS43" s="202"/>
      <c r="AT43" s="203">
        <f t="shared" si="14"/>
        <v>0</v>
      </c>
      <c r="AU43" s="203"/>
      <c r="AV43" s="203"/>
      <c r="AW43" s="204">
        <f t="shared" si="3"/>
        <v>0</v>
      </c>
      <c r="AX43" s="204"/>
      <c r="AY43" s="204"/>
      <c r="AZ43" s="190">
        <f t="shared" si="4"/>
        <v>0</v>
      </c>
      <c r="BA43" s="190"/>
      <c r="BB43" s="190">
        <f t="shared" si="5"/>
        <v>0</v>
      </c>
      <c r="BC43" s="190"/>
      <c r="BD43" s="190">
        <f t="shared" si="6"/>
        <v>0</v>
      </c>
      <c r="BE43" s="190"/>
      <c r="BF43" s="190">
        <f t="shared" si="7"/>
        <v>0</v>
      </c>
      <c r="BG43" s="190"/>
      <c r="BH43" s="190">
        <f t="shared" si="8"/>
        <v>0</v>
      </c>
      <c r="BI43" s="190"/>
      <c r="BJ43" s="190">
        <f t="shared" si="9"/>
        <v>0</v>
      </c>
      <c r="BK43" s="190"/>
      <c r="BL43" s="190">
        <f t="shared" si="10"/>
        <v>0</v>
      </c>
      <c r="BM43" s="199"/>
      <c r="BN43" s="190">
        <f t="shared" si="11"/>
        <v>0</v>
      </c>
      <c r="BO43" s="190"/>
      <c r="BP43" s="190">
        <f t="shared" si="12"/>
        <v>0</v>
      </c>
      <c r="BQ43" s="190"/>
      <c r="BR43" s="190">
        <f t="shared" si="13"/>
        <v>0</v>
      </c>
      <c r="BS43" s="191"/>
    </row>
    <row r="44" spans="2:71" ht="15" thickBot="1" x14ac:dyDescent="0.4">
      <c r="B44" s="209"/>
      <c r="C44" s="210"/>
      <c r="D44" s="210"/>
      <c r="E44" s="214"/>
      <c r="F44" s="214"/>
      <c r="G44" s="214"/>
      <c r="H44" s="215"/>
      <c r="I44" s="205"/>
      <c r="J44" s="206"/>
      <c r="K44" s="206"/>
      <c r="L44" s="206"/>
      <c r="M44" s="213"/>
      <c r="N44" s="213"/>
      <c r="O44" s="213"/>
      <c r="P44" s="213"/>
      <c r="Q44" s="213"/>
      <c r="R44" s="213"/>
      <c r="S44" s="205"/>
      <c r="T44" s="205"/>
      <c r="U44" s="205"/>
      <c r="V44" s="206"/>
      <c r="W44" s="206"/>
      <c r="X44" s="206"/>
      <c r="Y44" s="207"/>
      <c r="Z44" s="207"/>
      <c r="AA44" s="207"/>
      <c r="AB44" s="208"/>
      <c r="AC44" s="208"/>
      <c r="AD44" s="208"/>
      <c r="AE44" s="202"/>
      <c r="AF44" s="202"/>
      <c r="AG44" s="202"/>
      <c r="AH44" s="201">
        <f>Totals!$E$81</f>
        <v>45811</v>
      </c>
      <c r="AI44" s="201"/>
      <c r="AJ44" s="201"/>
      <c r="AK44" s="326">
        <f t="shared" si="0"/>
        <v>0</v>
      </c>
      <c r="AL44" s="326"/>
      <c r="AM44" s="326"/>
      <c r="AN44" s="201" t="str">
        <f t="shared" si="1"/>
        <v/>
      </c>
      <c r="AO44" s="201"/>
      <c r="AP44" s="201"/>
      <c r="AQ44" s="202"/>
      <c r="AR44" s="202"/>
      <c r="AS44" s="202"/>
      <c r="AT44" s="203">
        <f t="shared" si="14"/>
        <v>0</v>
      </c>
      <c r="AU44" s="203"/>
      <c r="AV44" s="203"/>
      <c r="AW44" s="204">
        <f t="shared" si="3"/>
        <v>0</v>
      </c>
      <c r="AX44" s="204"/>
      <c r="AY44" s="204"/>
      <c r="AZ44" s="190">
        <f t="shared" si="4"/>
        <v>0</v>
      </c>
      <c r="BA44" s="190"/>
      <c r="BB44" s="190">
        <f t="shared" si="5"/>
        <v>0</v>
      </c>
      <c r="BC44" s="190"/>
      <c r="BD44" s="190">
        <f t="shared" si="6"/>
        <v>0</v>
      </c>
      <c r="BE44" s="190"/>
      <c r="BF44" s="190">
        <f t="shared" si="7"/>
        <v>0</v>
      </c>
      <c r="BG44" s="190"/>
      <c r="BH44" s="190">
        <f t="shared" si="8"/>
        <v>0</v>
      </c>
      <c r="BI44" s="190"/>
      <c r="BJ44" s="190">
        <f t="shared" si="9"/>
        <v>0</v>
      </c>
      <c r="BK44" s="190"/>
      <c r="BL44" s="190">
        <f t="shared" si="10"/>
        <v>0</v>
      </c>
      <c r="BM44" s="199"/>
      <c r="BN44" s="190">
        <f t="shared" si="11"/>
        <v>0</v>
      </c>
      <c r="BO44" s="190"/>
      <c r="BP44" s="190">
        <f t="shared" si="12"/>
        <v>0</v>
      </c>
      <c r="BQ44" s="190"/>
      <c r="BR44" s="190">
        <f t="shared" si="13"/>
        <v>0</v>
      </c>
      <c r="BS44" s="191"/>
    </row>
    <row r="45" spans="2:71" ht="15" thickBot="1" x14ac:dyDescent="0.4">
      <c r="B45" s="209"/>
      <c r="C45" s="210"/>
      <c r="D45" s="210"/>
      <c r="E45" s="214"/>
      <c r="F45" s="214"/>
      <c r="G45" s="214"/>
      <c r="H45" s="215"/>
      <c r="I45" s="205"/>
      <c r="J45" s="206"/>
      <c r="K45" s="206"/>
      <c r="L45" s="206"/>
      <c r="M45" s="214"/>
      <c r="N45" s="214"/>
      <c r="O45" s="214"/>
      <c r="P45" s="213"/>
      <c r="Q45" s="213"/>
      <c r="R45" s="213"/>
      <c r="S45" s="205"/>
      <c r="T45" s="205"/>
      <c r="U45" s="205"/>
      <c r="V45" s="206"/>
      <c r="W45" s="206"/>
      <c r="X45" s="206"/>
      <c r="Y45" s="207"/>
      <c r="Z45" s="207"/>
      <c r="AA45" s="207"/>
      <c r="AB45" s="208"/>
      <c r="AC45" s="208"/>
      <c r="AD45" s="208"/>
      <c r="AE45" s="202"/>
      <c r="AF45" s="202"/>
      <c r="AG45" s="202"/>
      <c r="AH45" s="201">
        <f>Totals!$E$81</f>
        <v>45811</v>
      </c>
      <c r="AI45" s="201"/>
      <c r="AJ45" s="201"/>
      <c r="AK45" s="326">
        <f t="shared" si="0"/>
        <v>0</v>
      </c>
      <c r="AL45" s="326"/>
      <c r="AM45" s="326"/>
      <c r="AN45" s="201" t="str">
        <f t="shared" si="1"/>
        <v/>
      </c>
      <c r="AO45" s="201"/>
      <c r="AP45" s="201"/>
      <c r="AQ45" s="202"/>
      <c r="AR45" s="202"/>
      <c r="AS45" s="202"/>
      <c r="AT45" s="203">
        <f t="shared" si="14"/>
        <v>0</v>
      </c>
      <c r="AU45" s="203"/>
      <c r="AV45" s="203"/>
      <c r="AW45" s="204">
        <f t="shared" si="3"/>
        <v>0</v>
      </c>
      <c r="AX45" s="204"/>
      <c r="AY45" s="204"/>
      <c r="AZ45" s="190">
        <f t="shared" si="4"/>
        <v>0</v>
      </c>
      <c r="BA45" s="190"/>
      <c r="BB45" s="190">
        <f t="shared" si="5"/>
        <v>0</v>
      </c>
      <c r="BC45" s="190"/>
      <c r="BD45" s="190">
        <f t="shared" si="6"/>
        <v>0</v>
      </c>
      <c r="BE45" s="190"/>
      <c r="BF45" s="190">
        <f t="shared" si="7"/>
        <v>0</v>
      </c>
      <c r="BG45" s="190"/>
      <c r="BH45" s="190">
        <f t="shared" si="8"/>
        <v>0</v>
      </c>
      <c r="BI45" s="190"/>
      <c r="BJ45" s="190">
        <f t="shared" si="9"/>
        <v>0</v>
      </c>
      <c r="BK45" s="190"/>
      <c r="BL45" s="190">
        <f t="shared" si="10"/>
        <v>0</v>
      </c>
      <c r="BM45" s="199"/>
      <c r="BN45" s="190">
        <f t="shared" si="11"/>
        <v>0</v>
      </c>
      <c r="BO45" s="190"/>
      <c r="BP45" s="190">
        <f t="shared" si="12"/>
        <v>0</v>
      </c>
      <c r="BQ45" s="190"/>
      <c r="BR45" s="190">
        <f t="shared" si="13"/>
        <v>0</v>
      </c>
      <c r="BS45" s="191"/>
    </row>
    <row r="46" spans="2:71" ht="15" thickBot="1" x14ac:dyDescent="0.4">
      <c r="B46" s="209"/>
      <c r="C46" s="210"/>
      <c r="D46" s="210"/>
      <c r="E46" s="214"/>
      <c r="F46" s="214"/>
      <c r="G46" s="214"/>
      <c r="H46" s="215"/>
      <c r="I46" s="205"/>
      <c r="J46" s="206"/>
      <c r="K46" s="206"/>
      <c r="L46" s="206"/>
      <c r="M46" s="213"/>
      <c r="N46" s="213"/>
      <c r="O46" s="213"/>
      <c r="P46" s="213"/>
      <c r="Q46" s="213"/>
      <c r="R46" s="213"/>
      <c r="S46" s="205"/>
      <c r="T46" s="205"/>
      <c r="U46" s="205"/>
      <c r="V46" s="206"/>
      <c r="W46" s="206"/>
      <c r="X46" s="206"/>
      <c r="Y46" s="207"/>
      <c r="Z46" s="207"/>
      <c r="AA46" s="207"/>
      <c r="AB46" s="208"/>
      <c r="AC46" s="208"/>
      <c r="AD46" s="208"/>
      <c r="AE46" s="202"/>
      <c r="AF46" s="202"/>
      <c r="AG46" s="202"/>
      <c r="AH46" s="201">
        <f>Totals!$E$81</f>
        <v>45811</v>
      </c>
      <c r="AI46" s="201"/>
      <c r="AJ46" s="201"/>
      <c r="AK46" s="326">
        <f t="shared" si="0"/>
        <v>0</v>
      </c>
      <c r="AL46" s="326"/>
      <c r="AM46" s="326"/>
      <c r="AN46" s="201" t="str">
        <f t="shared" si="1"/>
        <v/>
      </c>
      <c r="AO46" s="201"/>
      <c r="AP46" s="201"/>
      <c r="AQ46" s="202"/>
      <c r="AR46" s="202"/>
      <c r="AS46" s="202"/>
      <c r="AT46" s="203">
        <f t="shared" si="14"/>
        <v>0</v>
      </c>
      <c r="AU46" s="203"/>
      <c r="AV46" s="203"/>
      <c r="AW46" s="204">
        <f t="shared" si="3"/>
        <v>0</v>
      </c>
      <c r="AX46" s="204"/>
      <c r="AY46" s="204"/>
      <c r="AZ46" s="190">
        <f t="shared" si="4"/>
        <v>0</v>
      </c>
      <c r="BA46" s="190"/>
      <c r="BB46" s="190">
        <f t="shared" si="5"/>
        <v>0</v>
      </c>
      <c r="BC46" s="190"/>
      <c r="BD46" s="190">
        <f t="shared" si="6"/>
        <v>0</v>
      </c>
      <c r="BE46" s="190"/>
      <c r="BF46" s="190">
        <f t="shared" si="7"/>
        <v>0</v>
      </c>
      <c r="BG46" s="190"/>
      <c r="BH46" s="190">
        <f t="shared" si="8"/>
        <v>0</v>
      </c>
      <c r="BI46" s="190"/>
      <c r="BJ46" s="190">
        <f t="shared" si="9"/>
        <v>0</v>
      </c>
      <c r="BK46" s="190"/>
      <c r="BL46" s="190">
        <f t="shared" si="10"/>
        <v>0</v>
      </c>
      <c r="BM46" s="199"/>
      <c r="BN46" s="190">
        <f t="shared" si="11"/>
        <v>0</v>
      </c>
      <c r="BO46" s="190"/>
      <c r="BP46" s="190">
        <f t="shared" si="12"/>
        <v>0</v>
      </c>
      <c r="BQ46" s="190"/>
      <c r="BR46" s="190">
        <f t="shared" si="13"/>
        <v>0</v>
      </c>
      <c r="BS46" s="191"/>
    </row>
    <row r="47" spans="2:71" ht="15" thickBot="1" x14ac:dyDescent="0.4">
      <c r="B47" s="209"/>
      <c r="C47" s="210"/>
      <c r="D47" s="210"/>
      <c r="E47" s="214"/>
      <c r="F47" s="214"/>
      <c r="G47" s="214"/>
      <c r="H47" s="215"/>
      <c r="I47" s="205"/>
      <c r="J47" s="206"/>
      <c r="K47" s="206"/>
      <c r="L47" s="206"/>
      <c r="M47" s="213"/>
      <c r="N47" s="213"/>
      <c r="O47" s="213"/>
      <c r="P47" s="213"/>
      <c r="Q47" s="213"/>
      <c r="R47" s="213"/>
      <c r="S47" s="205"/>
      <c r="T47" s="205"/>
      <c r="U47" s="205"/>
      <c r="V47" s="206"/>
      <c r="W47" s="206"/>
      <c r="X47" s="206"/>
      <c r="Y47" s="207"/>
      <c r="Z47" s="207"/>
      <c r="AA47" s="207"/>
      <c r="AB47" s="208"/>
      <c r="AC47" s="208"/>
      <c r="AD47" s="208"/>
      <c r="AE47" s="202"/>
      <c r="AF47" s="202"/>
      <c r="AG47" s="202"/>
      <c r="AH47" s="201">
        <f>Totals!$E$81</f>
        <v>45811</v>
      </c>
      <c r="AI47" s="201"/>
      <c r="AJ47" s="201"/>
      <c r="AK47" s="326">
        <f t="shared" si="0"/>
        <v>0</v>
      </c>
      <c r="AL47" s="326"/>
      <c r="AM47" s="326"/>
      <c r="AN47" s="201" t="str">
        <f t="shared" si="1"/>
        <v/>
      </c>
      <c r="AO47" s="201"/>
      <c r="AP47" s="201"/>
      <c r="AQ47" s="202"/>
      <c r="AR47" s="202"/>
      <c r="AS47" s="202"/>
      <c r="AT47" s="203">
        <f t="shared" si="14"/>
        <v>0</v>
      </c>
      <c r="AU47" s="203"/>
      <c r="AV47" s="203"/>
      <c r="AW47" s="204">
        <f t="shared" si="3"/>
        <v>0</v>
      </c>
      <c r="AX47" s="204"/>
      <c r="AY47" s="204"/>
      <c r="AZ47" s="190">
        <f t="shared" si="4"/>
        <v>0</v>
      </c>
      <c r="BA47" s="190"/>
      <c r="BB47" s="190">
        <f t="shared" si="5"/>
        <v>0</v>
      </c>
      <c r="BC47" s="190"/>
      <c r="BD47" s="190">
        <f t="shared" si="6"/>
        <v>0</v>
      </c>
      <c r="BE47" s="190"/>
      <c r="BF47" s="190">
        <f t="shared" si="7"/>
        <v>0</v>
      </c>
      <c r="BG47" s="190"/>
      <c r="BH47" s="190">
        <f t="shared" si="8"/>
        <v>0</v>
      </c>
      <c r="BI47" s="190"/>
      <c r="BJ47" s="190">
        <f t="shared" si="9"/>
        <v>0</v>
      </c>
      <c r="BK47" s="190"/>
      <c r="BL47" s="190">
        <f t="shared" si="10"/>
        <v>0</v>
      </c>
      <c r="BM47" s="199"/>
      <c r="BN47" s="190">
        <f t="shared" si="11"/>
        <v>0</v>
      </c>
      <c r="BO47" s="190"/>
      <c r="BP47" s="190">
        <f t="shared" si="12"/>
        <v>0</v>
      </c>
      <c r="BQ47" s="190"/>
      <c r="BR47" s="190">
        <f t="shared" si="13"/>
        <v>0</v>
      </c>
      <c r="BS47" s="191"/>
    </row>
    <row r="48" spans="2:71" ht="15" thickBot="1" x14ac:dyDescent="0.4">
      <c r="B48" s="209"/>
      <c r="C48" s="210"/>
      <c r="D48" s="210"/>
      <c r="E48" s="214"/>
      <c r="F48" s="214"/>
      <c r="G48" s="214"/>
      <c r="H48" s="215"/>
      <c r="I48" s="205"/>
      <c r="J48" s="206"/>
      <c r="K48" s="206"/>
      <c r="L48" s="206"/>
      <c r="M48" s="213"/>
      <c r="N48" s="213"/>
      <c r="O48" s="213"/>
      <c r="P48" s="213"/>
      <c r="Q48" s="213"/>
      <c r="R48" s="213"/>
      <c r="S48" s="205"/>
      <c r="T48" s="205"/>
      <c r="U48" s="205"/>
      <c r="V48" s="206"/>
      <c r="W48" s="206"/>
      <c r="X48" s="206"/>
      <c r="Y48" s="207"/>
      <c r="Z48" s="207"/>
      <c r="AA48" s="207"/>
      <c r="AB48" s="208"/>
      <c r="AC48" s="208"/>
      <c r="AD48" s="208"/>
      <c r="AE48" s="202"/>
      <c r="AF48" s="202"/>
      <c r="AG48" s="202"/>
      <c r="AH48" s="201">
        <f>Totals!$E$81</f>
        <v>45811</v>
      </c>
      <c r="AI48" s="201"/>
      <c r="AJ48" s="201"/>
      <c r="AK48" s="326">
        <f t="shared" si="0"/>
        <v>0</v>
      </c>
      <c r="AL48" s="326"/>
      <c r="AM48" s="326"/>
      <c r="AN48" s="201" t="str">
        <f t="shared" si="1"/>
        <v/>
      </c>
      <c r="AO48" s="201"/>
      <c r="AP48" s="201"/>
      <c r="AQ48" s="202"/>
      <c r="AR48" s="202"/>
      <c r="AS48" s="202"/>
      <c r="AT48" s="203">
        <f t="shared" si="14"/>
        <v>0</v>
      </c>
      <c r="AU48" s="203"/>
      <c r="AV48" s="203"/>
      <c r="AW48" s="204">
        <f t="shared" si="3"/>
        <v>0</v>
      </c>
      <c r="AX48" s="204"/>
      <c r="AY48" s="204"/>
      <c r="AZ48" s="190">
        <f t="shared" si="4"/>
        <v>0</v>
      </c>
      <c r="BA48" s="190"/>
      <c r="BB48" s="190">
        <f t="shared" si="5"/>
        <v>0</v>
      </c>
      <c r="BC48" s="190"/>
      <c r="BD48" s="190">
        <f t="shared" si="6"/>
        <v>0</v>
      </c>
      <c r="BE48" s="190"/>
      <c r="BF48" s="190">
        <f t="shared" si="7"/>
        <v>0</v>
      </c>
      <c r="BG48" s="190"/>
      <c r="BH48" s="190">
        <f t="shared" si="8"/>
        <v>0</v>
      </c>
      <c r="BI48" s="190"/>
      <c r="BJ48" s="190">
        <f t="shared" si="9"/>
        <v>0</v>
      </c>
      <c r="BK48" s="190"/>
      <c r="BL48" s="190">
        <f t="shared" si="10"/>
        <v>0</v>
      </c>
      <c r="BM48" s="199"/>
      <c r="BN48" s="190">
        <f t="shared" si="11"/>
        <v>0</v>
      </c>
      <c r="BO48" s="190"/>
      <c r="BP48" s="190">
        <f t="shared" si="12"/>
        <v>0</v>
      </c>
      <c r="BQ48" s="190"/>
      <c r="BR48" s="190">
        <f t="shared" si="13"/>
        <v>0</v>
      </c>
      <c r="BS48" s="191"/>
    </row>
    <row r="49" spans="2:71" ht="15" thickBot="1" x14ac:dyDescent="0.4">
      <c r="B49" s="209"/>
      <c r="C49" s="210"/>
      <c r="D49" s="210"/>
      <c r="E49" s="211"/>
      <c r="F49" s="211"/>
      <c r="G49" s="211"/>
      <c r="H49" s="211"/>
      <c r="I49" s="205"/>
      <c r="J49" s="206"/>
      <c r="K49" s="206"/>
      <c r="L49" s="206"/>
      <c r="M49" s="213"/>
      <c r="N49" s="213"/>
      <c r="O49" s="213"/>
      <c r="P49" s="213"/>
      <c r="Q49" s="213"/>
      <c r="R49" s="213"/>
      <c r="S49" s="205"/>
      <c r="T49" s="205"/>
      <c r="U49" s="205"/>
      <c r="V49" s="206"/>
      <c r="W49" s="206"/>
      <c r="X49" s="206"/>
      <c r="Y49" s="207"/>
      <c r="Z49" s="207"/>
      <c r="AA49" s="207"/>
      <c r="AB49" s="208"/>
      <c r="AC49" s="208"/>
      <c r="AD49" s="208"/>
      <c r="AE49" s="202"/>
      <c r="AF49" s="202"/>
      <c r="AG49" s="202"/>
      <c r="AH49" s="201">
        <f>Totals!$E$81</f>
        <v>45811</v>
      </c>
      <c r="AI49" s="201"/>
      <c r="AJ49" s="201"/>
      <c r="AK49" s="326">
        <f t="shared" si="0"/>
        <v>0</v>
      </c>
      <c r="AL49" s="326"/>
      <c r="AM49" s="326"/>
      <c r="AN49" s="201" t="str">
        <f t="shared" si="1"/>
        <v/>
      </c>
      <c r="AO49" s="201"/>
      <c r="AP49" s="201"/>
      <c r="AQ49" s="202"/>
      <c r="AR49" s="202"/>
      <c r="AS49" s="202"/>
      <c r="AT49" s="203">
        <f t="shared" si="14"/>
        <v>0</v>
      </c>
      <c r="AU49" s="203"/>
      <c r="AV49" s="203"/>
      <c r="AW49" s="204">
        <f t="shared" si="3"/>
        <v>0</v>
      </c>
      <c r="AX49" s="204"/>
      <c r="AY49" s="204"/>
      <c r="AZ49" s="190">
        <f t="shared" si="4"/>
        <v>0</v>
      </c>
      <c r="BA49" s="190"/>
      <c r="BB49" s="190">
        <f t="shared" si="5"/>
        <v>0</v>
      </c>
      <c r="BC49" s="190"/>
      <c r="BD49" s="190">
        <f t="shared" si="6"/>
        <v>0</v>
      </c>
      <c r="BE49" s="190"/>
      <c r="BF49" s="190">
        <f t="shared" si="7"/>
        <v>0</v>
      </c>
      <c r="BG49" s="190"/>
      <c r="BH49" s="190">
        <f t="shared" si="8"/>
        <v>0</v>
      </c>
      <c r="BI49" s="190"/>
      <c r="BJ49" s="190">
        <f t="shared" si="9"/>
        <v>0</v>
      </c>
      <c r="BK49" s="190"/>
      <c r="BL49" s="190">
        <f t="shared" si="10"/>
        <v>0</v>
      </c>
      <c r="BM49" s="199"/>
      <c r="BN49" s="190">
        <f t="shared" si="11"/>
        <v>0</v>
      </c>
      <c r="BO49" s="190"/>
      <c r="BP49" s="190">
        <f t="shared" si="12"/>
        <v>0</v>
      </c>
      <c r="BQ49" s="190"/>
      <c r="BR49" s="190">
        <f t="shared" si="13"/>
        <v>0</v>
      </c>
      <c r="BS49" s="191"/>
    </row>
    <row r="50" spans="2:71" ht="15" thickBot="1" x14ac:dyDescent="0.4">
      <c r="B50" s="209"/>
      <c r="C50" s="210"/>
      <c r="D50" s="210"/>
      <c r="E50" s="211"/>
      <c r="F50" s="211"/>
      <c r="G50" s="211"/>
      <c r="H50" s="211"/>
      <c r="I50" s="212"/>
      <c r="J50" s="212"/>
      <c r="K50" s="212"/>
      <c r="L50" s="212"/>
      <c r="M50" s="213"/>
      <c r="N50" s="213"/>
      <c r="O50" s="213"/>
      <c r="P50" s="213"/>
      <c r="Q50" s="213"/>
      <c r="R50" s="213"/>
      <c r="S50" s="205"/>
      <c r="T50" s="205"/>
      <c r="U50" s="205"/>
      <c r="V50" s="206"/>
      <c r="W50" s="206"/>
      <c r="X50" s="206"/>
      <c r="Y50" s="207"/>
      <c r="Z50" s="207"/>
      <c r="AA50" s="207"/>
      <c r="AB50" s="208"/>
      <c r="AC50" s="208"/>
      <c r="AD50" s="208"/>
      <c r="AE50" s="202"/>
      <c r="AF50" s="202"/>
      <c r="AG50" s="202"/>
      <c r="AH50" s="201">
        <f>Totals!$E$81</f>
        <v>45811</v>
      </c>
      <c r="AI50" s="201"/>
      <c r="AJ50" s="201"/>
      <c r="AK50" s="326">
        <f t="shared" si="0"/>
        <v>0</v>
      </c>
      <c r="AL50" s="326"/>
      <c r="AM50" s="326"/>
      <c r="AN50" s="201" t="str">
        <f>IF($AQ50="","",$AQ50-1)</f>
        <v/>
      </c>
      <c r="AO50" s="201"/>
      <c r="AP50" s="201"/>
      <c r="AQ50" s="202"/>
      <c r="AR50" s="202"/>
      <c r="AS50" s="202"/>
      <c r="AT50" s="203">
        <f t="shared" si="14"/>
        <v>0</v>
      </c>
      <c r="AU50" s="203"/>
      <c r="AV50" s="203"/>
      <c r="AW50" s="204">
        <f t="shared" si="3"/>
        <v>0</v>
      </c>
      <c r="AX50" s="204"/>
      <c r="AY50" s="204"/>
      <c r="AZ50" s="190">
        <f t="shared" si="4"/>
        <v>0</v>
      </c>
      <c r="BA50" s="190"/>
      <c r="BB50" s="190">
        <f t="shared" si="5"/>
        <v>0</v>
      </c>
      <c r="BC50" s="190"/>
      <c r="BD50" s="190">
        <f t="shared" si="6"/>
        <v>0</v>
      </c>
      <c r="BE50" s="190"/>
      <c r="BF50" s="190">
        <f t="shared" si="7"/>
        <v>0</v>
      </c>
      <c r="BG50" s="190"/>
      <c r="BH50" s="190">
        <f t="shared" si="8"/>
        <v>0</v>
      </c>
      <c r="BI50" s="190"/>
      <c r="BJ50" s="190">
        <f t="shared" si="9"/>
        <v>0</v>
      </c>
      <c r="BK50" s="190"/>
      <c r="BL50" s="190">
        <f t="shared" si="10"/>
        <v>0</v>
      </c>
      <c r="BM50" s="199"/>
      <c r="BN50" s="190">
        <f t="shared" si="11"/>
        <v>0</v>
      </c>
      <c r="BO50" s="190"/>
      <c r="BP50" s="190">
        <f t="shared" si="12"/>
        <v>0</v>
      </c>
      <c r="BQ50" s="190"/>
      <c r="BR50" s="190">
        <f t="shared" si="13"/>
        <v>0</v>
      </c>
      <c r="BS50" s="191"/>
    </row>
    <row r="51" spans="2:71" ht="15" thickBot="1" x14ac:dyDescent="0.4">
      <c r="B51" s="192"/>
      <c r="C51" s="193"/>
      <c r="D51" s="193"/>
      <c r="E51" s="194" t="s">
        <v>7103</v>
      </c>
      <c r="F51" s="194"/>
      <c r="G51" s="194"/>
      <c r="H51" s="194"/>
      <c r="I51" s="195" t="s">
        <v>6981</v>
      </c>
      <c r="J51" s="195"/>
      <c r="K51" s="195"/>
      <c r="L51" s="195"/>
      <c r="M51" s="196">
        <v>44410</v>
      </c>
      <c r="N51" s="196"/>
      <c r="O51" s="196"/>
      <c r="P51" s="196">
        <v>44440</v>
      </c>
      <c r="Q51" s="196"/>
      <c r="R51" s="196"/>
      <c r="S51" s="197" t="s">
        <v>6948</v>
      </c>
      <c r="T51" s="197"/>
      <c r="U51" s="197"/>
      <c r="V51" s="198" t="s">
        <v>6947</v>
      </c>
      <c r="W51" s="198"/>
      <c r="X51" s="198"/>
      <c r="Y51" s="185"/>
      <c r="Z51" s="185"/>
      <c r="AA51" s="185"/>
      <c r="AB51" s="186" t="s">
        <v>6948</v>
      </c>
      <c r="AC51" s="186"/>
      <c r="AD51" s="186"/>
      <c r="AE51" s="182"/>
      <c r="AF51" s="182"/>
      <c r="AG51" s="182"/>
      <c r="AH51" s="187">
        <f>Totals!$E$81</f>
        <v>45811</v>
      </c>
      <c r="AI51" s="187"/>
      <c r="AJ51" s="187"/>
      <c r="AK51" s="324">
        <f t="shared" si="0"/>
        <v>0</v>
      </c>
      <c r="AL51" s="325"/>
      <c r="AM51" s="325"/>
      <c r="AN51" s="187" t="str">
        <f>IF($AQ51="","",$AQ51-1)</f>
        <v/>
      </c>
      <c r="AO51" s="187"/>
      <c r="AP51" s="187"/>
      <c r="AQ51" s="182"/>
      <c r="AR51" s="182"/>
      <c r="AS51" s="182"/>
      <c r="AT51" s="183">
        <f t="shared" si="14"/>
        <v>0</v>
      </c>
      <c r="AU51" s="183"/>
      <c r="AV51" s="183"/>
      <c r="AW51" s="184">
        <f t="shared" si="3"/>
        <v>0</v>
      </c>
      <c r="AX51" s="184"/>
      <c r="AY51" s="184"/>
      <c r="AZ51" s="180">
        <f t="shared" si="4"/>
        <v>0</v>
      </c>
      <c r="BA51" s="180"/>
      <c r="BB51" s="180">
        <f t="shared" si="5"/>
        <v>0</v>
      </c>
      <c r="BC51" s="180"/>
      <c r="BD51" s="180">
        <f t="shared" si="6"/>
        <v>0</v>
      </c>
      <c r="BE51" s="180"/>
      <c r="BF51" s="180">
        <f t="shared" si="7"/>
        <v>0</v>
      </c>
      <c r="BG51" s="180"/>
      <c r="BH51" s="180">
        <f t="shared" si="8"/>
        <v>0</v>
      </c>
      <c r="BI51" s="180"/>
      <c r="BJ51" s="180">
        <f t="shared" si="9"/>
        <v>0</v>
      </c>
      <c r="BK51" s="180"/>
      <c r="BL51" s="180">
        <f t="shared" si="10"/>
        <v>0</v>
      </c>
      <c r="BM51" s="181"/>
      <c r="BN51" s="180">
        <f t="shared" si="11"/>
        <v>0</v>
      </c>
      <c r="BO51" s="180"/>
      <c r="BP51" s="180">
        <f t="shared" si="12"/>
        <v>0</v>
      </c>
      <c r="BQ51" s="180"/>
      <c r="BR51" s="175">
        <f t="shared" si="13"/>
        <v>0</v>
      </c>
      <c r="BS51" s="176"/>
    </row>
    <row r="52" spans="2:71" ht="15.5" thickTop="1" thickBot="1" x14ac:dyDescent="0.4">
      <c r="B52" s="177" t="s">
        <v>15</v>
      </c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4"/>
      <c r="AA52" s="174"/>
      <c r="AB52" s="177"/>
      <c r="AC52" s="174"/>
      <c r="AD52" s="174"/>
      <c r="AE52" s="177"/>
      <c r="AF52" s="174"/>
      <c r="AG52" s="174"/>
      <c r="AH52" s="177"/>
      <c r="AI52" s="174"/>
      <c r="AJ52" s="174"/>
      <c r="AK52" s="322">
        <f>SUM(AK12:AM51)</f>
        <v>0</v>
      </c>
      <c r="AL52" s="323"/>
      <c r="AM52" s="323"/>
      <c r="AN52" s="177"/>
      <c r="AO52" s="174"/>
      <c r="AP52" s="174"/>
      <c r="AQ52" s="177"/>
      <c r="AR52" s="174"/>
      <c r="AS52" s="174"/>
      <c r="AT52" s="177"/>
      <c r="AU52" s="174"/>
      <c r="AV52" s="174"/>
      <c r="AW52" s="173"/>
      <c r="AX52" s="174"/>
      <c r="AY52" s="174"/>
      <c r="AZ52" s="172">
        <f>SUM(AZ12:AZ51)</f>
        <v>0</v>
      </c>
      <c r="BA52" s="172"/>
      <c r="BB52" s="172">
        <f>SUM(BB12:BB51)</f>
        <v>0</v>
      </c>
      <c r="BC52" s="172"/>
      <c r="BD52" s="172">
        <f>SUM(BD12:BD51)</f>
        <v>0</v>
      </c>
      <c r="BE52" s="172"/>
      <c r="BF52" s="172">
        <f>SUM(BF12:BF51)</f>
        <v>0</v>
      </c>
      <c r="BG52" s="172"/>
      <c r="BH52" s="172">
        <f>SUM(BH12:BH51)</f>
        <v>0</v>
      </c>
      <c r="BI52" s="172"/>
      <c r="BJ52" s="172">
        <f>SUM(BJ12:BJ51)</f>
        <v>0</v>
      </c>
      <c r="BK52" s="172"/>
      <c r="BL52" s="172">
        <f>SUM(BL12:BL51)</f>
        <v>0</v>
      </c>
      <c r="BM52" s="172"/>
      <c r="BN52" s="172">
        <f>SUM(BN12:BN51)</f>
        <v>0</v>
      </c>
      <c r="BO52" s="172"/>
      <c r="BP52" s="172">
        <f>SUM(BP12:BP51)</f>
        <v>0</v>
      </c>
      <c r="BQ52" s="172"/>
      <c r="BR52" s="172">
        <f>SUM(BR12:BR51)</f>
        <v>0</v>
      </c>
      <c r="BS52" s="172"/>
    </row>
    <row r="53" spans="2:71" ht="15" thickTop="1" x14ac:dyDescent="0.35"/>
    <row r="55" spans="2:71" ht="15" thickBot="1" x14ac:dyDescent="0.4"/>
    <row r="56" spans="2:71" ht="15.5" thickTop="1" thickBot="1" x14ac:dyDescent="0.4">
      <c r="B56" s="328" t="s">
        <v>7076</v>
      </c>
      <c r="C56" s="328"/>
      <c r="D56" s="328"/>
      <c r="E56" s="328"/>
      <c r="F56" s="328"/>
      <c r="G56" s="328"/>
      <c r="H56" s="328"/>
      <c r="I56" s="328"/>
      <c r="J56" s="328"/>
      <c r="K56" s="328"/>
      <c r="L56" s="328"/>
      <c r="M56" s="328"/>
      <c r="N56" s="328"/>
      <c r="O56" s="328"/>
      <c r="P56" s="328"/>
      <c r="Q56" s="328"/>
      <c r="R56" s="328"/>
      <c r="S56" s="328"/>
      <c r="T56" s="328"/>
      <c r="U56" s="328"/>
      <c r="V56" s="328"/>
      <c r="W56" s="328"/>
      <c r="X56" s="328"/>
      <c r="Y56" s="328"/>
      <c r="Z56" s="328"/>
      <c r="AA56" s="328"/>
      <c r="AB56" s="328"/>
      <c r="AC56" s="328"/>
      <c r="AD56" s="328"/>
      <c r="AE56" s="328"/>
      <c r="AF56" s="328"/>
      <c r="AG56" s="328"/>
      <c r="AH56" s="328"/>
      <c r="AI56" s="328"/>
      <c r="AJ56" s="328"/>
      <c r="AK56" s="328"/>
      <c r="AL56" s="328"/>
      <c r="AM56" s="328"/>
      <c r="AN56" s="328"/>
      <c r="AO56" s="328"/>
      <c r="AP56" s="328"/>
      <c r="AQ56" s="328"/>
      <c r="AR56" s="328"/>
      <c r="AS56" s="328"/>
      <c r="AT56" s="328"/>
      <c r="AU56" s="328"/>
      <c r="AV56" s="328"/>
      <c r="AW56" s="328"/>
      <c r="AX56" s="328"/>
      <c r="AY56" s="328"/>
      <c r="AZ56" s="328"/>
      <c r="BA56" s="328"/>
      <c r="BB56" s="328"/>
      <c r="BC56" s="328"/>
      <c r="BD56" s="328"/>
      <c r="BE56" s="328"/>
      <c r="BF56" s="328"/>
      <c r="BG56" s="328"/>
      <c r="BH56" s="328"/>
      <c r="BI56" s="328"/>
      <c r="BJ56" s="328"/>
      <c r="BK56" s="328"/>
      <c r="BL56" s="328"/>
      <c r="BM56" s="328"/>
      <c r="BN56" s="328"/>
      <c r="BO56" s="328"/>
      <c r="BP56" s="328"/>
      <c r="BQ56" s="328"/>
      <c r="BR56" s="328"/>
      <c r="BS56" s="328"/>
    </row>
    <row r="57" spans="2:71" ht="15.5" thickTop="1" thickBot="1" x14ac:dyDescent="0.4">
      <c r="B57" s="328"/>
      <c r="C57" s="328"/>
      <c r="D57" s="328"/>
      <c r="E57" s="328"/>
      <c r="F57" s="328"/>
      <c r="G57" s="328"/>
      <c r="H57" s="328"/>
      <c r="I57" s="328"/>
      <c r="J57" s="328"/>
      <c r="K57" s="328"/>
      <c r="L57" s="328"/>
      <c r="M57" s="328"/>
      <c r="N57" s="328"/>
      <c r="O57" s="328"/>
      <c r="P57" s="328"/>
      <c r="Q57" s="328"/>
      <c r="R57" s="328"/>
      <c r="S57" s="328"/>
      <c r="T57" s="328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28"/>
      <c r="AI57" s="328"/>
      <c r="AJ57" s="328"/>
      <c r="AK57" s="328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8"/>
      <c r="AW57" s="328"/>
      <c r="AX57" s="328"/>
      <c r="AY57" s="328"/>
      <c r="AZ57" s="328"/>
      <c r="BA57" s="328"/>
      <c r="BB57" s="328"/>
      <c r="BC57" s="328"/>
      <c r="BD57" s="328"/>
      <c r="BE57" s="328"/>
      <c r="BF57" s="328"/>
      <c r="BG57" s="328"/>
      <c r="BH57" s="328"/>
      <c r="BI57" s="328"/>
      <c r="BJ57" s="328"/>
      <c r="BK57" s="328"/>
      <c r="BL57" s="328"/>
      <c r="BM57" s="328"/>
      <c r="BN57" s="328"/>
      <c r="BO57" s="328"/>
      <c r="BP57" s="328"/>
      <c r="BQ57" s="328"/>
      <c r="BR57" s="328"/>
      <c r="BS57" s="328"/>
    </row>
    <row r="58" spans="2:71" ht="15.5" thickTop="1" thickBot="1" x14ac:dyDescent="0.4">
      <c r="B58" s="328"/>
      <c r="C58" s="328"/>
      <c r="D58" s="328"/>
      <c r="E58" s="328"/>
      <c r="F58" s="328"/>
      <c r="G58" s="328"/>
      <c r="H58" s="328"/>
      <c r="I58" s="328"/>
      <c r="J58" s="328"/>
      <c r="K58" s="328"/>
      <c r="L58" s="328"/>
      <c r="M58" s="328"/>
      <c r="N58" s="328"/>
      <c r="O58" s="328"/>
      <c r="P58" s="328"/>
      <c r="Q58" s="328"/>
      <c r="R58" s="328"/>
      <c r="S58" s="328"/>
      <c r="T58" s="328"/>
      <c r="U58" s="328"/>
      <c r="V58" s="328"/>
      <c r="W58" s="328"/>
      <c r="X58" s="328"/>
      <c r="Y58" s="328"/>
      <c r="Z58" s="328"/>
      <c r="AA58" s="328"/>
      <c r="AB58" s="328"/>
      <c r="AC58" s="328"/>
      <c r="AD58" s="328"/>
      <c r="AE58" s="328"/>
      <c r="AF58" s="328"/>
      <c r="AG58" s="328"/>
      <c r="AH58" s="328"/>
      <c r="AI58" s="328"/>
      <c r="AJ58" s="328"/>
      <c r="AK58" s="328"/>
      <c r="AL58" s="328"/>
      <c r="AM58" s="328"/>
      <c r="AN58" s="328"/>
      <c r="AO58" s="328"/>
      <c r="AP58" s="328"/>
      <c r="AQ58" s="328"/>
      <c r="AR58" s="328"/>
      <c r="AS58" s="328"/>
      <c r="AT58" s="328"/>
      <c r="AU58" s="328"/>
      <c r="AV58" s="328"/>
      <c r="AW58" s="328"/>
      <c r="AX58" s="328"/>
      <c r="AY58" s="328"/>
      <c r="AZ58" s="328"/>
      <c r="BA58" s="328"/>
      <c r="BB58" s="328"/>
      <c r="BC58" s="328"/>
      <c r="BD58" s="328"/>
      <c r="BE58" s="328"/>
      <c r="BF58" s="328"/>
      <c r="BG58" s="328"/>
      <c r="BH58" s="328"/>
      <c r="BI58" s="328"/>
      <c r="BJ58" s="328"/>
      <c r="BK58" s="328"/>
      <c r="BL58" s="328"/>
      <c r="BM58" s="328"/>
      <c r="BN58" s="328"/>
      <c r="BO58" s="328"/>
      <c r="BP58" s="328"/>
      <c r="BQ58" s="328"/>
      <c r="BR58" s="328"/>
      <c r="BS58" s="328"/>
    </row>
    <row r="59" spans="2:71" ht="15.5" thickTop="1" thickBot="1" x14ac:dyDescent="0.4">
      <c r="B59" s="328"/>
      <c r="C59" s="328"/>
      <c r="D59" s="328"/>
      <c r="E59" s="328"/>
      <c r="F59" s="328"/>
      <c r="G59" s="328"/>
      <c r="H59" s="328"/>
      <c r="I59" s="328"/>
      <c r="J59" s="328"/>
      <c r="K59" s="328"/>
      <c r="L59" s="328"/>
      <c r="M59" s="328"/>
      <c r="N59" s="328"/>
      <c r="O59" s="328"/>
      <c r="P59" s="328"/>
      <c r="Q59" s="328"/>
      <c r="R59" s="328"/>
      <c r="S59" s="328"/>
      <c r="T59" s="328"/>
      <c r="U59" s="328"/>
      <c r="V59" s="328"/>
      <c r="W59" s="328"/>
      <c r="X59" s="328"/>
      <c r="Y59" s="328"/>
      <c r="Z59" s="328"/>
      <c r="AA59" s="328"/>
      <c r="AB59" s="328"/>
      <c r="AC59" s="328"/>
      <c r="AD59" s="328"/>
      <c r="AE59" s="328"/>
      <c r="AF59" s="328"/>
      <c r="AG59" s="328"/>
      <c r="AH59" s="328"/>
      <c r="AI59" s="328"/>
      <c r="AJ59" s="328"/>
      <c r="AK59" s="328"/>
      <c r="AL59" s="328"/>
      <c r="AM59" s="328"/>
      <c r="AN59" s="328"/>
      <c r="AO59" s="328"/>
      <c r="AP59" s="328"/>
      <c r="AQ59" s="328"/>
      <c r="AR59" s="328"/>
      <c r="AS59" s="328"/>
      <c r="AT59" s="328"/>
      <c r="AU59" s="328"/>
      <c r="AV59" s="328"/>
      <c r="AW59" s="328"/>
      <c r="AX59" s="328"/>
      <c r="AY59" s="328"/>
      <c r="AZ59" s="328"/>
      <c r="BA59" s="328"/>
      <c r="BB59" s="328"/>
      <c r="BC59" s="328"/>
      <c r="BD59" s="328"/>
      <c r="BE59" s="328"/>
      <c r="BF59" s="328"/>
      <c r="BG59" s="328"/>
      <c r="BH59" s="328"/>
      <c r="BI59" s="328"/>
      <c r="BJ59" s="328"/>
      <c r="BK59" s="328"/>
      <c r="BL59" s="328"/>
      <c r="BM59" s="328"/>
      <c r="BN59" s="328"/>
      <c r="BO59" s="328"/>
      <c r="BP59" s="328"/>
      <c r="BQ59" s="328"/>
      <c r="BR59" s="328"/>
      <c r="BS59" s="328"/>
    </row>
    <row r="60" spans="2:71" ht="15.5" thickTop="1" thickBot="1" x14ac:dyDescent="0.4">
      <c r="B60" s="238" t="s">
        <v>13</v>
      </c>
      <c r="C60" s="238"/>
      <c r="D60" s="238"/>
      <c r="E60" s="238" t="s">
        <v>59</v>
      </c>
      <c r="F60" s="238"/>
      <c r="G60" s="238"/>
      <c r="H60" s="238"/>
      <c r="I60" s="238" t="s">
        <v>12</v>
      </c>
      <c r="J60" s="238"/>
      <c r="K60" s="238"/>
      <c r="L60" s="238"/>
      <c r="M60" s="238" t="s">
        <v>7019</v>
      </c>
      <c r="N60" s="238"/>
      <c r="O60" s="238"/>
      <c r="P60" s="238" t="s">
        <v>7020</v>
      </c>
      <c r="Q60" s="238"/>
      <c r="R60" s="238"/>
      <c r="S60" s="238" t="s">
        <v>57</v>
      </c>
      <c r="T60" s="238"/>
      <c r="U60" s="238"/>
      <c r="V60" s="238" t="s">
        <v>7021</v>
      </c>
      <c r="W60" s="238"/>
      <c r="X60" s="238"/>
      <c r="Y60" s="238" t="s">
        <v>7036</v>
      </c>
      <c r="Z60" s="238"/>
      <c r="AA60" s="238"/>
      <c r="AB60" s="238" t="s">
        <v>57</v>
      </c>
      <c r="AC60" s="238"/>
      <c r="AD60" s="238"/>
      <c r="AE60" s="238" t="s">
        <v>7037</v>
      </c>
      <c r="AF60" s="238"/>
      <c r="AG60" s="238"/>
      <c r="AH60" s="238" t="s">
        <v>7032</v>
      </c>
      <c r="AI60" s="238"/>
      <c r="AJ60" s="238"/>
      <c r="AK60" s="238" t="s">
        <v>7033</v>
      </c>
      <c r="AL60" s="238"/>
      <c r="AM60" s="238"/>
      <c r="AN60" s="238" t="s">
        <v>7038</v>
      </c>
      <c r="AO60" s="238"/>
      <c r="AP60" s="238"/>
      <c r="AQ60" s="238" t="s">
        <v>7039</v>
      </c>
      <c r="AR60" s="238"/>
      <c r="AS60" s="238"/>
      <c r="AT60" s="238" t="s">
        <v>7035</v>
      </c>
      <c r="AU60" s="238"/>
      <c r="AV60" s="238"/>
      <c r="AW60" s="238" t="s">
        <v>7034</v>
      </c>
      <c r="AX60" s="238"/>
      <c r="AY60" s="238"/>
      <c r="AZ60" s="238" t="s">
        <v>10</v>
      </c>
      <c r="BA60" s="238"/>
      <c r="BB60" s="238" t="s">
        <v>9</v>
      </c>
      <c r="BC60" s="238"/>
      <c r="BD60" s="238" t="s">
        <v>8</v>
      </c>
      <c r="BE60" s="238"/>
      <c r="BF60" s="238" t="s">
        <v>7</v>
      </c>
      <c r="BG60" s="238"/>
      <c r="BH60" s="238" t="s">
        <v>6</v>
      </c>
      <c r="BI60" s="238"/>
      <c r="BJ60" s="238" t="s">
        <v>55</v>
      </c>
      <c r="BK60" s="238"/>
      <c r="BL60" s="238" t="s">
        <v>4</v>
      </c>
      <c r="BM60" s="238"/>
      <c r="BN60" s="238" t="s">
        <v>3</v>
      </c>
      <c r="BO60" s="238"/>
      <c r="BP60" s="238" t="s">
        <v>2</v>
      </c>
      <c r="BQ60" s="238"/>
      <c r="BR60" s="238" t="s">
        <v>1</v>
      </c>
      <c r="BS60" s="238"/>
    </row>
    <row r="61" spans="2:71" ht="15.5" hidden="1" thickTop="1" thickBot="1" x14ac:dyDescent="0.4">
      <c r="B61" s="239"/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</row>
    <row r="62" spans="2:71" ht="15.5" hidden="1" thickTop="1" thickBot="1" x14ac:dyDescent="0.4">
      <c r="B62" s="232" t="s">
        <v>54</v>
      </c>
      <c r="C62" s="232"/>
      <c r="D62" s="232"/>
      <c r="E62" s="232" t="s">
        <v>53</v>
      </c>
      <c r="F62" s="232"/>
      <c r="G62" s="232"/>
      <c r="H62" s="232"/>
      <c r="I62" s="232" t="s">
        <v>7010</v>
      </c>
      <c r="J62" s="232"/>
      <c r="K62" s="232"/>
      <c r="L62" s="232"/>
      <c r="M62" s="234"/>
      <c r="N62" s="234"/>
      <c r="O62" s="234"/>
      <c r="P62" s="234"/>
      <c r="Q62" s="234"/>
      <c r="R62" s="234"/>
      <c r="S62" s="237"/>
      <c r="T62" s="237"/>
      <c r="U62" s="237"/>
      <c r="V62" s="233"/>
      <c r="W62" s="233"/>
      <c r="X62" s="233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1">
        <f>-1*AZ104</f>
        <v>0</v>
      </c>
      <c r="BA62" s="231"/>
      <c r="BB62" s="231">
        <f>-1*BB104</f>
        <v>0</v>
      </c>
      <c r="BC62" s="231"/>
      <c r="BD62" s="231">
        <f>-1*BD104</f>
        <v>0</v>
      </c>
      <c r="BE62" s="231"/>
      <c r="BF62" s="231">
        <f>-1*BF104</f>
        <v>0</v>
      </c>
      <c r="BG62" s="231"/>
      <c r="BH62" s="231">
        <f>-1*BH104</f>
        <v>0</v>
      </c>
      <c r="BI62" s="231"/>
      <c r="BJ62" s="231">
        <f>-1*BJ104</f>
        <v>0</v>
      </c>
      <c r="BK62" s="231"/>
      <c r="BL62" s="231">
        <f>-1*BL104</f>
        <v>0</v>
      </c>
      <c r="BM62" s="231"/>
      <c r="BN62" s="231">
        <f>-1*BN104</f>
        <v>0</v>
      </c>
      <c r="BO62" s="231"/>
      <c r="BP62" s="231">
        <f>-1*BP104</f>
        <v>0</v>
      </c>
      <c r="BQ62" s="231"/>
      <c r="BR62" s="231">
        <f>-1*BR104</f>
        <v>0</v>
      </c>
      <c r="BS62" s="231"/>
    </row>
    <row r="63" spans="2:71" ht="15.5" hidden="1" thickTop="1" thickBot="1" x14ac:dyDescent="0.4">
      <c r="B63" s="222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  <c r="AN63" s="223"/>
      <c r="AO63" s="223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223"/>
      <c r="BH63" s="223"/>
      <c r="BI63" s="223"/>
      <c r="BJ63" s="223"/>
      <c r="BK63" s="223"/>
      <c r="BL63" s="223"/>
      <c r="BM63" s="223"/>
      <c r="BN63" s="223"/>
      <c r="BO63" s="223"/>
      <c r="BP63" s="223"/>
      <c r="BQ63" s="223"/>
      <c r="BR63" s="223"/>
      <c r="BS63" s="223"/>
    </row>
    <row r="64" spans="2:71" ht="15.5" thickTop="1" thickBot="1" x14ac:dyDescent="0.4">
      <c r="B64" s="224" t="s">
        <v>52</v>
      </c>
      <c r="C64" s="225"/>
      <c r="D64" s="225"/>
      <c r="E64" s="226" t="s">
        <v>6985</v>
      </c>
      <c r="F64" s="226"/>
      <c r="G64" s="226"/>
      <c r="H64" s="227"/>
      <c r="I64" s="228" t="s">
        <v>7013</v>
      </c>
      <c r="J64" s="229"/>
      <c r="K64" s="229"/>
      <c r="L64" s="229"/>
      <c r="M64" s="230">
        <v>44144</v>
      </c>
      <c r="N64" s="230"/>
      <c r="O64" s="230"/>
      <c r="P64" s="230">
        <v>44508</v>
      </c>
      <c r="Q64" s="230"/>
      <c r="R64" s="230"/>
      <c r="S64" s="228" t="s">
        <v>6638</v>
      </c>
      <c r="T64" s="228"/>
      <c r="U64" s="228"/>
      <c r="V64" s="229" t="s">
        <v>6325</v>
      </c>
      <c r="W64" s="229"/>
      <c r="X64" s="229"/>
      <c r="Y64" s="217"/>
      <c r="Z64" s="217"/>
      <c r="AA64" s="217"/>
      <c r="AB64" s="218" t="s">
        <v>6970</v>
      </c>
      <c r="AC64" s="218"/>
      <c r="AD64" s="218"/>
      <c r="AE64" s="219"/>
      <c r="AF64" s="219"/>
      <c r="AG64" s="219"/>
      <c r="AH64" s="220">
        <f>Totals!$E$81</f>
        <v>45811</v>
      </c>
      <c r="AI64" s="220"/>
      <c r="AJ64" s="220"/>
      <c r="AK64" s="327">
        <f t="shared" ref="AK64:AK103" si="15">IF($AE64&gt;0,IF($AN64&gt;0,IF(OR($AH64&gt;"",$AH64&gt;0),(1+($AH64-$AE64))*-($AZ64),""),0),0)</f>
        <v>0</v>
      </c>
      <c r="AL64" s="327"/>
      <c r="AM64" s="327"/>
      <c r="AN64" s="220" t="str">
        <f t="shared" ref="AN64:AN101" si="16">IF($AQ64="","",$AQ64-1)</f>
        <v/>
      </c>
      <c r="AO64" s="220"/>
      <c r="AP64" s="220"/>
      <c r="AQ64" s="219"/>
      <c r="AR64" s="219"/>
      <c r="AS64" s="219"/>
      <c r="AT64" s="241">
        <f t="shared" ref="AT64:AT74" si="17">IF($AE64&gt;0,IF($AN64&gt;0,IF(OR($AH64&gt;"",$AH64&gt;0),$AN64-$AH64,""),0),0)</f>
        <v>0</v>
      </c>
      <c r="AU64" s="241"/>
      <c r="AV64" s="241"/>
      <c r="AW64" s="242">
        <f t="shared" ref="AW64:AW103" si="18">IF($AE64&gt;0,IF($AN64&gt;0,IF(OR($AH64&gt;"",$AH64&gt;0),$AT64*$AZ64,""),0),0)</f>
        <v>0</v>
      </c>
      <c r="AX64" s="242"/>
      <c r="AY64" s="242"/>
      <c r="AZ64" s="216">
        <f t="shared" ref="AZ64:AZ103" si="19">IF(AE64&gt;0,IF(AN64&gt;0,$Y64/(1+($AN64-$AE64)),0),0)</f>
        <v>0</v>
      </c>
      <c r="BA64" s="216"/>
      <c r="BB64" s="216">
        <f t="shared" ref="BB64:BB103" si="20">IF(AE64&gt;0,IF(AN64&gt;0,$Y64/((1+($AN64-$AE64))/7),0),0)</f>
        <v>0</v>
      </c>
      <c r="BC64" s="216"/>
      <c r="BD64" s="216">
        <f t="shared" ref="BD64:BD103" si="21">IF(AE64&gt;0,IF(AN64&gt;0,$Y64/((1+($AN64-$AE64))/14),0),0)</f>
        <v>0</v>
      </c>
      <c r="BE64" s="216"/>
      <c r="BF64" s="216">
        <f t="shared" ref="BF64:BF103" si="22">IF(AE64&gt;0,IF(AN64&gt;0,$Y64/((1+($AN64-$AE64))/(365.25/12)),0),0)</f>
        <v>0</v>
      </c>
      <c r="BG64" s="216"/>
      <c r="BH64" s="216">
        <f t="shared" ref="BH64:BH103" si="23">IF(AE64&gt;0,IF(AN64&gt;0,$Y64/((1+($AN64-$AE64))/(365.25/4)),0),0)</f>
        <v>0</v>
      </c>
      <c r="BI64" s="216"/>
      <c r="BJ64" s="216">
        <f t="shared" ref="BJ64:BJ103" si="24">IF(AE64&gt;0,IF(AN64&gt;0,$Y64/((1+($AN64-$AE64))/(365.25/2)),0),0)</f>
        <v>0</v>
      </c>
      <c r="BK64" s="216"/>
      <c r="BL64" s="216">
        <f t="shared" ref="BL64:BL103" si="25">IF(AE64&gt;0,IF(AN64&gt;0,$Y64/((1+($AN64-$AE64))/365.25),0),0)</f>
        <v>0</v>
      </c>
      <c r="BM64" s="216"/>
      <c r="BN64" s="216">
        <f t="shared" ref="BN64:BN103" si="26">IF(AE64&gt;0,IF(AN64&gt;0,$Y64/((1+($AN64-$AE64))/(365.25*2)),0),0)</f>
        <v>0</v>
      </c>
      <c r="BO64" s="216"/>
      <c r="BP64" s="216">
        <f t="shared" ref="BP64:BP103" si="27">IF(AE64&gt;0,IF(AN64&gt;0,$Y64/((1+($AN64-$AE64))/(365.25*5)),0),0)</f>
        <v>0</v>
      </c>
      <c r="BQ64" s="216"/>
      <c r="BR64" s="235">
        <f t="shared" ref="BR64:BR103" si="28">IF(AE64&gt;0,IF(AN64&gt;0,$Y64/((1+($AN64-$AE64))/(365.25*10)),0),0)</f>
        <v>0</v>
      </c>
      <c r="BS64" s="236"/>
    </row>
    <row r="65" spans="2:71" ht="15" thickBot="1" x14ac:dyDescent="0.4">
      <c r="B65" s="209"/>
      <c r="C65" s="210"/>
      <c r="D65" s="210"/>
      <c r="E65" s="214"/>
      <c r="F65" s="214"/>
      <c r="G65" s="214"/>
      <c r="H65" s="215"/>
      <c r="I65" s="205"/>
      <c r="J65" s="206"/>
      <c r="K65" s="206"/>
      <c r="L65" s="206"/>
      <c r="M65" s="213">
        <v>44144</v>
      </c>
      <c r="N65" s="213"/>
      <c r="O65" s="213"/>
      <c r="P65" s="213">
        <v>44508</v>
      </c>
      <c r="Q65" s="213"/>
      <c r="R65" s="213"/>
      <c r="S65" s="205" t="s">
        <v>6638</v>
      </c>
      <c r="T65" s="205"/>
      <c r="U65" s="205"/>
      <c r="V65" s="206" t="s">
        <v>6325</v>
      </c>
      <c r="W65" s="206"/>
      <c r="X65" s="206"/>
      <c r="Y65" s="207"/>
      <c r="Z65" s="207"/>
      <c r="AA65" s="207"/>
      <c r="AB65" s="208"/>
      <c r="AC65" s="208"/>
      <c r="AD65" s="208"/>
      <c r="AE65" s="202"/>
      <c r="AF65" s="202"/>
      <c r="AG65" s="202"/>
      <c r="AH65" s="201">
        <f>Totals!$E$81</f>
        <v>45811</v>
      </c>
      <c r="AI65" s="201"/>
      <c r="AJ65" s="201"/>
      <c r="AK65" s="326">
        <f t="shared" si="15"/>
        <v>0</v>
      </c>
      <c r="AL65" s="326"/>
      <c r="AM65" s="326"/>
      <c r="AN65" s="201" t="str">
        <f t="shared" si="16"/>
        <v/>
      </c>
      <c r="AO65" s="201"/>
      <c r="AP65" s="201"/>
      <c r="AQ65" s="202"/>
      <c r="AR65" s="202"/>
      <c r="AS65" s="202"/>
      <c r="AT65" s="203">
        <f t="shared" si="17"/>
        <v>0</v>
      </c>
      <c r="AU65" s="203"/>
      <c r="AV65" s="203"/>
      <c r="AW65" s="204">
        <f t="shared" si="18"/>
        <v>0</v>
      </c>
      <c r="AX65" s="204"/>
      <c r="AY65" s="204"/>
      <c r="AZ65" s="190">
        <f t="shared" si="19"/>
        <v>0</v>
      </c>
      <c r="BA65" s="190"/>
      <c r="BB65" s="190">
        <f t="shared" si="20"/>
        <v>0</v>
      </c>
      <c r="BC65" s="190"/>
      <c r="BD65" s="190">
        <f t="shared" si="21"/>
        <v>0</v>
      </c>
      <c r="BE65" s="190"/>
      <c r="BF65" s="190">
        <f t="shared" si="22"/>
        <v>0</v>
      </c>
      <c r="BG65" s="190"/>
      <c r="BH65" s="190">
        <f t="shared" si="23"/>
        <v>0</v>
      </c>
      <c r="BI65" s="190"/>
      <c r="BJ65" s="190">
        <f t="shared" si="24"/>
        <v>0</v>
      </c>
      <c r="BK65" s="190"/>
      <c r="BL65" s="190">
        <f t="shared" si="25"/>
        <v>0</v>
      </c>
      <c r="BM65" s="190"/>
      <c r="BN65" s="190">
        <f t="shared" si="26"/>
        <v>0</v>
      </c>
      <c r="BO65" s="190"/>
      <c r="BP65" s="190">
        <f t="shared" si="27"/>
        <v>0</v>
      </c>
      <c r="BQ65" s="190"/>
      <c r="BR65" s="190">
        <f t="shared" si="28"/>
        <v>0</v>
      </c>
      <c r="BS65" s="191"/>
    </row>
    <row r="66" spans="2:71" ht="15" thickBot="1" x14ac:dyDescent="0.4">
      <c r="B66" s="209"/>
      <c r="C66" s="210"/>
      <c r="D66" s="210"/>
      <c r="E66" s="214"/>
      <c r="F66" s="214"/>
      <c r="G66" s="214"/>
      <c r="H66" s="215"/>
      <c r="I66" s="205"/>
      <c r="J66" s="206"/>
      <c r="K66" s="206"/>
      <c r="L66" s="206"/>
      <c r="M66" s="213">
        <v>44144</v>
      </c>
      <c r="N66" s="213"/>
      <c r="O66" s="213"/>
      <c r="P66" s="213">
        <v>44508</v>
      </c>
      <c r="Q66" s="213"/>
      <c r="R66" s="213"/>
      <c r="S66" s="205" t="s">
        <v>6638</v>
      </c>
      <c r="T66" s="205"/>
      <c r="U66" s="205"/>
      <c r="V66" s="206" t="s">
        <v>6325</v>
      </c>
      <c r="W66" s="206"/>
      <c r="X66" s="206"/>
      <c r="Y66" s="207"/>
      <c r="Z66" s="207"/>
      <c r="AA66" s="207"/>
      <c r="AB66" s="208"/>
      <c r="AC66" s="208"/>
      <c r="AD66" s="208"/>
      <c r="AE66" s="202"/>
      <c r="AF66" s="202"/>
      <c r="AG66" s="202"/>
      <c r="AH66" s="201">
        <f>Totals!$E$81</f>
        <v>45811</v>
      </c>
      <c r="AI66" s="201"/>
      <c r="AJ66" s="201"/>
      <c r="AK66" s="326">
        <f t="shared" si="15"/>
        <v>0</v>
      </c>
      <c r="AL66" s="326"/>
      <c r="AM66" s="326"/>
      <c r="AN66" s="201" t="str">
        <f t="shared" si="16"/>
        <v/>
      </c>
      <c r="AO66" s="201"/>
      <c r="AP66" s="201"/>
      <c r="AQ66" s="202"/>
      <c r="AR66" s="202"/>
      <c r="AS66" s="202"/>
      <c r="AT66" s="203">
        <f t="shared" si="17"/>
        <v>0</v>
      </c>
      <c r="AU66" s="203"/>
      <c r="AV66" s="203"/>
      <c r="AW66" s="204">
        <f t="shared" si="18"/>
        <v>0</v>
      </c>
      <c r="AX66" s="204"/>
      <c r="AY66" s="204"/>
      <c r="AZ66" s="190">
        <f t="shared" si="19"/>
        <v>0</v>
      </c>
      <c r="BA66" s="190"/>
      <c r="BB66" s="190">
        <f t="shared" si="20"/>
        <v>0</v>
      </c>
      <c r="BC66" s="190"/>
      <c r="BD66" s="190">
        <f t="shared" si="21"/>
        <v>0</v>
      </c>
      <c r="BE66" s="190"/>
      <c r="BF66" s="190">
        <f t="shared" si="22"/>
        <v>0</v>
      </c>
      <c r="BG66" s="190"/>
      <c r="BH66" s="190">
        <f t="shared" si="23"/>
        <v>0</v>
      </c>
      <c r="BI66" s="190"/>
      <c r="BJ66" s="190">
        <f t="shared" si="24"/>
        <v>0</v>
      </c>
      <c r="BK66" s="190"/>
      <c r="BL66" s="190">
        <f t="shared" si="25"/>
        <v>0</v>
      </c>
      <c r="BM66" s="199"/>
      <c r="BN66" s="190">
        <f t="shared" si="26"/>
        <v>0</v>
      </c>
      <c r="BO66" s="190"/>
      <c r="BP66" s="190">
        <f t="shared" si="27"/>
        <v>0</v>
      </c>
      <c r="BQ66" s="190"/>
      <c r="BR66" s="190">
        <f t="shared" si="28"/>
        <v>0</v>
      </c>
      <c r="BS66" s="191"/>
    </row>
    <row r="67" spans="2:71" ht="15" thickBot="1" x14ac:dyDescent="0.4">
      <c r="B67" s="209"/>
      <c r="C67" s="210"/>
      <c r="D67" s="210"/>
      <c r="E67" s="214"/>
      <c r="F67" s="214"/>
      <c r="G67" s="214"/>
      <c r="H67" s="215"/>
      <c r="I67" s="205"/>
      <c r="J67" s="206"/>
      <c r="K67" s="206"/>
      <c r="L67" s="206"/>
      <c r="M67" s="213">
        <v>44145</v>
      </c>
      <c r="N67" s="213"/>
      <c r="O67" s="213"/>
      <c r="P67" s="213">
        <v>44509</v>
      </c>
      <c r="Q67" s="213"/>
      <c r="R67" s="213"/>
      <c r="S67" s="205" t="s">
        <v>6638</v>
      </c>
      <c r="T67" s="205"/>
      <c r="U67" s="205"/>
      <c r="V67" s="206" t="s">
        <v>6324</v>
      </c>
      <c r="W67" s="206"/>
      <c r="X67" s="206"/>
      <c r="Y67" s="207"/>
      <c r="Z67" s="207"/>
      <c r="AA67" s="207"/>
      <c r="AB67" s="208"/>
      <c r="AC67" s="208"/>
      <c r="AD67" s="208"/>
      <c r="AE67" s="202"/>
      <c r="AF67" s="202"/>
      <c r="AG67" s="202"/>
      <c r="AH67" s="201">
        <f>Totals!$E$81</f>
        <v>45811</v>
      </c>
      <c r="AI67" s="201"/>
      <c r="AJ67" s="201"/>
      <c r="AK67" s="326">
        <f t="shared" si="15"/>
        <v>0</v>
      </c>
      <c r="AL67" s="326"/>
      <c r="AM67" s="326"/>
      <c r="AN67" s="201" t="str">
        <f t="shared" si="16"/>
        <v/>
      </c>
      <c r="AO67" s="201"/>
      <c r="AP67" s="201"/>
      <c r="AQ67" s="202"/>
      <c r="AR67" s="202"/>
      <c r="AS67" s="202"/>
      <c r="AT67" s="203">
        <f t="shared" si="17"/>
        <v>0</v>
      </c>
      <c r="AU67" s="203"/>
      <c r="AV67" s="203"/>
      <c r="AW67" s="204">
        <f t="shared" si="18"/>
        <v>0</v>
      </c>
      <c r="AX67" s="204"/>
      <c r="AY67" s="204"/>
      <c r="AZ67" s="190">
        <f t="shared" si="19"/>
        <v>0</v>
      </c>
      <c r="BA67" s="190"/>
      <c r="BB67" s="190">
        <f t="shared" si="20"/>
        <v>0</v>
      </c>
      <c r="BC67" s="190"/>
      <c r="BD67" s="190">
        <f t="shared" si="21"/>
        <v>0</v>
      </c>
      <c r="BE67" s="190"/>
      <c r="BF67" s="190">
        <f t="shared" si="22"/>
        <v>0</v>
      </c>
      <c r="BG67" s="190"/>
      <c r="BH67" s="190">
        <f t="shared" si="23"/>
        <v>0</v>
      </c>
      <c r="BI67" s="190"/>
      <c r="BJ67" s="190">
        <f t="shared" si="24"/>
        <v>0</v>
      </c>
      <c r="BK67" s="190"/>
      <c r="BL67" s="190">
        <f t="shared" si="25"/>
        <v>0</v>
      </c>
      <c r="BM67" s="199"/>
      <c r="BN67" s="190">
        <f t="shared" si="26"/>
        <v>0</v>
      </c>
      <c r="BO67" s="190"/>
      <c r="BP67" s="190">
        <f t="shared" si="27"/>
        <v>0</v>
      </c>
      <c r="BQ67" s="190"/>
      <c r="BR67" s="190">
        <f t="shared" si="28"/>
        <v>0</v>
      </c>
      <c r="BS67" s="191"/>
    </row>
    <row r="68" spans="2:71" ht="15" thickBot="1" x14ac:dyDescent="0.4">
      <c r="B68" s="209"/>
      <c r="C68" s="210"/>
      <c r="D68" s="210"/>
      <c r="E68" s="214"/>
      <c r="F68" s="214"/>
      <c r="G68" s="214"/>
      <c r="H68" s="215"/>
      <c r="I68" s="205"/>
      <c r="J68" s="206"/>
      <c r="K68" s="206"/>
      <c r="L68" s="206"/>
      <c r="M68" s="213">
        <v>44297</v>
      </c>
      <c r="N68" s="213"/>
      <c r="O68" s="213"/>
      <c r="P68" s="213">
        <v>44660</v>
      </c>
      <c r="Q68" s="213"/>
      <c r="R68" s="213"/>
      <c r="S68" s="205" t="s">
        <v>6638</v>
      </c>
      <c r="T68" s="205"/>
      <c r="U68" s="205"/>
      <c r="V68" s="206" t="s">
        <v>6324</v>
      </c>
      <c r="W68" s="206"/>
      <c r="X68" s="206"/>
      <c r="Y68" s="207"/>
      <c r="Z68" s="207"/>
      <c r="AA68" s="207"/>
      <c r="AB68" s="208"/>
      <c r="AC68" s="208"/>
      <c r="AD68" s="208"/>
      <c r="AE68" s="202"/>
      <c r="AF68" s="202"/>
      <c r="AG68" s="202"/>
      <c r="AH68" s="201">
        <f>Totals!$E$81</f>
        <v>45811</v>
      </c>
      <c r="AI68" s="201"/>
      <c r="AJ68" s="201"/>
      <c r="AK68" s="326">
        <f t="shared" si="15"/>
        <v>0</v>
      </c>
      <c r="AL68" s="326"/>
      <c r="AM68" s="326"/>
      <c r="AN68" s="201" t="str">
        <f t="shared" si="16"/>
        <v/>
      </c>
      <c r="AO68" s="201"/>
      <c r="AP68" s="201"/>
      <c r="AQ68" s="202"/>
      <c r="AR68" s="202"/>
      <c r="AS68" s="202"/>
      <c r="AT68" s="203">
        <f t="shared" si="17"/>
        <v>0</v>
      </c>
      <c r="AU68" s="203"/>
      <c r="AV68" s="203"/>
      <c r="AW68" s="204">
        <f t="shared" si="18"/>
        <v>0</v>
      </c>
      <c r="AX68" s="204"/>
      <c r="AY68" s="204"/>
      <c r="AZ68" s="190">
        <f t="shared" si="19"/>
        <v>0</v>
      </c>
      <c r="BA68" s="190"/>
      <c r="BB68" s="190">
        <f t="shared" si="20"/>
        <v>0</v>
      </c>
      <c r="BC68" s="190"/>
      <c r="BD68" s="190">
        <f t="shared" si="21"/>
        <v>0</v>
      </c>
      <c r="BE68" s="190"/>
      <c r="BF68" s="190">
        <f t="shared" si="22"/>
        <v>0</v>
      </c>
      <c r="BG68" s="190"/>
      <c r="BH68" s="190">
        <f t="shared" si="23"/>
        <v>0</v>
      </c>
      <c r="BI68" s="190"/>
      <c r="BJ68" s="190">
        <f t="shared" si="24"/>
        <v>0</v>
      </c>
      <c r="BK68" s="190"/>
      <c r="BL68" s="190">
        <f t="shared" si="25"/>
        <v>0</v>
      </c>
      <c r="BM68" s="199"/>
      <c r="BN68" s="190">
        <f t="shared" si="26"/>
        <v>0</v>
      </c>
      <c r="BO68" s="190"/>
      <c r="BP68" s="190">
        <f t="shared" si="27"/>
        <v>0</v>
      </c>
      <c r="BQ68" s="190"/>
      <c r="BR68" s="190">
        <f t="shared" si="28"/>
        <v>0</v>
      </c>
      <c r="BS68" s="191"/>
    </row>
    <row r="69" spans="2:71" ht="15" thickBot="1" x14ac:dyDescent="0.4">
      <c r="B69" s="209"/>
      <c r="C69" s="210"/>
      <c r="D69" s="210"/>
      <c r="E69" s="214"/>
      <c r="F69" s="214"/>
      <c r="G69" s="214"/>
      <c r="H69" s="215"/>
      <c r="I69" s="205"/>
      <c r="J69" s="206"/>
      <c r="K69" s="206"/>
      <c r="L69" s="206"/>
      <c r="M69" s="213">
        <v>44330</v>
      </c>
      <c r="N69" s="213"/>
      <c r="O69" s="213"/>
      <c r="P69" s="213">
        <v>44694</v>
      </c>
      <c r="Q69" s="213"/>
      <c r="R69" s="213"/>
      <c r="S69" s="205" t="s">
        <v>6638</v>
      </c>
      <c r="T69" s="205"/>
      <c r="U69" s="205"/>
      <c r="V69" s="206"/>
      <c r="W69" s="206"/>
      <c r="X69" s="206"/>
      <c r="Y69" s="207"/>
      <c r="Z69" s="207"/>
      <c r="AA69" s="207"/>
      <c r="AB69" s="208"/>
      <c r="AC69" s="208"/>
      <c r="AD69" s="208"/>
      <c r="AE69" s="202"/>
      <c r="AF69" s="202"/>
      <c r="AG69" s="202"/>
      <c r="AH69" s="201">
        <f>Totals!$E$81</f>
        <v>45811</v>
      </c>
      <c r="AI69" s="201"/>
      <c r="AJ69" s="201"/>
      <c r="AK69" s="326">
        <f t="shared" si="15"/>
        <v>0</v>
      </c>
      <c r="AL69" s="326"/>
      <c r="AM69" s="326"/>
      <c r="AN69" s="201" t="str">
        <f t="shared" si="16"/>
        <v/>
      </c>
      <c r="AO69" s="201"/>
      <c r="AP69" s="201"/>
      <c r="AQ69" s="202"/>
      <c r="AR69" s="202"/>
      <c r="AS69" s="202"/>
      <c r="AT69" s="203">
        <f t="shared" si="17"/>
        <v>0</v>
      </c>
      <c r="AU69" s="203"/>
      <c r="AV69" s="203"/>
      <c r="AW69" s="204">
        <f t="shared" si="18"/>
        <v>0</v>
      </c>
      <c r="AX69" s="204"/>
      <c r="AY69" s="204"/>
      <c r="AZ69" s="190">
        <f t="shared" si="19"/>
        <v>0</v>
      </c>
      <c r="BA69" s="190"/>
      <c r="BB69" s="190">
        <f t="shared" si="20"/>
        <v>0</v>
      </c>
      <c r="BC69" s="190"/>
      <c r="BD69" s="190">
        <f t="shared" si="21"/>
        <v>0</v>
      </c>
      <c r="BE69" s="190"/>
      <c r="BF69" s="190">
        <f t="shared" si="22"/>
        <v>0</v>
      </c>
      <c r="BG69" s="190"/>
      <c r="BH69" s="190">
        <f t="shared" si="23"/>
        <v>0</v>
      </c>
      <c r="BI69" s="190"/>
      <c r="BJ69" s="190">
        <f t="shared" si="24"/>
        <v>0</v>
      </c>
      <c r="BK69" s="190"/>
      <c r="BL69" s="190">
        <f t="shared" si="25"/>
        <v>0</v>
      </c>
      <c r="BM69" s="199"/>
      <c r="BN69" s="190">
        <f t="shared" si="26"/>
        <v>0</v>
      </c>
      <c r="BO69" s="190"/>
      <c r="BP69" s="190">
        <f t="shared" si="27"/>
        <v>0</v>
      </c>
      <c r="BQ69" s="190"/>
      <c r="BR69" s="190">
        <f t="shared" si="28"/>
        <v>0</v>
      </c>
      <c r="BS69" s="191"/>
    </row>
    <row r="70" spans="2:71" ht="15" thickBot="1" x14ac:dyDescent="0.4">
      <c r="B70" s="209"/>
      <c r="C70" s="210"/>
      <c r="D70" s="210"/>
      <c r="E70" s="214"/>
      <c r="F70" s="214"/>
      <c r="G70" s="214"/>
      <c r="H70" s="215"/>
      <c r="I70" s="205"/>
      <c r="J70" s="206"/>
      <c r="K70" s="206"/>
      <c r="L70" s="206"/>
      <c r="M70" s="213"/>
      <c r="N70" s="213"/>
      <c r="O70" s="213"/>
      <c r="P70" s="213"/>
      <c r="Q70" s="213"/>
      <c r="R70" s="213"/>
      <c r="S70" s="205"/>
      <c r="T70" s="205"/>
      <c r="U70" s="205"/>
      <c r="V70" s="206"/>
      <c r="W70" s="206"/>
      <c r="X70" s="206"/>
      <c r="Y70" s="207"/>
      <c r="Z70" s="207"/>
      <c r="AA70" s="207"/>
      <c r="AB70" s="208"/>
      <c r="AC70" s="208"/>
      <c r="AD70" s="208"/>
      <c r="AE70" s="202"/>
      <c r="AF70" s="202"/>
      <c r="AG70" s="202"/>
      <c r="AH70" s="201">
        <f>Totals!$E$81</f>
        <v>45811</v>
      </c>
      <c r="AI70" s="201"/>
      <c r="AJ70" s="201"/>
      <c r="AK70" s="326">
        <f t="shared" si="15"/>
        <v>0</v>
      </c>
      <c r="AL70" s="326"/>
      <c r="AM70" s="326"/>
      <c r="AN70" s="201" t="str">
        <f t="shared" si="16"/>
        <v/>
      </c>
      <c r="AO70" s="201"/>
      <c r="AP70" s="201"/>
      <c r="AQ70" s="202"/>
      <c r="AR70" s="202"/>
      <c r="AS70" s="202"/>
      <c r="AT70" s="203">
        <f t="shared" si="17"/>
        <v>0</v>
      </c>
      <c r="AU70" s="203"/>
      <c r="AV70" s="203"/>
      <c r="AW70" s="204">
        <f t="shared" si="18"/>
        <v>0</v>
      </c>
      <c r="AX70" s="204"/>
      <c r="AY70" s="204"/>
      <c r="AZ70" s="190">
        <f t="shared" si="19"/>
        <v>0</v>
      </c>
      <c r="BA70" s="190"/>
      <c r="BB70" s="190">
        <f t="shared" si="20"/>
        <v>0</v>
      </c>
      <c r="BC70" s="190"/>
      <c r="BD70" s="190">
        <f t="shared" si="21"/>
        <v>0</v>
      </c>
      <c r="BE70" s="190"/>
      <c r="BF70" s="190">
        <f t="shared" si="22"/>
        <v>0</v>
      </c>
      <c r="BG70" s="190"/>
      <c r="BH70" s="190">
        <f t="shared" si="23"/>
        <v>0</v>
      </c>
      <c r="BI70" s="190"/>
      <c r="BJ70" s="190">
        <f t="shared" si="24"/>
        <v>0</v>
      </c>
      <c r="BK70" s="190"/>
      <c r="BL70" s="190">
        <f t="shared" si="25"/>
        <v>0</v>
      </c>
      <c r="BM70" s="199"/>
      <c r="BN70" s="190">
        <f t="shared" si="26"/>
        <v>0</v>
      </c>
      <c r="BO70" s="190"/>
      <c r="BP70" s="190">
        <f t="shared" si="27"/>
        <v>0</v>
      </c>
      <c r="BQ70" s="190"/>
      <c r="BR70" s="190">
        <f t="shared" si="28"/>
        <v>0</v>
      </c>
      <c r="BS70" s="191"/>
    </row>
    <row r="71" spans="2:71" ht="15" thickBot="1" x14ac:dyDescent="0.4">
      <c r="B71" s="209"/>
      <c r="C71" s="210"/>
      <c r="D71" s="210"/>
      <c r="E71" s="214"/>
      <c r="F71" s="214"/>
      <c r="G71" s="214"/>
      <c r="H71" s="215"/>
      <c r="I71" s="205"/>
      <c r="J71" s="206"/>
      <c r="K71" s="206"/>
      <c r="L71" s="206"/>
      <c r="M71" s="213">
        <v>44323</v>
      </c>
      <c r="N71" s="213"/>
      <c r="O71" s="213"/>
      <c r="P71" s="213">
        <v>44687</v>
      </c>
      <c r="Q71" s="213"/>
      <c r="R71" s="213"/>
      <c r="S71" s="205" t="s">
        <v>6638</v>
      </c>
      <c r="T71" s="205"/>
      <c r="U71" s="205"/>
      <c r="V71" s="206"/>
      <c r="W71" s="206"/>
      <c r="X71" s="206"/>
      <c r="Y71" s="207"/>
      <c r="Z71" s="207"/>
      <c r="AA71" s="207"/>
      <c r="AB71" s="208"/>
      <c r="AC71" s="208"/>
      <c r="AD71" s="208"/>
      <c r="AE71" s="202"/>
      <c r="AF71" s="202"/>
      <c r="AG71" s="202"/>
      <c r="AH71" s="201">
        <f>Totals!$E$81</f>
        <v>45811</v>
      </c>
      <c r="AI71" s="201"/>
      <c r="AJ71" s="201"/>
      <c r="AK71" s="326">
        <f t="shared" si="15"/>
        <v>0</v>
      </c>
      <c r="AL71" s="326"/>
      <c r="AM71" s="326"/>
      <c r="AN71" s="201" t="str">
        <f t="shared" si="16"/>
        <v/>
      </c>
      <c r="AO71" s="201"/>
      <c r="AP71" s="201"/>
      <c r="AQ71" s="202"/>
      <c r="AR71" s="202"/>
      <c r="AS71" s="202"/>
      <c r="AT71" s="203">
        <f t="shared" si="17"/>
        <v>0</v>
      </c>
      <c r="AU71" s="203"/>
      <c r="AV71" s="203"/>
      <c r="AW71" s="204">
        <f t="shared" si="18"/>
        <v>0</v>
      </c>
      <c r="AX71" s="204"/>
      <c r="AY71" s="204"/>
      <c r="AZ71" s="190">
        <f t="shared" si="19"/>
        <v>0</v>
      </c>
      <c r="BA71" s="190"/>
      <c r="BB71" s="190">
        <f t="shared" si="20"/>
        <v>0</v>
      </c>
      <c r="BC71" s="190"/>
      <c r="BD71" s="190">
        <f t="shared" si="21"/>
        <v>0</v>
      </c>
      <c r="BE71" s="190"/>
      <c r="BF71" s="190">
        <f t="shared" si="22"/>
        <v>0</v>
      </c>
      <c r="BG71" s="190"/>
      <c r="BH71" s="190">
        <f t="shared" si="23"/>
        <v>0</v>
      </c>
      <c r="BI71" s="190"/>
      <c r="BJ71" s="190">
        <f t="shared" si="24"/>
        <v>0</v>
      </c>
      <c r="BK71" s="190"/>
      <c r="BL71" s="190">
        <f t="shared" si="25"/>
        <v>0</v>
      </c>
      <c r="BM71" s="199"/>
      <c r="BN71" s="190">
        <f t="shared" si="26"/>
        <v>0</v>
      </c>
      <c r="BO71" s="190"/>
      <c r="BP71" s="190">
        <f t="shared" si="27"/>
        <v>0</v>
      </c>
      <c r="BQ71" s="190"/>
      <c r="BR71" s="190">
        <f t="shared" si="28"/>
        <v>0</v>
      </c>
      <c r="BS71" s="191"/>
    </row>
    <row r="72" spans="2:71" ht="15" thickBot="1" x14ac:dyDescent="0.4">
      <c r="B72" s="209"/>
      <c r="C72" s="210"/>
      <c r="D72" s="210"/>
      <c r="E72" s="214"/>
      <c r="F72" s="214"/>
      <c r="G72" s="214"/>
      <c r="H72" s="215"/>
      <c r="I72" s="205"/>
      <c r="J72" s="206"/>
      <c r="K72" s="206"/>
      <c r="L72" s="206"/>
      <c r="M72" s="213"/>
      <c r="N72" s="213"/>
      <c r="O72" s="213"/>
      <c r="P72" s="213"/>
      <c r="Q72" s="213"/>
      <c r="R72" s="213"/>
      <c r="S72" s="205"/>
      <c r="T72" s="205"/>
      <c r="U72" s="205"/>
      <c r="V72" s="206"/>
      <c r="W72" s="206"/>
      <c r="X72" s="206"/>
      <c r="Y72" s="207"/>
      <c r="Z72" s="207"/>
      <c r="AA72" s="207"/>
      <c r="AB72" s="208"/>
      <c r="AC72" s="208"/>
      <c r="AD72" s="208"/>
      <c r="AE72" s="202"/>
      <c r="AF72" s="202"/>
      <c r="AG72" s="202"/>
      <c r="AH72" s="201">
        <f>Totals!$E$81</f>
        <v>45811</v>
      </c>
      <c r="AI72" s="201"/>
      <c r="AJ72" s="201"/>
      <c r="AK72" s="326">
        <f t="shared" si="15"/>
        <v>0</v>
      </c>
      <c r="AL72" s="326"/>
      <c r="AM72" s="326"/>
      <c r="AN72" s="201" t="str">
        <f t="shared" si="16"/>
        <v/>
      </c>
      <c r="AO72" s="201"/>
      <c r="AP72" s="201"/>
      <c r="AQ72" s="202"/>
      <c r="AR72" s="202"/>
      <c r="AS72" s="202"/>
      <c r="AT72" s="203">
        <f t="shared" si="17"/>
        <v>0</v>
      </c>
      <c r="AU72" s="203"/>
      <c r="AV72" s="203"/>
      <c r="AW72" s="204">
        <f t="shared" si="18"/>
        <v>0</v>
      </c>
      <c r="AX72" s="204"/>
      <c r="AY72" s="204"/>
      <c r="AZ72" s="190">
        <f t="shared" si="19"/>
        <v>0</v>
      </c>
      <c r="BA72" s="190"/>
      <c r="BB72" s="190">
        <f t="shared" si="20"/>
        <v>0</v>
      </c>
      <c r="BC72" s="190"/>
      <c r="BD72" s="190">
        <f t="shared" si="21"/>
        <v>0</v>
      </c>
      <c r="BE72" s="190"/>
      <c r="BF72" s="190">
        <f t="shared" si="22"/>
        <v>0</v>
      </c>
      <c r="BG72" s="190"/>
      <c r="BH72" s="190">
        <f t="shared" si="23"/>
        <v>0</v>
      </c>
      <c r="BI72" s="190"/>
      <c r="BJ72" s="190">
        <f t="shared" si="24"/>
        <v>0</v>
      </c>
      <c r="BK72" s="190"/>
      <c r="BL72" s="190">
        <f t="shared" si="25"/>
        <v>0</v>
      </c>
      <c r="BM72" s="199"/>
      <c r="BN72" s="190">
        <f t="shared" si="26"/>
        <v>0</v>
      </c>
      <c r="BO72" s="190"/>
      <c r="BP72" s="190">
        <f t="shared" si="27"/>
        <v>0</v>
      </c>
      <c r="BQ72" s="190"/>
      <c r="BR72" s="190">
        <f t="shared" si="28"/>
        <v>0</v>
      </c>
      <c r="BS72" s="191"/>
    </row>
    <row r="73" spans="2:71" ht="15" thickBot="1" x14ac:dyDescent="0.4">
      <c r="B73" s="209"/>
      <c r="C73" s="210"/>
      <c r="D73" s="210"/>
      <c r="E73" s="214"/>
      <c r="F73" s="214"/>
      <c r="G73" s="214"/>
      <c r="H73" s="215"/>
      <c r="I73" s="205"/>
      <c r="J73" s="206"/>
      <c r="K73" s="206"/>
      <c r="L73" s="206"/>
      <c r="M73" s="213"/>
      <c r="N73" s="213"/>
      <c r="O73" s="213"/>
      <c r="P73" s="213"/>
      <c r="Q73" s="213"/>
      <c r="R73" s="213"/>
      <c r="S73" s="205"/>
      <c r="T73" s="205"/>
      <c r="U73" s="205"/>
      <c r="V73" s="206"/>
      <c r="W73" s="206"/>
      <c r="X73" s="206"/>
      <c r="Y73" s="207"/>
      <c r="Z73" s="207"/>
      <c r="AA73" s="207"/>
      <c r="AB73" s="208"/>
      <c r="AC73" s="208"/>
      <c r="AD73" s="208"/>
      <c r="AE73" s="202"/>
      <c r="AF73" s="202"/>
      <c r="AG73" s="202"/>
      <c r="AH73" s="201">
        <f>Totals!$E$81</f>
        <v>45811</v>
      </c>
      <c r="AI73" s="201"/>
      <c r="AJ73" s="201"/>
      <c r="AK73" s="326">
        <f t="shared" si="15"/>
        <v>0</v>
      </c>
      <c r="AL73" s="326"/>
      <c r="AM73" s="326"/>
      <c r="AN73" s="201" t="str">
        <f t="shared" si="16"/>
        <v/>
      </c>
      <c r="AO73" s="201"/>
      <c r="AP73" s="201"/>
      <c r="AQ73" s="202"/>
      <c r="AR73" s="202"/>
      <c r="AS73" s="202"/>
      <c r="AT73" s="203">
        <f t="shared" si="17"/>
        <v>0</v>
      </c>
      <c r="AU73" s="203"/>
      <c r="AV73" s="203"/>
      <c r="AW73" s="204">
        <f t="shared" si="18"/>
        <v>0</v>
      </c>
      <c r="AX73" s="204"/>
      <c r="AY73" s="204"/>
      <c r="AZ73" s="190">
        <f t="shared" si="19"/>
        <v>0</v>
      </c>
      <c r="BA73" s="190"/>
      <c r="BB73" s="190">
        <f t="shared" si="20"/>
        <v>0</v>
      </c>
      <c r="BC73" s="190"/>
      <c r="BD73" s="190">
        <f t="shared" si="21"/>
        <v>0</v>
      </c>
      <c r="BE73" s="190"/>
      <c r="BF73" s="190">
        <f t="shared" si="22"/>
        <v>0</v>
      </c>
      <c r="BG73" s="190"/>
      <c r="BH73" s="190">
        <f t="shared" si="23"/>
        <v>0</v>
      </c>
      <c r="BI73" s="190"/>
      <c r="BJ73" s="190">
        <f t="shared" si="24"/>
        <v>0</v>
      </c>
      <c r="BK73" s="190"/>
      <c r="BL73" s="190">
        <f t="shared" si="25"/>
        <v>0</v>
      </c>
      <c r="BM73" s="199"/>
      <c r="BN73" s="190">
        <f t="shared" si="26"/>
        <v>0</v>
      </c>
      <c r="BO73" s="190"/>
      <c r="BP73" s="190">
        <f t="shared" si="27"/>
        <v>0</v>
      </c>
      <c r="BQ73" s="190"/>
      <c r="BR73" s="190">
        <f t="shared" si="28"/>
        <v>0</v>
      </c>
      <c r="BS73" s="191"/>
    </row>
    <row r="74" spans="2:71" ht="15" thickBot="1" x14ac:dyDescent="0.4">
      <c r="B74" s="209"/>
      <c r="C74" s="210"/>
      <c r="D74" s="210"/>
      <c r="E74" s="214"/>
      <c r="F74" s="214"/>
      <c r="G74" s="214"/>
      <c r="H74" s="215"/>
      <c r="I74" s="205"/>
      <c r="J74" s="206"/>
      <c r="K74" s="206"/>
      <c r="L74" s="206"/>
      <c r="M74" s="213"/>
      <c r="N74" s="213"/>
      <c r="O74" s="213"/>
      <c r="P74" s="213"/>
      <c r="Q74" s="213"/>
      <c r="R74" s="213"/>
      <c r="S74" s="205"/>
      <c r="T74" s="205"/>
      <c r="U74" s="205"/>
      <c r="V74" s="206"/>
      <c r="W74" s="206"/>
      <c r="X74" s="206"/>
      <c r="Y74" s="207"/>
      <c r="Z74" s="207"/>
      <c r="AA74" s="207"/>
      <c r="AB74" s="208"/>
      <c r="AC74" s="208"/>
      <c r="AD74" s="208"/>
      <c r="AE74" s="202"/>
      <c r="AF74" s="202"/>
      <c r="AG74" s="202"/>
      <c r="AH74" s="201">
        <f>Totals!$E$81</f>
        <v>45811</v>
      </c>
      <c r="AI74" s="201"/>
      <c r="AJ74" s="201"/>
      <c r="AK74" s="326">
        <f t="shared" si="15"/>
        <v>0</v>
      </c>
      <c r="AL74" s="326"/>
      <c r="AM74" s="326"/>
      <c r="AN74" s="201" t="str">
        <f t="shared" si="16"/>
        <v/>
      </c>
      <c r="AO74" s="201"/>
      <c r="AP74" s="201"/>
      <c r="AQ74" s="202"/>
      <c r="AR74" s="202"/>
      <c r="AS74" s="202"/>
      <c r="AT74" s="203">
        <f t="shared" si="17"/>
        <v>0</v>
      </c>
      <c r="AU74" s="203"/>
      <c r="AV74" s="203"/>
      <c r="AW74" s="204">
        <f t="shared" si="18"/>
        <v>0</v>
      </c>
      <c r="AX74" s="204"/>
      <c r="AY74" s="204"/>
      <c r="AZ74" s="190">
        <f t="shared" si="19"/>
        <v>0</v>
      </c>
      <c r="BA74" s="190"/>
      <c r="BB74" s="190">
        <f t="shared" si="20"/>
        <v>0</v>
      </c>
      <c r="BC74" s="190"/>
      <c r="BD74" s="190">
        <f t="shared" si="21"/>
        <v>0</v>
      </c>
      <c r="BE74" s="190"/>
      <c r="BF74" s="190">
        <f t="shared" si="22"/>
        <v>0</v>
      </c>
      <c r="BG74" s="190"/>
      <c r="BH74" s="190">
        <f t="shared" si="23"/>
        <v>0</v>
      </c>
      <c r="BI74" s="190"/>
      <c r="BJ74" s="190">
        <f t="shared" si="24"/>
        <v>0</v>
      </c>
      <c r="BK74" s="190"/>
      <c r="BL74" s="190">
        <f t="shared" si="25"/>
        <v>0</v>
      </c>
      <c r="BM74" s="199"/>
      <c r="BN74" s="190">
        <f t="shared" si="26"/>
        <v>0</v>
      </c>
      <c r="BO74" s="190"/>
      <c r="BP74" s="190">
        <f t="shared" si="27"/>
        <v>0</v>
      </c>
      <c r="BQ74" s="190"/>
      <c r="BR74" s="190">
        <f t="shared" si="28"/>
        <v>0</v>
      </c>
      <c r="BS74" s="191"/>
    </row>
    <row r="75" spans="2:71" ht="15" thickBot="1" x14ac:dyDescent="0.4">
      <c r="B75" s="209"/>
      <c r="C75" s="210"/>
      <c r="D75" s="210"/>
      <c r="E75" s="214"/>
      <c r="F75" s="214"/>
      <c r="G75" s="214"/>
      <c r="H75" s="215"/>
      <c r="I75" s="205"/>
      <c r="J75" s="206"/>
      <c r="K75" s="206"/>
      <c r="L75" s="206"/>
      <c r="M75" s="213">
        <v>43148</v>
      </c>
      <c r="N75" s="213"/>
      <c r="O75" s="213"/>
      <c r="P75" s="213">
        <v>46799</v>
      </c>
      <c r="Q75" s="213"/>
      <c r="R75" s="213"/>
      <c r="S75" s="205" t="s">
        <v>3712</v>
      </c>
      <c r="T75" s="205"/>
      <c r="U75" s="205"/>
      <c r="V75" s="206" t="s">
        <v>3299</v>
      </c>
      <c r="W75" s="206"/>
      <c r="X75" s="206"/>
      <c r="Y75" s="207"/>
      <c r="Z75" s="207"/>
      <c r="AA75" s="207"/>
      <c r="AB75" s="208"/>
      <c r="AC75" s="208"/>
      <c r="AD75" s="208"/>
      <c r="AE75" s="202"/>
      <c r="AF75" s="202"/>
      <c r="AG75" s="202"/>
      <c r="AH75" s="201">
        <f>Totals!$E$81</f>
        <v>45811</v>
      </c>
      <c r="AI75" s="201"/>
      <c r="AJ75" s="201"/>
      <c r="AK75" s="326">
        <f t="shared" si="15"/>
        <v>0</v>
      </c>
      <c r="AL75" s="326"/>
      <c r="AM75" s="326"/>
      <c r="AN75" s="201" t="str">
        <f>IF($AQ75="","",$AQ75-1)</f>
        <v/>
      </c>
      <c r="AO75" s="201"/>
      <c r="AP75" s="201"/>
      <c r="AQ75" s="202"/>
      <c r="AR75" s="202"/>
      <c r="AS75" s="202"/>
      <c r="AT75" s="203">
        <f>IF($AE75&gt;0,IF($AN75&gt;0,IF(OR($AH75&gt;"",$AH75&gt;0),$AN75-$AH75,""),0),0)</f>
        <v>0</v>
      </c>
      <c r="AU75" s="203"/>
      <c r="AV75" s="203"/>
      <c r="AW75" s="204">
        <f t="shared" si="18"/>
        <v>0</v>
      </c>
      <c r="AX75" s="204"/>
      <c r="AY75" s="204"/>
      <c r="AZ75" s="190">
        <f t="shared" si="19"/>
        <v>0</v>
      </c>
      <c r="BA75" s="190"/>
      <c r="BB75" s="190">
        <f t="shared" si="20"/>
        <v>0</v>
      </c>
      <c r="BC75" s="190"/>
      <c r="BD75" s="190">
        <f t="shared" si="21"/>
        <v>0</v>
      </c>
      <c r="BE75" s="190"/>
      <c r="BF75" s="190">
        <f t="shared" si="22"/>
        <v>0</v>
      </c>
      <c r="BG75" s="190"/>
      <c r="BH75" s="190">
        <f t="shared" si="23"/>
        <v>0</v>
      </c>
      <c r="BI75" s="190"/>
      <c r="BJ75" s="190">
        <f t="shared" si="24"/>
        <v>0</v>
      </c>
      <c r="BK75" s="190"/>
      <c r="BL75" s="190">
        <f t="shared" si="25"/>
        <v>0</v>
      </c>
      <c r="BM75" s="199"/>
      <c r="BN75" s="190">
        <f t="shared" si="26"/>
        <v>0</v>
      </c>
      <c r="BO75" s="190"/>
      <c r="BP75" s="190">
        <f t="shared" si="27"/>
        <v>0</v>
      </c>
      <c r="BQ75" s="190"/>
      <c r="BR75" s="190">
        <f t="shared" si="28"/>
        <v>0</v>
      </c>
      <c r="BS75" s="191"/>
    </row>
    <row r="76" spans="2:71" ht="15" thickBot="1" x14ac:dyDescent="0.4">
      <c r="B76" s="209"/>
      <c r="C76" s="210"/>
      <c r="D76" s="210"/>
      <c r="E76" s="214"/>
      <c r="F76" s="214"/>
      <c r="G76" s="214"/>
      <c r="H76" s="215"/>
      <c r="I76" s="205"/>
      <c r="J76" s="206"/>
      <c r="K76" s="206"/>
      <c r="L76" s="206"/>
      <c r="M76" s="213">
        <v>44428</v>
      </c>
      <c r="N76" s="213"/>
      <c r="O76" s="213"/>
      <c r="P76" s="213">
        <v>44792</v>
      </c>
      <c r="Q76" s="213"/>
      <c r="R76" s="213"/>
      <c r="S76" s="205" t="s">
        <v>6638</v>
      </c>
      <c r="T76" s="205"/>
      <c r="U76" s="205"/>
      <c r="V76" s="206" t="s">
        <v>6406</v>
      </c>
      <c r="W76" s="206"/>
      <c r="X76" s="206"/>
      <c r="Y76" s="207"/>
      <c r="Z76" s="207"/>
      <c r="AA76" s="207"/>
      <c r="AB76" s="208"/>
      <c r="AC76" s="208"/>
      <c r="AD76" s="208"/>
      <c r="AE76" s="202"/>
      <c r="AF76" s="202"/>
      <c r="AG76" s="202"/>
      <c r="AH76" s="201">
        <f>Totals!$E$81</f>
        <v>45811</v>
      </c>
      <c r="AI76" s="201"/>
      <c r="AJ76" s="201"/>
      <c r="AK76" s="326">
        <f t="shared" si="15"/>
        <v>0</v>
      </c>
      <c r="AL76" s="326"/>
      <c r="AM76" s="326"/>
      <c r="AN76" s="201" t="str">
        <f t="shared" si="16"/>
        <v/>
      </c>
      <c r="AO76" s="201"/>
      <c r="AP76" s="201"/>
      <c r="AQ76" s="202"/>
      <c r="AR76" s="202"/>
      <c r="AS76" s="202"/>
      <c r="AT76" s="203">
        <f t="shared" ref="AT76:AT103" si="29">IF($AE76&gt;0,IF($AN76&gt;0,IF(OR($AH76&gt;"",$AH76&gt;0),$AN76-$AH76,""),0),0)</f>
        <v>0</v>
      </c>
      <c r="AU76" s="203"/>
      <c r="AV76" s="203"/>
      <c r="AW76" s="204">
        <f t="shared" si="18"/>
        <v>0</v>
      </c>
      <c r="AX76" s="204"/>
      <c r="AY76" s="204"/>
      <c r="AZ76" s="190">
        <f t="shared" si="19"/>
        <v>0</v>
      </c>
      <c r="BA76" s="190"/>
      <c r="BB76" s="190">
        <f t="shared" si="20"/>
        <v>0</v>
      </c>
      <c r="BC76" s="190"/>
      <c r="BD76" s="190">
        <f t="shared" si="21"/>
        <v>0</v>
      </c>
      <c r="BE76" s="190"/>
      <c r="BF76" s="190">
        <f t="shared" si="22"/>
        <v>0</v>
      </c>
      <c r="BG76" s="190"/>
      <c r="BH76" s="190">
        <f t="shared" si="23"/>
        <v>0</v>
      </c>
      <c r="BI76" s="190"/>
      <c r="BJ76" s="190">
        <f t="shared" si="24"/>
        <v>0</v>
      </c>
      <c r="BK76" s="190"/>
      <c r="BL76" s="190">
        <f t="shared" si="25"/>
        <v>0</v>
      </c>
      <c r="BM76" s="199"/>
      <c r="BN76" s="190">
        <f t="shared" si="26"/>
        <v>0</v>
      </c>
      <c r="BO76" s="190"/>
      <c r="BP76" s="190">
        <f t="shared" si="27"/>
        <v>0</v>
      </c>
      <c r="BQ76" s="190"/>
      <c r="BR76" s="190">
        <f t="shared" si="28"/>
        <v>0</v>
      </c>
      <c r="BS76" s="191"/>
    </row>
    <row r="77" spans="2:71" ht="15" thickBot="1" x14ac:dyDescent="0.4">
      <c r="B77" s="209"/>
      <c r="C77" s="210"/>
      <c r="D77" s="210"/>
      <c r="E77" s="214"/>
      <c r="F77" s="214"/>
      <c r="G77" s="214"/>
      <c r="H77" s="215"/>
      <c r="I77" s="205"/>
      <c r="J77" s="206"/>
      <c r="K77" s="206"/>
      <c r="L77" s="206"/>
      <c r="M77" s="213">
        <v>44428</v>
      </c>
      <c r="N77" s="213"/>
      <c r="O77" s="213"/>
      <c r="P77" s="213">
        <v>44792</v>
      </c>
      <c r="Q77" s="213"/>
      <c r="R77" s="213"/>
      <c r="S77" s="205" t="s">
        <v>6638</v>
      </c>
      <c r="T77" s="205"/>
      <c r="U77" s="205"/>
      <c r="V77" s="206" t="s">
        <v>6406</v>
      </c>
      <c r="W77" s="206"/>
      <c r="X77" s="206"/>
      <c r="Y77" s="207"/>
      <c r="Z77" s="207"/>
      <c r="AA77" s="207"/>
      <c r="AB77" s="208"/>
      <c r="AC77" s="208"/>
      <c r="AD77" s="208"/>
      <c r="AE77" s="202"/>
      <c r="AF77" s="202"/>
      <c r="AG77" s="202"/>
      <c r="AH77" s="201">
        <f>Totals!$E$81</f>
        <v>45811</v>
      </c>
      <c r="AI77" s="201"/>
      <c r="AJ77" s="201"/>
      <c r="AK77" s="326">
        <f t="shared" si="15"/>
        <v>0</v>
      </c>
      <c r="AL77" s="326"/>
      <c r="AM77" s="326"/>
      <c r="AN77" s="201" t="str">
        <f t="shared" si="16"/>
        <v/>
      </c>
      <c r="AO77" s="201"/>
      <c r="AP77" s="201"/>
      <c r="AQ77" s="202"/>
      <c r="AR77" s="202"/>
      <c r="AS77" s="202"/>
      <c r="AT77" s="203">
        <f t="shared" si="29"/>
        <v>0</v>
      </c>
      <c r="AU77" s="203"/>
      <c r="AV77" s="203"/>
      <c r="AW77" s="204">
        <f t="shared" si="18"/>
        <v>0</v>
      </c>
      <c r="AX77" s="204"/>
      <c r="AY77" s="204"/>
      <c r="AZ77" s="190">
        <f t="shared" si="19"/>
        <v>0</v>
      </c>
      <c r="BA77" s="190"/>
      <c r="BB77" s="190">
        <f t="shared" si="20"/>
        <v>0</v>
      </c>
      <c r="BC77" s="190"/>
      <c r="BD77" s="190">
        <f t="shared" si="21"/>
        <v>0</v>
      </c>
      <c r="BE77" s="190"/>
      <c r="BF77" s="190">
        <f t="shared" si="22"/>
        <v>0</v>
      </c>
      <c r="BG77" s="190"/>
      <c r="BH77" s="190">
        <f t="shared" si="23"/>
        <v>0</v>
      </c>
      <c r="BI77" s="190"/>
      <c r="BJ77" s="190">
        <f t="shared" si="24"/>
        <v>0</v>
      </c>
      <c r="BK77" s="190"/>
      <c r="BL77" s="190">
        <f t="shared" si="25"/>
        <v>0</v>
      </c>
      <c r="BM77" s="199"/>
      <c r="BN77" s="190">
        <f t="shared" si="26"/>
        <v>0</v>
      </c>
      <c r="BO77" s="190"/>
      <c r="BP77" s="190">
        <f t="shared" si="27"/>
        <v>0</v>
      </c>
      <c r="BQ77" s="190"/>
      <c r="BR77" s="190">
        <f t="shared" si="28"/>
        <v>0</v>
      </c>
      <c r="BS77" s="191"/>
    </row>
    <row r="78" spans="2:71" ht="15" thickBot="1" x14ac:dyDescent="0.4">
      <c r="B78" s="209"/>
      <c r="C78" s="210"/>
      <c r="D78" s="210"/>
      <c r="E78" s="214"/>
      <c r="F78" s="214"/>
      <c r="G78" s="214"/>
      <c r="H78" s="215"/>
      <c r="I78" s="205"/>
      <c r="J78" s="206"/>
      <c r="K78" s="206"/>
      <c r="L78" s="206"/>
      <c r="M78" s="213"/>
      <c r="N78" s="213"/>
      <c r="O78" s="213"/>
      <c r="P78" s="213"/>
      <c r="Q78" s="213"/>
      <c r="R78" s="213"/>
      <c r="S78" s="205"/>
      <c r="T78" s="205"/>
      <c r="U78" s="205"/>
      <c r="V78" s="206"/>
      <c r="W78" s="206"/>
      <c r="X78" s="206"/>
      <c r="Y78" s="207"/>
      <c r="Z78" s="207"/>
      <c r="AA78" s="207"/>
      <c r="AB78" s="208"/>
      <c r="AC78" s="208"/>
      <c r="AD78" s="208"/>
      <c r="AE78" s="202"/>
      <c r="AF78" s="202"/>
      <c r="AG78" s="202"/>
      <c r="AH78" s="201">
        <f>Totals!$E$81</f>
        <v>45811</v>
      </c>
      <c r="AI78" s="201"/>
      <c r="AJ78" s="201"/>
      <c r="AK78" s="326">
        <f t="shared" si="15"/>
        <v>0</v>
      </c>
      <c r="AL78" s="326"/>
      <c r="AM78" s="326"/>
      <c r="AN78" s="201" t="str">
        <f t="shared" si="16"/>
        <v/>
      </c>
      <c r="AO78" s="201"/>
      <c r="AP78" s="201"/>
      <c r="AQ78" s="202"/>
      <c r="AR78" s="202"/>
      <c r="AS78" s="202"/>
      <c r="AT78" s="203">
        <f t="shared" si="29"/>
        <v>0</v>
      </c>
      <c r="AU78" s="203"/>
      <c r="AV78" s="203"/>
      <c r="AW78" s="204">
        <f t="shared" si="18"/>
        <v>0</v>
      </c>
      <c r="AX78" s="204"/>
      <c r="AY78" s="204"/>
      <c r="AZ78" s="190">
        <f t="shared" si="19"/>
        <v>0</v>
      </c>
      <c r="BA78" s="190"/>
      <c r="BB78" s="190">
        <f t="shared" si="20"/>
        <v>0</v>
      </c>
      <c r="BC78" s="190"/>
      <c r="BD78" s="190">
        <f t="shared" si="21"/>
        <v>0</v>
      </c>
      <c r="BE78" s="190"/>
      <c r="BF78" s="190">
        <f t="shared" si="22"/>
        <v>0</v>
      </c>
      <c r="BG78" s="190"/>
      <c r="BH78" s="190">
        <f t="shared" si="23"/>
        <v>0</v>
      </c>
      <c r="BI78" s="190"/>
      <c r="BJ78" s="190">
        <f t="shared" si="24"/>
        <v>0</v>
      </c>
      <c r="BK78" s="190"/>
      <c r="BL78" s="190">
        <f t="shared" si="25"/>
        <v>0</v>
      </c>
      <c r="BM78" s="199"/>
      <c r="BN78" s="190">
        <f t="shared" si="26"/>
        <v>0</v>
      </c>
      <c r="BO78" s="190"/>
      <c r="BP78" s="190">
        <f t="shared" si="27"/>
        <v>0</v>
      </c>
      <c r="BQ78" s="190"/>
      <c r="BR78" s="190">
        <f t="shared" si="28"/>
        <v>0</v>
      </c>
      <c r="BS78" s="191"/>
    </row>
    <row r="79" spans="2:71" ht="15" thickBot="1" x14ac:dyDescent="0.4">
      <c r="B79" s="209"/>
      <c r="C79" s="210"/>
      <c r="D79" s="210"/>
      <c r="E79" s="214"/>
      <c r="F79" s="214"/>
      <c r="G79" s="214"/>
      <c r="H79" s="215"/>
      <c r="I79" s="205"/>
      <c r="J79" s="206"/>
      <c r="K79" s="206"/>
      <c r="L79" s="206"/>
      <c r="M79" s="213">
        <v>43246</v>
      </c>
      <c r="N79" s="213"/>
      <c r="O79" s="213"/>
      <c r="P79" s="213">
        <v>45071</v>
      </c>
      <c r="Q79" s="213"/>
      <c r="R79" s="213"/>
      <c r="S79" s="205" t="s">
        <v>5539</v>
      </c>
      <c r="T79" s="205"/>
      <c r="U79" s="205"/>
      <c r="V79" s="206" t="s">
        <v>5027</v>
      </c>
      <c r="W79" s="206"/>
      <c r="X79" s="206"/>
      <c r="Y79" s="207"/>
      <c r="Z79" s="207"/>
      <c r="AA79" s="207"/>
      <c r="AB79" s="208"/>
      <c r="AC79" s="208"/>
      <c r="AD79" s="208"/>
      <c r="AE79" s="202"/>
      <c r="AF79" s="202"/>
      <c r="AG79" s="202"/>
      <c r="AH79" s="201">
        <f>Totals!$E$81</f>
        <v>45811</v>
      </c>
      <c r="AI79" s="201"/>
      <c r="AJ79" s="201"/>
      <c r="AK79" s="326">
        <f t="shared" si="15"/>
        <v>0</v>
      </c>
      <c r="AL79" s="326"/>
      <c r="AM79" s="326"/>
      <c r="AN79" s="201" t="str">
        <f t="shared" si="16"/>
        <v/>
      </c>
      <c r="AO79" s="201"/>
      <c r="AP79" s="201"/>
      <c r="AQ79" s="202"/>
      <c r="AR79" s="202"/>
      <c r="AS79" s="202"/>
      <c r="AT79" s="203">
        <f t="shared" si="29"/>
        <v>0</v>
      </c>
      <c r="AU79" s="203"/>
      <c r="AV79" s="203"/>
      <c r="AW79" s="204">
        <f t="shared" si="18"/>
        <v>0</v>
      </c>
      <c r="AX79" s="204"/>
      <c r="AY79" s="204"/>
      <c r="AZ79" s="190">
        <f t="shared" si="19"/>
        <v>0</v>
      </c>
      <c r="BA79" s="190"/>
      <c r="BB79" s="190">
        <f t="shared" si="20"/>
        <v>0</v>
      </c>
      <c r="BC79" s="190"/>
      <c r="BD79" s="190">
        <f t="shared" si="21"/>
        <v>0</v>
      </c>
      <c r="BE79" s="190"/>
      <c r="BF79" s="190">
        <f t="shared" si="22"/>
        <v>0</v>
      </c>
      <c r="BG79" s="190"/>
      <c r="BH79" s="190">
        <f t="shared" si="23"/>
        <v>0</v>
      </c>
      <c r="BI79" s="190"/>
      <c r="BJ79" s="190">
        <f t="shared" si="24"/>
        <v>0</v>
      </c>
      <c r="BK79" s="190"/>
      <c r="BL79" s="190">
        <f t="shared" si="25"/>
        <v>0</v>
      </c>
      <c r="BM79" s="199"/>
      <c r="BN79" s="190">
        <f t="shared" si="26"/>
        <v>0</v>
      </c>
      <c r="BO79" s="190"/>
      <c r="BP79" s="190">
        <f t="shared" si="27"/>
        <v>0</v>
      </c>
      <c r="BQ79" s="190"/>
      <c r="BR79" s="190">
        <f t="shared" si="28"/>
        <v>0</v>
      </c>
      <c r="BS79" s="191"/>
    </row>
    <row r="80" spans="2:71" ht="15" thickBot="1" x14ac:dyDescent="0.4">
      <c r="B80" s="209"/>
      <c r="C80" s="210"/>
      <c r="D80" s="210"/>
      <c r="E80" s="214"/>
      <c r="F80" s="214"/>
      <c r="G80" s="214"/>
      <c r="H80" s="215"/>
      <c r="I80" s="205"/>
      <c r="J80" s="206"/>
      <c r="K80" s="206"/>
      <c r="L80" s="206"/>
      <c r="M80" s="213">
        <v>44442</v>
      </c>
      <c r="N80" s="213"/>
      <c r="O80" s="213"/>
      <c r="P80" s="213">
        <v>46267</v>
      </c>
      <c r="Q80" s="213"/>
      <c r="R80" s="213"/>
      <c r="S80" s="205" t="s">
        <v>5539</v>
      </c>
      <c r="T80" s="205"/>
      <c r="U80" s="205"/>
      <c r="V80" s="206" t="s">
        <v>3830</v>
      </c>
      <c r="W80" s="206"/>
      <c r="X80" s="206"/>
      <c r="Y80" s="207"/>
      <c r="Z80" s="207"/>
      <c r="AA80" s="207"/>
      <c r="AB80" s="208"/>
      <c r="AC80" s="208"/>
      <c r="AD80" s="208"/>
      <c r="AE80" s="202"/>
      <c r="AF80" s="202"/>
      <c r="AG80" s="202"/>
      <c r="AH80" s="201">
        <f>Totals!$E$81</f>
        <v>45811</v>
      </c>
      <c r="AI80" s="201"/>
      <c r="AJ80" s="201"/>
      <c r="AK80" s="326">
        <f t="shared" si="15"/>
        <v>0</v>
      </c>
      <c r="AL80" s="326"/>
      <c r="AM80" s="326"/>
      <c r="AN80" s="201" t="str">
        <f t="shared" si="16"/>
        <v/>
      </c>
      <c r="AO80" s="201"/>
      <c r="AP80" s="201"/>
      <c r="AQ80" s="202"/>
      <c r="AR80" s="202"/>
      <c r="AS80" s="202"/>
      <c r="AT80" s="203">
        <f t="shared" si="29"/>
        <v>0</v>
      </c>
      <c r="AU80" s="203"/>
      <c r="AV80" s="203"/>
      <c r="AW80" s="204">
        <f t="shared" si="18"/>
        <v>0</v>
      </c>
      <c r="AX80" s="204"/>
      <c r="AY80" s="204"/>
      <c r="AZ80" s="190">
        <f t="shared" si="19"/>
        <v>0</v>
      </c>
      <c r="BA80" s="190"/>
      <c r="BB80" s="190">
        <f t="shared" si="20"/>
        <v>0</v>
      </c>
      <c r="BC80" s="190"/>
      <c r="BD80" s="190">
        <f t="shared" si="21"/>
        <v>0</v>
      </c>
      <c r="BE80" s="190"/>
      <c r="BF80" s="190">
        <f t="shared" si="22"/>
        <v>0</v>
      </c>
      <c r="BG80" s="190"/>
      <c r="BH80" s="190">
        <f t="shared" si="23"/>
        <v>0</v>
      </c>
      <c r="BI80" s="190"/>
      <c r="BJ80" s="190">
        <f t="shared" si="24"/>
        <v>0</v>
      </c>
      <c r="BK80" s="190"/>
      <c r="BL80" s="190">
        <f t="shared" si="25"/>
        <v>0</v>
      </c>
      <c r="BM80" s="199"/>
      <c r="BN80" s="190">
        <f t="shared" si="26"/>
        <v>0</v>
      </c>
      <c r="BO80" s="190"/>
      <c r="BP80" s="190">
        <f t="shared" si="27"/>
        <v>0</v>
      </c>
      <c r="BQ80" s="190"/>
      <c r="BR80" s="190">
        <f t="shared" si="28"/>
        <v>0</v>
      </c>
      <c r="BS80" s="191"/>
    </row>
    <row r="81" spans="2:71" ht="15" thickBot="1" x14ac:dyDescent="0.4">
      <c r="B81" s="209"/>
      <c r="C81" s="210"/>
      <c r="D81" s="210"/>
      <c r="E81" s="214"/>
      <c r="F81" s="214"/>
      <c r="G81" s="214"/>
      <c r="H81" s="215"/>
      <c r="I81" s="205"/>
      <c r="J81" s="206"/>
      <c r="K81" s="206"/>
      <c r="L81" s="206"/>
      <c r="M81" s="213">
        <v>44229</v>
      </c>
      <c r="N81" s="213"/>
      <c r="O81" s="213"/>
      <c r="P81" s="213">
        <v>44593</v>
      </c>
      <c r="Q81" s="213"/>
      <c r="R81" s="213"/>
      <c r="S81" s="205" t="s">
        <v>6638</v>
      </c>
      <c r="T81" s="205"/>
      <c r="U81" s="205"/>
      <c r="V81" s="206" t="s">
        <v>6606</v>
      </c>
      <c r="W81" s="206"/>
      <c r="X81" s="206"/>
      <c r="Y81" s="207"/>
      <c r="Z81" s="207"/>
      <c r="AA81" s="207"/>
      <c r="AB81" s="208"/>
      <c r="AC81" s="208"/>
      <c r="AD81" s="208"/>
      <c r="AE81" s="202"/>
      <c r="AF81" s="202"/>
      <c r="AG81" s="202"/>
      <c r="AH81" s="201">
        <f>Totals!$E$81</f>
        <v>45811</v>
      </c>
      <c r="AI81" s="201"/>
      <c r="AJ81" s="201"/>
      <c r="AK81" s="326">
        <f t="shared" si="15"/>
        <v>0</v>
      </c>
      <c r="AL81" s="326"/>
      <c r="AM81" s="326"/>
      <c r="AN81" s="201" t="str">
        <f t="shared" si="16"/>
        <v/>
      </c>
      <c r="AO81" s="201"/>
      <c r="AP81" s="201"/>
      <c r="AQ81" s="202"/>
      <c r="AR81" s="202"/>
      <c r="AS81" s="202"/>
      <c r="AT81" s="203">
        <f t="shared" si="29"/>
        <v>0</v>
      </c>
      <c r="AU81" s="203"/>
      <c r="AV81" s="203"/>
      <c r="AW81" s="204">
        <f t="shared" si="18"/>
        <v>0</v>
      </c>
      <c r="AX81" s="204"/>
      <c r="AY81" s="204"/>
      <c r="AZ81" s="190">
        <f t="shared" si="19"/>
        <v>0</v>
      </c>
      <c r="BA81" s="190"/>
      <c r="BB81" s="190">
        <f t="shared" si="20"/>
        <v>0</v>
      </c>
      <c r="BC81" s="190"/>
      <c r="BD81" s="190">
        <f t="shared" si="21"/>
        <v>0</v>
      </c>
      <c r="BE81" s="190"/>
      <c r="BF81" s="190">
        <f t="shared" si="22"/>
        <v>0</v>
      </c>
      <c r="BG81" s="190"/>
      <c r="BH81" s="190">
        <f t="shared" si="23"/>
        <v>0</v>
      </c>
      <c r="BI81" s="190"/>
      <c r="BJ81" s="190">
        <f t="shared" si="24"/>
        <v>0</v>
      </c>
      <c r="BK81" s="190"/>
      <c r="BL81" s="190">
        <f t="shared" si="25"/>
        <v>0</v>
      </c>
      <c r="BM81" s="199"/>
      <c r="BN81" s="190">
        <f t="shared" si="26"/>
        <v>0</v>
      </c>
      <c r="BO81" s="190"/>
      <c r="BP81" s="190">
        <f t="shared" si="27"/>
        <v>0</v>
      </c>
      <c r="BQ81" s="190"/>
      <c r="BR81" s="190">
        <f t="shared" si="28"/>
        <v>0</v>
      </c>
      <c r="BS81" s="191"/>
    </row>
    <row r="82" spans="2:71" ht="15" thickBot="1" x14ac:dyDescent="0.4">
      <c r="B82" s="209"/>
      <c r="C82" s="210"/>
      <c r="D82" s="210"/>
      <c r="E82" s="214"/>
      <c r="F82" s="214"/>
      <c r="G82" s="214"/>
      <c r="H82" s="215"/>
      <c r="I82" s="205"/>
      <c r="J82" s="206"/>
      <c r="K82" s="206"/>
      <c r="L82" s="206"/>
      <c r="M82" s="213">
        <v>44105</v>
      </c>
      <c r="N82" s="213"/>
      <c r="O82" s="213"/>
      <c r="P82" s="213">
        <v>44469</v>
      </c>
      <c r="Q82" s="213"/>
      <c r="R82" s="213"/>
      <c r="S82" s="205" t="s">
        <v>6638</v>
      </c>
      <c r="T82" s="205"/>
      <c r="U82" s="205"/>
      <c r="V82" s="206" t="s">
        <v>6364</v>
      </c>
      <c r="W82" s="206"/>
      <c r="X82" s="206"/>
      <c r="Y82" s="207"/>
      <c r="Z82" s="207"/>
      <c r="AA82" s="207"/>
      <c r="AB82" s="208"/>
      <c r="AC82" s="208"/>
      <c r="AD82" s="208"/>
      <c r="AE82" s="202"/>
      <c r="AF82" s="202"/>
      <c r="AG82" s="202"/>
      <c r="AH82" s="201">
        <f>Totals!$E$81</f>
        <v>45811</v>
      </c>
      <c r="AI82" s="201"/>
      <c r="AJ82" s="201"/>
      <c r="AK82" s="326">
        <f t="shared" si="15"/>
        <v>0</v>
      </c>
      <c r="AL82" s="326"/>
      <c r="AM82" s="326"/>
      <c r="AN82" s="201" t="str">
        <f t="shared" si="16"/>
        <v/>
      </c>
      <c r="AO82" s="201"/>
      <c r="AP82" s="201"/>
      <c r="AQ82" s="202"/>
      <c r="AR82" s="202"/>
      <c r="AS82" s="202"/>
      <c r="AT82" s="203">
        <f t="shared" si="29"/>
        <v>0</v>
      </c>
      <c r="AU82" s="203"/>
      <c r="AV82" s="203"/>
      <c r="AW82" s="204">
        <f t="shared" si="18"/>
        <v>0</v>
      </c>
      <c r="AX82" s="204"/>
      <c r="AY82" s="204"/>
      <c r="AZ82" s="190">
        <f t="shared" si="19"/>
        <v>0</v>
      </c>
      <c r="BA82" s="190"/>
      <c r="BB82" s="190">
        <f t="shared" si="20"/>
        <v>0</v>
      </c>
      <c r="BC82" s="190"/>
      <c r="BD82" s="190">
        <f t="shared" si="21"/>
        <v>0</v>
      </c>
      <c r="BE82" s="190"/>
      <c r="BF82" s="190">
        <f t="shared" si="22"/>
        <v>0</v>
      </c>
      <c r="BG82" s="190"/>
      <c r="BH82" s="190">
        <f t="shared" si="23"/>
        <v>0</v>
      </c>
      <c r="BI82" s="190"/>
      <c r="BJ82" s="190">
        <f t="shared" si="24"/>
        <v>0</v>
      </c>
      <c r="BK82" s="190"/>
      <c r="BL82" s="190">
        <f t="shared" si="25"/>
        <v>0</v>
      </c>
      <c r="BM82" s="199"/>
      <c r="BN82" s="190">
        <f t="shared" si="26"/>
        <v>0</v>
      </c>
      <c r="BO82" s="190"/>
      <c r="BP82" s="190">
        <f t="shared" si="27"/>
        <v>0</v>
      </c>
      <c r="BQ82" s="190"/>
      <c r="BR82" s="190">
        <f t="shared" si="28"/>
        <v>0</v>
      </c>
      <c r="BS82" s="191"/>
    </row>
    <row r="83" spans="2:71" ht="15" thickBot="1" x14ac:dyDescent="0.4">
      <c r="B83" s="209"/>
      <c r="C83" s="210"/>
      <c r="D83" s="210"/>
      <c r="E83" s="214"/>
      <c r="F83" s="214"/>
      <c r="G83" s="214"/>
      <c r="H83" s="215"/>
      <c r="I83" s="205"/>
      <c r="J83" s="206"/>
      <c r="K83" s="206"/>
      <c r="L83" s="206"/>
      <c r="M83" s="213"/>
      <c r="N83" s="213"/>
      <c r="O83" s="213"/>
      <c r="P83" s="213"/>
      <c r="Q83" s="213"/>
      <c r="R83" s="213"/>
      <c r="S83" s="205"/>
      <c r="T83" s="205"/>
      <c r="U83" s="205"/>
      <c r="V83" s="206"/>
      <c r="W83" s="206"/>
      <c r="X83" s="206"/>
      <c r="Y83" s="207"/>
      <c r="Z83" s="207"/>
      <c r="AA83" s="207"/>
      <c r="AB83" s="208"/>
      <c r="AC83" s="208"/>
      <c r="AD83" s="208"/>
      <c r="AE83" s="202"/>
      <c r="AF83" s="202"/>
      <c r="AG83" s="202"/>
      <c r="AH83" s="201">
        <f>Totals!$E$81</f>
        <v>45811</v>
      </c>
      <c r="AI83" s="201"/>
      <c r="AJ83" s="201"/>
      <c r="AK83" s="326">
        <f t="shared" si="15"/>
        <v>0</v>
      </c>
      <c r="AL83" s="326"/>
      <c r="AM83" s="326"/>
      <c r="AN83" s="201" t="str">
        <f t="shared" si="16"/>
        <v/>
      </c>
      <c r="AO83" s="201"/>
      <c r="AP83" s="201"/>
      <c r="AQ83" s="202"/>
      <c r="AR83" s="202"/>
      <c r="AS83" s="202"/>
      <c r="AT83" s="203">
        <f t="shared" si="29"/>
        <v>0</v>
      </c>
      <c r="AU83" s="203"/>
      <c r="AV83" s="203"/>
      <c r="AW83" s="204">
        <f t="shared" si="18"/>
        <v>0</v>
      </c>
      <c r="AX83" s="204"/>
      <c r="AY83" s="204"/>
      <c r="AZ83" s="190">
        <f t="shared" si="19"/>
        <v>0</v>
      </c>
      <c r="BA83" s="190"/>
      <c r="BB83" s="190">
        <f t="shared" si="20"/>
        <v>0</v>
      </c>
      <c r="BC83" s="190"/>
      <c r="BD83" s="190">
        <f t="shared" si="21"/>
        <v>0</v>
      </c>
      <c r="BE83" s="190"/>
      <c r="BF83" s="190">
        <f t="shared" si="22"/>
        <v>0</v>
      </c>
      <c r="BG83" s="190"/>
      <c r="BH83" s="190">
        <f t="shared" si="23"/>
        <v>0</v>
      </c>
      <c r="BI83" s="190"/>
      <c r="BJ83" s="190">
        <f t="shared" si="24"/>
        <v>0</v>
      </c>
      <c r="BK83" s="190"/>
      <c r="BL83" s="190">
        <f t="shared" si="25"/>
        <v>0</v>
      </c>
      <c r="BM83" s="199"/>
      <c r="BN83" s="190">
        <f t="shared" si="26"/>
        <v>0</v>
      </c>
      <c r="BO83" s="190"/>
      <c r="BP83" s="190">
        <f t="shared" si="27"/>
        <v>0</v>
      </c>
      <c r="BQ83" s="190"/>
      <c r="BR83" s="190">
        <f t="shared" si="28"/>
        <v>0</v>
      </c>
      <c r="BS83" s="191"/>
    </row>
    <row r="84" spans="2:71" ht="15" thickBot="1" x14ac:dyDescent="0.4">
      <c r="B84" s="209"/>
      <c r="C84" s="210"/>
      <c r="D84" s="210"/>
      <c r="E84" s="214"/>
      <c r="F84" s="214"/>
      <c r="G84" s="214"/>
      <c r="H84" s="215"/>
      <c r="I84" s="205"/>
      <c r="J84" s="206"/>
      <c r="K84" s="206"/>
      <c r="L84" s="206"/>
      <c r="M84" s="213"/>
      <c r="N84" s="213"/>
      <c r="O84" s="213"/>
      <c r="P84" s="213"/>
      <c r="Q84" s="213"/>
      <c r="R84" s="213"/>
      <c r="S84" s="205"/>
      <c r="T84" s="205"/>
      <c r="U84" s="205"/>
      <c r="V84" s="206"/>
      <c r="W84" s="206"/>
      <c r="X84" s="206"/>
      <c r="Y84" s="207"/>
      <c r="Z84" s="207"/>
      <c r="AA84" s="207"/>
      <c r="AB84" s="208"/>
      <c r="AC84" s="208"/>
      <c r="AD84" s="208"/>
      <c r="AE84" s="202"/>
      <c r="AF84" s="202"/>
      <c r="AG84" s="202"/>
      <c r="AH84" s="201">
        <f>Totals!$E$81</f>
        <v>45811</v>
      </c>
      <c r="AI84" s="201"/>
      <c r="AJ84" s="201"/>
      <c r="AK84" s="326">
        <f t="shared" si="15"/>
        <v>0</v>
      </c>
      <c r="AL84" s="326"/>
      <c r="AM84" s="326"/>
      <c r="AN84" s="201" t="str">
        <f t="shared" si="16"/>
        <v/>
      </c>
      <c r="AO84" s="201"/>
      <c r="AP84" s="201"/>
      <c r="AQ84" s="202"/>
      <c r="AR84" s="202"/>
      <c r="AS84" s="202"/>
      <c r="AT84" s="203">
        <f t="shared" si="29"/>
        <v>0</v>
      </c>
      <c r="AU84" s="203"/>
      <c r="AV84" s="203"/>
      <c r="AW84" s="204">
        <f t="shared" si="18"/>
        <v>0</v>
      </c>
      <c r="AX84" s="204"/>
      <c r="AY84" s="204"/>
      <c r="AZ84" s="190">
        <f t="shared" si="19"/>
        <v>0</v>
      </c>
      <c r="BA84" s="190"/>
      <c r="BB84" s="190">
        <f t="shared" si="20"/>
        <v>0</v>
      </c>
      <c r="BC84" s="190"/>
      <c r="BD84" s="190">
        <f t="shared" si="21"/>
        <v>0</v>
      </c>
      <c r="BE84" s="190"/>
      <c r="BF84" s="190">
        <f t="shared" si="22"/>
        <v>0</v>
      </c>
      <c r="BG84" s="190"/>
      <c r="BH84" s="190">
        <f t="shared" si="23"/>
        <v>0</v>
      </c>
      <c r="BI84" s="190"/>
      <c r="BJ84" s="190">
        <f t="shared" si="24"/>
        <v>0</v>
      </c>
      <c r="BK84" s="190"/>
      <c r="BL84" s="190">
        <f t="shared" si="25"/>
        <v>0</v>
      </c>
      <c r="BM84" s="199"/>
      <c r="BN84" s="190">
        <f t="shared" si="26"/>
        <v>0</v>
      </c>
      <c r="BO84" s="190"/>
      <c r="BP84" s="190">
        <f t="shared" si="27"/>
        <v>0</v>
      </c>
      <c r="BQ84" s="190"/>
      <c r="BR84" s="190">
        <f t="shared" si="28"/>
        <v>0</v>
      </c>
      <c r="BS84" s="191"/>
    </row>
    <row r="85" spans="2:71" ht="15" thickBot="1" x14ac:dyDescent="0.4">
      <c r="B85" s="209"/>
      <c r="C85" s="210"/>
      <c r="D85" s="210"/>
      <c r="E85" s="214"/>
      <c r="F85" s="214"/>
      <c r="G85" s="214"/>
      <c r="H85" s="215"/>
      <c r="I85" s="205"/>
      <c r="J85" s="206"/>
      <c r="K85" s="206"/>
      <c r="L85" s="206"/>
      <c r="M85" s="213">
        <v>44401</v>
      </c>
      <c r="N85" s="213"/>
      <c r="O85" s="213"/>
      <c r="P85" s="213">
        <v>44431</v>
      </c>
      <c r="Q85" s="213"/>
      <c r="R85" s="213"/>
      <c r="S85" s="205" t="s">
        <v>6948</v>
      </c>
      <c r="T85" s="205"/>
      <c r="U85" s="205"/>
      <c r="V85" s="206" t="s">
        <v>6925</v>
      </c>
      <c r="W85" s="206"/>
      <c r="X85" s="206"/>
      <c r="Y85" s="207"/>
      <c r="Z85" s="207"/>
      <c r="AA85" s="207"/>
      <c r="AB85" s="208"/>
      <c r="AC85" s="208"/>
      <c r="AD85" s="208"/>
      <c r="AE85" s="202"/>
      <c r="AF85" s="202"/>
      <c r="AG85" s="202"/>
      <c r="AH85" s="201">
        <f>Totals!$E$81</f>
        <v>45811</v>
      </c>
      <c r="AI85" s="201"/>
      <c r="AJ85" s="201"/>
      <c r="AK85" s="326">
        <f t="shared" si="15"/>
        <v>0</v>
      </c>
      <c r="AL85" s="326"/>
      <c r="AM85" s="326"/>
      <c r="AN85" s="201" t="str">
        <f t="shared" si="16"/>
        <v/>
      </c>
      <c r="AO85" s="201"/>
      <c r="AP85" s="201"/>
      <c r="AQ85" s="202"/>
      <c r="AR85" s="202"/>
      <c r="AS85" s="202"/>
      <c r="AT85" s="203">
        <f t="shared" si="29"/>
        <v>0</v>
      </c>
      <c r="AU85" s="203"/>
      <c r="AV85" s="203"/>
      <c r="AW85" s="204">
        <f t="shared" si="18"/>
        <v>0</v>
      </c>
      <c r="AX85" s="204"/>
      <c r="AY85" s="204"/>
      <c r="AZ85" s="190">
        <f t="shared" si="19"/>
        <v>0</v>
      </c>
      <c r="BA85" s="190"/>
      <c r="BB85" s="190">
        <f t="shared" si="20"/>
        <v>0</v>
      </c>
      <c r="BC85" s="190"/>
      <c r="BD85" s="190">
        <f t="shared" si="21"/>
        <v>0</v>
      </c>
      <c r="BE85" s="190"/>
      <c r="BF85" s="190">
        <f t="shared" si="22"/>
        <v>0</v>
      </c>
      <c r="BG85" s="190"/>
      <c r="BH85" s="190">
        <f t="shared" si="23"/>
        <v>0</v>
      </c>
      <c r="BI85" s="190"/>
      <c r="BJ85" s="190">
        <f t="shared" si="24"/>
        <v>0</v>
      </c>
      <c r="BK85" s="190"/>
      <c r="BL85" s="190">
        <f t="shared" si="25"/>
        <v>0</v>
      </c>
      <c r="BM85" s="199"/>
      <c r="BN85" s="190">
        <f t="shared" si="26"/>
        <v>0</v>
      </c>
      <c r="BO85" s="190"/>
      <c r="BP85" s="190">
        <f t="shared" si="27"/>
        <v>0</v>
      </c>
      <c r="BQ85" s="190"/>
      <c r="BR85" s="190">
        <f t="shared" si="28"/>
        <v>0</v>
      </c>
      <c r="BS85" s="191"/>
    </row>
    <row r="86" spans="2:71" ht="15" thickBot="1" x14ac:dyDescent="0.4">
      <c r="B86" s="209"/>
      <c r="C86" s="210"/>
      <c r="D86" s="210"/>
      <c r="E86" s="214"/>
      <c r="F86" s="214"/>
      <c r="G86" s="214"/>
      <c r="H86" s="215"/>
      <c r="I86" s="205"/>
      <c r="J86" s="206"/>
      <c r="K86" s="206"/>
      <c r="L86" s="206"/>
      <c r="M86" s="213"/>
      <c r="N86" s="213"/>
      <c r="O86" s="213"/>
      <c r="P86" s="213"/>
      <c r="Q86" s="213"/>
      <c r="R86" s="213"/>
      <c r="S86" s="205" t="s">
        <v>6948</v>
      </c>
      <c r="T86" s="205"/>
      <c r="U86" s="205"/>
      <c r="V86" s="206"/>
      <c r="W86" s="206"/>
      <c r="X86" s="206"/>
      <c r="Y86" s="207"/>
      <c r="Z86" s="207"/>
      <c r="AA86" s="207"/>
      <c r="AB86" s="208"/>
      <c r="AC86" s="208"/>
      <c r="AD86" s="208"/>
      <c r="AE86" s="202"/>
      <c r="AF86" s="202"/>
      <c r="AG86" s="202"/>
      <c r="AH86" s="201">
        <f>Totals!$E$81</f>
        <v>45811</v>
      </c>
      <c r="AI86" s="201"/>
      <c r="AJ86" s="201"/>
      <c r="AK86" s="326">
        <f t="shared" si="15"/>
        <v>0</v>
      </c>
      <c r="AL86" s="326"/>
      <c r="AM86" s="326"/>
      <c r="AN86" s="201" t="str">
        <f t="shared" si="16"/>
        <v/>
      </c>
      <c r="AO86" s="201"/>
      <c r="AP86" s="201"/>
      <c r="AQ86" s="202"/>
      <c r="AR86" s="202"/>
      <c r="AS86" s="202"/>
      <c r="AT86" s="203">
        <f t="shared" si="29"/>
        <v>0</v>
      </c>
      <c r="AU86" s="203"/>
      <c r="AV86" s="203"/>
      <c r="AW86" s="204">
        <f t="shared" si="18"/>
        <v>0</v>
      </c>
      <c r="AX86" s="204"/>
      <c r="AY86" s="204"/>
      <c r="AZ86" s="190">
        <f t="shared" si="19"/>
        <v>0</v>
      </c>
      <c r="BA86" s="190"/>
      <c r="BB86" s="190">
        <f t="shared" si="20"/>
        <v>0</v>
      </c>
      <c r="BC86" s="190"/>
      <c r="BD86" s="190">
        <f t="shared" si="21"/>
        <v>0</v>
      </c>
      <c r="BE86" s="190"/>
      <c r="BF86" s="190">
        <f t="shared" si="22"/>
        <v>0</v>
      </c>
      <c r="BG86" s="190"/>
      <c r="BH86" s="190">
        <f t="shared" si="23"/>
        <v>0</v>
      </c>
      <c r="BI86" s="190"/>
      <c r="BJ86" s="190">
        <f t="shared" si="24"/>
        <v>0</v>
      </c>
      <c r="BK86" s="190"/>
      <c r="BL86" s="190">
        <f t="shared" si="25"/>
        <v>0</v>
      </c>
      <c r="BM86" s="199"/>
      <c r="BN86" s="190">
        <f t="shared" si="26"/>
        <v>0</v>
      </c>
      <c r="BO86" s="190"/>
      <c r="BP86" s="190">
        <f t="shared" si="27"/>
        <v>0</v>
      </c>
      <c r="BQ86" s="190"/>
      <c r="BR86" s="190">
        <f t="shared" si="28"/>
        <v>0</v>
      </c>
      <c r="BS86" s="191"/>
    </row>
    <row r="87" spans="2:71" ht="15" thickBot="1" x14ac:dyDescent="0.4">
      <c r="B87" s="209"/>
      <c r="C87" s="210"/>
      <c r="D87" s="210"/>
      <c r="E87" s="214"/>
      <c r="F87" s="214"/>
      <c r="G87" s="214"/>
      <c r="H87" s="215"/>
      <c r="I87" s="205"/>
      <c r="J87" s="206"/>
      <c r="K87" s="206"/>
      <c r="L87" s="206"/>
      <c r="M87" s="213"/>
      <c r="N87" s="213"/>
      <c r="O87" s="213"/>
      <c r="P87" s="213"/>
      <c r="Q87" s="213"/>
      <c r="R87" s="213"/>
      <c r="S87" s="205" t="s">
        <v>6948</v>
      </c>
      <c r="T87" s="205"/>
      <c r="U87" s="205"/>
      <c r="V87" s="206"/>
      <c r="W87" s="206"/>
      <c r="X87" s="206"/>
      <c r="Y87" s="207"/>
      <c r="Z87" s="207"/>
      <c r="AA87" s="207"/>
      <c r="AB87" s="208"/>
      <c r="AC87" s="208"/>
      <c r="AD87" s="208"/>
      <c r="AE87" s="202"/>
      <c r="AF87" s="202"/>
      <c r="AG87" s="202"/>
      <c r="AH87" s="201">
        <f>Totals!$E$81</f>
        <v>45811</v>
      </c>
      <c r="AI87" s="201"/>
      <c r="AJ87" s="201"/>
      <c r="AK87" s="326">
        <f t="shared" si="15"/>
        <v>0</v>
      </c>
      <c r="AL87" s="326"/>
      <c r="AM87" s="326"/>
      <c r="AN87" s="201" t="str">
        <f t="shared" si="16"/>
        <v/>
      </c>
      <c r="AO87" s="201"/>
      <c r="AP87" s="201"/>
      <c r="AQ87" s="202"/>
      <c r="AR87" s="202"/>
      <c r="AS87" s="202"/>
      <c r="AT87" s="203">
        <f t="shared" si="29"/>
        <v>0</v>
      </c>
      <c r="AU87" s="203"/>
      <c r="AV87" s="203"/>
      <c r="AW87" s="204">
        <f t="shared" si="18"/>
        <v>0</v>
      </c>
      <c r="AX87" s="204"/>
      <c r="AY87" s="204"/>
      <c r="AZ87" s="190">
        <f t="shared" si="19"/>
        <v>0</v>
      </c>
      <c r="BA87" s="190"/>
      <c r="BB87" s="190">
        <f t="shared" si="20"/>
        <v>0</v>
      </c>
      <c r="BC87" s="190"/>
      <c r="BD87" s="190">
        <f t="shared" si="21"/>
        <v>0</v>
      </c>
      <c r="BE87" s="190"/>
      <c r="BF87" s="190">
        <f t="shared" si="22"/>
        <v>0</v>
      </c>
      <c r="BG87" s="190"/>
      <c r="BH87" s="190">
        <f t="shared" si="23"/>
        <v>0</v>
      </c>
      <c r="BI87" s="190"/>
      <c r="BJ87" s="190">
        <f t="shared" si="24"/>
        <v>0</v>
      </c>
      <c r="BK87" s="190"/>
      <c r="BL87" s="190">
        <f t="shared" si="25"/>
        <v>0</v>
      </c>
      <c r="BM87" s="199"/>
      <c r="BN87" s="190">
        <f t="shared" si="26"/>
        <v>0</v>
      </c>
      <c r="BO87" s="190"/>
      <c r="BP87" s="190">
        <f t="shared" si="27"/>
        <v>0</v>
      </c>
      <c r="BQ87" s="190"/>
      <c r="BR87" s="190">
        <f t="shared" si="28"/>
        <v>0</v>
      </c>
      <c r="BS87" s="191"/>
    </row>
    <row r="88" spans="2:71" ht="15" thickBot="1" x14ac:dyDescent="0.4">
      <c r="B88" s="209"/>
      <c r="C88" s="210"/>
      <c r="D88" s="210"/>
      <c r="E88" s="214"/>
      <c r="F88" s="214"/>
      <c r="G88" s="214"/>
      <c r="H88" s="215"/>
      <c r="I88" s="205"/>
      <c r="J88" s="206"/>
      <c r="K88" s="206"/>
      <c r="L88" s="206"/>
      <c r="M88" s="213"/>
      <c r="N88" s="213"/>
      <c r="O88" s="213"/>
      <c r="P88" s="213"/>
      <c r="Q88" s="213"/>
      <c r="R88" s="213"/>
      <c r="S88" s="205" t="s">
        <v>6948</v>
      </c>
      <c r="T88" s="205"/>
      <c r="U88" s="205"/>
      <c r="V88" s="206"/>
      <c r="W88" s="206"/>
      <c r="X88" s="206"/>
      <c r="Y88" s="207"/>
      <c r="Z88" s="207"/>
      <c r="AA88" s="207"/>
      <c r="AB88" s="208"/>
      <c r="AC88" s="208"/>
      <c r="AD88" s="208"/>
      <c r="AE88" s="202"/>
      <c r="AF88" s="202"/>
      <c r="AG88" s="202"/>
      <c r="AH88" s="201">
        <f>Totals!$E$81</f>
        <v>45811</v>
      </c>
      <c r="AI88" s="201"/>
      <c r="AJ88" s="201"/>
      <c r="AK88" s="326">
        <f t="shared" si="15"/>
        <v>0</v>
      </c>
      <c r="AL88" s="326"/>
      <c r="AM88" s="326"/>
      <c r="AN88" s="201" t="str">
        <f t="shared" si="16"/>
        <v/>
      </c>
      <c r="AO88" s="201"/>
      <c r="AP88" s="201"/>
      <c r="AQ88" s="202"/>
      <c r="AR88" s="202"/>
      <c r="AS88" s="202"/>
      <c r="AT88" s="203">
        <f t="shared" si="29"/>
        <v>0</v>
      </c>
      <c r="AU88" s="203"/>
      <c r="AV88" s="203"/>
      <c r="AW88" s="204">
        <f t="shared" si="18"/>
        <v>0</v>
      </c>
      <c r="AX88" s="204"/>
      <c r="AY88" s="204"/>
      <c r="AZ88" s="190">
        <f t="shared" si="19"/>
        <v>0</v>
      </c>
      <c r="BA88" s="190"/>
      <c r="BB88" s="190">
        <f t="shared" si="20"/>
        <v>0</v>
      </c>
      <c r="BC88" s="190"/>
      <c r="BD88" s="190">
        <f t="shared" si="21"/>
        <v>0</v>
      </c>
      <c r="BE88" s="190"/>
      <c r="BF88" s="190">
        <f t="shared" si="22"/>
        <v>0</v>
      </c>
      <c r="BG88" s="190"/>
      <c r="BH88" s="190">
        <f t="shared" si="23"/>
        <v>0</v>
      </c>
      <c r="BI88" s="190"/>
      <c r="BJ88" s="190">
        <f t="shared" si="24"/>
        <v>0</v>
      </c>
      <c r="BK88" s="190"/>
      <c r="BL88" s="190">
        <f t="shared" si="25"/>
        <v>0</v>
      </c>
      <c r="BM88" s="199"/>
      <c r="BN88" s="190">
        <f t="shared" si="26"/>
        <v>0</v>
      </c>
      <c r="BO88" s="190"/>
      <c r="BP88" s="190">
        <f t="shared" si="27"/>
        <v>0</v>
      </c>
      <c r="BQ88" s="190"/>
      <c r="BR88" s="190">
        <f t="shared" si="28"/>
        <v>0</v>
      </c>
      <c r="BS88" s="191"/>
    </row>
    <row r="89" spans="2:71" ht="15" thickBot="1" x14ac:dyDescent="0.4">
      <c r="B89" s="209"/>
      <c r="C89" s="210"/>
      <c r="D89" s="210"/>
      <c r="E89" s="214"/>
      <c r="F89" s="214"/>
      <c r="G89" s="214"/>
      <c r="H89" s="215"/>
      <c r="I89" s="205"/>
      <c r="J89" s="206"/>
      <c r="K89" s="206"/>
      <c r="L89" s="206"/>
      <c r="M89" s="213"/>
      <c r="N89" s="213"/>
      <c r="O89" s="213"/>
      <c r="P89" s="213"/>
      <c r="Q89" s="213"/>
      <c r="R89" s="213"/>
      <c r="S89" s="205"/>
      <c r="T89" s="205"/>
      <c r="U89" s="205"/>
      <c r="V89" s="206"/>
      <c r="W89" s="206"/>
      <c r="X89" s="206"/>
      <c r="Y89" s="207"/>
      <c r="Z89" s="207"/>
      <c r="AA89" s="207"/>
      <c r="AB89" s="208"/>
      <c r="AC89" s="208"/>
      <c r="AD89" s="208"/>
      <c r="AE89" s="202"/>
      <c r="AF89" s="202"/>
      <c r="AG89" s="202"/>
      <c r="AH89" s="201">
        <f>Totals!$E$81</f>
        <v>45811</v>
      </c>
      <c r="AI89" s="201"/>
      <c r="AJ89" s="201"/>
      <c r="AK89" s="326">
        <f t="shared" si="15"/>
        <v>0</v>
      </c>
      <c r="AL89" s="326"/>
      <c r="AM89" s="326"/>
      <c r="AN89" s="201" t="str">
        <f t="shared" si="16"/>
        <v/>
      </c>
      <c r="AO89" s="201"/>
      <c r="AP89" s="201"/>
      <c r="AQ89" s="202"/>
      <c r="AR89" s="202"/>
      <c r="AS89" s="202"/>
      <c r="AT89" s="203">
        <f t="shared" si="29"/>
        <v>0</v>
      </c>
      <c r="AU89" s="203"/>
      <c r="AV89" s="203"/>
      <c r="AW89" s="204">
        <f t="shared" si="18"/>
        <v>0</v>
      </c>
      <c r="AX89" s="204"/>
      <c r="AY89" s="204"/>
      <c r="AZ89" s="190">
        <f t="shared" si="19"/>
        <v>0</v>
      </c>
      <c r="BA89" s="190"/>
      <c r="BB89" s="190">
        <f t="shared" si="20"/>
        <v>0</v>
      </c>
      <c r="BC89" s="190"/>
      <c r="BD89" s="190">
        <f t="shared" si="21"/>
        <v>0</v>
      </c>
      <c r="BE89" s="190"/>
      <c r="BF89" s="190">
        <f t="shared" si="22"/>
        <v>0</v>
      </c>
      <c r="BG89" s="190"/>
      <c r="BH89" s="190">
        <f t="shared" si="23"/>
        <v>0</v>
      </c>
      <c r="BI89" s="190"/>
      <c r="BJ89" s="190">
        <f t="shared" si="24"/>
        <v>0</v>
      </c>
      <c r="BK89" s="190"/>
      <c r="BL89" s="190">
        <f t="shared" si="25"/>
        <v>0</v>
      </c>
      <c r="BM89" s="199"/>
      <c r="BN89" s="190">
        <f t="shared" si="26"/>
        <v>0</v>
      </c>
      <c r="BO89" s="190"/>
      <c r="BP89" s="190">
        <f t="shared" si="27"/>
        <v>0</v>
      </c>
      <c r="BQ89" s="190"/>
      <c r="BR89" s="190">
        <f t="shared" si="28"/>
        <v>0</v>
      </c>
      <c r="BS89" s="191"/>
    </row>
    <row r="90" spans="2:71" ht="15" thickBot="1" x14ac:dyDescent="0.4">
      <c r="B90" s="209"/>
      <c r="C90" s="210"/>
      <c r="D90" s="210"/>
      <c r="E90" s="214"/>
      <c r="F90" s="214"/>
      <c r="G90" s="214"/>
      <c r="H90" s="215"/>
      <c r="I90" s="205"/>
      <c r="J90" s="206"/>
      <c r="K90" s="206"/>
      <c r="L90" s="206"/>
      <c r="M90" s="213"/>
      <c r="N90" s="213"/>
      <c r="O90" s="213"/>
      <c r="P90" s="213"/>
      <c r="Q90" s="213"/>
      <c r="R90" s="213"/>
      <c r="S90" s="205"/>
      <c r="T90" s="205"/>
      <c r="U90" s="205"/>
      <c r="V90" s="206"/>
      <c r="W90" s="206"/>
      <c r="X90" s="206"/>
      <c r="Y90" s="207"/>
      <c r="Z90" s="207"/>
      <c r="AA90" s="207"/>
      <c r="AB90" s="208"/>
      <c r="AC90" s="208"/>
      <c r="AD90" s="208"/>
      <c r="AE90" s="202"/>
      <c r="AF90" s="202"/>
      <c r="AG90" s="202"/>
      <c r="AH90" s="201">
        <f>Totals!$E$81</f>
        <v>45811</v>
      </c>
      <c r="AI90" s="201"/>
      <c r="AJ90" s="201"/>
      <c r="AK90" s="326">
        <f t="shared" si="15"/>
        <v>0</v>
      </c>
      <c r="AL90" s="326"/>
      <c r="AM90" s="326"/>
      <c r="AN90" s="201" t="str">
        <f t="shared" si="16"/>
        <v/>
      </c>
      <c r="AO90" s="201"/>
      <c r="AP90" s="201"/>
      <c r="AQ90" s="202"/>
      <c r="AR90" s="202"/>
      <c r="AS90" s="202"/>
      <c r="AT90" s="203">
        <f t="shared" si="29"/>
        <v>0</v>
      </c>
      <c r="AU90" s="203"/>
      <c r="AV90" s="203"/>
      <c r="AW90" s="204">
        <f t="shared" si="18"/>
        <v>0</v>
      </c>
      <c r="AX90" s="204"/>
      <c r="AY90" s="204"/>
      <c r="AZ90" s="190">
        <f t="shared" si="19"/>
        <v>0</v>
      </c>
      <c r="BA90" s="190"/>
      <c r="BB90" s="190">
        <f t="shared" si="20"/>
        <v>0</v>
      </c>
      <c r="BC90" s="190"/>
      <c r="BD90" s="190">
        <f t="shared" si="21"/>
        <v>0</v>
      </c>
      <c r="BE90" s="190"/>
      <c r="BF90" s="190">
        <f t="shared" si="22"/>
        <v>0</v>
      </c>
      <c r="BG90" s="190"/>
      <c r="BH90" s="190">
        <f t="shared" si="23"/>
        <v>0</v>
      </c>
      <c r="BI90" s="190"/>
      <c r="BJ90" s="190">
        <f t="shared" si="24"/>
        <v>0</v>
      </c>
      <c r="BK90" s="190"/>
      <c r="BL90" s="190">
        <f t="shared" si="25"/>
        <v>0</v>
      </c>
      <c r="BM90" s="199"/>
      <c r="BN90" s="190">
        <f t="shared" si="26"/>
        <v>0</v>
      </c>
      <c r="BO90" s="190"/>
      <c r="BP90" s="190">
        <f t="shared" si="27"/>
        <v>0</v>
      </c>
      <c r="BQ90" s="190"/>
      <c r="BR90" s="190">
        <f t="shared" si="28"/>
        <v>0</v>
      </c>
      <c r="BS90" s="191"/>
    </row>
    <row r="91" spans="2:71" ht="15" thickBot="1" x14ac:dyDescent="0.4">
      <c r="B91" s="209"/>
      <c r="C91" s="210"/>
      <c r="D91" s="210"/>
      <c r="E91" s="214"/>
      <c r="F91" s="214"/>
      <c r="G91" s="214"/>
      <c r="H91" s="215"/>
      <c r="I91" s="205"/>
      <c r="J91" s="206"/>
      <c r="K91" s="206"/>
      <c r="L91" s="206"/>
      <c r="M91" s="213"/>
      <c r="N91" s="213"/>
      <c r="O91" s="213"/>
      <c r="P91" s="213"/>
      <c r="Q91" s="213"/>
      <c r="R91" s="213"/>
      <c r="S91" s="205" t="s">
        <v>6948</v>
      </c>
      <c r="T91" s="205"/>
      <c r="U91" s="205"/>
      <c r="V91" s="206"/>
      <c r="W91" s="206"/>
      <c r="X91" s="206"/>
      <c r="Y91" s="207"/>
      <c r="Z91" s="207"/>
      <c r="AA91" s="207"/>
      <c r="AB91" s="208"/>
      <c r="AC91" s="208"/>
      <c r="AD91" s="208"/>
      <c r="AE91" s="202"/>
      <c r="AF91" s="202"/>
      <c r="AG91" s="202"/>
      <c r="AH91" s="201">
        <f>Totals!$E$81</f>
        <v>45811</v>
      </c>
      <c r="AI91" s="201"/>
      <c r="AJ91" s="201"/>
      <c r="AK91" s="326">
        <f t="shared" si="15"/>
        <v>0</v>
      </c>
      <c r="AL91" s="326"/>
      <c r="AM91" s="326"/>
      <c r="AN91" s="201" t="str">
        <f t="shared" si="16"/>
        <v/>
      </c>
      <c r="AO91" s="201"/>
      <c r="AP91" s="201"/>
      <c r="AQ91" s="202"/>
      <c r="AR91" s="202"/>
      <c r="AS91" s="202"/>
      <c r="AT91" s="203">
        <f t="shared" si="29"/>
        <v>0</v>
      </c>
      <c r="AU91" s="203"/>
      <c r="AV91" s="203"/>
      <c r="AW91" s="204">
        <f t="shared" si="18"/>
        <v>0</v>
      </c>
      <c r="AX91" s="204"/>
      <c r="AY91" s="204"/>
      <c r="AZ91" s="190">
        <f t="shared" si="19"/>
        <v>0</v>
      </c>
      <c r="BA91" s="190"/>
      <c r="BB91" s="190">
        <f t="shared" si="20"/>
        <v>0</v>
      </c>
      <c r="BC91" s="190"/>
      <c r="BD91" s="190">
        <f t="shared" si="21"/>
        <v>0</v>
      </c>
      <c r="BE91" s="190"/>
      <c r="BF91" s="190">
        <f t="shared" si="22"/>
        <v>0</v>
      </c>
      <c r="BG91" s="190"/>
      <c r="BH91" s="190">
        <f t="shared" si="23"/>
        <v>0</v>
      </c>
      <c r="BI91" s="190"/>
      <c r="BJ91" s="190">
        <f t="shared" si="24"/>
        <v>0</v>
      </c>
      <c r="BK91" s="190"/>
      <c r="BL91" s="190">
        <f t="shared" si="25"/>
        <v>0</v>
      </c>
      <c r="BM91" s="199"/>
      <c r="BN91" s="190">
        <f t="shared" si="26"/>
        <v>0</v>
      </c>
      <c r="BO91" s="190"/>
      <c r="BP91" s="190">
        <f t="shared" si="27"/>
        <v>0</v>
      </c>
      <c r="BQ91" s="190"/>
      <c r="BR91" s="190">
        <f t="shared" si="28"/>
        <v>0</v>
      </c>
      <c r="BS91" s="191"/>
    </row>
    <row r="92" spans="2:71" ht="15" thickBot="1" x14ac:dyDescent="0.4">
      <c r="B92" s="209"/>
      <c r="C92" s="210"/>
      <c r="D92" s="210"/>
      <c r="E92" s="214"/>
      <c r="F92" s="214"/>
      <c r="G92" s="214"/>
      <c r="H92" s="215"/>
      <c r="I92" s="205"/>
      <c r="J92" s="206"/>
      <c r="K92" s="206"/>
      <c r="L92" s="206"/>
      <c r="M92" s="213"/>
      <c r="N92" s="213"/>
      <c r="O92" s="213"/>
      <c r="P92" s="213"/>
      <c r="Q92" s="213"/>
      <c r="R92" s="213"/>
      <c r="S92" s="205"/>
      <c r="T92" s="205"/>
      <c r="U92" s="205"/>
      <c r="V92" s="206"/>
      <c r="W92" s="206"/>
      <c r="X92" s="206"/>
      <c r="Y92" s="207"/>
      <c r="Z92" s="207"/>
      <c r="AA92" s="207"/>
      <c r="AB92" s="208"/>
      <c r="AC92" s="208"/>
      <c r="AD92" s="208"/>
      <c r="AE92" s="202"/>
      <c r="AF92" s="202"/>
      <c r="AG92" s="202"/>
      <c r="AH92" s="201">
        <f>Totals!$E$81</f>
        <v>45811</v>
      </c>
      <c r="AI92" s="201"/>
      <c r="AJ92" s="201"/>
      <c r="AK92" s="326">
        <f t="shared" si="15"/>
        <v>0</v>
      </c>
      <c r="AL92" s="326"/>
      <c r="AM92" s="326"/>
      <c r="AN92" s="201" t="str">
        <f t="shared" si="16"/>
        <v/>
      </c>
      <c r="AO92" s="201"/>
      <c r="AP92" s="201"/>
      <c r="AQ92" s="202"/>
      <c r="AR92" s="202"/>
      <c r="AS92" s="202"/>
      <c r="AT92" s="203">
        <f t="shared" si="29"/>
        <v>0</v>
      </c>
      <c r="AU92" s="203"/>
      <c r="AV92" s="203"/>
      <c r="AW92" s="204">
        <f t="shared" si="18"/>
        <v>0</v>
      </c>
      <c r="AX92" s="204"/>
      <c r="AY92" s="204"/>
      <c r="AZ92" s="190">
        <f t="shared" si="19"/>
        <v>0</v>
      </c>
      <c r="BA92" s="190"/>
      <c r="BB92" s="190">
        <f t="shared" si="20"/>
        <v>0</v>
      </c>
      <c r="BC92" s="190"/>
      <c r="BD92" s="190">
        <f t="shared" si="21"/>
        <v>0</v>
      </c>
      <c r="BE92" s="190"/>
      <c r="BF92" s="190">
        <f t="shared" si="22"/>
        <v>0</v>
      </c>
      <c r="BG92" s="190"/>
      <c r="BH92" s="190">
        <f t="shared" si="23"/>
        <v>0</v>
      </c>
      <c r="BI92" s="190"/>
      <c r="BJ92" s="190">
        <f t="shared" si="24"/>
        <v>0</v>
      </c>
      <c r="BK92" s="190"/>
      <c r="BL92" s="190">
        <f t="shared" si="25"/>
        <v>0</v>
      </c>
      <c r="BM92" s="199"/>
      <c r="BN92" s="190">
        <f t="shared" si="26"/>
        <v>0</v>
      </c>
      <c r="BO92" s="190"/>
      <c r="BP92" s="190">
        <f t="shared" si="27"/>
        <v>0</v>
      </c>
      <c r="BQ92" s="190"/>
      <c r="BR92" s="190">
        <f t="shared" si="28"/>
        <v>0</v>
      </c>
      <c r="BS92" s="191"/>
    </row>
    <row r="93" spans="2:71" ht="15" thickBot="1" x14ac:dyDescent="0.4">
      <c r="B93" s="209"/>
      <c r="C93" s="210"/>
      <c r="D93" s="210"/>
      <c r="E93" s="214"/>
      <c r="F93" s="214"/>
      <c r="G93" s="214"/>
      <c r="H93" s="215"/>
      <c r="I93" s="205"/>
      <c r="J93" s="206"/>
      <c r="K93" s="206"/>
      <c r="L93" s="206"/>
      <c r="M93" s="213"/>
      <c r="N93" s="213"/>
      <c r="O93" s="213"/>
      <c r="P93" s="213"/>
      <c r="Q93" s="213"/>
      <c r="R93" s="213"/>
      <c r="S93" s="205"/>
      <c r="T93" s="205"/>
      <c r="U93" s="205"/>
      <c r="V93" s="206"/>
      <c r="W93" s="206"/>
      <c r="X93" s="206"/>
      <c r="Y93" s="207"/>
      <c r="Z93" s="207"/>
      <c r="AA93" s="207"/>
      <c r="AB93" s="208"/>
      <c r="AC93" s="208"/>
      <c r="AD93" s="208"/>
      <c r="AE93" s="202"/>
      <c r="AF93" s="202"/>
      <c r="AG93" s="202"/>
      <c r="AH93" s="201">
        <f>Totals!$E$81</f>
        <v>45811</v>
      </c>
      <c r="AI93" s="201"/>
      <c r="AJ93" s="201"/>
      <c r="AK93" s="326">
        <f t="shared" si="15"/>
        <v>0</v>
      </c>
      <c r="AL93" s="326"/>
      <c r="AM93" s="326"/>
      <c r="AN93" s="201" t="str">
        <f t="shared" si="16"/>
        <v/>
      </c>
      <c r="AO93" s="201"/>
      <c r="AP93" s="201"/>
      <c r="AQ93" s="202"/>
      <c r="AR93" s="202"/>
      <c r="AS93" s="202"/>
      <c r="AT93" s="203">
        <f t="shared" si="29"/>
        <v>0</v>
      </c>
      <c r="AU93" s="203"/>
      <c r="AV93" s="203"/>
      <c r="AW93" s="204">
        <f t="shared" si="18"/>
        <v>0</v>
      </c>
      <c r="AX93" s="204"/>
      <c r="AY93" s="204"/>
      <c r="AZ93" s="190">
        <f t="shared" si="19"/>
        <v>0</v>
      </c>
      <c r="BA93" s="190"/>
      <c r="BB93" s="190">
        <f t="shared" si="20"/>
        <v>0</v>
      </c>
      <c r="BC93" s="190"/>
      <c r="BD93" s="190">
        <f t="shared" si="21"/>
        <v>0</v>
      </c>
      <c r="BE93" s="190"/>
      <c r="BF93" s="190">
        <f t="shared" si="22"/>
        <v>0</v>
      </c>
      <c r="BG93" s="190"/>
      <c r="BH93" s="190">
        <f t="shared" si="23"/>
        <v>0</v>
      </c>
      <c r="BI93" s="190"/>
      <c r="BJ93" s="190">
        <f t="shared" si="24"/>
        <v>0</v>
      </c>
      <c r="BK93" s="190"/>
      <c r="BL93" s="190">
        <f t="shared" si="25"/>
        <v>0</v>
      </c>
      <c r="BM93" s="199"/>
      <c r="BN93" s="190">
        <f t="shared" si="26"/>
        <v>0</v>
      </c>
      <c r="BO93" s="190"/>
      <c r="BP93" s="190">
        <f t="shared" si="27"/>
        <v>0</v>
      </c>
      <c r="BQ93" s="190"/>
      <c r="BR93" s="190">
        <f t="shared" si="28"/>
        <v>0</v>
      </c>
      <c r="BS93" s="191"/>
    </row>
    <row r="94" spans="2:71" ht="15" thickBot="1" x14ac:dyDescent="0.4">
      <c r="B94" s="209"/>
      <c r="C94" s="210"/>
      <c r="D94" s="210"/>
      <c r="E94" s="214"/>
      <c r="F94" s="214"/>
      <c r="G94" s="214"/>
      <c r="H94" s="215"/>
      <c r="I94" s="205"/>
      <c r="J94" s="206"/>
      <c r="K94" s="206"/>
      <c r="L94" s="206"/>
      <c r="M94" s="213"/>
      <c r="N94" s="213"/>
      <c r="O94" s="213"/>
      <c r="P94" s="213"/>
      <c r="Q94" s="213"/>
      <c r="R94" s="213"/>
      <c r="S94" s="205"/>
      <c r="T94" s="205"/>
      <c r="U94" s="205"/>
      <c r="V94" s="206"/>
      <c r="W94" s="206"/>
      <c r="X94" s="206"/>
      <c r="Y94" s="207"/>
      <c r="Z94" s="207"/>
      <c r="AA94" s="207"/>
      <c r="AB94" s="208"/>
      <c r="AC94" s="208"/>
      <c r="AD94" s="208"/>
      <c r="AE94" s="202"/>
      <c r="AF94" s="202"/>
      <c r="AG94" s="202"/>
      <c r="AH94" s="201">
        <f>Totals!$E$81</f>
        <v>45811</v>
      </c>
      <c r="AI94" s="201"/>
      <c r="AJ94" s="201"/>
      <c r="AK94" s="326">
        <f t="shared" si="15"/>
        <v>0</v>
      </c>
      <c r="AL94" s="326"/>
      <c r="AM94" s="326"/>
      <c r="AN94" s="201" t="str">
        <f t="shared" si="16"/>
        <v/>
      </c>
      <c r="AO94" s="201"/>
      <c r="AP94" s="201"/>
      <c r="AQ94" s="202"/>
      <c r="AR94" s="202"/>
      <c r="AS94" s="202"/>
      <c r="AT94" s="203">
        <f t="shared" si="29"/>
        <v>0</v>
      </c>
      <c r="AU94" s="203"/>
      <c r="AV94" s="203"/>
      <c r="AW94" s="204">
        <f t="shared" si="18"/>
        <v>0</v>
      </c>
      <c r="AX94" s="204"/>
      <c r="AY94" s="204"/>
      <c r="AZ94" s="190">
        <f t="shared" si="19"/>
        <v>0</v>
      </c>
      <c r="BA94" s="190"/>
      <c r="BB94" s="190">
        <f t="shared" si="20"/>
        <v>0</v>
      </c>
      <c r="BC94" s="190"/>
      <c r="BD94" s="190">
        <f t="shared" si="21"/>
        <v>0</v>
      </c>
      <c r="BE94" s="190"/>
      <c r="BF94" s="190">
        <f t="shared" si="22"/>
        <v>0</v>
      </c>
      <c r="BG94" s="190"/>
      <c r="BH94" s="190">
        <f t="shared" si="23"/>
        <v>0</v>
      </c>
      <c r="BI94" s="190"/>
      <c r="BJ94" s="190">
        <f t="shared" si="24"/>
        <v>0</v>
      </c>
      <c r="BK94" s="190"/>
      <c r="BL94" s="190">
        <f t="shared" si="25"/>
        <v>0</v>
      </c>
      <c r="BM94" s="199"/>
      <c r="BN94" s="190">
        <f t="shared" si="26"/>
        <v>0</v>
      </c>
      <c r="BO94" s="190"/>
      <c r="BP94" s="190">
        <f t="shared" si="27"/>
        <v>0</v>
      </c>
      <c r="BQ94" s="190"/>
      <c r="BR94" s="190">
        <f t="shared" si="28"/>
        <v>0</v>
      </c>
      <c r="BS94" s="191"/>
    </row>
    <row r="95" spans="2:71" ht="15" thickBot="1" x14ac:dyDescent="0.4">
      <c r="B95" s="209"/>
      <c r="C95" s="210"/>
      <c r="D95" s="210"/>
      <c r="E95" s="214"/>
      <c r="F95" s="214"/>
      <c r="G95" s="214"/>
      <c r="H95" s="215"/>
      <c r="I95" s="205"/>
      <c r="J95" s="206"/>
      <c r="K95" s="206"/>
      <c r="L95" s="206"/>
      <c r="M95" s="207">
        <f>(P75-M75)*-(AZ75)</f>
        <v>0</v>
      </c>
      <c r="N95" s="207"/>
      <c r="O95" s="207"/>
      <c r="P95" s="213"/>
      <c r="Q95" s="213"/>
      <c r="R95" s="213"/>
      <c r="S95" s="205"/>
      <c r="T95" s="205"/>
      <c r="U95" s="205"/>
      <c r="V95" s="206"/>
      <c r="W95" s="206"/>
      <c r="X95" s="206"/>
      <c r="Y95" s="207"/>
      <c r="Z95" s="207"/>
      <c r="AA95" s="207"/>
      <c r="AB95" s="208"/>
      <c r="AC95" s="208"/>
      <c r="AD95" s="208"/>
      <c r="AE95" s="202"/>
      <c r="AF95" s="202"/>
      <c r="AG95" s="202"/>
      <c r="AH95" s="201">
        <f>Totals!$E$81</f>
        <v>45811</v>
      </c>
      <c r="AI95" s="201"/>
      <c r="AJ95" s="201"/>
      <c r="AK95" s="326">
        <f t="shared" si="15"/>
        <v>0</v>
      </c>
      <c r="AL95" s="326"/>
      <c r="AM95" s="326"/>
      <c r="AN95" s="201" t="str">
        <f t="shared" si="16"/>
        <v/>
      </c>
      <c r="AO95" s="201"/>
      <c r="AP95" s="201"/>
      <c r="AQ95" s="202"/>
      <c r="AR95" s="202"/>
      <c r="AS95" s="202"/>
      <c r="AT95" s="203">
        <f t="shared" si="29"/>
        <v>0</v>
      </c>
      <c r="AU95" s="203"/>
      <c r="AV95" s="203"/>
      <c r="AW95" s="204">
        <f t="shared" si="18"/>
        <v>0</v>
      </c>
      <c r="AX95" s="204"/>
      <c r="AY95" s="204"/>
      <c r="AZ95" s="190">
        <f t="shared" si="19"/>
        <v>0</v>
      </c>
      <c r="BA95" s="190"/>
      <c r="BB95" s="190">
        <f t="shared" si="20"/>
        <v>0</v>
      </c>
      <c r="BC95" s="190"/>
      <c r="BD95" s="190">
        <f t="shared" si="21"/>
        <v>0</v>
      </c>
      <c r="BE95" s="190"/>
      <c r="BF95" s="190">
        <f t="shared" si="22"/>
        <v>0</v>
      </c>
      <c r="BG95" s="190"/>
      <c r="BH95" s="190">
        <f t="shared" si="23"/>
        <v>0</v>
      </c>
      <c r="BI95" s="190"/>
      <c r="BJ95" s="190">
        <f t="shared" si="24"/>
        <v>0</v>
      </c>
      <c r="BK95" s="190"/>
      <c r="BL95" s="190">
        <f t="shared" si="25"/>
        <v>0</v>
      </c>
      <c r="BM95" s="199"/>
      <c r="BN95" s="190">
        <f t="shared" si="26"/>
        <v>0</v>
      </c>
      <c r="BO95" s="190"/>
      <c r="BP95" s="190">
        <f t="shared" si="27"/>
        <v>0</v>
      </c>
      <c r="BQ95" s="190"/>
      <c r="BR95" s="190">
        <f t="shared" si="28"/>
        <v>0</v>
      </c>
      <c r="BS95" s="191"/>
    </row>
    <row r="96" spans="2:71" ht="15" thickBot="1" x14ac:dyDescent="0.4">
      <c r="B96" s="209"/>
      <c r="C96" s="210"/>
      <c r="D96" s="210"/>
      <c r="E96" s="214"/>
      <c r="F96" s="214"/>
      <c r="G96" s="214"/>
      <c r="H96" s="215"/>
      <c r="I96" s="205"/>
      <c r="J96" s="206"/>
      <c r="K96" s="206"/>
      <c r="L96" s="206"/>
      <c r="M96" s="213"/>
      <c r="N96" s="213"/>
      <c r="O96" s="213"/>
      <c r="P96" s="213"/>
      <c r="Q96" s="213"/>
      <c r="R96" s="213"/>
      <c r="S96" s="205"/>
      <c r="T96" s="205"/>
      <c r="U96" s="205"/>
      <c r="V96" s="206"/>
      <c r="W96" s="206"/>
      <c r="X96" s="206"/>
      <c r="Y96" s="207"/>
      <c r="Z96" s="207"/>
      <c r="AA96" s="207"/>
      <c r="AB96" s="208"/>
      <c r="AC96" s="208"/>
      <c r="AD96" s="208"/>
      <c r="AE96" s="202"/>
      <c r="AF96" s="202"/>
      <c r="AG96" s="202"/>
      <c r="AH96" s="201">
        <f>Totals!$E$81</f>
        <v>45811</v>
      </c>
      <c r="AI96" s="201"/>
      <c r="AJ96" s="201"/>
      <c r="AK96" s="326">
        <f t="shared" si="15"/>
        <v>0</v>
      </c>
      <c r="AL96" s="326"/>
      <c r="AM96" s="326"/>
      <c r="AN96" s="201" t="str">
        <f t="shared" si="16"/>
        <v/>
      </c>
      <c r="AO96" s="201"/>
      <c r="AP96" s="201"/>
      <c r="AQ96" s="202"/>
      <c r="AR96" s="202"/>
      <c r="AS96" s="202"/>
      <c r="AT96" s="203">
        <f t="shared" si="29"/>
        <v>0</v>
      </c>
      <c r="AU96" s="203"/>
      <c r="AV96" s="203"/>
      <c r="AW96" s="204">
        <f t="shared" si="18"/>
        <v>0</v>
      </c>
      <c r="AX96" s="204"/>
      <c r="AY96" s="204"/>
      <c r="AZ96" s="190">
        <f t="shared" si="19"/>
        <v>0</v>
      </c>
      <c r="BA96" s="190"/>
      <c r="BB96" s="190">
        <f t="shared" si="20"/>
        <v>0</v>
      </c>
      <c r="BC96" s="190"/>
      <c r="BD96" s="190">
        <f t="shared" si="21"/>
        <v>0</v>
      </c>
      <c r="BE96" s="190"/>
      <c r="BF96" s="190">
        <f t="shared" si="22"/>
        <v>0</v>
      </c>
      <c r="BG96" s="190"/>
      <c r="BH96" s="190">
        <f t="shared" si="23"/>
        <v>0</v>
      </c>
      <c r="BI96" s="190"/>
      <c r="BJ96" s="190">
        <f t="shared" si="24"/>
        <v>0</v>
      </c>
      <c r="BK96" s="190"/>
      <c r="BL96" s="190">
        <f t="shared" si="25"/>
        <v>0</v>
      </c>
      <c r="BM96" s="199"/>
      <c r="BN96" s="190">
        <f t="shared" si="26"/>
        <v>0</v>
      </c>
      <c r="BO96" s="190"/>
      <c r="BP96" s="190">
        <f t="shared" si="27"/>
        <v>0</v>
      </c>
      <c r="BQ96" s="190"/>
      <c r="BR96" s="190">
        <f t="shared" si="28"/>
        <v>0</v>
      </c>
      <c r="BS96" s="191"/>
    </row>
    <row r="97" spans="2:71" ht="15" thickBot="1" x14ac:dyDescent="0.4">
      <c r="B97" s="209"/>
      <c r="C97" s="210"/>
      <c r="D97" s="210"/>
      <c r="E97" s="214"/>
      <c r="F97" s="214"/>
      <c r="G97" s="214"/>
      <c r="H97" s="215"/>
      <c r="I97" s="205"/>
      <c r="J97" s="206"/>
      <c r="K97" s="206"/>
      <c r="L97" s="206"/>
      <c r="M97" s="214"/>
      <c r="N97" s="214"/>
      <c r="O97" s="214"/>
      <c r="P97" s="213"/>
      <c r="Q97" s="213"/>
      <c r="R97" s="213"/>
      <c r="S97" s="205"/>
      <c r="T97" s="205"/>
      <c r="U97" s="205"/>
      <c r="V97" s="206"/>
      <c r="W97" s="206"/>
      <c r="X97" s="206"/>
      <c r="Y97" s="207"/>
      <c r="Z97" s="207"/>
      <c r="AA97" s="207"/>
      <c r="AB97" s="208"/>
      <c r="AC97" s="208"/>
      <c r="AD97" s="208"/>
      <c r="AE97" s="202"/>
      <c r="AF97" s="202"/>
      <c r="AG97" s="202"/>
      <c r="AH97" s="201">
        <f>Totals!$E$81</f>
        <v>45811</v>
      </c>
      <c r="AI97" s="201"/>
      <c r="AJ97" s="201"/>
      <c r="AK97" s="326">
        <f t="shared" si="15"/>
        <v>0</v>
      </c>
      <c r="AL97" s="326"/>
      <c r="AM97" s="326"/>
      <c r="AN97" s="201" t="str">
        <f t="shared" si="16"/>
        <v/>
      </c>
      <c r="AO97" s="201"/>
      <c r="AP97" s="201"/>
      <c r="AQ97" s="202"/>
      <c r="AR97" s="202"/>
      <c r="AS97" s="202"/>
      <c r="AT97" s="203">
        <f t="shared" si="29"/>
        <v>0</v>
      </c>
      <c r="AU97" s="203"/>
      <c r="AV97" s="203"/>
      <c r="AW97" s="204">
        <f t="shared" si="18"/>
        <v>0</v>
      </c>
      <c r="AX97" s="204"/>
      <c r="AY97" s="204"/>
      <c r="AZ97" s="190">
        <f t="shared" si="19"/>
        <v>0</v>
      </c>
      <c r="BA97" s="190"/>
      <c r="BB97" s="190">
        <f t="shared" si="20"/>
        <v>0</v>
      </c>
      <c r="BC97" s="190"/>
      <c r="BD97" s="190">
        <f t="shared" si="21"/>
        <v>0</v>
      </c>
      <c r="BE97" s="190"/>
      <c r="BF97" s="190">
        <f t="shared" si="22"/>
        <v>0</v>
      </c>
      <c r="BG97" s="190"/>
      <c r="BH97" s="190">
        <f t="shared" si="23"/>
        <v>0</v>
      </c>
      <c r="BI97" s="190"/>
      <c r="BJ97" s="190">
        <f t="shared" si="24"/>
        <v>0</v>
      </c>
      <c r="BK97" s="190"/>
      <c r="BL97" s="190">
        <f t="shared" si="25"/>
        <v>0</v>
      </c>
      <c r="BM97" s="199"/>
      <c r="BN97" s="190">
        <f t="shared" si="26"/>
        <v>0</v>
      </c>
      <c r="BO97" s="190"/>
      <c r="BP97" s="190">
        <f t="shared" si="27"/>
        <v>0</v>
      </c>
      <c r="BQ97" s="190"/>
      <c r="BR97" s="190">
        <f t="shared" si="28"/>
        <v>0</v>
      </c>
      <c r="BS97" s="191"/>
    </row>
    <row r="98" spans="2:71" ht="15" thickBot="1" x14ac:dyDescent="0.4">
      <c r="B98" s="209"/>
      <c r="C98" s="210"/>
      <c r="D98" s="210"/>
      <c r="E98" s="214"/>
      <c r="F98" s="214"/>
      <c r="G98" s="214"/>
      <c r="H98" s="215"/>
      <c r="I98" s="205"/>
      <c r="J98" s="206"/>
      <c r="K98" s="206"/>
      <c r="L98" s="206"/>
      <c r="M98" s="213"/>
      <c r="N98" s="213"/>
      <c r="O98" s="213"/>
      <c r="P98" s="213"/>
      <c r="Q98" s="213"/>
      <c r="R98" s="213"/>
      <c r="S98" s="205"/>
      <c r="T98" s="205"/>
      <c r="U98" s="205"/>
      <c r="V98" s="206"/>
      <c r="W98" s="206"/>
      <c r="X98" s="206"/>
      <c r="Y98" s="207"/>
      <c r="Z98" s="207"/>
      <c r="AA98" s="207"/>
      <c r="AB98" s="208"/>
      <c r="AC98" s="208"/>
      <c r="AD98" s="208"/>
      <c r="AE98" s="202"/>
      <c r="AF98" s="202"/>
      <c r="AG98" s="202"/>
      <c r="AH98" s="201">
        <f>Totals!$E$81</f>
        <v>45811</v>
      </c>
      <c r="AI98" s="201"/>
      <c r="AJ98" s="201"/>
      <c r="AK98" s="326">
        <f t="shared" si="15"/>
        <v>0</v>
      </c>
      <c r="AL98" s="326"/>
      <c r="AM98" s="326"/>
      <c r="AN98" s="201" t="str">
        <f t="shared" si="16"/>
        <v/>
      </c>
      <c r="AO98" s="201"/>
      <c r="AP98" s="201"/>
      <c r="AQ98" s="202"/>
      <c r="AR98" s="202"/>
      <c r="AS98" s="202"/>
      <c r="AT98" s="203">
        <f t="shared" si="29"/>
        <v>0</v>
      </c>
      <c r="AU98" s="203"/>
      <c r="AV98" s="203"/>
      <c r="AW98" s="204">
        <f t="shared" si="18"/>
        <v>0</v>
      </c>
      <c r="AX98" s="204"/>
      <c r="AY98" s="204"/>
      <c r="AZ98" s="190">
        <f t="shared" si="19"/>
        <v>0</v>
      </c>
      <c r="BA98" s="190"/>
      <c r="BB98" s="190">
        <f t="shared" si="20"/>
        <v>0</v>
      </c>
      <c r="BC98" s="190"/>
      <c r="BD98" s="190">
        <f t="shared" si="21"/>
        <v>0</v>
      </c>
      <c r="BE98" s="190"/>
      <c r="BF98" s="190">
        <f t="shared" si="22"/>
        <v>0</v>
      </c>
      <c r="BG98" s="190"/>
      <c r="BH98" s="190">
        <f t="shared" si="23"/>
        <v>0</v>
      </c>
      <c r="BI98" s="190"/>
      <c r="BJ98" s="190">
        <f t="shared" si="24"/>
        <v>0</v>
      </c>
      <c r="BK98" s="190"/>
      <c r="BL98" s="190">
        <f t="shared" si="25"/>
        <v>0</v>
      </c>
      <c r="BM98" s="199"/>
      <c r="BN98" s="190">
        <f t="shared" si="26"/>
        <v>0</v>
      </c>
      <c r="BO98" s="190"/>
      <c r="BP98" s="190">
        <f t="shared" si="27"/>
        <v>0</v>
      </c>
      <c r="BQ98" s="190"/>
      <c r="BR98" s="190">
        <f t="shared" si="28"/>
        <v>0</v>
      </c>
      <c r="BS98" s="191"/>
    </row>
    <row r="99" spans="2:71" ht="15" thickBot="1" x14ac:dyDescent="0.4">
      <c r="B99" s="209"/>
      <c r="C99" s="210"/>
      <c r="D99" s="210"/>
      <c r="E99" s="214"/>
      <c r="F99" s="214"/>
      <c r="G99" s="214"/>
      <c r="H99" s="215"/>
      <c r="I99" s="205"/>
      <c r="J99" s="206"/>
      <c r="K99" s="206"/>
      <c r="L99" s="206"/>
      <c r="M99" s="213"/>
      <c r="N99" s="213"/>
      <c r="O99" s="213"/>
      <c r="P99" s="213"/>
      <c r="Q99" s="213"/>
      <c r="R99" s="213"/>
      <c r="S99" s="205"/>
      <c r="T99" s="205"/>
      <c r="U99" s="205"/>
      <c r="V99" s="206"/>
      <c r="W99" s="206"/>
      <c r="X99" s="206"/>
      <c r="Y99" s="207"/>
      <c r="Z99" s="207"/>
      <c r="AA99" s="207"/>
      <c r="AB99" s="208"/>
      <c r="AC99" s="208"/>
      <c r="AD99" s="208"/>
      <c r="AE99" s="202"/>
      <c r="AF99" s="202"/>
      <c r="AG99" s="202"/>
      <c r="AH99" s="201">
        <f>Totals!$E$81</f>
        <v>45811</v>
      </c>
      <c r="AI99" s="201"/>
      <c r="AJ99" s="201"/>
      <c r="AK99" s="326">
        <f t="shared" si="15"/>
        <v>0</v>
      </c>
      <c r="AL99" s="326"/>
      <c r="AM99" s="326"/>
      <c r="AN99" s="201" t="str">
        <f t="shared" si="16"/>
        <v/>
      </c>
      <c r="AO99" s="201"/>
      <c r="AP99" s="201"/>
      <c r="AQ99" s="202"/>
      <c r="AR99" s="202"/>
      <c r="AS99" s="202"/>
      <c r="AT99" s="203">
        <f t="shared" si="29"/>
        <v>0</v>
      </c>
      <c r="AU99" s="203"/>
      <c r="AV99" s="203"/>
      <c r="AW99" s="204">
        <f t="shared" si="18"/>
        <v>0</v>
      </c>
      <c r="AX99" s="204"/>
      <c r="AY99" s="204"/>
      <c r="AZ99" s="190">
        <f t="shared" si="19"/>
        <v>0</v>
      </c>
      <c r="BA99" s="190"/>
      <c r="BB99" s="190">
        <f t="shared" si="20"/>
        <v>0</v>
      </c>
      <c r="BC99" s="190"/>
      <c r="BD99" s="190">
        <f t="shared" si="21"/>
        <v>0</v>
      </c>
      <c r="BE99" s="190"/>
      <c r="BF99" s="190">
        <f t="shared" si="22"/>
        <v>0</v>
      </c>
      <c r="BG99" s="190"/>
      <c r="BH99" s="190">
        <f t="shared" si="23"/>
        <v>0</v>
      </c>
      <c r="BI99" s="190"/>
      <c r="BJ99" s="190">
        <f t="shared" si="24"/>
        <v>0</v>
      </c>
      <c r="BK99" s="190"/>
      <c r="BL99" s="190">
        <f t="shared" si="25"/>
        <v>0</v>
      </c>
      <c r="BM99" s="199"/>
      <c r="BN99" s="190">
        <f t="shared" si="26"/>
        <v>0</v>
      </c>
      <c r="BO99" s="190"/>
      <c r="BP99" s="190">
        <f t="shared" si="27"/>
        <v>0</v>
      </c>
      <c r="BQ99" s="190"/>
      <c r="BR99" s="190">
        <f t="shared" si="28"/>
        <v>0</v>
      </c>
      <c r="BS99" s="191"/>
    </row>
    <row r="100" spans="2:71" ht="15" thickBot="1" x14ac:dyDescent="0.4">
      <c r="B100" s="209"/>
      <c r="C100" s="210"/>
      <c r="D100" s="210"/>
      <c r="E100" s="214"/>
      <c r="F100" s="214"/>
      <c r="G100" s="214"/>
      <c r="H100" s="215"/>
      <c r="I100" s="205"/>
      <c r="J100" s="206"/>
      <c r="K100" s="206"/>
      <c r="L100" s="206"/>
      <c r="M100" s="213"/>
      <c r="N100" s="213"/>
      <c r="O100" s="213"/>
      <c r="P100" s="213"/>
      <c r="Q100" s="213"/>
      <c r="R100" s="213"/>
      <c r="S100" s="205"/>
      <c r="T100" s="205"/>
      <c r="U100" s="205"/>
      <c r="V100" s="206"/>
      <c r="W100" s="206"/>
      <c r="X100" s="206"/>
      <c r="Y100" s="207"/>
      <c r="Z100" s="207"/>
      <c r="AA100" s="207"/>
      <c r="AB100" s="208"/>
      <c r="AC100" s="208"/>
      <c r="AD100" s="208"/>
      <c r="AE100" s="202"/>
      <c r="AF100" s="202"/>
      <c r="AG100" s="202"/>
      <c r="AH100" s="201">
        <f>Totals!$E$81</f>
        <v>45811</v>
      </c>
      <c r="AI100" s="201"/>
      <c r="AJ100" s="201"/>
      <c r="AK100" s="326">
        <f t="shared" si="15"/>
        <v>0</v>
      </c>
      <c r="AL100" s="326"/>
      <c r="AM100" s="326"/>
      <c r="AN100" s="201" t="str">
        <f t="shared" si="16"/>
        <v/>
      </c>
      <c r="AO100" s="201"/>
      <c r="AP100" s="201"/>
      <c r="AQ100" s="202"/>
      <c r="AR100" s="202"/>
      <c r="AS100" s="202"/>
      <c r="AT100" s="203">
        <f t="shared" si="29"/>
        <v>0</v>
      </c>
      <c r="AU100" s="203"/>
      <c r="AV100" s="203"/>
      <c r="AW100" s="204">
        <f t="shared" si="18"/>
        <v>0</v>
      </c>
      <c r="AX100" s="204"/>
      <c r="AY100" s="204"/>
      <c r="AZ100" s="190">
        <f t="shared" si="19"/>
        <v>0</v>
      </c>
      <c r="BA100" s="190"/>
      <c r="BB100" s="190">
        <f t="shared" si="20"/>
        <v>0</v>
      </c>
      <c r="BC100" s="190"/>
      <c r="BD100" s="190">
        <f t="shared" si="21"/>
        <v>0</v>
      </c>
      <c r="BE100" s="190"/>
      <c r="BF100" s="190">
        <f t="shared" si="22"/>
        <v>0</v>
      </c>
      <c r="BG100" s="190"/>
      <c r="BH100" s="190">
        <f t="shared" si="23"/>
        <v>0</v>
      </c>
      <c r="BI100" s="190"/>
      <c r="BJ100" s="190">
        <f t="shared" si="24"/>
        <v>0</v>
      </c>
      <c r="BK100" s="190"/>
      <c r="BL100" s="190">
        <f t="shared" si="25"/>
        <v>0</v>
      </c>
      <c r="BM100" s="199"/>
      <c r="BN100" s="190">
        <f t="shared" si="26"/>
        <v>0</v>
      </c>
      <c r="BO100" s="190"/>
      <c r="BP100" s="190">
        <f t="shared" si="27"/>
        <v>0</v>
      </c>
      <c r="BQ100" s="190"/>
      <c r="BR100" s="190">
        <f t="shared" si="28"/>
        <v>0</v>
      </c>
      <c r="BS100" s="191"/>
    </row>
    <row r="101" spans="2:71" ht="15" thickBot="1" x14ac:dyDescent="0.4">
      <c r="B101" s="209"/>
      <c r="C101" s="210"/>
      <c r="D101" s="210"/>
      <c r="E101" s="211"/>
      <c r="F101" s="211"/>
      <c r="G101" s="211"/>
      <c r="H101" s="211"/>
      <c r="I101" s="205"/>
      <c r="J101" s="206"/>
      <c r="K101" s="206"/>
      <c r="L101" s="206"/>
      <c r="M101" s="213"/>
      <c r="N101" s="213"/>
      <c r="O101" s="213"/>
      <c r="P101" s="213"/>
      <c r="Q101" s="213"/>
      <c r="R101" s="213"/>
      <c r="S101" s="205"/>
      <c r="T101" s="205"/>
      <c r="U101" s="205"/>
      <c r="V101" s="206"/>
      <c r="W101" s="206"/>
      <c r="X101" s="206"/>
      <c r="Y101" s="207"/>
      <c r="Z101" s="207"/>
      <c r="AA101" s="207"/>
      <c r="AB101" s="208"/>
      <c r="AC101" s="208"/>
      <c r="AD101" s="208"/>
      <c r="AE101" s="202"/>
      <c r="AF101" s="202"/>
      <c r="AG101" s="202"/>
      <c r="AH101" s="201">
        <f>Totals!$E$81</f>
        <v>45811</v>
      </c>
      <c r="AI101" s="201"/>
      <c r="AJ101" s="201"/>
      <c r="AK101" s="326">
        <f t="shared" si="15"/>
        <v>0</v>
      </c>
      <c r="AL101" s="326"/>
      <c r="AM101" s="326"/>
      <c r="AN101" s="201" t="str">
        <f t="shared" si="16"/>
        <v/>
      </c>
      <c r="AO101" s="201"/>
      <c r="AP101" s="201"/>
      <c r="AQ101" s="202"/>
      <c r="AR101" s="202"/>
      <c r="AS101" s="202"/>
      <c r="AT101" s="203">
        <f t="shared" si="29"/>
        <v>0</v>
      </c>
      <c r="AU101" s="203"/>
      <c r="AV101" s="203"/>
      <c r="AW101" s="204">
        <f t="shared" si="18"/>
        <v>0</v>
      </c>
      <c r="AX101" s="204"/>
      <c r="AY101" s="204"/>
      <c r="AZ101" s="190">
        <f t="shared" si="19"/>
        <v>0</v>
      </c>
      <c r="BA101" s="190"/>
      <c r="BB101" s="190">
        <f t="shared" si="20"/>
        <v>0</v>
      </c>
      <c r="BC101" s="190"/>
      <c r="BD101" s="190">
        <f t="shared" si="21"/>
        <v>0</v>
      </c>
      <c r="BE101" s="190"/>
      <c r="BF101" s="190">
        <f t="shared" si="22"/>
        <v>0</v>
      </c>
      <c r="BG101" s="190"/>
      <c r="BH101" s="190">
        <f t="shared" si="23"/>
        <v>0</v>
      </c>
      <c r="BI101" s="190"/>
      <c r="BJ101" s="190">
        <f t="shared" si="24"/>
        <v>0</v>
      </c>
      <c r="BK101" s="190"/>
      <c r="BL101" s="190">
        <f t="shared" si="25"/>
        <v>0</v>
      </c>
      <c r="BM101" s="199"/>
      <c r="BN101" s="190">
        <f t="shared" si="26"/>
        <v>0</v>
      </c>
      <c r="BO101" s="190"/>
      <c r="BP101" s="190">
        <f t="shared" si="27"/>
        <v>0</v>
      </c>
      <c r="BQ101" s="190"/>
      <c r="BR101" s="190">
        <f t="shared" si="28"/>
        <v>0</v>
      </c>
      <c r="BS101" s="191"/>
    </row>
    <row r="102" spans="2:71" ht="15" thickBot="1" x14ac:dyDescent="0.4">
      <c r="B102" s="209"/>
      <c r="C102" s="210"/>
      <c r="D102" s="210"/>
      <c r="E102" s="211"/>
      <c r="F102" s="211"/>
      <c r="G102" s="211"/>
      <c r="H102" s="211"/>
      <c r="I102" s="212"/>
      <c r="J102" s="212"/>
      <c r="K102" s="212"/>
      <c r="L102" s="212"/>
      <c r="M102" s="213"/>
      <c r="N102" s="213"/>
      <c r="O102" s="213"/>
      <c r="P102" s="213"/>
      <c r="Q102" s="213"/>
      <c r="R102" s="213"/>
      <c r="S102" s="205"/>
      <c r="T102" s="205"/>
      <c r="U102" s="205"/>
      <c r="V102" s="206"/>
      <c r="W102" s="206"/>
      <c r="X102" s="206"/>
      <c r="Y102" s="207"/>
      <c r="Z102" s="207"/>
      <c r="AA102" s="207"/>
      <c r="AB102" s="208"/>
      <c r="AC102" s="208"/>
      <c r="AD102" s="208"/>
      <c r="AE102" s="202"/>
      <c r="AF102" s="202"/>
      <c r="AG102" s="202"/>
      <c r="AH102" s="201">
        <f>Totals!$E$81</f>
        <v>45811</v>
      </c>
      <c r="AI102" s="201"/>
      <c r="AJ102" s="201"/>
      <c r="AK102" s="326">
        <f t="shared" si="15"/>
        <v>0</v>
      </c>
      <c r="AL102" s="326"/>
      <c r="AM102" s="326"/>
      <c r="AN102" s="201" t="str">
        <f>IF($AQ102="","",$AQ102-1)</f>
        <v/>
      </c>
      <c r="AO102" s="201"/>
      <c r="AP102" s="201"/>
      <c r="AQ102" s="202"/>
      <c r="AR102" s="202"/>
      <c r="AS102" s="202"/>
      <c r="AT102" s="203">
        <f t="shared" si="29"/>
        <v>0</v>
      </c>
      <c r="AU102" s="203"/>
      <c r="AV102" s="203"/>
      <c r="AW102" s="204">
        <f t="shared" si="18"/>
        <v>0</v>
      </c>
      <c r="AX102" s="204"/>
      <c r="AY102" s="204"/>
      <c r="AZ102" s="190">
        <f t="shared" si="19"/>
        <v>0</v>
      </c>
      <c r="BA102" s="190"/>
      <c r="BB102" s="190">
        <f t="shared" si="20"/>
        <v>0</v>
      </c>
      <c r="BC102" s="190"/>
      <c r="BD102" s="190">
        <f t="shared" si="21"/>
        <v>0</v>
      </c>
      <c r="BE102" s="190"/>
      <c r="BF102" s="190">
        <f t="shared" si="22"/>
        <v>0</v>
      </c>
      <c r="BG102" s="190"/>
      <c r="BH102" s="190">
        <f t="shared" si="23"/>
        <v>0</v>
      </c>
      <c r="BI102" s="190"/>
      <c r="BJ102" s="190">
        <f t="shared" si="24"/>
        <v>0</v>
      </c>
      <c r="BK102" s="190"/>
      <c r="BL102" s="190">
        <f t="shared" si="25"/>
        <v>0</v>
      </c>
      <c r="BM102" s="199"/>
      <c r="BN102" s="190">
        <f t="shared" si="26"/>
        <v>0</v>
      </c>
      <c r="BO102" s="190"/>
      <c r="BP102" s="190">
        <f t="shared" si="27"/>
        <v>0</v>
      </c>
      <c r="BQ102" s="190"/>
      <c r="BR102" s="190">
        <f t="shared" si="28"/>
        <v>0</v>
      </c>
      <c r="BS102" s="191"/>
    </row>
    <row r="103" spans="2:71" ht="15" thickBot="1" x14ac:dyDescent="0.4">
      <c r="B103" s="192"/>
      <c r="C103" s="193"/>
      <c r="D103" s="193"/>
      <c r="E103" s="194" t="s">
        <v>7103</v>
      </c>
      <c r="F103" s="194"/>
      <c r="G103" s="194"/>
      <c r="H103" s="194"/>
      <c r="I103" s="195" t="s">
        <v>7108</v>
      </c>
      <c r="J103" s="195"/>
      <c r="K103" s="195"/>
      <c r="L103" s="195"/>
      <c r="M103" s="196">
        <v>44410</v>
      </c>
      <c r="N103" s="196"/>
      <c r="O103" s="196"/>
      <c r="P103" s="196">
        <v>44440</v>
      </c>
      <c r="Q103" s="196"/>
      <c r="R103" s="196"/>
      <c r="S103" s="197" t="s">
        <v>6948</v>
      </c>
      <c r="T103" s="197"/>
      <c r="U103" s="197"/>
      <c r="V103" s="198" t="s">
        <v>6947</v>
      </c>
      <c r="W103" s="198"/>
      <c r="X103" s="198"/>
      <c r="Y103" s="185"/>
      <c r="Z103" s="185"/>
      <c r="AA103" s="185"/>
      <c r="AB103" s="186"/>
      <c r="AC103" s="186"/>
      <c r="AD103" s="186"/>
      <c r="AE103" s="182"/>
      <c r="AF103" s="182"/>
      <c r="AG103" s="182"/>
      <c r="AH103" s="187">
        <f>Totals!$E$81</f>
        <v>45811</v>
      </c>
      <c r="AI103" s="187"/>
      <c r="AJ103" s="187"/>
      <c r="AK103" s="324">
        <f t="shared" si="15"/>
        <v>0</v>
      </c>
      <c r="AL103" s="325"/>
      <c r="AM103" s="325"/>
      <c r="AN103" s="187" t="str">
        <f>IF($AQ103="","",$AQ103-1)</f>
        <v/>
      </c>
      <c r="AO103" s="187"/>
      <c r="AP103" s="187"/>
      <c r="AQ103" s="182"/>
      <c r="AR103" s="182"/>
      <c r="AS103" s="182"/>
      <c r="AT103" s="183">
        <f t="shared" si="29"/>
        <v>0</v>
      </c>
      <c r="AU103" s="183"/>
      <c r="AV103" s="183"/>
      <c r="AW103" s="184">
        <f t="shared" si="18"/>
        <v>0</v>
      </c>
      <c r="AX103" s="184"/>
      <c r="AY103" s="184"/>
      <c r="AZ103" s="180">
        <f t="shared" si="19"/>
        <v>0</v>
      </c>
      <c r="BA103" s="180"/>
      <c r="BB103" s="180">
        <f t="shared" si="20"/>
        <v>0</v>
      </c>
      <c r="BC103" s="180"/>
      <c r="BD103" s="180">
        <f t="shared" si="21"/>
        <v>0</v>
      </c>
      <c r="BE103" s="180"/>
      <c r="BF103" s="180">
        <f t="shared" si="22"/>
        <v>0</v>
      </c>
      <c r="BG103" s="180"/>
      <c r="BH103" s="180">
        <f t="shared" si="23"/>
        <v>0</v>
      </c>
      <c r="BI103" s="180"/>
      <c r="BJ103" s="180">
        <f t="shared" si="24"/>
        <v>0</v>
      </c>
      <c r="BK103" s="180"/>
      <c r="BL103" s="180">
        <f t="shared" si="25"/>
        <v>0</v>
      </c>
      <c r="BM103" s="181"/>
      <c r="BN103" s="180">
        <f t="shared" si="26"/>
        <v>0</v>
      </c>
      <c r="BO103" s="180"/>
      <c r="BP103" s="180">
        <f t="shared" si="27"/>
        <v>0</v>
      </c>
      <c r="BQ103" s="180"/>
      <c r="BR103" s="175">
        <f t="shared" si="28"/>
        <v>0</v>
      </c>
      <c r="BS103" s="176"/>
    </row>
    <row r="104" spans="2:71" ht="15.5" thickTop="1" thickBot="1" x14ac:dyDescent="0.4">
      <c r="B104" s="177" t="s">
        <v>15</v>
      </c>
      <c r="C104" s="177"/>
      <c r="D104" s="177"/>
      <c r="E104" s="177"/>
      <c r="F104" s="177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4"/>
      <c r="AA104" s="174"/>
      <c r="AB104" s="177"/>
      <c r="AC104" s="174"/>
      <c r="AD104" s="174"/>
      <c r="AE104" s="177"/>
      <c r="AF104" s="174"/>
      <c r="AG104" s="174"/>
      <c r="AH104" s="177"/>
      <c r="AI104" s="174"/>
      <c r="AJ104" s="174"/>
      <c r="AK104" s="322">
        <f>SUM(AK64:AM103)</f>
        <v>0</v>
      </c>
      <c r="AL104" s="323"/>
      <c r="AM104" s="323"/>
      <c r="AN104" s="177"/>
      <c r="AO104" s="174"/>
      <c r="AP104" s="174"/>
      <c r="AQ104" s="177"/>
      <c r="AR104" s="174"/>
      <c r="AS104" s="174"/>
      <c r="AT104" s="177"/>
      <c r="AU104" s="174"/>
      <c r="AV104" s="174"/>
      <c r="AW104" s="173"/>
      <c r="AX104" s="174"/>
      <c r="AY104" s="174"/>
      <c r="AZ104" s="172">
        <f>SUM(AZ64:AZ103)</f>
        <v>0</v>
      </c>
      <c r="BA104" s="172"/>
      <c r="BB104" s="172">
        <f>SUM(BB64:BB103)</f>
        <v>0</v>
      </c>
      <c r="BC104" s="172"/>
      <c r="BD104" s="172">
        <f>SUM(BD64:BD103)</f>
        <v>0</v>
      </c>
      <c r="BE104" s="172"/>
      <c r="BF104" s="172">
        <f>SUM(BF64:BF103)</f>
        <v>0</v>
      </c>
      <c r="BG104" s="172"/>
      <c r="BH104" s="172">
        <f>SUM(BH64:BH103)</f>
        <v>0</v>
      </c>
      <c r="BI104" s="172"/>
      <c r="BJ104" s="172">
        <f>SUM(BJ64:BJ103)</f>
        <v>0</v>
      </c>
      <c r="BK104" s="172"/>
      <c r="BL104" s="172">
        <f>SUM(BL64:BL103)</f>
        <v>0</v>
      </c>
      <c r="BM104" s="172"/>
      <c r="BN104" s="172">
        <f>SUM(BN64:BN103)</f>
        <v>0</v>
      </c>
      <c r="BO104" s="172"/>
      <c r="BP104" s="172">
        <f>SUM(BP64:BP103)</f>
        <v>0</v>
      </c>
      <c r="BQ104" s="172"/>
      <c r="BR104" s="172">
        <f>SUM(BR64:BR103)</f>
        <v>0</v>
      </c>
      <c r="BS104" s="172"/>
    </row>
    <row r="105" spans="2:71" ht="15" thickTop="1" x14ac:dyDescent="0.35"/>
    <row r="107" spans="2:71" ht="15" thickBot="1" x14ac:dyDescent="0.4"/>
    <row r="108" spans="2:71" ht="15.5" thickTop="1" thickBot="1" x14ac:dyDescent="0.4">
      <c r="B108" s="328" t="s">
        <v>7077</v>
      </c>
      <c r="C108" s="328"/>
      <c r="D108" s="328"/>
      <c r="E108" s="328"/>
      <c r="F108" s="328"/>
      <c r="G108" s="328"/>
      <c r="H108" s="328"/>
      <c r="I108" s="328"/>
      <c r="J108" s="328"/>
      <c r="K108" s="328"/>
      <c r="L108" s="328"/>
      <c r="M108" s="328"/>
      <c r="N108" s="328"/>
      <c r="O108" s="328"/>
      <c r="P108" s="328"/>
      <c r="Q108" s="328"/>
      <c r="R108" s="328"/>
      <c r="S108" s="328"/>
      <c r="T108" s="328"/>
      <c r="U108" s="328"/>
      <c r="V108" s="328"/>
      <c r="W108" s="328"/>
      <c r="X108" s="328"/>
      <c r="Y108" s="328"/>
      <c r="Z108" s="328"/>
      <c r="AA108" s="328"/>
      <c r="AB108" s="328"/>
      <c r="AC108" s="328"/>
      <c r="AD108" s="328"/>
      <c r="AE108" s="328"/>
      <c r="AF108" s="328"/>
      <c r="AG108" s="328"/>
      <c r="AH108" s="328"/>
      <c r="AI108" s="328"/>
      <c r="AJ108" s="328"/>
      <c r="AK108" s="328"/>
      <c r="AL108" s="328"/>
      <c r="AM108" s="328"/>
      <c r="AN108" s="328"/>
      <c r="AO108" s="328"/>
      <c r="AP108" s="328"/>
      <c r="AQ108" s="328"/>
      <c r="AR108" s="328"/>
      <c r="AS108" s="328"/>
      <c r="AT108" s="328"/>
      <c r="AU108" s="328"/>
      <c r="AV108" s="328"/>
      <c r="AW108" s="328"/>
      <c r="AX108" s="328"/>
      <c r="AY108" s="328"/>
      <c r="AZ108" s="328"/>
      <c r="BA108" s="328"/>
      <c r="BB108" s="328"/>
      <c r="BC108" s="328"/>
      <c r="BD108" s="328"/>
      <c r="BE108" s="328"/>
      <c r="BF108" s="328"/>
      <c r="BG108" s="328"/>
      <c r="BH108" s="328"/>
      <c r="BI108" s="328"/>
      <c r="BJ108" s="328"/>
      <c r="BK108" s="328"/>
      <c r="BL108" s="328"/>
      <c r="BM108" s="328"/>
      <c r="BN108" s="328"/>
      <c r="BO108" s="328"/>
      <c r="BP108" s="328"/>
      <c r="BQ108" s="328"/>
      <c r="BR108" s="328"/>
      <c r="BS108" s="328"/>
    </row>
    <row r="109" spans="2:71" ht="15.5" thickTop="1" thickBot="1" x14ac:dyDescent="0.4">
      <c r="B109" s="328"/>
      <c r="C109" s="328"/>
      <c r="D109" s="328"/>
      <c r="E109" s="328"/>
      <c r="F109" s="328"/>
      <c r="G109" s="328"/>
      <c r="H109" s="328"/>
      <c r="I109" s="328"/>
      <c r="J109" s="328"/>
      <c r="K109" s="328"/>
      <c r="L109" s="328"/>
      <c r="M109" s="328"/>
      <c r="N109" s="328"/>
      <c r="O109" s="328"/>
      <c r="P109" s="328"/>
      <c r="Q109" s="328"/>
      <c r="R109" s="328"/>
      <c r="S109" s="328"/>
      <c r="T109" s="328"/>
      <c r="U109" s="328"/>
      <c r="V109" s="328"/>
      <c r="W109" s="328"/>
      <c r="X109" s="328"/>
      <c r="Y109" s="328"/>
      <c r="Z109" s="328"/>
      <c r="AA109" s="328"/>
      <c r="AB109" s="328"/>
      <c r="AC109" s="328"/>
      <c r="AD109" s="328"/>
      <c r="AE109" s="328"/>
      <c r="AF109" s="328"/>
      <c r="AG109" s="328"/>
      <c r="AH109" s="328"/>
      <c r="AI109" s="328"/>
      <c r="AJ109" s="328"/>
      <c r="AK109" s="328"/>
      <c r="AL109" s="328"/>
      <c r="AM109" s="328"/>
      <c r="AN109" s="328"/>
      <c r="AO109" s="328"/>
      <c r="AP109" s="328"/>
      <c r="AQ109" s="328"/>
      <c r="AR109" s="328"/>
      <c r="AS109" s="328"/>
      <c r="AT109" s="328"/>
      <c r="AU109" s="328"/>
      <c r="AV109" s="328"/>
      <c r="AW109" s="328"/>
      <c r="AX109" s="328"/>
      <c r="AY109" s="328"/>
      <c r="AZ109" s="328"/>
      <c r="BA109" s="328"/>
      <c r="BB109" s="328"/>
      <c r="BC109" s="328"/>
      <c r="BD109" s="328"/>
      <c r="BE109" s="328"/>
      <c r="BF109" s="328"/>
      <c r="BG109" s="328"/>
      <c r="BH109" s="328"/>
      <c r="BI109" s="328"/>
      <c r="BJ109" s="328"/>
      <c r="BK109" s="328"/>
      <c r="BL109" s="328"/>
      <c r="BM109" s="328"/>
      <c r="BN109" s="328"/>
      <c r="BO109" s="328"/>
      <c r="BP109" s="328"/>
      <c r="BQ109" s="328"/>
      <c r="BR109" s="328"/>
      <c r="BS109" s="328"/>
    </row>
    <row r="110" spans="2:71" ht="15.5" thickTop="1" thickBot="1" x14ac:dyDescent="0.4">
      <c r="B110" s="328"/>
      <c r="C110" s="328"/>
      <c r="D110" s="328"/>
      <c r="E110" s="328"/>
      <c r="F110" s="328"/>
      <c r="G110" s="328"/>
      <c r="H110" s="328"/>
      <c r="I110" s="328"/>
      <c r="J110" s="328"/>
      <c r="K110" s="328"/>
      <c r="L110" s="328"/>
      <c r="M110" s="328"/>
      <c r="N110" s="328"/>
      <c r="O110" s="328"/>
      <c r="P110" s="328"/>
      <c r="Q110" s="328"/>
      <c r="R110" s="328"/>
      <c r="S110" s="328"/>
      <c r="T110" s="328"/>
      <c r="U110" s="328"/>
      <c r="V110" s="328"/>
      <c r="W110" s="328"/>
      <c r="X110" s="328"/>
      <c r="Y110" s="328"/>
      <c r="Z110" s="328"/>
      <c r="AA110" s="328"/>
      <c r="AB110" s="328"/>
      <c r="AC110" s="328"/>
      <c r="AD110" s="328"/>
      <c r="AE110" s="328"/>
      <c r="AF110" s="328"/>
      <c r="AG110" s="328"/>
      <c r="AH110" s="328"/>
      <c r="AI110" s="328"/>
      <c r="AJ110" s="328"/>
      <c r="AK110" s="328"/>
      <c r="AL110" s="328"/>
      <c r="AM110" s="328"/>
      <c r="AN110" s="328"/>
      <c r="AO110" s="328"/>
      <c r="AP110" s="328"/>
      <c r="AQ110" s="328"/>
      <c r="AR110" s="328"/>
      <c r="AS110" s="328"/>
      <c r="AT110" s="328"/>
      <c r="AU110" s="328"/>
      <c r="AV110" s="328"/>
      <c r="AW110" s="328"/>
      <c r="AX110" s="328"/>
      <c r="AY110" s="328"/>
      <c r="AZ110" s="328"/>
      <c r="BA110" s="328"/>
      <c r="BB110" s="328"/>
      <c r="BC110" s="328"/>
      <c r="BD110" s="328"/>
      <c r="BE110" s="328"/>
      <c r="BF110" s="328"/>
      <c r="BG110" s="328"/>
      <c r="BH110" s="328"/>
      <c r="BI110" s="328"/>
      <c r="BJ110" s="328"/>
      <c r="BK110" s="328"/>
      <c r="BL110" s="328"/>
      <c r="BM110" s="328"/>
      <c r="BN110" s="328"/>
      <c r="BO110" s="328"/>
      <c r="BP110" s="328"/>
      <c r="BQ110" s="328"/>
      <c r="BR110" s="328"/>
      <c r="BS110" s="328"/>
    </row>
    <row r="111" spans="2:71" ht="15.5" thickTop="1" thickBot="1" x14ac:dyDescent="0.4">
      <c r="B111" s="328"/>
      <c r="C111" s="328"/>
      <c r="D111" s="328"/>
      <c r="E111" s="328"/>
      <c r="F111" s="328"/>
      <c r="G111" s="328"/>
      <c r="H111" s="328"/>
      <c r="I111" s="328"/>
      <c r="J111" s="328"/>
      <c r="K111" s="328"/>
      <c r="L111" s="328"/>
      <c r="M111" s="328"/>
      <c r="N111" s="328"/>
      <c r="O111" s="328"/>
      <c r="P111" s="328"/>
      <c r="Q111" s="328"/>
      <c r="R111" s="328"/>
      <c r="S111" s="328"/>
      <c r="T111" s="328"/>
      <c r="U111" s="328"/>
      <c r="V111" s="328"/>
      <c r="W111" s="328"/>
      <c r="X111" s="328"/>
      <c r="Y111" s="328"/>
      <c r="Z111" s="328"/>
      <c r="AA111" s="328"/>
      <c r="AB111" s="328"/>
      <c r="AC111" s="328"/>
      <c r="AD111" s="328"/>
      <c r="AE111" s="328"/>
      <c r="AF111" s="328"/>
      <c r="AG111" s="328"/>
      <c r="AH111" s="328"/>
      <c r="AI111" s="328"/>
      <c r="AJ111" s="328"/>
      <c r="AK111" s="328"/>
      <c r="AL111" s="328"/>
      <c r="AM111" s="328"/>
      <c r="AN111" s="328"/>
      <c r="AO111" s="328"/>
      <c r="AP111" s="328"/>
      <c r="AQ111" s="328"/>
      <c r="AR111" s="328"/>
      <c r="AS111" s="328"/>
      <c r="AT111" s="328"/>
      <c r="AU111" s="328"/>
      <c r="AV111" s="328"/>
      <c r="AW111" s="328"/>
      <c r="AX111" s="328"/>
      <c r="AY111" s="328"/>
      <c r="AZ111" s="328"/>
      <c r="BA111" s="328"/>
      <c r="BB111" s="328"/>
      <c r="BC111" s="328"/>
      <c r="BD111" s="328"/>
      <c r="BE111" s="328"/>
      <c r="BF111" s="328"/>
      <c r="BG111" s="328"/>
      <c r="BH111" s="328"/>
      <c r="BI111" s="328"/>
      <c r="BJ111" s="328"/>
      <c r="BK111" s="328"/>
      <c r="BL111" s="328"/>
      <c r="BM111" s="328"/>
      <c r="BN111" s="328"/>
      <c r="BO111" s="328"/>
      <c r="BP111" s="328"/>
      <c r="BQ111" s="328"/>
      <c r="BR111" s="328"/>
      <c r="BS111" s="328"/>
    </row>
    <row r="112" spans="2:71" ht="15.5" thickTop="1" thickBot="1" x14ac:dyDescent="0.4">
      <c r="B112" s="238" t="s">
        <v>13</v>
      </c>
      <c r="C112" s="238"/>
      <c r="D112" s="238"/>
      <c r="E112" s="238" t="s">
        <v>59</v>
      </c>
      <c r="F112" s="238"/>
      <c r="G112" s="238"/>
      <c r="H112" s="238"/>
      <c r="I112" s="238" t="s">
        <v>12</v>
      </c>
      <c r="J112" s="238"/>
      <c r="K112" s="238"/>
      <c r="L112" s="238"/>
      <c r="M112" s="238" t="s">
        <v>7019</v>
      </c>
      <c r="N112" s="238"/>
      <c r="O112" s="238"/>
      <c r="P112" s="238" t="s">
        <v>7020</v>
      </c>
      <c r="Q112" s="238"/>
      <c r="R112" s="238"/>
      <c r="S112" s="238" t="s">
        <v>57</v>
      </c>
      <c r="T112" s="238"/>
      <c r="U112" s="238"/>
      <c r="V112" s="238" t="s">
        <v>7021</v>
      </c>
      <c r="W112" s="238"/>
      <c r="X112" s="238"/>
      <c r="Y112" s="238" t="s">
        <v>7036</v>
      </c>
      <c r="Z112" s="238"/>
      <c r="AA112" s="238"/>
      <c r="AB112" s="238" t="s">
        <v>57</v>
      </c>
      <c r="AC112" s="238"/>
      <c r="AD112" s="238"/>
      <c r="AE112" s="238" t="s">
        <v>7037</v>
      </c>
      <c r="AF112" s="238"/>
      <c r="AG112" s="238"/>
      <c r="AH112" s="238" t="s">
        <v>7032</v>
      </c>
      <c r="AI112" s="238"/>
      <c r="AJ112" s="238"/>
      <c r="AK112" s="238" t="s">
        <v>7033</v>
      </c>
      <c r="AL112" s="238"/>
      <c r="AM112" s="238"/>
      <c r="AN112" s="238" t="s">
        <v>7038</v>
      </c>
      <c r="AO112" s="238"/>
      <c r="AP112" s="238"/>
      <c r="AQ112" s="238" t="s">
        <v>7039</v>
      </c>
      <c r="AR112" s="238"/>
      <c r="AS112" s="238"/>
      <c r="AT112" s="238" t="s">
        <v>7035</v>
      </c>
      <c r="AU112" s="238"/>
      <c r="AV112" s="238"/>
      <c r="AW112" s="238" t="s">
        <v>7034</v>
      </c>
      <c r="AX112" s="238"/>
      <c r="AY112" s="238"/>
      <c r="AZ112" s="238" t="s">
        <v>10</v>
      </c>
      <c r="BA112" s="238"/>
      <c r="BB112" s="238" t="s">
        <v>9</v>
      </c>
      <c r="BC112" s="238"/>
      <c r="BD112" s="238" t="s">
        <v>8</v>
      </c>
      <c r="BE112" s="238"/>
      <c r="BF112" s="238" t="s">
        <v>7</v>
      </c>
      <c r="BG112" s="238"/>
      <c r="BH112" s="238" t="s">
        <v>6</v>
      </c>
      <c r="BI112" s="238"/>
      <c r="BJ112" s="238" t="s">
        <v>55</v>
      </c>
      <c r="BK112" s="238"/>
      <c r="BL112" s="238" t="s">
        <v>4</v>
      </c>
      <c r="BM112" s="238"/>
      <c r="BN112" s="238" t="s">
        <v>3</v>
      </c>
      <c r="BO112" s="238"/>
      <c r="BP112" s="238" t="s">
        <v>2</v>
      </c>
      <c r="BQ112" s="238"/>
      <c r="BR112" s="238" t="s">
        <v>1</v>
      </c>
      <c r="BS112" s="238"/>
    </row>
    <row r="113" spans="2:71" ht="15.5" hidden="1" thickTop="1" thickBot="1" x14ac:dyDescent="0.4">
      <c r="B113" s="239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240"/>
      <c r="BR113" s="240"/>
      <c r="BS113" s="240"/>
    </row>
    <row r="114" spans="2:71" ht="15.5" hidden="1" thickTop="1" thickBot="1" x14ac:dyDescent="0.4">
      <c r="B114" s="232" t="s">
        <v>54</v>
      </c>
      <c r="C114" s="232"/>
      <c r="D114" s="232"/>
      <c r="E114" s="232" t="s">
        <v>53</v>
      </c>
      <c r="F114" s="232"/>
      <c r="G114" s="232"/>
      <c r="H114" s="232"/>
      <c r="I114" s="232" t="s">
        <v>7010</v>
      </c>
      <c r="J114" s="232"/>
      <c r="K114" s="232"/>
      <c r="L114" s="232"/>
      <c r="M114" s="234"/>
      <c r="N114" s="234"/>
      <c r="O114" s="234"/>
      <c r="P114" s="234"/>
      <c r="Q114" s="234"/>
      <c r="R114" s="234"/>
      <c r="S114" s="237"/>
      <c r="T114" s="237"/>
      <c r="U114" s="237"/>
      <c r="V114" s="233"/>
      <c r="W114" s="233"/>
      <c r="X114" s="233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1">
        <f>-1*AZ156</f>
        <v>0</v>
      </c>
      <c r="BA114" s="231"/>
      <c r="BB114" s="231">
        <f>-1*BB156</f>
        <v>0</v>
      </c>
      <c r="BC114" s="231"/>
      <c r="BD114" s="231">
        <f>-1*BD156</f>
        <v>0</v>
      </c>
      <c r="BE114" s="231"/>
      <c r="BF114" s="231">
        <f>-1*BF156</f>
        <v>0</v>
      </c>
      <c r="BG114" s="231"/>
      <c r="BH114" s="231">
        <f>-1*BH156</f>
        <v>0</v>
      </c>
      <c r="BI114" s="231"/>
      <c r="BJ114" s="231">
        <f>-1*BJ156</f>
        <v>0</v>
      </c>
      <c r="BK114" s="231"/>
      <c r="BL114" s="231">
        <f>-1*BL156</f>
        <v>0</v>
      </c>
      <c r="BM114" s="231"/>
      <c r="BN114" s="231">
        <f>-1*BN156</f>
        <v>0</v>
      </c>
      <c r="BO114" s="231"/>
      <c r="BP114" s="231">
        <f>-1*BP156</f>
        <v>0</v>
      </c>
      <c r="BQ114" s="231"/>
      <c r="BR114" s="231">
        <f>-1*BR156</f>
        <v>0</v>
      </c>
      <c r="BS114" s="231"/>
    </row>
    <row r="115" spans="2:71" ht="15.5" hidden="1" thickTop="1" thickBot="1" x14ac:dyDescent="0.4">
      <c r="B115" s="222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23"/>
      <c r="AP115" s="223"/>
      <c r="AQ115" s="223"/>
      <c r="AR115" s="223"/>
      <c r="AS115" s="223"/>
      <c r="AT115" s="223"/>
      <c r="AU115" s="223"/>
      <c r="AV115" s="223"/>
      <c r="AW115" s="223"/>
      <c r="AX115" s="223"/>
      <c r="AY115" s="223"/>
      <c r="AZ115" s="223"/>
      <c r="BA115" s="223"/>
      <c r="BB115" s="223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3"/>
      <c r="BS115" s="223"/>
    </row>
    <row r="116" spans="2:71" ht="15.5" thickTop="1" thickBot="1" x14ac:dyDescent="0.4">
      <c r="B116" s="224" t="s">
        <v>52</v>
      </c>
      <c r="C116" s="225"/>
      <c r="D116" s="225"/>
      <c r="E116" s="226"/>
      <c r="F116" s="226"/>
      <c r="G116" s="226"/>
      <c r="H116" s="227"/>
      <c r="I116" s="228"/>
      <c r="J116" s="229"/>
      <c r="K116" s="229"/>
      <c r="L116" s="229"/>
      <c r="M116" s="230">
        <v>44144</v>
      </c>
      <c r="N116" s="230"/>
      <c r="O116" s="230"/>
      <c r="P116" s="230">
        <v>44508</v>
      </c>
      <c r="Q116" s="230"/>
      <c r="R116" s="230"/>
      <c r="S116" s="228" t="s">
        <v>6638</v>
      </c>
      <c r="T116" s="228"/>
      <c r="U116" s="228"/>
      <c r="V116" s="229" t="s">
        <v>6325</v>
      </c>
      <c r="W116" s="229"/>
      <c r="X116" s="229"/>
      <c r="Y116" s="217"/>
      <c r="Z116" s="217"/>
      <c r="AA116" s="217"/>
      <c r="AB116" s="218"/>
      <c r="AC116" s="218"/>
      <c r="AD116" s="218"/>
      <c r="AE116" s="219"/>
      <c r="AF116" s="219"/>
      <c r="AG116" s="219"/>
      <c r="AH116" s="220">
        <f>Totals!$E$81</f>
        <v>45811</v>
      </c>
      <c r="AI116" s="220"/>
      <c r="AJ116" s="220"/>
      <c r="AK116" s="327">
        <f t="shared" ref="AK116:AK155" si="30">IF($AE116&gt;0,IF($AN116&gt;0,IF(OR($AH116&gt;"",$AH116&gt;0),(1+($AH116-$AE116))*-($AZ116),""),0),0)</f>
        <v>0</v>
      </c>
      <c r="AL116" s="327"/>
      <c r="AM116" s="327"/>
      <c r="AN116" s="220" t="str">
        <f t="shared" ref="AN116:AN153" si="31">IF($AQ116="","",$AQ116-1)</f>
        <v/>
      </c>
      <c r="AO116" s="220"/>
      <c r="AP116" s="220"/>
      <c r="AQ116" s="219"/>
      <c r="AR116" s="219"/>
      <c r="AS116" s="219"/>
      <c r="AT116" s="241">
        <f t="shared" ref="AT116:AT126" si="32">IF($AE116&gt;0,IF($AN116&gt;0,IF(OR($AH116&gt;"",$AH116&gt;0),$AN116-$AH116,""),0),0)</f>
        <v>0</v>
      </c>
      <c r="AU116" s="241"/>
      <c r="AV116" s="241"/>
      <c r="AW116" s="242">
        <f t="shared" ref="AW116:AW155" si="33">IF($AE116&gt;0,IF($AN116&gt;0,IF(OR($AH116&gt;"",$AH116&gt;0),$AT116*$AZ116,""),0),0)</f>
        <v>0</v>
      </c>
      <c r="AX116" s="242"/>
      <c r="AY116" s="242"/>
      <c r="AZ116" s="216">
        <f t="shared" ref="AZ116:AZ155" si="34">IF(AE116&gt;0,IF(AN116&gt;0,$Y116/(1+($AN116-$AE116)),0),0)</f>
        <v>0</v>
      </c>
      <c r="BA116" s="216"/>
      <c r="BB116" s="216">
        <f t="shared" ref="BB116:BB155" si="35">IF(AE116&gt;0,IF(AN116&gt;0,$Y116/((1+($AN116-$AE116))/7),0),0)</f>
        <v>0</v>
      </c>
      <c r="BC116" s="216"/>
      <c r="BD116" s="216">
        <f t="shared" ref="BD116:BD155" si="36">IF(AE116&gt;0,IF(AN116&gt;0,$Y116/((1+($AN116-$AE116))/14),0),0)</f>
        <v>0</v>
      </c>
      <c r="BE116" s="216"/>
      <c r="BF116" s="216">
        <f t="shared" ref="BF116:BF155" si="37">IF(AE116&gt;0,IF(AN116&gt;0,$Y116/((1+($AN116-$AE116))/(365.25/12)),0),0)</f>
        <v>0</v>
      </c>
      <c r="BG116" s="216"/>
      <c r="BH116" s="216">
        <f t="shared" ref="BH116:BH155" si="38">IF(AE116&gt;0,IF(AN116&gt;0,$Y116/((1+($AN116-$AE116))/(365.25/4)),0),0)</f>
        <v>0</v>
      </c>
      <c r="BI116" s="216"/>
      <c r="BJ116" s="216">
        <f t="shared" ref="BJ116:BJ155" si="39">IF(AE116&gt;0,IF(AN116&gt;0,$Y116/((1+($AN116-$AE116))/(365.25/2)),0),0)</f>
        <v>0</v>
      </c>
      <c r="BK116" s="216"/>
      <c r="BL116" s="216">
        <f t="shared" ref="BL116:BL155" si="40">IF(AE116&gt;0,IF(AN116&gt;0,$Y116/((1+($AN116-$AE116))/365.25),0),0)</f>
        <v>0</v>
      </c>
      <c r="BM116" s="216"/>
      <c r="BN116" s="216">
        <f t="shared" ref="BN116:BN155" si="41">IF(AE116&gt;0,IF(AN116&gt;0,$Y116/((1+($AN116-$AE116))/(365.25*2)),0),0)</f>
        <v>0</v>
      </c>
      <c r="BO116" s="216"/>
      <c r="BP116" s="216">
        <f t="shared" ref="BP116:BP155" si="42">IF(AE116&gt;0,IF(AN116&gt;0,$Y116/((1+($AN116-$AE116))/(365.25*5)),0),0)</f>
        <v>0</v>
      </c>
      <c r="BQ116" s="216"/>
      <c r="BR116" s="235">
        <f t="shared" ref="BR116:BR155" si="43">IF(AE116&gt;0,IF(AN116&gt;0,$Y116/((1+($AN116-$AE116))/(365.25*10)),0),0)</f>
        <v>0</v>
      </c>
      <c r="BS116" s="236"/>
    </row>
    <row r="117" spans="2:71" ht="15" thickBot="1" x14ac:dyDescent="0.4">
      <c r="B117" s="209"/>
      <c r="C117" s="210"/>
      <c r="D117" s="210"/>
      <c r="E117" s="214"/>
      <c r="F117" s="214"/>
      <c r="G117" s="214"/>
      <c r="H117" s="215"/>
      <c r="I117" s="205"/>
      <c r="J117" s="206"/>
      <c r="K117" s="206"/>
      <c r="L117" s="206"/>
      <c r="M117" s="213">
        <v>44144</v>
      </c>
      <c r="N117" s="213"/>
      <c r="O117" s="213"/>
      <c r="P117" s="213">
        <v>44508</v>
      </c>
      <c r="Q117" s="213"/>
      <c r="R117" s="213"/>
      <c r="S117" s="205" t="s">
        <v>6638</v>
      </c>
      <c r="T117" s="205"/>
      <c r="U117" s="205"/>
      <c r="V117" s="206" t="s">
        <v>6325</v>
      </c>
      <c r="W117" s="206"/>
      <c r="X117" s="206"/>
      <c r="Y117" s="207"/>
      <c r="Z117" s="207"/>
      <c r="AA117" s="207"/>
      <c r="AB117" s="208"/>
      <c r="AC117" s="208"/>
      <c r="AD117" s="208"/>
      <c r="AE117" s="202"/>
      <c r="AF117" s="202"/>
      <c r="AG117" s="202"/>
      <c r="AH117" s="201">
        <f>Totals!$E$81</f>
        <v>45811</v>
      </c>
      <c r="AI117" s="201"/>
      <c r="AJ117" s="201"/>
      <c r="AK117" s="326">
        <f t="shared" si="30"/>
        <v>0</v>
      </c>
      <c r="AL117" s="326"/>
      <c r="AM117" s="326"/>
      <c r="AN117" s="201" t="str">
        <f t="shared" si="31"/>
        <v/>
      </c>
      <c r="AO117" s="201"/>
      <c r="AP117" s="201"/>
      <c r="AQ117" s="202"/>
      <c r="AR117" s="202"/>
      <c r="AS117" s="202"/>
      <c r="AT117" s="203">
        <f t="shared" si="32"/>
        <v>0</v>
      </c>
      <c r="AU117" s="203"/>
      <c r="AV117" s="203"/>
      <c r="AW117" s="204">
        <f t="shared" si="33"/>
        <v>0</v>
      </c>
      <c r="AX117" s="204"/>
      <c r="AY117" s="204"/>
      <c r="AZ117" s="190">
        <f t="shared" si="34"/>
        <v>0</v>
      </c>
      <c r="BA117" s="190"/>
      <c r="BB117" s="190">
        <f t="shared" si="35"/>
        <v>0</v>
      </c>
      <c r="BC117" s="190"/>
      <c r="BD117" s="190">
        <f t="shared" si="36"/>
        <v>0</v>
      </c>
      <c r="BE117" s="190"/>
      <c r="BF117" s="190">
        <f t="shared" si="37"/>
        <v>0</v>
      </c>
      <c r="BG117" s="190"/>
      <c r="BH117" s="190">
        <f t="shared" si="38"/>
        <v>0</v>
      </c>
      <c r="BI117" s="190"/>
      <c r="BJ117" s="190">
        <f t="shared" si="39"/>
        <v>0</v>
      </c>
      <c r="BK117" s="190"/>
      <c r="BL117" s="190">
        <f t="shared" si="40"/>
        <v>0</v>
      </c>
      <c r="BM117" s="190"/>
      <c r="BN117" s="190">
        <f t="shared" si="41"/>
        <v>0</v>
      </c>
      <c r="BO117" s="190"/>
      <c r="BP117" s="190">
        <f t="shared" si="42"/>
        <v>0</v>
      </c>
      <c r="BQ117" s="190"/>
      <c r="BR117" s="190">
        <f t="shared" si="43"/>
        <v>0</v>
      </c>
      <c r="BS117" s="191"/>
    </row>
    <row r="118" spans="2:71" ht="15" thickBot="1" x14ac:dyDescent="0.4">
      <c r="B118" s="209"/>
      <c r="C118" s="210"/>
      <c r="D118" s="210"/>
      <c r="E118" s="214"/>
      <c r="F118" s="214"/>
      <c r="G118" s="214"/>
      <c r="H118" s="215"/>
      <c r="I118" s="205"/>
      <c r="J118" s="206"/>
      <c r="K118" s="206"/>
      <c r="L118" s="206"/>
      <c r="M118" s="213">
        <v>44144</v>
      </c>
      <c r="N118" s="213"/>
      <c r="O118" s="213"/>
      <c r="P118" s="213">
        <v>44508</v>
      </c>
      <c r="Q118" s="213"/>
      <c r="R118" s="213"/>
      <c r="S118" s="205" t="s">
        <v>6638</v>
      </c>
      <c r="T118" s="205"/>
      <c r="U118" s="205"/>
      <c r="V118" s="206" t="s">
        <v>6325</v>
      </c>
      <c r="W118" s="206"/>
      <c r="X118" s="206"/>
      <c r="Y118" s="207"/>
      <c r="Z118" s="207"/>
      <c r="AA118" s="207"/>
      <c r="AB118" s="208"/>
      <c r="AC118" s="208"/>
      <c r="AD118" s="208"/>
      <c r="AE118" s="202"/>
      <c r="AF118" s="202"/>
      <c r="AG118" s="202"/>
      <c r="AH118" s="201">
        <f>Totals!$E$81</f>
        <v>45811</v>
      </c>
      <c r="AI118" s="201"/>
      <c r="AJ118" s="201"/>
      <c r="AK118" s="326">
        <f t="shared" si="30"/>
        <v>0</v>
      </c>
      <c r="AL118" s="326"/>
      <c r="AM118" s="326"/>
      <c r="AN118" s="201" t="str">
        <f t="shared" si="31"/>
        <v/>
      </c>
      <c r="AO118" s="201"/>
      <c r="AP118" s="201"/>
      <c r="AQ118" s="202"/>
      <c r="AR118" s="202"/>
      <c r="AS118" s="202"/>
      <c r="AT118" s="203">
        <f t="shared" si="32"/>
        <v>0</v>
      </c>
      <c r="AU118" s="203"/>
      <c r="AV118" s="203"/>
      <c r="AW118" s="204">
        <f t="shared" si="33"/>
        <v>0</v>
      </c>
      <c r="AX118" s="204"/>
      <c r="AY118" s="204"/>
      <c r="AZ118" s="190">
        <f t="shared" si="34"/>
        <v>0</v>
      </c>
      <c r="BA118" s="190"/>
      <c r="BB118" s="190">
        <f t="shared" si="35"/>
        <v>0</v>
      </c>
      <c r="BC118" s="190"/>
      <c r="BD118" s="190">
        <f t="shared" si="36"/>
        <v>0</v>
      </c>
      <c r="BE118" s="190"/>
      <c r="BF118" s="190">
        <f t="shared" si="37"/>
        <v>0</v>
      </c>
      <c r="BG118" s="190"/>
      <c r="BH118" s="190">
        <f t="shared" si="38"/>
        <v>0</v>
      </c>
      <c r="BI118" s="190"/>
      <c r="BJ118" s="190">
        <f t="shared" si="39"/>
        <v>0</v>
      </c>
      <c r="BK118" s="190"/>
      <c r="BL118" s="190">
        <f t="shared" si="40"/>
        <v>0</v>
      </c>
      <c r="BM118" s="199"/>
      <c r="BN118" s="190">
        <f t="shared" si="41"/>
        <v>0</v>
      </c>
      <c r="BO118" s="190"/>
      <c r="BP118" s="190">
        <f t="shared" si="42"/>
        <v>0</v>
      </c>
      <c r="BQ118" s="190"/>
      <c r="BR118" s="190">
        <f t="shared" si="43"/>
        <v>0</v>
      </c>
      <c r="BS118" s="191"/>
    </row>
    <row r="119" spans="2:71" ht="15" thickBot="1" x14ac:dyDescent="0.4">
      <c r="B119" s="209"/>
      <c r="C119" s="210"/>
      <c r="D119" s="210"/>
      <c r="E119" s="214"/>
      <c r="F119" s="214"/>
      <c r="G119" s="214"/>
      <c r="H119" s="215"/>
      <c r="I119" s="205"/>
      <c r="J119" s="206"/>
      <c r="K119" s="206"/>
      <c r="L119" s="206"/>
      <c r="M119" s="213">
        <v>44145</v>
      </c>
      <c r="N119" s="213"/>
      <c r="O119" s="213"/>
      <c r="P119" s="213">
        <v>44509</v>
      </c>
      <c r="Q119" s="213"/>
      <c r="R119" s="213"/>
      <c r="S119" s="205" t="s">
        <v>6638</v>
      </c>
      <c r="T119" s="205"/>
      <c r="U119" s="205"/>
      <c r="V119" s="206" t="s">
        <v>6324</v>
      </c>
      <c r="W119" s="206"/>
      <c r="X119" s="206"/>
      <c r="Y119" s="207"/>
      <c r="Z119" s="207"/>
      <c r="AA119" s="207"/>
      <c r="AB119" s="208"/>
      <c r="AC119" s="208"/>
      <c r="AD119" s="208"/>
      <c r="AE119" s="202"/>
      <c r="AF119" s="202"/>
      <c r="AG119" s="202"/>
      <c r="AH119" s="201">
        <f>Totals!$E$81</f>
        <v>45811</v>
      </c>
      <c r="AI119" s="201"/>
      <c r="AJ119" s="201"/>
      <c r="AK119" s="326">
        <f t="shared" si="30"/>
        <v>0</v>
      </c>
      <c r="AL119" s="326"/>
      <c r="AM119" s="326"/>
      <c r="AN119" s="201" t="str">
        <f t="shared" si="31"/>
        <v/>
      </c>
      <c r="AO119" s="201"/>
      <c r="AP119" s="201"/>
      <c r="AQ119" s="202"/>
      <c r="AR119" s="202"/>
      <c r="AS119" s="202"/>
      <c r="AT119" s="203">
        <f t="shared" si="32"/>
        <v>0</v>
      </c>
      <c r="AU119" s="203"/>
      <c r="AV119" s="203"/>
      <c r="AW119" s="204">
        <f t="shared" si="33"/>
        <v>0</v>
      </c>
      <c r="AX119" s="204"/>
      <c r="AY119" s="204"/>
      <c r="AZ119" s="190">
        <f t="shared" si="34"/>
        <v>0</v>
      </c>
      <c r="BA119" s="190"/>
      <c r="BB119" s="190">
        <f t="shared" si="35"/>
        <v>0</v>
      </c>
      <c r="BC119" s="190"/>
      <c r="BD119" s="190">
        <f t="shared" si="36"/>
        <v>0</v>
      </c>
      <c r="BE119" s="190"/>
      <c r="BF119" s="190">
        <f t="shared" si="37"/>
        <v>0</v>
      </c>
      <c r="BG119" s="190"/>
      <c r="BH119" s="190">
        <f t="shared" si="38"/>
        <v>0</v>
      </c>
      <c r="BI119" s="190"/>
      <c r="BJ119" s="190">
        <f t="shared" si="39"/>
        <v>0</v>
      </c>
      <c r="BK119" s="190"/>
      <c r="BL119" s="190">
        <f t="shared" si="40"/>
        <v>0</v>
      </c>
      <c r="BM119" s="199"/>
      <c r="BN119" s="190">
        <f t="shared" si="41"/>
        <v>0</v>
      </c>
      <c r="BO119" s="190"/>
      <c r="BP119" s="190">
        <f t="shared" si="42"/>
        <v>0</v>
      </c>
      <c r="BQ119" s="190"/>
      <c r="BR119" s="190">
        <f t="shared" si="43"/>
        <v>0</v>
      </c>
      <c r="BS119" s="191"/>
    </row>
    <row r="120" spans="2:71" ht="15" thickBot="1" x14ac:dyDescent="0.4">
      <c r="B120" s="209"/>
      <c r="C120" s="210"/>
      <c r="D120" s="210"/>
      <c r="E120" s="214"/>
      <c r="F120" s="214"/>
      <c r="G120" s="214"/>
      <c r="H120" s="215"/>
      <c r="I120" s="205"/>
      <c r="J120" s="206"/>
      <c r="K120" s="206"/>
      <c r="L120" s="206"/>
      <c r="M120" s="213">
        <v>44297</v>
      </c>
      <c r="N120" s="213"/>
      <c r="O120" s="213"/>
      <c r="P120" s="213">
        <v>44660</v>
      </c>
      <c r="Q120" s="213"/>
      <c r="R120" s="213"/>
      <c r="S120" s="205" t="s">
        <v>6638</v>
      </c>
      <c r="T120" s="205"/>
      <c r="U120" s="205"/>
      <c r="V120" s="206" t="s">
        <v>6324</v>
      </c>
      <c r="W120" s="206"/>
      <c r="X120" s="206"/>
      <c r="Y120" s="207"/>
      <c r="Z120" s="207"/>
      <c r="AA120" s="207"/>
      <c r="AB120" s="208"/>
      <c r="AC120" s="208"/>
      <c r="AD120" s="208"/>
      <c r="AE120" s="202"/>
      <c r="AF120" s="202"/>
      <c r="AG120" s="202"/>
      <c r="AH120" s="201">
        <f>Totals!$E$81</f>
        <v>45811</v>
      </c>
      <c r="AI120" s="201"/>
      <c r="AJ120" s="201"/>
      <c r="AK120" s="326">
        <f t="shared" si="30"/>
        <v>0</v>
      </c>
      <c r="AL120" s="326"/>
      <c r="AM120" s="326"/>
      <c r="AN120" s="201" t="str">
        <f t="shared" si="31"/>
        <v/>
      </c>
      <c r="AO120" s="201"/>
      <c r="AP120" s="201"/>
      <c r="AQ120" s="202"/>
      <c r="AR120" s="202"/>
      <c r="AS120" s="202"/>
      <c r="AT120" s="203">
        <f t="shared" si="32"/>
        <v>0</v>
      </c>
      <c r="AU120" s="203"/>
      <c r="AV120" s="203"/>
      <c r="AW120" s="204">
        <f t="shared" si="33"/>
        <v>0</v>
      </c>
      <c r="AX120" s="204"/>
      <c r="AY120" s="204"/>
      <c r="AZ120" s="190">
        <f t="shared" si="34"/>
        <v>0</v>
      </c>
      <c r="BA120" s="190"/>
      <c r="BB120" s="190">
        <f t="shared" si="35"/>
        <v>0</v>
      </c>
      <c r="BC120" s="190"/>
      <c r="BD120" s="190">
        <f t="shared" si="36"/>
        <v>0</v>
      </c>
      <c r="BE120" s="190"/>
      <c r="BF120" s="190">
        <f t="shared" si="37"/>
        <v>0</v>
      </c>
      <c r="BG120" s="190"/>
      <c r="BH120" s="190">
        <f t="shared" si="38"/>
        <v>0</v>
      </c>
      <c r="BI120" s="190"/>
      <c r="BJ120" s="190">
        <f t="shared" si="39"/>
        <v>0</v>
      </c>
      <c r="BK120" s="190"/>
      <c r="BL120" s="190">
        <f t="shared" si="40"/>
        <v>0</v>
      </c>
      <c r="BM120" s="199"/>
      <c r="BN120" s="190">
        <f t="shared" si="41"/>
        <v>0</v>
      </c>
      <c r="BO120" s="190"/>
      <c r="BP120" s="190">
        <f t="shared" si="42"/>
        <v>0</v>
      </c>
      <c r="BQ120" s="190"/>
      <c r="BR120" s="190">
        <f t="shared" si="43"/>
        <v>0</v>
      </c>
      <c r="BS120" s="191"/>
    </row>
    <row r="121" spans="2:71" ht="15" thickBot="1" x14ac:dyDescent="0.4">
      <c r="B121" s="209"/>
      <c r="C121" s="210"/>
      <c r="D121" s="210"/>
      <c r="E121" s="214"/>
      <c r="F121" s="214"/>
      <c r="G121" s="214"/>
      <c r="H121" s="215"/>
      <c r="I121" s="205"/>
      <c r="J121" s="206"/>
      <c r="K121" s="206"/>
      <c r="L121" s="206"/>
      <c r="M121" s="213">
        <v>44330</v>
      </c>
      <c r="N121" s="213"/>
      <c r="O121" s="213"/>
      <c r="P121" s="213">
        <v>44694</v>
      </c>
      <c r="Q121" s="213"/>
      <c r="R121" s="213"/>
      <c r="S121" s="205" t="s">
        <v>6638</v>
      </c>
      <c r="T121" s="205"/>
      <c r="U121" s="205"/>
      <c r="V121" s="206"/>
      <c r="W121" s="206"/>
      <c r="X121" s="206"/>
      <c r="Y121" s="207"/>
      <c r="Z121" s="207"/>
      <c r="AA121" s="207"/>
      <c r="AB121" s="208"/>
      <c r="AC121" s="208"/>
      <c r="AD121" s="208"/>
      <c r="AE121" s="202"/>
      <c r="AF121" s="202"/>
      <c r="AG121" s="202"/>
      <c r="AH121" s="201">
        <f>Totals!$E$81</f>
        <v>45811</v>
      </c>
      <c r="AI121" s="201"/>
      <c r="AJ121" s="201"/>
      <c r="AK121" s="326">
        <f t="shared" si="30"/>
        <v>0</v>
      </c>
      <c r="AL121" s="326"/>
      <c r="AM121" s="326"/>
      <c r="AN121" s="201" t="str">
        <f t="shared" si="31"/>
        <v/>
      </c>
      <c r="AO121" s="201"/>
      <c r="AP121" s="201"/>
      <c r="AQ121" s="202"/>
      <c r="AR121" s="202"/>
      <c r="AS121" s="202"/>
      <c r="AT121" s="203">
        <f t="shared" si="32"/>
        <v>0</v>
      </c>
      <c r="AU121" s="203"/>
      <c r="AV121" s="203"/>
      <c r="AW121" s="204">
        <f t="shared" si="33"/>
        <v>0</v>
      </c>
      <c r="AX121" s="204"/>
      <c r="AY121" s="204"/>
      <c r="AZ121" s="190">
        <f t="shared" si="34"/>
        <v>0</v>
      </c>
      <c r="BA121" s="190"/>
      <c r="BB121" s="190">
        <f t="shared" si="35"/>
        <v>0</v>
      </c>
      <c r="BC121" s="190"/>
      <c r="BD121" s="190">
        <f t="shared" si="36"/>
        <v>0</v>
      </c>
      <c r="BE121" s="190"/>
      <c r="BF121" s="190">
        <f t="shared" si="37"/>
        <v>0</v>
      </c>
      <c r="BG121" s="190"/>
      <c r="BH121" s="190">
        <f t="shared" si="38"/>
        <v>0</v>
      </c>
      <c r="BI121" s="190"/>
      <c r="BJ121" s="190">
        <f t="shared" si="39"/>
        <v>0</v>
      </c>
      <c r="BK121" s="190"/>
      <c r="BL121" s="190">
        <f t="shared" si="40"/>
        <v>0</v>
      </c>
      <c r="BM121" s="199"/>
      <c r="BN121" s="190">
        <f t="shared" si="41"/>
        <v>0</v>
      </c>
      <c r="BO121" s="190"/>
      <c r="BP121" s="190">
        <f t="shared" si="42"/>
        <v>0</v>
      </c>
      <c r="BQ121" s="190"/>
      <c r="BR121" s="190">
        <f t="shared" si="43"/>
        <v>0</v>
      </c>
      <c r="BS121" s="191"/>
    </row>
    <row r="122" spans="2:71" ht="15" thickBot="1" x14ac:dyDescent="0.4">
      <c r="B122" s="209"/>
      <c r="C122" s="210"/>
      <c r="D122" s="210"/>
      <c r="E122" s="214"/>
      <c r="F122" s="214"/>
      <c r="G122" s="214"/>
      <c r="H122" s="215"/>
      <c r="I122" s="205"/>
      <c r="J122" s="206"/>
      <c r="K122" s="206"/>
      <c r="L122" s="206"/>
      <c r="M122" s="213"/>
      <c r="N122" s="213"/>
      <c r="O122" s="213"/>
      <c r="P122" s="213"/>
      <c r="Q122" s="213"/>
      <c r="R122" s="213"/>
      <c r="S122" s="205"/>
      <c r="T122" s="205"/>
      <c r="U122" s="205"/>
      <c r="V122" s="206"/>
      <c r="W122" s="206"/>
      <c r="X122" s="206"/>
      <c r="Y122" s="207"/>
      <c r="Z122" s="207"/>
      <c r="AA122" s="207"/>
      <c r="AB122" s="208"/>
      <c r="AC122" s="208"/>
      <c r="AD122" s="208"/>
      <c r="AE122" s="202"/>
      <c r="AF122" s="202"/>
      <c r="AG122" s="202"/>
      <c r="AH122" s="201">
        <f>Totals!$E$81</f>
        <v>45811</v>
      </c>
      <c r="AI122" s="201"/>
      <c r="AJ122" s="201"/>
      <c r="AK122" s="326">
        <f t="shared" si="30"/>
        <v>0</v>
      </c>
      <c r="AL122" s="326"/>
      <c r="AM122" s="326"/>
      <c r="AN122" s="201" t="str">
        <f t="shared" si="31"/>
        <v/>
      </c>
      <c r="AO122" s="201"/>
      <c r="AP122" s="201"/>
      <c r="AQ122" s="202"/>
      <c r="AR122" s="202"/>
      <c r="AS122" s="202"/>
      <c r="AT122" s="203">
        <f t="shared" si="32"/>
        <v>0</v>
      </c>
      <c r="AU122" s="203"/>
      <c r="AV122" s="203"/>
      <c r="AW122" s="204">
        <f t="shared" si="33"/>
        <v>0</v>
      </c>
      <c r="AX122" s="204"/>
      <c r="AY122" s="204"/>
      <c r="AZ122" s="190">
        <f t="shared" si="34"/>
        <v>0</v>
      </c>
      <c r="BA122" s="190"/>
      <c r="BB122" s="190">
        <f t="shared" si="35"/>
        <v>0</v>
      </c>
      <c r="BC122" s="190"/>
      <c r="BD122" s="190">
        <f t="shared" si="36"/>
        <v>0</v>
      </c>
      <c r="BE122" s="190"/>
      <c r="BF122" s="190">
        <f t="shared" si="37"/>
        <v>0</v>
      </c>
      <c r="BG122" s="190"/>
      <c r="BH122" s="190">
        <f t="shared" si="38"/>
        <v>0</v>
      </c>
      <c r="BI122" s="190"/>
      <c r="BJ122" s="190">
        <f t="shared" si="39"/>
        <v>0</v>
      </c>
      <c r="BK122" s="190"/>
      <c r="BL122" s="190">
        <f t="shared" si="40"/>
        <v>0</v>
      </c>
      <c r="BM122" s="199"/>
      <c r="BN122" s="190">
        <f t="shared" si="41"/>
        <v>0</v>
      </c>
      <c r="BO122" s="190"/>
      <c r="BP122" s="190">
        <f t="shared" si="42"/>
        <v>0</v>
      </c>
      <c r="BQ122" s="190"/>
      <c r="BR122" s="190">
        <f t="shared" si="43"/>
        <v>0</v>
      </c>
      <c r="BS122" s="191"/>
    </row>
    <row r="123" spans="2:71" ht="15" thickBot="1" x14ac:dyDescent="0.4">
      <c r="B123" s="209"/>
      <c r="C123" s="210"/>
      <c r="D123" s="210"/>
      <c r="E123" s="214"/>
      <c r="F123" s="214"/>
      <c r="G123" s="214"/>
      <c r="H123" s="215"/>
      <c r="I123" s="205"/>
      <c r="J123" s="206"/>
      <c r="K123" s="206"/>
      <c r="L123" s="206"/>
      <c r="M123" s="213">
        <v>44323</v>
      </c>
      <c r="N123" s="213"/>
      <c r="O123" s="213"/>
      <c r="P123" s="213">
        <v>44687</v>
      </c>
      <c r="Q123" s="213"/>
      <c r="R123" s="213"/>
      <c r="S123" s="205" t="s">
        <v>6638</v>
      </c>
      <c r="T123" s="205"/>
      <c r="U123" s="205"/>
      <c r="V123" s="206"/>
      <c r="W123" s="206"/>
      <c r="X123" s="206"/>
      <c r="Y123" s="207"/>
      <c r="Z123" s="207"/>
      <c r="AA123" s="207"/>
      <c r="AB123" s="208"/>
      <c r="AC123" s="208"/>
      <c r="AD123" s="208"/>
      <c r="AE123" s="202"/>
      <c r="AF123" s="202"/>
      <c r="AG123" s="202"/>
      <c r="AH123" s="201">
        <f>Totals!$E$81</f>
        <v>45811</v>
      </c>
      <c r="AI123" s="201"/>
      <c r="AJ123" s="201"/>
      <c r="AK123" s="326">
        <f t="shared" si="30"/>
        <v>0</v>
      </c>
      <c r="AL123" s="326"/>
      <c r="AM123" s="326"/>
      <c r="AN123" s="201" t="str">
        <f t="shared" si="31"/>
        <v/>
      </c>
      <c r="AO123" s="201"/>
      <c r="AP123" s="201"/>
      <c r="AQ123" s="202"/>
      <c r="AR123" s="202"/>
      <c r="AS123" s="202"/>
      <c r="AT123" s="203">
        <f t="shared" si="32"/>
        <v>0</v>
      </c>
      <c r="AU123" s="203"/>
      <c r="AV123" s="203"/>
      <c r="AW123" s="204">
        <f t="shared" si="33"/>
        <v>0</v>
      </c>
      <c r="AX123" s="204"/>
      <c r="AY123" s="204"/>
      <c r="AZ123" s="190">
        <f t="shared" si="34"/>
        <v>0</v>
      </c>
      <c r="BA123" s="190"/>
      <c r="BB123" s="190">
        <f t="shared" si="35"/>
        <v>0</v>
      </c>
      <c r="BC123" s="190"/>
      <c r="BD123" s="190">
        <f t="shared" si="36"/>
        <v>0</v>
      </c>
      <c r="BE123" s="190"/>
      <c r="BF123" s="190">
        <f t="shared" si="37"/>
        <v>0</v>
      </c>
      <c r="BG123" s="190"/>
      <c r="BH123" s="190">
        <f t="shared" si="38"/>
        <v>0</v>
      </c>
      <c r="BI123" s="190"/>
      <c r="BJ123" s="190">
        <f t="shared" si="39"/>
        <v>0</v>
      </c>
      <c r="BK123" s="190"/>
      <c r="BL123" s="190">
        <f t="shared" si="40"/>
        <v>0</v>
      </c>
      <c r="BM123" s="199"/>
      <c r="BN123" s="190">
        <f t="shared" si="41"/>
        <v>0</v>
      </c>
      <c r="BO123" s="190"/>
      <c r="BP123" s="190">
        <f t="shared" si="42"/>
        <v>0</v>
      </c>
      <c r="BQ123" s="190"/>
      <c r="BR123" s="190">
        <f t="shared" si="43"/>
        <v>0</v>
      </c>
      <c r="BS123" s="191"/>
    </row>
    <row r="124" spans="2:71" ht="15" thickBot="1" x14ac:dyDescent="0.4">
      <c r="B124" s="209"/>
      <c r="C124" s="210"/>
      <c r="D124" s="210"/>
      <c r="E124" s="214"/>
      <c r="F124" s="214"/>
      <c r="G124" s="214"/>
      <c r="H124" s="215"/>
      <c r="I124" s="205"/>
      <c r="J124" s="206"/>
      <c r="K124" s="206"/>
      <c r="L124" s="206"/>
      <c r="M124" s="213"/>
      <c r="N124" s="213"/>
      <c r="O124" s="213"/>
      <c r="P124" s="213"/>
      <c r="Q124" s="213"/>
      <c r="R124" s="213"/>
      <c r="S124" s="205"/>
      <c r="T124" s="205"/>
      <c r="U124" s="205"/>
      <c r="V124" s="206"/>
      <c r="W124" s="206"/>
      <c r="X124" s="206"/>
      <c r="Y124" s="207"/>
      <c r="Z124" s="207"/>
      <c r="AA124" s="207"/>
      <c r="AB124" s="208"/>
      <c r="AC124" s="208"/>
      <c r="AD124" s="208"/>
      <c r="AE124" s="202"/>
      <c r="AF124" s="202"/>
      <c r="AG124" s="202"/>
      <c r="AH124" s="201">
        <f>Totals!$E$81</f>
        <v>45811</v>
      </c>
      <c r="AI124" s="201"/>
      <c r="AJ124" s="201"/>
      <c r="AK124" s="326">
        <f t="shared" si="30"/>
        <v>0</v>
      </c>
      <c r="AL124" s="326"/>
      <c r="AM124" s="326"/>
      <c r="AN124" s="201" t="str">
        <f t="shared" si="31"/>
        <v/>
      </c>
      <c r="AO124" s="201"/>
      <c r="AP124" s="201"/>
      <c r="AQ124" s="202"/>
      <c r="AR124" s="202"/>
      <c r="AS124" s="202"/>
      <c r="AT124" s="203">
        <f t="shared" si="32"/>
        <v>0</v>
      </c>
      <c r="AU124" s="203"/>
      <c r="AV124" s="203"/>
      <c r="AW124" s="204">
        <f t="shared" si="33"/>
        <v>0</v>
      </c>
      <c r="AX124" s="204"/>
      <c r="AY124" s="204"/>
      <c r="AZ124" s="190">
        <f t="shared" si="34"/>
        <v>0</v>
      </c>
      <c r="BA124" s="190"/>
      <c r="BB124" s="190">
        <f t="shared" si="35"/>
        <v>0</v>
      </c>
      <c r="BC124" s="190"/>
      <c r="BD124" s="190">
        <f t="shared" si="36"/>
        <v>0</v>
      </c>
      <c r="BE124" s="190"/>
      <c r="BF124" s="190">
        <f t="shared" si="37"/>
        <v>0</v>
      </c>
      <c r="BG124" s="190"/>
      <c r="BH124" s="190">
        <f t="shared" si="38"/>
        <v>0</v>
      </c>
      <c r="BI124" s="190"/>
      <c r="BJ124" s="190">
        <f t="shared" si="39"/>
        <v>0</v>
      </c>
      <c r="BK124" s="190"/>
      <c r="BL124" s="190">
        <f t="shared" si="40"/>
        <v>0</v>
      </c>
      <c r="BM124" s="199"/>
      <c r="BN124" s="190">
        <f t="shared" si="41"/>
        <v>0</v>
      </c>
      <c r="BO124" s="190"/>
      <c r="BP124" s="190">
        <f t="shared" si="42"/>
        <v>0</v>
      </c>
      <c r="BQ124" s="190"/>
      <c r="BR124" s="190">
        <f t="shared" si="43"/>
        <v>0</v>
      </c>
      <c r="BS124" s="191"/>
    </row>
    <row r="125" spans="2:71" ht="15" thickBot="1" x14ac:dyDescent="0.4">
      <c r="B125" s="209"/>
      <c r="C125" s="210"/>
      <c r="D125" s="210"/>
      <c r="E125" s="214"/>
      <c r="F125" s="214"/>
      <c r="G125" s="214"/>
      <c r="H125" s="215"/>
      <c r="I125" s="205"/>
      <c r="J125" s="206"/>
      <c r="K125" s="206"/>
      <c r="L125" s="206"/>
      <c r="M125" s="213"/>
      <c r="N125" s="213"/>
      <c r="O125" s="213"/>
      <c r="P125" s="213"/>
      <c r="Q125" s="213"/>
      <c r="R125" s="213"/>
      <c r="S125" s="205"/>
      <c r="T125" s="205"/>
      <c r="U125" s="205"/>
      <c r="V125" s="206"/>
      <c r="W125" s="206"/>
      <c r="X125" s="206"/>
      <c r="Y125" s="207"/>
      <c r="Z125" s="207"/>
      <c r="AA125" s="207"/>
      <c r="AB125" s="208"/>
      <c r="AC125" s="208"/>
      <c r="AD125" s="208"/>
      <c r="AE125" s="202"/>
      <c r="AF125" s="202"/>
      <c r="AG125" s="202"/>
      <c r="AH125" s="201">
        <f>Totals!$E$81</f>
        <v>45811</v>
      </c>
      <c r="AI125" s="201"/>
      <c r="AJ125" s="201"/>
      <c r="AK125" s="326">
        <f t="shared" si="30"/>
        <v>0</v>
      </c>
      <c r="AL125" s="326"/>
      <c r="AM125" s="326"/>
      <c r="AN125" s="201" t="str">
        <f t="shared" si="31"/>
        <v/>
      </c>
      <c r="AO125" s="201"/>
      <c r="AP125" s="201"/>
      <c r="AQ125" s="202"/>
      <c r="AR125" s="202"/>
      <c r="AS125" s="202"/>
      <c r="AT125" s="203">
        <f t="shared" si="32"/>
        <v>0</v>
      </c>
      <c r="AU125" s="203"/>
      <c r="AV125" s="203"/>
      <c r="AW125" s="204">
        <f t="shared" si="33"/>
        <v>0</v>
      </c>
      <c r="AX125" s="204"/>
      <c r="AY125" s="204"/>
      <c r="AZ125" s="190">
        <f t="shared" si="34"/>
        <v>0</v>
      </c>
      <c r="BA125" s="190"/>
      <c r="BB125" s="190">
        <f t="shared" si="35"/>
        <v>0</v>
      </c>
      <c r="BC125" s="190"/>
      <c r="BD125" s="190">
        <f t="shared" si="36"/>
        <v>0</v>
      </c>
      <c r="BE125" s="190"/>
      <c r="BF125" s="190">
        <f t="shared" si="37"/>
        <v>0</v>
      </c>
      <c r="BG125" s="190"/>
      <c r="BH125" s="190">
        <f t="shared" si="38"/>
        <v>0</v>
      </c>
      <c r="BI125" s="190"/>
      <c r="BJ125" s="190">
        <f t="shared" si="39"/>
        <v>0</v>
      </c>
      <c r="BK125" s="190"/>
      <c r="BL125" s="190">
        <f t="shared" si="40"/>
        <v>0</v>
      </c>
      <c r="BM125" s="199"/>
      <c r="BN125" s="190">
        <f t="shared" si="41"/>
        <v>0</v>
      </c>
      <c r="BO125" s="190"/>
      <c r="BP125" s="190">
        <f t="shared" si="42"/>
        <v>0</v>
      </c>
      <c r="BQ125" s="190"/>
      <c r="BR125" s="190">
        <f t="shared" si="43"/>
        <v>0</v>
      </c>
      <c r="BS125" s="191"/>
    </row>
    <row r="126" spans="2:71" ht="15" thickBot="1" x14ac:dyDescent="0.4">
      <c r="B126" s="209"/>
      <c r="C126" s="210"/>
      <c r="D126" s="210"/>
      <c r="E126" s="214"/>
      <c r="F126" s="214"/>
      <c r="G126" s="214"/>
      <c r="H126" s="215"/>
      <c r="I126" s="205"/>
      <c r="J126" s="206"/>
      <c r="K126" s="206"/>
      <c r="L126" s="206"/>
      <c r="M126" s="213"/>
      <c r="N126" s="213"/>
      <c r="O126" s="213"/>
      <c r="P126" s="213"/>
      <c r="Q126" s="213"/>
      <c r="R126" s="213"/>
      <c r="S126" s="205"/>
      <c r="T126" s="205"/>
      <c r="U126" s="205"/>
      <c r="V126" s="206"/>
      <c r="W126" s="206"/>
      <c r="X126" s="206"/>
      <c r="Y126" s="207"/>
      <c r="Z126" s="207"/>
      <c r="AA126" s="207"/>
      <c r="AB126" s="208"/>
      <c r="AC126" s="208"/>
      <c r="AD126" s="208"/>
      <c r="AE126" s="202"/>
      <c r="AF126" s="202"/>
      <c r="AG126" s="202"/>
      <c r="AH126" s="201">
        <f>Totals!$E$81</f>
        <v>45811</v>
      </c>
      <c r="AI126" s="201"/>
      <c r="AJ126" s="201"/>
      <c r="AK126" s="326">
        <f t="shared" si="30"/>
        <v>0</v>
      </c>
      <c r="AL126" s="326"/>
      <c r="AM126" s="326"/>
      <c r="AN126" s="201" t="str">
        <f t="shared" si="31"/>
        <v/>
      </c>
      <c r="AO126" s="201"/>
      <c r="AP126" s="201"/>
      <c r="AQ126" s="202"/>
      <c r="AR126" s="202"/>
      <c r="AS126" s="202"/>
      <c r="AT126" s="203">
        <f t="shared" si="32"/>
        <v>0</v>
      </c>
      <c r="AU126" s="203"/>
      <c r="AV126" s="203"/>
      <c r="AW126" s="204">
        <f t="shared" si="33"/>
        <v>0</v>
      </c>
      <c r="AX126" s="204"/>
      <c r="AY126" s="204"/>
      <c r="AZ126" s="190">
        <f t="shared" si="34"/>
        <v>0</v>
      </c>
      <c r="BA126" s="190"/>
      <c r="BB126" s="190">
        <f t="shared" si="35"/>
        <v>0</v>
      </c>
      <c r="BC126" s="190"/>
      <c r="BD126" s="190">
        <f t="shared" si="36"/>
        <v>0</v>
      </c>
      <c r="BE126" s="190"/>
      <c r="BF126" s="190">
        <f t="shared" si="37"/>
        <v>0</v>
      </c>
      <c r="BG126" s="190"/>
      <c r="BH126" s="190">
        <f t="shared" si="38"/>
        <v>0</v>
      </c>
      <c r="BI126" s="190"/>
      <c r="BJ126" s="190">
        <f t="shared" si="39"/>
        <v>0</v>
      </c>
      <c r="BK126" s="190"/>
      <c r="BL126" s="190">
        <f t="shared" si="40"/>
        <v>0</v>
      </c>
      <c r="BM126" s="199"/>
      <c r="BN126" s="190">
        <f t="shared" si="41"/>
        <v>0</v>
      </c>
      <c r="BO126" s="190"/>
      <c r="BP126" s="190">
        <f t="shared" si="42"/>
        <v>0</v>
      </c>
      <c r="BQ126" s="190"/>
      <c r="BR126" s="190">
        <f t="shared" si="43"/>
        <v>0</v>
      </c>
      <c r="BS126" s="191"/>
    </row>
    <row r="127" spans="2:71" ht="15" thickBot="1" x14ac:dyDescent="0.4">
      <c r="B127" s="209"/>
      <c r="C127" s="210"/>
      <c r="D127" s="210"/>
      <c r="E127" s="214"/>
      <c r="F127" s="214"/>
      <c r="G127" s="214"/>
      <c r="H127" s="215"/>
      <c r="I127" s="205"/>
      <c r="J127" s="206"/>
      <c r="K127" s="206"/>
      <c r="L127" s="206"/>
      <c r="M127" s="213">
        <v>43148</v>
      </c>
      <c r="N127" s="213"/>
      <c r="O127" s="213"/>
      <c r="P127" s="213">
        <v>46799</v>
      </c>
      <c r="Q127" s="213"/>
      <c r="R127" s="213"/>
      <c r="S127" s="205" t="s">
        <v>3712</v>
      </c>
      <c r="T127" s="205"/>
      <c r="U127" s="205"/>
      <c r="V127" s="206" t="s">
        <v>3299</v>
      </c>
      <c r="W127" s="206"/>
      <c r="X127" s="206"/>
      <c r="Y127" s="207"/>
      <c r="Z127" s="207"/>
      <c r="AA127" s="207"/>
      <c r="AB127" s="208"/>
      <c r="AC127" s="208"/>
      <c r="AD127" s="208"/>
      <c r="AE127" s="202"/>
      <c r="AF127" s="202"/>
      <c r="AG127" s="202"/>
      <c r="AH127" s="201">
        <f>Totals!$E$81</f>
        <v>45811</v>
      </c>
      <c r="AI127" s="201"/>
      <c r="AJ127" s="201"/>
      <c r="AK127" s="326">
        <f t="shared" si="30"/>
        <v>0</v>
      </c>
      <c r="AL127" s="326"/>
      <c r="AM127" s="326"/>
      <c r="AN127" s="201" t="str">
        <f>IF($AQ127="","",$AQ127-1)</f>
        <v/>
      </c>
      <c r="AO127" s="201"/>
      <c r="AP127" s="201"/>
      <c r="AQ127" s="202"/>
      <c r="AR127" s="202"/>
      <c r="AS127" s="202"/>
      <c r="AT127" s="203">
        <f>IF($AE127&gt;0,IF($AN127&gt;0,IF(OR($AH127&gt;"",$AH127&gt;0),$AN127-$AH127,""),0),0)</f>
        <v>0</v>
      </c>
      <c r="AU127" s="203"/>
      <c r="AV127" s="203"/>
      <c r="AW127" s="204">
        <f t="shared" si="33"/>
        <v>0</v>
      </c>
      <c r="AX127" s="204"/>
      <c r="AY127" s="204"/>
      <c r="AZ127" s="190">
        <f t="shared" si="34"/>
        <v>0</v>
      </c>
      <c r="BA127" s="190"/>
      <c r="BB127" s="190">
        <f t="shared" si="35"/>
        <v>0</v>
      </c>
      <c r="BC127" s="190"/>
      <c r="BD127" s="190">
        <f t="shared" si="36"/>
        <v>0</v>
      </c>
      <c r="BE127" s="190"/>
      <c r="BF127" s="190">
        <f t="shared" si="37"/>
        <v>0</v>
      </c>
      <c r="BG127" s="190"/>
      <c r="BH127" s="190">
        <f t="shared" si="38"/>
        <v>0</v>
      </c>
      <c r="BI127" s="190"/>
      <c r="BJ127" s="190">
        <f t="shared" si="39"/>
        <v>0</v>
      </c>
      <c r="BK127" s="190"/>
      <c r="BL127" s="190">
        <f t="shared" si="40"/>
        <v>0</v>
      </c>
      <c r="BM127" s="199"/>
      <c r="BN127" s="190">
        <f t="shared" si="41"/>
        <v>0</v>
      </c>
      <c r="BO127" s="190"/>
      <c r="BP127" s="190">
        <f t="shared" si="42"/>
        <v>0</v>
      </c>
      <c r="BQ127" s="190"/>
      <c r="BR127" s="190">
        <f t="shared" si="43"/>
        <v>0</v>
      </c>
      <c r="BS127" s="191"/>
    </row>
    <row r="128" spans="2:71" ht="15" thickBot="1" x14ac:dyDescent="0.4">
      <c r="B128" s="209"/>
      <c r="C128" s="210"/>
      <c r="D128" s="210"/>
      <c r="E128" s="214"/>
      <c r="F128" s="214"/>
      <c r="G128" s="214"/>
      <c r="H128" s="215"/>
      <c r="I128" s="205"/>
      <c r="J128" s="206"/>
      <c r="K128" s="206"/>
      <c r="L128" s="206"/>
      <c r="M128" s="213">
        <v>44428</v>
      </c>
      <c r="N128" s="213"/>
      <c r="O128" s="213"/>
      <c r="P128" s="213">
        <v>44792</v>
      </c>
      <c r="Q128" s="213"/>
      <c r="R128" s="213"/>
      <c r="S128" s="205" t="s">
        <v>6638</v>
      </c>
      <c r="T128" s="205"/>
      <c r="U128" s="205"/>
      <c r="V128" s="206" t="s">
        <v>6406</v>
      </c>
      <c r="W128" s="206"/>
      <c r="X128" s="206"/>
      <c r="Y128" s="207"/>
      <c r="Z128" s="207"/>
      <c r="AA128" s="207"/>
      <c r="AB128" s="208"/>
      <c r="AC128" s="208"/>
      <c r="AD128" s="208"/>
      <c r="AE128" s="202"/>
      <c r="AF128" s="202"/>
      <c r="AG128" s="202"/>
      <c r="AH128" s="201">
        <f>Totals!$E$81</f>
        <v>45811</v>
      </c>
      <c r="AI128" s="201"/>
      <c r="AJ128" s="201"/>
      <c r="AK128" s="326">
        <f t="shared" si="30"/>
        <v>0</v>
      </c>
      <c r="AL128" s="326"/>
      <c r="AM128" s="326"/>
      <c r="AN128" s="201" t="str">
        <f t="shared" si="31"/>
        <v/>
      </c>
      <c r="AO128" s="201"/>
      <c r="AP128" s="201"/>
      <c r="AQ128" s="202"/>
      <c r="AR128" s="202"/>
      <c r="AS128" s="202"/>
      <c r="AT128" s="203">
        <f t="shared" ref="AT128:AT155" si="44">IF($AE128&gt;0,IF($AN128&gt;0,IF(OR($AH128&gt;"",$AH128&gt;0),$AN128-$AH128,""),0),0)</f>
        <v>0</v>
      </c>
      <c r="AU128" s="203"/>
      <c r="AV128" s="203"/>
      <c r="AW128" s="204">
        <f t="shared" si="33"/>
        <v>0</v>
      </c>
      <c r="AX128" s="204"/>
      <c r="AY128" s="204"/>
      <c r="AZ128" s="190">
        <f t="shared" si="34"/>
        <v>0</v>
      </c>
      <c r="BA128" s="190"/>
      <c r="BB128" s="190">
        <f t="shared" si="35"/>
        <v>0</v>
      </c>
      <c r="BC128" s="190"/>
      <c r="BD128" s="190">
        <f t="shared" si="36"/>
        <v>0</v>
      </c>
      <c r="BE128" s="190"/>
      <c r="BF128" s="190">
        <f t="shared" si="37"/>
        <v>0</v>
      </c>
      <c r="BG128" s="190"/>
      <c r="BH128" s="190">
        <f t="shared" si="38"/>
        <v>0</v>
      </c>
      <c r="BI128" s="190"/>
      <c r="BJ128" s="190">
        <f t="shared" si="39"/>
        <v>0</v>
      </c>
      <c r="BK128" s="190"/>
      <c r="BL128" s="190">
        <f t="shared" si="40"/>
        <v>0</v>
      </c>
      <c r="BM128" s="199"/>
      <c r="BN128" s="190">
        <f t="shared" si="41"/>
        <v>0</v>
      </c>
      <c r="BO128" s="190"/>
      <c r="BP128" s="190">
        <f t="shared" si="42"/>
        <v>0</v>
      </c>
      <c r="BQ128" s="190"/>
      <c r="BR128" s="190">
        <f t="shared" si="43"/>
        <v>0</v>
      </c>
      <c r="BS128" s="191"/>
    </row>
    <row r="129" spans="2:71" ht="15" thickBot="1" x14ac:dyDescent="0.4">
      <c r="B129" s="209"/>
      <c r="C129" s="210"/>
      <c r="D129" s="210"/>
      <c r="E129" s="214"/>
      <c r="F129" s="214"/>
      <c r="G129" s="214"/>
      <c r="H129" s="215"/>
      <c r="I129" s="205"/>
      <c r="J129" s="206"/>
      <c r="K129" s="206"/>
      <c r="L129" s="206"/>
      <c r="M129" s="213">
        <v>44428</v>
      </c>
      <c r="N129" s="213"/>
      <c r="O129" s="213"/>
      <c r="P129" s="213">
        <v>44792</v>
      </c>
      <c r="Q129" s="213"/>
      <c r="R129" s="213"/>
      <c r="S129" s="205" t="s">
        <v>6638</v>
      </c>
      <c r="T129" s="205"/>
      <c r="U129" s="205"/>
      <c r="V129" s="206" t="s">
        <v>6406</v>
      </c>
      <c r="W129" s="206"/>
      <c r="X129" s="206"/>
      <c r="Y129" s="207"/>
      <c r="Z129" s="207"/>
      <c r="AA129" s="207"/>
      <c r="AB129" s="208"/>
      <c r="AC129" s="208"/>
      <c r="AD129" s="208"/>
      <c r="AE129" s="202"/>
      <c r="AF129" s="202"/>
      <c r="AG129" s="202"/>
      <c r="AH129" s="201">
        <f>Totals!$E$81</f>
        <v>45811</v>
      </c>
      <c r="AI129" s="201"/>
      <c r="AJ129" s="201"/>
      <c r="AK129" s="326">
        <f t="shared" si="30"/>
        <v>0</v>
      </c>
      <c r="AL129" s="326"/>
      <c r="AM129" s="326"/>
      <c r="AN129" s="201" t="str">
        <f t="shared" si="31"/>
        <v/>
      </c>
      <c r="AO129" s="201"/>
      <c r="AP129" s="201"/>
      <c r="AQ129" s="202"/>
      <c r="AR129" s="202"/>
      <c r="AS129" s="202"/>
      <c r="AT129" s="203">
        <f t="shared" si="44"/>
        <v>0</v>
      </c>
      <c r="AU129" s="203"/>
      <c r="AV129" s="203"/>
      <c r="AW129" s="204">
        <f t="shared" si="33"/>
        <v>0</v>
      </c>
      <c r="AX129" s="204"/>
      <c r="AY129" s="204"/>
      <c r="AZ129" s="190">
        <f t="shared" si="34"/>
        <v>0</v>
      </c>
      <c r="BA129" s="190"/>
      <c r="BB129" s="190">
        <f t="shared" si="35"/>
        <v>0</v>
      </c>
      <c r="BC129" s="190"/>
      <c r="BD129" s="190">
        <f t="shared" si="36"/>
        <v>0</v>
      </c>
      <c r="BE129" s="190"/>
      <c r="BF129" s="190">
        <f t="shared" si="37"/>
        <v>0</v>
      </c>
      <c r="BG129" s="190"/>
      <c r="BH129" s="190">
        <f t="shared" si="38"/>
        <v>0</v>
      </c>
      <c r="BI129" s="190"/>
      <c r="BJ129" s="190">
        <f t="shared" si="39"/>
        <v>0</v>
      </c>
      <c r="BK129" s="190"/>
      <c r="BL129" s="190">
        <f t="shared" si="40"/>
        <v>0</v>
      </c>
      <c r="BM129" s="199"/>
      <c r="BN129" s="190">
        <f t="shared" si="41"/>
        <v>0</v>
      </c>
      <c r="BO129" s="190"/>
      <c r="BP129" s="190">
        <f t="shared" si="42"/>
        <v>0</v>
      </c>
      <c r="BQ129" s="190"/>
      <c r="BR129" s="190">
        <f t="shared" si="43"/>
        <v>0</v>
      </c>
      <c r="BS129" s="191"/>
    </row>
    <row r="130" spans="2:71" ht="15" thickBot="1" x14ac:dyDescent="0.4">
      <c r="B130" s="209"/>
      <c r="C130" s="210"/>
      <c r="D130" s="210"/>
      <c r="E130" s="214"/>
      <c r="F130" s="214"/>
      <c r="G130" s="214"/>
      <c r="H130" s="215"/>
      <c r="I130" s="205"/>
      <c r="J130" s="206"/>
      <c r="K130" s="206"/>
      <c r="L130" s="206"/>
      <c r="M130" s="213"/>
      <c r="N130" s="213"/>
      <c r="O130" s="213"/>
      <c r="P130" s="213"/>
      <c r="Q130" s="213"/>
      <c r="R130" s="213"/>
      <c r="S130" s="205"/>
      <c r="T130" s="205"/>
      <c r="U130" s="205"/>
      <c r="V130" s="206"/>
      <c r="W130" s="206"/>
      <c r="X130" s="206"/>
      <c r="Y130" s="207"/>
      <c r="Z130" s="207"/>
      <c r="AA130" s="207"/>
      <c r="AB130" s="208"/>
      <c r="AC130" s="208"/>
      <c r="AD130" s="208"/>
      <c r="AE130" s="202"/>
      <c r="AF130" s="202"/>
      <c r="AG130" s="202"/>
      <c r="AH130" s="201">
        <f>Totals!$E$81</f>
        <v>45811</v>
      </c>
      <c r="AI130" s="201"/>
      <c r="AJ130" s="201"/>
      <c r="AK130" s="326">
        <f t="shared" si="30"/>
        <v>0</v>
      </c>
      <c r="AL130" s="326"/>
      <c r="AM130" s="326"/>
      <c r="AN130" s="201" t="str">
        <f t="shared" si="31"/>
        <v/>
      </c>
      <c r="AO130" s="201"/>
      <c r="AP130" s="201"/>
      <c r="AQ130" s="202"/>
      <c r="AR130" s="202"/>
      <c r="AS130" s="202"/>
      <c r="AT130" s="203">
        <f t="shared" si="44"/>
        <v>0</v>
      </c>
      <c r="AU130" s="203"/>
      <c r="AV130" s="203"/>
      <c r="AW130" s="204">
        <f t="shared" si="33"/>
        <v>0</v>
      </c>
      <c r="AX130" s="204"/>
      <c r="AY130" s="204"/>
      <c r="AZ130" s="190">
        <f t="shared" si="34"/>
        <v>0</v>
      </c>
      <c r="BA130" s="190"/>
      <c r="BB130" s="190">
        <f t="shared" si="35"/>
        <v>0</v>
      </c>
      <c r="BC130" s="190"/>
      <c r="BD130" s="190">
        <f t="shared" si="36"/>
        <v>0</v>
      </c>
      <c r="BE130" s="190"/>
      <c r="BF130" s="190">
        <f t="shared" si="37"/>
        <v>0</v>
      </c>
      <c r="BG130" s="190"/>
      <c r="BH130" s="190">
        <f t="shared" si="38"/>
        <v>0</v>
      </c>
      <c r="BI130" s="190"/>
      <c r="BJ130" s="190">
        <f t="shared" si="39"/>
        <v>0</v>
      </c>
      <c r="BK130" s="190"/>
      <c r="BL130" s="190">
        <f t="shared" si="40"/>
        <v>0</v>
      </c>
      <c r="BM130" s="199"/>
      <c r="BN130" s="190">
        <f t="shared" si="41"/>
        <v>0</v>
      </c>
      <c r="BO130" s="190"/>
      <c r="BP130" s="190">
        <f t="shared" si="42"/>
        <v>0</v>
      </c>
      <c r="BQ130" s="190"/>
      <c r="BR130" s="190">
        <f t="shared" si="43"/>
        <v>0</v>
      </c>
      <c r="BS130" s="191"/>
    </row>
    <row r="131" spans="2:71" ht="15" thickBot="1" x14ac:dyDescent="0.4">
      <c r="B131" s="209"/>
      <c r="C131" s="210"/>
      <c r="D131" s="210"/>
      <c r="E131" s="214"/>
      <c r="F131" s="214"/>
      <c r="G131" s="214"/>
      <c r="H131" s="215"/>
      <c r="I131" s="205"/>
      <c r="J131" s="206"/>
      <c r="K131" s="206"/>
      <c r="L131" s="206"/>
      <c r="M131" s="213">
        <v>43246</v>
      </c>
      <c r="N131" s="213"/>
      <c r="O131" s="213"/>
      <c r="P131" s="213">
        <v>45071</v>
      </c>
      <c r="Q131" s="213"/>
      <c r="R131" s="213"/>
      <c r="S131" s="205" t="s">
        <v>5539</v>
      </c>
      <c r="T131" s="205"/>
      <c r="U131" s="205"/>
      <c r="V131" s="206" t="s">
        <v>5027</v>
      </c>
      <c r="W131" s="206"/>
      <c r="X131" s="206"/>
      <c r="Y131" s="207"/>
      <c r="Z131" s="207"/>
      <c r="AA131" s="207"/>
      <c r="AB131" s="208"/>
      <c r="AC131" s="208"/>
      <c r="AD131" s="208"/>
      <c r="AE131" s="202"/>
      <c r="AF131" s="202"/>
      <c r="AG131" s="202"/>
      <c r="AH131" s="201">
        <f>Totals!$E$81</f>
        <v>45811</v>
      </c>
      <c r="AI131" s="201"/>
      <c r="AJ131" s="201"/>
      <c r="AK131" s="326">
        <f t="shared" si="30"/>
        <v>0</v>
      </c>
      <c r="AL131" s="326"/>
      <c r="AM131" s="326"/>
      <c r="AN131" s="201" t="str">
        <f t="shared" si="31"/>
        <v/>
      </c>
      <c r="AO131" s="201"/>
      <c r="AP131" s="201"/>
      <c r="AQ131" s="202"/>
      <c r="AR131" s="202"/>
      <c r="AS131" s="202"/>
      <c r="AT131" s="203">
        <f t="shared" si="44"/>
        <v>0</v>
      </c>
      <c r="AU131" s="203"/>
      <c r="AV131" s="203"/>
      <c r="AW131" s="204">
        <f t="shared" si="33"/>
        <v>0</v>
      </c>
      <c r="AX131" s="204"/>
      <c r="AY131" s="204"/>
      <c r="AZ131" s="190">
        <f t="shared" si="34"/>
        <v>0</v>
      </c>
      <c r="BA131" s="190"/>
      <c r="BB131" s="190">
        <f t="shared" si="35"/>
        <v>0</v>
      </c>
      <c r="BC131" s="190"/>
      <c r="BD131" s="190">
        <f t="shared" si="36"/>
        <v>0</v>
      </c>
      <c r="BE131" s="190"/>
      <c r="BF131" s="190">
        <f t="shared" si="37"/>
        <v>0</v>
      </c>
      <c r="BG131" s="190"/>
      <c r="BH131" s="190">
        <f t="shared" si="38"/>
        <v>0</v>
      </c>
      <c r="BI131" s="190"/>
      <c r="BJ131" s="190">
        <f t="shared" si="39"/>
        <v>0</v>
      </c>
      <c r="BK131" s="190"/>
      <c r="BL131" s="190">
        <f t="shared" si="40"/>
        <v>0</v>
      </c>
      <c r="BM131" s="199"/>
      <c r="BN131" s="190">
        <f t="shared" si="41"/>
        <v>0</v>
      </c>
      <c r="BO131" s="190"/>
      <c r="BP131" s="190">
        <f t="shared" si="42"/>
        <v>0</v>
      </c>
      <c r="BQ131" s="190"/>
      <c r="BR131" s="190">
        <f t="shared" si="43"/>
        <v>0</v>
      </c>
      <c r="BS131" s="191"/>
    </row>
    <row r="132" spans="2:71" ht="15" thickBot="1" x14ac:dyDescent="0.4">
      <c r="B132" s="209"/>
      <c r="C132" s="210"/>
      <c r="D132" s="210"/>
      <c r="E132" s="214"/>
      <c r="F132" s="214"/>
      <c r="G132" s="214"/>
      <c r="H132" s="215"/>
      <c r="I132" s="205"/>
      <c r="J132" s="206"/>
      <c r="K132" s="206"/>
      <c r="L132" s="206"/>
      <c r="M132" s="213">
        <v>44442</v>
      </c>
      <c r="N132" s="213"/>
      <c r="O132" s="213"/>
      <c r="P132" s="213">
        <v>46267</v>
      </c>
      <c r="Q132" s="213"/>
      <c r="R132" s="213"/>
      <c r="S132" s="205" t="s">
        <v>5539</v>
      </c>
      <c r="T132" s="205"/>
      <c r="U132" s="205"/>
      <c r="V132" s="206" t="s">
        <v>3830</v>
      </c>
      <c r="W132" s="206"/>
      <c r="X132" s="206"/>
      <c r="Y132" s="207"/>
      <c r="Z132" s="207"/>
      <c r="AA132" s="207"/>
      <c r="AB132" s="208"/>
      <c r="AC132" s="208"/>
      <c r="AD132" s="208"/>
      <c r="AE132" s="202"/>
      <c r="AF132" s="202"/>
      <c r="AG132" s="202"/>
      <c r="AH132" s="201">
        <f>Totals!$E$81</f>
        <v>45811</v>
      </c>
      <c r="AI132" s="201"/>
      <c r="AJ132" s="201"/>
      <c r="AK132" s="326">
        <f t="shared" si="30"/>
        <v>0</v>
      </c>
      <c r="AL132" s="326"/>
      <c r="AM132" s="326"/>
      <c r="AN132" s="201" t="str">
        <f t="shared" si="31"/>
        <v/>
      </c>
      <c r="AO132" s="201"/>
      <c r="AP132" s="201"/>
      <c r="AQ132" s="202"/>
      <c r="AR132" s="202"/>
      <c r="AS132" s="202"/>
      <c r="AT132" s="203">
        <f t="shared" si="44"/>
        <v>0</v>
      </c>
      <c r="AU132" s="203"/>
      <c r="AV132" s="203"/>
      <c r="AW132" s="204">
        <f t="shared" si="33"/>
        <v>0</v>
      </c>
      <c r="AX132" s="204"/>
      <c r="AY132" s="204"/>
      <c r="AZ132" s="190">
        <f t="shared" si="34"/>
        <v>0</v>
      </c>
      <c r="BA132" s="190"/>
      <c r="BB132" s="190">
        <f t="shared" si="35"/>
        <v>0</v>
      </c>
      <c r="BC132" s="190"/>
      <c r="BD132" s="190">
        <f t="shared" si="36"/>
        <v>0</v>
      </c>
      <c r="BE132" s="190"/>
      <c r="BF132" s="190">
        <f t="shared" si="37"/>
        <v>0</v>
      </c>
      <c r="BG132" s="190"/>
      <c r="BH132" s="190">
        <f t="shared" si="38"/>
        <v>0</v>
      </c>
      <c r="BI132" s="190"/>
      <c r="BJ132" s="190">
        <f t="shared" si="39"/>
        <v>0</v>
      </c>
      <c r="BK132" s="190"/>
      <c r="BL132" s="190">
        <f t="shared" si="40"/>
        <v>0</v>
      </c>
      <c r="BM132" s="199"/>
      <c r="BN132" s="190">
        <f t="shared" si="41"/>
        <v>0</v>
      </c>
      <c r="BO132" s="190"/>
      <c r="BP132" s="190">
        <f t="shared" si="42"/>
        <v>0</v>
      </c>
      <c r="BQ132" s="190"/>
      <c r="BR132" s="190">
        <f t="shared" si="43"/>
        <v>0</v>
      </c>
      <c r="BS132" s="191"/>
    </row>
    <row r="133" spans="2:71" ht="15" thickBot="1" x14ac:dyDescent="0.4">
      <c r="B133" s="209"/>
      <c r="C133" s="210"/>
      <c r="D133" s="210"/>
      <c r="E133" s="214"/>
      <c r="F133" s="214"/>
      <c r="G133" s="214"/>
      <c r="H133" s="215"/>
      <c r="I133" s="205"/>
      <c r="J133" s="206"/>
      <c r="K133" s="206"/>
      <c r="L133" s="206"/>
      <c r="M133" s="213">
        <v>44229</v>
      </c>
      <c r="N133" s="213"/>
      <c r="O133" s="213"/>
      <c r="P133" s="213">
        <v>44593</v>
      </c>
      <c r="Q133" s="213"/>
      <c r="R133" s="213"/>
      <c r="S133" s="205" t="s">
        <v>6638</v>
      </c>
      <c r="T133" s="205"/>
      <c r="U133" s="205"/>
      <c r="V133" s="206" t="s">
        <v>6606</v>
      </c>
      <c r="W133" s="206"/>
      <c r="X133" s="206"/>
      <c r="Y133" s="207"/>
      <c r="Z133" s="207"/>
      <c r="AA133" s="207"/>
      <c r="AB133" s="208"/>
      <c r="AC133" s="208"/>
      <c r="AD133" s="208"/>
      <c r="AE133" s="202"/>
      <c r="AF133" s="202"/>
      <c r="AG133" s="202"/>
      <c r="AH133" s="201">
        <f>Totals!$E$81</f>
        <v>45811</v>
      </c>
      <c r="AI133" s="201"/>
      <c r="AJ133" s="201"/>
      <c r="AK133" s="326">
        <f t="shared" si="30"/>
        <v>0</v>
      </c>
      <c r="AL133" s="326"/>
      <c r="AM133" s="326"/>
      <c r="AN133" s="201" t="str">
        <f t="shared" si="31"/>
        <v/>
      </c>
      <c r="AO133" s="201"/>
      <c r="AP133" s="201"/>
      <c r="AQ133" s="202"/>
      <c r="AR133" s="202"/>
      <c r="AS133" s="202"/>
      <c r="AT133" s="203">
        <f t="shared" si="44"/>
        <v>0</v>
      </c>
      <c r="AU133" s="203"/>
      <c r="AV133" s="203"/>
      <c r="AW133" s="204">
        <f t="shared" si="33"/>
        <v>0</v>
      </c>
      <c r="AX133" s="204"/>
      <c r="AY133" s="204"/>
      <c r="AZ133" s="190">
        <f t="shared" si="34"/>
        <v>0</v>
      </c>
      <c r="BA133" s="190"/>
      <c r="BB133" s="190">
        <f t="shared" si="35"/>
        <v>0</v>
      </c>
      <c r="BC133" s="190"/>
      <c r="BD133" s="190">
        <f t="shared" si="36"/>
        <v>0</v>
      </c>
      <c r="BE133" s="190"/>
      <c r="BF133" s="190">
        <f t="shared" si="37"/>
        <v>0</v>
      </c>
      <c r="BG133" s="190"/>
      <c r="BH133" s="190">
        <f t="shared" si="38"/>
        <v>0</v>
      </c>
      <c r="BI133" s="190"/>
      <c r="BJ133" s="190">
        <f t="shared" si="39"/>
        <v>0</v>
      </c>
      <c r="BK133" s="190"/>
      <c r="BL133" s="190">
        <f t="shared" si="40"/>
        <v>0</v>
      </c>
      <c r="BM133" s="199"/>
      <c r="BN133" s="190">
        <f t="shared" si="41"/>
        <v>0</v>
      </c>
      <c r="BO133" s="190"/>
      <c r="BP133" s="190">
        <f t="shared" si="42"/>
        <v>0</v>
      </c>
      <c r="BQ133" s="190"/>
      <c r="BR133" s="190">
        <f t="shared" si="43"/>
        <v>0</v>
      </c>
      <c r="BS133" s="191"/>
    </row>
    <row r="134" spans="2:71" ht="15" thickBot="1" x14ac:dyDescent="0.4">
      <c r="B134" s="209"/>
      <c r="C134" s="210"/>
      <c r="D134" s="210"/>
      <c r="E134" s="214"/>
      <c r="F134" s="214"/>
      <c r="G134" s="214"/>
      <c r="H134" s="215"/>
      <c r="I134" s="205"/>
      <c r="J134" s="206"/>
      <c r="K134" s="206"/>
      <c r="L134" s="206"/>
      <c r="M134" s="213">
        <v>44105</v>
      </c>
      <c r="N134" s="213"/>
      <c r="O134" s="213"/>
      <c r="P134" s="213">
        <v>44469</v>
      </c>
      <c r="Q134" s="213"/>
      <c r="R134" s="213"/>
      <c r="S134" s="205" t="s">
        <v>6638</v>
      </c>
      <c r="T134" s="205"/>
      <c r="U134" s="205"/>
      <c r="V134" s="206" t="s">
        <v>6364</v>
      </c>
      <c r="W134" s="206"/>
      <c r="X134" s="206"/>
      <c r="Y134" s="207"/>
      <c r="Z134" s="207"/>
      <c r="AA134" s="207"/>
      <c r="AB134" s="208"/>
      <c r="AC134" s="208"/>
      <c r="AD134" s="208"/>
      <c r="AE134" s="202"/>
      <c r="AF134" s="202"/>
      <c r="AG134" s="202"/>
      <c r="AH134" s="201">
        <f>Totals!$E$81</f>
        <v>45811</v>
      </c>
      <c r="AI134" s="201"/>
      <c r="AJ134" s="201"/>
      <c r="AK134" s="326">
        <f t="shared" si="30"/>
        <v>0</v>
      </c>
      <c r="AL134" s="326"/>
      <c r="AM134" s="326"/>
      <c r="AN134" s="201" t="str">
        <f t="shared" si="31"/>
        <v/>
      </c>
      <c r="AO134" s="201"/>
      <c r="AP134" s="201"/>
      <c r="AQ134" s="202"/>
      <c r="AR134" s="202"/>
      <c r="AS134" s="202"/>
      <c r="AT134" s="203">
        <f t="shared" si="44"/>
        <v>0</v>
      </c>
      <c r="AU134" s="203"/>
      <c r="AV134" s="203"/>
      <c r="AW134" s="204">
        <f t="shared" si="33"/>
        <v>0</v>
      </c>
      <c r="AX134" s="204"/>
      <c r="AY134" s="204"/>
      <c r="AZ134" s="190">
        <f t="shared" si="34"/>
        <v>0</v>
      </c>
      <c r="BA134" s="190"/>
      <c r="BB134" s="190">
        <f t="shared" si="35"/>
        <v>0</v>
      </c>
      <c r="BC134" s="190"/>
      <c r="BD134" s="190">
        <f t="shared" si="36"/>
        <v>0</v>
      </c>
      <c r="BE134" s="190"/>
      <c r="BF134" s="190">
        <f t="shared" si="37"/>
        <v>0</v>
      </c>
      <c r="BG134" s="190"/>
      <c r="BH134" s="190">
        <f t="shared" si="38"/>
        <v>0</v>
      </c>
      <c r="BI134" s="190"/>
      <c r="BJ134" s="190">
        <f t="shared" si="39"/>
        <v>0</v>
      </c>
      <c r="BK134" s="190"/>
      <c r="BL134" s="190">
        <f t="shared" si="40"/>
        <v>0</v>
      </c>
      <c r="BM134" s="199"/>
      <c r="BN134" s="190">
        <f t="shared" si="41"/>
        <v>0</v>
      </c>
      <c r="BO134" s="190"/>
      <c r="BP134" s="190">
        <f t="shared" si="42"/>
        <v>0</v>
      </c>
      <c r="BQ134" s="190"/>
      <c r="BR134" s="190">
        <f t="shared" si="43"/>
        <v>0</v>
      </c>
      <c r="BS134" s="191"/>
    </row>
    <row r="135" spans="2:71" ht="15" thickBot="1" x14ac:dyDescent="0.4">
      <c r="B135" s="209"/>
      <c r="C135" s="210"/>
      <c r="D135" s="210"/>
      <c r="E135" s="214"/>
      <c r="F135" s="214"/>
      <c r="G135" s="214"/>
      <c r="H135" s="215"/>
      <c r="I135" s="205"/>
      <c r="J135" s="206"/>
      <c r="K135" s="206"/>
      <c r="L135" s="206"/>
      <c r="M135" s="213"/>
      <c r="N135" s="213"/>
      <c r="O135" s="213"/>
      <c r="P135" s="213"/>
      <c r="Q135" s="213"/>
      <c r="R135" s="213"/>
      <c r="S135" s="205"/>
      <c r="T135" s="205"/>
      <c r="U135" s="205"/>
      <c r="V135" s="206"/>
      <c r="W135" s="206"/>
      <c r="X135" s="206"/>
      <c r="Y135" s="207"/>
      <c r="Z135" s="207"/>
      <c r="AA135" s="207"/>
      <c r="AB135" s="208"/>
      <c r="AC135" s="208"/>
      <c r="AD135" s="208"/>
      <c r="AE135" s="202"/>
      <c r="AF135" s="202"/>
      <c r="AG135" s="202"/>
      <c r="AH135" s="201">
        <f>Totals!$E$81</f>
        <v>45811</v>
      </c>
      <c r="AI135" s="201"/>
      <c r="AJ135" s="201"/>
      <c r="AK135" s="326">
        <f t="shared" si="30"/>
        <v>0</v>
      </c>
      <c r="AL135" s="326"/>
      <c r="AM135" s="326"/>
      <c r="AN135" s="201" t="str">
        <f t="shared" si="31"/>
        <v/>
      </c>
      <c r="AO135" s="201"/>
      <c r="AP135" s="201"/>
      <c r="AQ135" s="202"/>
      <c r="AR135" s="202"/>
      <c r="AS135" s="202"/>
      <c r="AT135" s="203">
        <f t="shared" si="44"/>
        <v>0</v>
      </c>
      <c r="AU135" s="203"/>
      <c r="AV135" s="203"/>
      <c r="AW135" s="204">
        <f t="shared" si="33"/>
        <v>0</v>
      </c>
      <c r="AX135" s="204"/>
      <c r="AY135" s="204"/>
      <c r="AZ135" s="190">
        <f t="shared" si="34"/>
        <v>0</v>
      </c>
      <c r="BA135" s="190"/>
      <c r="BB135" s="190">
        <f t="shared" si="35"/>
        <v>0</v>
      </c>
      <c r="BC135" s="190"/>
      <c r="BD135" s="190">
        <f t="shared" si="36"/>
        <v>0</v>
      </c>
      <c r="BE135" s="190"/>
      <c r="BF135" s="190">
        <f t="shared" si="37"/>
        <v>0</v>
      </c>
      <c r="BG135" s="190"/>
      <c r="BH135" s="190">
        <f t="shared" si="38"/>
        <v>0</v>
      </c>
      <c r="BI135" s="190"/>
      <c r="BJ135" s="190">
        <f t="shared" si="39"/>
        <v>0</v>
      </c>
      <c r="BK135" s="190"/>
      <c r="BL135" s="190">
        <f t="shared" si="40"/>
        <v>0</v>
      </c>
      <c r="BM135" s="199"/>
      <c r="BN135" s="190">
        <f t="shared" si="41"/>
        <v>0</v>
      </c>
      <c r="BO135" s="190"/>
      <c r="BP135" s="190">
        <f t="shared" si="42"/>
        <v>0</v>
      </c>
      <c r="BQ135" s="190"/>
      <c r="BR135" s="190">
        <f t="shared" si="43"/>
        <v>0</v>
      </c>
      <c r="BS135" s="191"/>
    </row>
    <row r="136" spans="2:71" ht="15" thickBot="1" x14ac:dyDescent="0.4">
      <c r="B136" s="209"/>
      <c r="C136" s="210"/>
      <c r="D136" s="210"/>
      <c r="E136" s="214"/>
      <c r="F136" s="214"/>
      <c r="G136" s="214"/>
      <c r="H136" s="215"/>
      <c r="I136" s="205"/>
      <c r="J136" s="206"/>
      <c r="K136" s="206"/>
      <c r="L136" s="206"/>
      <c r="M136" s="213"/>
      <c r="N136" s="213"/>
      <c r="O136" s="213"/>
      <c r="P136" s="213"/>
      <c r="Q136" s="213"/>
      <c r="R136" s="213"/>
      <c r="S136" s="205"/>
      <c r="T136" s="205"/>
      <c r="U136" s="205"/>
      <c r="V136" s="206"/>
      <c r="W136" s="206"/>
      <c r="X136" s="206"/>
      <c r="Y136" s="207"/>
      <c r="Z136" s="207"/>
      <c r="AA136" s="207"/>
      <c r="AB136" s="208"/>
      <c r="AC136" s="208"/>
      <c r="AD136" s="208"/>
      <c r="AE136" s="202"/>
      <c r="AF136" s="202"/>
      <c r="AG136" s="202"/>
      <c r="AH136" s="201">
        <f>Totals!$E$81</f>
        <v>45811</v>
      </c>
      <c r="AI136" s="201"/>
      <c r="AJ136" s="201"/>
      <c r="AK136" s="326">
        <f t="shared" si="30"/>
        <v>0</v>
      </c>
      <c r="AL136" s="326"/>
      <c r="AM136" s="326"/>
      <c r="AN136" s="201" t="str">
        <f t="shared" si="31"/>
        <v/>
      </c>
      <c r="AO136" s="201"/>
      <c r="AP136" s="201"/>
      <c r="AQ136" s="202"/>
      <c r="AR136" s="202"/>
      <c r="AS136" s="202"/>
      <c r="AT136" s="203">
        <f t="shared" si="44"/>
        <v>0</v>
      </c>
      <c r="AU136" s="203"/>
      <c r="AV136" s="203"/>
      <c r="AW136" s="204">
        <f t="shared" si="33"/>
        <v>0</v>
      </c>
      <c r="AX136" s="204"/>
      <c r="AY136" s="204"/>
      <c r="AZ136" s="190">
        <f t="shared" si="34"/>
        <v>0</v>
      </c>
      <c r="BA136" s="190"/>
      <c r="BB136" s="190">
        <f t="shared" si="35"/>
        <v>0</v>
      </c>
      <c r="BC136" s="190"/>
      <c r="BD136" s="190">
        <f t="shared" si="36"/>
        <v>0</v>
      </c>
      <c r="BE136" s="190"/>
      <c r="BF136" s="190">
        <f t="shared" si="37"/>
        <v>0</v>
      </c>
      <c r="BG136" s="190"/>
      <c r="BH136" s="190">
        <f t="shared" si="38"/>
        <v>0</v>
      </c>
      <c r="BI136" s="190"/>
      <c r="BJ136" s="190">
        <f t="shared" si="39"/>
        <v>0</v>
      </c>
      <c r="BK136" s="190"/>
      <c r="BL136" s="190">
        <f t="shared" si="40"/>
        <v>0</v>
      </c>
      <c r="BM136" s="199"/>
      <c r="BN136" s="190">
        <f t="shared" si="41"/>
        <v>0</v>
      </c>
      <c r="BO136" s="190"/>
      <c r="BP136" s="190">
        <f t="shared" si="42"/>
        <v>0</v>
      </c>
      <c r="BQ136" s="190"/>
      <c r="BR136" s="190">
        <f t="shared" si="43"/>
        <v>0</v>
      </c>
      <c r="BS136" s="191"/>
    </row>
    <row r="137" spans="2:71" ht="15" thickBot="1" x14ac:dyDescent="0.4">
      <c r="B137" s="209"/>
      <c r="C137" s="210"/>
      <c r="D137" s="210"/>
      <c r="E137" s="214"/>
      <c r="F137" s="214"/>
      <c r="G137" s="214"/>
      <c r="H137" s="215"/>
      <c r="I137" s="205"/>
      <c r="J137" s="206"/>
      <c r="K137" s="206"/>
      <c r="L137" s="206"/>
      <c r="M137" s="213">
        <v>44401</v>
      </c>
      <c r="N137" s="213"/>
      <c r="O137" s="213"/>
      <c r="P137" s="213">
        <v>44431</v>
      </c>
      <c r="Q137" s="213"/>
      <c r="R137" s="213"/>
      <c r="S137" s="205" t="s">
        <v>6948</v>
      </c>
      <c r="T137" s="205"/>
      <c r="U137" s="205"/>
      <c r="V137" s="206" t="s">
        <v>6925</v>
      </c>
      <c r="W137" s="206"/>
      <c r="X137" s="206"/>
      <c r="Y137" s="207"/>
      <c r="Z137" s="207"/>
      <c r="AA137" s="207"/>
      <c r="AB137" s="208"/>
      <c r="AC137" s="208"/>
      <c r="AD137" s="208"/>
      <c r="AE137" s="202"/>
      <c r="AF137" s="202"/>
      <c r="AG137" s="202"/>
      <c r="AH137" s="201">
        <f>Totals!$E$81</f>
        <v>45811</v>
      </c>
      <c r="AI137" s="201"/>
      <c r="AJ137" s="201"/>
      <c r="AK137" s="326">
        <f t="shared" si="30"/>
        <v>0</v>
      </c>
      <c r="AL137" s="326"/>
      <c r="AM137" s="326"/>
      <c r="AN137" s="201" t="str">
        <f t="shared" si="31"/>
        <v/>
      </c>
      <c r="AO137" s="201"/>
      <c r="AP137" s="201"/>
      <c r="AQ137" s="202"/>
      <c r="AR137" s="202"/>
      <c r="AS137" s="202"/>
      <c r="AT137" s="203">
        <f t="shared" si="44"/>
        <v>0</v>
      </c>
      <c r="AU137" s="203"/>
      <c r="AV137" s="203"/>
      <c r="AW137" s="204">
        <f t="shared" si="33"/>
        <v>0</v>
      </c>
      <c r="AX137" s="204"/>
      <c r="AY137" s="204"/>
      <c r="AZ137" s="190">
        <f t="shared" si="34"/>
        <v>0</v>
      </c>
      <c r="BA137" s="190"/>
      <c r="BB137" s="190">
        <f t="shared" si="35"/>
        <v>0</v>
      </c>
      <c r="BC137" s="190"/>
      <c r="BD137" s="190">
        <f t="shared" si="36"/>
        <v>0</v>
      </c>
      <c r="BE137" s="190"/>
      <c r="BF137" s="190">
        <f t="shared" si="37"/>
        <v>0</v>
      </c>
      <c r="BG137" s="190"/>
      <c r="BH137" s="190">
        <f t="shared" si="38"/>
        <v>0</v>
      </c>
      <c r="BI137" s="190"/>
      <c r="BJ137" s="190">
        <f t="shared" si="39"/>
        <v>0</v>
      </c>
      <c r="BK137" s="190"/>
      <c r="BL137" s="190">
        <f t="shared" si="40"/>
        <v>0</v>
      </c>
      <c r="BM137" s="199"/>
      <c r="BN137" s="190">
        <f t="shared" si="41"/>
        <v>0</v>
      </c>
      <c r="BO137" s="190"/>
      <c r="BP137" s="190">
        <f t="shared" si="42"/>
        <v>0</v>
      </c>
      <c r="BQ137" s="190"/>
      <c r="BR137" s="190">
        <f t="shared" si="43"/>
        <v>0</v>
      </c>
      <c r="BS137" s="191"/>
    </row>
    <row r="138" spans="2:71" ht="15" thickBot="1" x14ac:dyDescent="0.4">
      <c r="B138" s="209"/>
      <c r="C138" s="210"/>
      <c r="D138" s="210"/>
      <c r="E138" s="214"/>
      <c r="F138" s="214"/>
      <c r="G138" s="214"/>
      <c r="H138" s="215"/>
      <c r="I138" s="205"/>
      <c r="J138" s="206"/>
      <c r="K138" s="206"/>
      <c r="L138" s="206"/>
      <c r="M138" s="213"/>
      <c r="N138" s="213"/>
      <c r="O138" s="213"/>
      <c r="P138" s="213"/>
      <c r="Q138" s="213"/>
      <c r="R138" s="213"/>
      <c r="S138" s="205" t="s">
        <v>6948</v>
      </c>
      <c r="T138" s="205"/>
      <c r="U138" s="205"/>
      <c r="V138" s="206"/>
      <c r="W138" s="206"/>
      <c r="X138" s="206"/>
      <c r="Y138" s="207"/>
      <c r="Z138" s="207"/>
      <c r="AA138" s="207"/>
      <c r="AB138" s="208"/>
      <c r="AC138" s="208"/>
      <c r="AD138" s="208"/>
      <c r="AE138" s="202"/>
      <c r="AF138" s="202"/>
      <c r="AG138" s="202"/>
      <c r="AH138" s="201">
        <f>Totals!$E$81</f>
        <v>45811</v>
      </c>
      <c r="AI138" s="201"/>
      <c r="AJ138" s="201"/>
      <c r="AK138" s="326">
        <f t="shared" si="30"/>
        <v>0</v>
      </c>
      <c r="AL138" s="326"/>
      <c r="AM138" s="326"/>
      <c r="AN138" s="201" t="str">
        <f t="shared" si="31"/>
        <v/>
      </c>
      <c r="AO138" s="201"/>
      <c r="AP138" s="201"/>
      <c r="AQ138" s="202"/>
      <c r="AR138" s="202"/>
      <c r="AS138" s="202"/>
      <c r="AT138" s="203">
        <f t="shared" si="44"/>
        <v>0</v>
      </c>
      <c r="AU138" s="203"/>
      <c r="AV138" s="203"/>
      <c r="AW138" s="204">
        <f t="shared" si="33"/>
        <v>0</v>
      </c>
      <c r="AX138" s="204"/>
      <c r="AY138" s="204"/>
      <c r="AZ138" s="190">
        <f t="shared" si="34"/>
        <v>0</v>
      </c>
      <c r="BA138" s="190"/>
      <c r="BB138" s="190">
        <f t="shared" si="35"/>
        <v>0</v>
      </c>
      <c r="BC138" s="190"/>
      <c r="BD138" s="190">
        <f t="shared" si="36"/>
        <v>0</v>
      </c>
      <c r="BE138" s="190"/>
      <c r="BF138" s="190">
        <f t="shared" si="37"/>
        <v>0</v>
      </c>
      <c r="BG138" s="190"/>
      <c r="BH138" s="190">
        <f t="shared" si="38"/>
        <v>0</v>
      </c>
      <c r="BI138" s="190"/>
      <c r="BJ138" s="190">
        <f t="shared" si="39"/>
        <v>0</v>
      </c>
      <c r="BK138" s="190"/>
      <c r="BL138" s="190">
        <f t="shared" si="40"/>
        <v>0</v>
      </c>
      <c r="BM138" s="199"/>
      <c r="BN138" s="190">
        <f t="shared" si="41"/>
        <v>0</v>
      </c>
      <c r="BO138" s="190"/>
      <c r="BP138" s="190">
        <f t="shared" si="42"/>
        <v>0</v>
      </c>
      <c r="BQ138" s="190"/>
      <c r="BR138" s="190">
        <f t="shared" si="43"/>
        <v>0</v>
      </c>
      <c r="BS138" s="191"/>
    </row>
    <row r="139" spans="2:71" ht="15" thickBot="1" x14ac:dyDescent="0.4">
      <c r="B139" s="209"/>
      <c r="C139" s="210"/>
      <c r="D139" s="210"/>
      <c r="E139" s="214"/>
      <c r="F139" s="214"/>
      <c r="G139" s="214"/>
      <c r="H139" s="215"/>
      <c r="I139" s="205"/>
      <c r="J139" s="206"/>
      <c r="K139" s="206"/>
      <c r="L139" s="206"/>
      <c r="M139" s="213"/>
      <c r="N139" s="213"/>
      <c r="O139" s="213"/>
      <c r="P139" s="213"/>
      <c r="Q139" s="213"/>
      <c r="R139" s="213"/>
      <c r="S139" s="205" t="s">
        <v>6948</v>
      </c>
      <c r="T139" s="205"/>
      <c r="U139" s="205"/>
      <c r="V139" s="206"/>
      <c r="W139" s="206"/>
      <c r="X139" s="206"/>
      <c r="Y139" s="207"/>
      <c r="Z139" s="207"/>
      <c r="AA139" s="207"/>
      <c r="AB139" s="208"/>
      <c r="AC139" s="208"/>
      <c r="AD139" s="208"/>
      <c r="AE139" s="202"/>
      <c r="AF139" s="202"/>
      <c r="AG139" s="202"/>
      <c r="AH139" s="201">
        <f>Totals!$E$81</f>
        <v>45811</v>
      </c>
      <c r="AI139" s="201"/>
      <c r="AJ139" s="201"/>
      <c r="AK139" s="326">
        <f t="shared" si="30"/>
        <v>0</v>
      </c>
      <c r="AL139" s="326"/>
      <c r="AM139" s="326"/>
      <c r="AN139" s="201" t="str">
        <f t="shared" si="31"/>
        <v/>
      </c>
      <c r="AO139" s="201"/>
      <c r="AP139" s="201"/>
      <c r="AQ139" s="202"/>
      <c r="AR139" s="202"/>
      <c r="AS139" s="202"/>
      <c r="AT139" s="203">
        <f t="shared" si="44"/>
        <v>0</v>
      </c>
      <c r="AU139" s="203"/>
      <c r="AV139" s="203"/>
      <c r="AW139" s="204">
        <f t="shared" si="33"/>
        <v>0</v>
      </c>
      <c r="AX139" s="204"/>
      <c r="AY139" s="204"/>
      <c r="AZ139" s="190">
        <f t="shared" si="34"/>
        <v>0</v>
      </c>
      <c r="BA139" s="190"/>
      <c r="BB139" s="190">
        <f t="shared" si="35"/>
        <v>0</v>
      </c>
      <c r="BC139" s="190"/>
      <c r="BD139" s="190">
        <f t="shared" si="36"/>
        <v>0</v>
      </c>
      <c r="BE139" s="190"/>
      <c r="BF139" s="190">
        <f t="shared" si="37"/>
        <v>0</v>
      </c>
      <c r="BG139" s="190"/>
      <c r="BH139" s="190">
        <f t="shared" si="38"/>
        <v>0</v>
      </c>
      <c r="BI139" s="190"/>
      <c r="BJ139" s="190">
        <f t="shared" si="39"/>
        <v>0</v>
      </c>
      <c r="BK139" s="190"/>
      <c r="BL139" s="190">
        <f t="shared" si="40"/>
        <v>0</v>
      </c>
      <c r="BM139" s="199"/>
      <c r="BN139" s="190">
        <f t="shared" si="41"/>
        <v>0</v>
      </c>
      <c r="BO139" s="190"/>
      <c r="BP139" s="190">
        <f t="shared" si="42"/>
        <v>0</v>
      </c>
      <c r="BQ139" s="190"/>
      <c r="BR139" s="190">
        <f t="shared" si="43"/>
        <v>0</v>
      </c>
      <c r="BS139" s="191"/>
    </row>
    <row r="140" spans="2:71" ht="15" thickBot="1" x14ac:dyDescent="0.4">
      <c r="B140" s="209"/>
      <c r="C140" s="210"/>
      <c r="D140" s="210"/>
      <c r="E140" s="214"/>
      <c r="F140" s="214"/>
      <c r="G140" s="214"/>
      <c r="H140" s="215"/>
      <c r="I140" s="205"/>
      <c r="J140" s="206"/>
      <c r="K140" s="206"/>
      <c r="L140" s="206"/>
      <c r="M140" s="213"/>
      <c r="N140" s="213"/>
      <c r="O140" s="213"/>
      <c r="P140" s="213"/>
      <c r="Q140" s="213"/>
      <c r="R140" s="213"/>
      <c r="S140" s="205" t="s">
        <v>6948</v>
      </c>
      <c r="T140" s="205"/>
      <c r="U140" s="205"/>
      <c r="V140" s="206"/>
      <c r="W140" s="206"/>
      <c r="X140" s="206"/>
      <c r="Y140" s="207"/>
      <c r="Z140" s="207"/>
      <c r="AA140" s="207"/>
      <c r="AB140" s="208"/>
      <c r="AC140" s="208"/>
      <c r="AD140" s="208"/>
      <c r="AE140" s="202"/>
      <c r="AF140" s="202"/>
      <c r="AG140" s="202"/>
      <c r="AH140" s="201">
        <f>Totals!$E$81</f>
        <v>45811</v>
      </c>
      <c r="AI140" s="201"/>
      <c r="AJ140" s="201"/>
      <c r="AK140" s="326">
        <f t="shared" si="30"/>
        <v>0</v>
      </c>
      <c r="AL140" s="326"/>
      <c r="AM140" s="326"/>
      <c r="AN140" s="201" t="str">
        <f t="shared" si="31"/>
        <v/>
      </c>
      <c r="AO140" s="201"/>
      <c r="AP140" s="201"/>
      <c r="AQ140" s="202"/>
      <c r="AR140" s="202"/>
      <c r="AS140" s="202"/>
      <c r="AT140" s="203">
        <f t="shared" si="44"/>
        <v>0</v>
      </c>
      <c r="AU140" s="203"/>
      <c r="AV140" s="203"/>
      <c r="AW140" s="204">
        <f t="shared" si="33"/>
        <v>0</v>
      </c>
      <c r="AX140" s="204"/>
      <c r="AY140" s="204"/>
      <c r="AZ140" s="190">
        <f t="shared" si="34"/>
        <v>0</v>
      </c>
      <c r="BA140" s="190"/>
      <c r="BB140" s="190">
        <f t="shared" si="35"/>
        <v>0</v>
      </c>
      <c r="BC140" s="190"/>
      <c r="BD140" s="190">
        <f t="shared" si="36"/>
        <v>0</v>
      </c>
      <c r="BE140" s="190"/>
      <c r="BF140" s="190">
        <f t="shared" si="37"/>
        <v>0</v>
      </c>
      <c r="BG140" s="190"/>
      <c r="BH140" s="190">
        <f t="shared" si="38"/>
        <v>0</v>
      </c>
      <c r="BI140" s="190"/>
      <c r="BJ140" s="190">
        <f t="shared" si="39"/>
        <v>0</v>
      </c>
      <c r="BK140" s="190"/>
      <c r="BL140" s="190">
        <f t="shared" si="40"/>
        <v>0</v>
      </c>
      <c r="BM140" s="199"/>
      <c r="BN140" s="190">
        <f t="shared" si="41"/>
        <v>0</v>
      </c>
      <c r="BO140" s="190"/>
      <c r="BP140" s="190">
        <f t="shared" si="42"/>
        <v>0</v>
      </c>
      <c r="BQ140" s="190"/>
      <c r="BR140" s="190">
        <f t="shared" si="43"/>
        <v>0</v>
      </c>
      <c r="BS140" s="191"/>
    </row>
    <row r="141" spans="2:71" ht="15" thickBot="1" x14ac:dyDescent="0.4">
      <c r="B141" s="209"/>
      <c r="C141" s="210"/>
      <c r="D141" s="210"/>
      <c r="E141" s="214"/>
      <c r="F141" s="214"/>
      <c r="G141" s="214"/>
      <c r="H141" s="215"/>
      <c r="I141" s="205"/>
      <c r="J141" s="206"/>
      <c r="K141" s="206"/>
      <c r="L141" s="206"/>
      <c r="M141" s="213"/>
      <c r="N141" s="213"/>
      <c r="O141" s="213"/>
      <c r="P141" s="213"/>
      <c r="Q141" s="213"/>
      <c r="R141" s="213"/>
      <c r="S141" s="205"/>
      <c r="T141" s="205"/>
      <c r="U141" s="205"/>
      <c r="V141" s="206"/>
      <c r="W141" s="206"/>
      <c r="X141" s="206"/>
      <c r="Y141" s="207"/>
      <c r="Z141" s="207"/>
      <c r="AA141" s="207"/>
      <c r="AB141" s="208"/>
      <c r="AC141" s="208"/>
      <c r="AD141" s="208"/>
      <c r="AE141" s="202"/>
      <c r="AF141" s="202"/>
      <c r="AG141" s="202"/>
      <c r="AH141" s="201">
        <f>Totals!$E$81</f>
        <v>45811</v>
      </c>
      <c r="AI141" s="201"/>
      <c r="AJ141" s="201"/>
      <c r="AK141" s="326">
        <f t="shared" si="30"/>
        <v>0</v>
      </c>
      <c r="AL141" s="326"/>
      <c r="AM141" s="326"/>
      <c r="AN141" s="201" t="str">
        <f t="shared" si="31"/>
        <v/>
      </c>
      <c r="AO141" s="201"/>
      <c r="AP141" s="201"/>
      <c r="AQ141" s="202"/>
      <c r="AR141" s="202"/>
      <c r="AS141" s="202"/>
      <c r="AT141" s="203">
        <f t="shared" si="44"/>
        <v>0</v>
      </c>
      <c r="AU141" s="203"/>
      <c r="AV141" s="203"/>
      <c r="AW141" s="204">
        <f t="shared" si="33"/>
        <v>0</v>
      </c>
      <c r="AX141" s="204"/>
      <c r="AY141" s="204"/>
      <c r="AZ141" s="190">
        <f t="shared" si="34"/>
        <v>0</v>
      </c>
      <c r="BA141" s="190"/>
      <c r="BB141" s="190">
        <f t="shared" si="35"/>
        <v>0</v>
      </c>
      <c r="BC141" s="190"/>
      <c r="BD141" s="190">
        <f t="shared" si="36"/>
        <v>0</v>
      </c>
      <c r="BE141" s="190"/>
      <c r="BF141" s="190">
        <f t="shared" si="37"/>
        <v>0</v>
      </c>
      <c r="BG141" s="190"/>
      <c r="BH141" s="190">
        <f t="shared" si="38"/>
        <v>0</v>
      </c>
      <c r="BI141" s="190"/>
      <c r="BJ141" s="190">
        <f t="shared" si="39"/>
        <v>0</v>
      </c>
      <c r="BK141" s="190"/>
      <c r="BL141" s="190">
        <f t="shared" si="40"/>
        <v>0</v>
      </c>
      <c r="BM141" s="199"/>
      <c r="BN141" s="190">
        <f t="shared" si="41"/>
        <v>0</v>
      </c>
      <c r="BO141" s="190"/>
      <c r="BP141" s="190">
        <f t="shared" si="42"/>
        <v>0</v>
      </c>
      <c r="BQ141" s="190"/>
      <c r="BR141" s="190">
        <f t="shared" si="43"/>
        <v>0</v>
      </c>
      <c r="BS141" s="191"/>
    </row>
    <row r="142" spans="2:71" ht="15" thickBot="1" x14ac:dyDescent="0.4">
      <c r="B142" s="209"/>
      <c r="C142" s="210"/>
      <c r="D142" s="210"/>
      <c r="E142" s="214"/>
      <c r="F142" s="214"/>
      <c r="G142" s="214"/>
      <c r="H142" s="215"/>
      <c r="I142" s="205"/>
      <c r="J142" s="206"/>
      <c r="K142" s="206"/>
      <c r="L142" s="206"/>
      <c r="M142" s="213"/>
      <c r="N142" s="213"/>
      <c r="O142" s="213"/>
      <c r="P142" s="213"/>
      <c r="Q142" s="213"/>
      <c r="R142" s="213"/>
      <c r="S142" s="205"/>
      <c r="T142" s="205"/>
      <c r="U142" s="205"/>
      <c r="V142" s="206"/>
      <c r="W142" s="206"/>
      <c r="X142" s="206"/>
      <c r="Y142" s="207"/>
      <c r="Z142" s="207"/>
      <c r="AA142" s="207"/>
      <c r="AB142" s="208"/>
      <c r="AC142" s="208"/>
      <c r="AD142" s="208"/>
      <c r="AE142" s="202"/>
      <c r="AF142" s="202"/>
      <c r="AG142" s="202"/>
      <c r="AH142" s="201">
        <f>Totals!$E$81</f>
        <v>45811</v>
      </c>
      <c r="AI142" s="201"/>
      <c r="AJ142" s="201"/>
      <c r="AK142" s="326">
        <f t="shared" si="30"/>
        <v>0</v>
      </c>
      <c r="AL142" s="326"/>
      <c r="AM142" s="326"/>
      <c r="AN142" s="201" t="str">
        <f t="shared" si="31"/>
        <v/>
      </c>
      <c r="AO142" s="201"/>
      <c r="AP142" s="201"/>
      <c r="AQ142" s="202"/>
      <c r="AR142" s="202"/>
      <c r="AS142" s="202"/>
      <c r="AT142" s="203">
        <f t="shared" si="44"/>
        <v>0</v>
      </c>
      <c r="AU142" s="203"/>
      <c r="AV142" s="203"/>
      <c r="AW142" s="204">
        <f t="shared" si="33"/>
        <v>0</v>
      </c>
      <c r="AX142" s="204"/>
      <c r="AY142" s="204"/>
      <c r="AZ142" s="190">
        <f t="shared" si="34"/>
        <v>0</v>
      </c>
      <c r="BA142" s="190"/>
      <c r="BB142" s="190">
        <f t="shared" si="35"/>
        <v>0</v>
      </c>
      <c r="BC142" s="190"/>
      <c r="BD142" s="190">
        <f t="shared" si="36"/>
        <v>0</v>
      </c>
      <c r="BE142" s="190"/>
      <c r="BF142" s="190">
        <f t="shared" si="37"/>
        <v>0</v>
      </c>
      <c r="BG142" s="190"/>
      <c r="BH142" s="190">
        <f t="shared" si="38"/>
        <v>0</v>
      </c>
      <c r="BI142" s="190"/>
      <c r="BJ142" s="190">
        <f t="shared" si="39"/>
        <v>0</v>
      </c>
      <c r="BK142" s="190"/>
      <c r="BL142" s="190">
        <f t="shared" si="40"/>
        <v>0</v>
      </c>
      <c r="BM142" s="199"/>
      <c r="BN142" s="190">
        <f t="shared" si="41"/>
        <v>0</v>
      </c>
      <c r="BO142" s="190"/>
      <c r="BP142" s="190">
        <f t="shared" si="42"/>
        <v>0</v>
      </c>
      <c r="BQ142" s="190"/>
      <c r="BR142" s="190">
        <f t="shared" si="43"/>
        <v>0</v>
      </c>
      <c r="BS142" s="191"/>
    </row>
    <row r="143" spans="2:71" ht="15" thickBot="1" x14ac:dyDescent="0.4">
      <c r="B143" s="209"/>
      <c r="C143" s="210"/>
      <c r="D143" s="210"/>
      <c r="E143" s="214"/>
      <c r="F143" s="214"/>
      <c r="G143" s="214"/>
      <c r="H143" s="215"/>
      <c r="I143" s="205"/>
      <c r="J143" s="206"/>
      <c r="K143" s="206"/>
      <c r="L143" s="206"/>
      <c r="M143" s="213"/>
      <c r="N143" s="213"/>
      <c r="O143" s="213"/>
      <c r="P143" s="213"/>
      <c r="Q143" s="213"/>
      <c r="R143" s="213"/>
      <c r="S143" s="205" t="s">
        <v>6948</v>
      </c>
      <c r="T143" s="205"/>
      <c r="U143" s="205"/>
      <c r="V143" s="206"/>
      <c r="W143" s="206"/>
      <c r="X143" s="206"/>
      <c r="Y143" s="207"/>
      <c r="Z143" s="207"/>
      <c r="AA143" s="207"/>
      <c r="AB143" s="208"/>
      <c r="AC143" s="208"/>
      <c r="AD143" s="208"/>
      <c r="AE143" s="202"/>
      <c r="AF143" s="202"/>
      <c r="AG143" s="202"/>
      <c r="AH143" s="201">
        <f>Totals!$E$81</f>
        <v>45811</v>
      </c>
      <c r="AI143" s="201"/>
      <c r="AJ143" s="201"/>
      <c r="AK143" s="326">
        <f t="shared" si="30"/>
        <v>0</v>
      </c>
      <c r="AL143" s="326"/>
      <c r="AM143" s="326"/>
      <c r="AN143" s="201" t="str">
        <f t="shared" si="31"/>
        <v/>
      </c>
      <c r="AO143" s="201"/>
      <c r="AP143" s="201"/>
      <c r="AQ143" s="202"/>
      <c r="AR143" s="202"/>
      <c r="AS143" s="202"/>
      <c r="AT143" s="203">
        <f t="shared" si="44"/>
        <v>0</v>
      </c>
      <c r="AU143" s="203"/>
      <c r="AV143" s="203"/>
      <c r="AW143" s="204">
        <f t="shared" si="33"/>
        <v>0</v>
      </c>
      <c r="AX143" s="204"/>
      <c r="AY143" s="204"/>
      <c r="AZ143" s="190">
        <f t="shared" si="34"/>
        <v>0</v>
      </c>
      <c r="BA143" s="190"/>
      <c r="BB143" s="190">
        <f t="shared" si="35"/>
        <v>0</v>
      </c>
      <c r="BC143" s="190"/>
      <c r="BD143" s="190">
        <f t="shared" si="36"/>
        <v>0</v>
      </c>
      <c r="BE143" s="190"/>
      <c r="BF143" s="190">
        <f t="shared" si="37"/>
        <v>0</v>
      </c>
      <c r="BG143" s="190"/>
      <c r="BH143" s="190">
        <f t="shared" si="38"/>
        <v>0</v>
      </c>
      <c r="BI143" s="190"/>
      <c r="BJ143" s="190">
        <f t="shared" si="39"/>
        <v>0</v>
      </c>
      <c r="BK143" s="190"/>
      <c r="BL143" s="190">
        <f t="shared" si="40"/>
        <v>0</v>
      </c>
      <c r="BM143" s="199"/>
      <c r="BN143" s="190">
        <f t="shared" si="41"/>
        <v>0</v>
      </c>
      <c r="BO143" s="190"/>
      <c r="BP143" s="190">
        <f t="shared" si="42"/>
        <v>0</v>
      </c>
      <c r="BQ143" s="190"/>
      <c r="BR143" s="190">
        <f t="shared" si="43"/>
        <v>0</v>
      </c>
      <c r="BS143" s="191"/>
    </row>
    <row r="144" spans="2:71" ht="15" thickBot="1" x14ac:dyDescent="0.4">
      <c r="B144" s="209"/>
      <c r="C144" s="210"/>
      <c r="D144" s="210"/>
      <c r="E144" s="214"/>
      <c r="F144" s="214"/>
      <c r="G144" s="214"/>
      <c r="H144" s="215"/>
      <c r="I144" s="205"/>
      <c r="J144" s="206"/>
      <c r="K144" s="206"/>
      <c r="L144" s="206"/>
      <c r="M144" s="213"/>
      <c r="N144" s="213"/>
      <c r="O144" s="213"/>
      <c r="P144" s="213"/>
      <c r="Q144" s="213"/>
      <c r="R144" s="213"/>
      <c r="S144" s="205"/>
      <c r="T144" s="205"/>
      <c r="U144" s="205"/>
      <c r="V144" s="206"/>
      <c r="W144" s="206"/>
      <c r="X144" s="206"/>
      <c r="Y144" s="207"/>
      <c r="Z144" s="207"/>
      <c r="AA144" s="207"/>
      <c r="AB144" s="208"/>
      <c r="AC144" s="208"/>
      <c r="AD144" s="208"/>
      <c r="AE144" s="202"/>
      <c r="AF144" s="202"/>
      <c r="AG144" s="202"/>
      <c r="AH144" s="201">
        <f>Totals!$E$81</f>
        <v>45811</v>
      </c>
      <c r="AI144" s="201"/>
      <c r="AJ144" s="201"/>
      <c r="AK144" s="326">
        <f t="shared" si="30"/>
        <v>0</v>
      </c>
      <c r="AL144" s="326"/>
      <c r="AM144" s="326"/>
      <c r="AN144" s="201" t="str">
        <f t="shared" si="31"/>
        <v/>
      </c>
      <c r="AO144" s="201"/>
      <c r="AP144" s="201"/>
      <c r="AQ144" s="202"/>
      <c r="AR144" s="202"/>
      <c r="AS144" s="202"/>
      <c r="AT144" s="203">
        <f t="shared" si="44"/>
        <v>0</v>
      </c>
      <c r="AU144" s="203"/>
      <c r="AV144" s="203"/>
      <c r="AW144" s="204">
        <f t="shared" si="33"/>
        <v>0</v>
      </c>
      <c r="AX144" s="204"/>
      <c r="AY144" s="204"/>
      <c r="AZ144" s="190">
        <f t="shared" si="34"/>
        <v>0</v>
      </c>
      <c r="BA144" s="190"/>
      <c r="BB144" s="190">
        <f t="shared" si="35"/>
        <v>0</v>
      </c>
      <c r="BC144" s="190"/>
      <c r="BD144" s="190">
        <f t="shared" si="36"/>
        <v>0</v>
      </c>
      <c r="BE144" s="190"/>
      <c r="BF144" s="190">
        <f t="shared" si="37"/>
        <v>0</v>
      </c>
      <c r="BG144" s="190"/>
      <c r="BH144" s="190">
        <f t="shared" si="38"/>
        <v>0</v>
      </c>
      <c r="BI144" s="190"/>
      <c r="BJ144" s="190">
        <f t="shared" si="39"/>
        <v>0</v>
      </c>
      <c r="BK144" s="190"/>
      <c r="BL144" s="190">
        <f t="shared" si="40"/>
        <v>0</v>
      </c>
      <c r="BM144" s="199"/>
      <c r="BN144" s="190">
        <f t="shared" si="41"/>
        <v>0</v>
      </c>
      <c r="BO144" s="190"/>
      <c r="BP144" s="190">
        <f t="shared" si="42"/>
        <v>0</v>
      </c>
      <c r="BQ144" s="190"/>
      <c r="BR144" s="190">
        <f t="shared" si="43"/>
        <v>0</v>
      </c>
      <c r="BS144" s="191"/>
    </row>
    <row r="145" spans="2:71" ht="15" thickBot="1" x14ac:dyDescent="0.4">
      <c r="B145" s="209"/>
      <c r="C145" s="210"/>
      <c r="D145" s="210"/>
      <c r="E145" s="214"/>
      <c r="F145" s="214"/>
      <c r="G145" s="214"/>
      <c r="H145" s="215"/>
      <c r="I145" s="205"/>
      <c r="J145" s="206"/>
      <c r="K145" s="206"/>
      <c r="L145" s="206"/>
      <c r="M145" s="213"/>
      <c r="N145" s="213"/>
      <c r="O145" s="213"/>
      <c r="P145" s="213"/>
      <c r="Q145" s="213"/>
      <c r="R145" s="213"/>
      <c r="S145" s="205"/>
      <c r="T145" s="205"/>
      <c r="U145" s="205"/>
      <c r="V145" s="206"/>
      <c r="W145" s="206"/>
      <c r="X145" s="206"/>
      <c r="Y145" s="207"/>
      <c r="Z145" s="207"/>
      <c r="AA145" s="207"/>
      <c r="AB145" s="208"/>
      <c r="AC145" s="208"/>
      <c r="AD145" s="208"/>
      <c r="AE145" s="202"/>
      <c r="AF145" s="202"/>
      <c r="AG145" s="202"/>
      <c r="AH145" s="201">
        <f>Totals!$E$81</f>
        <v>45811</v>
      </c>
      <c r="AI145" s="201"/>
      <c r="AJ145" s="201"/>
      <c r="AK145" s="326">
        <f t="shared" si="30"/>
        <v>0</v>
      </c>
      <c r="AL145" s="326"/>
      <c r="AM145" s="326"/>
      <c r="AN145" s="201" t="str">
        <f t="shared" si="31"/>
        <v/>
      </c>
      <c r="AO145" s="201"/>
      <c r="AP145" s="201"/>
      <c r="AQ145" s="202"/>
      <c r="AR145" s="202"/>
      <c r="AS145" s="202"/>
      <c r="AT145" s="203">
        <f t="shared" si="44"/>
        <v>0</v>
      </c>
      <c r="AU145" s="203"/>
      <c r="AV145" s="203"/>
      <c r="AW145" s="204">
        <f t="shared" si="33"/>
        <v>0</v>
      </c>
      <c r="AX145" s="204"/>
      <c r="AY145" s="204"/>
      <c r="AZ145" s="190">
        <f t="shared" si="34"/>
        <v>0</v>
      </c>
      <c r="BA145" s="190"/>
      <c r="BB145" s="190">
        <f t="shared" si="35"/>
        <v>0</v>
      </c>
      <c r="BC145" s="190"/>
      <c r="BD145" s="190">
        <f t="shared" si="36"/>
        <v>0</v>
      </c>
      <c r="BE145" s="190"/>
      <c r="BF145" s="190">
        <f t="shared" si="37"/>
        <v>0</v>
      </c>
      <c r="BG145" s="190"/>
      <c r="BH145" s="190">
        <f t="shared" si="38"/>
        <v>0</v>
      </c>
      <c r="BI145" s="190"/>
      <c r="BJ145" s="190">
        <f t="shared" si="39"/>
        <v>0</v>
      </c>
      <c r="BK145" s="190"/>
      <c r="BL145" s="190">
        <f t="shared" si="40"/>
        <v>0</v>
      </c>
      <c r="BM145" s="199"/>
      <c r="BN145" s="190">
        <f t="shared" si="41"/>
        <v>0</v>
      </c>
      <c r="BO145" s="190"/>
      <c r="BP145" s="190">
        <f t="shared" si="42"/>
        <v>0</v>
      </c>
      <c r="BQ145" s="190"/>
      <c r="BR145" s="190">
        <f t="shared" si="43"/>
        <v>0</v>
      </c>
      <c r="BS145" s="191"/>
    </row>
    <row r="146" spans="2:71" ht="15" thickBot="1" x14ac:dyDescent="0.4">
      <c r="B146" s="209"/>
      <c r="C146" s="210"/>
      <c r="D146" s="210"/>
      <c r="E146" s="214"/>
      <c r="F146" s="214"/>
      <c r="G146" s="214"/>
      <c r="H146" s="215"/>
      <c r="I146" s="205"/>
      <c r="J146" s="206"/>
      <c r="K146" s="206"/>
      <c r="L146" s="206"/>
      <c r="M146" s="213"/>
      <c r="N146" s="213"/>
      <c r="O146" s="213"/>
      <c r="P146" s="213"/>
      <c r="Q146" s="213"/>
      <c r="R146" s="213"/>
      <c r="S146" s="205"/>
      <c r="T146" s="205"/>
      <c r="U146" s="205"/>
      <c r="V146" s="206"/>
      <c r="W146" s="206"/>
      <c r="X146" s="206"/>
      <c r="Y146" s="207"/>
      <c r="Z146" s="207"/>
      <c r="AA146" s="207"/>
      <c r="AB146" s="208"/>
      <c r="AC146" s="208"/>
      <c r="AD146" s="208"/>
      <c r="AE146" s="202"/>
      <c r="AF146" s="202"/>
      <c r="AG146" s="202"/>
      <c r="AH146" s="201">
        <f>Totals!$E$81</f>
        <v>45811</v>
      </c>
      <c r="AI146" s="201"/>
      <c r="AJ146" s="201"/>
      <c r="AK146" s="326">
        <f t="shared" si="30"/>
        <v>0</v>
      </c>
      <c r="AL146" s="326"/>
      <c r="AM146" s="326"/>
      <c r="AN146" s="201" t="str">
        <f t="shared" si="31"/>
        <v/>
      </c>
      <c r="AO146" s="201"/>
      <c r="AP146" s="201"/>
      <c r="AQ146" s="202"/>
      <c r="AR146" s="202"/>
      <c r="AS146" s="202"/>
      <c r="AT146" s="203">
        <f t="shared" si="44"/>
        <v>0</v>
      </c>
      <c r="AU146" s="203"/>
      <c r="AV146" s="203"/>
      <c r="AW146" s="204">
        <f t="shared" si="33"/>
        <v>0</v>
      </c>
      <c r="AX146" s="204"/>
      <c r="AY146" s="204"/>
      <c r="AZ146" s="190">
        <f t="shared" si="34"/>
        <v>0</v>
      </c>
      <c r="BA146" s="190"/>
      <c r="BB146" s="190">
        <f t="shared" si="35"/>
        <v>0</v>
      </c>
      <c r="BC146" s="190"/>
      <c r="BD146" s="190">
        <f t="shared" si="36"/>
        <v>0</v>
      </c>
      <c r="BE146" s="190"/>
      <c r="BF146" s="190">
        <f t="shared" si="37"/>
        <v>0</v>
      </c>
      <c r="BG146" s="190"/>
      <c r="BH146" s="190">
        <f t="shared" si="38"/>
        <v>0</v>
      </c>
      <c r="BI146" s="190"/>
      <c r="BJ146" s="190">
        <f t="shared" si="39"/>
        <v>0</v>
      </c>
      <c r="BK146" s="190"/>
      <c r="BL146" s="190">
        <f t="shared" si="40"/>
        <v>0</v>
      </c>
      <c r="BM146" s="199"/>
      <c r="BN146" s="190">
        <f t="shared" si="41"/>
        <v>0</v>
      </c>
      <c r="BO146" s="190"/>
      <c r="BP146" s="190">
        <f t="shared" si="42"/>
        <v>0</v>
      </c>
      <c r="BQ146" s="190"/>
      <c r="BR146" s="190">
        <f t="shared" si="43"/>
        <v>0</v>
      </c>
      <c r="BS146" s="191"/>
    </row>
    <row r="147" spans="2:71" ht="15" thickBot="1" x14ac:dyDescent="0.4">
      <c r="B147" s="209"/>
      <c r="C147" s="210"/>
      <c r="D147" s="210"/>
      <c r="E147" s="214"/>
      <c r="F147" s="214"/>
      <c r="G147" s="214"/>
      <c r="H147" s="215"/>
      <c r="I147" s="205"/>
      <c r="J147" s="206"/>
      <c r="K147" s="206"/>
      <c r="L147" s="206"/>
      <c r="M147" s="207">
        <f>(P127-M127)*-(AZ127)</f>
        <v>0</v>
      </c>
      <c r="N147" s="207"/>
      <c r="O147" s="207"/>
      <c r="P147" s="213"/>
      <c r="Q147" s="213"/>
      <c r="R147" s="213"/>
      <c r="S147" s="205"/>
      <c r="T147" s="205"/>
      <c r="U147" s="205"/>
      <c r="V147" s="206"/>
      <c r="W147" s="206"/>
      <c r="X147" s="206"/>
      <c r="Y147" s="207"/>
      <c r="Z147" s="207"/>
      <c r="AA147" s="207"/>
      <c r="AB147" s="208"/>
      <c r="AC147" s="208"/>
      <c r="AD147" s="208"/>
      <c r="AE147" s="202"/>
      <c r="AF147" s="202"/>
      <c r="AG147" s="202"/>
      <c r="AH147" s="201">
        <f>Totals!$E$81</f>
        <v>45811</v>
      </c>
      <c r="AI147" s="201"/>
      <c r="AJ147" s="201"/>
      <c r="AK147" s="326">
        <f t="shared" si="30"/>
        <v>0</v>
      </c>
      <c r="AL147" s="326"/>
      <c r="AM147" s="326"/>
      <c r="AN147" s="201" t="str">
        <f t="shared" si="31"/>
        <v/>
      </c>
      <c r="AO147" s="201"/>
      <c r="AP147" s="201"/>
      <c r="AQ147" s="202"/>
      <c r="AR147" s="202"/>
      <c r="AS147" s="202"/>
      <c r="AT147" s="203">
        <f t="shared" si="44"/>
        <v>0</v>
      </c>
      <c r="AU147" s="203"/>
      <c r="AV147" s="203"/>
      <c r="AW147" s="204">
        <f t="shared" si="33"/>
        <v>0</v>
      </c>
      <c r="AX147" s="204"/>
      <c r="AY147" s="204"/>
      <c r="AZ147" s="190">
        <f t="shared" si="34"/>
        <v>0</v>
      </c>
      <c r="BA147" s="190"/>
      <c r="BB147" s="190">
        <f t="shared" si="35"/>
        <v>0</v>
      </c>
      <c r="BC147" s="190"/>
      <c r="BD147" s="190">
        <f t="shared" si="36"/>
        <v>0</v>
      </c>
      <c r="BE147" s="190"/>
      <c r="BF147" s="190">
        <f t="shared" si="37"/>
        <v>0</v>
      </c>
      <c r="BG147" s="190"/>
      <c r="BH147" s="190">
        <f t="shared" si="38"/>
        <v>0</v>
      </c>
      <c r="BI147" s="190"/>
      <c r="BJ147" s="190">
        <f t="shared" si="39"/>
        <v>0</v>
      </c>
      <c r="BK147" s="190"/>
      <c r="BL147" s="190">
        <f t="shared" si="40"/>
        <v>0</v>
      </c>
      <c r="BM147" s="199"/>
      <c r="BN147" s="190">
        <f t="shared" si="41"/>
        <v>0</v>
      </c>
      <c r="BO147" s="190"/>
      <c r="BP147" s="190">
        <f t="shared" si="42"/>
        <v>0</v>
      </c>
      <c r="BQ147" s="190"/>
      <c r="BR147" s="190">
        <f t="shared" si="43"/>
        <v>0</v>
      </c>
      <c r="BS147" s="191"/>
    </row>
    <row r="148" spans="2:71" ht="15" thickBot="1" x14ac:dyDescent="0.4">
      <c r="B148" s="209"/>
      <c r="C148" s="210"/>
      <c r="D148" s="210"/>
      <c r="E148" s="214"/>
      <c r="F148" s="214"/>
      <c r="G148" s="214"/>
      <c r="H148" s="215"/>
      <c r="I148" s="205"/>
      <c r="J148" s="206"/>
      <c r="K148" s="206"/>
      <c r="L148" s="206"/>
      <c r="M148" s="213"/>
      <c r="N148" s="213"/>
      <c r="O148" s="213"/>
      <c r="P148" s="213"/>
      <c r="Q148" s="213"/>
      <c r="R148" s="213"/>
      <c r="S148" s="205"/>
      <c r="T148" s="205"/>
      <c r="U148" s="205"/>
      <c r="V148" s="206"/>
      <c r="W148" s="206"/>
      <c r="X148" s="206"/>
      <c r="Y148" s="207"/>
      <c r="Z148" s="207"/>
      <c r="AA148" s="207"/>
      <c r="AB148" s="208"/>
      <c r="AC148" s="208"/>
      <c r="AD148" s="208"/>
      <c r="AE148" s="202"/>
      <c r="AF148" s="202"/>
      <c r="AG148" s="202"/>
      <c r="AH148" s="201">
        <f>Totals!$E$81</f>
        <v>45811</v>
      </c>
      <c r="AI148" s="201"/>
      <c r="AJ148" s="201"/>
      <c r="AK148" s="326">
        <f t="shared" si="30"/>
        <v>0</v>
      </c>
      <c r="AL148" s="326"/>
      <c r="AM148" s="326"/>
      <c r="AN148" s="201" t="str">
        <f t="shared" si="31"/>
        <v/>
      </c>
      <c r="AO148" s="201"/>
      <c r="AP148" s="201"/>
      <c r="AQ148" s="202"/>
      <c r="AR148" s="202"/>
      <c r="AS148" s="202"/>
      <c r="AT148" s="203">
        <f t="shared" si="44"/>
        <v>0</v>
      </c>
      <c r="AU148" s="203"/>
      <c r="AV148" s="203"/>
      <c r="AW148" s="204">
        <f t="shared" si="33"/>
        <v>0</v>
      </c>
      <c r="AX148" s="204"/>
      <c r="AY148" s="204"/>
      <c r="AZ148" s="190">
        <f t="shared" si="34"/>
        <v>0</v>
      </c>
      <c r="BA148" s="190"/>
      <c r="BB148" s="190">
        <f t="shared" si="35"/>
        <v>0</v>
      </c>
      <c r="BC148" s="190"/>
      <c r="BD148" s="190">
        <f t="shared" si="36"/>
        <v>0</v>
      </c>
      <c r="BE148" s="190"/>
      <c r="BF148" s="190">
        <f t="shared" si="37"/>
        <v>0</v>
      </c>
      <c r="BG148" s="190"/>
      <c r="BH148" s="190">
        <f t="shared" si="38"/>
        <v>0</v>
      </c>
      <c r="BI148" s="190"/>
      <c r="BJ148" s="190">
        <f t="shared" si="39"/>
        <v>0</v>
      </c>
      <c r="BK148" s="190"/>
      <c r="BL148" s="190">
        <f t="shared" si="40"/>
        <v>0</v>
      </c>
      <c r="BM148" s="199"/>
      <c r="BN148" s="190">
        <f t="shared" si="41"/>
        <v>0</v>
      </c>
      <c r="BO148" s="190"/>
      <c r="BP148" s="190">
        <f t="shared" si="42"/>
        <v>0</v>
      </c>
      <c r="BQ148" s="190"/>
      <c r="BR148" s="190">
        <f t="shared" si="43"/>
        <v>0</v>
      </c>
      <c r="BS148" s="191"/>
    </row>
    <row r="149" spans="2:71" ht="15" thickBot="1" x14ac:dyDescent="0.4">
      <c r="B149" s="209"/>
      <c r="C149" s="210"/>
      <c r="D149" s="210"/>
      <c r="E149" s="214"/>
      <c r="F149" s="214"/>
      <c r="G149" s="214"/>
      <c r="H149" s="215"/>
      <c r="I149" s="205"/>
      <c r="J149" s="206"/>
      <c r="K149" s="206"/>
      <c r="L149" s="206"/>
      <c r="M149" s="214"/>
      <c r="N149" s="214"/>
      <c r="O149" s="214"/>
      <c r="P149" s="213"/>
      <c r="Q149" s="213"/>
      <c r="R149" s="213"/>
      <c r="S149" s="205"/>
      <c r="T149" s="205"/>
      <c r="U149" s="205"/>
      <c r="V149" s="206"/>
      <c r="W149" s="206"/>
      <c r="X149" s="206"/>
      <c r="Y149" s="207"/>
      <c r="Z149" s="207"/>
      <c r="AA149" s="207"/>
      <c r="AB149" s="208"/>
      <c r="AC149" s="208"/>
      <c r="AD149" s="208"/>
      <c r="AE149" s="202"/>
      <c r="AF149" s="202"/>
      <c r="AG149" s="202"/>
      <c r="AH149" s="201">
        <f>Totals!$E$81</f>
        <v>45811</v>
      </c>
      <c r="AI149" s="201"/>
      <c r="AJ149" s="201"/>
      <c r="AK149" s="326">
        <f t="shared" si="30"/>
        <v>0</v>
      </c>
      <c r="AL149" s="326"/>
      <c r="AM149" s="326"/>
      <c r="AN149" s="201" t="str">
        <f t="shared" si="31"/>
        <v/>
      </c>
      <c r="AO149" s="201"/>
      <c r="AP149" s="201"/>
      <c r="AQ149" s="202"/>
      <c r="AR149" s="202"/>
      <c r="AS149" s="202"/>
      <c r="AT149" s="203">
        <f t="shared" si="44"/>
        <v>0</v>
      </c>
      <c r="AU149" s="203"/>
      <c r="AV149" s="203"/>
      <c r="AW149" s="204">
        <f t="shared" si="33"/>
        <v>0</v>
      </c>
      <c r="AX149" s="204"/>
      <c r="AY149" s="204"/>
      <c r="AZ149" s="190">
        <f t="shared" si="34"/>
        <v>0</v>
      </c>
      <c r="BA149" s="190"/>
      <c r="BB149" s="190">
        <f t="shared" si="35"/>
        <v>0</v>
      </c>
      <c r="BC149" s="190"/>
      <c r="BD149" s="190">
        <f t="shared" si="36"/>
        <v>0</v>
      </c>
      <c r="BE149" s="190"/>
      <c r="BF149" s="190">
        <f t="shared" si="37"/>
        <v>0</v>
      </c>
      <c r="BG149" s="190"/>
      <c r="BH149" s="190">
        <f t="shared" si="38"/>
        <v>0</v>
      </c>
      <c r="BI149" s="190"/>
      <c r="BJ149" s="190">
        <f t="shared" si="39"/>
        <v>0</v>
      </c>
      <c r="BK149" s="190"/>
      <c r="BL149" s="190">
        <f t="shared" si="40"/>
        <v>0</v>
      </c>
      <c r="BM149" s="199"/>
      <c r="BN149" s="190">
        <f t="shared" si="41"/>
        <v>0</v>
      </c>
      <c r="BO149" s="190"/>
      <c r="BP149" s="190">
        <f t="shared" si="42"/>
        <v>0</v>
      </c>
      <c r="BQ149" s="190"/>
      <c r="BR149" s="190">
        <f t="shared" si="43"/>
        <v>0</v>
      </c>
      <c r="BS149" s="191"/>
    </row>
    <row r="150" spans="2:71" ht="15" thickBot="1" x14ac:dyDescent="0.4">
      <c r="B150" s="209"/>
      <c r="C150" s="210"/>
      <c r="D150" s="210"/>
      <c r="E150" s="214"/>
      <c r="F150" s="214"/>
      <c r="G150" s="214"/>
      <c r="H150" s="215"/>
      <c r="I150" s="205"/>
      <c r="J150" s="206"/>
      <c r="K150" s="206"/>
      <c r="L150" s="206"/>
      <c r="M150" s="213"/>
      <c r="N150" s="213"/>
      <c r="O150" s="213"/>
      <c r="P150" s="213"/>
      <c r="Q150" s="213"/>
      <c r="R150" s="213"/>
      <c r="S150" s="205"/>
      <c r="T150" s="205"/>
      <c r="U150" s="205"/>
      <c r="V150" s="206"/>
      <c r="W150" s="206"/>
      <c r="X150" s="206"/>
      <c r="Y150" s="207"/>
      <c r="Z150" s="207"/>
      <c r="AA150" s="207"/>
      <c r="AB150" s="208"/>
      <c r="AC150" s="208"/>
      <c r="AD150" s="208"/>
      <c r="AE150" s="202"/>
      <c r="AF150" s="202"/>
      <c r="AG150" s="202"/>
      <c r="AH150" s="201">
        <f>Totals!$E$81</f>
        <v>45811</v>
      </c>
      <c r="AI150" s="201"/>
      <c r="AJ150" s="201"/>
      <c r="AK150" s="326">
        <f t="shared" si="30"/>
        <v>0</v>
      </c>
      <c r="AL150" s="326"/>
      <c r="AM150" s="326"/>
      <c r="AN150" s="201" t="str">
        <f t="shared" si="31"/>
        <v/>
      </c>
      <c r="AO150" s="201"/>
      <c r="AP150" s="201"/>
      <c r="AQ150" s="202"/>
      <c r="AR150" s="202"/>
      <c r="AS150" s="202"/>
      <c r="AT150" s="203">
        <f t="shared" si="44"/>
        <v>0</v>
      </c>
      <c r="AU150" s="203"/>
      <c r="AV150" s="203"/>
      <c r="AW150" s="204">
        <f t="shared" si="33"/>
        <v>0</v>
      </c>
      <c r="AX150" s="204"/>
      <c r="AY150" s="204"/>
      <c r="AZ150" s="190">
        <f t="shared" si="34"/>
        <v>0</v>
      </c>
      <c r="BA150" s="190"/>
      <c r="BB150" s="190">
        <f t="shared" si="35"/>
        <v>0</v>
      </c>
      <c r="BC150" s="190"/>
      <c r="BD150" s="190">
        <f t="shared" si="36"/>
        <v>0</v>
      </c>
      <c r="BE150" s="190"/>
      <c r="BF150" s="190">
        <f t="shared" si="37"/>
        <v>0</v>
      </c>
      <c r="BG150" s="190"/>
      <c r="BH150" s="190">
        <f t="shared" si="38"/>
        <v>0</v>
      </c>
      <c r="BI150" s="190"/>
      <c r="BJ150" s="190">
        <f t="shared" si="39"/>
        <v>0</v>
      </c>
      <c r="BK150" s="190"/>
      <c r="BL150" s="190">
        <f t="shared" si="40"/>
        <v>0</v>
      </c>
      <c r="BM150" s="199"/>
      <c r="BN150" s="190">
        <f t="shared" si="41"/>
        <v>0</v>
      </c>
      <c r="BO150" s="190"/>
      <c r="BP150" s="190">
        <f t="shared" si="42"/>
        <v>0</v>
      </c>
      <c r="BQ150" s="190"/>
      <c r="BR150" s="190">
        <f t="shared" si="43"/>
        <v>0</v>
      </c>
      <c r="BS150" s="191"/>
    </row>
    <row r="151" spans="2:71" ht="15" thickBot="1" x14ac:dyDescent="0.4">
      <c r="B151" s="209"/>
      <c r="C151" s="210"/>
      <c r="D151" s="210"/>
      <c r="E151" s="214"/>
      <c r="F151" s="214"/>
      <c r="G151" s="214"/>
      <c r="H151" s="215"/>
      <c r="I151" s="205"/>
      <c r="J151" s="206"/>
      <c r="K151" s="206"/>
      <c r="L151" s="206"/>
      <c r="M151" s="213"/>
      <c r="N151" s="213"/>
      <c r="O151" s="213"/>
      <c r="P151" s="213"/>
      <c r="Q151" s="213"/>
      <c r="R151" s="213"/>
      <c r="S151" s="205"/>
      <c r="T151" s="205"/>
      <c r="U151" s="205"/>
      <c r="V151" s="206"/>
      <c r="W151" s="206"/>
      <c r="X151" s="206"/>
      <c r="Y151" s="207"/>
      <c r="Z151" s="207"/>
      <c r="AA151" s="207"/>
      <c r="AB151" s="208"/>
      <c r="AC151" s="208"/>
      <c r="AD151" s="208"/>
      <c r="AE151" s="202"/>
      <c r="AF151" s="202"/>
      <c r="AG151" s="202"/>
      <c r="AH151" s="201">
        <f>Totals!$E$81</f>
        <v>45811</v>
      </c>
      <c r="AI151" s="201"/>
      <c r="AJ151" s="201"/>
      <c r="AK151" s="326">
        <f t="shared" si="30"/>
        <v>0</v>
      </c>
      <c r="AL151" s="326"/>
      <c r="AM151" s="326"/>
      <c r="AN151" s="201" t="str">
        <f t="shared" si="31"/>
        <v/>
      </c>
      <c r="AO151" s="201"/>
      <c r="AP151" s="201"/>
      <c r="AQ151" s="202"/>
      <c r="AR151" s="202"/>
      <c r="AS151" s="202"/>
      <c r="AT151" s="203">
        <f t="shared" si="44"/>
        <v>0</v>
      </c>
      <c r="AU151" s="203"/>
      <c r="AV151" s="203"/>
      <c r="AW151" s="204">
        <f t="shared" si="33"/>
        <v>0</v>
      </c>
      <c r="AX151" s="204"/>
      <c r="AY151" s="204"/>
      <c r="AZ151" s="190">
        <f t="shared" si="34"/>
        <v>0</v>
      </c>
      <c r="BA151" s="190"/>
      <c r="BB151" s="190">
        <f t="shared" si="35"/>
        <v>0</v>
      </c>
      <c r="BC151" s="190"/>
      <c r="BD151" s="190">
        <f t="shared" si="36"/>
        <v>0</v>
      </c>
      <c r="BE151" s="190"/>
      <c r="BF151" s="190">
        <f t="shared" si="37"/>
        <v>0</v>
      </c>
      <c r="BG151" s="190"/>
      <c r="BH151" s="190">
        <f t="shared" si="38"/>
        <v>0</v>
      </c>
      <c r="BI151" s="190"/>
      <c r="BJ151" s="190">
        <f t="shared" si="39"/>
        <v>0</v>
      </c>
      <c r="BK151" s="190"/>
      <c r="BL151" s="190">
        <f t="shared" si="40"/>
        <v>0</v>
      </c>
      <c r="BM151" s="199"/>
      <c r="BN151" s="190">
        <f t="shared" si="41"/>
        <v>0</v>
      </c>
      <c r="BO151" s="190"/>
      <c r="BP151" s="190">
        <f t="shared" si="42"/>
        <v>0</v>
      </c>
      <c r="BQ151" s="190"/>
      <c r="BR151" s="190">
        <f t="shared" si="43"/>
        <v>0</v>
      </c>
      <c r="BS151" s="191"/>
    </row>
    <row r="152" spans="2:71" ht="15" thickBot="1" x14ac:dyDescent="0.4">
      <c r="B152" s="209"/>
      <c r="C152" s="210"/>
      <c r="D152" s="210"/>
      <c r="E152" s="214"/>
      <c r="F152" s="214"/>
      <c r="G152" s="214"/>
      <c r="H152" s="215"/>
      <c r="I152" s="205"/>
      <c r="J152" s="206"/>
      <c r="K152" s="206"/>
      <c r="L152" s="206"/>
      <c r="M152" s="213"/>
      <c r="N152" s="213"/>
      <c r="O152" s="213"/>
      <c r="P152" s="213"/>
      <c r="Q152" s="213"/>
      <c r="R152" s="213"/>
      <c r="S152" s="205"/>
      <c r="T152" s="205"/>
      <c r="U152" s="205"/>
      <c r="V152" s="206"/>
      <c r="W152" s="206"/>
      <c r="X152" s="206"/>
      <c r="Y152" s="207"/>
      <c r="Z152" s="207"/>
      <c r="AA152" s="207"/>
      <c r="AB152" s="208"/>
      <c r="AC152" s="208"/>
      <c r="AD152" s="208"/>
      <c r="AE152" s="202"/>
      <c r="AF152" s="202"/>
      <c r="AG152" s="202"/>
      <c r="AH152" s="201">
        <f>Totals!$E$81</f>
        <v>45811</v>
      </c>
      <c r="AI152" s="201"/>
      <c r="AJ152" s="201"/>
      <c r="AK152" s="326">
        <f t="shared" si="30"/>
        <v>0</v>
      </c>
      <c r="AL152" s="326"/>
      <c r="AM152" s="326"/>
      <c r="AN152" s="201" t="str">
        <f t="shared" si="31"/>
        <v/>
      </c>
      <c r="AO152" s="201"/>
      <c r="AP152" s="201"/>
      <c r="AQ152" s="202"/>
      <c r="AR152" s="202"/>
      <c r="AS152" s="202"/>
      <c r="AT152" s="203">
        <f t="shared" si="44"/>
        <v>0</v>
      </c>
      <c r="AU152" s="203"/>
      <c r="AV152" s="203"/>
      <c r="AW152" s="204">
        <f t="shared" si="33"/>
        <v>0</v>
      </c>
      <c r="AX152" s="204"/>
      <c r="AY152" s="204"/>
      <c r="AZ152" s="190">
        <f t="shared" si="34"/>
        <v>0</v>
      </c>
      <c r="BA152" s="190"/>
      <c r="BB152" s="190">
        <f t="shared" si="35"/>
        <v>0</v>
      </c>
      <c r="BC152" s="190"/>
      <c r="BD152" s="190">
        <f t="shared" si="36"/>
        <v>0</v>
      </c>
      <c r="BE152" s="190"/>
      <c r="BF152" s="190">
        <f t="shared" si="37"/>
        <v>0</v>
      </c>
      <c r="BG152" s="190"/>
      <c r="BH152" s="190">
        <f t="shared" si="38"/>
        <v>0</v>
      </c>
      <c r="BI152" s="190"/>
      <c r="BJ152" s="190">
        <f t="shared" si="39"/>
        <v>0</v>
      </c>
      <c r="BK152" s="190"/>
      <c r="BL152" s="190">
        <f t="shared" si="40"/>
        <v>0</v>
      </c>
      <c r="BM152" s="199"/>
      <c r="BN152" s="190">
        <f t="shared" si="41"/>
        <v>0</v>
      </c>
      <c r="BO152" s="190"/>
      <c r="BP152" s="190">
        <f t="shared" si="42"/>
        <v>0</v>
      </c>
      <c r="BQ152" s="190"/>
      <c r="BR152" s="190">
        <f t="shared" si="43"/>
        <v>0</v>
      </c>
      <c r="BS152" s="191"/>
    </row>
    <row r="153" spans="2:71" ht="15" thickBot="1" x14ac:dyDescent="0.4">
      <c r="B153" s="209"/>
      <c r="C153" s="210"/>
      <c r="D153" s="210"/>
      <c r="E153" s="211"/>
      <c r="F153" s="211"/>
      <c r="G153" s="211"/>
      <c r="H153" s="211"/>
      <c r="I153" s="273"/>
      <c r="J153" s="274"/>
      <c r="K153" s="274"/>
      <c r="L153" s="275"/>
      <c r="M153" s="213"/>
      <c r="N153" s="213"/>
      <c r="O153" s="213"/>
      <c r="P153" s="213"/>
      <c r="Q153" s="213"/>
      <c r="R153" s="213"/>
      <c r="S153" s="205"/>
      <c r="T153" s="205"/>
      <c r="U153" s="205"/>
      <c r="V153" s="206"/>
      <c r="W153" s="206"/>
      <c r="X153" s="206"/>
      <c r="Y153" s="207"/>
      <c r="Z153" s="207"/>
      <c r="AA153" s="207"/>
      <c r="AB153" s="208"/>
      <c r="AC153" s="208"/>
      <c r="AD153" s="208"/>
      <c r="AE153" s="202"/>
      <c r="AF153" s="202"/>
      <c r="AG153" s="202"/>
      <c r="AH153" s="201">
        <f>Totals!$E$81</f>
        <v>45811</v>
      </c>
      <c r="AI153" s="201"/>
      <c r="AJ153" s="201"/>
      <c r="AK153" s="326">
        <f t="shared" si="30"/>
        <v>0</v>
      </c>
      <c r="AL153" s="326"/>
      <c r="AM153" s="326"/>
      <c r="AN153" s="201" t="str">
        <f t="shared" si="31"/>
        <v/>
      </c>
      <c r="AO153" s="201"/>
      <c r="AP153" s="201"/>
      <c r="AQ153" s="202"/>
      <c r="AR153" s="202"/>
      <c r="AS153" s="202"/>
      <c r="AT153" s="203">
        <f t="shared" si="44"/>
        <v>0</v>
      </c>
      <c r="AU153" s="203"/>
      <c r="AV153" s="203"/>
      <c r="AW153" s="204">
        <f t="shared" si="33"/>
        <v>0</v>
      </c>
      <c r="AX153" s="204"/>
      <c r="AY153" s="204"/>
      <c r="AZ153" s="190">
        <f t="shared" si="34"/>
        <v>0</v>
      </c>
      <c r="BA153" s="190"/>
      <c r="BB153" s="190">
        <f t="shared" si="35"/>
        <v>0</v>
      </c>
      <c r="BC153" s="190"/>
      <c r="BD153" s="190">
        <f t="shared" si="36"/>
        <v>0</v>
      </c>
      <c r="BE153" s="190"/>
      <c r="BF153" s="190">
        <f t="shared" si="37"/>
        <v>0</v>
      </c>
      <c r="BG153" s="190"/>
      <c r="BH153" s="190">
        <f t="shared" si="38"/>
        <v>0</v>
      </c>
      <c r="BI153" s="190"/>
      <c r="BJ153" s="190">
        <f t="shared" si="39"/>
        <v>0</v>
      </c>
      <c r="BK153" s="190"/>
      <c r="BL153" s="190">
        <f t="shared" si="40"/>
        <v>0</v>
      </c>
      <c r="BM153" s="199"/>
      <c r="BN153" s="190">
        <f t="shared" si="41"/>
        <v>0</v>
      </c>
      <c r="BO153" s="190"/>
      <c r="BP153" s="190">
        <f t="shared" si="42"/>
        <v>0</v>
      </c>
      <c r="BQ153" s="190"/>
      <c r="BR153" s="190">
        <f t="shared" si="43"/>
        <v>0</v>
      </c>
      <c r="BS153" s="191"/>
    </row>
    <row r="154" spans="2:71" ht="15" thickBot="1" x14ac:dyDescent="0.4">
      <c r="B154" s="209"/>
      <c r="C154" s="210"/>
      <c r="D154" s="210"/>
      <c r="E154" s="211"/>
      <c r="F154" s="211"/>
      <c r="G154" s="211"/>
      <c r="H154" s="211"/>
      <c r="I154" s="212"/>
      <c r="J154" s="212"/>
      <c r="K154" s="212"/>
      <c r="L154" s="212"/>
      <c r="M154" s="213"/>
      <c r="N154" s="213"/>
      <c r="O154" s="213"/>
      <c r="P154" s="213"/>
      <c r="Q154" s="213"/>
      <c r="R154" s="213"/>
      <c r="S154" s="205"/>
      <c r="T154" s="205"/>
      <c r="U154" s="205"/>
      <c r="V154" s="206"/>
      <c r="W154" s="206"/>
      <c r="X154" s="206"/>
      <c r="Y154" s="207"/>
      <c r="Z154" s="207"/>
      <c r="AA154" s="207"/>
      <c r="AB154" s="208"/>
      <c r="AC154" s="208"/>
      <c r="AD154" s="208"/>
      <c r="AE154" s="202"/>
      <c r="AF154" s="202"/>
      <c r="AG154" s="202"/>
      <c r="AH154" s="201">
        <f>Totals!$E$81</f>
        <v>45811</v>
      </c>
      <c r="AI154" s="201"/>
      <c r="AJ154" s="201"/>
      <c r="AK154" s="326">
        <f t="shared" si="30"/>
        <v>0</v>
      </c>
      <c r="AL154" s="326"/>
      <c r="AM154" s="326"/>
      <c r="AN154" s="201" t="str">
        <f>IF($AQ154="","",$AQ154-1)</f>
        <v/>
      </c>
      <c r="AO154" s="201"/>
      <c r="AP154" s="201"/>
      <c r="AQ154" s="202"/>
      <c r="AR154" s="202"/>
      <c r="AS154" s="202"/>
      <c r="AT154" s="203">
        <f t="shared" si="44"/>
        <v>0</v>
      </c>
      <c r="AU154" s="203"/>
      <c r="AV154" s="203"/>
      <c r="AW154" s="204">
        <f t="shared" si="33"/>
        <v>0</v>
      </c>
      <c r="AX154" s="204"/>
      <c r="AY154" s="204"/>
      <c r="AZ154" s="190">
        <f t="shared" si="34"/>
        <v>0</v>
      </c>
      <c r="BA154" s="190"/>
      <c r="BB154" s="190">
        <f t="shared" si="35"/>
        <v>0</v>
      </c>
      <c r="BC154" s="190"/>
      <c r="BD154" s="190">
        <f t="shared" si="36"/>
        <v>0</v>
      </c>
      <c r="BE154" s="190"/>
      <c r="BF154" s="190">
        <f t="shared" si="37"/>
        <v>0</v>
      </c>
      <c r="BG154" s="190"/>
      <c r="BH154" s="190">
        <f t="shared" si="38"/>
        <v>0</v>
      </c>
      <c r="BI154" s="190"/>
      <c r="BJ154" s="190">
        <f t="shared" si="39"/>
        <v>0</v>
      </c>
      <c r="BK154" s="190"/>
      <c r="BL154" s="190">
        <f t="shared" si="40"/>
        <v>0</v>
      </c>
      <c r="BM154" s="199"/>
      <c r="BN154" s="190">
        <f t="shared" si="41"/>
        <v>0</v>
      </c>
      <c r="BO154" s="190"/>
      <c r="BP154" s="190">
        <f t="shared" si="42"/>
        <v>0</v>
      </c>
      <c r="BQ154" s="190"/>
      <c r="BR154" s="190">
        <f t="shared" si="43"/>
        <v>0</v>
      </c>
      <c r="BS154" s="191"/>
    </row>
    <row r="155" spans="2:71" ht="15" thickBot="1" x14ac:dyDescent="0.4">
      <c r="B155" s="192"/>
      <c r="C155" s="193"/>
      <c r="D155" s="193"/>
      <c r="E155" s="194" t="s">
        <v>7103</v>
      </c>
      <c r="F155" s="194"/>
      <c r="G155" s="194"/>
      <c r="H155" s="194"/>
      <c r="I155" s="195" t="s">
        <v>6981</v>
      </c>
      <c r="J155" s="195"/>
      <c r="K155" s="195"/>
      <c r="L155" s="195"/>
      <c r="M155" s="196">
        <v>44410</v>
      </c>
      <c r="N155" s="196"/>
      <c r="O155" s="196"/>
      <c r="P155" s="196">
        <v>44440</v>
      </c>
      <c r="Q155" s="196"/>
      <c r="R155" s="196"/>
      <c r="S155" s="197" t="s">
        <v>6948</v>
      </c>
      <c r="T155" s="197"/>
      <c r="U155" s="197"/>
      <c r="V155" s="198" t="s">
        <v>6947</v>
      </c>
      <c r="W155" s="198"/>
      <c r="X155" s="198"/>
      <c r="Y155" s="185"/>
      <c r="Z155" s="185"/>
      <c r="AA155" s="185"/>
      <c r="AB155" s="186" t="s">
        <v>6948</v>
      </c>
      <c r="AC155" s="186"/>
      <c r="AD155" s="186"/>
      <c r="AE155" s="182"/>
      <c r="AF155" s="182"/>
      <c r="AG155" s="182"/>
      <c r="AH155" s="187">
        <f>Totals!$E$81</f>
        <v>45811</v>
      </c>
      <c r="AI155" s="187"/>
      <c r="AJ155" s="187"/>
      <c r="AK155" s="324">
        <f t="shared" si="30"/>
        <v>0</v>
      </c>
      <c r="AL155" s="325"/>
      <c r="AM155" s="325"/>
      <c r="AN155" s="187" t="str">
        <f>IF($AQ155="","",$AQ155-1)</f>
        <v/>
      </c>
      <c r="AO155" s="187"/>
      <c r="AP155" s="187"/>
      <c r="AQ155" s="182"/>
      <c r="AR155" s="182"/>
      <c r="AS155" s="182"/>
      <c r="AT155" s="183">
        <f t="shared" si="44"/>
        <v>0</v>
      </c>
      <c r="AU155" s="183"/>
      <c r="AV155" s="183"/>
      <c r="AW155" s="184">
        <f t="shared" si="33"/>
        <v>0</v>
      </c>
      <c r="AX155" s="184"/>
      <c r="AY155" s="184"/>
      <c r="AZ155" s="180">
        <f t="shared" si="34"/>
        <v>0</v>
      </c>
      <c r="BA155" s="180"/>
      <c r="BB155" s="180">
        <f t="shared" si="35"/>
        <v>0</v>
      </c>
      <c r="BC155" s="180"/>
      <c r="BD155" s="180">
        <f t="shared" si="36"/>
        <v>0</v>
      </c>
      <c r="BE155" s="180"/>
      <c r="BF155" s="180">
        <f t="shared" si="37"/>
        <v>0</v>
      </c>
      <c r="BG155" s="180"/>
      <c r="BH155" s="180">
        <f t="shared" si="38"/>
        <v>0</v>
      </c>
      <c r="BI155" s="180"/>
      <c r="BJ155" s="180">
        <f t="shared" si="39"/>
        <v>0</v>
      </c>
      <c r="BK155" s="180"/>
      <c r="BL155" s="180">
        <f t="shared" si="40"/>
        <v>0</v>
      </c>
      <c r="BM155" s="181"/>
      <c r="BN155" s="180">
        <f t="shared" si="41"/>
        <v>0</v>
      </c>
      <c r="BO155" s="180"/>
      <c r="BP155" s="180">
        <f t="shared" si="42"/>
        <v>0</v>
      </c>
      <c r="BQ155" s="180"/>
      <c r="BR155" s="175">
        <f t="shared" si="43"/>
        <v>0</v>
      </c>
      <c r="BS155" s="176"/>
    </row>
    <row r="156" spans="2:71" ht="15.5" thickTop="1" thickBot="1" x14ac:dyDescent="0.4">
      <c r="B156" s="177" t="s">
        <v>15</v>
      </c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4"/>
      <c r="AA156" s="174"/>
      <c r="AB156" s="177"/>
      <c r="AC156" s="174"/>
      <c r="AD156" s="174"/>
      <c r="AE156" s="177"/>
      <c r="AF156" s="174"/>
      <c r="AG156" s="174"/>
      <c r="AH156" s="177"/>
      <c r="AI156" s="174"/>
      <c r="AJ156" s="174"/>
      <c r="AK156" s="322">
        <f>SUM(AK116:AM155)</f>
        <v>0</v>
      </c>
      <c r="AL156" s="323"/>
      <c r="AM156" s="323"/>
      <c r="AN156" s="177"/>
      <c r="AO156" s="174"/>
      <c r="AP156" s="174"/>
      <c r="AQ156" s="177"/>
      <c r="AR156" s="174"/>
      <c r="AS156" s="174"/>
      <c r="AT156" s="177"/>
      <c r="AU156" s="174"/>
      <c r="AV156" s="174"/>
      <c r="AW156" s="173"/>
      <c r="AX156" s="174"/>
      <c r="AY156" s="174"/>
      <c r="AZ156" s="172">
        <f>SUM(AZ116:AZ155)</f>
        <v>0</v>
      </c>
      <c r="BA156" s="172"/>
      <c r="BB156" s="172">
        <f>SUM(BB116:BB155)</f>
        <v>0</v>
      </c>
      <c r="BC156" s="172"/>
      <c r="BD156" s="172">
        <f>SUM(BD116:BD155)</f>
        <v>0</v>
      </c>
      <c r="BE156" s="172"/>
      <c r="BF156" s="172">
        <f>SUM(BF116:BF155)</f>
        <v>0</v>
      </c>
      <c r="BG156" s="172"/>
      <c r="BH156" s="172">
        <f>SUM(BH116:BH155)</f>
        <v>0</v>
      </c>
      <c r="BI156" s="172"/>
      <c r="BJ156" s="172">
        <f>SUM(BJ116:BJ155)</f>
        <v>0</v>
      </c>
      <c r="BK156" s="172"/>
      <c r="BL156" s="172">
        <f>SUM(BL116:BL155)</f>
        <v>0</v>
      </c>
      <c r="BM156" s="172"/>
      <c r="BN156" s="172">
        <f>SUM(BN116:BN155)</f>
        <v>0</v>
      </c>
      <c r="BO156" s="172"/>
      <c r="BP156" s="172">
        <f>SUM(BP116:BP155)</f>
        <v>0</v>
      </c>
      <c r="BQ156" s="172"/>
      <c r="BR156" s="172">
        <f>SUM(BR116:BR155)</f>
        <v>0</v>
      </c>
      <c r="BS156" s="172"/>
    </row>
    <row r="157" spans="2:71" ht="15" thickTop="1" x14ac:dyDescent="0.35"/>
    <row r="158" spans="2:71" x14ac:dyDescent="0.35">
      <c r="AP158" s="15"/>
      <c r="AQ158" s="15"/>
      <c r="AR158" s="15"/>
      <c r="AS158" s="15"/>
    </row>
    <row r="159" spans="2:71" ht="15" thickBot="1" x14ac:dyDescent="0.4"/>
    <row r="160" spans="2:71" ht="15.5" thickTop="1" thickBot="1" x14ac:dyDescent="0.4">
      <c r="B160" s="328" t="s">
        <v>7078</v>
      </c>
      <c r="C160" s="328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8"/>
      <c r="T160" s="328"/>
      <c r="U160" s="328"/>
      <c r="V160" s="328"/>
      <c r="W160" s="328"/>
      <c r="X160" s="328"/>
      <c r="Y160" s="328"/>
      <c r="Z160" s="328"/>
      <c r="AA160" s="328"/>
      <c r="AB160" s="328"/>
      <c r="AC160" s="328"/>
      <c r="AD160" s="328"/>
      <c r="AE160" s="328"/>
      <c r="AF160" s="328"/>
      <c r="AG160" s="328"/>
      <c r="AH160" s="328"/>
      <c r="AI160" s="328"/>
      <c r="AJ160" s="328"/>
      <c r="AK160" s="328"/>
      <c r="AL160" s="328"/>
      <c r="AM160" s="328"/>
      <c r="AN160" s="328"/>
      <c r="AO160" s="328"/>
      <c r="AP160" s="328"/>
      <c r="AQ160" s="328"/>
      <c r="AR160" s="328"/>
      <c r="AS160" s="328"/>
      <c r="AT160" s="328"/>
      <c r="AU160" s="328"/>
      <c r="AV160" s="328"/>
      <c r="AW160" s="328"/>
      <c r="AX160" s="328"/>
      <c r="AY160" s="328"/>
      <c r="AZ160" s="328"/>
      <c r="BA160" s="328"/>
      <c r="BB160" s="328"/>
      <c r="BC160" s="328"/>
      <c r="BD160" s="328"/>
      <c r="BE160" s="328"/>
      <c r="BF160" s="328"/>
      <c r="BG160" s="328"/>
      <c r="BH160" s="328"/>
      <c r="BI160" s="328"/>
      <c r="BJ160" s="328"/>
      <c r="BK160" s="328"/>
      <c r="BL160" s="328"/>
      <c r="BM160" s="328"/>
      <c r="BN160" s="328"/>
      <c r="BO160" s="328"/>
      <c r="BP160" s="328"/>
      <c r="BQ160" s="328"/>
      <c r="BR160" s="328"/>
      <c r="BS160" s="328"/>
    </row>
    <row r="161" spans="2:71" ht="15.5" thickTop="1" thickBot="1" x14ac:dyDescent="0.4">
      <c r="B161" s="328"/>
      <c r="C161" s="328"/>
      <c r="D161" s="328"/>
      <c r="E161" s="328"/>
      <c r="F161" s="328"/>
      <c r="G161" s="328"/>
      <c r="H161" s="328"/>
      <c r="I161" s="328"/>
      <c r="J161" s="328"/>
      <c r="K161" s="328"/>
      <c r="L161" s="328"/>
      <c r="M161" s="328"/>
      <c r="N161" s="328"/>
      <c r="O161" s="328"/>
      <c r="P161" s="328"/>
      <c r="Q161" s="328"/>
      <c r="R161" s="328"/>
      <c r="S161" s="328"/>
      <c r="T161" s="328"/>
      <c r="U161" s="328"/>
      <c r="V161" s="328"/>
      <c r="W161" s="328"/>
      <c r="X161" s="328"/>
      <c r="Y161" s="328"/>
      <c r="Z161" s="328"/>
      <c r="AA161" s="328"/>
      <c r="AB161" s="328"/>
      <c r="AC161" s="328"/>
      <c r="AD161" s="328"/>
      <c r="AE161" s="328"/>
      <c r="AF161" s="328"/>
      <c r="AG161" s="328"/>
      <c r="AH161" s="328"/>
      <c r="AI161" s="328"/>
      <c r="AJ161" s="328"/>
      <c r="AK161" s="328"/>
      <c r="AL161" s="328"/>
      <c r="AM161" s="328"/>
      <c r="AN161" s="328"/>
      <c r="AO161" s="328"/>
      <c r="AP161" s="328"/>
      <c r="AQ161" s="328"/>
      <c r="AR161" s="328"/>
      <c r="AS161" s="328"/>
      <c r="AT161" s="328"/>
      <c r="AU161" s="328"/>
      <c r="AV161" s="328"/>
      <c r="AW161" s="328"/>
      <c r="AX161" s="328"/>
      <c r="AY161" s="328"/>
      <c r="AZ161" s="328"/>
      <c r="BA161" s="328"/>
      <c r="BB161" s="328"/>
      <c r="BC161" s="328"/>
      <c r="BD161" s="328"/>
      <c r="BE161" s="328"/>
      <c r="BF161" s="328"/>
      <c r="BG161" s="328"/>
      <c r="BH161" s="328"/>
      <c r="BI161" s="328"/>
      <c r="BJ161" s="328"/>
      <c r="BK161" s="328"/>
      <c r="BL161" s="328"/>
      <c r="BM161" s="328"/>
      <c r="BN161" s="328"/>
      <c r="BO161" s="328"/>
      <c r="BP161" s="328"/>
      <c r="BQ161" s="328"/>
      <c r="BR161" s="328"/>
      <c r="BS161" s="328"/>
    </row>
    <row r="162" spans="2:71" ht="15.5" thickTop="1" thickBot="1" x14ac:dyDescent="0.4">
      <c r="B162" s="328"/>
      <c r="C162" s="328"/>
      <c r="D162" s="328"/>
      <c r="E162" s="328"/>
      <c r="F162" s="328"/>
      <c r="G162" s="328"/>
      <c r="H162" s="328"/>
      <c r="I162" s="328"/>
      <c r="J162" s="328"/>
      <c r="K162" s="328"/>
      <c r="L162" s="328"/>
      <c r="M162" s="328"/>
      <c r="N162" s="328"/>
      <c r="O162" s="328"/>
      <c r="P162" s="328"/>
      <c r="Q162" s="328"/>
      <c r="R162" s="328"/>
      <c r="S162" s="328"/>
      <c r="T162" s="328"/>
      <c r="U162" s="328"/>
      <c r="V162" s="328"/>
      <c r="W162" s="328"/>
      <c r="X162" s="328"/>
      <c r="Y162" s="328"/>
      <c r="Z162" s="328"/>
      <c r="AA162" s="328"/>
      <c r="AB162" s="328"/>
      <c r="AC162" s="328"/>
      <c r="AD162" s="328"/>
      <c r="AE162" s="328"/>
      <c r="AF162" s="328"/>
      <c r="AG162" s="328"/>
      <c r="AH162" s="328"/>
      <c r="AI162" s="328"/>
      <c r="AJ162" s="328"/>
      <c r="AK162" s="328"/>
      <c r="AL162" s="328"/>
      <c r="AM162" s="328"/>
      <c r="AN162" s="328"/>
      <c r="AO162" s="328"/>
      <c r="AP162" s="328"/>
      <c r="AQ162" s="328"/>
      <c r="AR162" s="328"/>
      <c r="AS162" s="328"/>
      <c r="AT162" s="328"/>
      <c r="AU162" s="328"/>
      <c r="AV162" s="328"/>
      <c r="AW162" s="328"/>
      <c r="AX162" s="328"/>
      <c r="AY162" s="328"/>
      <c r="AZ162" s="328"/>
      <c r="BA162" s="328"/>
      <c r="BB162" s="328"/>
      <c r="BC162" s="328"/>
      <c r="BD162" s="328"/>
      <c r="BE162" s="328"/>
      <c r="BF162" s="328"/>
      <c r="BG162" s="328"/>
      <c r="BH162" s="328"/>
      <c r="BI162" s="328"/>
      <c r="BJ162" s="328"/>
      <c r="BK162" s="328"/>
      <c r="BL162" s="328"/>
      <c r="BM162" s="328"/>
      <c r="BN162" s="328"/>
      <c r="BO162" s="328"/>
      <c r="BP162" s="328"/>
      <c r="BQ162" s="328"/>
      <c r="BR162" s="328"/>
      <c r="BS162" s="328"/>
    </row>
    <row r="163" spans="2:71" ht="15.5" thickTop="1" thickBot="1" x14ac:dyDescent="0.4">
      <c r="B163" s="328"/>
      <c r="C163" s="328"/>
      <c r="D163" s="328"/>
      <c r="E163" s="328"/>
      <c r="F163" s="328"/>
      <c r="G163" s="328"/>
      <c r="H163" s="328"/>
      <c r="I163" s="328"/>
      <c r="J163" s="328"/>
      <c r="K163" s="328"/>
      <c r="L163" s="328"/>
      <c r="M163" s="328"/>
      <c r="N163" s="328"/>
      <c r="O163" s="328"/>
      <c r="P163" s="328"/>
      <c r="Q163" s="328"/>
      <c r="R163" s="328"/>
      <c r="S163" s="328"/>
      <c r="T163" s="328"/>
      <c r="U163" s="328"/>
      <c r="V163" s="328"/>
      <c r="W163" s="328"/>
      <c r="X163" s="328"/>
      <c r="Y163" s="328"/>
      <c r="Z163" s="328"/>
      <c r="AA163" s="328"/>
      <c r="AB163" s="328"/>
      <c r="AC163" s="328"/>
      <c r="AD163" s="328"/>
      <c r="AE163" s="328"/>
      <c r="AF163" s="328"/>
      <c r="AG163" s="328"/>
      <c r="AH163" s="328"/>
      <c r="AI163" s="328"/>
      <c r="AJ163" s="328"/>
      <c r="AK163" s="328"/>
      <c r="AL163" s="328"/>
      <c r="AM163" s="328"/>
      <c r="AN163" s="328"/>
      <c r="AO163" s="328"/>
      <c r="AP163" s="328"/>
      <c r="AQ163" s="328"/>
      <c r="AR163" s="328"/>
      <c r="AS163" s="328"/>
      <c r="AT163" s="328"/>
      <c r="AU163" s="328"/>
      <c r="AV163" s="328"/>
      <c r="AW163" s="328"/>
      <c r="AX163" s="328"/>
      <c r="AY163" s="328"/>
      <c r="AZ163" s="328"/>
      <c r="BA163" s="328"/>
      <c r="BB163" s="328"/>
      <c r="BC163" s="328"/>
      <c r="BD163" s="328"/>
      <c r="BE163" s="328"/>
      <c r="BF163" s="328"/>
      <c r="BG163" s="328"/>
      <c r="BH163" s="328"/>
      <c r="BI163" s="328"/>
      <c r="BJ163" s="328"/>
      <c r="BK163" s="328"/>
      <c r="BL163" s="328"/>
      <c r="BM163" s="328"/>
      <c r="BN163" s="328"/>
      <c r="BO163" s="328"/>
      <c r="BP163" s="328"/>
      <c r="BQ163" s="328"/>
      <c r="BR163" s="328"/>
      <c r="BS163" s="328"/>
    </row>
    <row r="164" spans="2:71" ht="15.5" thickTop="1" thickBot="1" x14ac:dyDescent="0.4">
      <c r="B164" s="238" t="s">
        <v>13</v>
      </c>
      <c r="C164" s="238"/>
      <c r="D164" s="238"/>
      <c r="E164" s="238" t="s">
        <v>59</v>
      </c>
      <c r="F164" s="238"/>
      <c r="G164" s="238"/>
      <c r="H164" s="238"/>
      <c r="I164" s="238" t="s">
        <v>12</v>
      </c>
      <c r="J164" s="238"/>
      <c r="K164" s="238"/>
      <c r="L164" s="238"/>
      <c r="M164" s="238" t="s">
        <v>7019</v>
      </c>
      <c r="N164" s="238"/>
      <c r="O164" s="238"/>
      <c r="P164" s="238" t="s">
        <v>7020</v>
      </c>
      <c r="Q164" s="238"/>
      <c r="R164" s="238"/>
      <c r="S164" s="238" t="s">
        <v>57</v>
      </c>
      <c r="T164" s="238"/>
      <c r="U164" s="238"/>
      <c r="V164" s="238" t="s">
        <v>7021</v>
      </c>
      <c r="W164" s="238"/>
      <c r="X164" s="238"/>
      <c r="Y164" s="238" t="s">
        <v>7036</v>
      </c>
      <c r="Z164" s="238"/>
      <c r="AA164" s="238"/>
      <c r="AB164" s="238" t="s">
        <v>57</v>
      </c>
      <c r="AC164" s="238"/>
      <c r="AD164" s="238"/>
      <c r="AE164" s="238" t="s">
        <v>7037</v>
      </c>
      <c r="AF164" s="238"/>
      <c r="AG164" s="238"/>
      <c r="AH164" s="238" t="s">
        <v>7032</v>
      </c>
      <c r="AI164" s="238"/>
      <c r="AJ164" s="238"/>
      <c r="AK164" s="238" t="s">
        <v>7033</v>
      </c>
      <c r="AL164" s="238"/>
      <c r="AM164" s="238"/>
      <c r="AN164" s="238" t="s">
        <v>7038</v>
      </c>
      <c r="AO164" s="238"/>
      <c r="AP164" s="238"/>
      <c r="AQ164" s="238" t="s">
        <v>7039</v>
      </c>
      <c r="AR164" s="238"/>
      <c r="AS164" s="238"/>
      <c r="AT164" s="238" t="s">
        <v>7035</v>
      </c>
      <c r="AU164" s="238"/>
      <c r="AV164" s="238"/>
      <c r="AW164" s="238" t="s">
        <v>7034</v>
      </c>
      <c r="AX164" s="238"/>
      <c r="AY164" s="238"/>
      <c r="AZ164" s="238" t="s">
        <v>10</v>
      </c>
      <c r="BA164" s="238"/>
      <c r="BB164" s="238" t="s">
        <v>9</v>
      </c>
      <c r="BC164" s="238"/>
      <c r="BD164" s="238" t="s">
        <v>8</v>
      </c>
      <c r="BE164" s="238"/>
      <c r="BF164" s="238" t="s">
        <v>7</v>
      </c>
      <c r="BG164" s="238"/>
      <c r="BH164" s="238" t="s">
        <v>6</v>
      </c>
      <c r="BI164" s="238"/>
      <c r="BJ164" s="238" t="s">
        <v>55</v>
      </c>
      <c r="BK164" s="238"/>
      <c r="BL164" s="238" t="s">
        <v>4</v>
      </c>
      <c r="BM164" s="238"/>
      <c r="BN164" s="238" t="s">
        <v>3</v>
      </c>
      <c r="BO164" s="238"/>
      <c r="BP164" s="238" t="s">
        <v>2</v>
      </c>
      <c r="BQ164" s="238"/>
      <c r="BR164" s="238" t="s">
        <v>1</v>
      </c>
      <c r="BS164" s="238"/>
    </row>
    <row r="165" spans="2:71" ht="15.5" hidden="1" thickTop="1" thickBot="1" x14ac:dyDescent="0.4">
      <c r="B165" s="239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</row>
    <row r="166" spans="2:71" ht="15.5" hidden="1" thickTop="1" thickBot="1" x14ac:dyDescent="0.4">
      <c r="B166" s="232" t="s">
        <v>54</v>
      </c>
      <c r="C166" s="232"/>
      <c r="D166" s="232"/>
      <c r="E166" s="232" t="s">
        <v>53</v>
      </c>
      <c r="F166" s="232"/>
      <c r="G166" s="232"/>
      <c r="H166" s="232"/>
      <c r="I166" s="232" t="s">
        <v>7010</v>
      </c>
      <c r="J166" s="232"/>
      <c r="K166" s="232"/>
      <c r="L166" s="232"/>
      <c r="M166" s="234"/>
      <c r="N166" s="234"/>
      <c r="O166" s="234"/>
      <c r="P166" s="234"/>
      <c r="Q166" s="234"/>
      <c r="R166" s="234"/>
      <c r="S166" s="237"/>
      <c r="T166" s="237"/>
      <c r="U166" s="237"/>
      <c r="V166" s="233"/>
      <c r="W166" s="233"/>
      <c r="X166" s="233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V166" s="232"/>
      <c r="AW166" s="232"/>
      <c r="AX166" s="232"/>
      <c r="AY166" s="232"/>
      <c r="AZ166" s="231">
        <f>-1*AZ208</f>
        <v>0</v>
      </c>
      <c r="BA166" s="231"/>
      <c r="BB166" s="231">
        <f>-1*BB208</f>
        <v>0</v>
      </c>
      <c r="BC166" s="231"/>
      <c r="BD166" s="231">
        <f>-1*BD208</f>
        <v>0</v>
      </c>
      <c r="BE166" s="231"/>
      <c r="BF166" s="231">
        <f>-1*BF208</f>
        <v>0</v>
      </c>
      <c r="BG166" s="231"/>
      <c r="BH166" s="231">
        <f>-1*BH208</f>
        <v>0</v>
      </c>
      <c r="BI166" s="231"/>
      <c r="BJ166" s="231">
        <f>-1*BJ208</f>
        <v>0</v>
      </c>
      <c r="BK166" s="231"/>
      <c r="BL166" s="231">
        <f>-1*BL208</f>
        <v>0</v>
      </c>
      <c r="BM166" s="231"/>
      <c r="BN166" s="231">
        <f>-1*BN208</f>
        <v>0</v>
      </c>
      <c r="BO166" s="231"/>
      <c r="BP166" s="231">
        <f>-1*BP208</f>
        <v>0</v>
      </c>
      <c r="BQ166" s="231"/>
      <c r="BR166" s="231">
        <f>-1*BR208</f>
        <v>0</v>
      </c>
      <c r="BS166" s="231"/>
    </row>
    <row r="167" spans="2:71" ht="15.5" hidden="1" thickTop="1" thickBot="1" x14ac:dyDescent="0.4">
      <c r="B167" s="222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  <c r="AN167" s="223"/>
      <c r="AO167" s="223"/>
      <c r="AP167" s="223"/>
      <c r="AQ167" s="223"/>
      <c r="AR167" s="223"/>
      <c r="AS167" s="223"/>
      <c r="AT167" s="223"/>
      <c r="AU167" s="223"/>
      <c r="AV167" s="223"/>
      <c r="AW167" s="223"/>
      <c r="AX167" s="223"/>
      <c r="AY167" s="223"/>
      <c r="AZ167" s="223"/>
      <c r="BA167" s="223"/>
      <c r="BB167" s="223"/>
      <c r="BC167" s="223"/>
      <c r="BD167" s="223"/>
      <c r="BE167" s="223"/>
      <c r="BF167" s="223"/>
      <c r="BG167" s="223"/>
      <c r="BH167" s="223"/>
      <c r="BI167" s="223"/>
      <c r="BJ167" s="223"/>
      <c r="BK167" s="223"/>
      <c r="BL167" s="223"/>
      <c r="BM167" s="223"/>
      <c r="BN167" s="223"/>
      <c r="BO167" s="223"/>
      <c r="BP167" s="223"/>
      <c r="BQ167" s="223"/>
      <c r="BR167" s="223"/>
      <c r="BS167" s="223"/>
    </row>
    <row r="168" spans="2:71" ht="15.5" thickTop="1" thickBot="1" x14ac:dyDescent="0.4">
      <c r="B168" s="224" t="s">
        <v>52</v>
      </c>
      <c r="C168" s="225"/>
      <c r="D168" s="225"/>
      <c r="E168" s="226"/>
      <c r="F168" s="226"/>
      <c r="G168" s="226"/>
      <c r="H168" s="227"/>
      <c r="I168" s="228"/>
      <c r="J168" s="229"/>
      <c r="K168" s="229"/>
      <c r="L168" s="229"/>
      <c r="M168" s="230">
        <v>44144</v>
      </c>
      <c r="N168" s="230"/>
      <c r="O168" s="230"/>
      <c r="P168" s="230">
        <v>44508</v>
      </c>
      <c r="Q168" s="230"/>
      <c r="R168" s="230"/>
      <c r="S168" s="228" t="s">
        <v>6638</v>
      </c>
      <c r="T168" s="228"/>
      <c r="U168" s="228"/>
      <c r="V168" s="229" t="s">
        <v>6325</v>
      </c>
      <c r="W168" s="229"/>
      <c r="X168" s="229"/>
      <c r="Y168" s="217"/>
      <c r="Z168" s="217"/>
      <c r="AA168" s="217"/>
      <c r="AB168" s="218"/>
      <c r="AC168" s="218"/>
      <c r="AD168" s="218"/>
      <c r="AE168" s="219"/>
      <c r="AF168" s="219"/>
      <c r="AG168" s="219"/>
      <c r="AH168" s="220">
        <f>Totals!$E$81</f>
        <v>45811</v>
      </c>
      <c r="AI168" s="220"/>
      <c r="AJ168" s="220"/>
      <c r="AK168" s="327">
        <f t="shared" ref="AK168:AK207" si="45">IF($AE168&gt;0,IF($AN168&gt;0,IF(OR($AH168&gt;"",$AH168&gt;0),(1+($AH168-$AE168))*-($AZ168),""),0),0)</f>
        <v>0</v>
      </c>
      <c r="AL168" s="327"/>
      <c r="AM168" s="327"/>
      <c r="AN168" s="220" t="str">
        <f t="shared" ref="AN168:AN205" si="46">IF($AQ168="","",$AQ168-1)</f>
        <v/>
      </c>
      <c r="AO168" s="220"/>
      <c r="AP168" s="220"/>
      <c r="AQ168" s="219"/>
      <c r="AR168" s="219"/>
      <c r="AS168" s="219"/>
      <c r="AT168" s="241">
        <f t="shared" ref="AT168:AT178" si="47">IF($AE168&gt;0,IF($AN168&gt;0,IF(OR($AH168&gt;"",$AH168&gt;0),$AN168-$AH168,""),0),0)</f>
        <v>0</v>
      </c>
      <c r="AU168" s="241"/>
      <c r="AV168" s="241"/>
      <c r="AW168" s="242">
        <f t="shared" ref="AW168:AW207" si="48">IF($AE168&gt;0,IF($AN168&gt;0,IF(OR($AH168&gt;"",$AH168&gt;0),$AT168*$AZ168,""),0),0)</f>
        <v>0</v>
      </c>
      <c r="AX168" s="242"/>
      <c r="AY168" s="242"/>
      <c r="AZ168" s="216">
        <f t="shared" ref="AZ168:AZ207" si="49">IF(AE168&gt;0,IF(AN168&gt;0,$Y168/(1+($AN168-$AE168)),0),0)</f>
        <v>0</v>
      </c>
      <c r="BA168" s="216"/>
      <c r="BB168" s="216">
        <f t="shared" ref="BB168:BB207" si="50">IF(AE168&gt;0,IF(AN168&gt;0,$Y168/((1+($AN168-$AE168))/7),0),0)</f>
        <v>0</v>
      </c>
      <c r="BC168" s="216"/>
      <c r="BD168" s="216">
        <f t="shared" ref="BD168:BD207" si="51">IF(AE168&gt;0,IF(AN168&gt;0,$Y168/((1+($AN168-$AE168))/14),0),0)</f>
        <v>0</v>
      </c>
      <c r="BE168" s="216"/>
      <c r="BF168" s="216">
        <f t="shared" ref="BF168:BF207" si="52">IF(AE168&gt;0,IF(AN168&gt;0,$Y168/((1+($AN168-$AE168))/(365.25/12)),0),0)</f>
        <v>0</v>
      </c>
      <c r="BG168" s="216"/>
      <c r="BH168" s="216">
        <f t="shared" ref="BH168:BH207" si="53">IF(AE168&gt;0,IF(AN168&gt;0,$Y168/((1+($AN168-$AE168))/(365.25/4)),0),0)</f>
        <v>0</v>
      </c>
      <c r="BI168" s="216"/>
      <c r="BJ168" s="216">
        <f t="shared" ref="BJ168:BJ207" si="54">IF(AE168&gt;0,IF(AN168&gt;0,$Y168/((1+($AN168-$AE168))/(365.25/2)),0),0)</f>
        <v>0</v>
      </c>
      <c r="BK168" s="216"/>
      <c r="BL168" s="216">
        <f t="shared" ref="BL168:BL207" si="55">IF(AE168&gt;0,IF(AN168&gt;0,$Y168/((1+($AN168-$AE168))/365.25),0),0)</f>
        <v>0</v>
      </c>
      <c r="BM168" s="216"/>
      <c r="BN168" s="216">
        <f t="shared" ref="BN168:BN207" si="56">IF(AE168&gt;0,IF(AN168&gt;0,$Y168/((1+($AN168-$AE168))/(365.25*2)),0),0)</f>
        <v>0</v>
      </c>
      <c r="BO168" s="216"/>
      <c r="BP168" s="216">
        <f t="shared" ref="BP168:BP207" si="57">IF(AE168&gt;0,IF(AN168&gt;0,$Y168/((1+($AN168-$AE168))/(365.25*5)),0),0)</f>
        <v>0</v>
      </c>
      <c r="BQ168" s="216"/>
      <c r="BR168" s="235">
        <f t="shared" ref="BR168:BR207" si="58">IF(AE168&gt;0,IF(AN168&gt;0,$Y168/((1+($AN168-$AE168))/(365.25*10)),0),0)</f>
        <v>0</v>
      </c>
      <c r="BS168" s="236"/>
    </row>
    <row r="169" spans="2:71" ht="15" thickBot="1" x14ac:dyDescent="0.4">
      <c r="B169" s="209"/>
      <c r="C169" s="210"/>
      <c r="D169" s="210"/>
      <c r="E169" s="214"/>
      <c r="F169" s="214"/>
      <c r="G169" s="214"/>
      <c r="H169" s="215"/>
      <c r="I169" s="205"/>
      <c r="J169" s="206"/>
      <c r="K169" s="206"/>
      <c r="L169" s="206"/>
      <c r="M169" s="213">
        <v>44144</v>
      </c>
      <c r="N169" s="213"/>
      <c r="O169" s="213"/>
      <c r="P169" s="213">
        <v>44508</v>
      </c>
      <c r="Q169" s="213"/>
      <c r="R169" s="213"/>
      <c r="S169" s="205" t="s">
        <v>6638</v>
      </c>
      <c r="T169" s="205"/>
      <c r="U169" s="205"/>
      <c r="V169" s="206" t="s">
        <v>6325</v>
      </c>
      <c r="W169" s="206"/>
      <c r="X169" s="206"/>
      <c r="Y169" s="207"/>
      <c r="Z169" s="207"/>
      <c r="AA169" s="207"/>
      <c r="AB169" s="208"/>
      <c r="AC169" s="208"/>
      <c r="AD169" s="208"/>
      <c r="AE169" s="202"/>
      <c r="AF169" s="202"/>
      <c r="AG169" s="202"/>
      <c r="AH169" s="201">
        <f>Totals!$E$81</f>
        <v>45811</v>
      </c>
      <c r="AI169" s="201"/>
      <c r="AJ169" s="201"/>
      <c r="AK169" s="326">
        <f t="shared" si="45"/>
        <v>0</v>
      </c>
      <c r="AL169" s="326"/>
      <c r="AM169" s="326"/>
      <c r="AN169" s="201" t="str">
        <f t="shared" si="46"/>
        <v/>
      </c>
      <c r="AO169" s="201"/>
      <c r="AP169" s="201"/>
      <c r="AQ169" s="202"/>
      <c r="AR169" s="202"/>
      <c r="AS169" s="202"/>
      <c r="AT169" s="203">
        <f t="shared" si="47"/>
        <v>0</v>
      </c>
      <c r="AU169" s="203"/>
      <c r="AV169" s="203"/>
      <c r="AW169" s="204">
        <f t="shared" si="48"/>
        <v>0</v>
      </c>
      <c r="AX169" s="204"/>
      <c r="AY169" s="204"/>
      <c r="AZ169" s="190">
        <f t="shared" si="49"/>
        <v>0</v>
      </c>
      <c r="BA169" s="190"/>
      <c r="BB169" s="190">
        <f t="shared" si="50"/>
        <v>0</v>
      </c>
      <c r="BC169" s="190"/>
      <c r="BD169" s="190">
        <f t="shared" si="51"/>
        <v>0</v>
      </c>
      <c r="BE169" s="190"/>
      <c r="BF169" s="190">
        <f t="shared" si="52"/>
        <v>0</v>
      </c>
      <c r="BG169" s="190"/>
      <c r="BH169" s="190">
        <f t="shared" si="53"/>
        <v>0</v>
      </c>
      <c r="BI169" s="190"/>
      <c r="BJ169" s="190">
        <f t="shared" si="54"/>
        <v>0</v>
      </c>
      <c r="BK169" s="190"/>
      <c r="BL169" s="190">
        <f t="shared" si="55"/>
        <v>0</v>
      </c>
      <c r="BM169" s="190"/>
      <c r="BN169" s="190">
        <f t="shared" si="56"/>
        <v>0</v>
      </c>
      <c r="BO169" s="190"/>
      <c r="BP169" s="190">
        <f t="shared" si="57"/>
        <v>0</v>
      </c>
      <c r="BQ169" s="190"/>
      <c r="BR169" s="190">
        <f t="shared" si="58"/>
        <v>0</v>
      </c>
      <c r="BS169" s="191"/>
    </row>
    <row r="170" spans="2:71" ht="15" thickBot="1" x14ac:dyDescent="0.4">
      <c r="B170" s="209"/>
      <c r="C170" s="210"/>
      <c r="D170" s="210"/>
      <c r="E170" s="214"/>
      <c r="F170" s="214"/>
      <c r="G170" s="214"/>
      <c r="H170" s="215"/>
      <c r="I170" s="205"/>
      <c r="J170" s="206"/>
      <c r="K170" s="206"/>
      <c r="L170" s="206"/>
      <c r="M170" s="213">
        <v>44144</v>
      </c>
      <c r="N170" s="213"/>
      <c r="O170" s="213"/>
      <c r="P170" s="213">
        <v>44508</v>
      </c>
      <c r="Q170" s="213"/>
      <c r="R170" s="213"/>
      <c r="S170" s="205" t="s">
        <v>6638</v>
      </c>
      <c r="T170" s="205"/>
      <c r="U170" s="205"/>
      <c r="V170" s="206" t="s">
        <v>6325</v>
      </c>
      <c r="W170" s="206"/>
      <c r="X170" s="206"/>
      <c r="Y170" s="207"/>
      <c r="Z170" s="207"/>
      <c r="AA170" s="207"/>
      <c r="AB170" s="208"/>
      <c r="AC170" s="208"/>
      <c r="AD170" s="208"/>
      <c r="AE170" s="202"/>
      <c r="AF170" s="202"/>
      <c r="AG170" s="202"/>
      <c r="AH170" s="201">
        <f>Totals!$E$81</f>
        <v>45811</v>
      </c>
      <c r="AI170" s="201"/>
      <c r="AJ170" s="201"/>
      <c r="AK170" s="326">
        <f t="shared" si="45"/>
        <v>0</v>
      </c>
      <c r="AL170" s="326"/>
      <c r="AM170" s="326"/>
      <c r="AN170" s="201" t="str">
        <f t="shared" si="46"/>
        <v/>
      </c>
      <c r="AO170" s="201"/>
      <c r="AP170" s="201"/>
      <c r="AQ170" s="202"/>
      <c r="AR170" s="202"/>
      <c r="AS170" s="202"/>
      <c r="AT170" s="203">
        <f t="shared" si="47"/>
        <v>0</v>
      </c>
      <c r="AU170" s="203"/>
      <c r="AV170" s="203"/>
      <c r="AW170" s="204">
        <f t="shared" si="48"/>
        <v>0</v>
      </c>
      <c r="AX170" s="204"/>
      <c r="AY170" s="204"/>
      <c r="AZ170" s="190">
        <f t="shared" si="49"/>
        <v>0</v>
      </c>
      <c r="BA170" s="190"/>
      <c r="BB170" s="190">
        <f t="shared" si="50"/>
        <v>0</v>
      </c>
      <c r="BC170" s="190"/>
      <c r="BD170" s="190">
        <f t="shared" si="51"/>
        <v>0</v>
      </c>
      <c r="BE170" s="190"/>
      <c r="BF170" s="190">
        <f t="shared" si="52"/>
        <v>0</v>
      </c>
      <c r="BG170" s="190"/>
      <c r="BH170" s="190">
        <f t="shared" si="53"/>
        <v>0</v>
      </c>
      <c r="BI170" s="190"/>
      <c r="BJ170" s="190">
        <f t="shared" si="54"/>
        <v>0</v>
      </c>
      <c r="BK170" s="190"/>
      <c r="BL170" s="190">
        <f t="shared" si="55"/>
        <v>0</v>
      </c>
      <c r="BM170" s="199"/>
      <c r="BN170" s="190">
        <f t="shared" si="56"/>
        <v>0</v>
      </c>
      <c r="BO170" s="190"/>
      <c r="BP170" s="190">
        <f t="shared" si="57"/>
        <v>0</v>
      </c>
      <c r="BQ170" s="190"/>
      <c r="BR170" s="190">
        <f t="shared" si="58"/>
        <v>0</v>
      </c>
      <c r="BS170" s="191"/>
    </row>
    <row r="171" spans="2:71" ht="15" thickBot="1" x14ac:dyDescent="0.4">
      <c r="B171" s="209"/>
      <c r="C171" s="210"/>
      <c r="D171" s="210"/>
      <c r="E171" s="214"/>
      <c r="F171" s="214"/>
      <c r="G171" s="214"/>
      <c r="H171" s="215"/>
      <c r="I171" s="205"/>
      <c r="J171" s="206"/>
      <c r="K171" s="206"/>
      <c r="L171" s="206"/>
      <c r="M171" s="213">
        <v>44145</v>
      </c>
      <c r="N171" s="213"/>
      <c r="O171" s="213"/>
      <c r="P171" s="213">
        <v>44509</v>
      </c>
      <c r="Q171" s="213"/>
      <c r="R171" s="213"/>
      <c r="S171" s="205" t="s">
        <v>6638</v>
      </c>
      <c r="T171" s="205"/>
      <c r="U171" s="205"/>
      <c r="V171" s="206" t="s">
        <v>6324</v>
      </c>
      <c r="W171" s="206"/>
      <c r="X171" s="206"/>
      <c r="Y171" s="207"/>
      <c r="Z171" s="207"/>
      <c r="AA171" s="207"/>
      <c r="AB171" s="208"/>
      <c r="AC171" s="208"/>
      <c r="AD171" s="208"/>
      <c r="AE171" s="202"/>
      <c r="AF171" s="202"/>
      <c r="AG171" s="202"/>
      <c r="AH171" s="201">
        <f>Totals!$E$81</f>
        <v>45811</v>
      </c>
      <c r="AI171" s="201"/>
      <c r="AJ171" s="201"/>
      <c r="AK171" s="326">
        <f t="shared" si="45"/>
        <v>0</v>
      </c>
      <c r="AL171" s="326"/>
      <c r="AM171" s="326"/>
      <c r="AN171" s="201" t="str">
        <f t="shared" si="46"/>
        <v/>
      </c>
      <c r="AO171" s="201"/>
      <c r="AP171" s="201"/>
      <c r="AQ171" s="202"/>
      <c r="AR171" s="202"/>
      <c r="AS171" s="202"/>
      <c r="AT171" s="203">
        <f t="shared" si="47"/>
        <v>0</v>
      </c>
      <c r="AU171" s="203"/>
      <c r="AV171" s="203"/>
      <c r="AW171" s="204">
        <f t="shared" si="48"/>
        <v>0</v>
      </c>
      <c r="AX171" s="204"/>
      <c r="AY171" s="204"/>
      <c r="AZ171" s="190">
        <f t="shared" si="49"/>
        <v>0</v>
      </c>
      <c r="BA171" s="190"/>
      <c r="BB171" s="190">
        <f t="shared" si="50"/>
        <v>0</v>
      </c>
      <c r="BC171" s="190"/>
      <c r="BD171" s="190">
        <f t="shared" si="51"/>
        <v>0</v>
      </c>
      <c r="BE171" s="190"/>
      <c r="BF171" s="190">
        <f t="shared" si="52"/>
        <v>0</v>
      </c>
      <c r="BG171" s="190"/>
      <c r="BH171" s="190">
        <f t="shared" si="53"/>
        <v>0</v>
      </c>
      <c r="BI171" s="190"/>
      <c r="BJ171" s="190">
        <f t="shared" si="54"/>
        <v>0</v>
      </c>
      <c r="BK171" s="190"/>
      <c r="BL171" s="190">
        <f t="shared" si="55"/>
        <v>0</v>
      </c>
      <c r="BM171" s="199"/>
      <c r="BN171" s="190">
        <f t="shared" si="56"/>
        <v>0</v>
      </c>
      <c r="BO171" s="190"/>
      <c r="BP171" s="190">
        <f t="shared" si="57"/>
        <v>0</v>
      </c>
      <c r="BQ171" s="190"/>
      <c r="BR171" s="190">
        <f t="shared" si="58"/>
        <v>0</v>
      </c>
      <c r="BS171" s="191"/>
    </row>
    <row r="172" spans="2:71" ht="15" thickBot="1" x14ac:dyDescent="0.4">
      <c r="B172" s="209"/>
      <c r="C172" s="210"/>
      <c r="D172" s="210"/>
      <c r="E172" s="214"/>
      <c r="F172" s="214"/>
      <c r="G172" s="214"/>
      <c r="H172" s="215"/>
      <c r="I172" s="205"/>
      <c r="J172" s="206"/>
      <c r="K172" s="206"/>
      <c r="L172" s="206"/>
      <c r="M172" s="213">
        <v>44297</v>
      </c>
      <c r="N172" s="213"/>
      <c r="O172" s="213"/>
      <c r="P172" s="213">
        <v>44660</v>
      </c>
      <c r="Q172" s="213"/>
      <c r="R172" s="213"/>
      <c r="S172" s="205" t="s">
        <v>6638</v>
      </c>
      <c r="T172" s="205"/>
      <c r="U172" s="205"/>
      <c r="V172" s="206" t="s">
        <v>6324</v>
      </c>
      <c r="W172" s="206"/>
      <c r="X172" s="206"/>
      <c r="Y172" s="207"/>
      <c r="Z172" s="207"/>
      <c r="AA172" s="207"/>
      <c r="AB172" s="208"/>
      <c r="AC172" s="208"/>
      <c r="AD172" s="208"/>
      <c r="AE172" s="202"/>
      <c r="AF172" s="202"/>
      <c r="AG172" s="202"/>
      <c r="AH172" s="201">
        <f>Totals!$E$81</f>
        <v>45811</v>
      </c>
      <c r="AI172" s="201"/>
      <c r="AJ172" s="201"/>
      <c r="AK172" s="326">
        <f t="shared" si="45"/>
        <v>0</v>
      </c>
      <c r="AL172" s="326"/>
      <c r="AM172" s="326"/>
      <c r="AN172" s="201" t="str">
        <f t="shared" si="46"/>
        <v/>
      </c>
      <c r="AO172" s="201"/>
      <c r="AP172" s="201"/>
      <c r="AQ172" s="202"/>
      <c r="AR172" s="202"/>
      <c r="AS172" s="202"/>
      <c r="AT172" s="203">
        <f t="shared" si="47"/>
        <v>0</v>
      </c>
      <c r="AU172" s="203"/>
      <c r="AV172" s="203"/>
      <c r="AW172" s="204">
        <f t="shared" si="48"/>
        <v>0</v>
      </c>
      <c r="AX172" s="204"/>
      <c r="AY172" s="204"/>
      <c r="AZ172" s="190">
        <f t="shared" si="49"/>
        <v>0</v>
      </c>
      <c r="BA172" s="190"/>
      <c r="BB172" s="190">
        <f t="shared" si="50"/>
        <v>0</v>
      </c>
      <c r="BC172" s="190"/>
      <c r="BD172" s="190">
        <f t="shared" si="51"/>
        <v>0</v>
      </c>
      <c r="BE172" s="190"/>
      <c r="BF172" s="190">
        <f t="shared" si="52"/>
        <v>0</v>
      </c>
      <c r="BG172" s="190"/>
      <c r="BH172" s="190">
        <f t="shared" si="53"/>
        <v>0</v>
      </c>
      <c r="BI172" s="190"/>
      <c r="BJ172" s="190">
        <f t="shared" si="54"/>
        <v>0</v>
      </c>
      <c r="BK172" s="190"/>
      <c r="BL172" s="190">
        <f t="shared" si="55"/>
        <v>0</v>
      </c>
      <c r="BM172" s="199"/>
      <c r="BN172" s="190">
        <f t="shared" si="56"/>
        <v>0</v>
      </c>
      <c r="BO172" s="190"/>
      <c r="BP172" s="190">
        <f t="shared" si="57"/>
        <v>0</v>
      </c>
      <c r="BQ172" s="190"/>
      <c r="BR172" s="190">
        <f t="shared" si="58"/>
        <v>0</v>
      </c>
      <c r="BS172" s="191"/>
    </row>
    <row r="173" spans="2:71" ht="15" thickBot="1" x14ac:dyDescent="0.4">
      <c r="B173" s="209"/>
      <c r="C173" s="210"/>
      <c r="D173" s="210"/>
      <c r="E173" s="214"/>
      <c r="F173" s="214"/>
      <c r="G173" s="214"/>
      <c r="H173" s="215"/>
      <c r="I173" s="205"/>
      <c r="J173" s="206"/>
      <c r="K173" s="206"/>
      <c r="L173" s="206"/>
      <c r="M173" s="213">
        <v>44330</v>
      </c>
      <c r="N173" s="213"/>
      <c r="O173" s="213"/>
      <c r="P173" s="213">
        <v>44694</v>
      </c>
      <c r="Q173" s="213"/>
      <c r="R173" s="213"/>
      <c r="S173" s="205" t="s">
        <v>6638</v>
      </c>
      <c r="T173" s="205"/>
      <c r="U173" s="205"/>
      <c r="V173" s="206"/>
      <c r="W173" s="206"/>
      <c r="X173" s="206"/>
      <c r="Y173" s="207"/>
      <c r="Z173" s="207"/>
      <c r="AA173" s="207"/>
      <c r="AB173" s="208"/>
      <c r="AC173" s="208"/>
      <c r="AD173" s="208"/>
      <c r="AE173" s="202"/>
      <c r="AF173" s="202"/>
      <c r="AG173" s="202"/>
      <c r="AH173" s="201">
        <f>Totals!$E$81</f>
        <v>45811</v>
      </c>
      <c r="AI173" s="201"/>
      <c r="AJ173" s="201"/>
      <c r="AK173" s="326">
        <f t="shared" si="45"/>
        <v>0</v>
      </c>
      <c r="AL173" s="326"/>
      <c r="AM173" s="326"/>
      <c r="AN173" s="201" t="str">
        <f t="shared" si="46"/>
        <v/>
      </c>
      <c r="AO173" s="201"/>
      <c r="AP173" s="201"/>
      <c r="AQ173" s="202"/>
      <c r="AR173" s="202"/>
      <c r="AS173" s="202"/>
      <c r="AT173" s="203">
        <f t="shared" si="47"/>
        <v>0</v>
      </c>
      <c r="AU173" s="203"/>
      <c r="AV173" s="203"/>
      <c r="AW173" s="204">
        <f t="shared" si="48"/>
        <v>0</v>
      </c>
      <c r="AX173" s="204"/>
      <c r="AY173" s="204"/>
      <c r="AZ173" s="190">
        <f t="shared" si="49"/>
        <v>0</v>
      </c>
      <c r="BA173" s="190"/>
      <c r="BB173" s="190">
        <f t="shared" si="50"/>
        <v>0</v>
      </c>
      <c r="BC173" s="190"/>
      <c r="BD173" s="190">
        <f t="shared" si="51"/>
        <v>0</v>
      </c>
      <c r="BE173" s="190"/>
      <c r="BF173" s="190">
        <f t="shared" si="52"/>
        <v>0</v>
      </c>
      <c r="BG173" s="190"/>
      <c r="BH173" s="190">
        <f t="shared" si="53"/>
        <v>0</v>
      </c>
      <c r="BI173" s="190"/>
      <c r="BJ173" s="190">
        <f t="shared" si="54"/>
        <v>0</v>
      </c>
      <c r="BK173" s="190"/>
      <c r="BL173" s="190">
        <f t="shared" si="55"/>
        <v>0</v>
      </c>
      <c r="BM173" s="199"/>
      <c r="BN173" s="190">
        <f t="shared" si="56"/>
        <v>0</v>
      </c>
      <c r="BO173" s="190"/>
      <c r="BP173" s="190">
        <f t="shared" si="57"/>
        <v>0</v>
      </c>
      <c r="BQ173" s="190"/>
      <c r="BR173" s="190">
        <f t="shared" si="58"/>
        <v>0</v>
      </c>
      <c r="BS173" s="191"/>
    </row>
    <row r="174" spans="2:71" ht="15" thickBot="1" x14ac:dyDescent="0.4">
      <c r="B174" s="209"/>
      <c r="C174" s="210"/>
      <c r="D174" s="210"/>
      <c r="E174" s="214"/>
      <c r="F174" s="214"/>
      <c r="G174" s="214"/>
      <c r="H174" s="215"/>
      <c r="I174" s="205"/>
      <c r="J174" s="206"/>
      <c r="K174" s="206"/>
      <c r="L174" s="206"/>
      <c r="M174" s="213"/>
      <c r="N174" s="213"/>
      <c r="O174" s="213"/>
      <c r="P174" s="213"/>
      <c r="Q174" s="213"/>
      <c r="R174" s="213"/>
      <c r="S174" s="205"/>
      <c r="T174" s="205"/>
      <c r="U174" s="205"/>
      <c r="V174" s="206"/>
      <c r="W174" s="206"/>
      <c r="X174" s="206"/>
      <c r="Y174" s="207"/>
      <c r="Z174" s="207"/>
      <c r="AA174" s="207"/>
      <c r="AB174" s="208"/>
      <c r="AC174" s="208"/>
      <c r="AD174" s="208"/>
      <c r="AE174" s="202"/>
      <c r="AF174" s="202"/>
      <c r="AG174" s="202"/>
      <c r="AH174" s="201">
        <f>Totals!$E$81</f>
        <v>45811</v>
      </c>
      <c r="AI174" s="201"/>
      <c r="AJ174" s="201"/>
      <c r="AK174" s="326">
        <f t="shared" si="45"/>
        <v>0</v>
      </c>
      <c r="AL174" s="326"/>
      <c r="AM174" s="326"/>
      <c r="AN174" s="201" t="str">
        <f t="shared" si="46"/>
        <v/>
      </c>
      <c r="AO174" s="201"/>
      <c r="AP174" s="201"/>
      <c r="AQ174" s="202"/>
      <c r="AR174" s="202"/>
      <c r="AS174" s="202"/>
      <c r="AT174" s="203">
        <f t="shared" si="47"/>
        <v>0</v>
      </c>
      <c r="AU174" s="203"/>
      <c r="AV174" s="203"/>
      <c r="AW174" s="204">
        <f t="shared" si="48"/>
        <v>0</v>
      </c>
      <c r="AX174" s="204"/>
      <c r="AY174" s="204"/>
      <c r="AZ174" s="190">
        <f t="shared" si="49"/>
        <v>0</v>
      </c>
      <c r="BA174" s="190"/>
      <c r="BB174" s="190">
        <f t="shared" si="50"/>
        <v>0</v>
      </c>
      <c r="BC174" s="190"/>
      <c r="BD174" s="190">
        <f t="shared" si="51"/>
        <v>0</v>
      </c>
      <c r="BE174" s="190"/>
      <c r="BF174" s="190">
        <f t="shared" si="52"/>
        <v>0</v>
      </c>
      <c r="BG174" s="190"/>
      <c r="BH174" s="190">
        <f t="shared" si="53"/>
        <v>0</v>
      </c>
      <c r="BI174" s="190"/>
      <c r="BJ174" s="190">
        <f t="shared" si="54"/>
        <v>0</v>
      </c>
      <c r="BK174" s="190"/>
      <c r="BL174" s="190">
        <f t="shared" si="55"/>
        <v>0</v>
      </c>
      <c r="BM174" s="199"/>
      <c r="BN174" s="190">
        <f t="shared" si="56"/>
        <v>0</v>
      </c>
      <c r="BO174" s="190"/>
      <c r="BP174" s="190">
        <f t="shared" si="57"/>
        <v>0</v>
      </c>
      <c r="BQ174" s="190"/>
      <c r="BR174" s="190">
        <f t="shared" si="58"/>
        <v>0</v>
      </c>
      <c r="BS174" s="191"/>
    </row>
    <row r="175" spans="2:71" ht="15" thickBot="1" x14ac:dyDescent="0.4">
      <c r="B175" s="209"/>
      <c r="C175" s="210"/>
      <c r="D175" s="210"/>
      <c r="E175" s="214"/>
      <c r="F175" s="214"/>
      <c r="G175" s="214"/>
      <c r="H175" s="215"/>
      <c r="I175" s="205"/>
      <c r="J175" s="206"/>
      <c r="K175" s="206"/>
      <c r="L175" s="206"/>
      <c r="M175" s="213">
        <v>44323</v>
      </c>
      <c r="N175" s="213"/>
      <c r="O175" s="213"/>
      <c r="P175" s="213">
        <v>44687</v>
      </c>
      <c r="Q175" s="213"/>
      <c r="R175" s="213"/>
      <c r="S175" s="205" t="s">
        <v>6638</v>
      </c>
      <c r="T175" s="205"/>
      <c r="U175" s="205"/>
      <c r="V175" s="206"/>
      <c r="W175" s="206"/>
      <c r="X175" s="206"/>
      <c r="Y175" s="207"/>
      <c r="Z175" s="207"/>
      <c r="AA175" s="207"/>
      <c r="AB175" s="208"/>
      <c r="AC175" s="208"/>
      <c r="AD175" s="208"/>
      <c r="AE175" s="202"/>
      <c r="AF175" s="202"/>
      <c r="AG175" s="202"/>
      <c r="AH175" s="201">
        <f>Totals!$E$81</f>
        <v>45811</v>
      </c>
      <c r="AI175" s="201"/>
      <c r="AJ175" s="201"/>
      <c r="AK175" s="326">
        <f t="shared" si="45"/>
        <v>0</v>
      </c>
      <c r="AL175" s="326"/>
      <c r="AM175" s="326"/>
      <c r="AN175" s="201" t="str">
        <f t="shared" si="46"/>
        <v/>
      </c>
      <c r="AO175" s="201"/>
      <c r="AP175" s="201"/>
      <c r="AQ175" s="202"/>
      <c r="AR175" s="202"/>
      <c r="AS175" s="202"/>
      <c r="AT175" s="203">
        <f t="shared" si="47"/>
        <v>0</v>
      </c>
      <c r="AU175" s="203"/>
      <c r="AV175" s="203"/>
      <c r="AW175" s="204">
        <f t="shared" si="48"/>
        <v>0</v>
      </c>
      <c r="AX175" s="204"/>
      <c r="AY175" s="204"/>
      <c r="AZ175" s="190">
        <f t="shared" si="49"/>
        <v>0</v>
      </c>
      <c r="BA175" s="190"/>
      <c r="BB175" s="190">
        <f t="shared" si="50"/>
        <v>0</v>
      </c>
      <c r="BC175" s="190"/>
      <c r="BD175" s="190">
        <f t="shared" si="51"/>
        <v>0</v>
      </c>
      <c r="BE175" s="190"/>
      <c r="BF175" s="190">
        <f t="shared" si="52"/>
        <v>0</v>
      </c>
      <c r="BG175" s="190"/>
      <c r="BH175" s="190">
        <f t="shared" si="53"/>
        <v>0</v>
      </c>
      <c r="BI175" s="190"/>
      <c r="BJ175" s="190">
        <f t="shared" si="54"/>
        <v>0</v>
      </c>
      <c r="BK175" s="190"/>
      <c r="BL175" s="190">
        <f t="shared" si="55"/>
        <v>0</v>
      </c>
      <c r="BM175" s="199"/>
      <c r="BN175" s="190">
        <f t="shared" si="56"/>
        <v>0</v>
      </c>
      <c r="BO175" s="190"/>
      <c r="BP175" s="190">
        <f t="shared" si="57"/>
        <v>0</v>
      </c>
      <c r="BQ175" s="190"/>
      <c r="BR175" s="190">
        <f t="shared" si="58"/>
        <v>0</v>
      </c>
      <c r="BS175" s="191"/>
    </row>
    <row r="176" spans="2:71" ht="15" thickBot="1" x14ac:dyDescent="0.4">
      <c r="B176" s="209"/>
      <c r="C176" s="210"/>
      <c r="D176" s="210"/>
      <c r="E176" s="214"/>
      <c r="F176" s="214"/>
      <c r="G176" s="214"/>
      <c r="H176" s="215"/>
      <c r="I176" s="205"/>
      <c r="J176" s="206"/>
      <c r="K176" s="206"/>
      <c r="L176" s="206"/>
      <c r="M176" s="213"/>
      <c r="N176" s="213"/>
      <c r="O176" s="213"/>
      <c r="P176" s="213"/>
      <c r="Q176" s="213"/>
      <c r="R176" s="213"/>
      <c r="S176" s="205"/>
      <c r="T176" s="205"/>
      <c r="U176" s="205"/>
      <c r="V176" s="206"/>
      <c r="W176" s="206"/>
      <c r="X176" s="206"/>
      <c r="Y176" s="207"/>
      <c r="Z176" s="207"/>
      <c r="AA176" s="207"/>
      <c r="AB176" s="208"/>
      <c r="AC176" s="208"/>
      <c r="AD176" s="208"/>
      <c r="AE176" s="202"/>
      <c r="AF176" s="202"/>
      <c r="AG176" s="202"/>
      <c r="AH176" s="201">
        <f>Totals!$E$81</f>
        <v>45811</v>
      </c>
      <c r="AI176" s="201"/>
      <c r="AJ176" s="201"/>
      <c r="AK176" s="326">
        <f t="shared" si="45"/>
        <v>0</v>
      </c>
      <c r="AL176" s="326"/>
      <c r="AM176" s="326"/>
      <c r="AN176" s="201" t="str">
        <f t="shared" si="46"/>
        <v/>
      </c>
      <c r="AO176" s="201"/>
      <c r="AP176" s="201"/>
      <c r="AQ176" s="202"/>
      <c r="AR176" s="202"/>
      <c r="AS176" s="202"/>
      <c r="AT176" s="203">
        <f t="shared" si="47"/>
        <v>0</v>
      </c>
      <c r="AU176" s="203"/>
      <c r="AV176" s="203"/>
      <c r="AW176" s="204">
        <f t="shared" si="48"/>
        <v>0</v>
      </c>
      <c r="AX176" s="204"/>
      <c r="AY176" s="204"/>
      <c r="AZ176" s="190">
        <f t="shared" si="49"/>
        <v>0</v>
      </c>
      <c r="BA176" s="190"/>
      <c r="BB176" s="190">
        <f t="shared" si="50"/>
        <v>0</v>
      </c>
      <c r="BC176" s="190"/>
      <c r="BD176" s="190">
        <f t="shared" si="51"/>
        <v>0</v>
      </c>
      <c r="BE176" s="190"/>
      <c r="BF176" s="190">
        <f t="shared" si="52"/>
        <v>0</v>
      </c>
      <c r="BG176" s="190"/>
      <c r="BH176" s="190">
        <f t="shared" si="53"/>
        <v>0</v>
      </c>
      <c r="BI176" s="190"/>
      <c r="BJ176" s="190">
        <f t="shared" si="54"/>
        <v>0</v>
      </c>
      <c r="BK176" s="190"/>
      <c r="BL176" s="190">
        <f t="shared" si="55"/>
        <v>0</v>
      </c>
      <c r="BM176" s="199"/>
      <c r="BN176" s="190">
        <f t="shared" si="56"/>
        <v>0</v>
      </c>
      <c r="BO176" s="190"/>
      <c r="BP176" s="190">
        <f t="shared" si="57"/>
        <v>0</v>
      </c>
      <c r="BQ176" s="190"/>
      <c r="BR176" s="190">
        <f t="shared" si="58"/>
        <v>0</v>
      </c>
      <c r="BS176" s="191"/>
    </row>
    <row r="177" spans="2:71" ht="15" thickBot="1" x14ac:dyDescent="0.4">
      <c r="B177" s="209"/>
      <c r="C177" s="210"/>
      <c r="D177" s="210"/>
      <c r="E177" s="214"/>
      <c r="F177" s="214"/>
      <c r="G177" s="214"/>
      <c r="H177" s="215"/>
      <c r="I177" s="205"/>
      <c r="J177" s="206"/>
      <c r="K177" s="206"/>
      <c r="L177" s="206"/>
      <c r="M177" s="213"/>
      <c r="N177" s="213"/>
      <c r="O177" s="213"/>
      <c r="P177" s="213"/>
      <c r="Q177" s="213"/>
      <c r="R177" s="213"/>
      <c r="S177" s="205"/>
      <c r="T177" s="205"/>
      <c r="U177" s="205"/>
      <c r="V177" s="206"/>
      <c r="W177" s="206"/>
      <c r="X177" s="206"/>
      <c r="Y177" s="207"/>
      <c r="Z177" s="207"/>
      <c r="AA177" s="207"/>
      <c r="AB177" s="208"/>
      <c r="AC177" s="208"/>
      <c r="AD177" s="208"/>
      <c r="AE177" s="202"/>
      <c r="AF177" s="202"/>
      <c r="AG177" s="202"/>
      <c r="AH177" s="201">
        <f>Totals!$E$81</f>
        <v>45811</v>
      </c>
      <c r="AI177" s="201"/>
      <c r="AJ177" s="201"/>
      <c r="AK177" s="326">
        <f t="shared" si="45"/>
        <v>0</v>
      </c>
      <c r="AL177" s="326"/>
      <c r="AM177" s="326"/>
      <c r="AN177" s="201" t="str">
        <f t="shared" si="46"/>
        <v/>
      </c>
      <c r="AO177" s="201"/>
      <c r="AP177" s="201"/>
      <c r="AQ177" s="202"/>
      <c r="AR177" s="202"/>
      <c r="AS177" s="202"/>
      <c r="AT177" s="203">
        <f t="shared" si="47"/>
        <v>0</v>
      </c>
      <c r="AU177" s="203"/>
      <c r="AV177" s="203"/>
      <c r="AW177" s="204">
        <f t="shared" si="48"/>
        <v>0</v>
      </c>
      <c r="AX177" s="204"/>
      <c r="AY177" s="204"/>
      <c r="AZ177" s="190">
        <f t="shared" si="49"/>
        <v>0</v>
      </c>
      <c r="BA177" s="190"/>
      <c r="BB177" s="190">
        <f t="shared" si="50"/>
        <v>0</v>
      </c>
      <c r="BC177" s="190"/>
      <c r="BD177" s="190">
        <f t="shared" si="51"/>
        <v>0</v>
      </c>
      <c r="BE177" s="190"/>
      <c r="BF177" s="190">
        <f t="shared" si="52"/>
        <v>0</v>
      </c>
      <c r="BG177" s="190"/>
      <c r="BH177" s="190">
        <f t="shared" si="53"/>
        <v>0</v>
      </c>
      <c r="BI177" s="190"/>
      <c r="BJ177" s="190">
        <f t="shared" si="54"/>
        <v>0</v>
      </c>
      <c r="BK177" s="190"/>
      <c r="BL177" s="190">
        <f t="shared" si="55"/>
        <v>0</v>
      </c>
      <c r="BM177" s="199"/>
      <c r="BN177" s="190">
        <f t="shared" si="56"/>
        <v>0</v>
      </c>
      <c r="BO177" s="190"/>
      <c r="BP177" s="190">
        <f t="shared" si="57"/>
        <v>0</v>
      </c>
      <c r="BQ177" s="190"/>
      <c r="BR177" s="190">
        <f t="shared" si="58"/>
        <v>0</v>
      </c>
      <c r="BS177" s="191"/>
    </row>
    <row r="178" spans="2:71" ht="15" thickBot="1" x14ac:dyDescent="0.4">
      <c r="B178" s="209"/>
      <c r="C178" s="210"/>
      <c r="D178" s="210"/>
      <c r="E178" s="214"/>
      <c r="F178" s="214"/>
      <c r="G178" s="214"/>
      <c r="H178" s="215"/>
      <c r="I178" s="205"/>
      <c r="J178" s="206"/>
      <c r="K178" s="206"/>
      <c r="L178" s="206"/>
      <c r="M178" s="213"/>
      <c r="N178" s="213"/>
      <c r="O178" s="213"/>
      <c r="P178" s="213"/>
      <c r="Q178" s="213"/>
      <c r="R178" s="213"/>
      <c r="S178" s="205"/>
      <c r="T178" s="205"/>
      <c r="U178" s="205"/>
      <c r="V178" s="206"/>
      <c r="W178" s="206"/>
      <c r="X178" s="206"/>
      <c r="Y178" s="207"/>
      <c r="Z178" s="207"/>
      <c r="AA178" s="207"/>
      <c r="AB178" s="208"/>
      <c r="AC178" s="208"/>
      <c r="AD178" s="208"/>
      <c r="AE178" s="202"/>
      <c r="AF178" s="202"/>
      <c r="AG178" s="202"/>
      <c r="AH178" s="201">
        <f>Totals!$E$81</f>
        <v>45811</v>
      </c>
      <c r="AI178" s="201"/>
      <c r="AJ178" s="201"/>
      <c r="AK178" s="326">
        <f t="shared" si="45"/>
        <v>0</v>
      </c>
      <c r="AL178" s="326"/>
      <c r="AM178" s="326"/>
      <c r="AN178" s="201" t="str">
        <f t="shared" si="46"/>
        <v/>
      </c>
      <c r="AO178" s="201"/>
      <c r="AP178" s="201"/>
      <c r="AQ178" s="202"/>
      <c r="AR178" s="202"/>
      <c r="AS178" s="202"/>
      <c r="AT178" s="203">
        <f t="shared" si="47"/>
        <v>0</v>
      </c>
      <c r="AU178" s="203"/>
      <c r="AV178" s="203"/>
      <c r="AW178" s="204">
        <f t="shared" si="48"/>
        <v>0</v>
      </c>
      <c r="AX178" s="204"/>
      <c r="AY178" s="204"/>
      <c r="AZ178" s="190">
        <f t="shared" si="49"/>
        <v>0</v>
      </c>
      <c r="BA178" s="190"/>
      <c r="BB178" s="190">
        <f t="shared" si="50"/>
        <v>0</v>
      </c>
      <c r="BC178" s="190"/>
      <c r="BD178" s="190">
        <f t="shared" si="51"/>
        <v>0</v>
      </c>
      <c r="BE178" s="190"/>
      <c r="BF178" s="190">
        <f t="shared" si="52"/>
        <v>0</v>
      </c>
      <c r="BG178" s="190"/>
      <c r="BH178" s="190">
        <f t="shared" si="53"/>
        <v>0</v>
      </c>
      <c r="BI178" s="190"/>
      <c r="BJ178" s="190">
        <f t="shared" si="54"/>
        <v>0</v>
      </c>
      <c r="BK178" s="190"/>
      <c r="BL178" s="190">
        <f t="shared" si="55"/>
        <v>0</v>
      </c>
      <c r="BM178" s="199"/>
      <c r="BN178" s="190">
        <f t="shared" si="56"/>
        <v>0</v>
      </c>
      <c r="BO178" s="190"/>
      <c r="BP178" s="190">
        <f t="shared" si="57"/>
        <v>0</v>
      </c>
      <c r="BQ178" s="190"/>
      <c r="BR178" s="190">
        <f t="shared" si="58"/>
        <v>0</v>
      </c>
      <c r="BS178" s="191"/>
    </row>
    <row r="179" spans="2:71" ht="15" thickBot="1" x14ac:dyDescent="0.4">
      <c r="B179" s="209"/>
      <c r="C179" s="210"/>
      <c r="D179" s="210"/>
      <c r="E179" s="214"/>
      <c r="F179" s="214"/>
      <c r="G179" s="214"/>
      <c r="H179" s="215"/>
      <c r="I179" s="205"/>
      <c r="J179" s="206"/>
      <c r="K179" s="206"/>
      <c r="L179" s="206"/>
      <c r="M179" s="213">
        <v>43148</v>
      </c>
      <c r="N179" s="213"/>
      <c r="O179" s="213"/>
      <c r="P179" s="213">
        <v>46799</v>
      </c>
      <c r="Q179" s="213"/>
      <c r="R179" s="213"/>
      <c r="S179" s="205" t="s">
        <v>3712</v>
      </c>
      <c r="T179" s="205"/>
      <c r="U179" s="205"/>
      <c r="V179" s="206" t="s">
        <v>3299</v>
      </c>
      <c r="W179" s="206"/>
      <c r="X179" s="206"/>
      <c r="Y179" s="207"/>
      <c r="Z179" s="207"/>
      <c r="AA179" s="207"/>
      <c r="AB179" s="208"/>
      <c r="AC179" s="208"/>
      <c r="AD179" s="208"/>
      <c r="AE179" s="202"/>
      <c r="AF179" s="202"/>
      <c r="AG179" s="202"/>
      <c r="AH179" s="201">
        <f>Totals!$E$81</f>
        <v>45811</v>
      </c>
      <c r="AI179" s="201"/>
      <c r="AJ179" s="201"/>
      <c r="AK179" s="326">
        <f t="shared" si="45"/>
        <v>0</v>
      </c>
      <c r="AL179" s="326"/>
      <c r="AM179" s="326"/>
      <c r="AN179" s="201" t="str">
        <f>IF($AQ179="","",$AQ179-1)</f>
        <v/>
      </c>
      <c r="AO179" s="201"/>
      <c r="AP179" s="201"/>
      <c r="AQ179" s="202"/>
      <c r="AR179" s="202"/>
      <c r="AS179" s="202"/>
      <c r="AT179" s="203">
        <f>IF($AE179&gt;0,IF($AN179&gt;0,IF(OR($AH179&gt;"",$AH179&gt;0),$AN179-$AH179,""),0),0)</f>
        <v>0</v>
      </c>
      <c r="AU179" s="203"/>
      <c r="AV179" s="203"/>
      <c r="AW179" s="204">
        <f t="shared" si="48"/>
        <v>0</v>
      </c>
      <c r="AX179" s="204"/>
      <c r="AY179" s="204"/>
      <c r="AZ179" s="190">
        <f t="shared" si="49"/>
        <v>0</v>
      </c>
      <c r="BA179" s="190"/>
      <c r="BB179" s="190">
        <f t="shared" si="50"/>
        <v>0</v>
      </c>
      <c r="BC179" s="190"/>
      <c r="BD179" s="190">
        <f t="shared" si="51"/>
        <v>0</v>
      </c>
      <c r="BE179" s="190"/>
      <c r="BF179" s="190">
        <f t="shared" si="52"/>
        <v>0</v>
      </c>
      <c r="BG179" s="190"/>
      <c r="BH179" s="190">
        <f t="shared" si="53"/>
        <v>0</v>
      </c>
      <c r="BI179" s="190"/>
      <c r="BJ179" s="190">
        <f t="shared" si="54"/>
        <v>0</v>
      </c>
      <c r="BK179" s="190"/>
      <c r="BL179" s="190">
        <f t="shared" si="55"/>
        <v>0</v>
      </c>
      <c r="BM179" s="199"/>
      <c r="BN179" s="190">
        <f t="shared" si="56"/>
        <v>0</v>
      </c>
      <c r="BO179" s="190"/>
      <c r="BP179" s="190">
        <f t="shared" si="57"/>
        <v>0</v>
      </c>
      <c r="BQ179" s="190"/>
      <c r="BR179" s="190">
        <f t="shared" si="58"/>
        <v>0</v>
      </c>
      <c r="BS179" s="191"/>
    </row>
    <row r="180" spans="2:71" ht="15" thickBot="1" x14ac:dyDescent="0.4">
      <c r="B180" s="209"/>
      <c r="C180" s="210"/>
      <c r="D180" s="210"/>
      <c r="E180" s="214"/>
      <c r="F180" s="214"/>
      <c r="G180" s="214"/>
      <c r="H180" s="215"/>
      <c r="I180" s="205"/>
      <c r="J180" s="206"/>
      <c r="K180" s="206"/>
      <c r="L180" s="206"/>
      <c r="M180" s="213">
        <v>44428</v>
      </c>
      <c r="N180" s="213"/>
      <c r="O180" s="213"/>
      <c r="P180" s="213">
        <v>44792</v>
      </c>
      <c r="Q180" s="213"/>
      <c r="R180" s="213"/>
      <c r="S180" s="205" t="s">
        <v>6638</v>
      </c>
      <c r="T180" s="205"/>
      <c r="U180" s="205"/>
      <c r="V180" s="206" t="s">
        <v>6406</v>
      </c>
      <c r="W180" s="206"/>
      <c r="X180" s="206"/>
      <c r="Y180" s="207"/>
      <c r="Z180" s="207"/>
      <c r="AA180" s="207"/>
      <c r="AB180" s="208"/>
      <c r="AC180" s="208"/>
      <c r="AD180" s="208"/>
      <c r="AE180" s="202"/>
      <c r="AF180" s="202"/>
      <c r="AG180" s="202"/>
      <c r="AH180" s="201">
        <f>Totals!$E$81</f>
        <v>45811</v>
      </c>
      <c r="AI180" s="201"/>
      <c r="AJ180" s="201"/>
      <c r="AK180" s="326">
        <f t="shared" si="45"/>
        <v>0</v>
      </c>
      <c r="AL180" s="326"/>
      <c r="AM180" s="326"/>
      <c r="AN180" s="201" t="str">
        <f t="shared" si="46"/>
        <v/>
      </c>
      <c r="AO180" s="201"/>
      <c r="AP180" s="201"/>
      <c r="AQ180" s="202"/>
      <c r="AR180" s="202"/>
      <c r="AS180" s="202"/>
      <c r="AT180" s="203">
        <f t="shared" ref="AT180:AT207" si="59">IF($AE180&gt;0,IF($AN180&gt;0,IF(OR($AH180&gt;"",$AH180&gt;0),$AN180-$AH180,""),0),0)</f>
        <v>0</v>
      </c>
      <c r="AU180" s="203"/>
      <c r="AV180" s="203"/>
      <c r="AW180" s="204">
        <f t="shared" si="48"/>
        <v>0</v>
      </c>
      <c r="AX180" s="204"/>
      <c r="AY180" s="204"/>
      <c r="AZ180" s="190">
        <f t="shared" si="49"/>
        <v>0</v>
      </c>
      <c r="BA180" s="190"/>
      <c r="BB180" s="190">
        <f t="shared" si="50"/>
        <v>0</v>
      </c>
      <c r="BC180" s="190"/>
      <c r="BD180" s="190">
        <f t="shared" si="51"/>
        <v>0</v>
      </c>
      <c r="BE180" s="190"/>
      <c r="BF180" s="190">
        <f t="shared" si="52"/>
        <v>0</v>
      </c>
      <c r="BG180" s="190"/>
      <c r="BH180" s="190">
        <f t="shared" si="53"/>
        <v>0</v>
      </c>
      <c r="BI180" s="190"/>
      <c r="BJ180" s="190">
        <f t="shared" si="54"/>
        <v>0</v>
      </c>
      <c r="BK180" s="190"/>
      <c r="BL180" s="190">
        <f t="shared" si="55"/>
        <v>0</v>
      </c>
      <c r="BM180" s="199"/>
      <c r="BN180" s="190">
        <f t="shared" si="56"/>
        <v>0</v>
      </c>
      <c r="BO180" s="190"/>
      <c r="BP180" s="190">
        <f t="shared" si="57"/>
        <v>0</v>
      </c>
      <c r="BQ180" s="190"/>
      <c r="BR180" s="190">
        <f t="shared" si="58"/>
        <v>0</v>
      </c>
      <c r="BS180" s="191"/>
    </row>
    <row r="181" spans="2:71" ht="15" thickBot="1" x14ac:dyDescent="0.4">
      <c r="B181" s="209"/>
      <c r="C181" s="210"/>
      <c r="D181" s="210"/>
      <c r="E181" s="214"/>
      <c r="F181" s="214"/>
      <c r="G181" s="214"/>
      <c r="H181" s="215"/>
      <c r="I181" s="205"/>
      <c r="J181" s="206"/>
      <c r="K181" s="206"/>
      <c r="L181" s="206"/>
      <c r="M181" s="213">
        <v>44428</v>
      </c>
      <c r="N181" s="213"/>
      <c r="O181" s="213"/>
      <c r="P181" s="213">
        <v>44792</v>
      </c>
      <c r="Q181" s="213"/>
      <c r="R181" s="213"/>
      <c r="S181" s="205" t="s">
        <v>6638</v>
      </c>
      <c r="T181" s="205"/>
      <c r="U181" s="205"/>
      <c r="V181" s="206" t="s">
        <v>6406</v>
      </c>
      <c r="W181" s="206"/>
      <c r="X181" s="206"/>
      <c r="Y181" s="207"/>
      <c r="Z181" s="207"/>
      <c r="AA181" s="207"/>
      <c r="AB181" s="208"/>
      <c r="AC181" s="208"/>
      <c r="AD181" s="208"/>
      <c r="AE181" s="202"/>
      <c r="AF181" s="202"/>
      <c r="AG181" s="202"/>
      <c r="AH181" s="201">
        <f>Totals!$E$81</f>
        <v>45811</v>
      </c>
      <c r="AI181" s="201"/>
      <c r="AJ181" s="201"/>
      <c r="AK181" s="326">
        <f t="shared" si="45"/>
        <v>0</v>
      </c>
      <c r="AL181" s="326"/>
      <c r="AM181" s="326"/>
      <c r="AN181" s="201" t="str">
        <f t="shared" si="46"/>
        <v/>
      </c>
      <c r="AO181" s="201"/>
      <c r="AP181" s="201"/>
      <c r="AQ181" s="202"/>
      <c r="AR181" s="202"/>
      <c r="AS181" s="202"/>
      <c r="AT181" s="203">
        <f t="shared" si="59"/>
        <v>0</v>
      </c>
      <c r="AU181" s="203"/>
      <c r="AV181" s="203"/>
      <c r="AW181" s="204">
        <f t="shared" si="48"/>
        <v>0</v>
      </c>
      <c r="AX181" s="204"/>
      <c r="AY181" s="204"/>
      <c r="AZ181" s="190">
        <f t="shared" si="49"/>
        <v>0</v>
      </c>
      <c r="BA181" s="190"/>
      <c r="BB181" s="190">
        <f t="shared" si="50"/>
        <v>0</v>
      </c>
      <c r="BC181" s="190"/>
      <c r="BD181" s="190">
        <f t="shared" si="51"/>
        <v>0</v>
      </c>
      <c r="BE181" s="190"/>
      <c r="BF181" s="190">
        <f t="shared" si="52"/>
        <v>0</v>
      </c>
      <c r="BG181" s="190"/>
      <c r="BH181" s="190">
        <f t="shared" si="53"/>
        <v>0</v>
      </c>
      <c r="BI181" s="190"/>
      <c r="BJ181" s="190">
        <f t="shared" si="54"/>
        <v>0</v>
      </c>
      <c r="BK181" s="190"/>
      <c r="BL181" s="190">
        <f t="shared" si="55"/>
        <v>0</v>
      </c>
      <c r="BM181" s="199"/>
      <c r="BN181" s="190">
        <f t="shared" si="56"/>
        <v>0</v>
      </c>
      <c r="BO181" s="190"/>
      <c r="BP181" s="190">
        <f t="shared" si="57"/>
        <v>0</v>
      </c>
      <c r="BQ181" s="190"/>
      <c r="BR181" s="190">
        <f t="shared" si="58"/>
        <v>0</v>
      </c>
      <c r="BS181" s="191"/>
    </row>
    <row r="182" spans="2:71" ht="15" thickBot="1" x14ac:dyDescent="0.4">
      <c r="B182" s="209"/>
      <c r="C182" s="210"/>
      <c r="D182" s="210"/>
      <c r="E182" s="214"/>
      <c r="F182" s="214"/>
      <c r="G182" s="214"/>
      <c r="H182" s="215"/>
      <c r="I182" s="205"/>
      <c r="J182" s="206"/>
      <c r="K182" s="206"/>
      <c r="L182" s="206"/>
      <c r="M182" s="213"/>
      <c r="N182" s="213"/>
      <c r="O182" s="213"/>
      <c r="P182" s="213"/>
      <c r="Q182" s="213"/>
      <c r="R182" s="213"/>
      <c r="S182" s="205"/>
      <c r="T182" s="205"/>
      <c r="U182" s="205"/>
      <c r="V182" s="206"/>
      <c r="W182" s="206"/>
      <c r="X182" s="206"/>
      <c r="Y182" s="207"/>
      <c r="Z182" s="207"/>
      <c r="AA182" s="207"/>
      <c r="AB182" s="208"/>
      <c r="AC182" s="208"/>
      <c r="AD182" s="208"/>
      <c r="AE182" s="202"/>
      <c r="AF182" s="202"/>
      <c r="AG182" s="202"/>
      <c r="AH182" s="201">
        <f>Totals!$E$81</f>
        <v>45811</v>
      </c>
      <c r="AI182" s="201"/>
      <c r="AJ182" s="201"/>
      <c r="AK182" s="326">
        <f t="shared" si="45"/>
        <v>0</v>
      </c>
      <c r="AL182" s="326"/>
      <c r="AM182" s="326"/>
      <c r="AN182" s="201" t="str">
        <f t="shared" si="46"/>
        <v/>
      </c>
      <c r="AO182" s="201"/>
      <c r="AP182" s="201"/>
      <c r="AQ182" s="202"/>
      <c r="AR182" s="202"/>
      <c r="AS182" s="202"/>
      <c r="AT182" s="203">
        <f t="shared" si="59"/>
        <v>0</v>
      </c>
      <c r="AU182" s="203"/>
      <c r="AV182" s="203"/>
      <c r="AW182" s="204">
        <f t="shared" si="48"/>
        <v>0</v>
      </c>
      <c r="AX182" s="204"/>
      <c r="AY182" s="204"/>
      <c r="AZ182" s="190">
        <f t="shared" si="49"/>
        <v>0</v>
      </c>
      <c r="BA182" s="190"/>
      <c r="BB182" s="190">
        <f t="shared" si="50"/>
        <v>0</v>
      </c>
      <c r="BC182" s="190"/>
      <c r="BD182" s="190">
        <f t="shared" si="51"/>
        <v>0</v>
      </c>
      <c r="BE182" s="190"/>
      <c r="BF182" s="190">
        <f t="shared" si="52"/>
        <v>0</v>
      </c>
      <c r="BG182" s="190"/>
      <c r="BH182" s="190">
        <f t="shared" si="53"/>
        <v>0</v>
      </c>
      <c r="BI182" s="190"/>
      <c r="BJ182" s="190">
        <f t="shared" si="54"/>
        <v>0</v>
      </c>
      <c r="BK182" s="190"/>
      <c r="BL182" s="190">
        <f t="shared" si="55"/>
        <v>0</v>
      </c>
      <c r="BM182" s="199"/>
      <c r="BN182" s="190">
        <f t="shared" si="56"/>
        <v>0</v>
      </c>
      <c r="BO182" s="190"/>
      <c r="BP182" s="190">
        <f t="shared" si="57"/>
        <v>0</v>
      </c>
      <c r="BQ182" s="190"/>
      <c r="BR182" s="190">
        <f t="shared" si="58"/>
        <v>0</v>
      </c>
      <c r="BS182" s="191"/>
    </row>
    <row r="183" spans="2:71" ht="15" thickBot="1" x14ac:dyDescent="0.4">
      <c r="B183" s="209"/>
      <c r="C183" s="210"/>
      <c r="D183" s="210"/>
      <c r="E183" s="214"/>
      <c r="F183" s="214"/>
      <c r="G183" s="214"/>
      <c r="H183" s="215"/>
      <c r="I183" s="205"/>
      <c r="J183" s="206"/>
      <c r="K183" s="206"/>
      <c r="L183" s="206"/>
      <c r="M183" s="213">
        <v>43246</v>
      </c>
      <c r="N183" s="213"/>
      <c r="O183" s="213"/>
      <c r="P183" s="213">
        <v>45071</v>
      </c>
      <c r="Q183" s="213"/>
      <c r="R183" s="213"/>
      <c r="S183" s="205" t="s">
        <v>5539</v>
      </c>
      <c r="T183" s="205"/>
      <c r="U183" s="205"/>
      <c r="V183" s="206" t="s">
        <v>5027</v>
      </c>
      <c r="W183" s="206"/>
      <c r="X183" s="206"/>
      <c r="Y183" s="207"/>
      <c r="Z183" s="207"/>
      <c r="AA183" s="207"/>
      <c r="AB183" s="208"/>
      <c r="AC183" s="208"/>
      <c r="AD183" s="208"/>
      <c r="AE183" s="202"/>
      <c r="AF183" s="202"/>
      <c r="AG183" s="202"/>
      <c r="AH183" s="201">
        <f>Totals!$E$81</f>
        <v>45811</v>
      </c>
      <c r="AI183" s="201"/>
      <c r="AJ183" s="201"/>
      <c r="AK183" s="326">
        <f t="shared" si="45"/>
        <v>0</v>
      </c>
      <c r="AL183" s="326"/>
      <c r="AM183" s="326"/>
      <c r="AN183" s="201" t="str">
        <f t="shared" si="46"/>
        <v/>
      </c>
      <c r="AO183" s="201"/>
      <c r="AP183" s="201"/>
      <c r="AQ183" s="202"/>
      <c r="AR183" s="202"/>
      <c r="AS183" s="202"/>
      <c r="AT183" s="203">
        <f t="shared" si="59"/>
        <v>0</v>
      </c>
      <c r="AU183" s="203"/>
      <c r="AV183" s="203"/>
      <c r="AW183" s="204">
        <f t="shared" si="48"/>
        <v>0</v>
      </c>
      <c r="AX183" s="204"/>
      <c r="AY183" s="204"/>
      <c r="AZ183" s="190">
        <f t="shared" si="49"/>
        <v>0</v>
      </c>
      <c r="BA183" s="190"/>
      <c r="BB183" s="190">
        <f t="shared" si="50"/>
        <v>0</v>
      </c>
      <c r="BC183" s="190"/>
      <c r="BD183" s="190">
        <f t="shared" si="51"/>
        <v>0</v>
      </c>
      <c r="BE183" s="190"/>
      <c r="BF183" s="190">
        <f t="shared" si="52"/>
        <v>0</v>
      </c>
      <c r="BG183" s="190"/>
      <c r="BH183" s="190">
        <f t="shared" si="53"/>
        <v>0</v>
      </c>
      <c r="BI183" s="190"/>
      <c r="BJ183" s="190">
        <f t="shared" si="54"/>
        <v>0</v>
      </c>
      <c r="BK183" s="190"/>
      <c r="BL183" s="190">
        <f t="shared" si="55"/>
        <v>0</v>
      </c>
      <c r="BM183" s="199"/>
      <c r="BN183" s="190">
        <f t="shared" si="56"/>
        <v>0</v>
      </c>
      <c r="BO183" s="190"/>
      <c r="BP183" s="190">
        <f t="shared" si="57"/>
        <v>0</v>
      </c>
      <c r="BQ183" s="190"/>
      <c r="BR183" s="190">
        <f t="shared" si="58"/>
        <v>0</v>
      </c>
      <c r="BS183" s="191"/>
    </row>
    <row r="184" spans="2:71" ht="15" thickBot="1" x14ac:dyDescent="0.4">
      <c r="B184" s="209"/>
      <c r="C184" s="210"/>
      <c r="D184" s="210"/>
      <c r="E184" s="214"/>
      <c r="F184" s="214"/>
      <c r="G184" s="214"/>
      <c r="H184" s="215"/>
      <c r="I184" s="205"/>
      <c r="J184" s="206"/>
      <c r="K184" s="206"/>
      <c r="L184" s="206"/>
      <c r="M184" s="213">
        <v>44442</v>
      </c>
      <c r="N184" s="213"/>
      <c r="O184" s="213"/>
      <c r="P184" s="213">
        <v>46267</v>
      </c>
      <c r="Q184" s="213"/>
      <c r="R184" s="213"/>
      <c r="S184" s="205" t="s">
        <v>5539</v>
      </c>
      <c r="T184" s="205"/>
      <c r="U184" s="205"/>
      <c r="V184" s="206" t="s">
        <v>3830</v>
      </c>
      <c r="W184" s="206"/>
      <c r="X184" s="206"/>
      <c r="Y184" s="207"/>
      <c r="Z184" s="207"/>
      <c r="AA184" s="207"/>
      <c r="AB184" s="208"/>
      <c r="AC184" s="208"/>
      <c r="AD184" s="208"/>
      <c r="AE184" s="202"/>
      <c r="AF184" s="202"/>
      <c r="AG184" s="202"/>
      <c r="AH184" s="201">
        <f>Totals!$E$81</f>
        <v>45811</v>
      </c>
      <c r="AI184" s="201"/>
      <c r="AJ184" s="201"/>
      <c r="AK184" s="326">
        <f t="shared" si="45"/>
        <v>0</v>
      </c>
      <c r="AL184" s="326"/>
      <c r="AM184" s="326"/>
      <c r="AN184" s="201" t="str">
        <f t="shared" si="46"/>
        <v/>
      </c>
      <c r="AO184" s="201"/>
      <c r="AP184" s="201"/>
      <c r="AQ184" s="202"/>
      <c r="AR184" s="202"/>
      <c r="AS184" s="202"/>
      <c r="AT184" s="203">
        <f t="shared" si="59"/>
        <v>0</v>
      </c>
      <c r="AU184" s="203"/>
      <c r="AV184" s="203"/>
      <c r="AW184" s="204">
        <f t="shared" si="48"/>
        <v>0</v>
      </c>
      <c r="AX184" s="204"/>
      <c r="AY184" s="204"/>
      <c r="AZ184" s="190">
        <f t="shared" si="49"/>
        <v>0</v>
      </c>
      <c r="BA184" s="190"/>
      <c r="BB184" s="190">
        <f t="shared" si="50"/>
        <v>0</v>
      </c>
      <c r="BC184" s="190"/>
      <c r="BD184" s="190">
        <f t="shared" si="51"/>
        <v>0</v>
      </c>
      <c r="BE184" s="190"/>
      <c r="BF184" s="190">
        <f t="shared" si="52"/>
        <v>0</v>
      </c>
      <c r="BG184" s="190"/>
      <c r="BH184" s="190">
        <f t="shared" si="53"/>
        <v>0</v>
      </c>
      <c r="BI184" s="190"/>
      <c r="BJ184" s="190">
        <f t="shared" si="54"/>
        <v>0</v>
      </c>
      <c r="BK184" s="190"/>
      <c r="BL184" s="190">
        <f t="shared" si="55"/>
        <v>0</v>
      </c>
      <c r="BM184" s="199"/>
      <c r="BN184" s="190">
        <f t="shared" si="56"/>
        <v>0</v>
      </c>
      <c r="BO184" s="190"/>
      <c r="BP184" s="190">
        <f t="shared" si="57"/>
        <v>0</v>
      </c>
      <c r="BQ184" s="190"/>
      <c r="BR184" s="190">
        <f t="shared" si="58"/>
        <v>0</v>
      </c>
      <c r="BS184" s="191"/>
    </row>
    <row r="185" spans="2:71" ht="15" thickBot="1" x14ac:dyDescent="0.4">
      <c r="B185" s="209"/>
      <c r="C185" s="210"/>
      <c r="D185" s="210"/>
      <c r="E185" s="214"/>
      <c r="F185" s="214"/>
      <c r="G185" s="214"/>
      <c r="H185" s="215"/>
      <c r="I185" s="205"/>
      <c r="J185" s="206"/>
      <c r="K185" s="206"/>
      <c r="L185" s="206"/>
      <c r="M185" s="213">
        <v>44229</v>
      </c>
      <c r="N185" s="213"/>
      <c r="O185" s="213"/>
      <c r="P185" s="213">
        <v>44593</v>
      </c>
      <c r="Q185" s="213"/>
      <c r="R185" s="213"/>
      <c r="S185" s="205" t="s">
        <v>6638</v>
      </c>
      <c r="T185" s="205"/>
      <c r="U185" s="205"/>
      <c r="V185" s="206" t="s">
        <v>6606</v>
      </c>
      <c r="W185" s="206"/>
      <c r="X185" s="206"/>
      <c r="Y185" s="207"/>
      <c r="Z185" s="207"/>
      <c r="AA185" s="207"/>
      <c r="AB185" s="208"/>
      <c r="AC185" s="208"/>
      <c r="AD185" s="208"/>
      <c r="AE185" s="202"/>
      <c r="AF185" s="202"/>
      <c r="AG185" s="202"/>
      <c r="AH185" s="201">
        <f>Totals!$E$81</f>
        <v>45811</v>
      </c>
      <c r="AI185" s="201"/>
      <c r="AJ185" s="201"/>
      <c r="AK185" s="326">
        <f t="shared" si="45"/>
        <v>0</v>
      </c>
      <c r="AL185" s="326"/>
      <c r="AM185" s="326"/>
      <c r="AN185" s="201" t="str">
        <f t="shared" si="46"/>
        <v/>
      </c>
      <c r="AO185" s="201"/>
      <c r="AP185" s="201"/>
      <c r="AQ185" s="202"/>
      <c r="AR185" s="202"/>
      <c r="AS185" s="202"/>
      <c r="AT185" s="203">
        <f t="shared" si="59"/>
        <v>0</v>
      </c>
      <c r="AU185" s="203"/>
      <c r="AV185" s="203"/>
      <c r="AW185" s="204">
        <f t="shared" si="48"/>
        <v>0</v>
      </c>
      <c r="AX185" s="204"/>
      <c r="AY185" s="204"/>
      <c r="AZ185" s="190">
        <f t="shared" si="49"/>
        <v>0</v>
      </c>
      <c r="BA185" s="190"/>
      <c r="BB185" s="190">
        <f t="shared" si="50"/>
        <v>0</v>
      </c>
      <c r="BC185" s="190"/>
      <c r="BD185" s="190">
        <f t="shared" si="51"/>
        <v>0</v>
      </c>
      <c r="BE185" s="190"/>
      <c r="BF185" s="190">
        <f t="shared" si="52"/>
        <v>0</v>
      </c>
      <c r="BG185" s="190"/>
      <c r="BH185" s="190">
        <f t="shared" si="53"/>
        <v>0</v>
      </c>
      <c r="BI185" s="190"/>
      <c r="BJ185" s="190">
        <f t="shared" si="54"/>
        <v>0</v>
      </c>
      <c r="BK185" s="190"/>
      <c r="BL185" s="190">
        <f t="shared" si="55"/>
        <v>0</v>
      </c>
      <c r="BM185" s="199"/>
      <c r="BN185" s="190">
        <f t="shared" si="56"/>
        <v>0</v>
      </c>
      <c r="BO185" s="190"/>
      <c r="BP185" s="190">
        <f t="shared" si="57"/>
        <v>0</v>
      </c>
      <c r="BQ185" s="190"/>
      <c r="BR185" s="190">
        <f t="shared" si="58"/>
        <v>0</v>
      </c>
      <c r="BS185" s="191"/>
    </row>
    <row r="186" spans="2:71" ht="15" thickBot="1" x14ac:dyDescent="0.4">
      <c r="B186" s="209"/>
      <c r="C186" s="210"/>
      <c r="D186" s="210"/>
      <c r="E186" s="214"/>
      <c r="F186" s="214"/>
      <c r="G186" s="214"/>
      <c r="H186" s="215"/>
      <c r="I186" s="205"/>
      <c r="J186" s="206"/>
      <c r="K186" s="206"/>
      <c r="L186" s="206"/>
      <c r="M186" s="213">
        <v>44105</v>
      </c>
      <c r="N186" s="213"/>
      <c r="O186" s="213"/>
      <c r="P186" s="213">
        <v>44469</v>
      </c>
      <c r="Q186" s="213"/>
      <c r="R186" s="213"/>
      <c r="S186" s="205" t="s">
        <v>6638</v>
      </c>
      <c r="T186" s="205"/>
      <c r="U186" s="205"/>
      <c r="V186" s="206" t="s">
        <v>6364</v>
      </c>
      <c r="W186" s="206"/>
      <c r="X186" s="206"/>
      <c r="Y186" s="207"/>
      <c r="Z186" s="207"/>
      <c r="AA186" s="207"/>
      <c r="AB186" s="208"/>
      <c r="AC186" s="208"/>
      <c r="AD186" s="208"/>
      <c r="AE186" s="202"/>
      <c r="AF186" s="202"/>
      <c r="AG186" s="202"/>
      <c r="AH186" s="201">
        <f>Totals!$E$81</f>
        <v>45811</v>
      </c>
      <c r="AI186" s="201"/>
      <c r="AJ186" s="201"/>
      <c r="AK186" s="326">
        <f t="shared" si="45"/>
        <v>0</v>
      </c>
      <c r="AL186" s="326"/>
      <c r="AM186" s="326"/>
      <c r="AN186" s="201" t="str">
        <f t="shared" si="46"/>
        <v/>
      </c>
      <c r="AO186" s="201"/>
      <c r="AP186" s="201"/>
      <c r="AQ186" s="202"/>
      <c r="AR186" s="202"/>
      <c r="AS186" s="202"/>
      <c r="AT186" s="203">
        <f t="shared" si="59"/>
        <v>0</v>
      </c>
      <c r="AU186" s="203"/>
      <c r="AV186" s="203"/>
      <c r="AW186" s="204">
        <f t="shared" si="48"/>
        <v>0</v>
      </c>
      <c r="AX186" s="204"/>
      <c r="AY186" s="204"/>
      <c r="AZ186" s="190">
        <f t="shared" si="49"/>
        <v>0</v>
      </c>
      <c r="BA186" s="190"/>
      <c r="BB186" s="190">
        <f t="shared" si="50"/>
        <v>0</v>
      </c>
      <c r="BC186" s="190"/>
      <c r="BD186" s="190">
        <f t="shared" si="51"/>
        <v>0</v>
      </c>
      <c r="BE186" s="190"/>
      <c r="BF186" s="190">
        <f t="shared" si="52"/>
        <v>0</v>
      </c>
      <c r="BG186" s="190"/>
      <c r="BH186" s="190">
        <f t="shared" si="53"/>
        <v>0</v>
      </c>
      <c r="BI186" s="190"/>
      <c r="BJ186" s="190">
        <f t="shared" si="54"/>
        <v>0</v>
      </c>
      <c r="BK186" s="190"/>
      <c r="BL186" s="190">
        <f t="shared" si="55"/>
        <v>0</v>
      </c>
      <c r="BM186" s="199"/>
      <c r="BN186" s="190">
        <f t="shared" si="56"/>
        <v>0</v>
      </c>
      <c r="BO186" s="190"/>
      <c r="BP186" s="190">
        <f t="shared" si="57"/>
        <v>0</v>
      </c>
      <c r="BQ186" s="190"/>
      <c r="BR186" s="190">
        <f t="shared" si="58"/>
        <v>0</v>
      </c>
      <c r="BS186" s="191"/>
    </row>
    <row r="187" spans="2:71" ht="15" thickBot="1" x14ac:dyDescent="0.4">
      <c r="B187" s="209"/>
      <c r="C187" s="210"/>
      <c r="D187" s="210"/>
      <c r="E187" s="214"/>
      <c r="F187" s="214"/>
      <c r="G187" s="214"/>
      <c r="H187" s="215"/>
      <c r="I187" s="205"/>
      <c r="J187" s="206"/>
      <c r="K187" s="206"/>
      <c r="L187" s="206"/>
      <c r="M187" s="213"/>
      <c r="N187" s="213"/>
      <c r="O187" s="213"/>
      <c r="P187" s="213"/>
      <c r="Q187" s="213"/>
      <c r="R187" s="213"/>
      <c r="S187" s="205"/>
      <c r="T187" s="205"/>
      <c r="U187" s="205"/>
      <c r="V187" s="206"/>
      <c r="W187" s="206"/>
      <c r="X187" s="206"/>
      <c r="Y187" s="207"/>
      <c r="Z187" s="207"/>
      <c r="AA187" s="207"/>
      <c r="AB187" s="208"/>
      <c r="AC187" s="208"/>
      <c r="AD187" s="208"/>
      <c r="AE187" s="202"/>
      <c r="AF187" s="202"/>
      <c r="AG187" s="202"/>
      <c r="AH187" s="201">
        <f>Totals!$E$81</f>
        <v>45811</v>
      </c>
      <c r="AI187" s="201"/>
      <c r="AJ187" s="201"/>
      <c r="AK187" s="326">
        <f t="shared" si="45"/>
        <v>0</v>
      </c>
      <c r="AL187" s="326"/>
      <c r="AM187" s="326"/>
      <c r="AN187" s="201" t="str">
        <f t="shared" si="46"/>
        <v/>
      </c>
      <c r="AO187" s="201"/>
      <c r="AP187" s="201"/>
      <c r="AQ187" s="202"/>
      <c r="AR187" s="202"/>
      <c r="AS187" s="202"/>
      <c r="AT187" s="203">
        <f t="shared" si="59"/>
        <v>0</v>
      </c>
      <c r="AU187" s="203"/>
      <c r="AV187" s="203"/>
      <c r="AW187" s="204">
        <f t="shared" si="48"/>
        <v>0</v>
      </c>
      <c r="AX187" s="204"/>
      <c r="AY187" s="204"/>
      <c r="AZ187" s="190">
        <f t="shared" si="49"/>
        <v>0</v>
      </c>
      <c r="BA187" s="190"/>
      <c r="BB187" s="190">
        <f t="shared" si="50"/>
        <v>0</v>
      </c>
      <c r="BC187" s="190"/>
      <c r="BD187" s="190">
        <f t="shared" si="51"/>
        <v>0</v>
      </c>
      <c r="BE187" s="190"/>
      <c r="BF187" s="190">
        <f t="shared" si="52"/>
        <v>0</v>
      </c>
      <c r="BG187" s="190"/>
      <c r="BH187" s="190">
        <f t="shared" si="53"/>
        <v>0</v>
      </c>
      <c r="BI187" s="190"/>
      <c r="BJ187" s="190">
        <f t="shared" si="54"/>
        <v>0</v>
      </c>
      <c r="BK187" s="190"/>
      <c r="BL187" s="190">
        <f t="shared" si="55"/>
        <v>0</v>
      </c>
      <c r="BM187" s="199"/>
      <c r="BN187" s="190">
        <f t="shared" si="56"/>
        <v>0</v>
      </c>
      <c r="BO187" s="190"/>
      <c r="BP187" s="190">
        <f t="shared" si="57"/>
        <v>0</v>
      </c>
      <c r="BQ187" s="190"/>
      <c r="BR187" s="190">
        <f t="shared" si="58"/>
        <v>0</v>
      </c>
      <c r="BS187" s="191"/>
    </row>
    <row r="188" spans="2:71" ht="15" thickBot="1" x14ac:dyDescent="0.4">
      <c r="B188" s="209"/>
      <c r="C188" s="210"/>
      <c r="D188" s="210"/>
      <c r="E188" s="214"/>
      <c r="F188" s="214"/>
      <c r="G188" s="214"/>
      <c r="H188" s="215"/>
      <c r="I188" s="205"/>
      <c r="J188" s="206"/>
      <c r="K188" s="206"/>
      <c r="L188" s="206"/>
      <c r="M188" s="213"/>
      <c r="N188" s="213"/>
      <c r="O188" s="213"/>
      <c r="P188" s="213"/>
      <c r="Q188" s="213"/>
      <c r="R188" s="213"/>
      <c r="S188" s="205"/>
      <c r="T188" s="205"/>
      <c r="U188" s="205"/>
      <c r="V188" s="206"/>
      <c r="W188" s="206"/>
      <c r="X188" s="206"/>
      <c r="Y188" s="207"/>
      <c r="Z188" s="207"/>
      <c r="AA188" s="207"/>
      <c r="AB188" s="208"/>
      <c r="AC188" s="208"/>
      <c r="AD188" s="208"/>
      <c r="AE188" s="202"/>
      <c r="AF188" s="202"/>
      <c r="AG188" s="202"/>
      <c r="AH188" s="201">
        <f>Totals!$E$81</f>
        <v>45811</v>
      </c>
      <c r="AI188" s="201"/>
      <c r="AJ188" s="201"/>
      <c r="AK188" s="326">
        <f t="shared" si="45"/>
        <v>0</v>
      </c>
      <c r="AL188" s="326"/>
      <c r="AM188" s="326"/>
      <c r="AN188" s="201" t="str">
        <f t="shared" si="46"/>
        <v/>
      </c>
      <c r="AO188" s="201"/>
      <c r="AP188" s="201"/>
      <c r="AQ188" s="202"/>
      <c r="AR188" s="202"/>
      <c r="AS188" s="202"/>
      <c r="AT188" s="203">
        <f t="shared" si="59"/>
        <v>0</v>
      </c>
      <c r="AU188" s="203"/>
      <c r="AV188" s="203"/>
      <c r="AW188" s="204">
        <f t="shared" si="48"/>
        <v>0</v>
      </c>
      <c r="AX188" s="204"/>
      <c r="AY188" s="204"/>
      <c r="AZ188" s="190">
        <f t="shared" si="49"/>
        <v>0</v>
      </c>
      <c r="BA188" s="190"/>
      <c r="BB188" s="190">
        <f t="shared" si="50"/>
        <v>0</v>
      </c>
      <c r="BC188" s="190"/>
      <c r="BD188" s="190">
        <f t="shared" si="51"/>
        <v>0</v>
      </c>
      <c r="BE188" s="190"/>
      <c r="BF188" s="190">
        <f t="shared" si="52"/>
        <v>0</v>
      </c>
      <c r="BG188" s="190"/>
      <c r="BH188" s="190">
        <f t="shared" si="53"/>
        <v>0</v>
      </c>
      <c r="BI188" s="190"/>
      <c r="BJ188" s="190">
        <f t="shared" si="54"/>
        <v>0</v>
      </c>
      <c r="BK188" s="190"/>
      <c r="BL188" s="190">
        <f t="shared" si="55"/>
        <v>0</v>
      </c>
      <c r="BM188" s="199"/>
      <c r="BN188" s="190">
        <f t="shared" si="56"/>
        <v>0</v>
      </c>
      <c r="BO188" s="190"/>
      <c r="BP188" s="190">
        <f t="shared" si="57"/>
        <v>0</v>
      </c>
      <c r="BQ188" s="190"/>
      <c r="BR188" s="190">
        <f t="shared" si="58"/>
        <v>0</v>
      </c>
      <c r="BS188" s="191"/>
    </row>
    <row r="189" spans="2:71" ht="15" thickBot="1" x14ac:dyDescent="0.4">
      <c r="B189" s="209"/>
      <c r="C189" s="210"/>
      <c r="D189" s="210"/>
      <c r="E189" s="214"/>
      <c r="F189" s="214"/>
      <c r="G189" s="214"/>
      <c r="H189" s="215"/>
      <c r="I189" s="205"/>
      <c r="J189" s="206"/>
      <c r="K189" s="206"/>
      <c r="L189" s="206"/>
      <c r="M189" s="213">
        <v>44401</v>
      </c>
      <c r="N189" s="213"/>
      <c r="O189" s="213"/>
      <c r="P189" s="213">
        <v>44431</v>
      </c>
      <c r="Q189" s="213"/>
      <c r="R189" s="213"/>
      <c r="S189" s="205" t="s">
        <v>6948</v>
      </c>
      <c r="T189" s="205"/>
      <c r="U189" s="205"/>
      <c r="V189" s="206" t="s">
        <v>6925</v>
      </c>
      <c r="W189" s="206"/>
      <c r="X189" s="206"/>
      <c r="Y189" s="207"/>
      <c r="Z189" s="207"/>
      <c r="AA189" s="207"/>
      <c r="AB189" s="208"/>
      <c r="AC189" s="208"/>
      <c r="AD189" s="208"/>
      <c r="AE189" s="202"/>
      <c r="AF189" s="202"/>
      <c r="AG189" s="202"/>
      <c r="AH189" s="201">
        <f>Totals!$E$81</f>
        <v>45811</v>
      </c>
      <c r="AI189" s="201"/>
      <c r="AJ189" s="201"/>
      <c r="AK189" s="326">
        <f t="shared" si="45"/>
        <v>0</v>
      </c>
      <c r="AL189" s="326"/>
      <c r="AM189" s="326"/>
      <c r="AN189" s="201" t="str">
        <f t="shared" si="46"/>
        <v/>
      </c>
      <c r="AO189" s="201"/>
      <c r="AP189" s="201"/>
      <c r="AQ189" s="202"/>
      <c r="AR189" s="202"/>
      <c r="AS189" s="202"/>
      <c r="AT189" s="203">
        <f t="shared" si="59"/>
        <v>0</v>
      </c>
      <c r="AU189" s="203"/>
      <c r="AV189" s="203"/>
      <c r="AW189" s="204">
        <f t="shared" si="48"/>
        <v>0</v>
      </c>
      <c r="AX189" s="204"/>
      <c r="AY189" s="204"/>
      <c r="AZ189" s="190">
        <f t="shared" si="49"/>
        <v>0</v>
      </c>
      <c r="BA189" s="190"/>
      <c r="BB189" s="190">
        <f t="shared" si="50"/>
        <v>0</v>
      </c>
      <c r="BC189" s="190"/>
      <c r="BD189" s="190">
        <f t="shared" si="51"/>
        <v>0</v>
      </c>
      <c r="BE189" s="190"/>
      <c r="BF189" s="190">
        <f t="shared" si="52"/>
        <v>0</v>
      </c>
      <c r="BG189" s="190"/>
      <c r="BH189" s="190">
        <f t="shared" si="53"/>
        <v>0</v>
      </c>
      <c r="BI189" s="190"/>
      <c r="BJ189" s="190">
        <f t="shared" si="54"/>
        <v>0</v>
      </c>
      <c r="BK189" s="190"/>
      <c r="BL189" s="190">
        <f t="shared" si="55"/>
        <v>0</v>
      </c>
      <c r="BM189" s="199"/>
      <c r="BN189" s="190">
        <f t="shared" si="56"/>
        <v>0</v>
      </c>
      <c r="BO189" s="190"/>
      <c r="BP189" s="190">
        <f t="shared" si="57"/>
        <v>0</v>
      </c>
      <c r="BQ189" s="190"/>
      <c r="BR189" s="190">
        <f t="shared" si="58"/>
        <v>0</v>
      </c>
      <c r="BS189" s="191"/>
    </row>
    <row r="190" spans="2:71" ht="15" thickBot="1" x14ac:dyDescent="0.4">
      <c r="B190" s="209"/>
      <c r="C190" s="210"/>
      <c r="D190" s="210"/>
      <c r="E190" s="214"/>
      <c r="F190" s="214"/>
      <c r="G190" s="214"/>
      <c r="H190" s="215"/>
      <c r="I190" s="205"/>
      <c r="J190" s="206"/>
      <c r="K190" s="206"/>
      <c r="L190" s="206"/>
      <c r="M190" s="213"/>
      <c r="N190" s="213"/>
      <c r="O190" s="213"/>
      <c r="P190" s="213"/>
      <c r="Q190" s="213"/>
      <c r="R190" s="213"/>
      <c r="S190" s="205" t="s">
        <v>6948</v>
      </c>
      <c r="T190" s="205"/>
      <c r="U190" s="205"/>
      <c r="V190" s="206"/>
      <c r="W190" s="206"/>
      <c r="X190" s="206"/>
      <c r="Y190" s="207"/>
      <c r="Z190" s="207"/>
      <c r="AA190" s="207"/>
      <c r="AB190" s="208"/>
      <c r="AC190" s="208"/>
      <c r="AD190" s="208"/>
      <c r="AE190" s="202"/>
      <c r="AF190" s="202"/>
      <c r="AG190" s="202"/>
      <c r="AH190" s="201">
        <f>Totals!$E$81</f>
        <v>45811</v>
      </c>
      <c r="AI190" s="201"/>
      <c r="AJ190" s="201"/>
      <c r="AK190" s="326">
        <f t="shared" si="45"/>
        <v>0</v>
      </c>
      <c r="AL190" s="326"/>
      <c r="AM190" s="326"/>
      <c r="AN190" s="201" t="str">
        <f t="shared" si="46"/>
        <v/>
      </c>
      <c r="AO190" s="201"/>
      <c r="AP190" s="201"/>
      <c r="AQ190" s="202"/>
      <c r="AR190" s="202"/>
      <c r="AS190" s="202"/>
      <c r="AT190" s="203">
        <f t="shared" si="59"/>
        <v>0</v>
      </c>
      <c r="AU190" s="203"/>
      <c r="AV190" s="203"/>
      <c r="AW190" s="204">
        <f t="shared" si="48"/>
        <v>0</v>
      </c>
      <c r="AX190" s="204"/>
      <c r="AY190" s="204"/>
      <c r="AZ190" s="190">
        <f t="shared" si="49"/>
        <v>0</v>
      </c>
      <c r="BA190" s="190"/>
      <c r="BB190" s="190">
        <f t="shared" si="50"/>
        <v>0</v>
      </c>
      <c r="BC190" s="190"/>
      <c r="BD190" s="190">
        <f t="shared" si="51"/>
        <v>0</v>
      </c>
      <c r="BE190" s="190"/>
      <c r="BF190" s="190">
        <f t="shared" si="52"/>
        <v>0</v>
      </c>
      <c r="BG190" s="190"/>
      <c r="BH190" s="190">
        <f t="shared" si="53"/>
        <v>0</v>
      </c>
      <c r="BI190" s="190"/>
      <c r="BJ190" s="190">
        <f t="shared" si="54"/>
        <v>0</v>
      </c>
      <c r="BK190" s="190"/>
      <c r="BL190" s="190">
        <f t="shared" si="55"/>
        <v>0</v>
      </c>
      <c r="BM190" s="199"/>
      <c r="BN190" s="190">
        <f t="shared" si="56"/>
        <v>0</v>
      </c>
      <c r="BO190" s="190"/>
      <c r="BP190" s="190">
        <f t="shared" si="57"/>
        <v>0</v>
      </c>
      <c r="BQ190" s="190"/>
      <c r="BR190" s="190">
        <f t="shared" si="58"/>
        <v>0</v>
      </c>
      <c r="BS190" s="191"/>
    </row>
    <row r="191" spans="2:71" ht="15" thickBot="1" x14ac:dyDescent="0.4">
      <c r="B191" s="209"/>
      <c r="C191" s="210"/>
      <c r="D191" s="210"/>
      <c r="E191" s="214"/>
      <c r="F191" s="214"/>
      <c r="G191" s="214"/>
      <c r="H191" s="215"/>
      <c r="I191" s="205"/>
      <c r="J191" s="206"/>
      <c r="K191" s="206"/>
      <c r="L191" s="206"/>
      <c r="M191" s="213"/>
      <c r="N191" s="213"/>
      <c r="O191" s="213"/>
      <c r="P191" s="213"/>
      <c r="Q191" s="213"/>
      <c r="R191" s="213"/>
      <c r="S191" s="205" t="s">
        <v>6948</v>
      </c>
      <c r="T191" s="205"/>
      <c r="U191" s="205"/>
      <c r="V191" s="206"/>
      <c r="W191" s="206"/>
      <c r="X191" s="206"/>
      <c r="Y191" s="207"/>
      <c r="Z191" s="207"/>
      <c r="AA191" s="207"/>
      <c r="AB191" s="208"/>
      <c r="AC191" s="208"/>
      <c r="AD191" s="208"/>
      <c r="AE191" s="202"/>
      <c r="AF191" s="202"/>
      <c r="AG191" s="202"/>
      <c r="AH191" s="201">
        <f>Totals!$E$81</f>
        <v>45811</v>
      </c>
      <c r="AI191" s="201"/>
      <c r="AJ191" s="201"/>
      <c r="AK191" s="326">
        <f t="shared" si="45"/>
        <v>0</v>
      </c>
      <c r="AL191" s="326"/>
      <c r="AM191" s="326"/>
      <c r="AN191" s="201" t="str">
        <f t="shared" si="46"/>
        <v/>
      </c>
      <c r="AO191" s="201"/>
      <c r="AP191" s="201"/>
      <c r="AQ191" s="202"/>
      <c r="AR191" s="202"/>
      <c r="AS191" s="202"/>
      <c r="AT191" s="203">
        <f t="shared" si="59"/>
        <v>0</v>
      </c>
      <c r="AU191" s="203"/>
      <c r="AV191" s="203"/>
      <c r="AW191" s="204">
        <f t="shared" si="48"/>
        <v>0</v>
      </c>
      <c r="AX191" s="204"/>
      <c r="AY191" s="204"/>
      <c r="AZ191" s="190">
        <f t="shared" si="49"/>
        <v>0</v>
      </c>
      <c r="BA191" s="190"/>
      <c r="BB191" s="190">
        <f t="shared" si="50"/>
        <v>0</v>
      </c>
      <c r="BC191" s="190"/>
      <c r="BD191" s="190">
        <f t="shared" si="51"/>
        <v>0</v>
      </c>
      <c r="BE191" s="190"/>
      <c r="BF191" s="190">
        <f t="shared" si="52"/>
        <v>0</v>
      </c>
      <c r="BG191" s="190"/>
      <c r="BH191" s="190">
        <f t="shared" si="53"/>
        <v>0</v>
      </c>
      <c r="BI191" s="190"/>
      <c r="BJ191" s="190">
        <f t="shared" si="54"/>
        <v>0</v>
      </c>
      <c r="BK191" s="190"/>
      <c r="BL191" s="190">
        <f t="shared" si="55"/>
        <v>0</v>
      </c>
      <c r="BM191" s="199"/>
      <c r="BN191" s="190">
        <f t="shared" si="56"/>
        <v>0</v>
      </c>
      <c r="BO191" s="190"/>
      <c r="BP191" s="190">
        <f t="shared" si="57"/>
        <v>0</v>
      </c>
      <c r="BQ191" s="190"/>
      <c r="BR191" s="190">
        <f t="shared" si="58"/>
        <v>0</v>
      </c>
      <c r="BS191" s="191"/>
    </row>
    <row r="192" spans="2:71" ht="15" thickBot="1" x14ac:dyDescent="0.4">
      <c r="B192" s="209"/>
      <c r="C192" s="210"/>
      <c r="D192" s="210"/>
      <c r="E192" s="214"/>
      <c r="F192" s="214"/>
      <c r="G192" s="214"/>
      <c r="H192" s="215"/>
      <c r="I192" s="205"/>
      <c r="J192" s="206"/>
      <c r="K192" s="206"/>
      <c r="L192" s="206"/>
      <c r="M192" s="213"/>
      <c r="N192" s="213"/>
      <c r="O192" s="213"/>
      <c r="P192" s="213"/>
      <c r="Q192" s="213"/>
      <c r="R192" s="213"/>
      <c r="S192" s="205" t="s">
        <v>6948</v>
      </c>
      <c r="T192" s="205"/>
      <c r="U192" s="205"/>
      <c r="V192" s="206"/>
      <c r="W192" s="206"/>
      <c r="X192" s="206"/>
      <c r="Y192" s="207"/>
      <c r="Z192" s="207"/>
      <c r="AA192" s="207"/>
      <c r="AB192" s="208"/>
      <c r="AC192" s="208"/>
      <c r="AD192" s="208"/>
      <c r="AE192" s="202"/>
      <c r="AF192" s="202"/>
      <c r="AG192" s="202"/>
      <c r="AH192" s="201">
        <f>Totals!$E$81</f>
        <v>45811</v>
      </c>
      <c r="AI192" s="201"/>
      <c r="AJ192" s="201"/>
      <c r="AK192" s="326">
        <f t="shared" si="45"/>
        <v>0</v>
      </c>
      <c r="AL192" s="326"/>
      <c r="AM192" s="326"/>
      <c r="AN192" s="201" t="str">
        <f t="shared" si="46"/>
        <v/>
      </c>
      <c r="AO192" s="201"/>
      <c r="AP192" s="201"/>
      <c r="AQ192" s="202"/>
      <c r="AR192" s="202"/>
      <c r="AS192" s="202"/>
      <c r="AT192" s="203">
        <f t="shared" si="59"/>
        <v>0</v>
      </c>
      <c r="AU192" s="203"/>
      <c r="AV192" s="203"/>
      <c r="AW192" s="204">
        <f t="shared" si="48"/>
        <v>0</v>
      </c>
      <c r="AX192" s="204"/>
      <c r="AY192" s="204"/>
      <c r="AZ192" s="190">
        <f t="shared" si="49"/>
        <v>0</v>
      </c>
      <c r="BA192" s="190"/>
      <c r="BB192" s="190">
        <f t="shared" si="50"/>
        <v>0</v>
      </c>
      <c r="BC192" s="190"/>
      <c r="BD192" s="190">
        <f t="shared" si="51"/>
        <v>0</v>
      </c>
      <c r="BE192" s="190"/>
      <c r="BF192" s="190">
        <f t="shared" si="52"/>
        <v>0</v>
      </c>
      <c r="BG192" s="190"/>
      <c r="BH192" s="190">
        <f t="shared" si="53"/>
        <v>0</v>
      </c>
      <c r="BI192" s="190"/>
      <c r="BJ192" s="190">
        <f t="shared" si="54"/>
        <v>0</v>
      </c>
      <c r="BK192" s="190"/>
      <c r="BL192" s="190">
        <f t="shared" si="55"/>
        <v>0</v>
      </c>
      <c r="BM192" s="199"/>
      <c r="BN192" s="190">
        <f t="shared" si="56"/>
        <v>0</v>
      </c>
      <c r="BO192" s="190"/>
      <c r="BP192" s="190">
        <f t="shared" si="57"/>
        <v>0</v>
      </c>
      <c r="BQ192" s="190"/>
      <c r="BR192" s="190">
        <f t="shared" si="58"/>
        <v>0</v>
      </c>
      <c r="BS192" s="191"/>
    </row>
    <row r="193" spans="2:71" ht="15" thickBot="1" x14ac:dyDescent="0.4">
      <c r="B193" s="209"/>
      <c r="C193" s="210"/>
      <c r="D193" s="210"/>
      <c r="E193" s="214"/>
      <c r="F193" s="214"/>
      <c r="G193" s="214"/>
      <c r="H193" s="215"/>
      <c r="I193" s="205"/>
      <c r="J193" s="206"/>
      <c r="K193" s="206"/>
      <c r="L193" s="206"/>
      <c r="M193" s="213"/>
      <c r="N193" s="213"/>
      <c r="O193" s="213"/>
      <c r="P193" s="213"/>
      <c r="Q193" s="213"/>
      <c r="R193" s="213"/>
      <c r="S193" s="205"/>
      <c r="T193" s="205"/>
      <c r="U193" s="205"/>
      <c r="V193" s="206"/>
      <c r="W193" s="206"/>
      <c r="X193" s="206"/>
      <c r="Y193" s="207"/>
      <c r="Z193" s="207"/>
      <c r="AA193" s="207"/>
      <c r="AB193" s="208"/>
      <c r="AC193" s="208"/>
      <c r="AD193" s="208"/>
      <c r="AE193" s="202"/>
      <c r="AF193" s="202"/>
      <c r="AG193" s="202"/>
      <c r="AH193" s="201">
        <f>Totals!$E$81</f>
        <v>45811</v>
      </c>
      <c r="AI193" s="201"/>
      <c r="AJ193" s="201"/>
      <c r="AK193" s="326">
        <f t="shared" si="45"/>
        <v>0</v>
      </c>
      <c r="AL193" s="326"/>
      <c r="AM193" s="326"/>
      <c r="AN193" s="201" t="str">
        <f t="shared" si="46"/>
        <v/>
      </c>
      <c r="AO193" s="201"/>
      <c r="AP193" s="201"/>
      <c r="AQ193" s="202"/>
      <c r="AR193" s="202"/>
      <c r="AS193" s="202"/>
      <c r="AT193" s="203">
        <f t="shared" si="59"/>
        <v>0</v>
      </c>
      <c r="AU193" s="203"/>
      <c r="AV193" s="203"/>
      <c r="AW193" s="204">
        <f t="shared" si="48"/>
        <v>0</v>
      </c>
      <c r="AX193" s="204"/>
      <c r="AY193" s="204"/>
      <c r="AZ193" s="190">
        <f t="shared" si="49"/>
        <v>0</v>
      </c>
      <c r="BA193" s="190"/>
      <c r="BB193" s="190">
        <f t="shared" si="50"/>
        <v>0</v>
      </c>
      <c r="BC193" s="190"/>
      <c r="BD193" s="190">
        <f t="shared" si="51"/>
        <v>0</v>
      </c>
      <c r="BE193" s="190"/>
      <c r="BF193" s="190">
        <f t="shared" si="52"/>
        <v>0</v>
      </c>
      <c r="BG193" s="190"/>
      <c r="BH193" s="190">
        <f t="shared" si="53"/>
        <v>0</v>
      </c>
      <c r="BI193" s="190"/>
      <c r="BJ193" s="190">
        <f t="shared" si="54"/>
        <v>0</v>
      </c>
      <c r="BK193" s="190"/>
      <c r="BL193" s="190">
        <f t="shared" si="55"/>
        <v>0</v>
      </c>
      <c r="BM193" s="199"/>
      <c r="BN193" s="190">
        <f t="shared" si="56"/>
        <v>0</v>
      </c>
      <c r="BO193" s="190"/>
      <c r="BP193" s="190">
        <f t="shared" si="57"/>
        <v>0</v>
      </c>
      <c r="BQ193" s="190"/>
      <c r="BR193" s="190">
        <f t="shared" si="58"/>
        <v>0</v>
      </c>
      <c r="BS193" s="191"/>
    </row>
    <row r="194" spans="2:71" ht="15" thickBot="1" x14ac:dyDescent="0.4">
      <c r="B194" s="209"/>
      <c r="C194" s="210"/>
      <c r="D194" s="210"/>
      <c r="E194" s="214"/>
      <c r="F194" s="214"/>
      <c r="G194" s="214"/>
      <c r="H194" s="215"/>
      <c r="I194" s="205"/>
      <c r="J194" s="206"/>
      <c r="K194" s="206"/>
      <c r="L194" s="206"/>
      <c r="M194" s="213"/>
      <c r="N194" s="213"/>
      <c r="O194" s="213"/>
      <c r="P194" s="213"/>
      <c r="Q194" s="213"/>
      <c r="R194" s="213"/>
      <c r="S194" s="205"/>
      <c r="T194" s="205"/>
      <c r="U194" s="205"/>
      <c r="V194" s="206"/>
      <c r="W194" s="206"/>
      <c r="X194" s="206"/>
      <c r="Y194" s="207"/>
      <c r="Z194" s="207"/>
      <c r="AA194" s="207"/>
      <c r="AB194" s="208"/>
      <c r="AC194" s="208"/>
      <c r="AD194" s="208"/>
      <c r="AE194" s="202"/>
      <c r="AF194" s="202"/>
      <c r="AG194" s="202"/>
      <c r="AH194" s="201">
        <f>Totals!$E$81</f>
        <v>45811</v>
      </c>
      <c r="AI194" s="201"/>
      <c r="AJ194" s="201"/>
      <c r="AK194" s="326">
        <f t="shared" si="45"/>
        <v>0</v>
      </c>
      <c r="AL194" s="326"/>
      <c r="AM194" s="326"/>
      <c r="AN194" s="201" t="str">
        <f t="shared" si="46"/>
        <v/>
      </c>
      <c r="AO194" s="201"/>
      <c r="AP194" s="201"/>
      <c r="AQ194" s="202"/>
      <c r="AR194" s="202"/>
      <c r="AS194" s="202"/>
      <c r="AT194" s="203">
        <f t="shared" si="59"/>
        <v>0</v>
      </c>
      <c r="AU194" s="203"/>
      <c r="AV194" s="203"/>
      <c r="AW194" s="204">
        <f t="shared" si="48"/>
        <v>0</v>
      </c>
      <c r="AX194" s="204"/>
      <c r="AY194" s="204"/>
      <c r="AZ194" s="190">
        <f t="shared" si="49"/>
        <v>0</v>
      </c>
      <c r="BA194" s="190"/>
      <c r="BB194" s="190">
        <f t="shared" si="50"/>
        <v>0</v>
      </c>
      <c r="BC194" s="190"/>
      <c r="BD194" s="190">
        <f t="shared" si="51"/>
        <v>0</v>
      </c>
      <c r="BE194" s="190"/>
      <c r="BF194" s="190">
        <f t="shared" si="52"/>
        <v>0</v>
      </c>
      <c r="BG194" s="190"/>
      <c r="BH194" s="190">
        <f t="shared" si="53"/>
        <v>0</v>
      </c>
      <c r="BI194" s="190"/>
      <c r="BJ194" s="190">
        <f t="shared" si="54"/>
        <v>0</v>
      </c>
      <c r="BK194" s="190"/>
      <c r="BL194" s="190">
        <f t="shared" si="55"/>
        <v>0</v>
      </c>
      <c r="BM194" s="199"/>
      <c r="BN194" s="190">
        <f t="shared" si="56"/>
        <v>0</v>
      </c>
      <c r="BO194" s="190"/>
      <c r="BP194" s="190">
        <f t="shared" si="57"/>
        <v>0</v>
      </c>
      <c r="BQ194" s="190"/>
      <c r="BR194" s="190">
        <f t="shared" si="58"/>
        <v>0</v>
      </c>
      <c r="BS194" s="191"/>
    </row>
    <row r="195" spans="2:71" ht="15" thickBot="1" x14ac:dyDescent="0.4">
      <c r="B195" s="209"/>
      <c r="C195" s="210"/>
      <c r="D195" s="210"/>
      <c r="E195" s="214"/>
      <c r="F195" s="214"/>
      <c r="G195" s="214"/>
      <c r="H195" s="215"/>
      <c r="I195" s="205"/>
      <c r="J195" s="206"/>
      <c r="K195" s="206"/>
      <c r="L195" s="206"/>
      <c r="M195" s="213"/>
      <c r="N195" s="213"/>
      <c r="O195" s="213"/>
      <c r="P195" s="213"/>
      <c r="Q195" s="213"/>
      <c r="R195" s="213"/>
      <c r="S195" s="205" t="s">
        <v>6948</v>
      </c>
      <c r="T195" s="205"/>
      <c r="U195" s="205"/>
      <c r="V195" s="206"/>
      <c r="W195" s="206"/>
      <c r="X195" s="206"/>
      <c r="Y195" s="207"/>
      <c r="Z195" s="207"/>
      <c r="AA195" s="207"/>
      <c r="AB195" s="208"/>
      <c r="AC195" s="208"/>
      <c r="AD195" s="208"/>
      <c r="AE195" s="202"/>
      <c r="AF195" s="202"/>
      <c r="AG195" s="202"/>
      <c r="AH195" s="201">
        <f>Totals!$E$81</f>
        <v>45811</v>
      </c>
      <c r="AI195" s="201"/>
      <c r="AJ195" s="201"/>
      <c r="AK195" s="326">
        <f t="shared" si="45"/>
        <v>0</v>
      </c>
      <c r="AL195" s="326"/>
      <c r="AM195" s="326"/>
      <c r="AN195" s="201" t="str">
        <f t="shared" si="46"/>
        <v/>
      </c>
      <c r="AO195" s="201"/>
      <c r="AP195" s="201"/>
      <c r="AQ195" s="202"/>
      <c r="AR195" s="202"/>
      <c r="AS195" s="202"/>
      <c r="AT195" s="203">
        <f t="shared" si="59"/>
        <v>0</v>
      </c>
      <c r="AU195" s="203"/>
      <c r="AV195" s="203"/>
      <c r="AW195" s="204">
        <f t="shared" si="48"/>
        <v>0</v>
      </c>
      <c r="AX195" s="204"/>
      <c r="AY195" s="204"/>
      <c r="AZ195" s="190">
        <f t="shared" si="49"/>
        <v>0</v>
      </c>
      <c r="BA195" s="190"/>
      <c r="BB195" s="190">
        <f t="shared" si="50"/>
        <v>0</v>
      </c>
      <c r="BC195" s="190"/>
      <c r="BD195" s="190">
        <f t="shared" si="51"/>
        <v>0</v>
      </c>
      <c r="BE195" s="190"/>
      <c r="BF195" s="190">
        <f t="shared" si="52"/>
        <v>0</v>
      </c>
      <c r="BG195" s="190"/>
      <c r="BH195" s="190">
        <f t="shared" si="53"/>
        <v>0</v>
      </c>
      <c r="BI195" s="190"/>
      <c r="BJ195" s="190">
        <f t="shared" si="54"/>
        <v>0</v>
      </c>
      <c r="BK195" s="190"/>
      <c r="BL195" s="190">
        <f t="shared" si="55"/>
        <v>0</v>
      </c>
      <c r="BM195" s="199"/>
      <c r="BN195" s="190">
        <f t="shared" si="56"/>
        <v>0</v>
      </c>
      <c r="BO195" s="190"/>
      <c r="BP195" s="190">
        <f t="shared" si="57"/>
        <v>0</v>
      </c>
      <c r="BQ195" s="190"/>
      <c r="BR195" s="190">
        <f t="shared" si="58"/>
        <v>0</v>
      </c>
      <c r="BS195" s="191"/>
    </row>
    <row r="196" spans="2:71" ht="15" thickBot="1" x14ac:dyDescent="0.4">
      <c r="B196" s="209"/>
      <c r="C196" s="210"/>
      <c r="D196" s="210"/>
      <c r="E196" s="214"/>
      <c r="F196" s="214"/>
      <c r="G196" s="214"/>
      <c r="H196" s="215"/>
      <c r="I196" s="205"/>
      <c r="J196" s="206"/>
      <c r="K196" s="206"/>
      <c r="L196" s="206"/>
      <c r="M196" s="213"/>
      <c r="N196" s="213"/>
      <c r="O196" s="213"/>
      <c r="P196" s="213"/>
      <c r="Q196" s="213"/>
      <c r="R196" s="213"/>
      <c r="S196" s="205"/>
      <c r="T196" s="205"/>
      <c r="U196" s="205"/>
      <c r="V196" s="206"/>
      <c r="W196" s="206"/>
      <c r="X196" s="206"/>
      <c r="Y196" s="207"/>
      <c r="Z196" s="207"/>
      <c r="AA196" s="207"/>
      <c r="AB196" s="208"/>
      <c r="AC196" s="208"/>
      <c r="AD196" s="208"/>
      <c r="AE196" s="202"/>
      <c r="AF196" s="202"/>
      <c r="AG196" s="202"/>
      <c r="AH196" s="201">
        <f>Totals!$E$81</f>
        <v>45811</v>
      </c>
      <c r="AI196" s="201"/>
      <c r="AJ196" s="201"/>
      <c r="AK196" s="326">
        <f t="shared" si="45"/>
        <v>0</v>
      </c>
      <c r="AL196" s="326"/>
      <c r="AM196" s="326"/>
      <c r="AN196" s="201" t="str">
        <f t="shared" si="46"/>
        <v/>
      </c>
      <c r="AO196" s="201"/>
      <c r="AP196" s="201"/>
      <c r="AQ196" s="202"/>
      <c r="AR196" s="202"/>
      <c r="AS196" s="202"/>
      <c r="AT196" s="203">
        <f t="shared" si="59"/>
        <v>0</v>
      </c>
      <c r="AU196" s="203"/>
      <c r="AV196" s="203"/>
      <c r="AW196" s="204">
        <f t="shared" si="48"/>
        <v>0</v>
      </c>
      <c r="AX196" s="204"/>
      <c r="AY196" s="204"/>
      <c r="AZ196" s="190">
        <f t="shared" si="49"/>
        <v>0</v>
      </c>
      <c r="BA196" s="190"/>
      <c r="BB196" s="190">
        <f t="shared" si="50"/>
        <v>0</v>
      </c>
      <c r="BC196" s="190"/>
      <c r="BD196" s="190">
        <f t="shared" si="51"/>
        <v>0</v>
      </c>
      <c r="BE196" s="190"/>
      <c r="BF196" s="190">
        <f t="shared" si="52"/>
        <v>0</v>
      </c>
      <c r="BG196" s="190"/>
      <c r="BH196" s="190">
        <f t="shared" si="53"/>
        <v>0</v>
      </c>
      <c r="BI196" s="190"/>
      <c r="BJ196" s="190">
        <f t="shared" si="54"/>
        <v>0</v>
      </c>
      <c r="BK196" s="190"/>
      <c r="BL196" s="190">
        <f t="shared" si="55"/>
        <v>0</v>
      </c>
      <c r="BM196" s="199"/>
      <c r="BN196" s="190">
        <f t="shared" si="56"/>
        <v>0</v>
      </c>
      <c r="BO196" s="190"/>
      <c r="BP196" s="190">
        <f t="shared" si="57"/>
        <v>0</v>
      </c>
      <c r="BQ196" s="190"/>
      <c r="BR196" s="190">
        <f t="shared" si="58"/>
        <v>0</v>
      </c>
      <c r="BS196" s="191"/>
    </row>
    <row r="197" spans="2:71" ht="15" thickBot="1" x14ac:dyDescent="0.4">
      <c r="B197" s="209"/>
      <c r="C197" s="210"/>
      <c r="D197" s="210"/>
      <c r="E197" s="214"/>
      <c r="F197" s="214"/>
      <c r="G197" s="214"/>
      <c r="H197" s="215"/>
      <c r="I197" s="205"/>
      <c r="J197" s="206"/>
      <c r="K197" s="206"/>
      <c r="L197" s="206"/>
      <c r="M197" s="213"/>
      <c r="N197" s="213"/>
      <c r="O197" s="213"/>
      <c r="P197" s="213"/>
      <c r="Q197" s="213"/>
      <c r="R197" s="213"/>
      <c r="S197" s="205"/>
      <c r="T197" s="205"/>
      <c r="U197" s="205"/>
      <c r="V197" s="206"/>
      <c r="W197" s="206"/>
      <c r="X197" s="206"/>
      <c r="Y197" s="207"/>
      <c r="Z197" s="207"/>
      <c r="AA197" s="207"/>
      <c r="AB197" s="208"/>
      <c r="AC197" s="208"/>
      <c r="AD197" s="208"/>
      <c r="AE197" s="202"/>
      <c r="AF197" s="202"/>
      <c r="AG197" s="202"/>
      <c r="AH197" s="201">
        <f>Totals!$E$81</f>
        <v>45811</v>
      </c>
      <c r="AI197" s="201"/>
      <c r="AJ197" s="201"/>
      <c r="AK197" s="326">
        <f t="shared" si="45"/>
        <v>0</v>
      </c>
      <c r="AL197" s="326"/>
      <c r="AM197" s="326"/>
      <c r="AN197" s="201" t="str">
        <f t="shared" si="46"/>
        <v/>
      </c>
      <c r="AO197" s="201"/>
      <c r="AP197" s="201"/>
      <c r="AQ197" s="202"/>
      <c r="AR197" s="202"/>
      <c r="AS197" s="202"/>
      <c r="AT197" s="203">
        <f t="shared" si="59"/>
        <v>0</v>
      </c>
      <c r="AU197" s="203"/>
      <c r="AV197" s="203"/>
      <c r="AW197" s="204">
        <f t="shared" si="48"/>
        <v>0</v>
      </c>
      <c r="AX197" s="204"/>
      <c r="AY197" s="204"/>
      <c r="AZ197" s="190">
        <f t="shared" si="49"/>
        <v>0</v>
      </c>
      <c r="BA197" s="190"/>
      <c r="BB197" s="190">
        <f t="shared" si="50"/>
        <v>0</v>
      </c>
      <c r="BC197" s="190"/>
      <c r="BD197" s="190">
        <f t="shared" si="51"/>
        <v>0</v>
      </c>
      <c r="BE197" s="190"/>
      <c r="BF197" s="190">
        <f t="shared" si="52"/>
        <v>0</v>
      </c>
      <c r="BG197" s="190"/>
      <c r="BH197" s="190">
        <f t="shared" si="53"/>
        <v>0</v>
      </c>
      <c r="BI197" s="190"/>
      <c r="BJ197" s="190">
        <f t="shared" si="54"/>
        <v>0</v>
      </c>
      <c r="BK197" s="190"/>
      <c r="BL197" s="190">
        <f t="shared" si="55"/>
        <v>0</v>
      </c>
      <c r="BM197" s="199"/>
      <c r="BN197" s="190">
        <f t="shared" si="56"/>
        <v>0</v>
      </c>
      <c r="BO197" s="190"/>
      <c r="BP197" s="190">
        <f t="shared" si="57"/>
        <v>0</v>
      </c>
      <c r="BQ197" s="190"/>
      <c r="BR197" s="190">
        <f t="shared" si="58"/>
        <v>0</v>
      </c>
      <c r="BS197" s="191"/>
    </row>
    <row r="198" spans="2:71" ht="15" thickBot="1" x14ac:dyDescent="0.4">
      <c r="B198" s="209"/>
      <c r="C198" s="210"/>
      <c r="D198" s="210"/>
      <c r="E198" s="214"/>
      <c r="F198" s="214"/>
      <c r="G198" s="214"/>
      <c r="H198" s="215"/>
      <c r="I198" s="205"/>
      <c r="J198" s="206"/>
      <c r="K198" s="206"/>
      <c r="L198" s="206"/>
      <c r="M198" s="213"/>
      <c r="N198" s="213"/>
      <c r="O198" s="213"/>
      <c r="P198" s="213"/>
      <c r="Q198" s="213"/>
      <c r="R198" s="213"/>
      <c r="S198" s="205"/>
      <c r="T198" s="205"/>
      <c r="U198" s="205"/>
      <c r="V198" s="206"/>
      <c r="W198" s="206"/>
      <c r="X198" s="206"/>
      <c r="Y198" s="207"/>
      <c r="Z198" s="207"/>
      <c r="AA198" s="207"/>
      <c r="AB198" s="208"/>
      <c r="AC198" s="208"/>
      <c r="AD198" s="208"/>
      <c r="AE198" s="202"/>
      <c r="AF198" s="202"/>
      <c r="AG198" s="202"/>
      <c r="AH198" s="201">
        <f>Totals!$E$81</f>
        <v>45811</v>
      </c>
      <c r="AI198" s="201"/>
      <c r="AJ198" s="201"/>
      <c r="AK198" s="326">
        <f t="shared" si="45"/>
        <v>0</v>
      </c>
      <c r="AL198" s="326"/>
      <c r="AM198" s="326"/>
      <c r="AN198" s="201" t="str">
        <f t="shared" si="46"/>
        <v/>
      </c>
      <c r="AO198" s="201"/>
      <c r="AP198" s="201"/>
      <c r="AQ198" s="202"/>
      <c r="AR198" s="202"/>
      <c r="AS198" s="202"/>
      <c r="AT198" s="203">
        <f t="shared" si="59"/>
        <v>0</v>
      </c>
      <c r="AU198" s="203"/>
      <c r="AV198" s="203"/>
      <c r="AW198" s="204">
        <f t="shared" si="48"/>
        <v>0</v>
      </c>
      <c r="AX198" s="204"/>
      <c r="AY198" s="204"/>
      <c r="AZ198" s="190">
        <f t="shared" si="49"/>
        <v>0</v>
      </c>
      <c r="BA198" s="190"/>
      <c r="BB198" s="190">
        <f t="shared" si="50"/>
        <v>0</v>
      </c>
      <c r="BC198" s="190"/>
      <c r="BD198" s="190">
        <f t="shared" si="51"/>
        <v>0</v>
      </c>
      <c r="BE198" s="190"/>
      <c r="BF198" s="190">
        <f t="shared" si="52"/>
        <v>0</v>
      </c>
      <c r="BG198" s="190"/>
      <c r="BH198" s="190">
        <f t="shared" si="53"/>
        <v>0</v>
      </c>
      <c r="BI198" s="190"/>
      <c r="BJ198" s="190">
        <f t="shared" si="54"/>
        <v>0</v>
      </c>
      <c r="BK198" s="190"/>
      <c r="BL198" s="190">
        <f t="shared" si="55"/>
        <v>0</v>
      </c>
      <c r="BM198" s="199"/>
      <c r="BN198" s="190">
        <f t="shared" si="56"/>
        <v>0</v>
      </c>
      <c r="BO198" s="190"/>
      <c r="BP198" s="190">
        <f t="shared" si="57"/>
        <v>0</v>
      </c>
      <c r="BQ198" s="190"/>
      <c r="BR198" s="190">
        <f t="shared" si="58"/>
        <v>0</v>
      </c>
      <c r="BS198" s="191"/>
    </row>
    <row r="199" spans="2:71" ht="15" thickBot="1" x14ac:dyDescent="0.4">
      <c r="B199" s="209"/>
      <c r="C199" s="210"/>
      <c r="D199" s="210"/>
      <c r="E199" s="214"/>
      <c r="F199" s="214"/>
      <c r="G199" s="214"/>
      <c r="H199" s="215"/>
      <c r="I199" s="205"/>
      <c r="J199" s="206"/>
      <c r="K199" s="206"/>
      <c r="L199" s="206"/>
      <c r="M199" s="207">
        <f>(P179-M179)*-(AZ179)</f>
        <v>0</v>
      </c>
      <c r="N199" s="207"/>
      <c r="O199" s="207"/>
      <c r="P199" s="213"/>
      <c r="Q199" s="213"/>
      <c r="R199" s="213"/>
      <c r="S199" s="205"/>
      <c r="T199" s="205"/>
      <c r="U199" s="205"/>
      <c r="V199" s="206"/>
      <c r="W199" s="206"/>
      <c r="X199" s="206"/>
      <c r="Y199" s="207"/>
      <c r="Z199" s="207"/>
      <c r="AA199" s="207"/>
      <c r="AB199" s="208"/>
      <c r="AC199" s="208"/>
      <c r="AD199" s="208"/>
      <c r="AE199" s="202"/>
      <c r="AF199" s="202"/>
      <c r="AG199" s="202"/>
      <c r="AH199" s="201">
        <f>Totals!$E$81</f>
        <v>45811</v>
      </c>
      <c r="AI199" s="201"/>
      <c r="AJ199" s="201"/>
      <c r="AK199" s="326">
        <f t="shared" si="45"/>
        <v>0</v>
      </c>
      <c r="AL199" s="326"/>
      <c r="AM199" s="326"/>
      <c r="AN199" s="201" t="str">
        <f t="shared" si="46"/>
        <v/>
      </c>
      <c r="AO199" s="201"/>
      <c r="AP199" s="201"/>
      <c r="AQ199" s="202"/>
      <c r="AR199" s="202"/>
      <c r="AS199" s="202"/>
      <c r="AT199" s="203">
        <f t="shared" si="59"/>
        <v>0</v>
      </c>
      <c r="AU199" s="203"/>
      <c r="AV199" s="203"/>
      <c r="AW199" s="204">
        <f t="shared" si="48"/>
        <v>0</v>
      </c>
      <c r="AX199" s="204"/>
      <c r="AY199" s="204"/>
      <c r="AZ199" s="190">
        <f t="shared" si="49"/>
        <v>0</v>
      </c>
      <c r="BA199" s="190"/>
      <c r="BB199" s="190">
        <f t="shared" si="50"/>
        <v>0</v>
      </c>
      <c r="BC199" s="190"/>
      <c r="BD199" s="190">
        <f t="shared" si="51"/>
        <v>0</v>
      </c>
      <c r="BE199" s="190"/>
      <c r="BF199" s="190">
        <f t="shared" si="52"/>
        <v>0</v>
      </c>
      <c r="BG199" s="190"/>
      <c r="BH199" s="190">
        <f t="shared" si="53"/>
        <v>0</v>
      </c>
      <c r="BI199" s="190"/>
      <c r="BJ199" s="190">
        <f t="shared" si="54"/>
        <v>0</v>
      </c>
      <c r="BK199" s="190"/>
      <c r="BL199" s="190">
        <f t="shared" si="55"/>
        <v>0</v>
      </c>
      <c r="BM199" s="199"/>
      <c r="BN199" s="190">
        <f t="shared" si="56"/>
        <v>0</v>
      </c>
      <c r="BO199" s="190"/>
      <c r="BP199" s="190">
        <f t="shared" si="57"/>
        <v>0</v>
      </c>
      <c r="BQ199" s="190"/>
      <c r="BR199" s="190">
        <f t="shared" si="58"/>
        <v>0</v>
      </c>
      <c r="BS199" s="191"/>
    </row>
    <row r="200" spans="2:71" ht="15" thickBot="1" x14ac:dyDescent="0.4">
      <c r="B200" s="209"/>
      <c r="C200" s="210"/>
      <c r="D200" s="210"/>
      <c r="E200" s="214"/>
      <c r="F200" s="214"/>
      <c r="G200" s="214"/>
      <c r="H200" s="215"/>
      <c r="I200" s="205"/>
      <c r="J200" s="206"/>
      <c r="K200" s="206"/>
      <c r="L200" s="206"/>
      <c r="M200" s="213"/>
      <c r="N200" s="213"/>
      <c r="O200" s="213"/>
      <c r="P200" s="213"/>
      <c r="Q200" s="213"/>
      <c r="R200" s="213"/>
      <c r="S200" s="205"/>
      <c r="T200" s="205"/>
      <c r="U200" s="205"/>
      <c r="V200" s="206"/>
      <c r="W200" s="206"/>
      <c r="X200" s="206"/>
      <c r="Y200" s="207"/>
      <c r="Z200" s="207"/>
      <c r="AA200" s="207"/>
      <c r="AB200" s="208"/>
      <c r="AC200" s="208"/>
      <c r="AD200" s="208"/>
      <c r="AE200" s="202"/>
      <c r="AF200" s="202"/>
      <c r="AG200" s="202"/>
      <c r="AH200" s="201">
        <f>Totals!$E$81</f>
        <v>45811</v>
      </c>
      <c r="AI200" s="201"/>
      <c r="AJ200" s="201"/>
      <c r="AK200" s="326">
        <f t="shared" si="45"/>
        <v>0</v>
      </c>
      <c r="AL200" s="326"/>
      <c r="AM200" s="326"/>
      <c r="AN200" s="201" t="str">
        <f t="shared" si="46"/>
        <v/>
      </c>
      <c r="AO200" s="201"/>
      <c r="AP200" s="201"/>
      <c r="AQ200" s="202"/>
      <c r="AR200" s="202"/>
      <c r="AS200" s="202"/>
      <c r="AT200" s="203">
        <f t="shared" si="59"/>
        <v>0</v>
      </c>
      <c r="AU200" s="203"/>
      <c r="AV200" s="203"/>
      <c r="AW200" s="204">
        <f t="shared" si="48"/>
        <v>0</v>
      </c>
      <c r="AX200" s="204"/>
      <c r="AY200" s="204"/>
      <c r="AZ200" s="190">
        <f t="shared" si="49"/>
        <v>0</v>
      </c>
      <c r="BA200" s="190"/>
      <c r="BB200" s="190">
        <f t="shared" si="50"/>
        <v>0</v>
      </c>
      <c r="BC200" s="190"/>
      <c r="BD200" s="190">
        <f t="shared" si="51"/>
        <v>0</v>
      </c>
      <c r="BE200" s="190"/>
      <c r="BF200" s="190">
        <f t="shared" si="52"/>
        <v>0</v>
      </c>
      <c r="BG200" s="190"/>
      <c r="BH200" s="190">
        <f t="shared" si="53"/>
        <v>0</v>
      </c>
      <c r="BI200" s="190"/>
      <c r="BJ200" s="190">
        <f t="shared" si="54"/>
        <v>0</v>
      </c>
      <c r="BK200" s="190"/>
      <c r="BL200" s="190">
        <f t="shared" si="55"/>
        <v>0</v>
      </c>
      <c r="BM200" s="199"/>
      <c r="BN200" s="190">
        <f t="shared" si="56"/>
        <v>0</v>
      </c>
      <c r="BO200" s="190"/>
      <c r="BP200" s="190">
        <f t="shared" si="57"/>
        <v>0</v>
      </c>
      <c r="BQ200" s="190"/>
      <c r="BR200" s="190">
        <f t="shared" si="58"/>
        <v>0</v>
      </c>
      <c r="BS200" s="191"/>
    </row>
    <row r="201" spans="2:71" ht="15" thickBot="1" x14ac:dyDescent="0.4">
      <c r="B201" s="209"/>
      <c r="C201" s="210"/>
      <c r="D201" s="210"/>
      <c r="E201" s="214"/>
      <c r="F201" s="214"/>
      <c r="G201" s="214"/>
      <c r="H201" s="215"/>
      <c r="I201" s="205"/>
      <c r="J201" s="206"/>
      <c r="K201" s="206"/>
      <c r="L201" s="206"/>
      <c r="M201" s="214"/>
      <c r="N201" s="214"/>
      <c r="O201" s="214"/>
      <c r="P201" s="213"/>
      <c r="Q201" s="213"/>
      <c r="R201" s="213"/>
      <c r="S201" s="205"/>
      <c r="T201" s="205"/>
      <c r="U201" s="205"/>
      <c r="V201" s="206"/>
      <c r="W201" s="206"/>
      <c r="X201" s="206"/>
      <c r="Y201" s="207"/>
      <c r="Z201" s="207"/>
      <c r="AA201" s="207"/>
      <c r="AB201" s="208"/>
      <c r="AC201" s="208"/>
      <c r="AD201" s="208"/>
      <c r="AE201" s="202"/>
      <c r="AF201" s="202"/>
      <c r="AG201" s="202"/>
      <c r="AH201" s="201">
        <f>Totals!$E$81</f>
        <v>45811</v>
      </c>
      <c r="AI201" s="201"/>
      <c r="AJ201" s="201"/>
      <c r="AK201" s="326">
        <f t="shared" si="45"/>
        <v>0</v>
      </c>
      <c r="AL201" s="326"/>
      <c r="AM201" s="326"/>
      <c r="AN201" s="201" t="str">
        <f t="shared" si="46"/>
        <v/>
      </c>
      <c r="AO201" s="201"/>
      <c r="AP201" s="201"/>
      <c r="AQ201" s="202"/>
      <c r="AR201" s="202"/>
      <c r="AS201" s="202"/>
      <c r="AT201" s="203">
        <f t="shared" si="59"/>
        <v>0</v>
      </c>
      <c r="AU201" s="203"/>
      <c r="AV201" s="203"/>
      <c r="AW201" s="204">
        <f t="shared" si="48"/>
        <v>0</v>
      </c>
      <c r="AX201" s="204"/>
      <c r="AY201" s="204"/>
      <c r="AZ201" s="190">
        <f t="shared" si="49"/>
        <v>0</v>
      </c>
      <c r="BA201" s="190"/>
      <c r="BB201" s="190">
        <f t="shared" si="50"/>
        <v>0</v>
      </c>
      <c r="BC201" s="190"/>
      <c r="BD201" s="190">
        <f t="shared" si="51"/>
        <v>0</v>
      </c>
      <c r="BE201" s="190"/>
      <c r="BF201" s="190">
        <f t="shared" si="52"/>
        <v>0</v>
      </c>
      <c r="BG201" s="190"/>
      <c r="BH201" s="190">
        <f t="shared" si="53"/>
        <v>0</v>
      </c>
      <c r="BI201" s="190"/>
      <c r="BJ201" s="190">
        <f t="shared" si="54"/>
        <v>0</v>
      </c>
      <c r="BK201" s="190"/>
      <c r="BL201" s="190">
        <f t="shared" si="55"/>
        <v>0</v>
      </c>
      <c r="BM201" s="199"/>
      <c r="BN201" s="190">
        <f t="shared" si="56"/>
        <v>0</v>
      </c>
      <c r="BO201" s="190"/>
      <c r="BP201" s="190">
        <f t="shared" si="57"/>
        <v>0</v>
      </c>
      <c r="BQ201" s="190"/>
      <c r="BR201" s="190">
        <f t="shared" si="58"/>
        <v>0</v>
      </c>
      <c r="BS201" s="191"/>
    </row>
    <row r="202" spans="2:71" ht="15" thickBot="1" x14ac:dyDescent="0.4">
      <c r="B202" s="209"/>
      <c r="C202" s="210"/>
      <c r="D202" s="210"/>
      <c r="E202" s="214"/>
      <c r="F202" s="214"/>
      <c r="G202" s="214"/>
      <c r="H202" s="215"/>
      <c r="I202" s="205"/>
      <c r="J202" s="206"/>
      <c r="K202" s="206"/>
      <c r="L202" s="206"/>
      <c r="M202" s="213"/>
      <c r="N202" s="213"/>
      <c r="O202" s="213"/>
      <c r="P202" s="213"/>
      <c r="Q202" s="213"/>
      <c r="R202" s="213"/>
      <c r="S202" s="205"/>
      <c r="T202" s="205"/>
      <c r="U202" s="205"/>
      <c r="V202" s="206"/>
      <c r="W202" s="206"/>
      <c r="X202" s="206"/>
      <c r="Y202" s="207"/>
      <c r="Z202" s="207"/>
      <c r="AA202" s="207"/>
      <c r="AB202" s="208"/>
      <c r="AC202" s="208"/>
      <c r="AD202" s="208"/>
      <c r="AE202" s="202"/>
      <c r="AF202" s="202"/>
      <c r="AG202" s="202"/>
      <c r="AH202" s="201">
        <f>Totals!$E$81</f>
        <v>45811</v>
      </c>
      <c r="AI202" s="201"/>
      <c r="AJ202" s="201"/>
      <c r="AK202" s="326">
        <f t="shared" si="45"/>
        <v>0</v>
      </c>
      <c r="AL202" s="326"/>
      <c r="AM202" s="326"/>
      <c r="AN202" s="201" t="str">
        <f t="shared" si="46"/>
        <v/>
      </c>
      <c r="AO202" s="201"/>
      <c r="AP202" s="201"/>
      <c r="AQ202" s="202"/>
      <c r="AR202" s="202"/>
      <c r="AS202" s="202"/>
      <c r="AT202" s="203">
        <f t="shared" si="59"/>
        <v>0</v>
      </c>
      <c r="AU202" s="203"/>
      <c r="AV202" s="203"/>
      <c r="AW202" s="204">
        <f t="shared" si="48"/>
        <v>0</v>
      </c>
      <c r="AX202" s="204"/>
      <c r="AY202" s="204"/>
      <c r="AZ202" s="190">
        <f t="shared" si="49"/>
        <v>0</v>
      </c>
      <c r="BA202" s="190"/>
      <c r="BB202" s="190">
        <f t="shared" si="50"/>
        <v>0</v>
      </c>
      <c r="BC202" s="190"/>
      <c r="BD202" s="190">
        <f t="shared" si="51"/>
        <v>0</v>
      </c>
      <c r="BE202" s="190"/>
      <c r="BF202" s="190">
        <f t="shared" si="52"/>
        <v>0</v>
      </c>
      <c r="BG202" s="190"/>
      <c r="BH202" s="190">
        <f t="shared" si="53"/>
        <v>0</v>
      </c>
      <c r="BI202" s="190"/>
      <c r="BJ202" s="190">
        <f t="shared" si="54"/>
        <v>0</v>
      </c>
      <c r="BK202" s="190"/>
      <c r="BL202" s="190">
        <f t="shared" si="55"/>
        <v>0</v>
      </c>
      <c r="BM202" s="199"/>
      <c r="BN202" s="190">
        <f t="shared" si="56"/>
        <v>0</v>
      </c>
      <c r="BO202" s="190"/>
      <c r="BP202" s="190">
        <f t="shared" si="57"/>
        <v>0</v>
      </c>
      <c r="BQ202" s="190"/>
      <c r="BR202" s="190">
        <f t="shared" si="58"/>
        <v>0</v>
      </c>
      <c r="BS202" s="191"/>
    </row>
    <row r="203" spans="2:71" ht="15" thickBot="1" x14ac:dyDescent="0.4">
      <c r="B203" s="209"/>
      <c r="C203" s="210"/>
      <c r="D203" s="210"/>
      <c r="E203" s="214"/>
      <c r="F203" s="214"/>
      <c r="G203" s="214"/>
      <c r="H203" s="215"/>
      <c r="I203" s="205"/>
      <c r="J203" s="206"/>
      <c r="K203" s="206"/>
      <c r="L203" s="206"/>
      <c r="M203" s="213"/>
      <c r="N203" s="213"/>
      <c r="O203" s="213"/>
      <c r="P203" s="213"/>
      <c r="Q203" s="213"/>
      <c r="R203" s="213"/>
      <c r="S203" s="205"/>
      <c r="T203" s="205"/>
      <c r="U203" s="205"/>
      <c r="V203" s="206"/>
      <c r="W203" s="206"/>
      <c r="X203" s="206"/>
      <c r="Y203" s="207"/>
      <c r="Z203" s="207"/>
      <c r="AA203" s="207"/>
      <c r="AB203" s="208"/>
      <c r="AC203" s="208"/>
      <c r="AD203" s="208"/>
      <c r="AE203" s="202"/>
      <c r="AF203" s="202"/>
      <c r="AG203" s="202"/>
      <c r="AH203" s="201">
        <f>Totals!$E$81</f>
        <v>45811</v>
      </c>
      <c r="AI203" s="201"/>
      <c r="AJ203" s="201"/>
      <c r="AK203" s="326">
        <f t="shared" si="45"/>
        <v>0</v>
      </c>
      <c r="AL203" s="326"/>
      <c r="AM203" s="326"/>
      <c r="AN203" s="201" t="str">
        <f t="shared" si="46"/>
        <v/>
      </c>
      <c r="AO203" s="201"/>
      <c r="AP203" s="201"/>
      <c r="AQ203" s="202"/>
      <c r="AR203" s="202"/>
      <c r="AS203" s="202"/>
      <c r="AT203" s="203">
        <f t="shared" si="59"/>
        <v>0</v>
      </c>
      <c r="AU203" s="203"/>
      <c r="AV203" s="203"/>
      <c r="AW203" s="204">
        <f t="shared" si="48"/>
        <v>0</v>
      </c>
      <c r="AX203" s="204"/>
      <c r="AY203" s="204"/>
      <c r="AZ203" s="190">
        <f t="shared" si="49"/>
        <v>0</v>
      </c>
      <c r="BA203" s="190"/>
      <c r="BB203" s="190">
        <f t="shared" si="50"/>
        <v>0</v>
      </c>
      <c r="BC203" s="190"/>
      <c r="BD203" s="190">
        <f t="shared" si="51"/>
        <v>0</v>
      </c>
      <c r="BE203" s="190"/>
      <c r="BF203" s="190">
        <f t="shared" si="52"/>
        <v>0</v>
      </c>
      <c r="BG203" s="190"/>
      <c r="BH203" s="190">
        <f t="shared" si="53"/>
        <v>0</v>
      </c>
      <c r="BI203" s="190"/>
      <c r="BJ203" s="190">
        <f t="shared" si="54"/>
        <v>0</v>
      </c>
      <c r="BK203" s="190"/>
      <c r="BL203" s="190">
        <f t="shared" si="55"/>
        <v>0</v>
      </c>
      <c r="BM203" s="199"/>
      <c r="BN203" s="190">
        <f t="shared" si="56"/>
        <v>0</v>
      </c>
      <c r="BO203" s="190"/>
      <c r="BP203" s="190">
        <f t="shared" si="57"/>
        <v>0</v>
      </c>
      <c r="BQ203" s="190"/>
      <c r="BR203" s="190">
        <f t="shared" si="58"/>
        <v>0</v>
      </c>
      <c r="BS203" s="191"/>
    </row>
    <row r="204" spans="2:71" ht="15" thickBot="1" x14ac:dyDescent="0.4">
      <c r="B204" s="209"/>
      <c r="C204" s="210"/>
      <c r="D204" s="210"/>
      <c r="E204" s="214"/>
      <c r="F204" s="214"/>
      <c r="G204" s="214"/>
      <c r="H204" s="215"/>
      <c r="I204" s="205"/>
      <c r="J204" s="206"/>
      <c r="K204" s="206"/>
      <c r="L204" s="206"/>
      <c r="M204" s="213"/>
      <c r="N204" s="213"/>
      <c r="O204" s="213"/>
      <c r="P204" s="213"/>
      <c r="Q204" s="213"/>
      <c r="R204" s="213"/>
      <c r="S204" s="205"/>
      <c r="T204" s="205"/>
      <c r="U204" s="205"/>
      <c r="V204" s="206"/>
      <c r="W204" s="206"/>
      <c r="X204" s="206"/>
      <c r="Y204" s="207"/>
      <c r="Z204" s="207"/>
      <c r="AA204" s="207"/>
      <c r="AB204" s="208"/>
      <c r="AC204" s="208"/>
      <c r="AD204" s="208"/>
      <c r="AE204" s="202"/>
      <c r="AF204" s="202"/>
      <c r="AG204" s="202"/>
      <c r="AH204" s="201">
        <f>Totals!$E$81</f>
        <v>45811</v>
      </c>
      <c r="AI204" s="201"/>
      <c r="AJ204" s="201"/>
      <c r="AK204" s="326">
        <f t="shared" si="45"/>
        <v>0</v>
      </c>
      <c r="AL204" s="326"/>
      <c r="AM204" s="326"/>
      <c r="AN204" s="201" t="str">
        <f t="shared" si="46"/>
        <v/>
      </c>
      <c r="AO204" s="201"/>
      <c r="AP204" s="201"/>
      <c r="AQ204" s="202"/>
      <c r="AR204" s="202"/>
      <c r="AS204" s="202"/>
      <c r="AT204" s="203">
        <f t="shared" si="59"/>
        <v>0</v>
      </c>
      <c r="AU204" s="203"/>
      <c r="AV204" s="203"/>
      <c r="AW204" s="204">
        <f t="shared" si="48"/>
        <v>0</v>
      </c>
      <c r="AX204" s="204"/>
      <c r="AY204" s="204"/>
      <c r="AZ204" s="190">
        <f t="shared" si="49"/>
        <v>0</v>
      </c>
      <c r="BA204" s="190"/>
      <c r="BB204" s="190">
        <f t="shared" si="50"/>
        <v>0</v>
      </c>
      <c r="BC204" s="190"/>
      <c r="BD204" s="190">
        <f t="shared" si="51"/>
        <v>0</v>
      </c>
      <c r="BE204" s="190"/>
      <c r="BF204" s="190">
        <f t="shared" si="52"/>
        <v>0</v>
      </c>
      <c r="BG204" s="190"/>
      <c r="BH204" s="190">
        <f t="shared" si="53"/>
        <v>0</v>
      </c>
      <c r="BI204" s="190"/>
      <c r="BJ204" s="190">
        <f t="shared" si="54"/>
        <v>0</v>
      </c>
      <c r="BK204" s="190"/>
      <c r="BL204" s="190">
        <f t="shared" si="55"/>
        <v>0</v>
      </c>
      <c r="BM204" s="199"/>
      <c r="BN204" s="190">
        <f t="shared" si="56"/>
        <v>0</v>
      </c>
      <c r="BO204" s="190"/>
      <c r="BP204" s="190">
        <f t="shared" si="57"/>
        <v>0</v>
      </c>
      <c r="BQ204" s="190"/>
      <c r="BR204" s="190">
        <f t="shared" si="58"/>
        <v>0</v>
      </c>
      <c r="BS204" s="191"/>
    </row>
    <row r="205" spans="2:71" ht="15" thickBot="1" x14ac:dyDescent="0.4">
      <c r="B205" s="209"/>
      <c r="C205" s="210"/>
      <c r="D205" s="210"/>
      <c r="E205" s="211"/>
      <c r="F205" s="211"/>
      <c r="G205" s="211"/>
      <c r="H205" s="211"/>
      <c r="I205" s="205"/>
      <c r="J205" s="206"/>
      <c r="K205" s="206"/>
      <c r="L205" s="206"/>
      <c r="M205" s="213"/>
      <c r="N205" s="213"/>
      <c r="O205" s="213"/>
      <c r="P205" s="213"/>
      <c r="Q205" s="213"/>
      <c r="R205" s="213"/>
      <c r="S205" s="205"/>
      <c r="T205" s="205"/>
      <c r="U205" s="205"/>
      <c r="V205" s="206"/>
      <c r="W205" s="206"/>
      <c r="X205" s="206"/>
      <c r="Y205" s="207"/>
      <c r="Z205" s="207"/>
      <c r="AA205" s="207"/>
      <c r="AB205" s="208"/>
      <c r="AC205" s="208"/>
      <c r="AD205" s="208"/>
      <c r="AE205" s="202"/>
      <c r="AF205" s="202"/>
      <c r="AG205" s="202"/>
      <c r="AH205" s="201">
        <f>Totals!$E$81</f>
        <v>45811</v>
      </c>
      <c r="AI205" s="201"/>
      <c r="AJ205" s="201"/>
      <c r="AK205" s="326">
        <f t="shared" si="45"/>
        <v>0</v>
      </c>
      <c r="AL205" s="326"/>
      <c r="AM205" s="326"/>
      <c r="AN205" s="201" t="str">
        <f t="shared" si="46"/>
        <v/>
      </c>
      <c r="AO205" s="201"/>
      <c r="AP205" s="201"/>
      <c r="AQ205" s="202"/>
      <c r="AR205" s="202"/>
      <c r="AS205" s="202"/>
      <c r="AT205" s="203">
        <f t="shared" si="59"/>
        <v>0</v>
      </c>
      <c r="AU205" s="203"/>
      <c r="AV205" s="203"/>
      <c r="AW205" s="204">
        <f t="shared" si="48"/>
        <v>0</v>
      </c>
      <c r="AX205" s="204"/>
      <c r="AY205" s="204"/>
      <c r="AZ205" s="190">
        <f t="shared" si="49"/>
        <v>0</v>
      </c>
      <c r="BA205" s="190"/>
      <c r="BB205" s="190">
        <f t="shared" si="50"/>
        <v>0</v>
      </c>
      <c r="BC205" s="190"/>
      <c r="BD205" s="190">
        <f t="shared" si="51"/>
        <v>0</v>
      </c>
      <c r="BE205" s="190"/>
      <c r="BF205" s="190">
        <f t="shared" si="52"/>
        <v>0</v>
      </c>
      <c r="BG205" s="190"/>
      <c r="BH205" s="190">
        <f t="shared" si="53"/>
        <v>0</v>
      </c>
      <c r="BI205" s="190"/>
      <c r="BJ205" s="190">
        <f t="shared" si="54"/>
        <v>0</v>
      </c>
      <c r="BK205" s="190"/>
      <c r="BL205" s="190">
        <f t="shared" si="55"/>
        <v>0</v>
      </c>
      <c r="BM205" s="199"/>
      <c r="BN205" s="190">
        <f t="shared" si="56"/>
        <v>0</v>
      </c>
      <c r="BO205" s="190"/>
      <c r="BP205" s="190">
        <f t="shared" si="57"/>
        <v>0</v>
      </c>
      <c r="BQ205" s="190"/>
      <c r="BR205" s="190">
        <f t="shared" si="58"/>
        <v>0</v>
      </c>
      <c r="BS205" s="191"/>
    </row>
    <row r="206" spans="2:71" ht="15" thickBot="1" x14ac:dyDescent="0.4">
      <c r="B206" s="209"/>
      <c r="C206" s="210"/>
      <c r="D206" s="210"/>
      <c r="E206" s="211"/>
      <c r="F206" s="211"/>
      <c r="G206" s="211"/>
      <c r="H206" s="211"/>
      <c r="I206" s="212"/>
      <c r="J206" s="212"/>
      <c r="K206" s="212"/>
      <c r="L206" s="212"/>
      <c r="M206" s="213"/>
      <c r="N206" s="213"/>
      <c r="O206" s="213"/>
      <c r="P206" s="213"/>
      <c r="Q206" s="213"/>
      <c r="R206" s="213"/>
      <c r="S206" s="205"/>
      <c r="T206" s="205"/>
      <c r="U206" s="205"/>
      <c r="V206" s="206"/>
      <c r="W206" s="206"/>
      <c r="X206" s="206"/>
      <c r="Y206" s="207"/>
      <c r="Z206" s="207"/>
      <c r="AA206" s="207"/>
      <c r="AB206" s="208"/>
      <c r="AC206" s="208"/>
      <c r="AD206" s="208"/>
      <c r="AE206" s="202"/>
      <c r="AF206" s="202"/>
      <c r="AG206" s="202"/>
      <c r="AH206" s="201">
        <f>Totals!$E$81</f>
        <v>45811</v>
      </c>
      <c r="AI206" s="201"/>
      <c r="AJ206" s="201"/>
      <c r="AK206" s="326">
        <f t="shared" si="45"/>
        <v>0</v>
      </c>
      <c r="AL206" s="326"/>
      <c r="AM206" s="326"/>
      <c r="AN206" s="201" t="str">
        <f>IF($AQ206="","",$AQ206-1)</f>
        <v/>
      </c>
      <c r="AO206" s="201"/>
      <c r="AP206" s="201"/>
      <c r="AQ206" s="202"/>
      <c r="AR206" s="202"/>
      <c r="AS206" s="202"/>
      <c r="AT206" s="203">
        <f t="shared" si="59"/>
        <v>0</v>
      </c>
      <c r="AU206" s="203"/>
      <c r="AV206" s="203"/>
      <c r="AW206" s="204">
        <f t="shared" si="48"/>
        <v>0</v>
      </c>
      <c r="AX206" s="204"/>
      <c r="AY206" s="204"/>
      <c r="AZ206" s="190">
        <f t="shared" si="49"/>
        <v>0</v>
      </c>
      <c r="BA206" s="190"/>
      <c r="BB206" s="190">
        <f t="shared" si="50"/>
        <v>0</v>
      </c>
      <c r="BC206" s="190"/>
      <c r="BD206" s="190">
        <f t="shared" si="51"/>
        <v>0</v>
      </c>
      <c r="BE206" s="190"/>
      <c r="BF206" s="190">
        <f t="shared" si="52"/>
        <v>0</v>
      </c>
      <c r="BG206" s="190"/>
      <c r="BH206" s="190">
        <f t="shared" si="53"/>
        <v>0</v>
      </c>
      <c r="BI206" s="190"/>
      <c r="BJ206" s="190">
        <f t="shared" si="54"/>
        <v>0</v>
      </c>
      <c r="BK206" s="190"/>
      <c r="BL206" s="190">
        <f t="shared" si="55"/>
        <v>0</v>
      </c>
      <c r="BM206" s="199"/>
      <c r="BN206" s="190">
        <f t="shared" si="56"/>
        <v>0</v>
      </c>
      <c r="BO206" s="190"/>
      <c r="BP206" s="190">
        <f t="shared" si="57"/>
        <v>0</v>
      </c>
      <c r="BQ206" s="190"/>
      <c r="BR206" s="190">
        <f t="shared" si="58"/>
        <v>0</v>
      </c>
      <c r="BS206" s="191"/>
    </row>
    <row r="207" spans="2:71" ht="15" thickBot="1" x14ac:dyDescent="0.4">
      <c r="B207" s="192"/>
      <c r="C207" s="193"/>
      <c r="D207" s="193"/>
      <c r="E207" s="194" t="s">
        <v>7103</v>
      </c>
      <c r="F207" s="194"/>
      <c r="G207" s="194"/>
      <c r="H207" s="194"/>
      <c r="I207" s="195" t="s">
        <v>6981</v>
      </c>
      <c r="J207" s="195"/>
      <c r="K207" s="195"/>
      <c r="L207" s="195"/>
      <c r="M207" s="196">
        <v>44410</v>
      </c>
      <c r="N207" s="196"/>
      <c r="O207" s="196"/>
      <c r="P207" s="196">
        <v>44440</v>
      </c>
      <c r="Q207" s="196"/>
      <c r="R207" s="196"/>
      <c r="S207" s="197" t="s">
        <v>6948</v>
      </c>
      <c r="T207" s="197"/>
      <c r="U207" s="197"/>
      <c r="V207" s="198" t="s">
        <v>6947</v>
      </c>
      <c r="W207" s="198"/>
      <c r="X207" s="198"/>
      <c r="Y207" s="185"/>
      <c r="Z207" s="185"/>
      <c r="AA207" s="185"/>
      <c r="AB207" s="186" t="s">
        <v>6948</v>
      </c>
      <c r="AC207" s="186"/>
      <c r="AD207" s="186"/>
      <c r="AE207" s="182"/>
      <c r="AF207" s="182"/>
      <c r="AG207" s="182"/>
      <c r="AH207" s="187">
        <f>Totals!$E$81</f>
        <v>45811</v>
      </c>
      <c r="AI207" s="187"/>
      <c r="AJ207" s="187"/>
      <c r="AK207" s="324">
        <f t="shared" si="45"/>
        <v>0</v>
      </c>
      <c r="AL207" s="325"/>
      <c r="AM207" s="325"/>
      <c r="AN207" s="187" t="str">
        <f>IF($AQ207="","",$AQ207-1)</f>
        <v/>
      </c>
      <c r="AO207" s="187"/>
      <c r="AP207" s="187"/>
      <c r="AQ207" s="182"/>
      <c r="AR207" s="182"/>
      <c r="AS207" s="182"/>
      <c r="AT207" s="183">
        <f t="shared" si="59"/>
        <v>0</v>
      </c>
      <c r="AU207" s="183"/>
      <c r="AV207" s="183"/>
      <c r="AW207" s="184">
        <f t="shared" si="48"/>
        <v>0</v>
      </c>
      <c r="AX207" s="184"/>
      <c r="AY207" s="184"/>
      <c r="AZ207" s="180">
        <f t="shared" si="49"/>
        <v>0</v>
      </c>
      <c r="BA207" s="180"/>
      <c r="BB207" s="180">
        <f t="shared" si="50"/>
        <v>0</v>
      </c>
      <c r="BC207" s="180"/>
      <c r="BD207" s="180">
        <f t="shared" si="51"/>
        <v>0</v>
      </c>
      <c r="BE207" s="180"/>
      <c r="BF207" s="180">
        <f t="shared" si="52"/>
        <v>0</v>
      </c>
      <c r="BG207" s="180"/>
      <c r="BH207" s="180">
        <f t="shared" si="53"/>
        <v>0</v>
      </c>
      <c r="BI207" s="180"/>
      <c r="BJ207" s="180">
        <f t="shared" si="54"/>
        <v>0</v>
      </c>
      <c r="BK207" s="180"/>
      <c r="BL207" s="180">
        <f t="shared" si="55"/>
        <v>0</v>
      </c>
      <c r="BM207" s="181"/>
      <c r="BN207" s="180">
        <f t="shared" si="56"/>
        <v>0</v>
      </c>
      <c r="BO207" s="180"/>
      <c r="BP207" s="180">
        <f t="shared" si="57"/>
        <v>0</v>
      </c>
      <c r="BQ207" s="180"/>
      <c r="BR207" s="175">
        <f t="shared" si="58"/>
        <v>0</v>
      </c>
      <c r="BS207" s="176"/>
    </row>
    <row r="208" spans="2:71" ht="15.5" thickTop="1" thickBot="1" x14ac:dyDescent="0.4">
      <c r="B208" s="177" t="s">
        <v>15</v>
      </c>
      <c r="C208" s="177"/>
      <c r="D208" s="177"/>
      <c r="E208" s="177"/>
      <c r="F208" s="177"/>
      <c r="G208" s="177"/>
      <c r="H208" s="177"/>
      <c r="I208" s="177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4"/>
      <c r="AA208" s="174"/>
      <c r="AB208" s="177"/>
      <c r="AC208" s="174"/>
      <c r="AD208" s="174"/>
      <c r="AE208" s="177"/>
      <c r="AF208" s="174"/>
      <c r="AG208" s="174"/>
      <c r="AH208" s="177"/>
      <c r="AI208" s="174"/>
      <c r="AJ208" s="174"/>
      <c r="AK208" s="322">
        <f>SUM(AK168:AM207)</f>
        <v>0</v>
      </c>
      <c r="AL208" s="323"/>
      <c r="AM208" s="323"/>
      <c r="AN208" s="177"/>
      <c r="AO208" s="174"/>
      <c r="AP208" s="174"/>
      <c r="AQ208" s="177"/>
      <c r="AR208" s="174"/>
      <c r="AS208" s="174"/>
      <c r="AT208" s="177"/>
      <c r="AU208" s="174"/>
      <c r="AV208" s="174"/>
      <c r="AW208" s="173"/>
      <c r="AX208" s="174"/>
      <c r="AY208" s="174"/>
      <c r="AZ208" s="172">
        <f>SUM(AZ168:AZ207)</f>
        <v>0</v>
      </c>
      <c r="BA208" s="172"/>
      <c r="BB208" s="172">
        <f>SUM(BB168:BB207)</f>
        <v>0</v>
      </c>
      <c r="BC208" s="172"/>
      <c r="BD208" s="172">
        <f>SUM(BD168:BD207)</f>
        <v>0</v>
      </c>
      <c r="BE208" s="172"/>
      <c r="BF208" s="172">
        <f>SUM(BF168:BF207)</f>
        <v>0</v>
      </c>
      <c r="BG208" s="172"/>
      <c r="BH208" s="172">
        <f>SUM(BH168:BH207)</f>
        <v>0</v>
      </c>
      <c r="BI208" s="172"/>
      <c r="BJ208" s="172">
        <f>SUM(BJ168:BJ207)</f>
        <v>0</v>
      </c>
      <c r="BK208" s="172"/>
      <c r="BL208" s="172">
        <f>SUM(BL168:BL207)</f>
        <v>0</v>
      </c>
      <c r="BM208" s="172"/>
      <c r="BN208" s="172">
        <f>SUM(BN168:BN207)</f>
        <v>0</v>
      </c>
      <c r="BO208" s="172"/>
      <c r="BP208" s="172">
        <f>SUM(BP168:BP207)</f>
        <v>0</v>
      </c>
      <c r="BQ208" s="172"/>
      <c r="BR208" s="172">
        <f>SUM(BR168:BR207)</f>
        <v>0</v>
      </c>
      <c r="BS208" s="172"/>
    </row>
    <row r="209" spans="2:71" ht="15" thickTop="1" x14ac:dyDescent="0.35"/>
    <row r="211" spans="2:71" ht="15" thickBot="1" x14ac:dyDescent="0.4"/>
    <row r="212" spans="2:71" ht="15.5" thickTop="1" thickBot="1" x14ac:dyDescent="0.4">
      <c r="B212" s="328" t="s">
        <v>7078</v>
      </c>
      <c r="C212" s="328"/>
      <c r="D212" s="328"/>
      <c r="E212" s="328"/>
      <c r="F212" s="328"/>
      <c r="G212" s="328"/>
      <c r="H212" s="328"/>
      <c r="I212" s="328"/>
      <c r="J212" s="328"/>
      <c r="K212" s="328"/>
      <c r="L212" s="328"/>
      <c r="M212" s="328"/>
      <c r="N212" s="328"/>
      <c r="O212" s="328"/>
      <c r="P212" s="328"/>
      <c r="Q212" s="328"/>
      <c r="R212" s="328"/>
      <c r="S212" s="328"/>
      <c r="T212" s="328"/>
      <c r="U212" s="328"/>
      <c r="V212" s="328"/>
      <c r="W212" s="328"/>
      <c r="X212" s="328"/>
      <c r="Y212" s="328"/>
      <c r="Z212" s="328"/>
      <c r="AA212" s="328"/>
      <c r="AB212" s="328"/>
      <c r="AC212" s="328"/>
      <c r="AD212" s="328"/>
      <c r="AE212" s="328"/>
      <c r="AF212" s="328"/>
      <c r="AG212" s="328"/>
      <c r="AH212" s="328"/>
      <c r="AI212" s="328"/>
      <c r="AJ212" s="328"/>
      <c r="AK212" s="328"/>
      <c r="AL212" s="328"/>
      <c r="AM212" s="328"/>
      <c r="AN212" s="328"/>
      <c r="AO212" s="328"/>
      <c r="AP212" s="328"/>
      <c r="AQ212" s="328"/>
      <c r="AR212" s="328"/>
      <c r="AS212" s="328"/>
      <c r="AT212" s="328"/>
      <c r="AU212" s="328"/>
      <c r="AV212" s="328"/>
      <c r="AW212" s="328"/>
      <c r="AX212" s="328"/>
      <c r="AY212" s="328"/>
      <c r="AZ212" s="328"/>
      <c r="BA212" s="328"/>
      <c r="BB212" s="328"/>
      <c r="BC212" s="328"/>
      <c r="BD212" s="328"/>
      <c r="BE212" s="328"/>
      <c r="BF212" s="328"/>
      <c r="BG212" s="328"/>
      <c r="BH212" s="328"/>
      <c r="BI212" s="328"/>
      <c r="BJ212" s="328"/>
      <c r="BK212" s="328"/>
      <c r="BL212" s="328"/>
      <c r="BM212" s="328"/>
      <c r="BN212" s="328"/>
      <c r="BO212" s="328"/>
      <c r="BP212" s="328"/>
      <c r="BQ212" s="328"/>
      <c r="BR212" s="328"/>
      <c r="BS212" s="328"/>
    </row>
    <row r="213" spans="2:71" ht="15.5" thickTop="1" thickBot="1" x14ac:dyDescent="0.4">
      <c r="B213" s="328"/>
      <c r="C213" s="328"/>
      <c r="D213" s="328"/>
      <c r="E213" s="328"/>
      <c r="F213" s="328"/>
      <c r="G213" s="328"/>
      <c r="H213" s="328"/>
      <c r="I213" s="328"/>
      <c r="J213" s="328"/>
      <c r="K213" s="328"/>
      <c r="L213" s="328"/>
      <c r="M213" s="328"/>
      <c r="N213" s="328"/>
      <c r="O213" s="328"/>
      <c r="P213" s="328"/>
      <c r="Q213" s="328"/>
      <c r="R213" s="328"/>
      <c r="S213" s="328"/>
      <c r="T213" s="328"/>
      <c r="U213" s="328"/>
      <c r="V213" s="328"/>
      <c r="W213" s="328"/>
      <c r="X213" s="328"/>
      <c r="Y213" s="328"/>
      <c r="Z213" s="328"/>
      <c r="AA213" s="328"/>
      <c r="AB213" s="328"/>
      <c r="AC213" s="328"/>
      <c r="AD213" s="328"/>
      <c r="AE213" s="328"/>
      <c r="AF213" s="328"/>
      <c r="AG213" s="328"/>
      <c r="AH213" s="328"/>
      <c r="AI213" s="328"/>
      <c r="AJ213" s="328"/>
      <c r="AK213" s="328"/>
      <c r="AL213" s="328"/>
      <c r="AM213" s="328"/>
      <c r="AN213" s="328"/>
      <c r="AO213" s="328"/>
      <c r="AP213" s="328"/>
      <c r="AQ213" s="328"/>
      <c r="AR213" s="328"/>
      <c r="AS213" s="328"/>
      <c r="AT213" s="328"/>
      <c r="AU213" s="328"/>
      <c r="AV213" s="328"/>
      <c r="AW213" s="328"/>
      <c r="AX213" s="328"/>
      <c r="AY213" s="328"/>
      <c r="AZ213" s="328"/>
      <c r="BA213" s="328"/>
      <c r="BB213" s="328"/>
      <c r="BC213" s="328"/>
      <c r="BD213" s="328"/>
      <c r="BE213" s="328"/>
      <c r="BF213" s="328"/>
      <c r="BG213" s="328"/>
      <c r="BH213" s="328"/>
      <c r="BI213" s="328"/>
      <c r="BJ213" s="328"/>
      <c r="BK213" s="328"/>
      <c r="BL213" s="328"/>
      <c r="BM213" s="328"/>
      <c r="BN213" s="328"/>
      <c r="BO213" s="328"/>
      <c r="BP213" s="328"/>
      <c r="BQ213" s="328"/>
      <c r="BR213" s="328"/>
      <c r="BS213" s="328"/>
    </row>
    <row r="214" spans="2:71" ht="15.5" thickTop="1" thickBot="1" x14ac:dyDescent="0.4">
      <c r="B214" s="328"/>
      <c r="C214" s="328"/>
      <c r="D214" s="328"/>
      <c r="E214" s="328"/>
      <c r="F214" s="328"/>
      <c r="G214" s="328"/>
      <c r="H214" s="328"/>
      <c r="I214" s="328"/>
      <c r="J214" s="328"/>
      <c r="K214" s="328"/>
      <c r="L214" s="328"/>
      <c r="M214" s="328"/>
      <c r="N214" s="328"/>
      <c r="O214" s="328"/>
      <c r="P214" s="328"/>
      <c r="Q214" s="328"/>
      <c r="R214" s="328"/>
      <c r="S214" s="328"/>
      <c r="T214" s="328"/>
      <c r="U214" s="328"/>
      <c r="V214" s="328"/>
      <c r="W214" s="328"/>
      <c r="X214" s="328"/>
      <c r="Y214" s="328"/>
      <c r="Z214" s="328"/>
      <c r="AA214" s="328"/>
      <c r="AB214" s="328"/>
      <c r="AC214" s="328"/>
      <c r="AD214" s="328"/>
      <c r="AE214" s="328"/>
      <c r="AF214" s="328"/>
      <c r="AG214" s="328"/>
      <c r="AH214" s="328"/>
      <c r="AI214" s="328"/>
      <c r="AJ214" s="328"/>
      <c r="AK214" s="328"/>
      <c r="AL214" s="328"/>
      <c r="AM214" s="328"/>
      <c r="AN214" s="328"/>
      <c r="AO214" s="328"/>
      <c r="AP214" s="328"/>
      <c r="AQ214" s="328"/>
      <c r="AR214" s="328"/>
      <c r="AS214" s="328"/>
      <c r="AT214" s="328"/>
      <c r="AU214" s="328"/>
      <c r="AV214" s="328"/>
      <c r="AW214" s="328"/>
      <c r="AX214" s="328"/>
      <c r="AY214" s="328"/>
      <c r="AZ214" s="328"/>
      <c r="BA214" s="328"/>
      <c r="BB214" s="328"/>
      <c r="BC214" s="328"/>
      <c r="BD214" s="328"/>
      <c r="BE214" s="328"/>
      <c r="BF214" s="328"/>
      <c r="BG214" s="328"/>
      <c r="BH214" s="328"/>
      <c r="BI214" s="328"/>
      <c r="BJ214" s="328"/>
      <c r="BK214" s="328"/>
      <c r="BL214" s="328"/>
      <c r="BM214" s="328"/>
      <c r="BN214" s="328"/>
      <c r="BO214" s="328"/>
      <c r="BP214" s="328"/>
      <c r="BQ214" s="328"/>
      <c r="BR214" s="328"/>
      <c r="BS214" s="328"/>
    </row>
    <row r="215" spans="2:71" ht="15.5" thickTop="1" thickBot="1" x14ac:dyDescent="0.4">
      <c r="B215" s="328"/>
      <c r="C215" s="328"/>
      <c r="D215" s="328"/>
      <c r="E215" s="328"/>
      <c r="F215" s="328"/>
      <c r="G215" s="328"/>
      <c r="H215" s="328"/>
      <c r="I215" s="328"/>
      <c r="J215" s="328"/>
      <c r="K215" s="328"/>
      <c r="L215" s="328"/>
      <c r="M215" s="328"/>
      <c r="N215" s="328"/>
      <c r="O215" s="328"/>
      <c r="P215" s="328"/>
      <c r="Q215" s="328"/>
      <c r="R215" s="328"/>
      <c r="S215" s="328"/>
      <c r="T215" s="328"/>
      <c r="U215" s="328"/>
      <c r="V215" s="328"/>
      <c r="W215" s="328"/>
      <c r="X215" s="328"/>
      <c r="Y215" s="328"/>
      <c r="Z215" s="328"/>
      <c r="AA215" s="328"/>
      <c r="AB215" s="328"/>
      <c r="AC215" s="328"/>
      <c r="AD215" s="328"/>
      <c r="AE215" s="328"/>
      <c r="AF215" s="328"/>
      <c r="AG215" s="328"/>
      <c r="AH215" s="328"/>
      <c r="AI215" s="328"/>
      <c r="AJ215" s="328"/>
      <c r="AK215" s="328"/>
      <c r="AL215" s="328"/>
      <c r="AM215" s="328"/>
      <c r="AN215" s="328"/>
      <c r="AO215" s="328"/>
      <c r="AP215" s="328"/>
      <c r="AQ215" s="328"/>
      <c r="AR215" s="328"/>
      <c r="AS215" s="328"/>
      <c r="AT215" s="328"/>
      <c r="AU215" s="328"/>
      <c r="AV215" s="328"/>
      <c r="AW215" s="328"/>
      <c r="AX215" s="328"/>
      <c r="AY215" s="328"/>
      <c r="AZ215" s="328"/>
      <c r="BA215" s="328"/>
      <c r="BB215" s="328"/>
      <c r="BC215" s="328"/>
      <c r="BD215" s="328"/>
      <c r="BE215" s="328"/>
      <c r="BF215" s="328"/>
      <c r="BG215" s="328"/>
      <c r="BH215" s="328"/>
      <c r="BI215" s="328"/>
      <c r="BJ215" s="328"/>
      <c r="BK215" s="328"/>
      <c r="BL215" s="328"/>
      <c r="BM215" s="328"/>
      <c r="BN215" s="328"/>
      <c r="BO215" s="328"/>
      <c r="BP215" s="328"/>
      <c r="BQ215" s="328"/>
      <c r="BR215" s="328"/>
      <c r="BS215" s="328"/>
    </row>
    <row r="216" spans="2:71" ht="15.5" thickTop="1" thickBot="1" x14ac:dyDescent="0.4">
      <c r="B216" s="238" t="s">
        <v>13</v>
      </c>
      <c r="C216" s="238"/>
      <c r="D216" s="238"/>
      <c r="E216" s="238" t="s">
        <v>59</v>
      </c>
      <c r="F216" s="238"/>
      <c r="G216" s="238"/>
      <c r="H216" s="238"/>
      <c r="I216" s="238" t="s">
        <v>12</v>
      </c>
      <c r="J216" s="238"/>
      <c r="K216" s="238"/>
      <c r="L216" s="238"/>
      <c r="M216" s="238" t="s">
        <v>7019</v>
      </c>
      <c r="N216" s="238"/>
      <c r="O216" s="238"/>
      <c r="P216" s="238" t="s">
        <v>7020</v>
      </c>
      <c r="Q216" s="238"/>
      <c r="R216" s="238"/>
      <c r="S216" s="238" t="s">
        <v>57</v>
      </c>
      <c r="T216" s="238"/>
      <c r="U216" s="238"/>
      <c r="V216" s="238" t="s">
        <v>7021</v>
      </c>
      <c r="W216" s="238"/>
      <c r="X216" s="238"/>
      <c r="Y216" s="238" t="s">
        <v>7036</v>
      </c>
      <c r="Z216" s="238"/>
      <c r="AA216" s="238"/>
      <c r="AB216" s="238" t="s">
        <v>57</v>
      </c>
      <c r="AC216" s="238"/>
      <c r="AD216" s="238"/>
      <c r="AE216" s="238" t="s">
        <v>7037</v>
      </c>
      <c r="AF216" s="238"/>
      <c r="AG216" s="238"/>
      <c r="AH216" s="238" t="s">
        <v>7032</v>
      </c>
      <c r="AI216" s="238"/>
      <c r="AJ216" s="238"/>
      <c r="AK216" s="238" t="s">
        <v>7033</v>
      </c>
      <c r="AL216" s="238"/>
      <c r="AM216" s="238"/>
      <c r="AN216" s="238" t="s">
        <v>7038</v>
      </c>
      <c r="AO216" s="238"/>
      <c r="AP216" s="238"/>
      <c r="AQ216" s="238" t="s">
        <v>7039</v>
      </c>
      <c r="AR216" s="238"/>
      <c r="AS216" s="238"/>
      <c r="AT216" s="238" t="s">
        <v>7035</v>
      </c>
      <c r="AU216" s="238"/>
      <c r="AV216" s="238"/>
      <c r="AW216" s="238" t="s">
        <v>7034</v>
      </c>
      <c r="AX216" s="238"/>
      <c r="AY216" s="238"/>
      <c r="AZ216" s="238" t="s">
        <v>10</v>
      </c>
      <c r="BA216" s="238"/>
      <c r="BB216" s="238" t="s">
        <v>9</v>
      </c>
      <c r="BC216" s="238"/>
      <c r="BD216" s="238" t="s">
        <v>8</v>
      </c>
      <c r="BE216" s="238"/>
      <c r="BF216" s="238" t="s">
        <v>7</v>
      </c>
      <c r="BG216" s="238"/>
      <c r="BH216" s="238" t="s">
        <v>6</v>
      </c>
      <c r="BI216" s="238"/>
      <c r="BJ216" s="238" t="s">
        <v>55</v>
      </c>
      <c r="BK216" s="238"/>
      <c r="BL216" s="238" t="s">
        <v>4</v>
      </c>
      <c r="BM216" s="238"/>
      <c r="BN216" s="238" t="s">
        <v>3</v>
      </c>
      <c r="BO216" s="238"/>
      <c r="BP216" s="238" t="s">
        <v>2</v>
      </c>
      <c r="BQ216" s="238"/>
      <c r="BR216" s="238" t="s">
        <v>1</v>
      </c>
      <c r="BS216" s="238"/>
    </row>
    <row r="217" spans="2:71" ht="15.5" hidden="1" thickTop="1" thickBot="1" x14ac:dyDescent="0.4">
      <c r="B217" s="239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240"/>
      <c r="BR217" s="240"/>
      <c r="BS217" s="240"/>
    </row>
    <row r="218" spans="2:71" ht="15.5" hidden="1" thickTop="1" thickBot="1" x14ac:dyDescent="0.4">
      <c r="B218" s="232" t="s">
        <v>54</v>
      </c>
      <c r="C218" s="232"/>
      <c r="D218" s="232"/>
      <c r="E218" s="232" t="s">
        <v>53</v>
      </c>
      <c r="F218" s="232"/>
      <c r="G218" s="232"/>
      <c r="H218" s="232"/>
      <c r="I218" s="232" t="s">
        <v>7010</v>
      </c>
      <c r="J218" s="232"/>
      <c r="K218" s="232"/>
      <c r="L218" s="232"/>
      <c r="M218" s="234"/>
      <c r="N218" s="234"/>
      <c r="O218" s="234"/>
      <c r="P218" s="234"/>
      <c r="Q218" s="234"/>
      <c r="R218" s="234"/>
      <c r="S218" s="237"/>
      <c r="T218" s="237"/>
      <c r="U218" s="237"/>
      <c r="V218" s="233"/>
      <c r="W218" s="233"/>
      <c r="X218" s="233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  <c r="AK218" s="232"/>
      <c r="AL218" s="232"/>
      <c r="AM218" s="232"/>
      <c r="AN218" s="232"/>
      <c r="AO218" s="232"/>
      <c r="AP218" s="232"/>
      <c r="AQ218" s="232"/>
      <c r="AR218" s="232"/>
      <c r="AS218" s="232"/>
      <c r="AT218" s="232"/>
      <c r="AU218" s="232"/>
      <c r="AV218" s="232"/>
      <c r="AW218" s="232"/>
      <c r="AX218" s="232"/>
      <c r="AY218" s="232"/>
      <c r="AZ218" s="231">
        <f>-1*AZ260</f>
        <v>0</v>
      </c>
      <c r="BA218" s="231"/>
      <c r="BB218" s="231">
        <f>-1*BB260</f>
        <v>0</v>
      </c>
      <c r="BC218" s="231"/>
      <c r="BD218" s="231">
        <f>-1*BD260</f>
        <v>0</v>
      </c>
      <c r="BE218" s="231"/>
      <c r="BF218" s="231">
        <f>-1*BF260</f>
        <v>0</v>
      </c>
      <c r="BG218" s="231"/>
      <c r="BH218" s="231">
        <f>-1*BH260</f>
        <v>0</v>
      </c>
      <c r="BI218" s="231"/>
      <c r="BJ218" s="231">
        <f>-1*BJ260</f>
        <v>0</v>
      </c>
      <c r="BK218" s="231"/>
      <c r="BL218" s="231">
        <f>-1*BL260</f>
        <v>0</v>
      </c>
      <c r="BM218" s="231"/>
      <c r="BN218" s="231">
        <f>-1*BN260</f>
        <v>0</v>
      </c>
      <c r="BO218" s="231"/>
      <c r="BP218" s="231">
        <f>-1*BP260</f>
        <v>0</v>
      </c>
      <c r="BQ218" s="231"/>
      <c r="BR218" s="231">
        <f>-1*BR260</f>
        <v>0</v>
      </c>
      <c r="BS218" s="231"/>
    </row>
    <row r="219" spans="2:71" ht="15.5" hidden="1" thickTop="1" thickBot="1" x14ac:dyDescent="0.4">
      <c r="B219" s="222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  <c r="AN219" s="223"/>
      <c r="AO219" s="223"/>
      <c r="AP219" s="223"/>
      <c r="AQ219" s="223"/>
      <c r="AR219" s="223"/>
      <c r="AS219" s="223"/>
      <c r="AT219" s="223"/>
      <c r="AU219" s="223"/>
      <c r="AV219" s="223"/>
      <c r="AW219" s="223"/>
      <c r="AX219" s="223"/>
      <c r="AY219" s="223"/>
      <c r="AZ219" s="223"/>
      <c r="BA219" s="223"/>
      <c r="BB219" s="223"/>
      <c r="BC219" s="223"/>
      <c r="BD219" s="223"/>
      <c r="BE219" s="223"/>
      <c r="BF219" s="223"/>
      <c r="BG219" s="223"/>
      <c r="BH219" s="223"/>
      <c r="BI219" s="223"/>
      <c r="BJ219" s="223"/>
      <c r="BK219" s="223"/>
      <c r="BL219" s="223"/>
      <c r="BM219" s="223"/>
      <c r="BN219" s="223"/>
      <c r="BO219" s="223"/>
      <c r="BP219" s="223"/>
      <c r="BQ219" s="223"/>
      <c r="BR219" s="223"/>
      <c r="BS219" s="223"/>
    </row>
    <row r="220" spans="2:71" ht="15.5" thickTop="1" thickBot="1" x14ac:dyDescent="0.4">
      <c r="B220" s="224" t="s">
        <v>52</v>
      </c>
      <c r="C220" s="225"/>
      <c r="D220" s="225"/>
      <c r="E220" s="226"/>
      <c r="F220" s="226"/>
      <c r="G220" s="226"/>
      <c r="H220" s="227"/>
      <c r="I220" s="228"/>
      <c r="J220" s="229"/>
      <c r="K220" s="229"/>
      <c r="L220" s="229"/>
      <c r="M220" s="230">
        <v>44144</v>
      </c>
      <c r="N220" s="230"/>
      <c r="O220" s="230"/>
      <c r="P220" s="230">
        <v>44508</v>
      </c>
      <c r="Q220" s="230"/>
      <c r="R220" s="230"/>
      <c r="S220" s="228" t="s">
        <v>6638</v>
      </c>
      <c r="T220" s="228"/>
      <c r="U220" s="228"/>
      <c r="V220" s="229" t="s">
        <v>6325</v>
      </c>
      <c r="W220" s="229"/>
      <c r="X220" s="229"/>
      <c r="Y220" s="217"/>
      <c r="Z220" s="217"/>
      <c r="AA220" s="217"/>
      <c r="AB220" s="218"/>
      <c r="AC220" s="218"/>
      <c r="AD220" s="218"/>
      <c r="AE220" s="219"/>
      <c r="AF220" s="219"/>
      <c r="AG220" s="219"/>
      <c r="AH220" s="220">
        <f>Totals!$E$81</f>
        <v>45811</v>
      </c>
      <c r="AI220" s="220"/>
      <c r="AJ220" s="220"/>
      <c r="AK220" s="327">
        <f t="shared" ref="AK220:AK259" si="60">IF($AE220&gt;0,IF($AN220&gt;0,IF(OR($AH220&gt;"",$AH220&gt;0),(1+($AH220-$AE220))*-($AZ220),""),0),0)</f>
        <v>0</v>
      </c>
      <c r="AL220" s="327"/>
      <c r="AM220" s="327"/>
      <c r="AN220" s="220" t="str">
        <f t="shared" ref="AN220:AN257" si="61">IF($AQ220="","",$AQ220-1)</f>
        <v/>
      </c>
      <c r="AO220" s="220"/>
      <c r="AP220" s="220"/>
      <c r="AQ220" s="219"/>
      <c r="AR220" s="219"/>
      <c r="AS220" s="219"/>
      <c r="AT220" s="241">
        <f t="shared" ref="AT220:AT230" si="62">IF($AE220&gt;0,IF($AN220&gt;0,IF(OR($AH220&gt;"",$AH220&gt;0),$AN220-$AH220,""),0),0)</f>
        <v>0</v>
      </c>
      <c r="AU220" s="241"/>
      <c r="AV220" s="241"/>
      <c r="AW220" s="242">
        <f t="shared" ref="AW220:AW259" si="63">IF($AE220&gt;0,IF($AN220&gt;0,IF(OR($AH220&gt;"",$AH220&gt;0),$AT220*$AZ220,""),0),0)</f>
        <v>0</v>
      </c>
      <c r="AX220" s="242"/>
      <c r="AY220" s="242"/>
      <c r="AZ220" s="216">
        <f t="shared" ref="AZ220:AZ259" si="64">IF(AE220&gt;0,IF(AN220&gt;0,$Y220/(1+($AN220-$AE220)),0),0)</f>
        <v>0</v>
      </c>
      <c r="BA220" s="216"/>
      <c r="BB220" s="216">
        <f t="shared" ref="BB220:BB259" si="65">IF(AE220&gt;0,IF(AN220&gt;0,$Y220/((1+($AN220-$AE220))/7),0),0)</f>
        <v>0</v>
      </c>
      <c r="BC220" s="216"/>
      <c r="BD220" s="216">
        <f t="shared" ref="BD220:BD259" si="66">IF(AE220&gt;0,IF(AN220&gt;0,$Y220/((1+($AN220-$AE220))/14),0),0)</f>
        <v>0</v>
      </c>
      <c r="BE220" s="216"/>
      <c r="BF220" s="216">
        <f t="shared" ref="BF220:BF259" si="67">IF(AE220&gt;0,IF(AN220&gt;0,$Y220/((1+($AN220-$AE220))/(365.25/12)),0),0)</f>
        <v>0</v>
      </c>
      <c r="BG220" s="216"/>
      <c r="BH220" s="216">
        <f t="shared" ref="BH220:BH259" si="68">IF(AE220&gt;0,IF(AN220&gt;0,$Y220/((1+($AN220-$AE220))/(365.25/4)),0),0)</f>
        <v>0</v>
      </c>
      <c r="BI220" s="216"/>
      <c r="BJ220" s="216">
        <f t="shared" ref="BJ220:BJ259" si="69">IF(AE220&gt;0,IF(AN220&gt;0,$Y220/((1+($AN220-$AE220))/(365.25/2)),0),0)</f>
        <v>0</v>
      </c>
      <c r="BK220" s="216"/>
      <c r="BL220" s="216">
        <f t="shared" ref="BL220:BL259" si="70">IF(AE220&gt;0,IF(AN220&gt;0,$Y220/((1+($AN220-$AE220))/365.25),0),0)</f>
        <v>0</v>
      </c>
      <c r="BM220" s="216"/>
      <c r="BN220" s="216">
        <f t="shared" ref="BN220:BN259" si="71">IF(AE220&gt;0,IF(AN220&gt;0,$Y220/((1+($AN220-$AE220))/(365.25*2)),0),0)</f>
        <v>0</v>
      </c>
      <c r="BO220" s="216"/>
      <c r="BP220" s="216">
        <f t="shared" ref="BP220:BP259" si="72">IF(AE220&gt;0,IF(AN220&gt;0,$Y220/((1+($AN220-$AE220))/(365.25*5)),0),0)</f>
        <v>0</v>
      </c>
      <c r="BQ220" s="216"/>
      <c r="BR220" s="235">
        <f t="shared" ref="BR220:BR259" si="73">IF(AE220&gt;0,IF(AN220&gt;0,$Y220/((1+($AN220-$AE220))/(365.25*10)),0),0)</f>
        <v>0</v>
      </c>
      <c r="BS220" s="236"/>
    </row>
    <row r="221" spans="2:71" ht="15" thickBot="1" x14ac:dyDescent="0.4">
      <c r="B221" s="209"/>
      <c r="C221" s="210"/>
      <c r="D221" s="210"/>
      <c r="E221" s="214"/>
      <c r="F221" s="214"/>
      <c r="G221" s="214"/>
      <c r="H221" s="215"/>
      <c r="I221" s="205"/>
      <c r="J221" s="206"/>
      <c r="K221" s="206"/>
      <c r="L221" s="206"/>
      <c r="M221" s="213">
        <v>44144</v>
      </c>
      <c r="N221" s="213"/>
      <c r="O221" s="213"/>
      <c r="P221" s="213">
        <v>44508</v>
      </c>
      <c r="Q221" s="213"/>
      <c r="R221" s="213"/>
      <c r="S221" s="205" t="s">
        <v>6638</v>
      </c>
      <c r="T221" s="205"/>
      <c r="U221" s="205"/>
      <c r="V221" s="206" t="s">
        <v>6325</v>
      </c>
      <c r="W221" s="206"/>
      <c r="X221" s="206"/>
      <c r="Y221" s="207"/>
      <c r="Z221" s="207"/>
      <c r="AA221" s="207"/>
      <c r="AB221" s="208"/>
      <c r="AC221" s="208"/>
      <c r="AD221" s="208"/>
      <c r="AE221" s="202"/>
      <c r="AF221" s="202"/>
      <c r="AG221" s="202"/>
      <c r="AH221" s="201">
        <f>Totals!$E$81</f>
        <v>45811</v>
      </c>
      <c r="AI221" s="201"/>
      <c r="AJ221" s="201"/>
      <c r="AK221" s="326">
        <f t="shared" si="60"/>
        <v>0</v>
      </c>
      <c r="AL221" s="326"/>
      <c r="AM221" s="326"/>
      <c r="AN221" s="201" t="str">
        <f t="shared" si="61"/>
        <v/>
      </c>
      <c r="AO221" s="201"/>
      <c r="AP221" s="201"/>
      <c r="AQ221" s="202"/>
      <c r="AR221" s="202"/>
      <c r="AS221" s="202"/>
      <c r="AT221" s="203">
        <f t="shared" si="62"/>
        <v>0</v>
      </c>
      <c r="AU221" s="203"/>
      <c r="AV221" s="203"/>
      <c r="AW221" s="204">
        <f t="shared" si="63"/>
        <v>0</v>
      </c>
      <c r="AX221" s="204"/>
      <c r="AY221" s="204"/>
      <c r="AZ221" s="190">
        <f t="shared" si="64"/>
        <v>0</v>
      </c>
      <c r="BA221" s="190"/>
      <c r="BB221" s="190">
        <f t="shared" si="65"/>
        <v>0</v>
      </c>
      <c r="BC221" s="190"/>
      <c r="BD221" s="190">
        <f t="shared" si="66"/>
        <v>0</v>
      </c>
      <c r="BE221" s="190"/>
      <c r="BF221" s="190">
        <f t="shared" si="67"/>
        <v>0</v>
      </c>
      <c r="BG221" s="190"/>
      <c r="BH221" s="190">
        <f t="shared" si="68"/>
        <v>0</v>
      </c>
      <c r="BI221" s="190"/>
      <c r="BJ221" s="190">
        <f t="shared" si="69"/>
        <v>0</v>
      </c>
      <c r="BK221" s="190"/>
      <c r="BL221" s="190">
        <f t="shared" si="70"/>
        <v>0</v>
      </c>
      <c r="BM221" s="190"/>
      <c r="BN221" s="190">
        <f t="shared" si="71"/>
        <v>0</v>
      </c>
      <c r="BO221" s="190"/>
      <c r="BP221" s="190">
        <f t="shared" si="72"/>
        <v>0</v>
      </c>
      <c r="BQ221" s="190"/>
      <c r="BR221" s="190">
        <f t="shared" si="73"/>
        <v>0</v>
      </c>
      <c r="BS221" s="191"/>
    </row>
    <row r="222" spans="2:71" ht="15" thickBot="1" x14ac:dyDescent="0.4">
      <c r="B222" s="209"/>
      <c r="C222" s="210"/>
      <c r="D222" s="210"/>
      <c r="E222" s="214"/>
      <c r="F222" s="214"/>
      <c r="G222" s="214"/>
      <c r="H222" s="215"/>
      <c r="I222" s="205"/>
      <c r="J222" s="206"/>
      <c r="K222" s="206"/>
      <c r="L222" s="206"/>
      <c r="M222" s="213">
        <v>44144</v>
      </c>
      <c r="N222" s="213"/>
      <c r="O222" s="213"/>
      <c r="P222" s="213">
        <v>44508</v>
      </c>
      <c r="Q222" s="213"/>
      <c r="R222" s="213"/>
      <c r="S222" s="205" t="s">
        <v>6638</v>
      </c>
      <c r="T222" s="205"/>
      <c r="U222" s="205"/>
      <c r="V222" s="206" t="s">
        <v>6325</v>
      </c>
      <c r="W222" s="206"/>
      <c r="X222" s="206"/>
      <c r="Y222" s="207"/>
      <c r="Z222" s="207"/>
      <c r="AA222" s="207"/>
      <c r="AB222" s="208"/>
      <c r="AC222" s="208"/>
      <c r="AD222" s="208"/>
      <c r="AE222" s="202"/>
      <c r="AF222" s="202"/>
      <c r="AG222" s="202"/>
      <c r="AH222" s="201">
        <f>Totals!$E$81</f>
        <v>45811</v>
      </c>
      <c r="AI222" s="201"/>
      <c r="AJ222" s="201"/>
      <c r="AK222" s="326">
        <f t="shared" si="60"/>
        <v>0</v>
      </c>
      <c r="AL222" s="326"/>
      <c r="AM222" s="326"/>
      <c r="AN222" s="201" t="str">
        <f t="shared" si="61"/>
        <v/>
      </c>
      <c r="AO222" s="201"/>
      <c r="AP222" s="201"/>
      <c r="AQ222" s="202"/>
      <c r="AR222" s="202"/>
      <c r="AS222" s="202"/>
      <c r="AT222" s="203">
        <f t="shared" si="62"/>
        <v>0</v>
      </c>
      <c r="AU222" s="203"/>
      <c r="AV222" s="203"/>
      <c r="AW222" s="204">
        <f t="shared" si="63"/>
        <v>0</v>
      </c>
      <c r="AX222" s="204"/>
      <c r="AY222" s="204"/>
      <c r="AZ222" s="190">
        <f t="shared" si="64"/>
        <v>0</v>
      </c>
      <c r="BA222" s="190"/>
      <c r="BB222" s="190">
        <f t="shared" si="65"/>
        <v>0</v>
      </c>
      <c r="BC222" s="190"/>
      <c r="BD222" s="190">
        <f t="shared" si="66"/>
        <v>0</v>
      </c>
      <c r="BE222" s="190"/>
      <c r="BF222" s="190">
        <f t="shared" si="67"/>
        <v>0</v>
      </c>
      <c r="BG222" s="190"/>
      <c r="BH222" s="190">
        <f t="shared" si="68"/>
        <v>0</v>
      </c>
      <c r="BI222" s="190"/>
      <c r="BJ222" s="190">
        <f t="shared" si="69"/>
        <v>0</v>
      </c>
      <c r="BK222" s="190"/>
      <c r="BL222" s="190">
        <f t="shared" si="70"/>
        <v>0</v>
      </c>
      <c r="BM222" s="199"/>
      <c r="BN222" s="190">
        <f t="shared" si="71"/>
        <v>0</v>
      </c>
      <c r="BO222" s="190"/>
      <c r="BP222" s="190">
        <f t="shared" si="72"/>
        <v>0</v>
      </c>
      <c r="BQ222" s="190"/>
      <c r="BR222" s="190">
        <f t="shared" si="73"/>
        <v>0</v>
      </c>
      <c r="BS222" s="191"/>
    </row>
    <row r="223" spans="2:71" ht="15" thickBot="1" x14ac:dyDescent="0.4">
      <c r="B223" s="209"/>
      <c r="C223" s="210"/>
      <c r="D223" s="210"/>
      <c r="E223" s="214"/>
      <c r="F223" s="214"/>
      <c r="G223" s="214"/>
      <c r="H223" s="215"/>
      <c r="I223" s="205"/>
      <c r="J223" s="206"/>
      <c r="K223" s="206"/>
      <c r="L223" s="206"/>
      <c r="M223" s="213">
        <v>44145</v>
      </c>
      <c r="N223" s="213"/>
      <c r="O223" s="213"/>
      <c r="P223" s="213">
        <v>44509</v>
      </c>
      <c r="Q223" s="213"/>
      <c r="R223" s="213"/>
      <c r="S223" s="205" t="s">
        <v>6638</v>
      </c>
      <c r="T223" s="205"/>
      <c r="U223" s="205"/>
      <c r="V223" s="206" t="s">
        <v>6324</v>
      </c>
      <c r="W223" s="206"/>
      <c r="X223" s="206"/>
      <c r="Y223" s="207"/>
      <c r="Z223" s="207"/>
      <c r="AA223" s="207"/>
      <c r="AB223" s="208"/>
      <c r="AC223" s="208"/>
      <c r="AD223" s="208"/>
      <c r="AE223" s="202"/>
      <c r="AF223" s="202"/>
      <c r="AG223" s="202"/>
      <c r="AH223" s="201">
        <f>Totals!$E$81</f>
        <v>45811</v>
      </c>
      <c r="AI223" s="201"/>
      <c r="AJ223" s="201"/>
      <c r="AK223" s="326">
        <f t="shared" si="60"/>
        <v>0</v>
      </c>
      <c r="AL223" s="326"/>
      <c r="AM223" s="326"/>
      <c r="AN223" s="201" t="str">
        <f t="shared" si="61"/>
        <v/>
      </c>
      <c r="AO223" s="201"/>
      <c r="AP223" s="201"/>
      <c r="AQ223" s="202"/>
      <c r="AR223" s="202"/>
      <c r="AS223" s="202"/>
      <c r="AT223" s="203">
        <f t="shared" si="62"/>
        <v>0</v>
      </c>
      <c r="AU223" s="203"/>
      <c r="AV223" s="203"/>
      <c r="AW223" s="204">
        <f t="shared" si="63"/>
        <v>0</v>
      </c>
      <c r="AX223" s="204"/>
      <c r="AY223" s="204"/>
      <c r="AZ223" s="190">
        <f t="shared" si="64"/>
        <v>0</v>
      </c>
      <c r="BA223" s="190"/>
      <c r="BB223" s="190">
        <f t="shared" si="65"/>
        <v>0</v>
      </c>
      <c r="BC223" s="190"/>
      <c r="BD223" s="190">
        <f t="shared" si="66"/>
        <v>0</v>
      </c>
      <c r="BE223" s="190"/>
      <c r="BF223" s="190">
        <f t="shared" si="67"/>
        <v>0</v>
      </c>
      <c r="BG223" s="190"/>
      <c r="BH223" s="190">
        <f t="shared" si="68"/>
        <v>0</v>
      </c>
      <c r="BI223" s="190"/>
      <c r="BJ223" s="190">
        <f t="shared" si="69"/>
        <v>0</v>
      </c>
      <c r="BK223" s="190"/>
      <c r="BL223" s="190">
        <f t="shared" si="70"/>
        <v>0</v>
      </c>
      <c r="BM223" s="199"/>
      <c r="BN223" s="190">
        <f t="shared" si="71"/>
        <v>0</v>
      </c>
      <c r="BO223" s="190"/>
      <c r="BP223" s="190">
        <f t="shared" si="72"/>
        <v>0</v>
      </c>
      <c r="BQ223" s="190"/>
      <c r="BR223" s="190">
        <f t="shared" si="73"/>
        <v>0</v>
      </c>
      <c r="BS223" s="191"/>
    </row>
    <row r="224" spans="2:71" ht="15" thickBot="1" x14ac:dyDescent="0.4">
      <c r="B224" s="209"/>
      <c r="C224" s="210"/>
      <c r="D224" s="210"/>
      <c r="E224" s="214"/>
      <c r="F224" s="214"/>
      <c r="G224" s="214"/>
      <c r="H224" s="215"/>
      <c r="I224" s="205"/>
      <c r="J224" s="206"/>
      <c r="K224" s="206"/>
      <c r="L224" s="206"/>
      <c r="M224" s="213">
        <v>44297</v>
      </c>
      <c r="N224" s="213"/>
      <c r="O224" s="213"/>
      <c r="P224" s="213">
        <v>44660</v>
      </c>
      <c r="Q224" s="213"/>
      <c r="R224" s="213"/>
      <c r="S224" s="205" t="s">
        <v>6638</v>
      </c>
      <c r="T224" s="205"/>
      <c r="U224" s="205"/>
      <c r="V224" s="206" t="s">
        <v>6324</v>
      </c>
      <c r="W224" s="206"/>
      <c r="X224" s="206"/>
      <c r="Y224" s="207"/>
      <c r="Z224" s="207"/>
      <c r="AA224" s="207"/>
      <c r="AB224" s="208"/>
      <c r="AC224" s="208"/>
      <c r="AD224" s="208"/>
      <c r="AE224" s="202"/>
      <c r="AF224" s="202"/>
      <c r="AG224" s="202"/>
      <c r="AH224" s="201">
        <f>Totals!$E$81</f>
        <v>45811</v>
      </c>
      <c r="AI224" s="201"/>
      <c r="AJ224" s="201"/>
      <c r="AK224" s="326">
        <f t="shared" si="60"/>
        <v>0</v>
      </c>
      <c r="AL224" s="326"/>
      <c r="AM224" s="326"/>
      <c r="AN224" s="201" t="str">
        <f t="shared" si="61"/>
        <v/>
      </c>
      <c r="AO224" s="201"/>
      <c r="AP224" s="201"/>
      <c r="AQ224" s="202"/>
      <c r="AR224" s="202"/>
      <c r="AS224" s="202"/>
      <c r="AT224" s="203">
        <f t="shared" si="62"/>
        <v>0</v>
      </c>
      <c r="AU224" s="203"/>
      <c r="AV224" s="203"/>
      <c r="AW224" s="204">
        <f t="shared" si="63"/>
        <v>0</v>
      </c>
      <c r="AX224" s="204"/>
      <c r="AY224" s="204"/>
      <c r="AZ224" s="190">
        <f t="shared" si="64"/>
        <v>0</v>
      </c>
      <c r="BA224" s="190"/>
      <c r="BB224" s="190">
        <f t="shared" si="65"/>
        <v>0</v>
      </c>
      <c r="BC224" s="190"/>
      <c r="BD224" s="190">
        <f t="shared" si="66"/>
        <v>0</v>
      </c>
      <c r="BE224" s="190"/>
      <c r="BF224" s="190">
        <f t="shared" si="67"/>
        <v>0</v>
      </c>
      <c r="BG224" s="190"/>
      <c r="BH224" s="190">
        <f t="shared" si="68"/>
        <v>0</v>
      </c>
      <c r="BI224" s="190"/>
      <c r="BJ224" s="190">
        <f t="shared" si="69"/>
        <v>0</v>
      </c>
      <c r="BK224" s="190"/>
      <c r="BL224" s="190">
        <f t="shared" si="70"/>
        <v>0</v>
      </c>
      <c r="BM224" s="199"/>
      <c r="BN224" s="190">
        <f t="shared" si="71"/>
        <v>0</v>
      </c>
      <c r="BO224" s="190"/>
      <c r="BP224" s="190">
        <f t="shared" si="72"/>
        <v>0</v>
      </c>
      <c r="BQ224" s="190"/>
      <c r="BR224" s="190">
        <f t="shared" si="73"/>
        <v>0</v>
      </c>
      <c r="BS224" s="191"/>
    </row>
    <row r="225" spans="2:71" ht="15" thickBot="1" x14ac:dyDescent="0.4">
      <c r="B225" s="209"/>
      <c r="C225" s="210"/>
      <c r="D225" s="210"/>
      <c r="E225" s="214"/>
      <c r="F225" s="214"/>
      <c r="G225" s="214"/>
      <c r="H225" s="215"/>
      <c r="I225" s="205"/>
      <c r="J225" s="206"/>
      <c r="K225" s="206"/>
      <c r="L225" s="206"/>
      <c r="M225" s="213">
        <v>44330</v>
      </c>
      <c r="N225" s="213"/>
      <c r="O225" s="213"/>
      <c r="P225" s="213">
        <v>44694</v>
      </c>
      <c r="Q225" s="213"/>
      <c r="R225" s="213"/>
      <c r="S225" s="205" t="s">
        <v>6638</v>
      </c>
      <c r="T225" s="205"/>
      <c r="U225" s="205"/>
      <c r="V225" s="206"/>
      <c r="W225" s="206"/>
      <c r="X225" s="206"/>
      <c r="Y225" s="207"/>
      <c r="Z225" s="207"/>
      <c r="AA225" s="207"/>
      <c r="AB225" s="208"/>
      <c r="AC225" s="208"/>
      <c r="AD225" s="208"/>
      <c r="AE225" s="202"/>
      <c r="AF225" s="202"/>
      <c r="AG225" s="202"/>
      <c r="AH225" s="201">
        <f>Totals!$E$81</f>
        <v>45811</v>
      </c>
      <c r="AI225" s="201"/>
      <c r="AJ225" s="201"/>
      <c r="AK225" s="326">
        <f t="shared" si="60"/>
        <v>0</v>
      </c>
      <c r="AL225" s="326"/>
      <c r="AM225" s="326"/>
      <c r="AN225" s="201" t="str">
        <f t="shared" si="61"/>
        <v/>
      </c>
      <c r="AO225" s="201"/>
      <c r="AP225" s="201"/>
      <c r="AQ225" s="202"/>
      <c r="AR225" s="202"/>
      <c r="AS225" s="202"/>
      <c r="AT225" s="203">
        <f t="shared" si="62"/>
        <v>0</v>
      </c>
      <c r="AU225" s="203"/>
      <c r="AV225" s="203"/>
      <c r="AW225" s="204">
        <f t="shared" si="63"/>
        <v>0</v>
      </c>
      <c r="AX225" s="204"/>
      <c r="AY225" s="204"/>
      <c r="AZ225" s="190">
        <f t="shared" si="64"/>
        <v>0</v>
      </c>
      <c r="BA225" s="190"/>
      <c r="BB225" s="190">
        <f t="shared" si="65"/>
        <v>0</v>
      </c>
      <c r="BC225" s="190"/>
      <c r="BD225" s="190">
        <f t="shared" si="66"/>
        <v>0</v>
      </c>
      <c r="BE225" s="190"/>
      <c r="BF225" s="190">
        <f t="shared" si="67"/>
        <v>0</v>
      </c>
      <c r="BG225" s="190"/>
      <c r="BH225" s="190">
        <f t="shared" si="68"/>
        <v>0</v>
      </c>
      <c r="BI225" s="190"/>
      <c r="BJ225" s="190">
        <f t="shared" si="69"/>
        <v>0</v>
      </c>
      <c r="BK225" s="190"/>
      <c r="BL225" s="190">
        <f t="shared" si="70"/>
        <v>0</v>
      </c>
      <c r="BM225" s="199"/>
      <c r="BN225" s="190">
        <f t="shared" si="71"/>
        <v>0</v>
      </c>
      <c r="BO225" s="190"/>
      <c r="BP225" s="190">
        <f t="shared" si="72"/>
        <v>0</v>
      </c>
      <c r="BQ225" s="190"/>
      <c r="BR225" s="190">
        <f t="shared" si="73"/>
        <v>0</v>
      </c>
      <c r="BS225" s="191"/>
    </row>
    <row r="226" spans="2:71" ht="15" thickBot="1" x14ac:dyDescent="0.4">
      <c r="B226" s="209"/>
      <c r="C226" s="210"/>
      <c r="D226" s="210"/>
      <c r="E226" s="214"/>
      <c r="F226" s="214"/>
      <c r="G226" s="214"/>
      <c r="H226" s="215"/>
      <c r="I226" s="205"/>
      <c r="J226" s="206"/>
      <c r="K226" s="206"/>
      <c r="L226" s="206"/>
      <c r="M226" s="213"/>
      <c r="N226" s="213"/>
      <c r="O226" s="213"/>
      <c r="P226" s="213"/>
      <c r="Q226" s="213"/>
      <c r="R226" s="213"/>
      <c r="S226" s="205"/>
      <c r="T226" s="205"/>
      <c r="U226" s="205"/>
      <c r="V226" s="206"/>
      <c r="W226" s="206"/>
      <c r="X226" s="206"/>
      <c r="Y226" s="207"/>
      <c r="Z226" s="207"/>
      <c r="AA226" s="207"/>
      <c r="AB226" s="208"/>
      <c r="AC226" s="208"/>
      <c r="AD226" s="208"/>
      <c r="AE226" s="202"/>
      <c r="AF226" s="202"/>
      <c r="AG226" s="202"/>
      <c r="AH226" s="201">
        <f>Totals!$E$81</f>
        <v>45811</v>
      </c>
      <c r="AI226" s="201"/>
      <c r="AJ226" s="201"/>
      <c r="AK226" s="326">
        <f t="shared" si="60"/>
        <v>0</v>
      </c>
      <c r="AL226" s="326"/>
      <c r="AM226" s="326"/>
      <c r="AN226" s="201" t="str">
        <f t="shared" si="61"/>
        <v/>
      </c>
      <c r="AO226" s="201"/>
      <c r="AP226" s="201"/>
      <c r="AQ226" s="202"/>
      <c r="AR226" s="202"/>
      <c r="AS226" s="202"/>
      <c r="AT226" s="203">
        <f t="shared" si="62"/>
        <v>0</v>
      </c>
      <c r="AU226" s="203"/>
      <c r="AV226" s="203"/>
      <c r="AW226" s="204">
        <f t="shared" si="63"/>
        <v>0</v>
      </c>
      <c r="AX226" s="204"/>
      <c r="AY226" s="204"/>
      <c r="AZ226" s="190">
        <f t="shared" si="64"/>
        <v>0</v>
      </c>
      <c r="BA226" s="190"/>
      <c r="BB226" s="190">
        <f t="shared" si="65"/>
        <v>0</v>
      </c>
      <c r="BC226" s="190"/>
      <c r="BD226" s="190">
        <f t="shared" si="66"/>
        <v>0</v>
      </c>
      <c r="BE226" s="190"/>
      <c r="BF226" s="190">
        <f t="shared" si="67"/>
        <v>0</v>
      </c>
      <c r="BG226" s="190"/>
      <c r="BH226" s="190">
        <f t="shared" si="68"/>
        <v>0</v>
      </c>
      <c r="BI226" s="190"/>
      <c r="BJ226" s="190">
        <f t="shared" si="69"/>
        <v>0</v>
      </c>
      <c r="BK226" s="190"/>
      <c r="BL226" s="190">
        <f t="shared" si="70"/>
        <v>0</v>
      </c>
      <c r="BM226" s="199"/>
      <c r="BN226" s="190">
        <f t="shared" si="71"/>
        <v>0</v>
      </c>
      <c r="BO226" s="190"/>
      <c r="BP226" s="190">
        <f t="shared" si="72"/>
        <v>0</v>
      </c>
      <c r="BQ226" s="190"/>
      <c r="BR226" s="190">
        <f t="shared" si="73"/>
        <v>0</v>
      </c>
      <c r="BS226" s="191"/>
    </row>
    <row r="227" spans="2:71" ht="15" thickBot="1" x14ac:dyDescent="0.4">
      <c r="B227" s="209"/>
      <c r="C227" s="210"/>
      <c r="D227" s="210"/>
      <c r="E227" s="214"/>
      <c r="F227" s="214"/>
      <c r="G227" s="214"/>
      <c r="H227" s="215"/>
      <c r="I227" s="205"/>
      <c r="J227" s="206"/>
      <c r="K227" s="206"/>
      <c r="L227" s="206"/>
      <c r="M227" s="213">
        <v>44323</v>
      </c>
      <c r="N227" s="213"/>
      <c r="O227" s="213"/>
      <c r="P227" s="213">
        <v>44687</v>
      </c>
      <c r="Q227" s="213"/>
      <c r="R227" s="213"/>
      <c r="S227" s="205" t="s">
        <v>6638</v>
      </c>
      <c r="T227" s="205"/>
      <c r="U227" s="205"/>
      <c r="V227" s="206"/>
      <c r="W227" s="206"/>
      <c r="X227" s="206"/>
      <c r="Y227" s="207"/>
      <c r="Z227" s="207"/>
      <c r="AA227" s="207"/>
      <c r="AB227" s="208"/>
      <c r="AC227" s="208"/>
      <c r="AD227" s="208"/>
      <c r="AE227" s="202"/>
      <c r="AF227" s="202"/>
      <c r="AG227" s="202"/>
      <c r="AH227" s="201">
        <f>Totals!$E$81</f>
        <v>45811</v>
      </c>
      <c r="AI227" s="201"/>
      <c r="AJ227" s="201"/>
      <c r="AK227" s="326">
        <f t="shared" si="60"/>
        <v>0</v>
      </c>
      <c r="AL227" s="326"/>
      <c r="AM227" s="326"/>
      <c r="AN227" s="201" t="str">
        <f t="shared" si="61"/>
        <v/>
      </c>
      <c r="AO227" s="201"/>
      <c r="AP227" s="201"/>
      <c r="AQ227" s="202"/>
      <c r="AR227" s="202"/>
      <c r="AS227" s="202"/>
      <c r="AT227" s="203">
        <f t="shared" si="62"/>
        <v>0</v>
      </c>
      <c r="AU227" s="203"/>
      <c r="AV227" s="203"/>
      <c r="AW227" s="204">
        <f t="shared" si="63"/>
        <v>0</v>
      </c>
      <c r="AX227" s="204"/>
      <c r="AY227" s="204"/>
      <c r="AZ227" s="190">
        <f t="shared" si="64"/>
        <v>0</v>
      </c>
      <c r="BA227" s="190"/>
      <c r="BB227" s="190">
        <f t="shared" si="65"/>
        <v>0</v>
      </c>
      <c r="BC227" s="190"/>
      <c r="BD227" s="190">
        <f t="shared" si="66"/>
        <v>0</v>
      </c>
      <c r="BE227" s="190"/>
      <c r="BF227" s="190">
        <f t="shared" si="67"/>
        <v>0</v>
      </c>
      <c r="BG227" s="190"/>
      <c r="BH227" s="190">
        <f t="shared" si="68"/>
        <v>0</v>
      </c>
      <c r="BI227" s="190"/>
      <c r="BJ227" s="190">
        <f t="shared" si="69"/>
        <v>0</v>
      </c>
      <c r="BK227" s="190"/>
      <c r="BL227" s="190">
        <f t="shared" si="70"/>
        <v>0</v>
      </c>
      <c r="BM227" s="199"/>
      <c r="BN227" s="190">
        <f t="shared" si="71"/>
        <v>0</v>
      </c>
      <c r="BO227" s="190"/>
      <c r="BP227" s="190">
        <f t="shared" si="72"/>
        <v>0</v>
      </c>
      <c r="BQ227" s="190"/>
      <c r="BR227" s="190">
        <f t="shared" si="73"/>
        <v>0</v>
      </c>
      <c r="BS227" s="191"/>
    </row>
    <row r="228" spans="2:71" ht="15" thickBot="1" x14ac:dyDescent="0.4">
      <c r="B228" s="209"/>
      <c r="C228" s="210"/>
      <c r="D228" s="210"/>
      <c r="E228" s="214"/>
      <c r="F228" s="214"/>
      <c r="G228" s="214"/>
      <c r="H228" s="215"/>
      <c r="I228" s="205"/>
      <c r="J228" s="206"/>
      <c r="K228" s="206"/>
      <c r="L228" s="206"/>
      <c r="M228" s="213"/>
      <c r="N228" s="213"/>
      <c r="O228" s="213"/>
      <c r="P228" s="213"/>
      <c r="Q228" s="213"/>
      <c r="R228" s="213"/>
      <c r="S228" s="205"/>
      <c r="T228" s="205"/>
      <c r="U228" s="205"/>
      <c r="V228" s="206"/>
      <c r="W228" s="206"/>
      <c r="X228" s="206"/>
      <c r="Y228" s="207"/>
      <c r="Z228" s="207"/>
      <c r="AA228" s="207"/>
      <c r="AB228" s="208"/>
      <c r="AC228" s="208"/>
      <c r="AD228" s="208"/>
      <c r="AE228" s="202"/>
      <c r="AF228" s="202"/>
      <c r="AG228" s="202"/>
      <c r="AH228" s="201">
        <f>Totals!$E$81</f>
        <v>45811</v>
      </c>
      <c r="AI228" s="201"/>
      <c r="AJ228" s="201"/>
      <c r="AK228" s="326">
        <f t="shared" si="60"/>
        <v>0</v>
      </c>
      <c r="AL228" s="326"/>
      <c r="AM228" s="326"/>
      <c r="AN228" s="201" t="str">
        <f t="shared" si="61"/>
        <v/>
      </c>
      <c r="AO228" s="201"/>
      <c r="AP228" s="201"/>
      <c r="AQ228" s="202"/>
      <c r="AR228" s="202"/>
      <c r="AS228" s="202"/>
      <c r="AT228" s="203">
        <f t="shared" si="62"/>
        <v>0</v>
      </c>
      <c r="AU228" s="203"/>
      <c r="AV228" s="203"/>
      <c r="AW228" s="204">
        <f t="shared" si="63"/>
        <v>0</v>
      </c>
      <c r="AX228" s="204"/>
      <c r="AY228" s="204"/>
      <c r="AZ228" s="190">
        <f t="shared" si="64"/>
        <v>0</v>
      </c>
      <c r="BA228" s="190"/>
      <c r="BB228" s="190">
        <f t="shared" si="65"/>
        <v>0</v>
      </c>
      <c r="BC228" s="190"/>
      <c r="BD228" s="190">
        <f t="shared" si="66"/>
        <v>0</v>
      </c>
      <c r="BE228" s="190"/>
      <c r="BF228" s="190">
        <f t="shared" si="67"/>
        <v>0</v>
      </c>
      <c r="BG228" s="190"/>
      <c r="BH228" s="190">
        <f t="shared" si="68"/>
        <v>0</v>
      </c>
      <c r="BI228" s="190"/>
      <c r="BJ228" s="190">
        <f t="shared" si="69"/>
        <v>0</v>
      </c>
      <c r="BK228" s="190"/>
      <c r="BL228" s="190">
        <f t="shared" si="70"/>
        <v>0</v>
      </c>
      <c r="BM228" s="199"/>
      <c r="BN228" s="190">
        <f t="shared" si="71"/>
        <v>0</v>
      </c>
      <c r="BO228" s="190"/>
      <c r="BP228" s="190">
        <f t="shared" si="72"/>
        <v>0</v>
      </c>
      <c r="BQ228" s="190"/>
      <c r="BR228" s="190">
        <f t="shared" si="73"/>
        <v>0</v>
      </c>
      <c r="BS228" s="191"/>
    </row>
    <row r="229" spans="2:71" ht="15" thickBot="1" x14ac:dyDescent="0.4">
      <c r="B229" s="209"/>
      <c r="C229" s="210"/>
      <c r="D229" s="210"/>
      <c r="E229" s="214"/>
      <c r="F229" s="214"/>
      <c r="G229" s="214"/>
      <c r="H229" s="215"/>
      <c r="I229" s="205"/>
      <c r="J229" s="206"/>
      <c r="K229" s="206"/>
      <c r="L229" s="206"/>
      <c r="M229" s="213"/>
      <c r="N229" s="213"/>
      <c r="O229" s="213"/>
      <c r="P229" s="213"/>
      <c r="Q229" s="213"/>
      <c r="R229" s="213"/>
      <c r="S229" s="205"/>
      <c r="T229" s="205"/>
      <c r="U229" s="205"/>
      <c r="V229" s="206"/>
      <c r="W229" s="206"/>
      <c r="X229" s="206"/>
      <c r="Y229" s="207"/>
      <c r="Z229" s="207"/>
      <c r="AA229" s="207"/>
      <c r="AB229" s="208"/>
      <c r="AC229" s="208"/>
      <c r="AD229" s="208"/>
      <c r="AE229" s="202"/>
      <c r="AF229" s="202"/>
      <c r="AG229" s="202"/>
      <c r="AH229" s="201">
        <f>Totals!$E$81</f>
        <v>45811</v>
      </c>
      <c r="AI229" s="201"/>
      <c r="AJ229" s="201"/>
      <c r="AK229" s="326">
        <f t="shared" si="60"/>
        <v>0</v>
      </c>
      <c r="AL229" s="326"/>
      <c r="AM229" s="326"/>
      <c r="AN229" s="201" t="str">
        <f t="shared" si="61"/>
        <v/>
      </c>
      <c r="AO229" s="201"/>
      <c r="AP229" s="201"/>
      <c r="AQ229" s="202"/>
      <c r="AR229" s="202"/>
      <c r="AS229" s="202"/>
      <c r="AT229" s="203">
        <f t="shared" si="62"/>
        <v>0</v>
      </c>
      <c r="AU229" s="203"/>
      <c r="AV229" s="203"/>
      <c r="AW229" s="204">
        <f t="shared" si="63"/>
        <v>0</v>
      </c>
      <c r="AX229" s="204"/>
      <c r="AY229" s="204"/>
      <c r="AZ229" s="190">
        <f t="shared" si="64"/>
        <v>0</v>
      </c>
      <c r="BA229" s="190"/>
      <c r="BB229" s="190">
        <f t="shared" si="65"/>
        <v>0</v>
      </c>
      <c r="BC229" s="190"/>
      <c r="BD229" s="190">
        <f t="shared" si="66"/>
        <v>0</v>
      </c>
      <c r="BE229" s="190"/>
      <c r="BF229" s="190">
        <f t="shared" si="67"/>
        <v>0</v>
      </c>
      <c r="BG229" s="190"/>
      <c r="BH229" s="190">
        <f t="shared" si="68"/>
        <v>0</v>
      </c>
      <c r="BI229" s="190"/>
      <c r="BJ229" s="190">
        <f t="shared" si="69"/>
        <v>0</v>
      </c>
      <c r="BK229" s="190"/>
      <c r="BL229" s="190">
        <f t="shared" si="70"/>
        <v>0</v>
      </c>
      <c r="BM229" s="199"/>
      <c r="BN229" s="190">
        <f t="shared" si="71"/>
        <v>0</v>
      </c>
      <c r="BO229" s="190"/>
      <c r="BP229" s="190">
        <f t="shared" si="72"/>
        <v>0</v>
      </c>
      <c r="BQ229" s="190"/>
      <c r="BR229" s="190">
        <f t="shared" si="73"/>
        <v>0</v>
      </c>
      <c r="BS229" s="191"/>
    </row>
    <row r="230" spans="2:71" ht="15" thickBot="1" x14ac:dyDescent="0.4">
      <c r="B230" s="209"/>
      <c r="C230" s="210"/>
      <c r="D230" s="210"/>
      <c r="E230" s="214"/>
      <c r="F230" s="214"/>
      <c r="G230" s="214"/>
      <c r="H230" s="215"/>
      <c r="I230" s="205"/>
      <c r="J230" s="206"/>
      <c r="K230" s="206"/>
      <c r="L230" s="206"/>
      <c r="M230" s="213"/>
      <c r="N230" s="213"/>
      <c r="O230" s="213"/>
      <c r="P230" s="213"/>
      <c r="Q230" s="213"/>
      <c r="R230" s="213"/>
      <c r="S230" s="205"/>
      <c r="T230" s="205"/>
      <c r="U230" s="205"/>
      <c r="V230" s="206"/>
      <c r="W230" s="206"/>
      <c r="X230" s="206"/>
      <c r="Y230" s="207"/>
      <c r="Z230" s="207"/>
      <c r="AA230" s="207"/>
      <c r="AB230" s="208"/>
      <c r="AC230" s="208"/>
      <c r="AD230" s="208"/>
      <c r="AE230" s="202"/>
      <c r="AF230" s="202"/>
      <c r="AG230" s="202"/>
      <c r="AH230" s="201">
        <f>Totals!$E$81</f>
        <v>45811</v>
      </c>
      <c r="AI230" s="201"/>
      <c r="AJ230" s="201"/>
      <c r="AK230" s="326">
        <f t="shared" si="60"/>
        <v>0</v>
      </c>
      <c r="AL230" s="326"/>
      <c r="AM230" s="326"/>
      <c r="AN230" s="201" t="str">
        <f t="shared" si="61"/>
        <v/>
      </c>
      <c r="AO230" s="201"/>
      <c r="AP230" s="201"/>
      <c r="AQ230" s="202"/>
      <c r="AR230" s="202"/>
      <c r="AS230" s="202"/>
      <c r="AT230" s="203">
        <f t="shared" si="62"/>
        <v>0</v>
      </c>
      <c r="AU230" s="203"/>
      <c r="AV230" s="203"/>
      <c r="AW230" s="204">
        <f t="shared" si="63"/>
        <v>0</v>
      </c>
      <c r="AX230" s="204"/>
      <c r="AY230" s="204"/>
      <c r="AZ230" s="190">
        <f t="shared" si="64"/>
        <v>0</v>
      </c>
      <c r="BA230" s="190"/>
      <c r="BB230" s="190">
        <f t="shared" si="65"/>
        <v>0</v>
      </c>
      <c r="BC230" s="190"/>
      <c r="BD230" s="190">
        <f t="shared" si="66"/>
        <v>0</v>
      </c>
      <c r="BE230" s="190"/>
      <c r="BF230" s="190">
        <f t="shared" si="67"/>
        <v>0</v>
      </c>
      <c r="BG230" s="190"/>
      <c r="BH230" s="190">
        <f t="shared" si="68"/>
        <v>0</v>
      </c>
      <c r="BI230" s="190"/>
      <c r="BJ230" s="190">
        <f t="shared" si="69"/>
        <v>0</v>
      </c>
      <c r="BK230" s="190"/>
      <c r="BL230" s="190">
        <f t="shared" si="70"/>
        <v>0</v>
      </c>
      <c r="BM230" s="199"/>
      <c r="BN230" s="190">
        <f t="shared" si="71"/>
        <v>0</v>
      </c>
      <c r="BO230" s="190"/>
      <c r="BP230" s="190">
        <f t="shared" si="72"/>
        <v>0</v>
      </c>
      <c r="BQ230" s="190"/>
      <c r="BR230" s="190">
        <f t="shared" si="73"/>
        <v>0</v>
      </c>
      <c r="BS230" s="191"/>
    </row>
    <row r="231" spans="2:71" ht="15" thickBot="1" x14ac:dyDescent="0.4">
      <c r="B231" s="209"/>
      <c r="C231" s="210"/>
      <c r="D231" s="210"/>
      <c r="E231" s="214"/>
      <c r="F231" s="214"/>
      <c r="G231" s="214"/>
      <c r="H231" s="215"/>
      <c r="I231" s="205"/>
      <c r="J231" s="206"/>
      <c r="K231" s="206"/>
      <c r="L231" s="206"/>
      <c r="M231" s="213">
        <v>43148</v>
      </c>
      <c r="N231" s="213"/>
      <c r="O231" s="213"/>
      <c r="P231" s="213">
        <v>46799</v>
      </c>
      <c r="Q231" s="213"/>
      <c r="R231" s="213"/>
      <c r="S231" s="205" t="s">
        <v>3712</v>
      </c>
      <c r="T231" s="205"/>
      <c r="U231" s="205"/>
      <c r="V231" s="206" t="s">
        <v>3299</v>
      </c>
      <c r="W231" s="206"/>
      <c r="X231" s="206"/>
      <c r="Y231" s="207"/>
      <c r="Z231" s="207"/>
      <c r="AA231" s="207"/>
      <c r="AB231" s="208"/>
      <c r="AC231" s="208"/>
      <c r="AD231" s="208"/>
      <c r="AE231" s="202"/>
      <c r="AF231" s="202"/>
      <c r="AG231" s="202"/>
      <c r="AH231" s="201">
        <f>Totals!$E$81</f>
        <v>45811</v>
      </c>
      <c r="AI231" s="201"/>
      <c r="AJ231" s="201"/>
      <c r="AK231" s="326">
        <f t="shared" si="60"/>
        <v>0</v>
      </c>
      <c r="AL231" s="326"/>
      <c r="AM231" s="326"/>
      <c r="AN231" s="201" t="str">
        <f>IF($AQ231="","",$AQ231-1)</f>
        <v/>
      </c>
      <c r="AO231" s="201"/>
      <c r="AP231" s="201"/>
      <c r="AQ231" s="202"/>
      <c r="AR231" s="202"/>
      <c r="AS231" s="202"/>
      <c r="AT231" s="203">
        <f>IF($AE231&gt;0,IF($AN231&gt;0,IF(OR($AH231&gt;"",$AH231&gt;0),$AN231-$AH231,""),0),0)</f>
        <v>0</v>
      </c>
      <c r="AU231" s="203"/>
      <c r="AV231" s="203"/>
      <c r="AW231" s="204">
        <f t="shared" si="63"/>
        <v>0</v>
      </c>
      <c r="AX231" s="204"/>
      <c r="AY231" s="204"/>
      <c r="AZ231" s="190">
        <f t="shared" si="64"/>
        <v>0</v>
      </c>
      <c r="BA231" s="190"/>
      <c r="BB231" s="190">
        <f t="shared" si="65"/>
        <v>0</v>
      </c>
      <c r="BC231" s="190"/>
      <c r="BD231" s="190">
        <f t="shared" si="66"/>
        <v>0</v>
      </c>
      <c r="BE231" s="190"/>
      <c r="BF231" s="190">
        <f t="shared" si="67"/>
        <v>0</v>
      </c>
      <c r="BG231" s="190"/>
      <c r="BH231" s="190">
        <f t="shared" si="68"/>
        <v>0</v>
      </c>
      <c r="BI231" s="190"/>
      <c r="BJ231" s="190">
        <f t="shared" si="69"/>
        <v>0</v>
      </c>
      <c r="BK231" s="190"/>
      <c r="BL231" s="190">
        <f t="shared" si="70"/>
        <v>0</v>
      </c>
      <c r="BM231" s="199"/>
      <c r="BN231" s="190">
        <f t="shared" si="71"/>
        <v>0</v>
      </c>
      <c r="BO231" s="190"/>
      <c r="BP231" s="190">
        <f t="shared" si="72"/>
        <v>0</v>
      </c>
      <c r="BQ231" s="190"/>
      <c r="BR231" s="190">
        <f t="shared" si="73"/>
        <v>0</v>
      </c>
      <c r="BS231" s="191"/>
    </row>
    <row r="232" spans="2:71" ht="15" thickBot="1" x14ac:dyDescent="0.4">
      <c r="B232" s="209"/>
      <c r="C232" s="210"/>
      <c r="D232" s="210"/>
      <c r="E232" s="214"/>
      <c r="F232" s="214"/>
      <c r="G232" s="214"/>
      <c r="H232" s="215"/>
      <c r="I232" s="205"/>
      <c r="J232" s="206"/>
      <c r="K232" s="206"/>
      <c r="L232" s="206"/>
      <c r="M232" s="213">
        <v>44428</v>
      </c>
      <c r="N232" s="213"/>
      <c r="O232" s="213"/>
      <c r="P232" s="213">
        <v>44792</v>
      </c>
      <c r="Q232" s="213"/>
      <c r="R232" s="213"/>
      <c r="S232" s="205" t="s">
        <v>6638</v>
      </c>
      <c r="T232" s="205"/>
      <c r="U232" s="205"/>
      <c r="V232" s="206" t="s">
        <v>6406</v>
      </c>
      <c r="W232" s="206"/>
      <c r="X232" s="206"/>
      <c r="Y232" s="207"/>
      <c r="Z232" s="207"/>
      <c r="AA232" s="207"/>
      <c r="AB232" s="208"/>
      <c r="AC232" s="208"/>
      <c r="AD232" s="208"/>
      <c r="AE232" s="202"/>
      <c r="AF232" s="202"/>
      <c r="AG232" s="202"/>
      <c r="AH232" s="201">
        <f>Totals!$E$81</f>
        <v>45811</v>
      </c>
      <c r="AI232" s="201"/>
      <c r="AJ232" s="201"/>
      <c r="AK232" s="326">
        <f t="shared" si="60"/>
        <v>0</v>
      </c>
      <c r="AL232" s="326"/>
      <c r="AM232" s="326"/>
      <c r="AN232" s="201" t="str">
        <f t="shared" si="61"/>
        <v/>
      </c>
      <c r="AO232" s="201"/>
      <c r="AP232" s="201"/>
      <c r="AQ232" s="202"/>
      <c r="AR232" s="202"/>
      <c r="AS232" s="202"/>
      <c r="AT232" s="203">
        <f t="shared" ref="AT232:AT259" si="74">IF($AE232&gt;0,IF($AN232&gt;0,IF(OR($AH232&gt;"",$AH232&gt;0),$AN232-$AH232,""),0),0)</f>
        <v>0</v>
      </c>
      <c r="AU232" s="203"/>
      <c r="AV232" s="203"/>
      <c r="AW232" s="204">
        <f t="shared" si="63"/>
        <v>0</v>
      </c>
      <c r="AX232" s="204"/>
      <c r="AY232" s="204"/>
      <c r="AZ232" s="190">
        <f t="shared" si="64"/>
        <v>0</v>
      </c>
      <c r="BA232" s="190"/>
      <c r="BB232" s="190">
        <f t="shared" si="65"/>
        <v>0</v>
      </c>
      <c r="BC232" s="190"/>
      <c r="BD232" s="190">
        <f t="shared" si="66"/>
        <v>0</v>
      </c>
      <c r="BE232" s="190"/>
      <c r="BF232" s="190">
        <f t="shared" si="67"/>
        <v>0</v>
      </c>
      <c r="BG232" s="190"/>
      <c r="BH232" s="190">
        <f t="shared" si="68"/>
        <v>0</v>
      </c>
      <c r="BI232" s="190"/>
      <c r="BJ232" s="190">
        <f t="shared" si="69"/>
        <v>0</v>
      </c>
      <c r="BK232" s="190"/>
      <c r="BL232" s="190">
        <f t="shared" si="70"/>
        <v>0</v>
      </c>
      <c r="BM232" s="199"/>
      <c r="BN232" s="190">
        <f t="shared" si="71"/>
        <v>0</v>
      </c>
      <c r="BO232" s="190"/>
      <c r="BP232" s="190">
        <f t="shared" si="72"/>
        <v>0</v>
      </c>
      <c r="BQ232" s="190"/>
      <c r="BR232" s="190">
        <f t="shared" si="73"/>
        <v>0</v>
      </c>
      <c r="BS232" s="191"/>
    </row>
    <row r="233" spans="2:71" ht="15" thickBot="1" x14ac:dyDescent="0.4">
      <c r="B233" s="209"/>
      <c r="C233" s="210"/>
      <c r="D233" s="210"/>
      <c r="E233" s="214"/>
      <c r="F233" s="214"/>
      <c r="G233" s="214"/>
      <c r="H233" s="215"/>
      <c r="I233" s="205"/>
      <c r="J233" s="206"/>
      <c r="K233" s="206"/>
      <c r="L233" s="206"/>
      <c r="M233" s="213">
        <v>44428</v>
      </c>
      <c r="N233" s="213"/>
      <c r="O233" s="213"/>
      <c r="P233" s="213">
        <v>44792</v>
      </c>
      <c r="Q233" s="213"/>
      <c r="R233" s="213"/>
      <c r="S233" s="205" t="s">
        <v>6638</v>
      </c>
      <c r="T233" s="205"/>
      <c r="U233" s="205"/>
      <c r="V233" s="206" t="s">
        <v>6406</v>
      </c>
      <c r="W233" s="206"/>
      <c r="X233" s="206"/>
      <c r="Y233" s="207"/>
      <c r="Z233" s="207"/>
      <c r="AA233" s="207"/>
      <c r="AB233" s="208"/>
      <c r="AC233" s="208"/>
      <c r="AD233" s="208"/>
      <c r="AE233" s="202"/>
      <c r="AF233" s="202"/>
      <c r="AG233" s="202"/>
      <c r="AH233" s="201">
        <f>Totals!$E$81</f>
        <v>45811</v>
      </c>
      <c r="AI233" s="201"/>
      <c r="AJ233" s="201"/>
      <c r="AK233" s="326">
        <f t="shared" si="60"/>
        <v>0</v>
      </c>
      <c r="AL233" s="326"/>
      <c r="AM233" s="326"/>
      <c r="AN233" s="201" t="str">
        <f t="shared" si="61"/>
        <v/>
      </c>
      <c r="AO233" s="201"/>
      <c r="AP233" s="201"/>
      <c r="AQ233" s="202"/>
      <c r="AR233" s="202"/>
      <c r="AS233" s="202"/>
      <c r="AT233" s="203">
        <f t="shared" si="74"/>
        <v>0</v>
      </c>
      <c r="AU233" s="203"/>
      <c r="AV233" s="203"/>
      <c r="AW233" s="204">
        <f t="shared" si="63"/>
        <v>0</v>
      </c>
      <c r="AX233" s="204"/>
      <c r="AY233" s="204"/>
      <c r="AZ233" s="190">
        <f t="shared" si="64"/>
        <v>0</v>
      </c>
      <c r="BA233" s="190"/>
      <c r="BB233" s="190">
        <f t="shared" si="65"/>
        <v>0</v>
      </c>
      <c r="BC233" s="190"/>
      <c r="BD233" s="190">
        <f t="shared" si="66"/>
        <v>0</v>
      </c>
      <c r="BE233" s="190"/>
      <c r="BF233" s="190">
        <f t="shared" si="67"/>
        <v>0</v>
      </c>
      <c r="BG233" s="190"/>
      <c r="BH233" s="190">
        <f t="shared" si="68"/>
        <v>0</v>
      </c>
      <c r="BI233" s="190"/>
      <c r="BJ233" s="190">
        <f t="shared" si="69"/>
        <v>0</v>
      </c>
      <c r="BK233" s="190"/>
      <c r="BL233" s="190">
        <f t="shared" si="70"/>
        <v>0</v>
      </c>
      <c r="BM233" s="199"/>
      <c r="BN233" s="190">
        <f t="shared" si="71"/>
        <v>0</v>
      </c>
      <c r="BO233" s="190"/>
      <c r="BP233" s="190">
        <f t="shared" si="72"/>
        <v>0</v>
      </c>
      <c r="BQ233" s="190"/>
      <c r="BR233" s="190">
        <f t="shared" si="73"/>
        <v>0</v>
      </c>
      <c r="BS233" s="191"/>
    </row>
    <row r="234" spans="2:71" ht="15" thickBot="1" x14ac:dyDescent="0.4">
      <c r="B234" s="209"/>
      <c r="C234" s="210"/>
      <c r="D234" s="210"/>
      <c r="E234" s="214"/>
      <c r="F234" s="214"/>
      <c r="G234" s="214"/>
      <c r="H234" s="215"/>
      <c r="I234" s="205"/>
      <c r="J234" s="206"/>
      <c r="K234" s="206"/>
      <c r="L234" s="206"/>
      <c r="M234" s="213"/>
      <c r="N234" s="213"/>
      <c r="O234" s="213"/>
      <c r="P234" s="213"/>
      <c r="Q234" s="213"/>
      <c r="R234" s="213"/>
      <c r="S234" s="205"/>
      <c r="T234" s="205"/>
      <c r="U234" s="205"/>
      <c r="V234" s="206"/>
      <c r="W234" s="206"/>
      <c r="X234" s="206"/>
      <c r="Y234" s="207"/>
      <c r="Z234" s="207"/>
      <c r="AA234" s="207"/>
      <c r="AB234" s="208"/>
      <c r="AC234" s="208"/>
      <c r="AD234" s="208"/>
      <c r="AE234" s="202"/>
      <c r="AF234" s="202"/>
      <c r="AG234" s="202"/>
      <c r="AH234" s="201">
        <f>Totals!$E$81</f>
        <v>45811</v>
      </c>
      <c r="AI234" s="201"/>
      <c r="AJ234" s="201"/>
      <c r="AK234" s="326">
        <f t="shared" si="60"/>
        <v>0</v>
      </c>
      <c r="AL234" s="326"/>
      <c r="AM234" s="326"/>
      <c r="AN234" s="201" t="str">
        <f t="shared" si="61"/>
        <v/>
      </c>
      <c r="AO234" s="201"/>
      <c r="AP234" s="201"/>
      <c r="AQ234" s="202"/>
      <c r="AR234" s="202"/>
      <c r="AS234" s="202"/>
      <c r="AT234" s="203">
        <f t="shared" si="74"/>
        <v>0</v>
      </c>
      <c r="AU234" s="203"/>
      <c r="AV234" s="203"/>
      <c r="AW234" s="204">
        <f t="shared" si="63"/>
        <v>0</v>
      </c>
      <c r="AX234" s="204"/>
      <c r="AY234" s="204"/>
      <c r="AZ234" s="190">
        <f t="shared" si="64"/>
        <v>0</v>
      </c>
      <c r="BA234" s="190"/>
      <c r="BB234" s="190">
        <f t="shared" si="65"/>
        <v>0</v>
      </c>
      <c r="BC234" s="190"/>
      <c r="BD234" s="190">
        <f t="shared" si="66"/>
        <v>0</v>
      </c>
      <c r="BE234" s="190"/>
      <c r="BF234" s="190">
        <f t="shared" si="67"/>
        <v>0</v>
      </c>
      <c r="BG234" s="190"/>
      <c r="BH234" s="190">
        <f t="shared" si="68"/>
        <v>0</v>
      </c>
      <c r="BI234" s="190"/>
      <c r="BJ234" s="190">
        <f t="shared" si="69"/>
        <v>0</v>
      </c>
      <c r="BK234" s="190"/>
      <c r="BL234" s="190">
        <f t="shared" si="70"/>
        <v>0</v>
      </c>
      <c r="BM234" s="199"/>
      <c r="BN234" s="190">
        <f t="shared" si="71"/>
        <v>0</v>
      </c>
      <c r="BO234" s="190"/>
      <c r="BP234" s="190">
        <f t="shared" si="72"/>
        <v>0</v>
      </c>
      <c r="BQ234" s="190"/>
      <c r="BR234" s="190">
        <f t="shared" si="73"/>
        <v>0</v>
      </c>
      <c r="BS234" s="191"/>
    </row>
    <row r="235" spans="2:71" ht="15" thickBot="1" x14ac:dyDescent="0.4">
      <c r="B235" s="209"/>
      <c r="C235" s="210"/>
      <c r="D235" s="210"/>
      <c r="E235" s="214"/>
      <c r="F235" s="214"/>
      <c r="G235" s="214"/>
      <c r="H235" s="215"/>
      <c r="I235" s="205"/>
      <c r="J235" s="206"/>
      <c r="K235" s="206"/>
      <c r="L235" s="206"/>
      <c r="M235" s="213">
        <v>43246</v>
      </c>
      <c r="N235" s="213"/>
      <c r="O235" s="213"/>
      <c r="P235" s="213">
        <v>45071</v>
      </c>
      <c r="Q235" s="213"/>
      <c r="R235" s="213"/>
      <c r="S235" s="205" t="s">
        <v>5539</v>
      </c>
      <c r="T235" s="205"/>
      <c r="U235" s="205"/>
      <c r="V235" s="206" t="s">
        <v>5027</v>
      </c>
      <c r="W235" s="206"/>
      <c r="X235" s="206"/>
      <c r="Y235" s="207"/>
      <c r="Z235" s="207"/>
      <c r="AA235" s="207"/>
      <c r="AB235" s="208"/>
      <c r="AC235" s="208"/>
      <c r="AD235" s="208"/>
      <c r="AE235" s="202"/>
      <c r="AF235" s="202"/>
      <c r="AG235" s="202"/>
      <c r="AH235" s="201">
        <f>Totals!$E$81</f>
        <v>45811</v>
      </c>
      <c r="AI235" s="201"/>
      <c r="AJ235" s="201"/>
      <c r="AK235" s="326">
        <f t="shared" si="60"/>
        <v>0</v>
      </c>
      <c r="AL235" s="326"/>
      <c r="AM235" s="326"/>
      <c r="AN235" s="201" t="str">
        <f t="shared" si="61"/>
        <v/>
      </c>
      <c r="AO235" s="201"/>
      <c r="AP235" s="201"/>
      <c r="AQ235" s="202"/>
      <c r="AR235" s="202"/>
      <c r="AS235" s="202"/>
      <c r="AT235" s="203">
        <f t="shared" si="74"/>
        <v>0</v>
      </c>
      <c r="AU235" s="203"/>
      <c r="AV235" s="203"/>
      <c r="AW235" s="204">
        <f t="shared" si="63"/>
        <v>0</v>
      </c>
      <c r="AX235" s="204"/>
      <c r="AY235" s="204"/>
      <c r="AZ235" s="190">
        <f t="shared" si="64"/>
        <v>0</v>
      </c>
      <c r="BA235" s="190"/>
      <c r="BB235" s="190">
        <f t="shared" si="65"/>
        <v>0</v>
      </c>
      <c r="BC235" s="190"/>
      <c r="BD235" s="190">
        <f t="shared" si="66"/>
        <v>0</v>
      </c>
      <c r="BE235" s="190"/>
      <c r="BF235" s="190">
        <f t="shared" si="67"/>
        <v>0</v>
      </c>
      <c r="BG235" s="190"/>
      <c r="BH235" s="190">
        <f t="shared" si="68"/>
        <v>0</v>
      </c>
      <c r="BI235" s="190"/>
      <c r="BJ235" s="190">
        <f t="shared" si="69"/>
        <v>0</v>
      </c>
      <c r="BK235" s="190"/>
      <c r="BL235" s="190">
        <f t="shared" si="70"/>
        <v>0</v>
      </c>
      <c r="BM235" s="199"/>
      <c r="BN235" s="190">
        <f t="shared" si="71"/>
        <v>0</v>
      </c>
      <c r="BO235" s="190"/>
      <c r="BP235" s="190">
        <f t="shared" si="72"/>
        <v>0</v>
      </c>
      <c r="BQ235" s="190"/>
      <c r="BR235" s="190">
        <f t="shared" si="73"/>
        <v>0</v>
      </c>
      <c r="BS235" s="191"/>
    </row>
    <row r="236" spans="2:71" ht="15" thickBot="1" x14ac:dyDescent="0.4">
      <c r="B236" s="209"/>
      <c r="C236" s="210"/>
      <c r="D236" s="210"/>
      <c r="E236" s="214"/>
      <c r="F236" s="214"/>
      <c r="G236" s="214"/>
      <c r="H236" s="215"/>
      <c r="I236" s="205"/>
      <c r="J236" s="206"/>
      <c r="K236" s="206"/>
      <c r="L236" s="206"/>
      <c r="M236" s="213">
        <v>44442</v>
      </c>
      <c r="N236" s="213"/>
      <c r="O236" s="213"/>
      <c r="P236" s="213">
        <v>46267</v>
      </c>
      <c r="Q236" s="213"/>
      <c r="R236" s="213"/>
      <c r="S236" s="205" t="s">
        <v>5539</v>
      </c>
      <c r="T236" s="205"/>
      <c r="U236" s="205"/>
      <c r="V236" s="206" t="s">
        <v>3830</v>
      </c>
      <c r="W236" s="206"/>
      <c r="X236" s="206"/>
      <c r="Y236" s="207"/>
      <c r="Z236" s="207"/>
      <c r="AA236" s="207"/>
      <c r="AB236" s="208"/>
      <c r="AC236" s="208"/>
      <c r="AD236" s="208"/>
      <c r="AE236" s="202"/>
      <c r="AF236" s="202"/>
      <c r="AG236" s="202"/>
      <c r="AH236" s="201">
        <f>Totals!$E$81</f>
        <v>45811</v>
      </c>
      <c r="AI236" s="201"/>
      <c r="AJ236" s="201"/>
      <c r="AK236" s="326">
        <f t="shared" si="60"/>
        <v>0</v>
      </c>
      <c r="AL236" s="326"/>
      <c r="AM236" s="326"/>
      <c r="AN236" s="201" t="str">
        <f t="shared" si="61"/>
        <v/>
      </c>
      <c r="AO236" s="201"/>
      <c r="AP236" s="201"/>
      <c r="AQ236" s="202"/>
      <c r="AR236" s="202"/>
      <c r="AS236" s="202"/>
      <c r="AT236" s="203">
        <f t="shared" si="74"/>
        <v>0</v>
      </c>
      <c r="AU236" s="203"/>
      <c r="AV236" s="203"/>
      <c r="AW236" s="204">
        <f t="shared" si="63"/>
        <v>0</v>
      </c>
      <c r="AX236" s="204"/>
      <c r="AY236" s="204"/>
      <c r="AZ236" s="190">
        <f t="shared" si="64"/>
        <v>0</v>
      </c>
      <c r="BA236" s="190"/>
      <c r="BB236" s="190">
        <f t="shared" si="65"/>
        <v>0</v>
      </c>
      <c r="BC236" s="190"/>
      <c r="BD236" s="190">
        <f t="shared" si="66"/>
        <v>0</v>
      </c>
      <c r="BE236" s="190"/>
      <c r="BF236" s="190">
        <f t="shared" si="67"/>
        <v>0</v>
      </c>
      <c r="BG236" s="190"/>
      <c r="BH236" s="190">
        <f t="shared" si="68"/>
        <v>0</v>
      </c>
      <c r="BI236" s="190"/>
      <c r="BJ236" s="190">
        <f t="shared" si="69"/>
        <v>0</v>
      </c>
      <c r="BK236" s="190"/>
      <c r="BL236" s="190">
        <f t="shared" si="70"/>
        <v>0</v>
      </c>
      <c r="BM236" s="199"/>
      <c r="BN236" s="190">
        <f t="shared" si="71"/>
        <v>0</v>
      </c>
      <c r="BO236" s="190"/>
      <c r="BP236" s="190">
        <f t="shared" si="72"/>
        <v>0</v>
      </c>
      <c r="BQ236" s="190"/>
      <c r="BR236" s="190">
        <f t="shared" si="73"/>
        <v>0</v>
      </c>
      <c r="BS236" s="191"/>
    </row>
    <row r="237" spans="2:71" ht="15" thickBot="1" x14ac:dyDescent="0.4">
      <c r="B237" s="209"/>
      <c r="C237" s="210"/>
      <c r="D237" s="210"/>
      <c r="E237" s="214"/>
      <c r="F237" s="214"/>
      <c r="G237" s="214"/>
      <c r="H237" s="215"/>
      <c r="I237" s="205"/>
      <c r="J237" s="206"/>
      <c r="K237" s="206"/>
      <c r="L237" s="206"/>
      <c r="M237" s="213">
        <v>44229</v>
      </c>
      <c r="N237" s="213"/>
      <c r="O237" s="213"/>
      <c r="P237" s="213">
        <v>44593</v>
      </c>
      <c r="Q237" s="213"/>
      <c r="R237" s="213"/>
      <c r="S237" s="205" t="s">
        <v>6638</v>
      </c>
      <c r="T237" s="205"/>
      <c r="U237" s="205"/>
      <c r="V237" s="206" t="s">
        <v>6606</v>
      </c>
      <c r="W237" s="206"/>
      <c r="X237" s="206"/>
      <c r="Y237" s="207"/>
      <c r="Z237" s="207"/>
      <c r="AA237" s="207"/>
      <c r="AB237" s="208"/>
      <c r="AC237" s="208"/>
      <c r="AD237" s="208"/>
      <c r="AE237" s="202"/>
      <c r="AF237" s="202"/>
      <c r="AG237" s="202"/>
      <c r="AH237" s="201">
        <f>Totals!$E$81</f>
        <v>45811</v>
      </c>
      <c r="AI237" s="201"/>
      <c r="AJ237" s="201"/>
      <c r="AK237" s="326">
        <f t="shared" si="60"/>
        <v>0</v>
      </c>
      <c r="AL237" s="326"/>
      <c r="AM237" s="326"/>
      <c r="AN237" s="201" t="str">
        <f t="shared" si="61"/>
        <v/>
      </c>
      <c r="AO237" s="201"/>
      <c r="AP237" s="201"/>
      <c r="AQ237" s="202"/>
      <c r="AR237" s="202"/>
      <c r="AS237" s="202"/>
      <c r="AT237" s="203">
        <f t="shared" si="74"/>
        <v>0</v>
      </c>
      <c r="AU237" s="203"/>
      <c r="AV237" s="203"/>
      <c r="AW237" s="204">
        <f t="shared" si="63"/>
        <v>0</v>
      </c>
      <c r="AX237" s="204"/>
      <c r="AY237" s="204"/>
      <c r="AZ237" s="190">
        <f t="shared" si="64"/>
        <v>0</v>
      </c>
      <c r="BA237" s="190"/>
      <c r="BB237" s="190">
        <f t="shared" si="65"/>
        <v>0</v>
      </c>
      <c r="BC237" s="190"/>
      <c r="BD237" s="190">
        <f t="shared" si="66"/>
        <v>0</v>
      </c>
      <c r="BE237" s="190"/>
      <c r="BF237" s="190">
        <f t="shared" si="67"/>
        <v>0</v>
      </c>
      <c r="BG237" s="190"/>
      <c r="BH237" s="190">
        <f t="shared" si="68"/>
        <v>0</v>
      </c>
      <c r="BI237" s="190"/>
      <c r="BJ237" s="190">
        <f t="shared" si="69"/>
        <v>0</v>
      </c>
      <c r="BK237" s="190"/>
      <c r="BL237" s="190">
        <f t="shared" si="70"/>
        <v>0</v>
      </c>
      <c r="BM237" s="199"/>
      <c r="BN237" s="190">
        <f t="shared" si="71"/>
        <v>0</v>
      </c>
      <c r="BO237" s="190"/>
      <c r="BP237" s="190">
        <f t="shared" si="72"/>
        <v>0</v>
      </c>
      <c r="BQ237" s="190"/>
      <c r="BR237" s="190">
        <f t="shared" si="73"/>
        <v>0</v>
      </c>
      <c r="BS237" s="191"/>
    </row>
    <row r="238" spans="2:71" ht="15" thickBot="1" x14ac:dyDescent="0.4">
      <c r="B238" s="209"/>
      <c r="C238" s="210"/>
      <c r="D238" s="210"/>
      <c r="E238" s="214"/>
      <c r="F238" s="214"/>
      <c r="G238" s="214"/>
      <c r="H238" s="215"/>
      <c r="I238" s="205"/>
      <c r="J238" s="206"/>
      <c r="K238" s="206"/>
      <c r="L238" s="206"/>
      <c r="M238" s="213">
        <v>44105</v>
      </c>
      <c r="N238" s="213"/>
      <c r="O238" s="213"/>
      <c r="P238" s="213">
        <v>44469</v>
      </c>
      <c r="Q238" s="213"/>
      <c r="R238" s="213"/>
      <c r="S238" s="205" t="s">
        <v>6638</v>
      </c>
      <c r="T238" s="205"/>
      <c r="U238" s="205"/>
      <c r="V238" s="206" t="s">
        <v>6364</v>
      </c>
      <c r="W238" s="206"/>
      <c r="X238" s="206"/>
      <c r="Y238" s="207"/>
      <c r="Z238" s="207"/>
      <c r="AA238" s="207"/>
      <c r="AB238" s="208"/>
      <c r="AC238" s="208"/>
      <c r="AD238" s="208"/>
      <c r="AE238" s="202"/>
      <c r="AF238" s="202"/>
      <c r="AG238" s="202"/>
      <c r="AH238" s="201">
        <f>Totals!$E$81</f>
        <v>45811</v>
      </c>
      <c r="AI238" s="201"/>
      <c r="AJ238" s="201"/>
      <c r="AK238" s="326">
        <f t="shared" si="60"/>
        <v>0</v>
      </c>
      <c r="AL238" s="326"/>
      <c r="AM238" s="326"/>
      <c r="AN238" s="201" t="str">
        <f t="shared" si="61"/>
        <v/>
      </c>
      <c r="AO238" s="201"/>
      <c r="AP238" s="201"/>
      <c r="AQ238" s="202"/>
      <c r="AR238" s="202"/>
      <c r="AS238" s="202"/>
      <c r="AT238" s="203">
        <f t="shared" si="74"/>
        <v>0</v>
      </c>
      <c r="AU238" s="203"/>
      <c r="AV238" s="203"/>
      <c r="AW238" s="204">
        <f t="shared" si="63"/>
        <v>0</v>
      </c>
      <c r="AX238" s="204"/>
      <c r="AY238" s="204"/>
      <c r="AZ238" s="190">
        <f t="shared" si="64"/>
        <v>0</v>
      </c>
      <c r="BA238" s="190"/>
      <c r="BB238" s="190">
        <f t="shared" si="65"/>
        <v>0</v>
      </c>
      <c r="BC238" s="190"/>
      <c r="BD238" s="190">
        <f t="shared" si="66"/>
        <v>0</v>
      </c>
      <c r="BE238" s="190"/>
      <c r="BF238" s="190">
        <f t="shared" si="67"/>
        <v>0</v>
      </c>
      <c r="BG238" s="190"/>
      <c r="BH238" s="190">
        <f t="shared" si="68"/>
        <v>0</v>
      </c>
      <c r="BI238" s="190"/>
      <c r="BJ238" s="190">
        <f t="shared" si="69"/>
        <v>0</v>
      </c>
      <c r="BK238" s="190"/>
      <c r="BL238" s="190">
        <f t="shared" si="70"/>
        <v>0</v>
      </c>
      <c r="BM238" s="199"/>
      <c r="BN238" s="190">
        <f t="shared" si="71"/>
        <v>0</v>
      </c>
      <c r="BO238" s="190"/>
      <c r="BP238" s="190">
        <f t="shared" si="72"/>
        <v>0</v>
      </c>
      <c r="BQ238" s="190"/>
      <c r="BR238" s="190">
        <f t="shared" si="73"/>
        <v>0</v>
      </c>
      <c r="BS238" s="191"/>
    </row>
    <row r="239" spans="2:71" ht="15" thickBot="1" x14ac:dyDescent="0.4">
      <c r="B239" s="209"/>
      <c r="C239" s="210"/>
      <c r="D239" s="210"/>
      <c r="E239" s="214"/>
      <c r="F239" s="214"/>
      <c r="G239" s="214"/>
      <c r="H239" s="215"/>
      <c r="I239" s="205"/>
      <c r="J239" s="206"/>
      <c r="K239" s="206"/>
      <c r="L239" s="206"/>
      <c r="M239" s="213"/>
      <c r="N239" s="213"/>
      <c r="O239" s="213"/>
      <c r="P239" s="213"/>
      <c r="Q239" s="213"/>
      <c r="R239" s="213"/>
      <c r="S239" s="205"/>
      <c r="T239" s="205"/>
      <c r="U239" s="205"/>
      <c r="V239" s="206"/>
      <c r="W239" s="206"/>
      <c r="X239" s="206"/>
      <c r="Y239" s="207"/>
      <c r="Z239" s="207"/>
      <c r="AA239" s="207"/>
      <c r="AB239" s="208"/>
      <c r="AC239" s="208"/>
      <c r="AD239" s="208"/>
      <c r="AE239" s="202"/>
      <c r="AF239" s="202"/>
      <c r="AG239" s="202"/>
      <c r="AH239" s="201">
        <f>Totals!$E$81</f>
        <v>45811</v>
      </c>
      <c r="AI239" s="201"/>
      <c r="AJ239" s="201"/>
      <c r="AK239" s="326">
        <f t="shared" si="60"/>
        <v>0</v>
      </c>
      <c r="AL239" s="326"/>
      <c r="AM239" s="326"/>
      <c r="AN239" s="201" t="str">
        <f t="shared" si="61"/>
        <v/>
      </c>
      <c r="AO239" s="201"/>
      <c r="AP239" s="201"/>
      <c r="AQ239" s="202"/>
      <c r="AR239" s="202"/>
      <c r="AS239" s="202"/>
      <c r="AT239" s="203">
        <f t="shared" si="74"/>
        <v>0</v>
      </c>
      <c r="AU239" s="203"/>
      <c r="AV239" s="203"/>
      <c r="AW239" s="204">
        <f t="shared" si="63"/>
        <v>0</v>
      </c>
      <c r="AX239" s="204"/>
      <c r="AY239" s="204"/>
      <c r="AZ239" s="190">
        <f t="shared" si="64"/>
        <v>0</v>
      </c>
      <c r="BA239" s="190"/>
      <c r="BB239" s="190">
        <f t="shared" si="65"/>
        <v>0</v>
      </c>
      <c r="BC239" s="190"/>
      <c r="BD239" s="190">
        <f t="shared" si="66"/>
        <v>0</v>
      </c>
      <c r="BE239" s="190"/>
      <c r="BF239" s="190">
        <f t="shared" si="67"/>
        <v>0</v>
      </c>
      <c r="BG239" s="190"/>
      <c r="BH239" s="190">
        <f t="shared" si="68"/>
        <v>0</v>
      </c>
      <c r="BI239" s="190"/>
      <c r="BJ239" s="190">
        <f t="shared" si="69"/>
        <v>0</v>
      </c>
      <c r="BK239" s="190"/>
      <c r="BL239" s="190">
        <f t="shared" si="70"/>
        <v>0</v>
      </c>
      <c r="BM239" s="199"/>
      <c r="BN239" s="190">
        <f t="shared" si="71"/>
        <v>0</v>
      </c>
      <c r="BO239" s="190"/>
      <c r="BP239" s="190">
        <f t="shared" si="72"/>
        <v>0</v>
      </c>
      <c r="BQ239" s="190"/>
      <c r="BR239" s="190">
        <f t="shared" si="73"/>
        <v>0</v>
      </c>
      <c r="BS239" s="191"/>
    </row>
    <row r="240" spans="2:71" ht="15" thickBot="1" x14ac:dyDescent="0.4">
      <c r="B240" s="209"/>
      <c r="C240" s="210"/>
      <c r="D240" s="210"/>
      <c r="E240" s="214"/>
      <c r="F240" s="214"/>
      <c r="G240" s="214"/>
      <c r="H240" s="215"/>
      <c r="I240" s="205"/>
      <c r="J240" s="206"/>
      <c r="K240" s="206"/>
      <c r="L240" s="206"/>
      <c r="M240" s="213"/>
      <c r="N240" s="213"/>
      <c r="O240" s="213"/>
      <c r="P240" s="213"/>
      <c r="Q240" s="213"/>
      <c r="R240" s="213"/>
      <c r="S240" s="205"/>
      <c r="T240" s="205"/>
      <c r="U240" s="205"/>
      <c r="V240" s="206"/>
      <c r="W240" s="206"/>
      <c r="X240" s="206"/>
      <c r="Y240" s="207"/>
      <c r="Z240" s="207"/>
      <c r="AA240" s="207"/>
      <c r="AB240" s="208"/>
      <c r="AC240" s="208"/>
      <c r="AD240" s="208"/>
      <c r="AE240" s="202"/>
      <c r="AF240" s="202"/>
      <c r="AG240" s="202"/>
      <c r="AH240" s="201">
        <f>Totals!$E$81</f>
        <v>45811</v>
      </c>
      <c r="AI240" s="201"/>
      <c r="AJ240" s="201"/>
      <c r="AK240" s="326">
        <f t="shared" si="60"/>
        <v>0</v>
      </c>
      <c r="AL240" s="326"/>
      <c r="AM240" s="326"/>
      <c r="AN240" s="201" t="str">
        <f t="shared" si="61"/>
        <v/>
      </c>
      <c r="AO240" s="201"/>
      <c r="AP240" s="201"/>
      <c r="AQ240" s="202"/>
      <c r="AR240" s="202"/>
      <c r="AS240" s="202"/>
      <c r="AT240" s="203">
        <f t="shared" si="74"/>
        <v>0</v>
      </c>
      <c r="AU240" s="203"/>
      <c r="AV240" s="203"/>
      <c r="AW240" s="204">
        <f t="shared" si="63"/>
        <v>0</v>
      </c>
      <c r="AX240" s="204"/>
      <c r="AY240" s="204"/>
      <c r="AZ240" s="190">
        <f t="shared" si="64"/>
        <v>0</v>
      </c>
      <c r="BA240" s="190"/>
      <c r="BB240" s="190">
        <f t="shared" si="65"/>
        <v>0</v>
      </c>
      <c r="BC240" s="190"/>
      <c r="BD240" s="190">
        <f t="shared" si="66"/>
        <v>0</v>
      </c>
      <c r="BE240" s="190"/>
      <c r="BF240" s="190">
        <f t="shared" si="67"/>
        <v>0</v>
      </c>
      <c r="BG240" s="190"/>
      <c r="BH240" s="190">
        <f t="shared" si="68"/>
        <v>0</v>
      </c>
      <c r="BI240" s="190"/>
      <c r="BJ240" s="190">
        <f t="shared" si="69"/>
        <v>0</v>
      </c>
      <c r="BK240" s="190"/>
      <c r="BL240" s="190">
        <f t="shared" si="70"/>
        <v>0</v>
      </c>
      <c r="BM240" s="199"/>
      <c r="BN240" s="190">
        <f t="shared" si="71"/>
        <v>0</v>
      </c>
      <c r="BO240" s="190"/>
      <c r="BP240" s="190">
        <f t="shared" si="72"/>
        <v>0</v>
      </c>
      <c r="BQ240" s="190"/>
      <c r="BR240" s="190">
        <f t="shared" si="73"/>
        <v>0</v>
      </c>
      <c r="BS240" s="191"/>
    </row>
    <row r="241" spans="2:71" ht="15" thickBot="1" x14ac:dyDescent="0.4">
      <c r="B241" s="209"/>
      <c r="C241" s="210"/>
      <c r="D241" s="210"/>
      <c r="E241" s="214"/>
      <c r="F241" s="214"/>
      <c r="G241" s="214"/>
      <c r="H241" s="215"/>
      <c r="I241" s="205"/>
      <c r="J241" s="206"/>
      <c r="K241" s="206"/>
      <c r="L241" s="206"/>
      <c r="M241" s="213">
        <v>44401</v>
      </c>
      <c r="N241" s="213"/>
      <c r="O241" s="213"/>
      <c r="P241" s="213">
        <v>44431</v>
      </c>
      <c r="Q241" s="213"/>
      <c r="R241" s="213"/>
      <c r="S241" s="205" t="s">
        <v>6948</v>
      </c>
      <c r="T241" s="205"/>
      <c r="U241" s="205"/>
      <c r="V241" s="206" t="s">
        <v>6925</v>
      </c>
      <c r="W241" s="206"/>
      <c r="X241" s="206"/>
      <c r="Y241" s="207"/>
      <c r="Z241" s="207"/>
      <c r="AA241" s="207"/>
      <c r="AB241" s="208"/>
      <c r="AC241" s="208"/>
      <c r="AD241" s="208"/>
      <c r="AE241" s="202"/>
      <c r="AF241" s="202"/>
      <c r="AG241" s="202"/>
      <c r="AH241" s="201">
        <f>Totals!$E$81</f>
        <v>45811</v>
      </c>
      <c r="AI241" s="201"/>
      <c r="AJ241" s="201"/>
      <c r="AK241" s="326">
        <f t="shared" si="60"/>
        <v>0</v>
      </c>
      <c r="AL241" s="326"/>
      <c r="AM241" s="326"/>
      <c r="AN241" s="201" t="str">
        <f t="shared" si="61"/>
        <v/>
      </c>
      <c r="AO241" s="201"/>
      <c r="AP241" s="201"/>
      <c r="AQ241" s="202"/>
      <c r="AR241" s="202"/>
      <c r="AS241" s="202"/>
      <c r="AT241" s="203">
        <f t="shared" si="74"/>
        <v>0</v>
      </c>
      <c r="AU241" s="203"/>
      <c r="AV241" s="203"/>
      <c r="AW241" s="204">
        <f t="shared" si="63"/>
        <v>0</v>
      </c>
      <c r="AX241" s="204"/>
      <c r="AY241" s="204"/>
      <c r="AZ241" s="190">
        <f t="shared" si="64"/>
        <v>0</v>
      </c>
      <c r="BA241" s="190"/>
      <c r="BB241" s="190">
        <f t="shared" si="65"/>
        <v>0</v>
      </c>
      <c r="BC241" s="190"/>
      <c r="BD241" s="190">
        <f t="shared" si="66"/>
        <v>0</v>
      </c>
      <c r="BE241" s="190"/>
      <c r="BF241" s="190">
        <f t="shared" si="67"/>
        <v>0</v>
      </c>
      <c r="BG241" s="190"/>
      <c r="BH241" s="190">
        <f t="shared" si="68"/>
        <v>0</v>
      </c>
      <c r="BI241" s="190"/>
      <c r="BJ241" s="190">
        <f t="shared" si="69"/>
        <v>0</v>
      </c>
      <c r="BK241" s="190"/>
      <c r="BL241" s="190">
        <f t="shared" si="70"/>
        <v>0</v>
      </c>
      <c r="BM241" s="199"/>
      <c r="BN241" s="190">
        <f t="shared" si="71"/>
        <v>0</v>
      </c>
      <c r="BO241" s="190"/>
      <c r="BP241" s="190">
        <f t="shared" si="72"/>
        <v>0</v>
      </c>
      <c r="BQ241" s="190"/>
      <c r="BR241" s="190">
        <f t="shared" si="73"/>
        <v>0</v>
      </c>
      <c r="BS241" s="191"/>
    </row>
    <row r="242" spans="2:71" ht="15" thickBot="1" x14ac:dyDescent="0.4">
      <c r="B242" s="209"/>
      <c r="C242" s="210"/>
      <c r="D242" s="210"/>
      <c r="E242" s="214"/>
      <c r="F242" s="214"/>
      <c r="G242" s="214"/>
      <c r="H242" s="215"/>
      <c r="I242" s="205"/>
      <c r="J242" s="206"/>
      <c r="K242" s="206"/>
      <c r="L242" s="206"/>
      <c r="M242" s="213"/>
      <c r="N242" s="213"/>
      <c r="O242" s="213"/>
      <c r="P242" s="213"/>
      <c r="Q242" s="213"/>
      <c r="R242" s="213"/>
      <c r="S242" s="205" t="s">
        <v>6948</v>
      </c>
      <c r="T242" s="205"/>
      <c r="U242" s="205"/>
      <c r="V242" s="206"/>
      <c r="W242" s="206"/>
      <c r="X242" s="206"/>
      <c r="Y242" s="207"/>
      <c r="Z242" s="207"/>
      <c r="AA242" s="207"/>
      <c r="AB242" s="208"/>
      <c r="AC242" s="208"/>
      <c r="AD242" s="208"/>
      <c r="AE242" s="202"/>
      <c r="AF242" s="202"/>
      <c r="AG242" s="202"/>
      <c r="AH242" s="201">
        <f>Totals!$E$81</f>
        <v>45811</v>
      </c>
      <c r="AI242" s="201"/>
      <c r="AJ242" s="201"/>
      <c r="AK242" s="326">
        <f t="shared" si="60"/>
        <v>0</v>
      </c>
      <c r="AL242" s="326"/>
      <c r="AM242" s="326"/>
      <c r="AN242" s="201" t="str">
        <f t="shared" si="61"/>
        <v/>
      </c>
      <c r="AO242" s="201"/>
      <c r="AP242" s="201"/>
      <c r="AQ242" s="202"/>
      <c r="AR242" s="202"/>
      <c r="AS242" s="202"/>
      <c r="AT242" s="203">
        <f t="shared" si="74"/>
        <v>0</v>
      </c>
      <c r="AU242" s="203"/>
      <c r="AV242" s="203"/>
      <c r="AW242" s="204">
        <f t="shared" si="63"/>
        <v>0</v>
      </c>
      <c r="AX242" s="204"/>
      <c r="AY242" s="204"/>
      <c r="AZ242" s="190">
        <f t="shared" si="64"/>
        <v>0</v>
      </c>
      <c r="BA242" s="190"/>
      <c r="BB242" s="190">
        <f t="shared" si="65"/>
        <v>0</v>
      </c>
      <c r="BC242" s="190"/>
      <c r="BD242" s="190">
        <f t="shared" si="66"/>
        <v>0</v>
      </c>
      <c r="BE242" s="190"/>
      <c r="BF242" s="190">
        <f t="shared" si="67"/>
        <v>0</v>
      </c>
      <c r="BG242" s="190"/>
      <c r="BH242" s="190">
        <f t="shared" si="68"/>
        <v>0</v>
      </c>
      <c r="BI242" s="190"/>
      <c r="BJ242" s="190">
        <f t="shared" si="69"/>
        <v>0</v>
      </c>
      <c r="BK242" s="190"/>
      <c r="BL242" s="190">
        <f t="shared" si="70"/>
        <v>0</v>
      </c>
      <c r="BM242" s="199"/>
      <c r="BN242" s="190">
        <f t="shared" si="71"/>
        <v>0</v>
      </c>
      <c r="BO242" s="190"/>
      <c r="BP242" s="190">
        <f t="shared" si="72"/>
        <v>0</v>
      </c>
      <c r="BQ242" s="190"/>
      <c r="BR242" s="190">
        <f t="shared" si="73"/>
        <v>0</v>
      </c>
      <c r="BS242" s="191"/>
    </row>
    <row r="243" spans="2:71" ht="15" thickBot="1" x14ac:dyDescent="0.4">
      <c r="B243" s="209"/>
      <c r="C243" s="210"/>
      <c r="D243" s="210"/>
      <c r="E243" s="214"/>
      <c r="F243" s="214"/>
      <c r="G243" s="214"/>
      <c r="H243" s="215"/>
      <c r="I243" s="205"/>
      <c r="J243" s="206"/>
      <c r="K243" s="206"/>
      <c r="L243" s="206"/>
      <c r="M243" s="213"/>
      <c r="N243" s="213"/>
      <c r="O243" s="213"/>
      <c r="P243" s="213"/>
      <c r="Q243" s="213"/>
      <c r="R243" s="213"/>
      <c r="S243" s="205" t="s">
        <v>6948</v>
      </c>
      <c r="T243" s="205"/>
      <c r="U243" s="205"/>
      <c r="V243" s="206"/>
      <c r="W243" s="206"/>
      <c r="X243" s="206"/>
      <c r="Y243" s="207"/>
      <c r="Z243" s="207"/>
      <c r="AA243" s="207"/>
      <c r="AB243" s="208"/>
      <c r="AC243" s="208"/>
      <c r="AD243" s="208"/>
      <c r="AE243" s="202"/>
      <c r="AF243" s="202"/>
      <c r="AG243" s="202"/>
      <c r="AH243" s="201">
        <f>Totals!$E$81</f>
        <v>45811</v>
      </c>
      <c r="AI243" s="201"/>
      <c r="AJ243" s="201"/>
      <c r="AK243" s="326">
        <f t="shared" si="60"/>
        <v>0</v>
      </c>
      <c r="AL243" s="326"/>
      <c r="AM243" s="326"/>
      <c r="AN243" s="201" t="str">
        <f t="shared" si="61"/>
        <v/>
      </c>
      <c r="AO243" s="201"/>
      <c r="AP243" s="201"/>
      <c r="AQ243" s="202"/>
      <c r="AR243" s="202"/>
      <c r="AS243" s="202"/>
      <c r="AT243" s="203">
        <f t="shared" si="74"/>
        <v>0</v>
      </c>
      <c r="AU243" s="203"/>
      <c r="AV243" s="203"/>
      <c r="AW243" s="204">
        <f t="shared" si="63"/>
        <v>0</v>
      </c>
      <c r="AX243" s="204"/>
      <c r="AY243" s="204"/>
      <c r="AZ243" s="190">
        <f t="shared" si="64"/>
        <v>0</v>
      </c>
      <c r="BA243" s="190"/>
      <c r="BB243" s="190">
        <f t="shared" si="65"/>
        <v>0</v>
      </c>
      <c r="BC243" s="190"/>
      <c r="BD243" s="190">
        <f t="shared" si="66"/>
        <v>0</v>
      </c>
      <c r="BE243" s="190"/>
      <c r="BF243" s="190">
        <f t="shared" si="67"/>
        <v>0</v>
      </c>
      <c r="BG243" s="190"/>
      <c r="BH243" s="190">
        <f t="shared" si="68"/>
        <v>0</v>
      </c>
      <c r="BI243" s="190"/>
      <c r="BJ243" s="190">
        <f t="shared" si="69"/>
        <v>0</v>
      </c>
      <c r="BK243" s="190"/>
      <c r="BL243" s="190">
        <f t="shared" si="70"/>
        <v>0</v>
      </c>
      <c r="BM243" s="199"/>
      <c r="BN243" s="190">
        <f t="shared" si="71"/>
        <v>0</v>
      </c>
      <c r="BO243" s="190"/>
      <c r="BP243" s="190">
        <f t="shared" si="72"/>
        <v>0</v>
      </c>
      <c r="BQ243" s="190"/>
      <c r="BR243" s="190">
        <f t="shared" si="73"/>
        <v>0</v>
      </c>
      <c r="BS243" s="191"/>
    </row>
    <row r="244" spans="2:71" ht="15" thickBot="1" x14ac:dyDescent="0.4">
      <c r="B244" s="209"/>
      <c r="C244" s="210"/>
      <c r="D244" s="210"/>
      <c r="E244" s="214"/>
      <c r="F244" s="214"/>
      <c r="G244" s="214"/>
      <c r="H244" s="215"/>
      <c r="I244" s="205"/>
      <c r="J244" s="206"/>
      <c r="K244" s="206"/>
      <c r="L244" s="206"/>
      <c r="M244" s="213"/>
      <c r="N244" s="213"/>
      <c r="O244" s="213"/>
      <c r="P244" s="213"/>
      <c r="Q244" s="213"/>
      <c r="R244" s="213"/>
      <c r="S244" s="205" t="s">
        <v>6948</v>
      </c>
      <c r="T244" s="205"/>
      <c r="U244" s="205"/>
      <c r="V244" s="206"/>
      <c r="W244" s="206"/>
      <c r="X244" s="206"/>
      <c r="Y244" s="207"/>
      <c r="Z244" s="207"/>
      <c r="AA244" s="207"/>
      <c r="AB244" s="208"/>
      <c r="AC244" s="208"/>
      <c r="AD244" s="208"/>
      <c r="AE244" s="202"/>
      <c r="AF244" s="202"/>
      <c r="AG244" s="202"/>
      <c r="AH244" s="201">
        <f>Totals!$E$81</f>
        <v>45811</v>
      </c>
      <c r="AI244" s="201"/>
      <c r="AJ244" s="201"/>
      <c r="AK244" s="326">
        <f t="shared" si="60"/>
        <v>0</v>
      </c>
      <c r="AL244" s="326"/>
      <c r="AM244" s="326"/>
      <c r="AN244" s="201" t="str">
        <f t="shared" si="61"/>
        <v/>
      </c>
      <c r="AO244" s="201"/>
      <c r="AP244" s="201"/>
      <c r="AQ244" s="202"/>
      <c r="AR244" s="202"/>
      <c r="AS244" s="202"/>
      <c r="AT244" s="203">
        <f t="shared" si="74"/>
        <v>0</v>
      </c>
      <c r="AU244" s="203"/>
      <c r="AV244" s="203"/>
      <c r="AW244" s="204">
        <f t="shared" si="63"/>
        <v>0</v>
      </c>
      <c r="AX244" s="204"/>
      <c r="AY244" s="204"/>
      <c r="AZ244" s="190">
        <f t="shared" si="64"/>
        <v>0</v>
      </c>
      <c r="BA244" s="190"/>
      <c r="BB244" s="190">
        <f t="shared" si="65"/>
        <v>0</v>
      </c>
      <c r="BC244" s="190"/>
      <c r="BD244" s="190">
        <f t="shared" si="66"/>
        <v>0</v>
      </c>
      <c r="BE244" s="190"/>
      <c r="BF244" s="190">
        <f t="shared" si="67"/>
        <v>0</v>
      </c>
      <c r="BG244" s="190"/>
      <c r="BH244" s="190">
        <f t="shared" si="68"/>
        <v>0</v>
      </c>
      <c r="BI244" s="190"/>
      <c r="BJ244" s="190">
        <f t="shared" si="69"/>
        <v>0</v>
      </c>
      <c r="BK244" s="190"/>
      <c r="BL244" s="190">
        <f t="shared" si="70"/>
        <v>0</v>
      </c>
      <c r="BM244" s="199"/>
      <c r="BN244" s="190">
        <f t="shared" si="71"/>
        <v>0</v>
      </c>
      <c r="BO244" s="190"/>
      <c r="BP244" s="190">
        <f t="shared" si="72"/>
        <v>0</v>
      </c>
      <c r="BQ244" s="190"/>
      <c r="BR244" s="190">
        <f t="shared" si="73"/>
        <v>0</v>
      </c>
      <c r="BS244" s="191"/>
    </row>
    <row r="245" spans="2:71" ht="15" thickBot="1" x14ac:dyDescent="0.4">
      <c r="B245" s="209"/>
      <c r="C245" s="210"/>
      <c r="D245" s="210"/>
      <c r="E245" s="214"/>
      <c r="F245" s="214"/>
      <c r="G245" s="214"/>
      <c r="H245" s="215"/>
      <c r="I245" s="205"/>
      <c r="J245" s="206"/>
      <c r="K245" s="206"/>
      <c r="L245" s="206"/>
      <c r="M245" s="213"/>
      <c r="N245" s="213"/>
      <c r="O245" s="213"/>
      <c r="P245" s="213"/>
      <c r="Q245" s="213"/>
      <c r="R245" s="213"/>
      <c r="S245" s="205"/>
      <c r="T245" s="205"/>
      <c r="U245" s="205"/>
      <c r="V245" s="206"/>
      <c r="W245" s="206"/>
      <c r="X245" s="206"/>
      <c r="Y245" s="207"/>
      <c r="Z245" s="207"/>
      <c r="AA245" s="207"/>
      <c r="AB245" s="208"/>
      <c r="AC245" s="208"/>
      <c r="AD245" s="208"/>
      <c r="AE245" s="202"/>
      <c r="AF245" s="202"/>
      <c r="AG245" s="202"/>
      <c r="AH245" s="201">
        <f>Totals!$E$81</f>
        <v>45811</v>
      </c>
      <c r="AI245" s="201"/>
      <c r="AJ245" s="201"/>
      <c r="AK245" s="326">
        <f t="shared" si="60"/>
        <v>0</v>
      </c>
      <c r="AL245" s="326"/>
      <c r="AM245" s="326"/>
      <c r="AN245" s="201" t="str">
        <f t="shared" si="61"/>
        <v/>
      </c>
      <c r="AO245" s="201"/>
      <c r="AP245" s="201"/>
      <c r="AQ245" s="202"/>
      <c r="AR245" s="202"/>
      <c r="AS245" s="202"/>
      <c r="AT245" s="203">
        <f t="shared" si="74"/>
        <v>0</v>
      </c>
      <c r="AU245" s="203"/>
      <c r="AV245" s="203"/>
      <c r="AW245" s="204">
        <f t="shared" si="63"/>
        <v>0</v>
      </c>
      <c r="AX245" s="204"/>
      <c r="AY245" s="204"/>
      <c r="AZ245" s="190">
        <f t="shared" si="64"/>
        <v>0</v>
      </c>
      <c r="BA245" s="190"/>
      <c r="BB245" s="190">
        <f t="shared" si="65"/>
        <v>0</v>
      </c>
      <c r="BC245" s="190"/>
      <c r="BD245" s="190">
        <f t="shared" si="66"/>
        <v>0</v>
      </c>
      <c r="BE245" s="190"/>
      <c r="BF245" s="190">
        <f t="shared" si="67"/>
        <v>0</v>
      </c>
      <c r="BG245" s="190"/>
      <c r="BH245" s="190">
        <f t="shared" si="68"/>
        <v>0</v>
      </c>
      <c r="BI245" s="190"/>
      <c r="BJ245" s="190">
        <f t="shared" si="69"/>
        <v>0</v>
      </c>
      <c r="BK245" s="190"/>
      <c r="BL245" s="190">
        <f t="shared" si="70"/>
        <v>0</v>
      </c>
      <c r="BM245" s="199"/>
      <c r="BN245" s="190">
        <f t="shared" si="71"/>
        <v>0</v>
      </c>
      <c r="BO245" s="190"/>
      <c r="BP245" s="190">
        <f t="shared" si="72"/>
        <v>0</v>
      </c>
      <c r="BQ245" s="190"/>
      <c r="BR245" s="190">
        <f t="shared" si="73"/>
        <v>0</v>
      </c>
      <c r="BS245" s="191"/>
    </row>
    <row r="246" spans="2:71" ht="15" thickBot="1" x14ac:dyDescent="0.4">
      <c r="B246" s="209"/>
      <c r="C246" s="210"/>
      <c r="D246" s="210"/>
      <c r="E246" s="214"/>
      <c r="F246" s="214"/>
      <c r="G246" s="214"/>
      <c r="H246" s="215"/>
      <c r="I246" s="205"/>
      <c r="J246" s="206"/>
      <c r="K246" s="206"/>
      <c r="L246" s="206"/>
      <c r="M246" s="213"/>
      <c r="N246" s="213"/>
      <c r="O246" s="213"/>
      <c r="P246" s="213"/>
      <c r="Q246" s="213"/>
      <c r="R246" s="213"/>
      <c r="S246" s="205"/>
      <c r="T246" s="205"/>
      <c r="U246" s="205"/>
      <c r="V246" s="206"/>
      <c r="W246" s="206"/>
      <c r="X246" s="206"/>
      <c r="Y246" s="207"/>
      <c r="Z246" s="207"/>
      <c r="AA246" s="207"/>
      <c r="AB246" s="208"/>
      <c r="AC246" s="208"/>
      <c r="AD246" s="208"/>
      <c r="AE246" s="202"/>
      <c r="AF246" s="202"/>
      <c r="AG246" s="202"/>
      <c r="AH246" s="201">
        <f>Totals!$E$81</f>
        <v>45811</v>
      </c>
      <c r="AI246" s="201"/>
      <c r="AJ246" s="201"/>
      <c r="AK246" s="326">
        <f t="shared" si="60"/>
        <v>0</v>
      </c>
      <c r="AL246" s="326"/>
      <c r="AM246" s="326"/>
      <c r="AN246" s="201" t="str">
        <f t="shared" si="61"/>
        <v/>
      </c>
      <c r="AO246" s="201"/>
      <c r="AP246" s="201"/>
      <c r="AQ246" s="202"/>
      <c r="AR246" s="202"/>
      <c r="AS246" s="202"/>
      <c r="AT246" s="203">
        <f t="shared" si="74"/>
        <v>0</v>
      </c>
      <c r="AU246" s="203"/>
      <c r="AV246" s="203"/>
      <c r="AW246" s="204">
        <f t="shared" si="63"/>
        <v>0</v>
      </c>
      <c r="AX246" s="204"/>
      <c r="AY246" s="204"/>
      <c r="AZ246" s="190">
        <f t="shared" si="64"/>
        <v>0</v>
      </c>
      <c r="BA246" s="190"/>
      <c r="BB246" s="190">
        <f t="shared" si="65"/>
        <v>0</v>
      </c>
      <c r="BC246" s="190"/>
      <c r="BD246" s="190">
        <f t="shared" si="66"/>
        <v>0</v>
      </c>
      <c r="BE246" s="190"/>
      <c r="BF246" s="190">
        <f t="shared" si="67"/>
        <v>0</v>
      </c>
      <c r="BG246" s="190"/>
      <c r="BH246" s="190">
        <f t="shared" si="68"/>
        <v>0</v>
      </c>
      <c r="BI246" s="190"/>
      <c r="BJ246" s="190">
        <f t="shared" si="69"/>
        <v>0</v>
      </c>
      <c r="BK246" s="190"/>
      <c r="BL246" s="190">
        <f t="shared" si="70"/>
        <v>0</v>
      </c>
      <c r="BM246" s="199"/>
      <c r="BN246" s="190">
        <f t="shared" si="71"/>
        <v>0</v>
      </c>
      <c r="BO246" s="190"/>
      <c r="BP246" s="190">
        <f t="shared" si="72"/>
        <v>0</v>
      </c>
      <c r="BQ246" s="190"/>
      <c r="BR246" s="190">
        <f t="shared" si="73"/>
        <v>0</v>
      </c>
      <c r="BS246" s="191"/>
    </row>
    <row r="247" spans="2:71" ht="15" thickBot="1" x14ac:dyDescent="0.4">
      <c r="B247" s="209"/>
      <c r="C247" s="210"/>
      <c r="D247" s="210"/>
      <c r="E247" s="214"/>
      <c r="F247" s="214"/>
      <c r="G247" s="214"/>
      <c r="H247" s="215"/>
      <c r="I247" s="205"/>
      <c r="J247" s="206"/>
      <c r="K247" s="206"/>
      <c r="L247" s="206"/>
      <c r="M247" s="213"/>
      <c r="N247" s="213"/>
      <c r="O247" s="213"/>
      <c r="P247" s="213"/>
      <c r="Q247" s="213"/>
      <c r="R247" s="213"/>
      <c r="S247" s="205" t="s">
        <v>6948</v>
      </c>
      <c r="T247" s="205"/>
      <c r="U247" s="205"/>
      <c r="V247" s="206"/>
      <c r="W247" s="206"/>
      <c r="X247" s="206"/>
      <c r="Y247" s="207"/>
      <c r="Z247" s="207"/>
      <c r="AA247" s="207"/>
      <c r="AB247" s="208"/>
      <c r="AC247" s="208"/>
      <c r="AD247" s="208"/>
      <c r="AE247" s="202"/>
      <c r="AF247" s="202"/>
      <c r="AG247" s="202"/>
      <c r="AH247" s="201">
        <f>Totals!$E$81</f>
        <v>45811</v>
      </c>
      <c r="AI247" s="201"/>
      <c r="AJ247" s="201"/>
      <c r="AK247" s="326">
        <f t="shared" si="60"/>
        <v>0</v>
      </c>
      <c r="AL247" s="326"/>
      <c r="AM247" s="326"/>
      <c r="AN247" s="201" t="str">
        <f t="shared" si="61"/>
        <v/>
      </c>
      <c r="AO247" s="201"/>
      <c r="AP247" s="201"/>
      <c r="AQ247" s="202"/>
      <c r="AR247" s="202"/>
      <c r="AS247" s="202"/>
      <c r="AT247" s="203">
        <f t="shared" si="74"/>
        <v>0</v>
      </c>
      <c r="AU247" s="203"/>
      <c r="AV247" s="203"/>
      <c r="AW247" s="204">
        <f t="shared" si="63"/>
        <v>0</v>
      </c>
      <c r="AX247" s="204"/>
      <c r="AY247" s="204"/>
      <c r="AZ247" s="190">
        <f t="shared" si="64"/>
        <v>0</v>
      </c>
      <c r="BA247" s="190"/>
      <c r="BB247" s="190">
        <f t="shared" si="65"/>
        <v>0</v>
      </c>
      <c r="BC247" s="190"/>
      <c r="BD247" s="190">
        <f t="shared" si="66"/>
        <v>0</v>
      </c>
      <c r="BE247" s="190"/>
      <c r="BF247" s="190">
        <f t="shared" si="67"/>
        <v>0</v>
      </c>
      <c r="BG247" s="190"/>
      <c r="BH247" s="190">
        <f t="shared" si="68"/>
        <v>0</v>
      </c>
      <c r="BI247" s="190"/>
      <c r="BJ247" s="190">
        <f t="shared" si="69"/>
        <v>0</v>
      </c>
      <c r="BK247" s="190"/>
      <c r="BL247" s="190">
        <f t="shared" si="70"/>
        <v>0</v>
      </c>
      <c r="BM247" s="199"/>
      <c r="BN247" s="190">
        <f t="shared" si="71"/>
        <v>0</v>
      </c>
      <c r="BO247" s="190"/>
      <c r="BP247" s="190">
        <f t="shared" si="72"/>
        <v>0</v>
      </c>
      <c r="BQ247" s="190"/>
      <c r="BR247" s="190">
        <f t="shared" si="73"/>
        <v>0</v>
      </c>
      <c r="BS247" s="191"/>
    </row>
    <row r="248" spans="2:71" ht="15" thickBot="1" x14ac:dyDescent="0.4">
      <c r="B248" s="209"/>
      <c r="C248" s="210"/>
      <c r="D248" s="210"/>
      <c r="E248" s="214"/>
      <c r="F248" s="214"/>
      <c r="G248" s="214"/>
      <c r="H248" s="215"/>
      <c r="I248" s="205"/>
      <c r="J248" s="206"/>
      <c r="K248" s="206"/>
      <c r="L248" s="206"/>
      <c r="M248" s="213"/>
      <c r="N248" s="213"/>
      <c r="O248" s="213"/>
      <c r="P248" s="213"/>
      <c r="Q248" s="213"/>
      <c r="R248" s="213"/>
      <c r="S248" s="205"/>
      <c r="T248" s="205"/>
      <c r="U248" s="205"/>
      <c r="V248" s="206"/>
      <c r="W248" s="206"/>
      <c r="X248" s="206"/>
      <c r="Y248" s="207"/>
      <c r="Z248" s="207"/>
      <c r="AA248" s="207"/>
      <c r="AB248" s="208"/>
      <c r="AC248" s="208"/>
      <c r="AD248" s="208"/>
      <c r="AE248" s="202"/>
      <c r="AF248" s="202"/>
      <c r="AG248" s="202"/>
      <c r="AH248" s="201">
        <f>Totals!$E$81</f>
        <v>45811</v>
      </c>
      <c r="AI248" s="201"/>
      <c r="AJ248" s="201"/>
      <c r="AK248" s="326">
        <f t="shared" si="60"/>
        <v>0</v>
      </c>
      <c r="AL248" s="326"/>
      <c r="AM248" s="326"/>
      <c r="AN248" s="201" t="str">
        <f t="shared" si="61"/>
        <v/>
      </c>
      <c r="AO248" s="201"/>
      <c r="AP248" s="201"/>
      <c r="AQ248" s="202"/>
      <c r="AR248" s="202"/>
      <c r="AS248" s="202"/>
      <c r="AT248" s="203">
        <f t="shared" si="74"/>
        <v>0</v>
      </c>
      <c r="AU248" s="203"/>
      <c r="AV248" s="203"/>
      <c r="AW248" s="204">
        <f t="shared" si="63"/>
        <v>0</v>
      </c>
      <c r="AX248" s="204"/>
      <c r="AY248" s="204"/>
      <c r="AZ248" s="190">
        <f t="shared" si="64"/>
        <v>0</v>
      </c>
      <c r="BA248" s="190"/>
      <c r="BB248" s="190">
        <f t="shared" si="65"/>
        <v>0</v>
      </c>
      <c r="BC248" s="190"/>
      <c r="BD248" s="190">
        <f t="shared" si="66"/>
        <v>0</v>
      </c>
      <c r="BE248" s="190"/>
      <c r="BF248" s="190">
        <f t="shared" si="67"/>
        <v>0</v>
      </c>
      <c r="BG248" s="190"/>
      <c r="BH248" s="190">
        <f t="shared" si="68"/>
        <v>0</v>
      </c>
      <c r="BI248" s="190"/>
      <c r="BJ248" s="190">
        <f t="shared" si="69"/>
        <v>0</v>
      </c>
      <c r="BK248" s="190"/>
      <c r="BL248" s="190">
        <f t="shared" si="70"/>
        <v>0</v>
      </c>
      <c r="BM248" s="199"/>
      <c r="BN248" s="190">
        <f t="shared" si="71"/>
        <v>0</v>
      </c>
      <c r="BO248" s="190"/>
      <c r="BP248" s="190">
        <f t="shared" si="72"/>
        <v>0</v>
      </c>
      <c r="BQ248" s="190"/>
      <c r="BR248" s="190">
        <f t="shared" si="73"/>
        <v>0</v>
      </c>
      <c r="BS248" s="191"/>
    </row>
    <row r="249" spans="2:71" ht="15" thickBot="1" x14ac:dyDescent="0.4">
      <c r="B249" s="209"/>
      <c r="C249" s="210"/>
      <c r="D249" s="210"/>
      <c r="E249" s="214"/>
      <c r="F249" s="214"/>
      <c r="G249" s="214"/>
      <c r="H249" s="215"/>
      <c r="I249" s="205"/>
      <c r="J249" s="206"/>
      <c r="K249" s="206"/>
      <c r="L249" s="206"/>
      <c r="M249" s="213"/>
      <c r="N249" s="213"/>
      <c r="O249" s="213"/>
      <c r="P249" s="213"/>
      <c r="Q249" s="213"/>
      <c r="R249" s="213"/>
      <c r="S249" s="205"/>
      <c r="T249" s="205"/>
      <c r="U249" s="205"/>
      <c r="V249" s="206"/>
      <c r="W249" s="206"/>
      <c r="X249" s="206"/>
      <c r="Y249" s="207"/>
      <c r="Z249" s="207"/>
      <c r="AA249" s="207"/>
      <c r="AB249" s="208"/>
      <c r="AC249" s="208"/>
      <c r="AD249" s="208"/>
      <c r="AE249" s="202"/>
      <c r="AF249" s="202"/>
      <c r="AG249" s="202"/>
      <c r="AH249" s="201">
        <f>Totals!$E$81</f>
        <v>45811</v>
      </c>
      <c r="AI249" s="201"/>
      <c r="AJ249" s="201"/>
      <c r="AK249" s="326">
        <f t="shared" si="60"/>
        <v>0</v>
      </c>
      <c r="AL249" s="326"/>
      <c r="AM249" s="326"/>
      <c r="AN249" s="201" t="str">
        <f t="shared" si="61"/>
        <v/>
      </c>
      <c r="AO249" s="201"/>
      <c r="AP249" s="201"/>
      <c r="AQ249" s="202"/>
      <c r="AR249" s="202"/>
      <c r="AS249" s="202"/>
      <c r="AT249" s="203">
        <f t="shared" si="74"/>
        <v>0</v>
      </c>
      <c r="AU249" s="203"/>
      <c r="AV249" s="203"/>
      <c r="AW249" s="204">
        <f t="shared" si="63"/>
        <v>0</v>
      </c>
      <c r="AX249" s="204"/>
      <c r="AY249" s="204"/>
      <c r="AZ249" s="190">
        <f t="shared" si="64"/>
        <v>0</v>
      </c>
      <c r="BA249" s="190"/>
      <c r="BB249" s="190">
        <f t="shared" si="65"/>
        <v>0</v>
      </c>
      <c r="BC249" s="190"/>
      <c r="BD249" s="190">
        <f t="shared" si="66"/>
        <v>0</v>
      </c>
      <c r="BE249" s="190"/>
      <c r="BF249" s="190">
        <f t="shared" si="67"/>
        <v>0</v>
      </c>
      <c r="BG249" s="190"/>
      <c r="BH249" s="190">
        <f t="shared" si="68"/>
        <v>0</v>
      </c>
      <c r="BI249" s="190"/>
      <c r="BJ249" s="190">
        <f t="shared" si="69"/>
        <v>0</v>
      </c>
      <c r="BK249" s="190"/>
      <c r="BL249" s="190">
        <f t="shared" si="70"/>
        <v>0</v>
      </c>
      <c r="BM249" s="199"/>
      <c r="BN249" s="190">
        <f t="shared" si="71"/>
        <v>0</v>
      </c>
      <c r="BO249" s="190"/>
      <c r="BP249" s="190">
        <f t="shared" si="72"/>
        <v>0</v>
      </c>
      <c r="BQ249" s="190"/>
      <c r="BR249" s="190">
        <f t="shared" si="73"/>
        <v>0</v>
      </c>
      <c r="BS249" s="191"/>
    </row>
    <row r="250" spans="2:71" ht="15" thickBot="1" x14ac:dyDescent="0.4">
      <c r="B250" s="209"/>
      <c r="C250" s="210"/>
      <c r="D250" s="210"/>
      <c r="E250" s="214"/>
      <c r="F250" s="214"/>
      <c r="G250" s="214"/>
      <c r="H250" s="215"/>
      <c r="I250" s="205"/>
      <c r="J250" s="206"/>
      <c r="K250" s="206"/>
      <c r="L250" s="206"/>
      <c r="M250" s="213"/>
      <c r="N250" s="213"/>
      <c r="O250" s="213"/>
      <c r="P250" s="213"/>
      <c r="Q250" s="213"/>
      <c r="R250" s="213"/>
      <c r="S250" s="205"/>
      <c r="T250" s="205"/>
      <c r="U250" s="205"/>
      <c r="V250" s="206"/>
      <c r="W250" s="206"/>
      <c r="X250" s="206"/>
      <c r="Y250" s="207"/>
      <c r="Z250" s="207"/>
      <c r="AA250" s="207"/>
      <c r="AB250" s="208"/>
      <c r="AC250" s="208"/>
      <c r="AD250" s="208"/>
      <c r="AE250" s="202"/>
      <c r="AF250" s="202"/>
      <c r="AG250" s="202"/>
      <c r="AH250" s="201">
        <f>Totals!$E$81</f>
        <v>45811</v>
      </c>
      <c r="AI250" s="201"/>
      <c r="AJ250" s="201"/>
      <c r="AK250" s="326">
        <f t="shared" si="60"/>
        <v>0</v>
      </c>
      <c r="AL250" s="326"/>
      <c r="AM250" s="326"/>
      <c r="AN250" s="201" t="str">
        <f t="shared" si="61"/>
        <v/>
      </c>
      <c r="AO250" s="201"/>
      <c r="AP250" s="201"/>
      <c r="AQ250" s="202"/>
      <c r="AR250" s="202"/>
      <c r="AS250" s="202"/>
      <c r="AT250" s="203">
        <f t="shared" si="74"/>
        <v>0</v>
      </c>
      <c r="AU250" s="203"/>
      <c r="AV250" s="203"/>
      <c r="AW250" s="204">
        <f t="shared" si="63"/>
        <v>0</v>
      </c>
      <c r="AX250" s="204"/>
      <c r="AY250" s="204"/>
      <c r="AZ250" s="190">
        <f t="shared" si="64"/>
        <v>0</v>
      </c>
      <c r="BA250" s="190"/>
      <c r="BB250" s="190">
        <f t="shared" si="65"/>
        <v>0</v>
      </c>
      <c r="BC250" s="190"/>
      <c r="BD250" s="190">
        <f t="shared" si="66"/>
        <v>0</v>
      </c>
      <c r="BE250" s="190"/>
      <c r="BF250" s="190">
        <f t="shared" si="67"/>
        <v>0</v>
      </c>
      <c r="BG250" s="190"/>
      <c r="BH250" s="190">
        <f t="shared" si="68"/>
        <v>0</v>
      </c>
      <c r="BI250" s="190"/>
      <c r="BJ250" s="190">
        <f t="shared" si="69"/>
        <v>0</v>
      </c>
      <c r="BK250" s="190"/>
      <c r="BL250" s="190">
        <f t="shared" si="70"/>
        <v>0</v>
      </c>
      <c r="BM250" s="199"/>
      <c r="BN250" s="190">
        <f t="shared" si="71"/>
        <v>0</v>
      </c>
      <c r="BO250" s="190"/>
      <c r="BP250" s="190">
        <f t="shared" si="72"/>
        <v>0</v>
      </c>
      <c r="BQ250" s="190"/>
      <c r="BR250" s="190">
        <f t="shared" si="73"/>
        <v>0</v>
      </c>
      <c r="BS250" s="191"/>
    </row>
    <row r="251" spans="2:71" ht="15" thickBot="1" x14ac:dyDescent="0.4">
      <c r="B251" s="209"/>
      <c r="C251" s="210"/>
      <c r="D251" s="210"/>
      <c r="E251" s="214"/>
      <c r="F251" s="214"/>
      <c r="G251" s="214"/>
      <c r="H251" s="215"/>
      <c r="I251" s="205"/>
      <c r="J251" s="206"/>
      <c r="K251" s="206"/>
      <c r="L251" s="206"/>
      <c r="M251" s="207">
        <f>(P231-M231)*-(AZ231)</f>
        <v>0</v>
      </c>
      <c r="N251" s="207"/>
      <c r="O251" s="207"/>
      <c r="P251" s="213"/>
      <c r="Q251" s="213"/>
      <c r="R251" s="213"/>
      <c r="S251" s="205"/>
      <c r="T251" s="205"/>
      <c r="U251" s="205"/>
      <c r="V251" s="206"/>
      <c r="W251" s="206"/>
      <c r="X251" s="206"/>
      <c r="Y251" s="207"/>
      <c r="Z251" s="207"/>
      <c r="AA251" s="207"/>
      <c r="AB251" s="208"/>
      <c r="AC251" s="208"/>
      <c r="AD251" s="208"/>
      <c r="AE251" s="202"/>
      <c r="AF251" s="202"/>
      <c r="AG251" s="202"/>
      <c r="AH251" s="201">
        <f>Totals!$E$81</f>
        <v>45811</v>
      </c>
      <c r="AI251" s="201"/>
      <c r="AJ251" s="201"/>
      <c r="AK251" s="326">
        <f t="shared" si="60"/>
        <v>0</v>
      </c>
      <c r="AL251" s="326"/>
      <c r="AM251" s="326"/>
      <c r="AN251" s="201" t="str">
        <f t="shared" si="61"/>
        <v/>
      </c>
      <c r="AO251" s="201"/>
      <c r="AP251" s="201"/>
      <c r="AQ251" s="202"/>
      <c r="AR251" s="202"/>
      <c r="AS251" s="202"/>
      <c r="AT251" s="203">
        <f t="shared" si="74"/>
        <v>0</v>
      </c>
      <c r="AU251" s="203"/>
      <c r="AV251" s="203"/>
      <c r="AW251" s="204">
        <f t="shared" si="63"/>
        <v>0</v>
      </c>
      <c r="AX251" s="204"/>
      <c r="AY251" s="204"/>
      <c r="AZ251" s="190">
        <f t="shared" si="64"/>
        <v>0</v>
      </c>
      <c r="BA251" s="190"/>
      <c r="BB251" s="190">
        <f t="shared" si="65"/>
        <v>0</v>
      </c>
      <c r="BC251" s="190"/>
      <c r="BD251" s="190">
        <f t="shared" si="66"/>
        <v>0</v>
      </c>
      <c r="BE251" s="190"/>
      <c r="BF251" s="190">
        <f t="shared" si="67"/>
        <v>0</v>
      </c>
      <c r="BG251" s="190"/>
      <c r="BH251" s="190">
        <f t="shared" si="68"/>
        <v>0</v>
      </c>
      <c r="BI251" s="190"/>
      <c r="BJ251" s="190">
        <f t="shared" si="69"/>
        <v>0</v>
      </c>
      <c r="BK251" s="190"/>
      <c r="BL251" s="190">
        <f t="shared" si="70"/>
        <v>0</v>
      </c>
      <c r="BM251" s="199"/>
      <c r="BN251" s="190">
        <f t="shared" si="71"/>
        <v>0</v>
      </c>
      <c r="BO251" s="190"/>
      <c r="BP251" s="190">
        <f t="shared" si="72"/>
        <v>0</v>
      </c>
      <c r="BQ251" s="190"/>
      <c r="BR251" s="190">
        <f t="shared" si="73"/>
        <v>0</v>
      </c>
      <c r="BS251" s="191"/>
    </row>
    <row r="252" spans="2:71" ht="15" thickBot="1" x14ac:dyDescent="0.4">
      <c r="B252" s="209"/>
      <c r="C252" s="210"/>
      <c r="D252" s="210"/>
      <c r="E252" s="214"/>
      <c r="F252" s="214"/>
      <c r="G252" s="214"/>
      <c r="H252" s="215"/>
      <c r="I252" s="205"/>
      <c r="J252" s="206"/>
      <c r="K252" s="206"/>
      <c r="L252" s="206"/>
      <c r="M252" s="213"/>
      <c r="N252" s="213"/>
      <c r="O252" s="213"/>
      <c r="P252" s="213"/>
      <c r="Q252" s="213"/>
      <c r="R252" s="213"/>
      <c r="S252" s="205"/>
      <c r="T252" s="205"/>
      <c r="U252" s="205"/>
      <c r="V252" s="206"/>
      <c r="W252" s="206"/>
      <c r="X252" s="206"/>
      <c r="Y252" s="207"/>
      <c r="Z252" s="207"/>
      <c r="AA252" s="207"/>
      <c r="AB252" s="208"/>
      <c r="AC252" s="208"/>
      <c r="AD252" s="208"/>
      <c r="AE252" s="202"/>
      <c r="AF252" s="202"/>
      <c r="AG252" s="202"/>
      <c r="AH252" s="201">
        <f>Totals!$E$81</f>
        <v>45811</v>
      </c>
      <c r="AI252" s="201"/>
      <c r="AJ252" s="201"/>
      <c r="AK252" s="326">
        <f t="shared" si="60"/>
        <v>0</v>
      </c>
      <c r="AL252" s="326"/>
      <c r="AM252" s="326"/>
      <c r="AN252" s="201" t="str">
        <f t="shared" si="61"/>
        <v/>
      </c>
      <c r="AO252" s="201"/>
      <c r="AP252" s="201"/>
      <c r="AQ252" s="202"/>
      <c r="AR252" s="202"/>
      <c r="AS252" s="202"/>
      <c r="AT252" s="203">
        <f t="shared" si="74"/>
        <v>0</v>
      </c>
      <c r="AU252" s="203"/>
      <c r="AV252" s="203"/>
      <c r="AW252" s="204">
        <f t="shared" si="63"/>
        <v>0</v>
      </c>
      <c r="AX252" s="204"/>
      <c r="AY252" s="204"/>
      <c r="AZ252" s="190">
        <f t="shared" si="64"/>
        <v>0</v>
      </c>
      <c r="BA252" s="190"/>
      <c r="BB252" s="190">
        <f t="shared" si="65"/>
        <v>0</v>
      </c>
      <c r="BC252" s="190"/>
      <c r="BD252" s="190">
        <f t="shared" si="66"/>
        <v>0</v>
      </c>
      <c r="BE252" s="190"/>
      <c r="BF252" s="190">
        <f t="shared" si="67"/>
        <v>0</v>
      </c>
      <c r="BG252" s="190"/>
      <c r="BH252" s="190">
        <f t="shared" si="68"/>
        <v>0</v>
      </c>
      <c r="BI252" s="190"/>
      <c r="BJ252" s="190">
        <f t="shared" si="69"/>
        <v>0</v>
      </c>
      <c r="BK252" s="190"/>
      <c r="BL252" s="190">
        <f t="shared" si="70"/>
        <v>0</v>
      </c>
      <c r="BM252" s="199"/>
      <c r="BN252" s="190">
        <f t="shared" si="71"/>
        <v>0</v>
      </c>
      <c r="BO252" s="190"/>
      <c r="BP252" s="190">
        <f t="shared" si="72"/>
        <v>0</v>
      </c>
      <c r="BQ252" s="190"/>
      <c r="BR252" s="190">
        <f t="shared" si="73"/>
        <v>0</v>
      </c>
      <c r="BS252" s="191"/>
    </row>
    <row r="253" spans="2:71" ht="15" thickBot="1" x14ac:dyDescent="0.4">
      <c r="B253" s="209"/>
      <c r="C253" s="210"/>
      <c r="D253" s="210"/>
      <c r="E253" s="214"/>
      <c r="F253" s="214"/>
      <c r="G253" s="214"/>
      <c r="H253" s="215"/>
      <c r="I253" s="205"/>
      <c r="J253" s="206"/>
      <c r="K253" s="206"/>
      <c r="L253" s="206"/>
      <c r="M253" s="214"/>
      <c r="N253" s="214"/>
      <c r="O253" s="214"/>
      <c r="P253" s="213"/>
      <c r="Q253" s="213"/>
      <c r="R253" s="213"/>
      <c r="S253" s="205"/>
      <c r="T253" s="205"/>
      <c r="U253" s="205"/>
      <c r="V253" s="206"/>
      <c r="W253" s="206"/>
      <c r="X253" s="206"/>
      <c r="Y253" s="207"/>
      <c r="Z253" s="207"/>
      <c r="AA253" s="207"/>
      <c r="AB253" s="208"/>
      <c r="AC253" s="208"/>
      <c r="AD253" s="208"/>
      <c r="AE253" s="202"/>
      <c r="AF253" s="202"/>
      <c r="AG253" s="202"/>
      <c r="AH253" s="201">
        <f>Totals!$E$81</f>
        <v>45811</v>
      </c>
      <c r="AI253" s="201"/>
      <c r="AJ253" s="201"/>
      <c r="AK253" s="326">
        <f t="shared" si="60"/>
        <v>0</v>
      </c>
      <c r="AL253" s="326"/>
      <c r="AM253" s="326"/>
      <c r="AN253" s="201" t="str">
        <f t="shared" si="61"/>
        <v/>
      </c>
      <c r="AO253" s="201"/>
      <c r="AP253" s="201"/>
      <c r="AQ253" s="202"/>
      <c r="AR253" s="202"/>
      <c r="AS253" s="202"/>
      <c r="AT253" s="203">
        <f t="shared" si="74"/>
        <v>0</v>
      </c>
      <c r="AU253" s="203"/>
      <c r="AV253" s="203"/>
      <c r="AW253" s="204">
        <f t="shared" si="63"/>
        <v>0</v>
      </c>
      <c r="AX253" s="204"/>
      <c r="AY253" s="204"/>
      <c r="AZ253" s="190">
        <f t="shared" si="64"/>
        <v>0</v>
      </c>
      <c r="BA253" s="190"/>
      <c r="BB253" s="190">
        <f t="shared" si="65"/>
        <v>0</v>
      </c>
      <c r="BC253" s="190"/>
      <c r="BD253" s="190">
        <f t="shared" si="66"/>
        <v>0</v>
      </c>
      <c r="BE253" s="190"/>
      <c r="BF253" s="190">
        <f t="shared" si="67"/>
        <v>0</v>
      </c>
      <c r="BG253" s="190"/>
      <c r="BH253" s="190">
        <f t="shared" si="68"/>
        <v>0</v>
      </c>
      <c r="BI253" s="190"/>
      <c r="BJ253" s="190">
        <f t="shared" si="69"/>
        <v>0</v>
      </c>
      <c r="BK253" s="190"/>
      <c r="BL253" s="190">
        <f t="shared" si="70"/>
        <v>0</v>
      </c>
      <c r="BM253" s="199"/>
      <c r="BN253" s="190">
        <f t="shared" si="71"/>
        <v>0</v>
      </c>
      <c r="BO253" s="190"/>
      <c r="BP253" s="190">
        <f t="shared" si="72"/>
        <v>0</v>
      </c>
      <c r="BQ253" s="190"/>
      <c r="BR253" s="190">
        <f t="shared" si="73"/>
        <v>0</v>
      </c>
      <c r="BS253" s="191"/>
    </row>
    <row r="254" spans="2:71" ht="15" thickBot="1" x14ac:dyDescent="0.4">
      <c r="B254" s="209"/>
      <c r="C254" s="210"/>
      <c r="D254" s="210"/>
      <c r="E254" s="214"/>
      <c r="F254" s="214"/>
      <c r="G254" s="214"/>
      <c r="H254" s="215"/>
      <c r="I254" s="205"/>
      <c r="J254" s="206"/>
      <c r="K254" s="206"/>
      <c r="L254" s="206"/>
      <c r="M254" s="213"/>
      <c r="N254" s="213"/>
      <c r="O254" s="213"/>
      <c r="P254" s="213"/>
      <c r="Q254" s="213"/>
      <c r="R254" s="213"/>
      <c r="S254" s="205"/>
      <c r="T254" s="205"/>
      <c r="U254" s="205"/>
      <c r="V254" s="206"/>
      <c r="W254" s="206"/>
      <c r="X254" s="206"/>
      <c r="Y254" s="207"/>
      <c r="Z254" s="207"/>
      <c r="AA254" s="207"/>
      <c r="AB254" s="208"/>
      <c r="AC254" s="208"/>
      <c r="AD254" s="208"/>
      <c r="AE254" s="202"/>
      <c r="AF254" s="202"/>
      <c r="AG254" s="202"/>
      <c r="AH254" s="201">
        <f>Totals!$E$81</f>
        <v>45811</v>
      </c>
      <c r="AI254" s="201"/>
      <c r="AJ254" s="201"/>
      <c r="AK254" s="326">
        <f t="shared" si="60"/>
        <v>0</v>
      </c>
      <c r="AL254" s="326"/>
      <c r="AM254" s="326"/>
      <c r="AN254" s="201" t="str">
        <f t="shared" si="61"/>
        <v/>
      </c>
      <c r="AO254" s="201"/>
      <c r="AP254" s="201"/>
      <c r="AQ254" s="202"/>
      <c r="AR254" s="202"/>
      <c r="AS254" s="202"/>
      <c r="AT254" s="203">
        <f t="shared" si="74"/>
        <v>0</v>
      </c>
      <c r="AU254" s="203"/>
      <c r="AV254" s="203"/>
      <c r="AW254" s="204">
        <f t="shared" si="63"/>
        <v>0</v>
      </c>
      <c r="AX254" s="204"/>
      <c r="AY254" s="204"/>
      <c r="AZ254" s="190">
        <f t="shared" si="64"/>
        <v>0</v>
      </c>
      <c r="BA254" s="190"/>
      <c r="BB254" s="190">
        <f t="shared" si="65"/>
        <v>0</v>
      </c>
      <c r="BC254" s="190"/>
      <c r="BD254" s="190">
        <f t="shared" si="66"/>
        <v>0</v>
      </c>
      <c r="BE254" s="190"/>
      <c r="BF254" s="190">
        <f t="shared" si="67"/>
        <v>0</v>
      </c>
      <c r="BG254" s="190"/>
      <c r="BH254" s="190">
        <f t="shared" si="68"/>
        <v>0</v>
      </c>
      <c r="BI254" s="190"/>
      <c r="BJ254" s="190">
        <f t="shared" si="69"/>
        <v>0</v>
      </c>
      <c r="BK254" s="190"/>
      <c r="BL254" s="190">
        <f t="shared" si="70"/>
        <v>0</v>
      </c>
      <c r="BM254" s="199"/>
      <c r="BN254" s="190">
        <f t="shared" si="71"/>
        <v>0</v>
      </c>
      <c r="BO254" s="190"/>
      <c r="BP254" s="190">
        <f t="shared" si="72"/>
        <v>0</v>
      </c>
      <c r="BQ254" s="190"/>
      <c r="BR254" s="190">
        <f t="shared" si="73"/>
        <v>0</v>
      </c>
      <c r="BS254" s="191"/>
    </row>
    <row r="255" spans="2:71" ht="15" thickBot="1" x14ac:dyDescent="0.4">
      <c r="B255" s="209"/>
      <c r="C255" s="210"/>
      <c r="D255" s="210"/>
      <c r="E255" s="214"/>
      <c r="F255" s="214"/>
      <c r="G255" s="214"/>
      <c r="H255" s="215"/>
      <c r="I255" s="205"/>
      <c r="J255" s="206"/>
      <c r="K255" s="206"/>
      <c r="L255" s="206"/>
      <c r="M255" s="213"/>
      <c r="N255" s="213"/>
      <c r="O255" s="213"/>
      <c r="P255" s="213"/>
      <c r="Q255" s="213"/>
      <c r="R255" s="213"/>
      <c r="S255" s="205"/>
      <c r="T255" s="205"/>
      <c r="U255" s="205"/>
      <c r="V255" s="206"/>
      <c r="W255" s="206"/>
      <c r="X255" s="206"/>
      <c r="Y255" s="207"/>
      <c r="Z255" s="207"/>
      <c r="AA255" s="207"/>
      <c r="AB255" s="208"/>
      <c r="AC255" s="208"/>
      <c r="AD255" s="208"/>
      <c r="AE255" s="202"/>
      <c r="AF255" s="202"/>
      <c r="AG255" s="202"/>
      <c r="AH255" s="201">
        <f>Totals!$E$81</f>
        <v>45811</v>
      </c>
      <c r="AI255" s="201"/>
      <c r="AJ255" s="201"/>
      <c r="AK255" s="326">
        <f t="shared" si="60"/>
        <v>0</v>
      </c>
      <c r="AL255" s="326"/>
      <c r="AM255" s="326"/>
      <c r="AN255" s="201" t="str">
        <f t="shared" si="61"/>
        <v/>
      </c>
      <c r="AO255" s="201"/>
      <c r="AP255" s="201"/>
      <c r="AQ255" s="202"/>
      <c r="AR255" s="202"/>
      <c r="AS255" s="202"/>
      <c r="AT255" s="203">
        <f t="shared" si="74"/>
        <v>0</v>
      </c>
      <c r="AU255" s="203"/>
      <c r="AV255" s="203"/>
      <c r="AW255" s="204">
        <f t="shared" si="63"/>
        <v>0</v>
      </c>
      <c r="AX255" s="204"/>
      <c r="AY255" s="204"/>
      <c r="AZ255" s="190">
        <f t="shared" si="64"/>
        <v>0</v>
      </c>
      <c r="BA255" s="190"/>
      <c r="BB255" s="190">
        <f t="shared" si="65"/>
        <v>0</v>
      </c>
      <c r="BC255" s="190"/>
      <c r="BD255" s="190">
        <f t="shared" si="66"/>
        <v>0</v>
      </c>
      <c r="BE255" s="190"/>
      <c r="BF255" s="190">
        <f t="shared" si="67"/>
        <v>0</v>
      </c>
      <c r="BG255" s="190"/>
      <c r="BH255" s="190">
        <f t="shared" si="68"/>
        <v>0</v>
      </c>
      <c r="BI255" s="190"/>
      <c r="BJ255" s="190">
        <f t="shared" si="69"/>
        <v>0</v>
      </c>
      <c r="BK255" s="190"/>
      <c r="BL255" s="190">
        <f t="shared" si="70"/>
        <v>0</v>
      </c>
      <c r="BM255" s="199"/>
      <c r="BN255" s="190">
        <f t="shared" si="71"/>
        <v>0</v>
      </c>
      <c r="BO255" s="190"/>
      <c r="BP255" s="190">
        <f t="shared" si="72"/>
        <v>0</v>
      </c>
      <c r="BQ255" s="190"/>
      <c r="BR255" s="190">
        <f t="shared" si="73"/>
        <v>0</v>
      </c>
      <c r="BS255" s="191"/>
    </row>
    <row r="256" spans="2:71" ht="15" thickBot="1" x14ac:dyDescent="0.4">
      <c r="B256" s="209"/>
      <c r="C256" s="210"/>
      <c r="D256" s="210"/>
      <c r="E256" s="214"/>
      <c r="F256" s="214"/>
      <c r="G256" s="214"/>
      <c r="H256" s="215"/>
      <c r="I256" s="205"/>
      <c r="J256" s="206"/>
      <c r="K256" s="206"/>
      <c r="L256" s="206"/>
      <c r="M256" s="213"/>
      <c r="N256" s="213"/>
      <c r="O256" s="213"/>
      <c r="P256" s="213"/>
      <c r="Q256" s="213"/>
      <c r="R256" s="213"/>
      <c r="S256" s="205"/>
      <c r="T256" s="205"/>
      <c r="U256" s="205"/>
      <c r="V256" s="206"/>
      <c r="W256" s="206"/>
      <c r="X256" s="206"/>
      <c r="Y256" s="207"/>
      <c r="Z256" s="207"/>
      <c r="AA256" s="207"/>
      <c r="AB256" s="208"/>
      <c r="AC256" s="208"/>
      <c r="AD256" s="208"/>
      <c r="AE256" s="202"/>
      <c r="AF256" s="202"/>
      <c r="AG256" s="202"/>
      <c r="AH256" s="201">
        <f>Totals!$E$81</f>
        <v>45811</v>
      </c>
      <c r="AI256" s="201"/>
      <c r="AJ256" s="201"/>
      <c r="AK256" s="326">
        <f t="shared" si="60"/>
        <v>0</v>
      </c>
      <c r="AL256" s="326"/>
      <c r="AM256" s="326"/>
      <c r="AN256" s="201" t="str">
        <f t="shared" si="61"/>
        <v/>
      </c>
      <c r="AO256" s="201"/>
      <c r="AP256" s="201"/>
      <c r="AQ256" s="202"/>
      <c r="AR256" s="202"/>
      <c r="AS256" s="202"/>
      <c r="AT256" s="203">
        <f t="shared" si="74"/>
        <v>0</v>
      </c>
      <c r="AU256" s="203"/>
      <c r="AV256" s="203"/>
      <c r="AW256" s="204">
        <f t="shared" si="63"/>
        <v>0</v>
      </c>
      <c r="AX256" s="204"/>
      <c r="AY256" s="204"/>
      <c r="AZ256" s="190">
        <f t="shared" si="64"/>
        <v>0</v>
      </c>
      <c r="BA256" s="190"/>
      <c r="BB256" s="190">
        <f t="shared" si="65"/>
        <v>0</v>
      </c>
      <c r="BC256" s="190"/>
      <c r="BD256" s="190">
        <f t="shared" si="66"/>
        <v>0</v>
      </c>
      <c r="BE256" s="190"/>
      <c r="BF256" s="190">
        <f t="shared" si="67"/>
        <v>0</v>
      </c>
      <c r="BG256" s="190"/>
      <c r="BH256" s="190">
        <f t="shared" si="68"/>
        <v>0</v>
      </c>
      <c r="BI256" s="190"/>
      <c r="BJ256" s="190">
        <f t="shared" si="69"/>
        <v>0</v>
      </c>
      <c r="BK256" s="190"/>
      <c r="BL256" s="190">
        <f t="shared" si="70"/>
        <v>0</v>
      </c>
      <c r="BM256" s="199"/>
      <c r="BN256" s="190">
        <f t="shared" si="71"/>
        <v>0</v>
      </c>
      <c r="BO256" s="190"/>
      <c r="BP256" s="190">
        <f t="shared" si="72"/>
        <v>0</v>
      </c>
      <c r="BQ256" s="190"/>
      <c r="BR256" s="190">
        <f t="shared" si="73"/>
        <v>0</v>
      </c>
      <c r="BS256" s="191"/>
    </row>
    <row r="257" spans="2:71" ht="15" thickBot="1" x14ac:dyDescent="0.4">
      <c r="B257" s="209"/>
      <c r="C257" s="210"/>
      <c r="D257" s="210"/>
      <c r="E257" s="211"/>
      <c r="F257" s="211"/>
      <c r="G257" s="211"/>
      <c r="H257" s="211"/>
      <c r="I257" s="205"/>
      <c r="J257" s="206"/>
      <c r="K257" s="206"/>
      <c r="L257" s="206"/>
      <c r="M257" s="213"/>
      <c r="N257" s="213"/>
      <c r="O257" s="213"/>
      <c r="P257" s="213"/>
      <c r="Q257" s="213"/>
      <c r="R257" s="213"/>
      <c r="S257" s="205"/>
      <c r="T257" s="205"/>
      <c r="U257" s="205"/>
      <c r="V257" s="206"/>
      <c r="W257" s="206"/>
      <c r="X257" s="206"/>
      <c r="Y257" s="207"/>
      <c r="Z257" s="207"/>
      <c r="AA257" s="207"/>
      <c r="AB257" s="208"/>
      <c r="AC257" s="208"/>
      <c r="AD257" s="208"/>
      <c r="AE257" s="202"/>
      <c r="AF257" s="202"/>
      <c r="AG257" s="202"/>
      <c r="AH257" s="201">
        <f>Totals!$E$81</f>
        <v>45811</v>
      </c>
      <c r="AI257" s="201"/>
      <c r="AJ257" s="201"/>
      <c r="AK257" s="326">
        <f t="shared" si="60"/>
        <v>0</v>
      </c>
      <c r="AL257" s="326"/>
      <c r="AM257" s="326"/>
      <c r="AN257" s="201" t="str">
        <f t="shared" si="61"/>
        <v/>
      </c>
      <c r="AO257" s="201"/>
      <c r="AP257" s="201"/>
      <c r="AQ257" s="202"/>
      <c r="AR257" s="202"/>
      <c r="AS257" s="202"/>
      <c r="AT257" s="203">
        <f t="shared" si="74"/>
        <v>0</v>
      </c>
      <c r="AU257" s="203"/>
      <c r="AV257" s="203"/>
      <c r="AW257" s="204">
        <f t="shared" si="63"/>
        <v>0</v>
      </c>
      <c r="AX257" s="204"/>
      <c r="AY257" s="204"/>
      <c r="AZ257" s="190">
        <f t="shared" si="64"/>
        <v>0</v>
      </c>
      <c r="BA257" s="190"/>
      <c r="BB257" s="190">
        <f t="shared" si="65"/>
        <v>0</v>
      </c>
      <c r="BC257" s="190"/>
      <c r="BD257" s="190">
        <f t="shared" si="66"/>
        <v>0</v>
      </c>
      <c r="BE257" s="190"/>
      <c r="BF257" s="190">
        <f t="shared" si="67"/>
        <v>0</v>
      </c>
      <c r="BG257" s="190"/>
      <c r="BH257" s="190">
        <f t="shared" si="68"/>
        <v>0</v>
      </c>
      <c r="BI257" s="190"/>
      <c r="BJ257" s="190">
        <f t="shared" si="69"/>
        <v>0</v>
      </c>
      <c r="BK257" s="190"/>
      <c r="BL257" s="190">
        <f t="shared" si="70"/>
        <v>0</v>
      </c>
      <c r="BM257" s="199"/>
      <c r="BN257" s="190">
        <f t="shared" si="71"/>
        <v>0</v>
      </c>
      <c r="BO257" s="190"/>
      <c r="BP257" s="190">
        <f t="shared" si="72"/>
        <v>0</v>
      </c>
      <c r="BQ257" s="190"/>
      <c r="BR257" s="190">
        <f t="shared" si="73"/>
        <v>0</v>
      </c>
      <c r="BS257" s="191"/>
    </row>
    <row r="258" spans="2:71" ht="15" thickBot="1" x14ac:dyDescent="0.4">
      <c r="B258" s="209"/>
      <c r="C258" s="210"/>
      <c r="D258" s="210"/>
      <c r="E258" s="211"/>
      <c r="F258" s="211"/>
      <c r="G258" s="211"/>
      <c r="H258" s="211"/>
      <c r="I258" s="212"/>
      <c r="J258" s="212"/>
      <c r="K258" s="212"/>
      <c r="L258" s="212"/>
      <c r="M258" s="213"/>
      <c r="N258" s="213"/>
      <c r="O258" s="213"/>
      <c r="P258" s="213"/>
      <c r="Q258" s="213"/>
      <c r="R258" s="213"/>
      <c r="S258" s="205"/>
      <c r="T258" s="205"/>
      <c r="U258" s="205"/>
      <c r="V258" s="206"/>
      <c r="W258" s="206"/>
      <c r="X258" s="206"/>
      <c r="Y258" s="207"/>
      <c r="Z258" s="207"/>
      <c r="AA258" s="207"/>
      <c r="AB258" s="208"/>
      <c r="AC258" s="208"/>
      <c r="AD258" s="208"/>
      <c r="AE258" s="202"/>
      <c r="AF258" s="202"/>
      <c r="AG258" s="202"/>
      <c r="AH258" s="201">
        <f>Totals!$E$81</f>
        <v>45811</v>
      </c>
      <c r="AI258" s="201"/>
      <c r="AJ258" s="201"/>
      <c r="AK258" s="326">
        <f t="shared" si="60"/>
        <v>0</v>
      </c>
      <c r="AL258" s="326"/>
      <c r="AM258" s="326"/>
      <c r="AN258" s="201" t="str">
        <f>IF($AQ258="","",$AQ258-1)</f>
        <v/>
      </c>
      <c r="AO258" s="201"/>
      <c r="AP258" s="201"/>
      <c r="AQ258" s="202"/>
      <c r="AR258" s="202"/>
      <c r="AS258" s="202"/>
      <c r="AT258" s="203">
        <f t="shared" si="74"/>
        <v>0</v>
      </c>
      <c r="AU258" s="203"/>
      <c r="AV258" s="203"/>
      <c r="AW258" s="204">
        <f t="shared" si="63"/>
        <v>0</v>
      </c>
      <c r="AX258" s="204"/>
      <c r="AY258" s="204"/>
      <c r="AZ258" s="190">
        <f t="shared" si="64"/>
        <v>0</v>
      </c>
      <c r="BA258" s="190"/>
      <c r="BB258" s="190">
        <f t="shared" si="65"/>
        <v>0</v>
      </c>
      <c r="BC258" s="190"/>
      <c r="BD258" s="190">
        <f t="shared" si="66"/>
        <v>0</v>
      </c>
      <c r="BE258" s="190"/>
      <c r="BF258" s="190">
        <f t="shared" si="67"/>
        <v>0</v>
      </c>
      <c r="BG258" s="190"/>
      <c r="BH258" s="190">
        <f t="shared" si="68"/>
        <v>0</v>
      </c>
      <c r="BI258" s="190"/>
      <c r="BJ258" s="190">
        <f t="shared" si="69"/>
        <v>0</v>
      </c>
      <c r="BK258" s="190"/>
      <c r="BL258" s="190">
        <f t="shared" si="70"/>
        <v>0</v>
      </c>
      <c r="BM258" s="199"/>
      <c r="BN258" s="190">
        <f t="shared" si="71"/>
        <v>0</v>
      </c>
      <c r="BO258" s="190"/>
      <c r="BP258" s="190">
        <f t="shared" si="72"/>
        <v>0</v>
      </c>
      <c r="BQ258" s="190"/>
      <c r="BR258" s="190">
        <f t="shared" si="73"/>
        <v>0</v>
      </c>
      <c r="BS258" s="191"/>
    </row>
    <row r="259" spans="2:71" ht="15" thickBot="1" x14ac:dyDescent="0.4">
      <c r="B259" s="192"/>
      <c r="C259" s="193"/>
      <c r="D259" s="193"/>
      <c r="E259" s="194" t="s">
        <v>7103</v>
      </c>
      <c r="F259" s="194"/>
      <c r="G259" s="194"/>
      <c r="H259" s="194"/>
      <c r="I259" s="195" t="s">
        <v>6981</v>
      </c>
      <c r="J259" s="195"/>
      <c r="K259" s="195"/>
      <c r="L259" s="195"/>
      <c r="M259" s="196">
        <v>44410</v>
      </c>
      <c r="N259" s="196"/>
      <c r="O259" s="196"/>
      <c r="P259" s="196">
        <v>44440</v>
      </c>
      <c r="Q259" s="196"/>
      <c r="R259" s="196"/>
      <c r="S259" s="197" t="s">
        <v>6948</v>
      </c>
      <c r="T259" s="197"/>
      <c r="U259" s="197"/>
      <c r="V259" s="198" t="s">
        <v>6947</v>
      </c>
      <c r="W259" s="198"/>
      <c r="X259" s="198"/>
      <c r="Y259" s="185"/>
      <c r="Z259" s="185"/>
      <c r="AA259" s="185"/>
      <c r="AB259" s="186" t="s">
        <v>6948</v>
      </c>
      <c r="AC259" s="186"/>
      <c r="AD259" s="186"/>
      <c r="AE259" s="182"/>
      <c r="AF259" s="182"/>
      <c r="AG259" s="182"/>
      <c r="AH259" s="187">
        <f>Totals!$E$81</f>
        <v>45811</v>
      </c>
      <c r="AI259" s="187"/>
      <c r="AJ259" s="187"/>
      <c r="AK259" s="324">
        <f t="shared" si="60"/>
        <v>0</v>
      </c>
      <c r="AL259" s="325"/>
      <c r="AM259" s="325"/>
      <c r="AN259" s="187" t="str">
        <f>IF($AQ259="","",$AQ259-1)</f>
        <v/>
      </c>
      <c r="AO259" s="187"/>
      <c r="AP259" s="187"/>
      <c r="AQ259" s="182"/>
      <c r="AR259" s="182"/>
      <c r="AS259" s="182"/>
      <c r="AT259" s="183">
        <f t="shared" si="74"/>
        <v>0</v>
      </c>
      <c r="AU259" s="183"/>
      <c r="AV259" s="183"/>
      <c r="AW259" s="184">
        <f t="shared" si="63"/>
        <v>0</v>
      </c>
      <c r="AX259" s="184"/>
      <c r="AY259" s="184"/>
      <c r="AZ259" s="180">
        <f t="shared" si="64"/>
        <v>0</v>
      </c>
      <c r="BA259" s="180"/>
      <c r="BB259" s="180">
        <f t="shared" si="65"/>
        <v>0</v>
      </c>
      <c r="BC259" s="180"/>
      <c r="BD259" s="180">
        <f t="shared" si="66"/>
        <v>0</v>
      </c>
      <c r="BE259" s="180"/>
      <c r="BF259" s="180">
        <f t="shared" si="67"/>
        <v>0</v>
      </c>
      <c r="BG259" s="180"/>
      <c r="BH259" s="180">
        <f t="shared" si="68"/>
        <v>0</v>
      </c>
      <c r="BI259" s="180"/>
      <c r="BJ259" s="180">
        <f t="shared" si="69"/>
        <v>0</v>
      </c>
      <c r="BK259" s="180"/>
      <c r="BL259" s="180">
        <f t="shared" si="70"/>
        <v>0</v>
      </c>
      <c r="BM259" s="181"/>
      <c r="BN259" s="180">
        <f t="shared" si="71"/>
        <v>0</v>
      </c>
      <c r="BO259" s="180"/>
      <c r="BP259" s="180">
        <f t="shared" si="72"/>
        <v>0</v>
      </c>
      <c r="BQ259" s="180"/>
      <c r="BR259" s="175">
        <f t="shared" si="73"/>
        <v>0</v>
      </c>
      <c r="BS259" s="176"/>
    </row>
    <row r="260" spans="2:71" ht="15.5" thickTop="1" thickBot="1" x14ac:dyDescent="0.4">
      <c r="B260" s="177" t="s">
        <v>15</v>
      </c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4"/>
      <c r="AA260" s="174"/>
      <c r="AB260" s="177"/>
      <c r="AC260" s="174"/>
      <c r="AD260" s="174"/>
      <c r="AE260" s="177"/>
      <c r="AF260" s="174"/>
      <c r="AG260" s="174"/>
      <c r="AH260" s="177"/>
      <c r="AI260" s="174"/>
      <c r="AJ260" s="174"/>
      <c r="AK260" s="322">
        <f>SUM(AK220:AM259)</f>
        <v>0</v>
      </c>
      <c r="AL260" s="323"/>
      <c r="AM260" s="323"/>
      <c r="AN260" s="177"/>
      <c r="AO260" s="174"/>
      <c r="AP260" s="174"/>
      <c r="AQ260" s="177"/>
      <c r="AR260" s="174"/>
      <c r="AS260" s="174"/>
      <c r="AT260" s="177"/>
      <c r="AU260" s="174"/>
      <c r="AV260" s="174"/>
      <c r="AW260" s="173"/>
      <c r="AX260" s="174"/>
      <c r="AY260" s="174"/>
      <c r="AZ260" s="172">
        <f>SUM(AZ220:AZ259)</f>
        <v>0</v>
      </c>
      <c r="BA260" s="172"/>
      <c r="BB260" s="172">
        <f>SUM(BB220:BB259)</f>
        <v>0</v>
      </c>
      <c r="BC260" s="172"/>
      <c r="BD260" s="172">
        <f>SUM(BD220:BD259)</f>
        <v>0</v>
      </c>
      <c r="BE260" s="172"/>
      <c r="BF260" s="172">
        <f>SUM(BF220:BF259)</f>
        <v>0</v>
      </c>
      <c r="BG260" s="172"/>
      <c r="BH260" s="172">
        <f>SUM(BH220:BH259)</f>
        <v>0</v>
      </c>
      <c r="BI260" s="172"/>
      <c r="BJ260" s="172">
        <f>SUM(BJ220:BJ259)</f>
        <v>0</v>
      </c>
      <c r="BK260" s="172"/>
      <c r="BL260" s="172">
        <f>SUM(BL220:BL259)</f>
        <v>0</v>
      </c>
      <c r="BM260" s="172"/>
      <c r="BN260" s="172">
        <f>SUM(BN220:BN259)</f>
        <v>0</v>
      </c>
      <c r="BO260" s="172"/>
      <c r="BP260" s="172">
        <f>SUM(BP220:BP259)</f>
        <v>0</v>
      </c>
      <c r="BQ260" s="172"/>
      <c r="BR260" s="172">
        <f>SUM(BR220:BR259)</f>
        <v>0</v>
      </c>
      <c r="BS260" s="172"/>
    </row>
    <row r="261" spans="2:71" ht="15" thickTop="1" x14ac:dyDescent="0.35"/>
  </sheetData>
  <sheetProtection algorithmName="SHA-512" hashValue="XCf3vNTX8Av6rgDBhFgXeQ6aqFXB+UrPEknaXB+qLSh+8FOPNLS0TSM8XKJOzaD5N2aNNA9PlZ6dt5G73h13tA==" saltValue="Yvdw1/UKltRAobsO4zjovg==" spinCount="100000" sheet="1" objects="1" scenarios="1"/>
  <mergeCells count="5575">
    <mergeCell ref="BR12:BS12"/>
    <mergeCell ref="B4:BS7"/>
    <mergeCell ref="B8:D8"/>
    <mergeCell ref="E8:H8"/>
    <mergeCell ref="I8:L8"/>
    <mergeCell ref="M8:O8"/>
    <mergeCell ref="P8:R8"/>
    <mergeCell ref="S8:U8"/>
    <mergeCell ref="V8:X8"/>
    <mergeCell ref="Y8:AA8"/>
    <mergeCell ref="AB8:AD8"/>
    <mergeCell ref="P10:R10"/>
    <mergeCell ref="S10:U10"/>
    <mergeCell ref="BJ8:BK8"/>
    <mergeCell ref="BL8:BM8"/>
    <mergeCell ref="BN8:BO8"/>
    <mergeCell ref="BP8:BQ8"/>
    <mergeCell ref="BR8:BS8"/>
    <mergeCell ref="B9:BS9"/>
    <mergeCell ref="AW8:AY8"/>
    <mergeCell ref="AZ8:BA8"/>
    <mergeCell ref="BB8:BC8"/>
    <mergeCell ref="BD8:BE8"/>
    <mergeCell ref="BF8:BG8"/>
    <mergeCell ref="BH8:BI8"/>
    <mergeCell ref="AE8:AG8"/>
    <mergeCell ref="AH8:AJ8"/>
    <mergeCell ref="AK8:AM8"/>
    <mergeCell ref="AN8:AP8"/>
    <mergeCell ref="AQ8:AS8"/>
    <mergeCell ref="AT8:AV8"/>
    <mergeCell ref="BN13:BO13"/>
    <mergeCell ref="BP13:BQ13"/>
    <mergeCell ref="B11:BS11"/>
    <mergeCell ref="B12:D12"/>
    <mergeCell ref="E12:H12"/>
    <mergeCell ref="I12:L12"/>
    <mergeCell ref="M12:O12"/>
    <mergeCell ref="P12:R12"/>
    <mergeCell ref="S12:U12"/>
    <mergeCell ref="V12:X12"/>
    <mergeCell ref="BD10:BE10"/>
    <mergeCell ref="BF10:BG10"/>
    <mergeCell ref="BH10:BI10"/>
    <mergeCell ref="BJ10:BK10"/>
    <mergeCell ref="BL10:BM10"/>
    <mergeCell ref="BN10:BO10"/>
    <mergeCell ref="AN10:AP10"/>
    <mergeCell ref="AQ10:AS10"/>
    <mergeCell ref="AT10:AV10"/>
    <mergeCell ref="AW10:AY10"/>
    <mergeCell ref="AZ10:BA10"/>
    <mergeCell ref="BB10:BC10"/>
    <mergeCell ref="V10:X10"/>
    <mergeCell ref="Y10:AA10"/>
    <mergeCell ref="AB10:AD10"/>
    <mergeCell ref="AE10:AG10"/>
    <mergeCell ref="AH10:AJ10"/>
    <mergeCell ref="AK10:AM10"/>
    <mergeCell ref="B10:D10"/>
    <mergeCell ref="E10:H10"/>
    <mergeCell ref="I10:L10"/>
    <mergeCell ref="BR10:BS10"/>
    <mergeCell ref="M10:O10"/>
    <mergeCell ref="BF12:BG12"/>
    <mergeCell ref="BH12:BI12"/>
    <mergeCell ref="BJ12:BK12"/>
    <mergeCell ref="BL12:BM12"/>
    <mergeCell ref="BN12:BO12"/>
    <mergeCell ref="BP12:BQ12"/>
    <mergeCell ref="AQ12:AS12"/>
    <mergeCell ref="AT12:AV12"/>
    <mergeCell ref="AW12:AY12"/>
    <mergeCell ref="AZ12:BA12"/>
    <mergeCell ref="BB12:BC12"/>
    <mergeCell ref="BD12:BE12"/>
    <mergeCell ref="Y12:AA12"/>
    <mergeCell ref="AB12:AD12"/>
    <mergeCell ref="AE12:AG12"/>
    <mergeCell ref="AH12:AJ12"/>
    <mergeCell ref="AK12:AM12"/>
    <mergeCell ref="AN12:AP12"/>
    <mergeCell ref="BP10:BQ10"/>
    <mergeCell ref="BR13:BS13"/>
    <mergeCell ref="B14:D14"/>
    <mergeCell ref="E14:H14"/>
    <mergeCell ref="I14:L14"/>
    <mergeCell ref="M14:O14"/>
    <mergeCell ref="P14:R14"/>
    <mergeCell ref="AW13:AY13"/>
    <mergeCell ref="AZ13:BA13"/>
    <mergeCell ref="BB13:BC13"/>
    <mergeCell ref="BD13:BE13"/>
    <mergeCell ref="BF13:BG13"/>
    <mergeCell ref="BH13:BI13"/>
    <mergeCell ref="AE13:AG13"/>
    <mergeCell ref="AH13:AJ13"/>
    <mergeCell ref="AK13:AM13"/>
    <mergeCell ref="AN13:AP13"/>
    <mergeCell ref="AQ13:AS13"/>
    <mergeCell ref="AT13:AV13"/>
    <mergeCell ref="BN14:BO14"/>
    <mergeCell ref="BP14:BQ14"/>
    <mergeCell ref="BR14:BS14"/>
    <mergeCell ref="B13:D13"/>
    <mergeCell ref="E13:H13"/>
    <mergeCell ref="I13:L13"/>
    <mergeCell ref="M13:O13"/>
    <mergeCell ref="P13:R13"/>
    <mergeCell ref="S13:U13"/>
    <mergeCell ref="V13:X13"/>
    <mergeCell ref="Y13:AA13"/>
    <mergeCell ref="AB13:AD13"/>
    <mergeCell ref="BJ13:BK13"/>
    <mergeCell ref="BL13:BM13"/>
    <mergeCell ref="B15:D15"/>
    <mergeCell ref="E15:H15"/>
    <mergeCell ref="I15:L15"/>
    <mergeCell ref="M15:O15"/>
    <mergeCell ref="P15:R15"/>
    <mergeCell ref="S15:U15"/>
    <mergeCell ref="V15:X15"/>
    <mergeCell ref="BB14:BC14"/>
    <mergeCell ref="BD14:BE14"/>
    <mergeCell ref="BF14:BG14"/>
    <mergeCell ref="BH14:BI14"/>
    <mergeCell ref="BJ14:BK14"/>
    <mergeCell ref="BL14:BM14"/>
    <mergeCell ref="AK14:AM14"/>
    <mergeCell ref="AN14:AP14"/>
    <mergeCell ref="AQ14:AS14"/>
    <mergeCell ref="AT14:AV14"/>
    <mergeCell ref="AW14:AY14"/>
    <mergeCell ref="AZ14:BA14"/>
    <mergeCell ref="S14:U14"/>
    <mergeCell ref="V14:X14"/>
    <mergeCell ref="Y14:AA14"/>
    <mergeCell ref="AB14:AD14"/>
    <mergeCell ref="AE14:AG14"/>
    <mergeCell ref="AH14:AJ14"/>
    <mergeCell ref="BR15:BS15"/>
    <mergeCell ref="B16:D16"/>
    <mergeCell ref="E16:H16"/>
    <mergeCell ref="I16:L16"/>
    <mergeCell ref="M16:O16"/>
    <mergeCell ref="P16:R16"/>
    <mergeCell ref="S16:U16"/>
    <mergeCell ref="V16:X16"/>
    <mergeCell ref="Y16:AA16"/>
    <mergeCell ref="AB16:AD16"/>
    <mergeCell ref="BF15:BG15"/>
    <mergeCell ref="BH15:BI15"/>
    <mergeCell ref="BJ15:BK15"/>
    <mergeCell ref="BL15:BM15"/>
    <mergeCell ref="BN15:BO15"/>
    <mergeCell ref="BP15:BQ15"/>
    <mergeCell ref="AQ15:AS15"/>
    <mergeCell ref="AT15:AV15"/>
    <mergeCell ref="AW15:AY15"/>
    <mergeCell ref="AZ15:BA15"/>
    <mergeCell ref="BB15:BC15"/>
    <mergeCell ref="BD15:BE15"/>
    <mergeCell ref="Y15:AA15"/>
    <mergeCell ref="AB15:AD15"/>
    <mergeCell ref="AE15:AG15"/>
    <mergeCell ref="AH15:AJ15"/>
    <mergeCell ref="AK15:AM15"/>
    <mergeCell ref="AN15:AP15"/>
    <mergeCell ref="BJ16:BK16"/>
    <mergeCell ref="BL16:BM16"/>
    <mergeCell ref="BN16:BO16"/>
    <mergeCell ref="BP16:BQ16"/>
    <mergeCell ref="BR16:BS16"/>
    <mergeCell ref="B17:D17"/>
    <mergeCell ref="E17:H17"/>
    <mergeCell ref="I17:L17"/>
    <mergeCell ref="M17:O17"/>
    <mergeCell ref="P17:R17"/>
    <mergeCell ref="AW16:AY16"/>
    <mergeCell ref="AZ16:BA16"/>
    <mergeCell ref="BB16:BC16"/>
    <mergeCell ref="BD16:BE16"/>
    <mergeCell ref="BF16:BG16"/>
    <mergeCell ref="BH16:BI16"/>
    <mergeCell ref="AE16:AG16"/>
    <mergeCell ref="AH16:AJ16"/>
    <mergeCell ref="AK16:AM16"/>
    <mergeCell ref="AN16:AP16"/>
    <mergeCell ref="AQ16:AS16"/>
    <mergeCell ref="AT16:AV16"/>
    <mergeCell ref="BN17:BO17"/>
    <mergeCell ref="BP17:BQ17"/>
    <mergeCell ref="BR17:BS17"/>
    <mergeCell ref="B18:D18"/>
    <mergeCell ref="E18:H18"/>
    <mergeCell ref="I18:L18"/>
    <mergeCell ref="M18:O18"/>
    <mergeCell ref="P18:R18"/>
    <mergeCell ref="S18:U18"/>
    <mergeCell ref="V18:X18"/>
    <mergeCell ref="BB17:BC17"/>
    <mergeCell ref="BD17:BE17"/>
    <mergeCell ref="BF17:BG17"/>
    <mergeCell ref="BH17:BI17"/>
    <mergeCell ref="BJ17:BK17"/>
    <mergeCell ref="BL17:BM17"/>
    <mergeCell ref="AK17:AM17"/>
    <mergeCell ref="AN17:AP17"/>
    <mergeCell ref="AQ17:AS17"/>
    <mergeCell ref="AT17:AV17"/>
    <mergeCell ref="AW17:AY17"/>
    <mergeCell ref="AZ17:BA17"/>
    <mergeCell ref="S17:U17"/>
    <mergeCell ref="V17:X17"/>
    <mergeCell ref="Y17:AA17"/>
    <mergeCell ref="AB17:AD17"/>
    <mergeCell ref="AE17:AG17"/>
    <mergeCell ref="AH17:AJ17"/>
    <mergeCell ref="BR18:BS18"/>
    <mergeCell ref="B19:D19"/>
    <mergeCell ref="E19:H19"/>
    <mergeCell ref="I19:L19"/>
    <mergeCell ref="M19:O19"/>
    <mergeCell ref="P19:R19"/>
    <mergeCell ref="S19:U19"/>
    <mergeCell ref="V19:X19"/>
    <mergeCell ref="Y19:AA19"/>
    <mergeCell ref="AB19:AD19"/>
    <mergeCell ref="BF18:BG18"/>
    <mergeCell ref="BH18:BI18"/>
    <mergeCell ref="BJ18:BK18"/>
    <mergeCell ref="BL18:BM18"/>
    <mergeCell ref="BN18:BO18"/>
    <mergeCell ref="BP18:BQ18"/>
    <mergeCell ref="AQ18:AS18"/>
    <mergeCell ref="AT18:AV18"/>
    <mergeCell ref="AW18:AY18"/>
    <mergeCell ref="AZ18:BA18"/>
    <mergeCell ref="BB18:BC18"/>
    <mergeCell ref="BD18:BE18"/>
    <mergeCell ref="Y18:AA18"/>
    <mergeCell ref="AB18:AD18"/>
    <mergeCell ref="AE18:AG18"/>
    <mergeCell ref="AH18:AJ18"/>
    <mergeCell ref="AK18:AM18"/>
    <mergeCell ref="AN18:AP18"/>
    <mergeCell ref="BJ19:BK19"/>
    <mergeCell ref="BL19:BM19"/>
    <mergeCell ref="BN19:BO19"/>
    <mergeCell ref="BP19:BQ19"/>
    <mergeCell ref="BR19:BS19"/>
    <mergeCell ref="B20:D20"/>
    <mergeCell ref="E20:H20"/>
    <mergeCell ref="I20:L20"/>
    <mergeCell ref="M20:O20"/>
    <mergeCell ref="P20:R20"/>
    <mergeCell ref="AW19:AY19"/>
    <mergeCell ref="AZ19:BA19"/>
    <mergeCell ref="BB19:BC19"/>
    <mergeCell ref="BD19:BE19"/>
    <mergeCell ref="BF19:BG19"/>
    <mergeCell ref="BH19:BI19"/>
    <mergeCell ref="AE19:AG19"/>
    <mergeCell ref="AH19:AJ19"/>
    <mergeCell ref="AK19:AM19"/>
    <mergeCell ref="AN19:AP19"/>
    <mergeCell ref="AQ19:AS19"/>
    <mergeCell ref="AT19:AV19"/>
    <mergeCell ref="BN20:BO20"/>
    <mergeCell ref="BP20:BQ20"/>
    <mergeCell ref="BR20:BS20"/>
    <mergeCell ref="B21:D21"/>
    <mergeCell ref="E21:H21"/>
    <mergeCell ref="I21:L21"/>
    <mergeCell ref="M21:O21"/>
    <mergeCell ref="P21:R21"/>
    <mergeCell ref="S21:U21"/>
    <mergeCell ref="V21:X21"/>
    <mergeCell ref="BB20:BC20"/>
    <mergeCell ref="BD20:BE20"/>
    <mergeCell ref="BF20:BG20"/>
    <mergeCell ref="BH20:BI20"/>
    <mergeCell ref="BJ20:BK20"/>
    <mergeCell ref="BL20:BM20"/>
    <mergeCell ref="AK20:AM20"/>
    <mergeCell ref="AN20:AP20"/>
    <mergeCell ref="AQ20:AS20"/>
    <mergeCell ref="AT20:AV20"/>
    <mergeCell ref="AW20:AY20"/>
    <mergeCell ref="AZ20:BA20"/>
    <mergeCell ref="S20:U20"/>
    <mergeCell ref="V20:X20"/>
    <mergeCell ref="Y20:AA20"/>
    <mergeCell ref="AB20:AD20"/>
    <mergeCell ref="AE20:AG20"/>
    <mergeCell ref="AH20:AJ20"/>
    <mergeCell ref="BR21:BS21"/>
    <mergeCell ref="B22:D22"/>
    <mergeCell ref="E22:H22"/>
    <mergeCell ref="I22:L22"/>
    <mergeCell ref="M22:O22"/>
    <mergeCell ref="P22:R22"/>
    <mergeCell ref="S22:U22"/>
    <mergeCell ref="V22:X22"/>
    <mergeCell ref="Y22:AA22"/>
    <mergeCell ref="AB22:AD22"/>
    <mergeCell ref="BF21:BG21"/>
    <mergeCell ref="BH21:BI21"/>
    <mergeCell ref="BJ21:BK21"/>
    <mergeCell ref="BL21:BM21"/>
    <mergeCell ref="BN21:BO21"/>
    <mergeCell ref="BP21:BQ21"/>
    <mergeCell ref="AQ21:AS21"/>
    <mergeCell ref="AT21:AV21"/>
    <mergeCell ref="AW21:AY21"/>
    <mergeCell ref="AZ21:BA21"/>
    <mergeCell ref="BB21:BC21"/>
    <mergeCell ref="BD21:BE21"/>
    <mergeCell ref="Y21:AA21"/>
    <mergeCell ref="AB21:AD21"/>
    <mergeCell ref="AE21:AG21"/>
    <mergeCell ref="AH21:AJ21"/>
    <mergeCell ref="AK21:AM21"/>
    <mergeCell ref="AN21:AP21"/>
    <mergeCell ref="BJ22:BK22"/>
    <mergeCell ref="BL22:BM22"/>
    <mergeCell ref="BN22:BO22"/>
    <mergeCell ref="BP22:BQ22"/>
    <mergeCell ref="BR22:BS22"/>
    <mergeCell ref="B23:D23"/>
    <mergeCell ref="E23:H23"/>
    <mergeCell ref="I23:L23"/>
    <mergeCell ref="M23:O23"/>
    <mergeCell ref="P23:R23"/>
    <mergeCell ref="AW22:AY22"/>
    <mergeCell ref="AZ22:BA22"/>
    <mergeCell ref="BB22:BC22"/>
    <mergeCell ref="BD22:BE22"/>
    <mergeCell ref="BF22:BG22"/>
    <mergeCell ref="BH22:BI22"/>
    <mergeCell ref="AE22:AG22"/>
    <mergeCell ref="AH22:AJ22"/>
    <mergeCell ref="AK22:AM22"/>
    <mergeCell ref="AN22:AP22"/>
    <mergeCell ref="AQ22:AS22"/>
    <mergeCell ref="AT22:AV22"/>
    <mergeCell ref="BN23:BO23"/>
    <mergeCell ref="BP23:BQ23"/>
    <mergeCell ref="BR23:BS23"/>
    <mergeCell ref="B24:D24"/>
    <mergeCell ref="E24:H24"/>
    <mergeCell ref="I24:L24"/>
    <mergeCell ref="M24:O24"/>
    <mergeCell ref="P24:R24"/>
    <mergeCell ref="S24:U24"/>
    <mergeCell ref="V24:X24"/>
    <mergeCell ref="BB23:BC23"/>
    <mergeCell ref="BD23:BE23"/>
    <mergeCell ref="BF23:BG23"/>
    <mergeCell ref="BH23:BI23"/>
    <mergeCell ref="BJ23:BK23"/>
    <mergeCell ref="BL23:BM23"/>
    <mergeCell ref="AK23:AM23"/>
    <mergeCell ref="AN23:AP23"/>
    <mergeCell ref="AQ23:AS23"/>
    <mergeCell ref="AT23:AV23"/>
    <mergeCell ref="AW23:AY23"/>
    <mergeCell ref="AZ23:BA23"/>
    <mergeCell ref="S23:U23"/>
    <mergeCell ref="V23:X23"/>
    <mergeCell ref="Y23:AA23"/>
    <mergeCell ref="AB23:AD23"/>
    <mergeCell ref="AE23:AG23"/>
    <mergeCell ref="AH23:AJ23"/>
    <mergeCell ref="BR24:BS24"/>
    <mergeCell ref="B25:D25"/>
    <mergeCell ref="E25:H25"/>
    <mergeCell ref="I25:L25"/>
    <mergeCell ref="M25:O25"/>
    <mergeCell ref="P25:R25"/>
    <mergeCell ref="S25:U25"/>
    <mergeCell ref="V25:X25"/>
    <mergeCell ref="Y25:AA25"/>
    <mergeCell ref="AB25:AD25"/>
    <mergeCell ref="BF24:BG24"/>
    <mergeCell ref="BH24:BI24"/>
    <mergeCell ref="BJ24:BK24"/>
    <mergeCell ref="BL24:BM24"/>
    <mergeCell ref="BN24:BO24"/>
    <mergeCell ref="BP24:BQ24"/>
    <mergeCell ref="AQ24:AS24"/>
    <mergeCell ref="AT24:AV24"/>
    <mergeCell ref="AW24:AY24"/>
    <mergeCell ref="AZ24:BA24"/>
    <mergeCell ref="BB24:BC24"/>
    <mergeCell ref="BD24:BE24"/>
    <mergeCell ref="Y24:AA24"/>
    <mergeCell ref="AB24:AD24"/>
    <mergeCell ref="AE24:AG24"/>
    <mergeCell ref="AH24:AJ24"/>
    <mergeCell ref="AK24:AM24"/>
    <mergeCell ref="AN24:AP24"/>
    <mergeCell ref="BJ25:BK25"/>
    <mergeCell ref="BL25:BM25"/>
    <mergeCell ref="BN25:BO25"/>
    <mergeCell ref="BP25:BQ25"/>
    <mergeCell ref="BR25:BS25"/>
    <mergeCell ref="B26:D26"/>
    <mergeCell ref="E26:H26"/>
    <mergeCell ref="I26:L26"/>
    <mergeCell ref="M26:O26"/>
    <mergeCell ref="P26:R26"/>
    <mergeCell ref="AW25:AY25"/>
    <mergeCell ref="AZ25:BA25"/>
    <mergeCell ref="BB25:BC25"/>
    <mergeCell ref="BD25:BE25"/>
    <mergeCell ref="BF25:BG25"/>
    <mergeCell ref="BH25:BI25"/>
    <mergeCell ref="AE25:AG25"/>
    <mergeCell ref="AH25:AJ25"/>
    <mergeCell ref="AK25:AM25"/>
    <mergeCell ref="AN25:AP25"/>
    <mergeCell ref="AQ25:AS25"/>
    <mergeCell ref="AT25:AV25"/>
    <mergeCell ref="BN26:BO26"/>
    <mergeCell ref="BP26:BQ26"/>
    <mergeCell ref="BR26:BS26"/>
    <mergeCell ref="B27:D27"/>
    <mergeCell ref="E27:H27"/>
    <mergeCell ref="I27:L27"/>
    <mergeCell ref="M27:O27"/>
    <mergeCell ref="P27:R27"/>
    <mergeCell ref="S27:U27"/>
    <mergeCell ref="V27:X27"/>
    <mergeCell ref="BB26:BC26"/>
    <mergeCell ref="BD26:BE26"/>
    <mergeCell ref="BF26:BG26"/>
    <mergeCell ref="BH26:BI26"/>
    <mergeCell ref="BJ26:BK26"/>
    <mergeCell ref="BL26:BM26"/>
    <mergeCell ref="AK26:AM26"/>
    <mergeCell ref="AN26:AP26"/>
    <mergeCell ref="AQ26:AS26"/>
    <mergeCell ref="AT26:AV26"/>
    <mergeCell ref="AW26:AY26"/>
    <mergeCell ref="AZ26:BA26"/>
    <mergeCell ref="S26:U26"/>
    <mergeCell ref="V26:X26"/>
    <mergeCell ref="Y26:AA26"/>
    <mergeCell ref="AB26:AD26"/>
    <mergeCell ref="AE26:AG26"/>
    <mergeCell ref="AH26:AJ26"/>
    <mergeCell ref="BR27:BS27"/>
    <mergeCell ref="B28:D28"/>
    <mergeCell ref="E28:H28"/>
    <mergeCell ref="I28:L28"/>
    <mergeCell ref="M28:O28"/>
    <mergeCell ref="P28:R28"/>
    <mergeCell ref="S28:U28"/>
    <mergeCell ref="V28:X28"/>
    <mergeCell ref="Y28:AA28"/>
    <mergeCell ref="AB28:AD28"/>
    <mergeCell ref="BF27:BG27"/>
    <mergeCell ref="BH27:BI27"/>
    <mergeCell ref="BJ27:BK27"/>
    <mergeCell ref="BL27:BM27"/>
    <mergeCell ref="BN27:BO27"/>
    <mergeCell ref="BP27:BQ27"/>
    <mergeCell ref="AQ27:AS27"/>
    <mergeCell ref="AT27:AV27"/>
    <mergeCell ref="AW27:AY27"/>
    <mergeCell ref="AZ27:BA27"/>
    <mergeCell ref="BB27:BC27"/>
    <mergeCell ref="BD27:BE27"/>
    <mergeCell ref="Y27:AA27"/>
    <mergeCell ref="AB27:AD27"/>
    <mergeCell ref="AE27:AG27"/>
    <mergeCell ref="AH27:AJ27"/>
    <mergeCell ref="AK27:AM27"/>
    <mergeCell ref="AN27:AP27"/>
    <mergeCell ref="BJ28:BK28"/>
    <mergeCell ref="BL28:BM28"/>
    <mergeCell ref="BN28:BO28"/>
    <mergeCell ref="BP28:BQ28"/>
    <mergeCell ref="BR28:BS28"/>
    <mergeCell ref="B29:D29"/>
    <mergeCell ref="E29:H29"/>
    <mergeCell ref="I29:L29"/>
    <mergeCell ref="M29:O29"/>
    <mergeCell ref="P29:R29"/>
    <mergeCell ref="AW28:AY28"/>
    <mergeCell ref="AZ28:BA28"/>
    <mergeCell ref="BB28:BC28"/>
    <mergeCell ref="BD28:BE28"/>
    <mergeCell ref="BF28:BG28"/>
    <mergeCell ref="BH28:BI28"/>
    <mergeCell ref="AE28:AG28"/>
    <mergeCell ref="AH28:AJ28"/>
    <mergeCell ref="AK28:AM28"/>
    <mergeCell ref="AN28:AP28"/>
    <mergeCell ref="AQ28:AS28"/>
    <mergeCell ref="AT28:AV28"/>
    <mergeCell ref="BN29:BO29"/>
    <mergeCell ref="BP29:BQ29"/>
    <mergeCell ref="BR29:BS29"/>
    <mergeCell ref="B30:D30"/>
    <mergeCell ref="E30:H30"/>
    <mergeCell ref="I30:L30"/>
    <mergeCell ref="M30:O30"/>
    <mergeCell ref="P30:R30"/>
    <mergeCell ref="S30:U30"/>
    <mergeCell ref="V30:X30"/>
    <mergeCell ref="BB29:BC29"/>
    <mergeCell ref="BD29:BE29"/>
    <mergeCell ref="BF29:BG29"/>
    <mergeCell ref="BH29:BI29"/>
    <mergeCell ref="BJ29:BK29"/>
    <mergeCell ref="BL29:BM29"/>
    <mergeCell ref="AK29:AM29"/>
    <mergeCell ref="AN29:AP29"/>
    <mergeCell ref="AQ29:AS29"/>
    <mergeCell ref="AT29:AV29"/>
    <mergeCell ref="AW29:AY29"/>
    <mergeCell ref="AZ29:BA29"/>
    <mergeCell ref="S29:U29"/>
    <mergeCell ref="V29:X29"/>
    <mergeCell ref="Y29:AA29"/>
    <mergeCell ref="AB29:AD29"/>
    <mergeCell ref="AE29:AG29"/>
    <mergeCell ref="AH29:AJ29"/>
    <mergeCell ref="BR30:BS30"/>
    <mergeCell ref="B31:D31"/>
    <mergeCell ref="E31:H31"/>
    <mergeCell ref="I31:L31"/>
    <mergeCell ref="M31:O31"/>
    <mergeCell ref="P31:R31"/>
    <mergeCell ref="S31:U31"/>
    <mergeCell ref="V31:X31"/>
    <mergeCell ref="Y31:AA31"/>
    <mergeCell ref="AB31:AD31"/>
    <mergeCell ref="BF30:BG30"/>
    <mergeCell ref="BH30:BI30"/>
    <mergeCell ref="BJ30:BK30"/>
    <mergeCell ref="BL30:BM30"/>
    <mergeCell ref="BN30:BO30"/>
    <mergeCell ref="BP30:BQ30"/>
    <mergeCell ref="AQ30:AS30"/>
    <mergeCell ref="AT30:AV30"/>
    <mergeCell ref="AW30:AY30"/>
    <mergeCell ref="AZ30:BA30"/>
    <mergeCell ref="BB30:BC30"/>
    <mergeCell ref="BD30:BE30"/>
    <mergeCell ref="Y30:AA30"/>
    <mergeCell ref="AB30:AD30"/>
    <mergeCell ref="AE30:AG30"/>
    <mergeCell ref="AH30:AJ30"/>
    <mergeCell ref="AK30:AM30"/>
    <mergeCell ref="AN30:AP30"/>
    <mergeCell ref="BJ31:BK31"/>
    <mergeCell ref="BL31:BM31"/>
    <mergeCell ref="BN31:BO31"/>
    <mergeCell ref="BP31:BQ31"/>
    <mergeCell ref="BR31:BS31"/>
    <mergeCell ref="B32:D32"/>
    <mergeCell ref="E32:H32"/>
    <mergeCell ref="I32:L32"/>
    <mergeCell ref="M32:O32"/>
    <mergeCell ref="P32:R32"/>
    <mergeCell ref="AW31:AY31"/>
    <mergeCell ref="AZ31:BA31"/>
    <mergeCell ref="BB31:BC31"/>
    <mergeCell ref="BD31:BE31"/>
    <mergeCell ref="BF31:BG31"/>
    <mergeCell ref="BH31:BI31"/>
    <mergeCell ref="AE31:AG31"/>
    <mergeCell ref="AH31:AJ31"/>
    <mergeCell ref="AK31:AM31"/>
    <mergeCell ref="AN31:AP31"/>
    <mergeCell ref="AQ31:AS31"/>
    <mergeCell ref="AT31:AV31"/>
    <mergeCell ref="BN32:BO32"/>
    <mergeCell ref="BP32:BQ32"/>
    <mergeCell ref="BR32:BS32"/>
    <mergeCell ref="B33:D33"/>
    <mergeCell ref="E33:H33"/>
    <mergeCell ref="I33:L33"/>
    <mergeCell ref="M33:O33"/>
    <mergeCell ref="P33:R33"/>
    <mergeCell ref="S33:U33"/>
    <mergeCell ref="V33:X33"/>
    <mergeCell ref="BB32:BC32"/>
    <mergeCell ref="BD32:BE32"/>
    <mergeCell ref="BF32:BG32"/>
    <mergeCell ref="BH32:BI32"/>
    <mergeCell ref="BJ32:BK32"/>
    <mergeCell ref="BL32:BM32"/>
    <mergeCell ref="AK32:AM32"/>
    <mergeCell ref="AN32:AP32"/>
    <mergeCell ref="AQ32:AS32"/>
    <mergeCell ref="AT32:AV32"/>
    <mergeCell ref="AW32:AY32"/>
    <mergeCell ref="AZ32:BA32"/>
    <mergeCell ref="S32:U32"/>
    <mergeCell ref="V32:X32"/>
    <mergeCell ref="Y32:AA32"/>
    <mergeCell ref="AB32:AD32"/>
    <mergeCell ref="AE32:AG32"/>
    <mergeCell ref="AH32:AJ32"/>
    <mergeCell ref="BR33:BS33"/>
    <mergeCell ref="B34:D34"/>
    <mergeCell ref="E34:H34"/>
    <mergeCell ref="I34:L34"/>
    <mergeCell ref="M34:O34"/>
    <mergeCell ref="P34:R34"/>
    <mergeCell ref="S34:U34"/>
    <mergeCell ref="V34:X34"/>
    <mergeCell ref="Y34:AA34"/>
    <mergeCell ref="AB34:AD34"/>
    <mergeCell ref="BF33:BG33"/>
    <mergeCell ref="BH33:BI33"/>
    <mergeCell ref="BJ33:BK33"/>
    <mergeCell ref="BL33:BM33"/>
    <mergeCell ref="BN33:BO33"/>
    <mergeCell ref="BP33:BQ33"/>
    <mergeCell ref="AQ33:AS33"/>
    <mergeCell ref="AT33:AV33"/>
    <mergeCell ref="AW33:AY33"/>
    <mergeCell ref="AZ33:BA33"/>
    <mergeCell ref="BB33:BC33"/>
    <mergeCell ref="BD33:BE33"/>
    <mergeCell ref="Y33:AA33"/>
    <mergeCell ref="AB33:AD33"/>
    <mergeCell ref="AE33:AG33"/>
    <mergeCell ref="AH33:AJ33"/>
    <mergeCell ref="AK33:AM33"/>
    <mergeCell ref="AN33:AP33"/>
    <mergeCell ref="BJ34:BK34"/>
    <mergeCell ref="BL34:BM34"/>
    <mergeCell ref="BN34:BO34"/>
    <mergeCell ref="BP34:BQ34"/>
    <mergeCell ref="BR34:BS34"/>
    <mergeCell ref="B35:D35"/>
    <mergeCell ref="E35:H35"/>
    <mergeCell ref="I35:L35"/>
    <mergeCell ref="M35:O35"/>
    <mergeCell ref="P35:R35"/>
    <mergeCell ref="AW34:AY34"/>
    <mergeCell ref="AZ34:BA34"/>
    <mergeCell ref="BB34:BC34"/>
    <mergeCell ref="BD34:BE34"/>
    <mergeCell ref="BF34:BG34"/>
    <mergeCell ref="BH34:BI34"/>
    <mergeCell ref="AE34:AG34"/>
    <mergeCell ref="AH34:AJ34"/>
    <mergeCell ref="AK34:AM34"/>
    <mergeCell ref="AN34:AP34"/>
    <mergeCell ref="AQ34:AS34"/>
    <mergeCell ref="AT34:AV34"/>
    <mergeCell ref="BN35:BO35"/>
    <mergeCell ref="BP35:BQ35"/>
    <mergeCell ref="BR35:BS35"/>
    <mergeCell ref="B36:D36"/>
    <mergeCell ref="E36:H36"/>
    <mergeCell ref="I36:L36"/>
    <mergeCell ref="M36:O36"/>
    <mergeCell ref="P36:R36"/>
    <mergeCell ref="S36:U36"/>
    <mergeCell ref="V36:X36"/>
    <mergeCell ref="BB35:BC35"/>
    <mergeCell ref="BD35:BE35"/>
    <mergeCell ref="BF35:BG35"/>
    <mergeCell ref="BH35:BI35"/>
    <mergeCell ref="BJ35:BK35"/>
    <mergeCell ref="BL35:BM35"/>
    <mergeCell ref="AK35:AM35"/>
    <mergeCell ref="AN35:AP35"/>
    <mergeCell ref="AQ35:AS35"/>
    <mergeCell ref="AT35:AV35"/>
    <mergeCell ref="AW35:AY35"/>
    <mergeCell ref="AZ35:BA35"/>
    <mergeCell ref="S35:U35"/>
    <mergeCell ref="V35:X35"/>
    <mergeCell ref="Y35:AA35"/>
    <mergeCell ref="AB35:AD35"/>
    <mergeCell ref="AE35:AG35"/>
    <mergeCell ref="AH35:AJ35"/>
    <mergeCell ref="BR36:BS36"/>
    <mergeCell ref="B37:D37"/>
    <mergeCell ref="E37:H37"/>
    <mergeCell ref="I37:L37"/>
    <mergeCell ref="M37:O37"/>
    <mergeCell ref="P37:R37"/>
    <mergeCell ref="S37:U37"/>
    <mergeCell ref="V37:X37"/>
    <mergeCell ref="Y37:AA37"/>
    <mergeCell ref="AB37:AD37"/>
    <mergeCell ref="BF36:BG36"/>
    <mergeCell ref="BH36:BI36"/>
    <mergeCell ref="BJ36:BK36"/>
    <mergeCell ref="BL36:BM36"/>
    <mergeCell ref="BN36:BO36"/>
    <mergeCell ref="BP36:BQ36"/>
    <mergeCell ref="AQ36:AS36"/>
    <mergeCell ref="AT36:AV36"/>
    <mergeCell ref="AW36:AY36"/>
    <mergeCell ref="AZ36:BA36"/>
    <mergeCell ref="BB36:BC36"/>
    <mergeCell ref="BD36:BE36"/>
    <mergeCell ref="Y36:AA36"/>
    <mergeCell ref="AB36:AD36"/>
    <mergeCell ref="AE36:AG36"/>
    <mergeCell ref="AH36:AJ36"/>
    <mergeCell ref="AK36:AM36"/>
    <mergeCell ref="AN36:AP36"/>
    <mergeCell ref="BJ37:BK37"/>
    <mergeCell ref="BL37:BM37"/>
    <mergeCell ref="BN37:BO37"/>
    <mergeCell ref="BP37:BQ37"/>
    <mergeCell ref="BR37:BS37"/>
    <mergeCell ref="B38:D38"/>
    <mergeCell ref="E38:H38"/>
    <mergeCell ref="I38:L38"/>
    <mergeCell ref="M38:O38"/>
    <mergeCell ref="P38:R38"/>
    <mergeCell ref="AW37:AY37"/>
    <mergeCell ref="AZ37:BA37"/>
    <mergeCell ref="BB37:BC37"/>
    <mergeCell ref="BD37:BE37"/>
    <mergeCell ref="BF37:BG37"/>
    <mergeCell ref="BH37:BI37"/>
    <mergeCell ref="AE37:AG37"/>
    <mergeCell ref="AH37:AJ37"/>
    <mergeCell ref="AK37:AM37"/>
    <mergeCell ref="AN37:AP37"/>
    <mergeCell ref="AQ37:AS37"/>
    <mergeCell ref="AT37:AV37"/>
    <mergeCell ref="BN38:BO38"/>
    <mergeCell ref="BP38:BQ38"/>
    <mergeCell ref="BR38:BS38"/>
    <mergeCell ref="B39:D39"/>
    <mergeCell ref="E39:H39"/>
    <mergeCell ref="I39:L39"/>
    <mergeCell ref="M39:O39"/>
    <mergeCell ref="P39:R39"/>
    <mergeCell ref="S39:U39"/>
    <mergeCell ref="V39:X39"/>
    <mergeCell ref="BB38:BC38"/>
    <mergeCell ref="BD38:BE38"/>
    <mergeCell ref="BF38:BG38"/>
    <mergeCell ref="BH38:BI38"/>
    <mergeCell ref="BJ38:BK38"/>
    <mergeCell ref="BL38:BM38"/>
    <mergeCell ref="AK38:AM38"/>
    <mergeCell ref="AN38:AP38"/>
    <mergeCell ref="AQ38:AS38"/>
    <mergeCell ref="AT38:AV38"/>
    <mergeCell ref="AW38:AY38"/>
    <mergeCell ref="AZ38:BA38"/>
    <mergeCell ref="S38:U38"/>
    <mergeCell ref="V38:X38"/>
    <mergeCell ref="Y38:AA38"/>
    <mergeCell ref="AB38:AD38"/>
    <mergeCell ref="AE38:AG38"/>
    <mergeCell ref="AH38:AJ38"/>
    <mergeCell ref="BR39:BS39"/>
    <mergeCell ref="B40:D40"/>
    <mergeCell ref="E40:H40"/>
    <mergeCell ref="I40:L40"/>
    <mergeCell ref="M40:O40"/>
    <mergeCell ref="P40:R40"/>
    <mergeCell ref="S40:U40"/>
    <mergeCell ref="V40:X40"/>
    <mergeCell ref="Y40:AA40"/>
    <mergeCell ref="AB40:AD40"/>
    <mergeCell ref="BF39:BG39"/>
    <mergeCell ref="BH39:BI39"/>
    <mergeCell ref="BJ39:BK39"/>
    <mergeCell ref="BL39:BM39"/>
    <mergeCell ref="BN39:BO39"/>
    <mergeCell ref="BP39:BQ39"/>
    <mergeCell ref="AQ39:AS39"/>
    <mergeCell ref="AT39:AV39"/>
    <mergeCell ref="AW39:AY39"/>
    <mergeCell ref="AZ39:BA39"/>
    <mergeCell ref="BB39:BC39"/>
    <mergeCell ref="BD39:BE39"/>
    <mergeCell ref="Y39:AA39"/>
    <mergeCell ref="AB39:AD39"/>
    <mergeCell ref="AE39:AG39"/>
    <mergeCell ref="AH39:AJ39"/>
    <mergeCell ref="AK39:AM39"/>
    <mergeCell ref="AN39:AP39"/>
    <mergeCell ref="BJ40:BK40"/>
    <mergeCell ref="BL40:BM40"/>
    <mergeCell ref="BN40:BO40"/>
    <mergeCell ref="BP40:BQ40"/>
    <mergeCell ref="BR40:BS40"/>
    <mergeCell ref="B41:D41"/>
    <mergeCell ref="E41:H41"/>
    <mergeCell ref="I41:L41"/>
    <mergeCell ref="M41:O41"/>
    <mergeCell ref="P41:R41"/>
    <mergeCell ref="AW40:AY40"/>
    <mergeCell ref="AZ40:BA40"/>
    <mergeCell ref="BB40:BC40"/>
    <mergeCell ref="BD40:BE40"/>
    <mergeCell ref="BF40:BG40"/>
    <mergeCell ref="BH40:BI40"/>
    <mergeCell ref="AE40:AG40"/>
    <mergeCell ref="AH40:AJ40"/>
    <mergeCell ref="AK40:AM40"/>
    <mergeCell ref="AN40:AP40"/>
    <mergeCell ref="AQ40:AS40"/>
    <mergeCell ref="AT40:AV40"/>
    <mergeCell ref="BN41:BO41"/>
    <mergeCell ref="BP41:BQ41"/>
    <mergeCell ref="BR41:BS41"/>
    <mergeCell ref="B42:D42"/>
    <mergeCell ref="E42:H42"/>
    <mergeCell ref="I42:L42"/>
    <mergeCell ref="M42:O42"/>
    <mergeCell ref="P42:R42"/>
    <mergeCell ref="S42:U42"/>
    <mergeCell ref="V42:X42"/>
    <mergeCell ref="BB41:BC41"/>
    <mergeCell ref="BD41:BE41"/>
    <mergeCell ref="BF41:BG41"/>
    <mergeCell ref="BH41:BI41"/>
    <mergeCell ref="BJ41:BK41"/>
    <mergeCell ref="BL41:BM41"/>
    <mergeCell ref="AK41:AM41"/>
    <mergeCell ref="AN41:AP41"/>
    <mergeCell ref="AQ41:AS41"/>
    <mergeCell ref="AT41:AV41"/>
    <mergeCell ref="AW41:AY41"/>
    <mergeCell ref="AZ41:BA41"/>
    <mergeCell ref="S41:U41"/>
    <mergeCell ref="V41:X41"/>
    <mergeCell ref="Y41:AA41"/>
    <mergeCell ref="AB41:AD41"/>
    <mergeCell ref="AE41:AG41"/>
    <mergeCell ref="AH41:AJ41"/>
    <mergeCell ref="BR42:BS42"/>
    <mergeCell ref="B43:D43"/>
    <mergeCell ref="E43:H43"/>
    <mergeCell ref="I43:L43"/>
    <mergeCell ref="M43:O43"/>
    <mergeCell ref="P43:R43"/>
    <mergeCell ref="S43:U43"/>
    <mergeCell ref="V43:X43"/>
    <mergeCell ref="Y43:AA43"/>
    <mergeCell ref="AB43:AD43"/>
    <mergeCell ref="BF42:BG42"/>
    <mergeCell ref="BH42:BI42"/>
    <mergeCell ref="BJ42:BK42"/>
    <mergeCell ref="BL42:BM42"/>
    <mergeCell ref="BN42:BO42"/>
    <mergeCell ref="BP42:BQ42"/>
    <mergeCell ref="AQ42:AS42"/>
    <mergeCell ref="AT42:AV42"/>
    <mergeCell ref="AW42:AY42"/>
    <mergeCell ref="AZ42:BA42"/>
    <mergeCell ref="BB42:BC42"/>
    <mergeCell ref="BD42:BE42"/>
    <mergeCell ref="Y42:AA42"/>
    <mergeCell ref="AB42:AD42"/>
    <mergeCell ref="AE42:AG42"/>
    <mergeCell ref="AH42:AJ42"/>
    <mergeCell ref="AK42:AM42"/>
    <mergeCell ref="AN42:AP42"/>
    <mergeCell ref="BJ43:BK43"/>
    <mergeCell ref="BL43:BM43"/>
    <mergeCell ref="BN43:BO43"/>
    <mergeCell ref="BP43:BQ43"/>
    <mergeCell ref="BR43:BS43"/>
    <mergeCell ref="B44:D44"/>
    <mergeCell ref="E44:H44"/>
    <mergeCell ref="I44:L44"/>
    <mergeCell ref="M44:O44"/>
    <mergeCell ref="P44:R44"/>
    <mergeCell ref="AW43:AY43"/>
    <mergeCell ref="AZ43:BA43"/>
    <mergeCell ref="BB43:BC43"/>
    <mergeCell ref="BD43:BE43"/>
    <mergeCell ref="BF43:BG43"/>
    <mergeCell ref="BH43:BI43"/>
    <mergeCell ref="AE43:AG43"/>
    <mergeCell ref="AH43:AJ43"/>
    <mergeCell ref="AK43:AM43"/>
    <mergeCell ref="AN43:AP43"/>
    <mergeCell ref="AQ43:AS43"/>
    <mergeCell ref="AT43:AV43"/>
    <mergeCell ref="BN44:BO44"/>
    <mergeCell ref="BP44:BQ44"/>
    <mergeCell ref="BR44:BS44"/>
    <mergeCell ref="B45:D45"/>
    <mergeCell ref="E45:H45"/>
    <mergeCell ref="I45:L45"/>
    <mergeCell ref="M45:O45"/>
    <mergeCell ref="P45:R45"/>
    <mergeCell ref="S45:U45"/>
    <mergeCell ref="V45:X45"/>
    <mergeCell ref="BB44:BC44"/>
    <mergeCell ref="BD44:BE44"/>
    <mergeCell ref="BF44:BG44"/>
    <mergeCell ref="BH44:BI44"/>
    <mergeCell ref="BJ44:BK44"/>
    <mergeCell ref="BL44:BM44"/>
    <mergeCell ref="AK44:AM44"/>
    <mergeCell ref="AN44:AP44"/>
    <mergeCell ref="AQ44:AS44"/>
    <mergeCell ref="AT44:AV44"/>
    <mergeCell ref="AW44:AY44"/>
    <mergeCell ref="AZ44:BA44"/>
    <mergeCell ref="S44:U44"/>
    <mergeCell ref="V44:X44"/>
    <mergeCell ref="Y44:AA44"/>
    <mergeCell ref="AB44:AD44"/>
    <mergeCell ref="AE44:AG44"/>
    <mergeCell ref="AH44:AJ44"/>
    <mergeCell ref="BR45:BS45"/>
    <mergeCell ref="B46:D46"/>
    <mergeCell ref="E46:H46"/>
    <mergeCell ref="I46:L46"/>
    <mergeCell ref="M46:O46"/>
    <mergeCell ref="P46:R46"/>
    <mergeCell ref="S46:U46"/>
    <mergeCell ref="V46:X46"/>
    <mergeCell ref="Y46:AA46"/>
    <mergeCell ref="AB46:AD46"/>
    <mergeCell ref="BF45:BG45"/>
    <mergeCell ref="BH45:BI45"/>
    <mergeCell ref="BJ45:BK45"/>
    <mergeCell ref="BL45:BM45"/>
    <mergeCell ref="BN45:BO45"/>
    <mergeCell ref="BP45:BQ45"/>
    <mergeCell ref="AQ45:AS45"/>
    <mergeCell ref="AT45:AV45"/>
    <mergeCell ref="AW45:AY45"/>
    <mergeCell ref="AZ45:BA45"/>
    <mergeCell ref="BB45:BC45"/>
    <mergeCell ref="BD45:BE45"/>
    <mergeCell ref="Y45:AA45"/>
    <mergeCell ref="AB45:AD45"/>
    <mergeCell ref="AE45:AG45"/>
    <mergeCell ref="AH45:AJ45"/>
    <mergeCell ref="AK45:AM45"/>
    <mergeCell ref="AN45:AP45"/>
    <mergeCell ref="BJ46:BK46"/>
    <mergeCell ref="BL46:BM46"/>
    <mergeCell ref="BN46:BO46"/>
    <mergeCell ref="BP46:BQ46"/>
    <mergeCell ref="BR46:BS46"/>
    <mergeCell ref="B47:D47"/>
    <mergeCell ref="E47:H47"/>
    <mergeCell ref="I47:L47"/>
    <mergeCell ref="M47:O47"/>
    <mergeCell ref="P47:R47"/>
    <mergeCell ref="AW46:AY46"/>
    <mergeCell ref="AZ46:BA46"/>
    <mergeCell ref="BB46:BC46"/>
    <mergeCell ref="BD46:BE46"/>
    <mergeCell ref="BF46:BG46"/>
    <mergeCell ref="BH46:BI46"/>
    <mergeCell ref="AE46:AG46"/>
    <mergeCell ref="AH46:AJ46"/>
    <mergeCell ref="AK46:AM46"/>
    <mergeCell ref="AN46:AP46"/>
    <mergeCell ref="AQ46:AS46"/>
    <mergeCell ref="AT46:AV46"/>
    <mergeCell ref="BN47:BO47"/>
    <mergeCell ref="BP47:BQ47"/>
    <mergeCell ref="BR47:BS47"/>
    <mergeCell ref="P48:R48"/>
    <mergeCell ref="S48:U48"/>
    <mergeCell ref="V48:X48"/>
    <mergeCell ref="BB47:BC47"/>
    <mergeCell ref="BD47:BE47"/>
    <mergeCell ref="BF47:BG47"/>
    <mergeCell ref="BH47:BI47"/>
    <mergeCell ref="BJ47:BK47"/>
    <mergeCell ref="BL47:BM47"/>
    <mergeCell ref="AK47:AM47"/>
    <mergeCell ref="AN47:AP47"/>
    <mergeCell ref="AQ47:AS47"/>
    <mergeCell ref="AT47:AV47"/>
    <mergeCell ref="AW47:AY47"/>
    <mergeCell ref="AZ47:BA47"/>
    <mergeCell ref="S47:U47"/>
    <mergeCell ref="V47:X47"/>
    <mergeCell ref="Y47:AA47"/>
    <mergeCell ref="AB47:AD47"/>
    <mergeCell ref="AE47:AG47"/>
    <mergeCell ref="AH47:AJ47"/>
    <mergeCell ref="BR48:BS48"/>
    <mergeCell ref="B49:D49"/>
    <mergeCell ref="E49:H49"/>
    <mergeCell ref="I49:L49"/>
    <mergeCell ref="M49:O49"/>
    <mergeCell ref="P49:R49"/>
    <mergeCell ref="S49:U49"/>
    <mergeCell ref="V49:X49"/>
    <mergeCell ref="Y49:AA49"/>
    <mergeCell ref="AB49:AD49"/>
    <mergeCell ref="BF48:BG48"/>
    <mergeCell ref="BH48:BI48"/>
    <mergeCell ref="BJ48:BK48"/>
    <mergeCell ref="BL48:BM48"/>
    <mergeCell ref="BN48:BO48"/>
    <mergeCell ref="BP48:BQ48"/>
    <mergeCell ref="AQ48:AS48"/>
    <mergeCell ref="AT48:AV48"/>
    <mergeCell ref="AW48:AY48"/>
    <mergeCell ref="AZ48:BA48"/>
    <mergeCell ref="BB48:BC48"/>
    <mergeCell ref="BD48:BE48"/>
    <mergeCell ref="Y48:AA48"/>
    <mergeCell ref="AB48:AD48"/>
    <mergeCell ref="AE48:AG48"/>
    <mergeCell ref="AH48:AJ48"/>
    <mergeCell ref="AK48:AM48"/>
    <mergeCell ref="AN48:AP48"/>
    <mergeCell ref="B48:D48"/>
    <mergeCell ref="E48:H48"/>
    <mergeCell ref="I48:L48"/>
    <mergeCell ref="M48:O48"/>
    <mergeCell ref="S50:U50"/>
    <mergeCell ref="V50:X50"/>
    <mergeCell ref="Y50:AA50"/>
    <mergeCell ref="AB50:AD50"/>
    <mergeCell ref="AE50:AG50"/>
    <mergeCell ref="AH50:AJ50"/>
    <mergeCell ref="BJ49:BK49"/>
    <mergeCell ref="BL49:BM49"/>
    <mergeCell ref="BN49:BO49"/>
    <mergeCell ref="BP49:BQ49"/>
    <mergeCell ref="BR49:BS49"/>
    <mergeCell ref="B50:D50"/>
    <mergeCell ref="E50:H50"/>
    <mergeCell ref="I50:L50"/>
    <mergeCell ref="M50:O50"/>
    <mergeCell ref="P50:R50"/>
    <mergeCell ref="AW49:AY49"/>
    <mergeCell ref="AZ49:BA49"/>
    <mergeCell ref="BB49:BC49"/>
    <mergeCell ref="BD49:BE49"/>
    <mergeCell ref="BF49:BG49"/>
    <mergeCell ref="BH49:BI49"/>
    <mergeCell ref="AE49:AG49"/>
    <mergeCell ref="AH49:AJ49"/>
    <mergeCell ref="AK49:AM49"/>
    <mergeCell ref="AN49:AP49"/>
    <mergeCell ref="AQ49:AS49"/>
    <mergeCell ref="AT49:AV49"/>
    <mergeCell ref="AW51:AY51"/>
    <mergeCell ref="AZ51:BA51"/>
    <mergeCell ref="BB51:BC51"/>
    <mergeCell ref="BD51:BE51"/>
    <mergeCell ref="Y51:AA51"/>
    <mergeCell ref="AB51:AD51"/>
    <mergeCell ref="AE51:AG51"/>
    <mergeCell ref="AH51:AJ51"/>
    <mergeCell ref="AK51:AM51"/>
    <mergeCell ref="AN51:AP51"/>
    <mergeCell ref="BN50:BO50"/>
    <mergeCell ref="BP50:BQ50"/>
    <mergeCell ref="BR50:BS50"/>
    <mergeCell ref="B51:D51"/>
    <mergeCell ref="E51:H51"/>
    <mergeCell ref="I51:L51"/>
    <mergeCell ref="M51:O51"/>
    <mergeCell ref="P51:R51"/>
    <mergeCell ref="S51:U51"/>
    <mergeCell ref="V51:X51"/>
    <mergeCell ref="BB50:BC50"/>
    <mergeCell ref="BD50:BE50"/>
    <mergeCell ref="BF50:BG50"/>
    <mergeCell ref="BH50:BI50"/>
    <mergeCell ref="BJ50:BK50"/>
    <mergeCell ref="BL50:BM50"/>
    <mergeCell ref="AK50:AM50"/>
    <mergeCell ref="AN50:AP50"/>
    <mergeCell ref="AQ50:AS50"/>
    <mergeCell ref="AT50:AV50"/>
    <mergeCell ref="AW50:AY50"/>
    <mergeCell ref="AZ50:BA50"/>
    <mergeCell ref="P60:R60"/>
    <mergeCell ref="S60:U60"/>
    <mergeCell ref="BJ52:BK52"/>
    <mergeCell ref="BL52:BM52"/>
    <mergeCell ref="BN52:BO52"/>
    <mergeCell ref="BP52:BQ52"/>
    <mergeCell ref="BR52:BS52"/>
    <mergeCell ref="B56:BS59"/>
    <mergeCell ref="AW52:AY52"/>
    <mergeCell ref="AZ52:BA52"/>
    <mergeCell ref="BB52:BC52"/>
    <mergeCell ref="BD52:BE52"/>
    <mergeCell ref="BF52:BG52"/>
    <mergeCell ref="BH52:BI52"/>
    <mergeCell ref="BR51:BS51"/>
    <mergeCell ref="B52:X52"/>
    <mergeCell ref="Y52:AA52"/>
    <mergeCell ref="AB52:AD52"/>
    <mergeCell ref="AE52:AG52"/>
    <mergeCell ref="AH52:AJ52"/>
    <mergeCell ref="AK52:AM52"/>
    <mergeCell ref="AN52:AP52"/>
    <mergeCell ref="AQ52:AS52"/>
    <mergeCell ref="AT52:AV52"/>
    <mergeCell ref="BF51:BG51"/>
    <mergeCell ref="BH51:BI51"/>
    <mergeCell ref="BJ51:BK51"/>
    <mergeCell ref="BL51:BM51"/>
    <mergeCell ref="BN51:BO51"/>
    <mergeCell ref="BP51:BQ51"/>
    <mergeCell ref="AQ51:AS51"/>
    <mergeCell ref="AT51:AV51"/>
    <mergeCell ref="BP60:BQ60"/>
    <mergeCell ref="BR60:BS60"/>
    <mergeCell ref="B61:BS61"/>
    <mergeCell ref="B62:D62"/>
    <mergeCell ref="E62:H62"/>
    <mergeCell ref="I62:L62"/>
    <mergeCell ref="M62:O62"/>
    <mergeCell ref="P62:R62"/>
    <mergeCell ref="S62:U62"/>
    <mergeCell ref="V62:X62"/>
    <mergeCell ref="BD60:BE60"/>
    <mergeCell ref="BF60:BG60"/>
    <mergeCell ref="BH60:BI60"/>
    <mergeCell ref="BJ60:BK60"/>
    <mergeCell ref="BL60:BM60"/>
    <mergeCell ref="BN60:BO60"/>
    <mergeCell ref="AN60:AP60"/>
    <mergeCell ref="AQ60:AS60"/>
    <mergeCell ref="AT60:AV60"/>
    <mergeCell ref="AW60:AY60"/>
    <mergeCell ref="AZ60:BA60"/>
    <mergeCell ref="BB60:BC60"/>
    <mergeCell ref="V60:X60"/>
    <mergeCell ref="Y60:AA60"/>
    <mergeCell ref="AB60:AD60"/>
    <mergeCell ref="AE60:AG60"/>
    <mergeCell ref="AH60:AJ60"/>
    <mergeCell ref="AK60:AM60"/>
    <mergeCell ref="B60:D60"/>
    <mergeCell ref="E60:H60"/>
    <mergeCell ref="I60:L60"/>
    <mergeCell ref="M60:O60"/>
    <mergeCell ref="BR62:BS62"/>
    <mergeCell ref="B63:BS63"/>
    <mergeCell ref="B64:D64"/>
    <mergeCell ref="E64:H64"/>
    <mergeCell ref="I64:L64"/>
    <mergeCell ref="M64:O64"/>
    <mergeCell ref="P64:R64"/>
    <mergeCell ref="S64:U64"/>
    <mergeCell ref="V64:X64"/>
    <mergeCell ref="Y64:AA64"/>
    <mergeCell ref="BF62:BG62"/>
    <mergeCell ref="BH62:BI62"/>
    <mergeCell ref="BJ62:BK62"/>
    <mergeCell ref="BL62:BM62"/>
    <mergeCell ref="BN62:BO62"/>
    <mergeCell ref="BP62:BQ62"/>
    <mergeCell ref="AQ62:AS62"/>
    <mergeCell ref="AT62:AV62"/>
    <mergeCell ref="AW62:AY62"/>
    <mergeCell ref="AZ62:BA62"/>
    <mergeCell ref="BB62:BC62"/>
    <mergeCell ref="BD62:BE62"/>
    <mergeCell ref="Y62:AA62"/>
    <mergeCell ref="AB62:AD62"/>
    <mergeCell ref="AE62:AG62"/>
    <mergeCell ref="AH62:AJ62"/>
    <mergeCell ref="AK62:AM62"/>
    <mergeCell ref="AN62:AP62"/>
    <mergeCell ref="B65:D65"/>
    <mergeCell ref="E65:H65"/>
    <mergeCell ref="I65:L65"/>
    <mergeCell ref="M65:O65"/>
    <mergeCell ref="P65:R65"/>
    <mergeCell ref="S65:U65"/>
    <mergeCell ref="BH64:BI64"/>
    <mergeCell ref="BJ64:BK64"/>
    <mergeCell ref="BL64:BM64"/>
    <mergeCell ref="BN64:BO64"/>
    <mergeCell ref="BP64:BQ64"/>
    <mergeCell ref="BR64:BS64"/>
    <mergeCell ref="AT64:AV64"/>
    <mergeCell ref="AW64:AY64"/>
    <mergeCell ref="AZ64:BA64"/>
    <mergeCell ref="BB64:BC64"/>
    <mergeCell ref="BD64:BE64"/>
    <mergeCell ref="BF64:BG64"/>
    <mergeCell ref="AB64:AD64"/>
    <mergeCell ref="AE64:AG64"/>
    <mergeCell ref="AH64:AJ64"/>
    <mergeCell ref="AK64:AM64"/>
    <mergeCell ref="AN64:AP64"/>
    <mergeCell ref="AQ64:AS64"/>
    <mergeCell ref="BP65:BQ65"/>
    <mergeCell ref="BR65:BS65"/>
    <mergeCell ref="V66:X66"/>
    <mergeCell ref="Y66:AA66"/>
    <mergeCell ref="BD65:BE65"/>
    <mergeCell ref="BF65:BG65"/>
    <mergeCell ref="BH65:BI65"/>
    <mergeCell ref="BJ65:BK65"/>
    <mergeCell ref="BL65:BM65"/>
    <mergeCell ref="BN65:BO65"/>
    <mergeCell ref="AN65:AP65"/>
    <mergeCell ref="AQ65:AS65"/>
    <mergeCell ref="AT65:AV65"/>
    <mergeCell ref="AW65:AY65"/>
    <mergeCell ref="AZ65:BA65"/>
    <mergeCell ref="BB65:BC65"/>
    <mergeCell ref="V65:X65"/>
    <mergeCell ref="Y65:AA65"/>
    <mergeCell ref="AB65:AD65"/>
    <mergeCell ref="AE65:AG65"/>
    <mergeCell ref="AH65:AJ65"/>
    <mergeCell ref="AK65:AM65"/>
    <mergeCell ref="B67:D67"/>
    <mergeCell ref="E67:H67"/>
    <mergeCell ref="I67:L67"/>
    <mergeCell ref="M67:O67"/>
    <mergeCell ref="P67:R67"/>
    <mergeCell ref="S67:U67"/>
    <mergeCell ref="BH66:BI66"/>
    <mergeCell ref="BJ66:BK66"/>
    <mergeCell ref="BL66:BM66"/>
    <mergeCell ref="BN66:BO66"/>
    <mergeCell ref="BP66:BQ66"/>
    <mergeCell ref="BR66:BS66"/>
    <mergeCell ref="AT66:AV66"/>
    <mergeCell ref="AW66:AY66"/>
    <mergeCell ref="AZ66:BA66"/>
    <mergeCell ref="BB66:BC66"/>
    <mergeCell ref="BD66:BE66"/>
    <mergeCell ref="BF66:BG66"/>
    <mergeCell ref="AB66:AD66"/>
    <mergeCell ref="AE66:AG66"/>
    <mergeCell ref="AH66:AJ66"/>
    <mergeCell ref="AK66:AM66"/>
    <mergeCell ref="AN66:AP66"/>
    <mergeCell ref="AQ66:AS66"/>
    <mergeCell ref="BP67:BQ67"/>
    <mergeCell ref="BR67:BS67"/>
    <mergeCell ref="B66:D66"/>
    <mergeCell ref="E66:H66"/>
    <mergeCell ref="I66:L66"/>
    <mergeCell ref="M66:O66"/>
    <mergeCell ref="P66:R66"/>
    <mergeCell ref="S66:U66"/>
    <mergeCell ref="V68:X68"/>
    <mergeCell ref="Y68:AA68"/>
    <mergeCell ref="BD67:BE67"/>
    <mergeCell ref="BF67:BG67"/>
    <mergeCell ref="BH67:BI67"/>
    <mergeCell ref="BJ67:BK67"/>
    <mergeCell ref="BL67:BM67"/>
    <mergeCell ref="BN67:BO67"/>
    <mergeCell ref="AN67:AP67"/>
    <mergeCell ref="AQ67:AS67"/>
    <mergeCell ref="AT67:AV67"/>
    <mergeCell ref="AW67:AY67"/>
    <mergeCell ref="AZ67:BA67"/>
    <mergeCell ref="BB67:BC67"/>
    <mergeCell ref="V67:X67"/>
    <mergeCell ref="Y67:AA67"/>
    <mergeCell ref="AB67:AD67"/>
    <mergeCell ref="AE67:AG67"/>
    <mergeCell ref="AH67:AJ67"/>
    <mergeCell ref="AK67:AM67"/>
    <mergeCell ref="B69:D69"/>
    <mergeCell ref="E69:H69"/>
    <mergeCell ref="I69:L69"/>
    <mergeCell ref="M69:O69"/>
    <mergeCell ref="P69:R69"/>
    <mergeCell ref="S69:U69"/>
    <mergeCell ref="BH68:BI68"/>
    <mergeCell ref="BJ68:BK68"/>
    <mergeCell ref="BL68:BM68"/>
    <mergeCell ref="BN68:BO68"/>
    <mergeCell ref="BP68:BQ68"/>
    <mergeCell ref="BR68:BS68"/>
    <mergeCell ref="AT68:AV68"/>
    <mergeCell ref="AW68:AY68"/>
    <mergeCell ref="AZ68:BA68"/>
    <mergeCell ref="BB68:BC68"/>
    <mergeCell ref="BD68:BE68"/>
    <mergeCell ref="BF68:BG68"/>
    <mergeCell ref="AB68:AD68"/>
    <mergeCell ref="AE68:AG68"/>
    <mergeCell ref="AH68:AJ68"/>
    <mergeCell ref="AK68:AM68"/>
    <mergeCell ref="AN68:AP68"/>
    <mergeCell ref="AQ68:AS68"/>
    <mergeCell ref="BP69:BQ69"/>
    <mergeCell ref="BR69:BS69"/>
    <mergeCell ref="B68:D68"/>
    <mergeCell ref="E68:H68"/>
    <mergeCell ref="I68:L68"/>
    <mergeCell ref="M68:O68"/>
    <mergeCell ref="P68:R68"/>
    <mergeCell ref="S68:U68"/>
    <mergeCell ref="V70:X70"/>
    <mergeCell ref="Y70:AA70"/>
    <mergeCell ref="BD69:BE69"/>
    <mergeCell ref="BF69:BG69"/>
    <mergeCell ref="BH69:BI69"/>
    <mergeCell ref="BJ69:BK69"/>
    <mergeCell ref="BL69:BM69"/>
    <mergeCell ref="BN69:BO69"/>
    <mergeCell ref="AN69:AP69"/>
    <mergeCell ref="AQ69:AS69"/>
    <mergeCell ref="AT69:AV69"/>
    <mergeCell ref="AW69:AY69"/>
    <mergeCell ref="AZ69:BA69"/>
    <mergeCell ref="BB69:BC69"/>
    <mergeCell ref="V69:X69"/>
    <mergeCell ref="Y69:AA69"/>
    <mergeCell ref="AB69:AD69"/>
    <mergeCell ref="AE69:AG69"/>
    <mergeCell ref="AH69:AJ69"/>
    <mergeCell ref="AK69:AM69"/>
    <mergeCell ref="B71:D71"/>
    <mergeCell ref="E71:H71"/>
    <mergeCell ref="I71:L71"/>
    <mergeCell ref="M71:O71"/>
    <mergeCell ref="P71:R71"/>
    <mergeCell ref="S71:U71"/>
    <mergeCell ref="BH70:BI70"/>
    <mergeCell ref="BJ70:BK70"/>
    <mergeCell ref="BL70:BM70"/>
    <mergeCell ref="BN70:BO70"/>
    <mergeCell ref="BP70:BQ70"/>
    <mergeCell ref="BR70:BS70"/>
    <mergeCell ref="AT70:AV70"/>
    <mergeCell ref="AW70:AY70"/>
    <mergeCell ref="AZ70:BA70"/>
    <mergeCell ref="BB70:BC70"/>
    <mergeCell ref="BD70:BE70"/>
    <mergeCell ref="BF70:BG70"/>
    <mergeCell ref="AB70:AD70"/>
    <mergeCell ref="AE70:AG70"/>
    <mergeCell ref="AH70:AJ70"/>
    <mergeCell ref="AK70:AM70"/>
    <mergeCell ref="AN70:AP70"/>
    <mergeCell ref="AQ70:AS70"/>
    <mergeCell ref="BP71:BQ71"/>
    <mergeCell ref="BR71:BS71"/>
    <mergeCell ref="B70:D70"/>
    <mergeCell ref="E70:H70"/>
    <mergeCell ref="I70:L70"/>
    <mergeCell ref="M70:O70"/>
    <mergeCell ref="P70:R70"/>
    <mergeCell ref="S70:U70"/>
    <mergeCell ref="V72:X72"/>
    <mergeCell ref="Y72:AA72"/>
    <mergeCell ref="BD71:BE71"/>
    <mergeCell ref="BF71:BG71"/>
    <mergeCell ref="BH71:BI71"/>
    <mergeCell ref="BJ71:BK71"/>
    <mergeCell ref="BL71:BM71"/>
    <mergeCell ref="BN71:BO71"/>
    <mergeCell ref="AN71:AP71"/>
    <mergeCell ref="AQ71:AS71"/>
    <mergeCell ref="AT71:AV71"/>
    <mergeCell ref="AW71:AY71"/>
    <mergeCell ref="AZ71:BA71"/>
    <mergeCell ref="BB71:BC71"/>
    <mergeCell ref="V71:X71"/>
    <mergeCell ref="Y71:AA71"/>
    <mergeCell ref="AB71:AD71"/>
    <mergeCell ref="AE71:AG71"/>
    <mergeCell ref="AH71:AJ71"/>
    <mergeCell ref="AK71:AM71"/>
    <mergeCell ref="B73:D73"/>
    <mergeCell ref="E73:H73"/>
    <mergeCell ref="I73:L73"/>
    <mergeCell ref="M73:O73"/>
    <mergeCell ref="P73:R73"/>
    <mergeCell ref="S73:U73"/>
    <mergeCell ref="BH72:BI72"/>
    <mergeCell ref="BJ72:BK72"/>
    <mergeCell ref="BL72:BM72"/>
    <mergeCell ref="BN72:BO72"/>
    <mergeCell ref="BP72:BQ72"/>
    <mergeCell ref="BR72:BS72"/>
    <mergeCell ref="AT72:AV72"/>
    <mergeCell ref="AW72:AY72"/>
    <mergeCell ref="AZ72:BA72"/>
    <mergeCell ref="BB72:BC72"/>
    <mergeCell ref="BD72:BE72"/>
    <mergeCell ref="BF72:BG72"/>
    <mergeCell ref="AB72:AD72"/>
    <mergeCell ref="AE72:AG72"/>
    <mergeCell ref="AH72:AJ72"/>
    <mergeCell ref="AK72:AM72"/>
    <mergeCell ref="AN72:AP72"/>
    <mergeCell ref="AQ72:AS72"/>
    <mergeCell ref="BP73:BQ73"/>
    <mergeCell ref="BR73:BS73"/>
    <mergeCell ref="B72:D72"/>
    <mergeCell ref="E72:H72"/>
    <mergeCell ref="I72:L72"/>
    <mergeCell ref="M72:O72"/>
    <mergeCell ref="P72:R72"/>
    <mergeCell ref="S72:U72"/>
    <mergeCell ref="V74:X74"/>
    <mergeCell ref="Y74:AA74"/>
    <mergeCell ref="BD73:BE73"/>
    <mergeCell ref="BF73:BG73"/>
    <mergeCell ref="BH73:BI73"/>
    <mergeCell ref="BJ73:BK73"/>
    <mergeCell ref="BL73:BM73"/>
    <mergeCell ref="BN73:BO73"/>
    <mergeCell ref="AN73:AP73"/>
    <mergeCell ref="AQ73:AS73"/>
    <mergeCell ref="AT73:AV73"/>
    <mergeCell ref="AW73:AY73"/>
    <mergeCell ref="AZ73:BA73"/>
    <mergeCell ref="BB73:BC73"/>
    <mergeCell ref="V73:X73"/>
    <mergeCell ref="Y73:AA73"/>
    <mergeCell ref="AB73:AD73"/>
    <mergeCell ref="AE73:AG73"/>
    <mergeCell ref="AH73:AJ73"/>
    <mergeCell ref="AK73:AM73"/>
    <mergeCell ref="B75:D75"/>
    <mergeCell ref="E75:H75"/>
    <mergeCell ref="I75:L75"/>
    <mergeCell ref="M75:O75"/>
    <mergeCell ref="P75:R75"/>
    <mergeCell ref="S75:U75"/>
    <mergeCell ref="BH74:BI74"/>
    <mergeCell ref="BJ74:BK74"/>
    <mergeCell ref="BL74:BM74"/>
    <mergeCell ref="BN74:BO74"/>
    <mergeCell ref="BP74:BQ74"/>
    <mergeCell ref="BR74:BS74"/>
    <mergeCell ref="AT74:AV74"/>
    <mergeCell ref="AW74:AY74"/>
    <mergeCell ref="AZ74:BA74"/>
    <mergeCell ref="BB74:BC74"/>
    <mergeCell ref="BD74:BE74"/>
    <mergeCell ref="BF74:BG74"/>
    <mergeCell ref="AB74:AD74"/>
    <mergeCell ref="AE74:AG74"/>
    <mergeCell ref="AH74:AJ74"/>
    <mergeCell ref="AK74:AM74"/>
    <mergeCell ref="AN74:AP74"/>
    <mergeCell ref="AQ74:AS74"/>
    <mergeCell ref="BP75:BQ75"/>
    <mergeCell ref="BR75:BS75"/>
    <mergeCell ref="B74:D74"/>
    <mergeCell ref="E74:H74"/>
    <mergeCell ref="I74:L74"/>
    <mergeCell ref="M74:O74"/>
    <mergeCell ref="P74:R74"/>
    <mergeCell ref="S74:U74"/>
    <mergeCell ref="V76:X76"/>
    <mergeCell ref="Y76:AA76"/>
    <mergeCell ref="BD75:BE75"/>
    <mergeCell ref="BF75:BG75"/>
    <mergeCell ref="BH75:BI75"/>
    <mergeCell ref="BJ75:BK75"/>
    <mergeCell ref="BL75:BM75"/>
    <mergeCell ref="BN75:BO75"/>
    <mergeCell ref="AN75:AP75"/>
    <mergeCell ref="AQ75:AS75"/>
    <mergeCell ref="AT75:AV75"/>
    <mergeCell ref="AW75:AY75"/>
    <mergeCell ref="AZ75:BA75"/>
    <mergeCell ref="BB75:BC75"/>
    <mergeCell ref="V75:X75"/>
    <mergeCell ref="Y75:AA75"/>
    <mergeCell ref="AB75:AD75"/>
    <mergeCell ref="AE75:AG75"/>
    <mergeCell ref="AH75:AJ75"/>
    <mergeCell ref="AK75:AM75"/>
    <mergeCell ref="B77:D77"/>
    <mergeCell ref="E77:H77"/>
    <mergeCell ref="I77:L77"/>
    <mergeCell ref="M77:O77"/>
    <mergeCell ref="P77:R77"/>
    <mergeCell ref="S77:U77"/>
    <mergeCell ref="BH76:BI76"/>
    <mergeCell ref="BJ76:BK76"/>
    <mergeCell ref="BL76:BM76"/>
    <mergeCell ref="BN76:BO76"/>
    <mergeCell ref="BP76:BQ76"/>
    <mergeCell ref="BR76:BS76"/>
    <mergeCell ref="AT76:AV76"/>
    <mergeCell ref="AW76:AY76"/>
    <mergeCell ref="AZ76:BA76"/>
    <mergeCell ref="BB76:BC76"/>
    <mergeCell ref="BD76:BE76"/>
    <mergeCell ref="BF76:BG76"/>
    <mergeCell ref="AB76:AD76"/>
    <mergeCell ref="AE76:AG76"/>
    <mergeCell ref="AH76:AJ76"/>
    <mergeCell ref="AK76:AM76"/>
    <mergeCell ref="AN76:AP76"/>
    <mergeCell ref="AQ76:AS76"/>
    <mergeCell ref="BP77:BQ77"/>
    <mergeCell ref="BR77:BS77"/>
    <mergeCell ref="B76:D76"/>
    <mergeCell ref="E76:H76"/>
    <mergeCell ref="I76:L76"/>
    <mergeCell ref="M76:O76"/>
    <mergeCell ref="P76:R76"/>
    <mergeCell ref="S76:U76"/>
    <mergeCell ref="V78:X78"/>
    <mergeCell ref="Y78:AA78"/>
    <mergeCell ref="BD77:BE77"/>
    <mergeCell ref="BF77:BG77"/>
    <mergeCell ref="BH77:BI77"/>
    <mergeCell ref="BJ77:BK77"/>
    <mergeCell ref="BL77:BM77"/>
    <mergeCell ref="BN77:BO77"/>
    <mergeCell ref="AN77:AP77"/>
    <mergeCell ref="AQ77:AS77"/>
    <mergeCell ref="AT77:AV77"/>
    <mergeCell ref="AW77:AY77"/>
    <mergeCell ref="AZ77:BA77"/>
    <mergeCell ref="BB77:BC77"/>
    <mergeCell ref="V77:X77"/>
    <mergeCell ref="Y77:AA77"/>
    <mergeCell ref="AB77:AD77"/>
    <mergeCell ref="AE77:AG77"/>
    <mergeCell ref="AH77:AJ77"/>
    <mergeCell ref="AK77:AM77"/>
    <mergeCell ref="B79:D79"/>
    <mergeCell ref="E79:H79"/>
    <mergeCell ref="I79:L79"/>
    <mergeCell ref="M79:O79"/>
    <mergeCell ref="P79:R79"/>
    <mergeCell ref="S79:U79"/>
    <mergeCell ref="BH78:BI78"/>
    <mergeCell ref="BJ78:BK78"/>
    <mergeCell ref="BL78:BM78"/>
    <mergeCell ref="BN78:BO78"/>
    <mergeCell ref="BP78:BQ78"/>
    <mergeCell ref="BR78:BS78"/>
    <mergeCell ref="AT78:AV78"/>
    <mergeCell ref="AW78:AY78"/>
    <mergeCell ref="AZ78:BA78"/>
    <mergeCell ref="BB78:BC78"/>
    <mergeCell ref="BD78:BE78"/>
    <mergeCell ref="BF78:BG78"/>
    <mergeCell ref="AB78:AD78"/>
    <mergeCell ref="AE78:AG78"/>
    <mergeCell ref="AH78:AJ78"/>
    <mergeCell ref="AK78:AM78"/>
    <mergeCell ref="AN78:AP78"/>
    <mergeCell ref="AQ78:AS78"/>
    <mergeCell ref="BP79:BQ79"/>
    <mergeCell ref="BR79:BS79"/>
    <mergeCell ref="B78:D78"/>
    <mergeCell ref="E78:H78"/>
    <mergeCell ref="I78:L78"/>
    <mergeCell ref="M78:O78"/>
    <mergeCell ref="P78:R78"/>
    <mergeCell ref="S78:U78"/>
    <mergeCell ref="V80:X80"/>
    <mergeCell ref="Y80:AA80"/>
    <mergeCell ref="BD79:BE79"/>
    <mergeCell ref="BF79:BG79"/>
    <mergeCell ref="BH79:BI79"/>
    <mergeCell ref="BJ79:BK79"/>
    <mergeCell ref="BL79:BM79"/>
    <mergeCell ref="BN79:BO79"/>
    <mergeCell ref="AN79:AP79"/>
    <mergeCell ref="AQ79:AS79"/>
    <mergeCell ref="AT79:AV79"/>
    <mergeCell ref="AW79:AY79"/>
    <mergeCell ref="AZ79:BA79"/>
    <mergeCell ref="BB79:BC79"/>
    <mergeCell ref="V79:X79"/>
    <mergeCell ref="Y79:AA79"/>
    <mergeCell ref="AB79:AD79"/>
    <mergeCell ref="AE79:AG79"/>
    <mergeCell ref="AH79:AJ79"/>
    <mergeCell ref="AK79:AM79"/>
    <mergeCell ref="B81:D81"/>
    <mergeCell ref="E81:H81"/>
    <mergeCell ref="I81:L81"/>
    <mergeCell ref="M81:O81"/>
    <mergeCell ref="P81:R81"/>
    <mergeCell ref="S81:U81"/>
    <mergeCell ref="BH80:BI80"/>
    <mergeCell ref="BJ80:BK80"/>
    <mergeCell ref="BL80:BM80"/>
    <mergeCell ref="BN80:BO80"/>
    <mergeCell ref="BP80:BQ80"/>
    <mergeCell ref="BR80:BS80"/>
    <mergeCell ref="AT80:AV80"/>
    <mergeCell ref="AW80:AY80"/>
    <mergeCell ref="AZ80:BA80"/>
    <mergeCell ref="BB80:BC80"/>
    <mergeCell ref="BD80:BE80"/>
    <mergeCell ref="BF80:BG80"/>
    <mergeCell ref="AB80:AD80"/>
    <mergeCell ref="AE80:AG80"/>
    <mergeCell ref="AH80:AJ80"/>
    <mergeCell ref="AK80:AM80"/>
    <mergeCell ref="AN80:AP80"/>
    <mergeCell ref="AQ80:AS80"/>
    <mergeCell ref="BP81:BQ81"/>
    <mergeCell ref="BR81:BS81"/>
    <mergeCell ref="B80:D80"/>
    <mergeCell ref="E80:H80"/>
    <mergeCell ref="I80:L80"/>
    <mergeCell ref="M80:O80"/>
    <mergeCell ref="P80:R80"/>
    <mergeCell ref="S80:U80"/>
    <mergeCell ref="V82:X82"/>
    <mergeCell ref="Y82:AA82"/>
    <mergeCell ref="BD81:BE81"/>
    <mergeCell ref="BF81:BG81"/>
    <mergeCell ref="BH81:BI81"/>
    <mergeCell ref="BJ81:BK81"/>
    <mergeCell ref="BL81:BM81"/>
    <mergeCell ref="BN81:BO81"/>
    <mergeCell ref="AN81:AP81"/>
    <mergeCell ref="AQ81:AS81"/>
    <mergeCell ref="AT81:AV81"/>
    <mergeCell ref="AW81:AY81"/>
    <mergeCell ref="AZ81:BA81"/>
    <mergeCell ref="BB81:BC81"/>
    <mergeCell ref="V81:X81"/>
    <mergeCell ref="Y81:AA81"/>
    <mergeCell ref="AB81:AD81"/>
    <mergeCell ref="AE81:AG81"/>
    <mergeCell ref="AH81:AJ81"/>
    <mergeCell ref="AK81:AM81"/>
    <mergeCell ref="B83:D83"/>
    <mergeCell ref="E83:H83"/>
    <mergeCell ref="I83:L83"/>
    <mergeCell ref="M83:O83"/>
    <mergeCell ref="P83:R83"/>
    <mergeCell ref="S83:U83"/>
    <mergeCell ref="BH82:BI82"/>
    <mergeCell ref="BJ82:BK82"/>
    <mergeCell ref="BL82:BM82"/>
    <mergeCell ref="BN82:BO82"/>
    <mergeCell ref="BP82:BQ82"/>
    <mergeCell ref="BR82:BS82"/>
    <mergeCell ref="AT82:AV82"/>
    <mergeCell ref="AW82:AY82"/>
    <mergeCell ref="AZ82:BA82"/>
    <mergeCell ref="BB82:BC82"/>
    <mergeCell ref="BD82:BE82"/>
    <mergeCell ref="BF82:BG82"/>
    <mergeCell ref="AB82:AD82"/>
    <mergeCell ref="AE82:AG82"/>
    <mergeCell ref="AH82:AJ82"/>
    <mergeCell ref="AK82:AM82"/>
    <mergeCell ref="AN82:AP82"/>
    <mergeCell ref="AQ82:AS82"/>
    <mergeCell ref="BP83:BQ83"/>
    <mergeCell ref="BR83:BS83"/>
    <mergeCell ref="B82:D82"/>
    <mergeCell ref="E82:H82"/>
    <mergeCell ref="I82:L82"/>
    <mergeCell ref="M82:O82"/>
    <mergeCell ref="P82:R82"/>
    <mergeCell ref="S82:U82"/>
    <mergeCell ref="V84:X84"/>
    <mergeCell ref="Y84:AA84"/>
    <mergeCell ref="BD83:BE83"/>
    <mergeCell ref="BF83:BG83"/>
    <mergeCell ref="BH83:BI83"/>
    <mergeCell ref="BJ83:BK83"/>
    <mergeCell ref="BL83:BM83"/>
    <mergeCell ref="BN83:BO83"/>
    <mergeCell ref="AN83:AP83"/>
    <mergeCell ref="AQ83:AS83"/>
    <mergeCell ref="AT83:AV83"/>
    <mergeCell ref="AW83:AY83"/>
    <mergeCell ref="AZ83:BA83"/>
    <mergeCell ref="BB83:BC83"/>
    <mergeCell ref="V83:X83"/>
    <mergeCell ref="Y83:AA83"/>
    <mergeCell ref="AB83:AD83"/>
    <mergeCell ref="AE83:AG83"/>
    <mergeCell ref="AH83:AJ83"/>
    <mergeCell ref="AK83:AM83"/>
    <mergeCell ref="B85:D85"/>
    <mergeCell ref="E85:H85"/>
    <mergeCell ref="I85:L85"/>
    <mergeCell ref="M85:O85"/>
    <mergeCell ref="P85:R85"/>
    <mergeCell ref="S85:U85"/>
    <mergeCell ref="BH84:BI84"/>
    <mergeCell ref="BJ84:BK84"/>
    <mergeCell ref="BL84:BM84"/>
    <mergeCell ref="BN84:BO84"/>
    <mergeCell ref="BP84:BQ84"/>
    <mergeCell ref="BR84:BS84"/>
    <mergeCell ref="AT84:AV84"/>
    <mergeCell ref="AW84:AY84"/>
    <mergeCell ref="AZ84:BA84"/>
    <mergeCell ref="BB84:BC84"/>
    <mergeCell ref="BD84:BE84"/>
    <mergeCell ref="BF84:BG84"/>
    <mergeCell ref="AB84:AD84"/>
    <mergeCell ref="AE84:AG84"/>
    <mergeCell ref="AH84:AJ84"/>
    <mergeCell ref="AK84:AM84"/>
    <mergeCell ref="AN84:AP84"/>
    <mergeCell ref="AQ84:AS84"/>
    <mergeCell ref="BP85:BQ85"/>
    <mergeCell ref="BR85:BS85"/>
    <mergeCell ref="B84:D84"/>
    <mergeCell ref="E84:H84"/>
    <mergeCell ref="I84:L84"/>
    <mergeCell ref="M84:O84"/>
    <mergeCell ref="P84:R84"/>
    <mergeCell ref="S84:U84"/>
    <mergeCell ref="V86:X86"/>
    <mergeCell ref="Y86:AA86"/>
    <mergeCell ref="BD85:BE85"/>
    <mergeCell ref="BF85:BG85"/>
    <mergeCell ref="BH85:BI85"/>
    <mergeCell ref="BJ85:BK85"/>
    <mergeCell ref="BL85:BM85"/>
    <mergeCell ref="BN85:BO85"/>
    <mergeCell ref="AN85:AP85"/>
    <mergeCell ref="AQ85:AS85"/>
    <mergeCell ref="AT85:AV85"/>
    <mergeCell ref="AW85:AY85"/>
    <mergeCell ref="AZ85:BA85"/>
    <mergeCell ref="BB85:BC85"/>
    <mergeCell ref="V85:X85"/>
    <mergeCell ref="Y85:AA85"/>
    <mergeCell ref="AB85:AD85"/>
    <mergeCell ref="AE85:AG85"/>
    <mergeCell ref="AH85:AJ85"/>
    <mergeCell ref="AK85:AM85"/>
    <mergeCell ref="B87:D87"/>
    <mergeCell ref="E87:H87"/>
    <mergeCell ref="I87:L87"/>
    <mergeCell ref="M87:O87"/>
    <mergeCell ref="P87:R87"/>
    <mergeCell ref="S87:U87"/>
    <mergeCell ref="BH86:BI86"/>
    <mergeCell ref="BJ86:BK86"/>
    <mergeCell ref="BL86:BM86"/>
    <mergeCell ref="BN86:BO86"/>
    <mergeCell ref="BP86:BQ86"/>
    <mergeCell ref="BR86:BS86"/>
    <mergeCell ref="AT86:AV86"/>
    <mergeCell ref="AW86:AY86"/>
    <mergeCell ref="AZ86:BA86"/>
    <mergeCell ref="BB86:BC86"/>
    <mergeCell ref="BD86:BE86"/>
    <mergeCell ref="BF86:BG86"/>
    <mergeCell ref="AB86:AD86"/>
    <mergeCell ref="AE86:AG86"/>
    <mergeCell ref="AH86:AJ86"/>
    <mergeCell ref="AK86:AM86"/>
    <mergeCell ref="AN86:AP86"/>
    <mergeCell ref="AQ86:AS86"/>
    <mergeCell ref="BP87:BQ87"/>
    <mergeCell ref="BR87:BS87"/>
    <mergeCell ref="B86:D86"/>
    <mergeCell ref="E86:H86"/>
    <mergeCell ref="I86:L86"/>
    <mergeCell ref="M86:O86"/>
    <mergeCell ref="P86:R86"/>
    <mergeCell ref="S86:U86"/>
    <mergeCell ref="V88:X88"/>
    <mergeCell ref="Y88:AA88"/>
    <mergeCell ref="BD87:BE87"/>
    <mergeCell ref="BF87:BG87"/>
    <mergeCell ref="BH87:BI87"/>
    <mergeCell ref="BJ87:BK87"/>
    <mergeCell ref="BL87:BM87"/>
    <mergeCell ref="BN87:BO87"/>
    <mergeCell ref="AN87:AP87"/>
    <mergeCell ref="AQ87:AS87"/>
    <mergeCell ref="AT87:AV87"/>
    <mergeCell ref="AW87:AY87"/>
    <mergeCell ref="AZ87:BA87"/>
    <mergeCell ref="BB87:BC87"/>
    <mergeCell ref="V87:X87"/>
    <mergeCell ref="Y87:AA87"/>
    <mergeCell ref="AB87:AD87"/>
    <mergeCell ref="AE87:AG87"/>
    <mergeCell ref="AH87:AJ87"/>
    <mergeCell ref="AK87:AM87"/>
    <mergeCell ref="B89:D89"/>
    <mergeCell ref="E89:H89"/>
    <mergeCell ref="I89:L89"/>
    <mergeCell ref="M89:O89"/>
    <mergeCell ref="P89:R89"/>
    <mergeCell ref="S89:U89"/>
    <mergeCell ref="BH88:BI88"/>
    <mergeCell ref="BJ88:BK88"/>
    <mergeCell ref="BL88:BM88"/>
    <mergeCell ref="BN88:BO88"/>
    <mergeCell ref="BP88:BQ88"/>
    <mergeCell ref="BR88:BS88"/>
    <mergeCell ref="AT88:AV88"/>
    <mergeCell ref="AW88:AY88"/>
    <mergeCell ref="AZ88:BA88"/>
    <mergeCell ref="BB88:BC88"/>
    <mergeCell ref="BD88:BE88"/>
    <mergeCell ref="BF88:BG88"/>
    <mergeCell ref="AB88:AD88"/>
    <mergeCell ref="AE88:AG88"/>
    <mergeCell ref="AH88:AJ88"/>
    <mergeCell ref="AK88:AM88"/>
    <mergeCell ref="AN88:AP88"/>
    <mergeCell ref="AQ88:AS88"/>
    <mergeCell ref="BP89:BQ89"/>
    <mergeCell ref="BR89:BS89"/>
    <mergeCell ref="B88:D88"/>
    <mergeCell ref="E88:H88"/>
    <mergeCell ref="I88:L88"/>
    <mergeCell ref="M88:O88"/>
    <mergeCell ref="P88:R88"/>
    <mergeCell ref="S88:U88"/>
    <mergeCell ref="V90:X90"/>
    <mergeCell ref="Y90:AA90"/>
    <mergeCell ref="BD89:BE89"/>
    <mergeCell ref="BF89:BG89"/>
    <mergeCell ref="BH89:BI89"/>
    <mergeCell ref="BJ89:BK89"/>
    <mergeCell ref="BL89:BM89"/>
    <mergeCell ref="BN89:BO89"/>
    <mergeCell ref="AN89:AP89"/>
    <mergeCell ref="AQ89:AS89"/>
    <mergeCell ref="AT89:AV89"/>
    <mergeCell ref="AW89:AY89"/>
    <mergeCell ref="AZ89:BA89"/>
    <mergeCell ref="BB89:BC89"/>
    <mergeCell ref="V89:X89"/>
    <mergeCell ref="Y89:AA89"/>
    <mergeCell ref="AB89:AD89"/>
    <mergeCell ref="AE89:AG89"/>
    <mergeCell ref="AH89:AJ89"/>
    <mergeCell ref="AK89:AM89"/>
    <mergeCell ref="B91:D91"/>
    <mergeCell ref="E91:H91"/>
    <mergeCell ref="I91:L91"/>
    <mergeCell ref="M91:O91"/>
    <mergeCell ref="P91:R91"/>
    <mergeCell ref="S91:U91"/>
    <mergeCell ref="BH90:BI90"/>
    <mergeCell ref="BJ90:BK90"/>
    <mergeCell ref="BL90:BM90"/>
    <mergeCell ref="BN90:BO90"/>
    <mergeCell ref="BP90:BQ90"/>
    <mergeCell ref="BR90:BS90"/>
    <mergeCell ref="AT90:AV90"/>
    <mergeCell ref="AW90:AY90"/>
    <mergeCell ref="AZ90:BA90"/>
    <mergeCell ref="BB90:BC90"/>
    <mergeCell ref="BD90:BE90"/>
    <mergeCell ref="BF90:BG90"/>
    <mergeCell ref="AB90:AD90"/>
    <mergeCell ref="AE90:AG90"/>
    <mergeCell ref="AH90:AJ90"/>
    <mergeCell ref="AK90:AM90"/>
    <mergeCell ref="AN90:AP90"/>
    <mergeCell ref="AQ90:AS90"/>
    <mergeCell ref="BP91:BQ91"/>
    <mergeCell ref="BR91:BS91"/>
    <mergeCell ref="B90:D90"/>
    <mergeCell ref="E90:H90"/>
    <mergeCell ref="I90:L90"/>
    <mergeCell ref="M90:O90"/>
    <mergeCell ref="P90:R90"/>
    <mergeCell ref="S90:U90"/>
    <mergeCell ref="V92:X92"/>
    <mergeCell ref="Y92:AA92"/>
    <mergeCell ref="BD91:BE91"/>
    <mergeCell ref="BF91:BG91"/>
    <mergeCell ref="BH91:BI91"/>
    <mergeCell ref="BJ91:BK91"/>
    <mergeCell ref="BL91:BM91"/>
    <mergeCell ref="BN91:BO91"/>
    <mergeCell ref="AN91:AP91"/>
    <mergeCell ref="AQ91:AS91"/>
    <mergeCell ref="AT91:AV91"/>
    <mergeCell ref="AW91:AY91"/>
    <mergeCell ref="AZ91:BA91"/>
    <mergeCell ref="BB91:BC91"/>
    <mergeCell ref="V91:X91"/>
    <mergeCell ref="Y91:AA91"/>
    <mergeCell ref="AB91:AD91"/>
    <mergeCell ref="AE91:AG91"/>
    <mergeCell ref="AH91:AJ91"/>
    <mergeCell ref="AK91:AM91"/>
    <mergeCell ref="B93:D93"/>
    <mergeCell ref="E93:H93"/>
    <mergeCell ref="I93:L93"/>
    <mergeCell ref="M93:O93"/>
    <mergeCell ref="P93:R93"/>
    <mergeCell ref="S93:U93"/>
    <mergeCell ref="BH92:BI92"/>
    <mergeCell ref="BJ92:BK92"/>
    <mergeCell ref="BL92:BM92"/>
    <mergeCell ref="BN92:BO92"/>
    <mergeCell ref="BP92:BQ92"/>
    <mergeCell ref="BR92:BS92"/>
    <mergeCell ref="AT92:AV92"/>
    <mergeCell ref="AW92:AY92"/>
    <mergeCell ref="AZ92:BA92"/>
    <mergeCell ref="BB92:BC92"/>
    <mergeCell ref="BD92:BE92"/>
    <mergeCell ref="BF92:BG92"/>
    <mergeCell ref="AB92:AD92"/>
    <mergeCell ref="AE92:AG92"/>
    <mergeCell ref="AH92:AJ92"/>
    <mergeCell ref="AK92:AM92"/>
    <mergeCell ref="AN92:AP92"/>
    <mergeCell ref="AQ92:AS92"/>
    <mergeCell ref="BP93:BQ93"/>
    <mergeCell ref="BR93:BS93"/>
    <mergeCell ref="B92:D92"/>
    <mergeCell ref="E92:H92"/>
    <mergeCell ref="I92:L92"/>
    <mergeCell ref="M92:O92"/>
    <mergeCell ref="P92:R92"/>
    <mergeCell ref="S92:U92"/>
    <mergeCell ref="V94:X94"/>
    <mergeCell ref="Y94:AA94"/>
    <mergeCell ref="BD93:BE93"/>
    <mergeCell ref="BF93:BG93"/>
    <mergeCell ref="BH93:BI93"/>
    <mergeCell ref="BJ93:BK93"/>
    <mergeCell ref="BL93:BM93"/>
    <mergeCell ref="BN93:BO93"/>
    <mergeCell ref="AN93:AP93"/>
    <mergeCell ref="AQ93:AS93"/>
    <mergeCell ref="AT93:AV93"/>
    <mergeCell ref="AW93:AY93"/>
    <mergeCell ref="AZ93:BA93"/>
    <mergeCell ref="BB93:BC93"/>
    <mergeCell ref="V93:X93"/>
    <mergeCell ref="Y93:AA93"/>
    <mergeCell ref="AB93:AD93"/>
    <mergeCell ref="AE93:AG93"/>
    <mergeCell ref="AH93:AJ93"/>
    <mergeCell ref="AK93:AM93"/>
    <mergeCell ref="B95:D95"/>
    <mergeCell ref="E95:H95"/>
    <mergeCell ref="I95:L95"/>
    <mergeCell ref="M95:O95"/>
    <mergeCell ref="P95:R95"/>
    <mergeCell ref="S95:U95"/>
    <mergeCell ref="BH94:BI94"/>
    <mergeCell ref="BJ94:BK94"/>
    <mergeCell ref="BL94:BM94"/>
    <mergeCell ref="BN94:BO94"/>
    <mergeCell ref="BP94:BQ94"/>
    <mergeCell ref="BR94:BS94"/>
    <mergeCell ref="AT94:AV94"/>
    <mergeCell ref="AW94:AY94"/>
    <mergeCell ref="AZ94:BA94"/>
    <mergeCell ref="BB94:BC94"/>
    <mergeCell ref="BD94:BE94"/>
    <mergeCell ref="BF94:BG94"/>
    <mergeCell ref="AB94:AD94"/>
    <mergeCell ref="AE94:AG94"/>
    <mergeCell ref="AH94:AJ94"/>
    <mergeCell ref="AK94:AM94"/>
    <mergeCell ref="AN94:AP94"/>
    <mergeCell ref="AQ94:AS94"/>
    <mergeCell ref="BP95:BQ95"/>
    <mergeCell ref="BR95:BS95"/>
    <mergeCell ref="B94:D94"/>
    <mergeCell ref="E94:H94"/>
    <mergeCell ref="I94:L94"/>
    <mergeCell ref="M94:O94"/>
    <mergeCell ref="P94:R94"/>
    <mergeCell ref="S94:U94"/>
    <mergeCell ref="V96:X96"/>
    <mergeCell ref="Y96:AA96"/>
    <mergeCell ref="BD95:BE95"/>
    <mergeCell ref="BF95:BG95"/>
    <mergeCell ref="BH95:BI95"/>
    <mergeCell ref="BJ95:BK95"/>
    <mergeCell ref="BL95:BM95"/>
    <mergeCell ref="BN95:BO95"/>
    <mergeCell ref="AN95:AP95"/>
    <mergeCell ref="AQ95:AS95"/>
    <mergeCell ref="AT95:AV95"/>
    <mergeCell ref="AW95:AY95"/>
    <mergeCell ref="AZ95:BA95"/>
    <mergeCell ref="BB95:BC95"/>
    <mergeCell ref="V95:X95"/>
    <mergeCell ref="Y95:AA95"/>
    <mergeCell ref="AB95:AD95"/>
    <mergeCell ref="AE95:AG95"/>
    <mergeCell ref="AH95:AJ95"/>
    <mergeCell ref="AK95:AM95"/>
    <mergeCell ref="B97:D97"/>
    <mergeCell ref="E97:H97"/>
    <mergeCell ref="I97:L97"/>
    <mergeCell ref="M97:O97"/>
    <mergeCell ref="P97:R97"/>
    <mergeCell ref="S97:U97"/>
    <mergeCell ref="BH96:BI96"/>
    <mergeCell ref="BJ96:BK96"/>
    <mergeCell ref="BL96:BM96"/>
    <mergeCell ref="BN96:BO96"/>
    <mergeCell ref="BP96:BQ96"/>
    <mergeCell ref="BR96:BS96"/>
    <mergeCell ref="AT96:AV96"/>
    <mergeCell ref="AW96:AY96"/>
    <mergeCell ref="AZ96:BA96"/>
    <mergeCell ref="BB96:BC96"/>
    <mergeCell ref="BD96:BE96"/>
    <mergeCell ref="BF96:BG96"/>
    <mergeCell ref="AB96:AD96"/>
    <mergeCell ref="AE96:AG96"/>
    <mergeCell ref="AH96:AJ96"/>
    <mergeCell ref="AK96:AM96"/>
    <mergeCell ref="AN96:AP96"/>
    <mergeCell ref="AQ96:AS96"/>
    <mergeCell ref="BP97:BQ97"/>
    <mergeCell ref="BR97:BS97"/>
    <mergeCell ref="B96:D96"/>
    <mergeCell ref="E96:H96"/>
    <mergeCell ref="I96:L96"/>
    <mergeCell ref="M96:O96"/>
    <mergeCell ref="P96:R96"/>
    <mergeCell ref="S96:U96"/>
    <mergeCell ref="V98:X98"/>
    <mergeCell ref="Y98:AA98"/>
    <mergeCell ref="BD97:BE97"/>
    <mergeCell ref="BF97:BG97"/>
    <mergeCell ref="BH97:BI97"/>
    <mergeCell ref="BJ97:BK97"/>
    <mergeCell ref="BL97:BM97"/>
    <mergeCell ref="BN97:BO97"/>
    <mergeCell ref="AN97:AP97"/>
    <mergeCell ref="AQ97:AS97"/>
    <mergeCell ref="AT97:AV97"/>
    <mergeCell ref="AW97:AY97"/>
    <mergeCell ref="AZ97:BA97"/>
    <mergeCell ref="BB97:BC97"/>
    <mergeCell ref="V97:X97"/>
    <mergeCell ref="Y97:AA97"/>
    <mergeCell ref="AB97:AD97"/>
    <mergeCell ref="AE97:AG97"/>
    <mergeCell ref="AH97:AJ97"/>
    <mergeCell ref="AK97:AM97"/>
    <mergeCell ref="B99:D99"/>
    <mergeCell ref="E99:H99"/>
    <mergeCell ref="I99:L99"/>
    <mergeCell ref="M99:O99"/>
    <mergeCell ref="P99:R99"/>
    <mergeCell ref="S99:U99"/>
    <mergeCell ref="BH98:BI98"/>
    <mergeCell ref="BJ98:BK98"/>
    <mergeCell ref="BL98:BM98"/>
    <mergeCell ref="BN98:BO98"/>
    <mergeCell ref="BP98:BQ98"/>
    <mergeCell ref="BR98:BS98"/>
    <mergeCell ref="AT98:AV98"/>
    <mergeCell ref="AW98:AY98"/>
    <mergeCell ref="AZ98:BA98"/>
    <mergeCell ref="BB98:BC98"/>
    <mergeCell ref="BD98:BE98"/>
    <mergeCell ref="BF98:BG98"/>
    <mergeCell ref="AB98:AD98"/>
    <mergeCell ref="AE98:AG98"/>
    <mergeCell ref="AH98:AJ98"/>
    <mergeCell ref="AK98:AM98"/>
    <mergeCell ref="AN98:AP98"/>
    <mergeCell ref="AQ98:AS98"/>
    <mergeCell ref="BP99:BQ99"/>
    <mergeCell ref="BR99:BS99"/>
    <mergeCell ref="B98:D98"/>
    <mergeCell ref="E98:H98"/>
    <mergeCell ref="I98:L98"/>
    <mergeCell ref="M98:O98"/>
    <mergeCell ref="P98:R98"/>
    <mergeCell ref="S98:U98"/>
    <mergeCell ref="V100:X100"/>
    <mergeCell ref="Y100:AA100"/>
    <mergeCell ref="BD99:BE99"/>
    <mergeCell ref="BF99:BG99"/>
    <mergeCell ref="BH99:BI99"/>
    <mergeCell ref="BJ99:BK99"/>
    <mergeCell ref="BL99:BM99"/>
    <mergeCell ref="BN99:BO99"/>
    <mergeCell ref="AN99:AP99"/>
    <mergeCell ref="AQ99:AS99"/>
    <mergeCell ref="AT99:AV99"/>
    <mergeCell ref="AW99:AY99"/>
    <mergeCell ref="AZ99:BA99"/>
    <mergeCell ref="BB99:BC99"/>
    <mergeCell ref="V99:X99"/>
    <mergeCell ref="Y99:AA99"/>
    <mergeCell ref="AB99:AD99"/>
    <mergeCell ref="AE99:AG99"/>
    <mergeCell ref="AH99:AJ99"/>
    <mergeCell ref="AK99:AM99"/>
    <mergeCell ref="B101:D101"/>
    <mergeCell ref="E101:H101"/>
    <mergeCell ref="I101:L101"/>
    <mergeCell ref="M101:O101"/>
    <mergeCell ref="P101:R101"/>
    <mergeCell ref="S101:U101"/>
    <mergeCell ref="BH100:BI100"/>
    <mergeCell ref="BJ100:BK100"/>
    <mergeCell ref="BL100:BM100"/>
    <mergeCell ref="BN100:BO100"/>
    <mergeCell ref="BP100:BQ100"/>
    <mergeCell ref="BR100:BS100"/>
    <mergeCell ref="AT100:AV100"/>
    <mergeCell ref="AW100:AY100"/>
    <mergeCell ref="AZ100:BA100"/>
    <mergeCell ref="BB100:BC100"/>
    <mergeCell ref="BD100:BE100"/>
    <mergeCell ref="BF100:BG100"/>
    <mergeCell ref="AB100:AD100"/>
    <mergeCell ref="AE100:AG100"/>
    <mergeCell ref="AH100:AJ100"/>
    <mergeCell ref="AK100:AM100"/>
    <mergeCell ref="AN100:AP100"/>
    <mergeCell ref="AQ100:AS100"/>
    <mergeCell ref="BP101:BQ101"/>
    <mergeCell ref="BR101:BS101"/>
    <mergeCell ref="B100:D100"/>
    <mergeCell ref="E100:H100"/>
    <mergeCell ref="I100:L100"/>
    <mergeCell ref="M100:O100"/>
    <mergeCell ref="P100:R100"/>
    <mergeCell ref="S100:U100"/>
    <mergeCell ref="V102:X102"/>
    <mergeCell ref="Y102:AA102"/>
    <mergeCell ref="BD101:BE101"/>
    <mergeCell ref="BF101:BG101"/>
    <mergeCell ref="BH101:BI101"/>
    <mergeCell ref="BJ101:BK101"/>
    <mergeCell ref="BL101:BM101"/>
    <mergeCell ref="BN101:BO101"/>
    <mergeCell ref="AN101:AP101"/>
    <mergeCell ref="AQ101:AS101"/>
    <mergeCell ref="AT101:AV101"/>
    <mergeCell ref="AW101:AY101"/>
    <mergeCell ref="AZ101:BA101"/>
    <mergeCell ref="BB101:BC101"/>
    <mergeCell ref="V101:X101"/>
    <mergeCell ref="Y101:AA101"/>
    <mergeCell ref="AB101:AD101"/>
    <mergeCell ref="AE101:AG101"/>
    <mergeCell ref="AH101:AJ101"/>
    <mergeCell ref="AK101:AM101"/>
    <mergeCell ref="B103:D103"/>
    <mergeCell ref="E103:H103"/>
    <mergeCell ref="I103:L103"/>
    <mergeCell ref="M103:O103"/>
    <mergeCell ref="P103:R103"/>
    <mergeCell ref="S103:U103"/>
    <mergeCell ref="BH102:BI102"/>
    <mergeCell ref="BJ102:BK102"/>
    <mergeCell ref="BL102:BM102"/>
    <mergeCell ref="BN102:BO102"/>
    <mergeCell ref="BP102:BQ102"/>
    <mergeCell ref="BR102:BS102"/>
    <mergeCell ref="AT102:AV102"/>
    <mergeCell ref="AW102:AY102"/>
    <mergeCell ref="AZ102:BA102"/>
    <mergeCell ref="BB102:BC102"/>
    <mergeCell ref="BD102:BE102"/>
    <mergeCell ref="BF102:BG102"/>
    <mergeCell ref="AB102:AD102"/>
    <mergeCell ref="AE102:AG102"/>
    <mergeCell ref="AH102:AJ102"/>
    <mergeCell ref="AK102:AM102"/>
    <mergeCell ref="AN102:AP102"/>
    <mergeCell ref="AQ102:AS102"/>
    <mergeCell ref="BP103:BQ103"/>
    <mergeCell ref="BR103:BS103"/>
    <mergeCell ref="B102:D102"/>
    <mergeCell ref="E102:H102"/>
    <mergeCell ref="I102:L102"/>
    <mergeCell ref="M102:O102"/>
    <mergeCell ref="P102:R102"/>
    <mergeCell ref="S102:U102"/>
    <mergeCell ref="BD103:BE103"/>
    <mergeCell ref="BF103:BG103"/>
    <mergeCell ref="BH103:BI103"/>
    <mergeCell ref="BJ103:BK103"/>
    <mergeCell ref="BL103:BM103"/>
    <mergeCell ref="BN103:BO103"/>
    <mergeCell ref="AN103:AP103"/>
    <mergeCell ref="AQ103:AS103"/>
    <mergeCell ref="AT103:AV103"/>
    <mergeCell ref="AW103:AY103"/>
    <mergeCell ref="AZ103:BA103"/>
    <mergeCell ref="BB103:BC103"/>
    <mergeCell ref="V103:X103"/>
    <mergeCell ref="Y103:AA103"/>
    <mergeCell ref="AB103:AD103"/>
    <mergeCell ref="AE103:AG103"/>
    <mergeCell ref="AH103:AJ103"/>
    <mergeCell ref="AK103:AM103"/>
    <mergeCell ref="B108:BS111"/>
    <mergeCell ref="B112:D112"/>
    <mergeCell ref="E112:H112"/>
    <mergeCell ref="I112:L112"/>
    <mergeCell ref="M112:O112"/>
    <mergeCell ref="P112:R112"/>
    <mergeCell ref="S112:U112"/>
    <mergeCell ref="V112:X112"/>
    <mergeCell ref="Y112:AA112"/>
    <mergeCell ref="AB112:AD112"/>
    <mergeCell ref="BH104:BI104"/>
    <mergeCell ref="BJ104:BK104"/>
    <mergeCell ref="BL104:BM104"/>
    <mergeCell ref="BN104:BO104"/>
    <mergeCell ref="BP104:BQ104"/>
    <mergeCell ref="BR104:BS104"/>
    <mergeCell ref="AT104:AV104"/>
    <mergeCell ref="AW104:AY104"/>
    <mergeCell ref="AZ104:BA104"/>
    <mergeCell ref="BB104:BC104"/>
    <mergeCell ref="BD104:BE104"/>
    <mergeCell ref="BF104:BG104"/>
    <mergeCell ref="B104:X104"/>
    <mergeCell ref="Y104:AA104"/>
    <mergeCell ref="AB104:AD104"/>
    <mergeCell ref="AE104:AG104"/>
    <mergeCell ref="AH104:AJ104"/>
    <mergeCell ref="AK104:AM104"/>
    <mergeCell ref="AN104:AP104"/>
    <mergeCell ref="AQ104:AS104"/>
    <mergeCell ref="BR116:BS116"/>
    <mergeCell ref="P114:R114"/>
    <mergeCell ref="S114:U114"/>
    <mergeCell ref="BJ112:BK112"/>
    <mergeCell ref="BL112:BM112"/>
    <mergeCell ref="BN112:BO112"/>
    <mergeCell ref="BP112:BQ112"/>
    <mergeCell ref="BR112:BS112"/>
    <mergeCell ref="B113:BS113"/>
    <mergeCell ref="AW112:AY112"/>
    <mergeCell ref="AZ112:BA112"/>
    <mergeCell ref="BB112:BC112"/>
    <mergeCell ref="BD112:BE112"/>
    <mergeCell ref="BF112:BG112"/>
    <mergeCell ref="BH112:BI112"/>
    <mergeCell ref="AE112:AG112"/>
    <mergeCell ref="AH112:AJ112"/>
    <mergeCell ref="AK112:AM112"/>
    <mergeCell ref="AN112:AP112"/>
    <mergeCell ref="AQ112:AS112"/>
    <mergeCell ref="AT112:AV112"/>
    <mergeCell ref="BP114:BQ114"/>
    <mergeCell ref="BR114:BS114"/>
    <mergeCell ref="BF116:BG116"/>
    <mergeCell ref="BH116:BI116"/>
    <mergeCell ref="BJ116:BK116"/>
    <mergeCell ref="BL116:BM116"/>
    <mergeCell ref="BN116:BO116"/>
    <mergeCell ref="BP116:BQ116"/>
    <mergeCell ref="AQ116:AS116"/>
    <mergeCell ref="AT116:AV116"/>
    <mergeCell ref="AW116:AY116"/>
    <mergeCell ref="BN117:BO117"/>
    <mergeCell ref="BP117:BQ117"/>
    <mergeCell ref="B115:BS115"/>
    <mergeCell ref="B116:D116"/>
    <mergeCell ref="E116:H116"/>
    <mergeCell ref="I116:L116"/>
    <mergeCell ref="M116:O116"/>
    <mergeCell ref="P116:R116"/>
    <mergeCell ref="S116:U116"/>
    <mergeCell ref="V116:X116"/>
    <mergeCell ref="BD114:BE114"/>
    <mergeCell ref="BF114:BG114"/>
    <mergeCell ref="BH114:BI114"/>
    <mergeCell ref="BJ114:BK114"/>
    <mergeCell ref="BL114:BM114"/>
    <mergeCell ref="BN114:BO114"/>
    <mergeCell ref="AN114:AP114"/>
    <mergeCell ref="AQ114:AS114"/>
    <mergeCell ref="AT114:AV114"/>
    <mergeCell ref="AW114:AY114"/>
    <mergeCell ref="AZ114:BA114"/>
    <mergeCell ref="BB114:BC114"/>
    <mergeCell ref="V114:X114"/>
    <mergeCell ref="Y114:AA114"/>
    <mergeCell ref="AB114:AD114"/>
    <mergeCell ref="AE114:AG114"/>
    <mergeCell ref="AH114:AJ114"/>
    <mergeCell ref="AK114:AM114"/>
    <mergeCell ref="B114:D114"/>
    <mergeCell ref="E114:H114"/>
    <mergeCell ref="I114:L114"/>
    <mergeCell ref="M114:O114"/>
    <mergeCell ref="AZ116:BA116"/>
    <mergeCell ref="BB116:BC116"/>
    <mergeCell ref="BD116:BE116"/>
    <mergeCell ref="Y116:AA116"/>
    <mergeCell ref="AB116:AD116"/>
    <mergeCell ref="AE116:AG116"/>
    <mergeCell ref="AH116:AJ116"/>
    <mergeCell ref="AK116:AM116"/>
    <mergeCell ref="AN116:AP116"/>
    <mergeCell ref="BR117:BS117"/>
    <mergeCell ref="B118:D118"/>
    <mergeCell ref="E118:H118"/>
    <mergeCell ref="I118:L118"/>
    <mergeCell ref="M118:O118"/>
    <mergeCell ref="P118:R118"/>
    <mergeCell ref="AW117:AY117"/>
    <mergeCell ref="AZ117:BA117"/>
    <mergeCell ref="BB117:BC117"/>
    <mergeCell ref="BD117:BE117"/>
    <mergeCell ref="BF117:BG117"/>
    <mergeCell ref="BH117:BI117"/>
    <mergeCell ref="AE117:AG117"/>
    <mergeCell ref="AH117:AJ117"/>
    <mergeCell ref="AK117:AM117"/>
    <mergeCell ref="AN117:AP117"/>
    <mergeCell ref="AQ117:AS117"/>
    <mergeCell ref="AT117:AV117"/>
    <mergeCell ref="BN118:BO118"/>
    <mergeCell ref="BP118:BQ118"/>
    <mergeCell ref="BR118:BS118"/>
    <mergeCell ref="B117:D117"/>
    <mergeCell ref="E117:H117"/>
    <mergeCell ref="I117:L117"/>
    <mergeCell ref="M117:O117"/>
    <mergeCell ref="P117:R117"/>
    <mergeCell ref="S117:U117"/>
    <mergeCell ref="V117:X117"/>
    <mergeCell ref="Y117:AA117"/>
    <mergeCell ref="AB117:AD117"/>
    <mergeCell ref="BJ117:BK117"/>
    <mergeCell ref="BL117:BM117"/>
    <mergeCell ref="B119:D119"/>
    <mergeCell ref="E119:H119"/>
    <mergeCell ref="I119:L119"/>
    <mergeCell ref="M119:O119"/>
    <mergeCell ref="P119:R119"/>
    <mergeCell ref="S119:U119"/>
    <mergeCell ref="V119:X119"/>
    <mergeCell ref="BB118:BC118"/>
    <mergeCell ref="BD118:BE118"/>
    <mergeCell ref="BF118:BG118"/>
    <mergeCell ref="BH118:BI118"/>
    <mergeCell ref="BJ118:BK118"/>
    <mergeCell ref="BL118:BM118"/>
    <mergeCell ref="AK118:AM118"/>
    <mergeCell ref="AN118:AP118"/>
    <mergeCell ref="AQ118:AS118"/>
    <mergeCell ref="AT118:AV118"/>
    <mergeCell ref="AW118:AY118"/>
    <mergeCell ref="AZ118:BA118"/>
    <mergeCell ref="S118:U118"/>
    <mergeCell ref="V118:X118"/>
    <mergeCell ref="Y118:AA118"/>
    <mergeCell ref="AB118:AD118"/>
    <mergeCell ref="AE118:AG118"/>
    <mergeCell ref="AH118:AJ118"/>
    <mergeCell ref="BR119:BS119"/>
    <mergeCell ref="B120:D120"/>
    <mergeCell ref="E120:H120"/>
    <mergeCell ref="I120:L120"/>
    <mergeCell ref="M120:O120"/>
    <mergeCell ref="P120:R120"/>
    <mergeCell ref="S120:U120"/>
    <mergeCell ref="V120:X120"/>
    <mergeCell ref="Y120:AA120"/>
    <mergeCell ref="AB120:AD120"/>
    <mergeCell ref="BF119:BG119"/>
    <mergeCell ref="BH119:BI119"/>
    <mergeCell ref="BJ119:BK119"/>
    <mergeCell ref="BL119:BM119"/>
    <mergeCell ref="BN119:BO119"/>
    <mergeCell ref="BP119:BQ119"/>
    <mergeCell ref="AQ119:AS119"/>
    <mergeCell ref="AT119:AV119"/>
    <mergeCell ref="AW119:AY119"/>
    <mergeCell ref="AZ119:BA119"/>
    <mergeCell ref="BB119:BC119"/>
    <mergeCell ref="BD119:BE119"/>
    <mergeCell ref="Y119:AA119"/>
    <mergeCell ref="AB119:AD119"/>
    <mergeCell ref="AE119:AG119"/>
    <mergeCell ref="AH119:AJ119"/>
    <mergeCell ref="AK119:AM119"/>
    <mergeCell ref="AN119:AP119"/>
    <mergeCell ref="BJ120:BK120"/>
    <mergeCell ref="BL120:BM120"/>
    <mergeCell ref="BN120:BO120"/>
    <mergeCell ref="BP120:BQ120"/>
    <mergeCell ref="BR120:BS120"/>
    <mergeCell ref="B121:D121"/>
    <mergeCell ref="E121:H121"/>
    <mergeCell ref="I121:L121"/>
    <mergeCell ref="M121:O121"/>
    <mergeCell ref="P121:R121"/>
    <mergeCell ref="AW120:AY120"/>
    <mergeCell ref="AZ120:BA120"/>
    <mergeCell ref="BB120:BC120"/>
    <mergeCell ref="BD120:BE120"/>
    <mergeCell ref="BF120:BG120"/>
    <mergeCell ref="BH120:BI120"/>
    <mergeCell ref="AE120:AG120"/>
    <mergeCell ref="AH120:AJ120"/>
    <mergeCell ref="AK120:AM120"/>
    <mergeCell ref="AN120:AP120"/>
    <mergeCell ref="AQ120:AS120"/>
    <mergeCell ref="AT120:AV120"/>
    <mergeCell ref="BN121:BO121"/>
    <mergeCell ref="BP121:BQ121"/>
    <mergeCell ref="BR121:BS121"/>
    <mergeCell ref="B122:D122"/>
    <mergeCell ref="E122:H122"/>
    <mergeCell ref="I122:L122"/>
    <mergeCell ref="M122:O122"/>
    <mergeCell ref="P122:R122"/>
    <mergeCell ref="S122:U122"/>
    <mergeCell ref="V122:X122"/>
    <mergeCell ref="BB121:BC121"/>
    <mergeCell ref="BD121:BE121"/>
    <mergeCell ref="BF121:BG121"/>
    <mergeCell ref="BH121:BI121"/>
    <mergeCell ref="BJ121:BK121"/>
    <mergeCell ref="BL121:BM121"/>
    <mergeCell ref="AK121:AM121"/>
    <mergeCell ref="AN121:AP121"/>
    <mergeCell ref="AQ121:AS121"/>
    <mergeCell ref="AT121:AV121"/>
    <mergeCell ref="AW121:AY121"/>
    <mergeCell ref="AZ121:BA121"/>
    <mergeCell ref="S121:U121"/>
    <mergeCell ref="V121:X121"/>
    <mergeCell ref="Y121:AA121"/>
    <mergeCell ref="AB121:AD121"/>
    <mergeCell ref="AE121:AG121"/>
    <mergeCell ref="AH121:AJ121"/>
    <mergeCell ref="BR122:BS122"/>
    <mergeCell ref="B123:D123"/>
    <mergeCell ref="E123:H123"/>
    <mergeCell ref="I123:L123"/>
    <mergeCell ref="M123:O123"/>
    <mergeCell ref="P123:R123"/>
    <mergeCell ref="S123:U123"/>
    <mergeCell ref="V123:X123"/>
    <mergeCell ref="Y123:AA123"/>
    <mergeCell ref="AB123:AD123"/>
    <mergeCell ref="BF122:BG122"/>
    <mergeCell ref="BH122:BI122"/>
    <mergeCell ref="BJ122:BK122"/>
    <mergeCell ref="BL122:BM122"/>
    <mergeCell ref="BN122:BO122"/>
    <mergeCell ref="BP122:BQ122"/>
    <mergeCell ref="AQ122:AS122"/>
    <mergeCell ref="AT122:AV122"/>
    <mergeCell ref="AW122:AY122"/>
    <mergeCell ref="AZ122:BA122"/>
    <mergeCell ref="BB122:BC122"/>
    <mergeCell ref="BD122:BE122"/>
    <mergeCell ref="Y122:AA122"/>
    <mergeCell ref="AB122:AD122"/>
    <mergeCell ref="AE122:AG122"/>
    <mergeCell ref="AH122:AJ122"/>
    <mergeCell ref="AK122:AM122"/>
    <mergeCell ref="AN122:AP122"/>
    <mergeCell ref="BJ123:BK123"/>
    <mergeCell ref="BL123:BM123"/>
    <mergeCell ref="BN123:BO123"/>
    <mergeCell ref="BP123:BQ123"/>
    <mergeCell ref="BR123:BS123"/>
    <mergeCell ref="B124:D124"/>
    <mergeCell ref="E124:H124"/>
    <mergeCell ref="I124:L124"/>
    <mergeCell ref="M124:O124"/>
    <mergeCell ref="P124:R124"/>
    <mergeCell ref="AW123:AY123"/>
    <mergeCell ref="AZ123:BA123"/>
    <mergeCell ref="BB123:BC123"/>
    <mergeCell ref="BD123:BE123"/>
    <mergeCell ref="BF123:BG123"/>
    <mergeCell ref="BH123:BI123"/>
    <mergeCell ref="AE123:AG123"/>
    <mergeCell ref="AH123:AJ123"/>
    <mergeCell ref="AK123:AM123"/>
    <mergeCell ref="AN123:AP123"/>
    <mergeCell ref="AQ123:AS123"/>
    <mergeCell ref="AT123:AV123"/>
    <mergeCell ref="BN124:BO124"/>
    <mergeCell ref="BP124:BQ124"/>
    <mergeCell ref="BR124:BS124"/>
    <mergeCell ref="B125:D125"/>
    <mergeCell ref="E125:H125"/>
    <mergeCell ref="I125:L125"/>
    <mergeCell ref="M125:O125"/>
    <mergeCell ref="P125:R125"/>
    <mergeCell ref="S125:U125"/>
    <mergeCell ref="V125:X125"/>
    <mergeCell ref="BB124:BC124"/>
    <mergeCell ref="BD124:BE124"/>
    <mergeCell ref="BF124:BG124"/>
    <mergeCell ref="BH124:BI124"/>
    <mergeCell ref="BJ124:BK124"/>
    <mergeCell ref="BL124:BM124"/>
    <mergeCell ref="AK124:AM124"/>
    <mergeCell ref="AN124:AP124"/>
    <mergeCell ref="AQ124:AS124"/>
    <mergeCell ref="AT124:AV124"/>
    <mergeCell ref="AW124:AY124"/>
    <mergeCell ref="AZ124:BA124"/>
    <mergeCell ref="S124:U124"/>
    <mergeCell ref="V124:X124"/>
    <mergeCell ref="Y124:AA124"/>
    <mergeCell ref="AB124:AD124"/>
    <mergeCell ref="AE124:AG124"/>
    <mergeCell ref="AH124:AJ124"/>
    <mergeCell ref="BR125:BS125"/>
    <mergeCell ref="B126:D126"/>
    <mergeCell ref="E126:H126"/>
    <mergeCell ref="I126:L126"/>
    <mergeCell ref="M126:O126"/>
    <mergeCell ref="P126:R126"/>
    <mergeCell ref="S126:U126"/>
    <mergeCell ref="V126:X126"/>
    <mergeCell ref="Y126:AA126"/>
    <mergeCell ref="AB126:AD126"/>
    <mergeCell ref="BF125:BG125"/>
    <mergeCell ref="BH125:BI125"/>
    <mergeCell ref="BJ125:BK125"/>
    <mergeCell ref="BL125:BM125"/>
    <mergeCell ref="BN125:BO125"/>
    <mergeCell ref="BP125:BQ125"/>
    <mergeCell ref="AQ125:AS125"/>
    <mergeCell ref="AT125:AV125"/>
    <mergeCell ref="AW125:AY125"/>
    <mergeCell ref="AZ125:BA125"/>
    <mergeCell ref="BB125:BC125"/>
    <mergeCell ref="BD125:BE125"/>
    <mergeCell ref="Y125:AA125"/>
    <mergeCell ref="AB125:AD125"/>
    <mergeCell ref="AE125:AG125"/>
    <mergeCell ref="AH125:AJ125"/>
    <mergeCell ref="AK125:AM125"/>
    <mergeCell ref="AN125:AP125"/>
    <mergeCell ref="BJ126:BK126"/>
    <mergeCell ref="BL126:BM126"/>
    <mergeCell ref="BN126:BO126"/>
    <mergeCell ref="BP126:BQ126"/>
    <mergeCell ref="BR126:BS126"/>
    <mergeCell ref="B127:D127"/>
    <mergeCell ref="E127:H127"/>
    <mergeCell ref="I127:L127"/>
    <mergeCell ref="M127:O127"/>
    <mergeCell ref="P127:R127"/>
    <mergeCell ref="AW126:AY126"/>
    <mergeCell ref="AZ126:BA126"/>
    <mergeCell ref="BB126:BC126"/>
    <mergeCell ref="BD126:BE126"/>
    <mergeCell ref="BF126:BG126"/>
    <mergeCell ref="BH126:BI126"/>
    <mergeCell ref="AE126:AG126"/>
    <mergeCell ref="AH126:AJ126"/>
    <mergeCell ref="AK126:AM126"/>
    <mergeCell ref="AN126:AP126"/>
    <mergeCell ref="AQ126:AS126"/>
    <mergeCell ref="AT126:AV126"/>
    <mergeCell ref="BN127:BO127"/>
    <mergeCell ref="BP127:BQ127"/>
    <mergeCell ref="BR127:BS127"/>
    <mergeCell ref="B128:D128"/>
    <mergeCell ref="E128:H128"/>
    <mergeCell ref="I128:L128"/>
    <mergeCell ref="M128:O128"/>
    <mergeCell ref="P128:R128"/>
    <mergeCell ref="S128:U128"/>
    <mergeCell ref="V128:X128"/>
    <mergeCell ref="BB127:BC127"/>
    <mergeCell ref="BD127:BE127"/>
    <mergeCell ref="BF127:BG127"/>
    <mergeCell ref="BH127:BI127"/>
    <mergeCell ref="BJ127:BK127"/>
    <mergeCell ref="BL127:BM127"/>
    <mergeCell ref="AK127:AM127"/>
    <mergeCell ref="AN127:AP127"/>
    <mergeCell ref="AQ127:AS127"/>
    <mergeCell ref="AT127:AV127"/>
    <mergeCell ref="AW127:AY127"/>
    <mergeCell ref="AZ127:BA127"/>
    <mergeCell ref="S127:U127"/>
    <mergeCell ref="V127:X127"/>
    <mergeCell ref="Y127:AA127"/>
    <mergeCell ref="AB127:AD127"/>
    <mergeCell ref="AE127:AG127"/>
    <mergeCell ref="AH127:AJ127"/>
    <mergeCell ref="BR128:BS128"/>
    <mergeCell ref="B129:D129"/>
    <mergeCell ref="E129:H129"/>
    <mergeCell ref="I129:L129"/>
    <mergeCell ref="M129:O129"/>
    <mergeCell ref="P129:R129"/>
    <mergeCell ref="S129:U129"/>
    <mergeCell ref="V129:X129"/>
    <mergeCell ref="Y129:AA129"/>
    <mergeCell ref="AB129:AD129"/>
    <mergeCell ref="BF128:BG128"/>
    <mergeCell ref="BH128:BI128"/>
    <mergeCell ref="BJ128:BK128"/>
    <mergeCell ref="BL128:BM128"/>
    <mergeCell ref="BN128:BO128"/>
    <mergeCell ref="BP128:BQ128"/>
    <mergeCell ref="AQ128:AS128"/>
    <mergeCell ref="AT128:AV128"/>
    <mergeCell ref="AW128:AY128"/>
    <mergeCell ref="AZ128:BA128"/>
    <mergeCell ref="BB128:BC128"/>
    <mergeCell ref="BD128:BE128"/>
    <mergeCell ref="Y128:AA128"/>
    <mergeCell ref="AB128:AD128"/>
    <mergeCell ref="AE128:AG128"/>
    <mergeCell ref="AH128:AJ128"/>
    <mergeCell ref="AK128:AM128"/>
    <mergeCell ref="AN128:AP128"/>
    <mergeCell ref="BJ129:BK129"/>
    <mergeCell ref="BL129:BM129"/>
    <mergeCell ref="BN129:BO129"/>
    <mergeCell ref="BP129:BQ129"/>
    <mergeCell ref="BR129:BS129"/>
    <mergeCell ref="B130:D130"/>
    <mergeCell ref="E130:H130"/>
    <mergeCell ref="I130:L130"/>
    <mergeCell ref="M130:O130"/>
    <mergeCell ref="P130:R130"/>
    <mergeCell ref="AW129:AY129"/>
    <mergeCell ref="AZ129:BA129"/>
    <mergeCell ref="BB129:BC129"/>
    <mergeCell ref="BD129:BE129"/>
    <mergeCell ref="BF129:BG129"/>
    <mergeCell ref="BH129:BI129"/>
    <mergeCell ref="AE129:AG129"/>
    <mergeCell ref="AH129:AJ129"/>
    <mergeCell ref="AK129:AM129"/>
    <mergeCell ref="AN129:AP129"/>
    <mergeCell ref="AQ129:AS129"/>
    <mergeCell ref="AT129:AV129"/>
    <mergeCell ref="BN130:BO130"/>
    <mergeCell ref="BP130:BQ130"/>
    <mergeCell ref="BR130:BS130"/>
    <mergeCell ref="B131:D131"/>
    <mergeCell ref="E131:H131"/>
    <mergeCell ref="I131:L131"/>
    <mergeCell ref="M131:O131"/>
    <mergeCell ref="P131:R131"/>
    <mergeCell ref="S131:U131"/>
    <mergeCell ref="V131:X131"/>
    <mergeCell ref="BB130:BC130"/>
    <mergeCell ref="BD130:BE130"/>
    <mergeCell ref="BF130:BG130"/>
    <mergeCell ref="BH130:BI130"/>
    <mergeCell ref="BJ130:BK130"/>
    <mergeCell ref="BL130:BM130"/>
    <mergeCell ref="AK130:AM130"/>
    <mergeCell ref="AN130:AP130"/>
    <mergeCell ref="AQ130:AS130"/>
    <mergeCell ref="AT130:AV130"/>
    <mergeCell ref="AW130:AY130"/>
    <mergeCell ref="AZ130:BA130"/>
    <mergeCell ref="S130:U130"/>
    <mergeCell ref="V130:X130"/>
    <mergeCell ref="Y130:AA130"/>
    <mergeCell ref="AB130:AD130"/>
    <mergeCell ref="AE130:AG130"/>
    <mergeCell ref="AH130:AJ130"/>
    <mergeCell ref="BR131:BS131"/>
    <mergeCell ref="B132:D132"/>
    <mergeCell ref="E132:H132"/>
    <mergeCell ref="I132:L132"/>
    <mergeCell ref="M132:O132"/>
    <mergeCell ref="P132:R132"/>
    <mergeCell ref="S132:U132"/>
    <mergeCell ref="V132:X132"/>
    <mergeCell ref="Y132:AA132"/>
    <mergeCell ref="AB132:AD132"/>
    <mergeCell ref="BF131:BG131"/>
    <mergeCell ref="BH131:BI131"/>
    <mergeCell ref="BJ131:BK131"/>
    <mergeCell ref="BL131:BM131"/>
    <mergeCell ref="BN131:BO131"/>
    <mergeCell ref="BP131:BQ131"/>
    <mergeCell ref="AQ131:AS131"/>
    <mergeCell ref="AT131:AV131"/>
    <mergeCell ref="AW131:AY131"/>
    <mergeCell ref="AZ131:BA131"/>
    <mergeCell ref="BB131:BC131"/>
    <mergeCell ref="BD131:BE131"/>
    <mergeCell ref="Y131:AA131"/>
    <mergeCell ref="AB131:AD131"/>
    <mergeCell ref="AE131:AG131"/>
    <mergeCell ref="AH131:AJ131"/>
    <mergeCell ref="AK131:AM131"/>
    <mergeCell ref="AN131:AP131"/>
    <mergeCell ref="BJ132:BK132"/>
    <mergeCell ref="BL132:BM132"/>
    <mergeCell ref="BN132:BO132"/>
    <mergeCell ref="BP132:BQ132"/>
    <mergeCell ref="BR132:BS132"/>
    <mergeCell ref="B133:D133"/>
    <mergeCell ref="E133:H133"/>
    <mergeCell ref="I133:L133"/>
    <mergeCell ref="M133:O133"/>
    <mergeCell ref="P133:R133"/>
    <mergeCell ref="AW132:AY132"/>
    <mergeCell ref="AZ132:BA132"/>
    <mergeCell ref="BB132:BC132"/>
    <mergeCell ref="BD132:BE132"/>
    <mergeCell ref="BF132:BG132"/>
    <mergeCell ref="BH132:BI132"/>
    <mergeCell ref="AE132:AG132"/>
    <mergeCell ref="AH132:AJ132"/>
    <mergeCell ref="AK132:AM132"/>
    <mergeCell ref="AN132:AP132"/>
    <mergeCell ref="AQ132:AS132"/>
    <mergeCell ref="AT132:AV132"/>
    <mergeCell ref="BN133:BO133"/>
    <mergeCell ref="BP133:BQ133"/>
    <mergeCell ref="BR133:BS133"/>
    <mergeCell ref="B134:D134"/>
    <mergeCell ref="E134:H134"/>
    <mergeCell ref="I134:L134"/>
    <mergeCell ref="M134:O134"/>
    <mergeCell ref="P134:R134"/>
    <mergeCell ref="S134:U134"/>
    <mergeCell ref="V134:X134"/>
    <mergeCell ref="BB133:BC133"/>
    <mergeCell ref="BD133:BE133"/>
    <mergeCell ref="BF133:BG133"/>
    <mergeCell ref="BH133:BI133"/>
    <mergeCell ref="BJ133:BK133"/>
    <mergeCell ref="BL133:BM133"/>
    <mergeCell ref="AK133:AM133"/>
    <mergeCell ref="AN133:AP133"/>
    <mergeCell ref="AQ133:AS133"/>
    <mergeCell ref="AT133:AV133"/>
    <mergeCell ref="AW133:AY133"/>
    <mergeCell ref="AZ133:BA133"/>
    <mergeCell ref="S133:U133"/>
    <mergeCell ref="V133:X133"/>
    <mergeCell ref="Y133:AA133"/>
    <mergeCell ref="AB133:AD133"/>
    <mergeCell ref="AE133:AG133"/>
    <mergeCell ref="AH133:AJ133"/>
    <mergeCell ref="BR134:BS134"/>
    <mergeCell ref="B135:D135"/>
    <mergeCell ref="E135:H135"/>
    <mergeCell ref="I135:L135"/>
    <mergeCell ref="M135:O135"/>
    <mergeCell ref="P135:R135"/>
    <mergeCell ref="S135:U135"/>
    <mergeCell ref="V135:X135"/>
    <mergeCell ref="Y135:AA135"/>
    <mergeCell ref="AB135:AD135"/>
    <mergeCell ref="BF134:BG134"/>
    <mergeCell ref="BH134:BI134"/>
    <mergeCell ref="BJ134:BK134"/>
    <mergeCell ref="BL134:BM134"/>
    <mergeCell ref="BN134:BO134"/>
    <mergeCell ref="BP134:BQ134"/>
    <mergeCell ref="AQ134:AS134"/>
    <mergeCell ref="AT134:AV134"/>
    <mergeCell ref="AW134:AY134"/>
    <mergeCell ref="AZ134:BA134"/>
    <mergeCell ref="BB134:BC134"/>
    <mergeCell ref="BD134:BE134"/>
    <mergeCell ref="Y134:AA134"/>
    <mergeCell ref="AB134:AD134"/>
    <mergeCell ref="AE134:AG134"/>
    <mergeCell ref="AH134:AJ134"/>
    <mergeCell ref="AK134:AM134"/>
    <mergeCell ref="AN134:AP134"/>
    <mergeCell ref="BJ135:BK135"/>
    <mergeCell ref="BL135:BM135"/>
    <mergeCell ref="BN135:BO135"/>
    <mergeCell ref="BP135:BQ135"/>
    <mergeCell ref="BR135:BS135"/>
    <mergeCell ref="B136:D136"/>
    <mergeCell ref="E136:H136"/>
    <mergeCell ref="I136:L136"/>
    <mergeCell ref="M136:O136"/>
    <mergeCell ref="P136:R136"/>
    <mergeCell ref="AW135:AY135"/>
    <mergeCell ref="AZ135:BA135"/>
    <mergeCell ref="BB135:BC135"/>
    <mergeCell ref="BD135:BE135"/>
    <mergeCell ref="BF135:BG135"/>
    <mergeCell ref="BH135:BI135"/>
    <mergeCell ref="AE135:AG135"/>
    <mergeCell ref="AH135:AJ135"/>
    <mergeCell ref="AK135:AM135"/>
    <mergeCell ref="AN135:AP135"/>
    <mergeCell ref="AQ135:AS135"/>
    <mergeCell ref="AT135:AV135"/>
    <mergeCell ref="BN136:BO136"/>
    <mergeCell ref="BP136:BQ136"/>
    <mergeCell ref="BR136:BS136"/>
    <mergeCell ref="B137:D137"/>
    <mergeCell ref="E137:H137"/>
    <mergeCell ref="I137:L137"/>
    <mergeCell ref="M137:O137"/>
    <mergeCell ref="P137:R137"/>
    <mergeCell ref="S137:U137"/>
    <mergeCell ref="V137:X137"/>
    <mergeCell ref="BB136:BC136"/>
    <mergeCell ref="BD136:BE136"/>
    <mergeCell ref="BF136:BG136"/>
    <mergeCell ref="BH136:BI136"/>
    <mergeCell ref="BJ136:BK136"/>
    <mergeCell ref="BL136:BM136"/>
    <mergeCell ref="AK136:AM136"/>
    <mergeCell ref="AN136:AP136"/>
    <mergeCell ref="AQ136:AS136"/>
    <mergeCell ref="AT136:AV136"/>
    <mergeCell ref="AW136:AY136"/>
    <mergeCell ref="AZ136:BA136"/>
    <mergeCell ref="S136:U136"/>
    <mergeCell ref="V136:X136"/>
    <mergeCell ref="Y136:AA136"/>
    <mergeCell ref="AB136:AD136"/>
    <mergeCell ref="AE136:AG136"/>
    <mergeCell ref="AH136:AJ136"/>
    <mergeCell ref="BR137:BS137"/>
    <mergeCell ref="B138:D138"/>
    <mergeCell ref="E138:H138"/>
    <mergeCell ref="I138:L138"/>
    <mergeCell ref="M138:O138"/>
    <mergeCell ref="P138:R138"/>
    <mergeCell ref="S138:U138"/>
    <mergeCell ref="V138:X138"/>
    <mergeCell ref="Y138:AA138"/>
    <mergeCell ref="AB138:AD138"/>
    <mergeCell ref="BF137:BG137"/>
    <mergeCell ref="BH137:BI137"/>
    <mergeCell ref="BJ137:BK137"/>
    <mergeCell ref="BL137:BM137"/>
    <mergeCell ref="BN137:BO137"/>
    <mergeCell ref="BP137:BQ137"/>
    <mergeCell ref="AQ137:AS137"/>
    <mergeCell ref="AT137:AV137"/>
    <mergeCell ref="AW137:AY137"/>
    <mergeCell ref="AZ137:BA137"/>
    <mergeCell ref="BB137:BC137"/>
    <mergeCell ref="BD137:BE137"/>
    <mergeCell ref="Y137:AA137"/>
    <mergeCell ref="AB137:AD137"/>
    <mergeCell ref="AE137:AG137"/>
    <mergeCell ref="AH137:AJ137"/>
    <mergeCell ref="AK137:AM137"/>
    <mergeCell ref="AN137:AP137"/>
    <mergeCell ref="BJ138:BK138"/>
    <mergeCell ref="BL138:BM138"/>
    <mergeCell ref="BN138:BO138"/>
    <mergeCell ref="BP138:BQ138"/>
    <mergeCell ref="BR138:BS138"/>
    <mergeCell ref="B139:D139"/>
    <mergeCell ref="E139:H139"/>
    <mergeCell ref="I139:L139"/>
    <mergeCell ref="M139:O139"/>
    <mergeCell ref="P139:R139"/>
    <mergeCell ref="AW138:AY138"/>
    <mergeCell ref="AZ138:BA138"/>
    <mergeCell ref="BB138:BC138"/>
    <mergeCell ref="BD138:BE138"/>
    <mergeCell ref="BF138:BG138"/>
    <mergeCell ref="BH138:BI138"/>
    <mergeCell ref="AE138:AG138"/>
    <mergeCell ref="AH138:AJ138"/>
    <mergeCell ref="AK138:AM138"/>
    <mergeCell ref="AN138:AP138"/>
    <mergeCell ref="AQ138:AS138"/>
    <mergeCell ref="AT138:AV138"/>
    <mergeCell ref="BN139:BO139"/>
    <mergeCell ref="BP139:BQ139"/>
    <mergeCell ref="BR139:BS139"/>
    <mergeCell ref="B140:D140"/>
    <mergeCell ref="E140:H140"/>
    <mergeCell ref="I140:L140"/>
    <mergeCell ref="M140:O140"/>
    <mergeCell ref="P140:R140"/>
    <mergeCell ref="S140:U140"/>
    <mergeCell ref="V140:X140"/>
    <mergeCell ref="BB139:BC139"/>
    <mergeCell ref="BD139:BE139"/>
    <mergeCell ref="BF139:BG139"/>
    <mergeCell ref="BH139:BI139"/>
    <mergeCell ref="BJ139:BK139"/>
    <mergeCell ref="BL139:BM139"/>
    <mergeCell ref="AK139:AM139"/>
    <mergeCell ref="AN139:AP139"/>
    <mergeCell ref="AQ139:AS139"/>
    <mergeCell ref="AT139:AV139"/>
    <mergeCell ref="AW139:AY139"/>
    <mergeCell ref="AZ139:BA139"/>
    <mergeCell ref="S139:U139"/>
    <mergeCell ref="V139:X139"/>
    <mergeCell ref="Y139:AA139"/>
    <mergeCell ref="AB139:AD139"/>
    <mergeCell ref="AE139:AG139"/>
    <mergeCell ref="AH139:AJ139"/>
    <mergeCell ref="BR140:BS140"/>
    <mergeCell ref="B141:D141"/>
    <mergeCell ref="E141:H141"/>
    <mergeCell ref="I141:L141"/>
    <mergeCell ref="M141:O141"/>
    <mergeCell ref="P141:R141"/>
    <mergeCell ref="S141:U141"/>
    <mergeCell ref="V141:X141"/>
    <mergeCell ref="Y141:AA141"/>
    <mergeCell ref="AB141:AD141"/>
    <mergeCell ref="BF140:BG140"/>
    <mergeCell ref="BH140:BI140"/>
    <mergeCell ref="BJ140:BK140"/>
    <mergeCell ref="BL140:BM140"/>
    <mergeCell ref="BN140:BO140"/>
    <mergeCell ref="BP140:BQ140"/>
    <mergeCell ref="AQ140:AS140"/>
    <mergeCell ref="AT140:AV140"/>
    <mergeCell ref="AW140:AY140"/>
    <mergeCell ref="AZ140:BA140"/>
    <mergeCell ref="BB140:BC140"/>
    <mergeCell ref="BD140:BE140"/>
    <mergeCell ref="Y140:AA140"/>
    <mergeCell ref="AB140:AD140"/>
    <mergeCell ref="AE140:AG140"/>
    <mergeCell ref="AH140:AJ140"/>
    <mergeCell ref="AK140:AM140"/>
    <mergeCell ref="AN140:AP140"/>
    <mergeCell ref="BJ141:BK141"/>
    <mergeCell ref="BL141:BM141"/>
    <mergeCell ref="BN141:BO141"/>
    <mergeCell ref="BP141:BQ141"/>
    <mergeCell ref="BR141:BS141"/>
    <mergeCell ref="B142:D142"/>
    <mergeCell ref="E142:H142"/>
    <mergeCell ref="I142:L142"/>
    <mergeCell ref="M142:O142"/>
    <mergeCell ref="P142:R142"/>
    <mergeCell ref="AW141:AY141"/>
    <mergeCell ref="AZ141:BA141"/>
    <mergeCell ref="BB141:BC141"/>
    <mergeCell ref="BD141:BE141"/>
    <mergeCell ref="BF141:BG141"/>
    <mergeCell ref="BH141:BI141"/>
    <mergeCell ref="AE141:AG141"/>
    <mergeCell ref="AH141:AJ141"/>
    <mergeCell ref="AK141:AM141"/>
    <mergeCell ref="AN141:AP141"/>
    <mergeCell ref="AQ141:AS141"/>
    <mergeCell ref="AT141:AV141"/>
    <mergeCell ref="BN142:BO142"/>
    <mergeCell ref="BP142:BQ142"/>
    <mergeCell ref="BR142:BS142"/>
    <mergeCell ref="B143:D143"/>
    <mergeCell ref="E143:H143"/>
    <mergeCell ref="I143:L143"/>
    <mergeCell ref="M143:O143"/>
    <mergeCell ref="P143:R143"/>
    <mergeCell ref="S143:U143"/>
    <mergeCell ref="V143:X143"/>
    <mergeCell ref="BB142:BC142"/>
    <mergeCell ref="BD142:BE142"/>
    <mergeCell ref="BF142:BG142"/>
    <mergeCell ref="BH142:BI142"/>
    <mergeCell ref="BJ142:BK142"/>
    <mergeCell ref="BL142:BM142"/>
    <mergeCell ref="AK142:AM142"/>
    <mergeCell ref="AN142:AP142"/>
    <mergeCell ref="AQ142:AS142"/>
    <mergeCell ref="AT142:AV142"/>
    <mergeCell ref="AW142:AY142"/>
    <mergeCell ref="AZ142:BA142"/>
    <mergeCell ref="S142:U142"/>
    <mergeCell ref="V142:X142"/>
    <mergeCell ref="Y142:AA142"/>
    <mergeCell ref="AB142:AD142"/>
    <mergeCell ref="AE142:AG142"/>
    <mergeCell ref="AH142:AJ142"/>
    <mergeCell ref="BR143:BS143"/>
    <mergeCell ref="B144:D144"/>
    <mergeCell ref="E144:H144"/>
    <mergeCell ref="I144:L144"/>
    <mergeCell ref="M144:O144"/>
    <mergeCell ref="P144:R144"/>
    <mergeCell ref="S144:U144"/>
    <mergeCell ref="V144:X144"/>
    <mergeCell ref="Y144:AA144"/>
    <mergeCell ref="AB144:AD144"/>
    <mergeCell ref="BF143:BG143"/>
    <mergeCell ref="BH143:BI143"/>
    <mergeCell ref="BJ143:BK143"/>
    <mergeCell ref="BL143:BM143"/>
    <mergeCell ref="BN143:BO143"/>
    <mergeCell ref="BP143:BQ143"/>
    <mergeCell ref="AQ143:AS143"/>
    <mergeCell ref="AT143:AV143"/>
    <mergeCell ref="AW143:AY143"/>
    <mergeCell ref="AZ143:BA143"/>
    <mergeCell ref="BB143:BC143"/>
    <mergeCell ref="BD143:BE143"/>
    <mergeCell ref="Y143:AA143"/>
    <mergeCell ref="AB143:AD143"/>
    <mergeCell ref="AE143:AG143"/>
    <mergeCell ref="AH143:AJ143"/>
    <mergeCell ref="AK143:AM143"/>
    <mergeCell ref="AN143:AP143"/>
    <mergeCell ref="BJ144:BK144"/>
    <mergeCell ref="BL144:BM144"/>
    <mergeCell ref="BN144:BO144"/>
    <mergeCell ref="BP144:BQ144"/>
    <mergeCell ref="BR144:BS144"/>
    <mergeCell ref="B145:D145"/>
    <mergeCell ref="E145:H145"/>
    <mergeCell ref="I145:L145"/>
    <mergeCell ref="M145:O145"/>
    <mergeCell ref="P145:R145"/>
    <mergeCell ref="AW144:AY144"/>
    <mergeCell ref="AZ144:BA144"/>
    <mergeCell ref="BB144:BC144"/>
    <mergeCell ref="BD144:BE144"/>
    <mergeCell ref="BF144:BG144"/>
    <mergeCell ref="BH144:BI144"/>
    <mergeCell ref="AE144:AG144"/>
    <mergeCell ref="AH144:AJ144"/>
    <mergeCell ref="AK144:AM144"/>
    <mergeCell ref="AN144:AP144"/>
    <mergeCell ref="AQ144:AS144"/>
    <mergeCell ref="AT144:AV144"/>
    <mergeCell ref="BN145:BO145"/>
    <mergeCell ref="BP145:BQ145"/>
    <mergeCell ref="BR145:BS145"/>
    <mergeCell ref="B146:D146"/>
    <mergeCell ref="E146:H146"/>
    <mergeCell ref="I146:L146"/>
    <mergeCell ref="M146:O146"/>
    <mergeCell ref="P146:R146"/>
    <mergeCell ref="S146:U146"/>
    <mergeCell ref="V146:X146"/>
    <mergeCell ref="BB145:BC145"/>
    <mergeCell ref="BD145:BE145"/>
    <mergeCell ref="BF145:BG145"/>
    <mergeCell ref="BH145:BI145"/>
    <mergeCell ref="BJ145:BK145"/>
    <mergeCell ref="BL145:BM145"/>
    <mergeCell ref="AK145:AM145"/>
    <mergeCell ref="AN145:AP145"/>
    <mergeCell ref="AQ145:AS145"/>
    <mergeCell ref="AT145:AV145"/>
    <mergeCell ref="AW145:AY145"/>
    <mergeCell ref="AZ145:BA145"/>
    <mergeCell ref="S145:U145"/>
    <mergeCell ref="V145:X145"/>
    <mergeCell ref="Y145:AA145"/>
    <mergeCell ref="AB145:AD145"/>
    <mergeCell ref="AE145:AG145"/>
    <mergeCell ref="AH145:AJ145"/>
    <mergeCell ref="BR146:BS146"/>
    <mergeCell ref="B147:D147"/>
    <mergeCell ref="E147:H147"/>
    <mergeCell ref="I147:L147"/>
    <mergeCell ref="M147:O147"/>
    <mergeCell ref="P147:R147"/>
    <mergeCell ref="S147:U147"/>
    <mergeCell ref="V147:X147"/>
    <mergeCell ref="Y147:AA147"/>
    <mergeCell ref="AB147:AD147"/>
    <mergeCell ref="BF146:BG146"/>
    <mergeCell ref="BH146:BI146"/>
    <mergeCell ref="BJ146:BK146"/>
    <mergeCell ref="BL146:BM146"/>
    <mergeCell ref="BN146:BO146"/>
    <mergeCell ref="BP146:BQ146"/>
    <mergeCell ref="AQ146:AS146"/>
    <mergeCell ref="AT146:AV146"/>
    <mergeCell ref="AW146:AY146"/>
    <mergeCell ref="AZ146:BA146"/>
    <mergeCell ref="BB146:BC146"/>
    <mergeCell ref="BD146:BE146"/>
    <mergeCell ref="Y146:AA146"/>
    <mergeCell ref="AB146:AD146"/>
    <mergeCell ref="AE146:AG146"/>
    <mergeCell ref="AH146:AJ146"/>
    <mergeCell ref="AK146:AM146"/>
    <mergeCell ref="AN146:AP146"/>
    <mergeCell ref="BJ147:BK147"/>
    <mergeCell ref="BL147:BM147"/>
    <mergeCell ref="BN147:BO147"/>
    <mergeCell ref="BP147:BQ147"/>
    <mergeCell ref="BR147:BS147"/>
    <mergeCell ref="B148:D148"/>
    <mergeCell ref="E148:H148"/>
    <mergeCell ref="I148:L148"/>
    <mergeCell ref="M148:O148"/>
    <mergeCell ref="P148:R148"/>
    <mergeCell ref="AW147:AY147"/>
    <mergeCell ref="AZ147:BA147"/>
    <mergeCell ref="BB147:BC147"/>
    <mergeCell ref="BD147:BE147"/>
    <mergeCell ref="BF147:BG147"/>
    <mergeCell ref="BH147:BI147"/>
    <mergeCell ref="AE147:AG147"/>
    <mergeCell ref="AH147:AJ147"/>
    <mergeCell ref="AK147:AM147"/>
    <mergeCell ref="AN147:AP147"/>
    <mergeCell ref="AQ147:AS147"/>
    <mergeCell ref="AT147:AV147"/>
    <mergeCell ref="BN148:BO148"/>
    <mergeCell ref="BP148:BQ148"/>
    <mergeCell ref="BR148:BS148"/>
    <mergeCell ref="B149:D149"/>
    <mergeCell ref="E149:H149"/>
    <mergeCell ref="I149:L149"/>
    <mergeCell ref="M149:O149"/>
    <mergeCell ref="P149:R149"/>
    <mergeCell ref="S149:U149"/>
    <mergeCell ref="V149:X149"/>
    <mergeCell ref="BB148:BC148"/>
    <mergeCell ref="BD148:BE148"/>
    <mergeCell ref="BF148:BG148"/>
    <mergeCell ref="BH148:BI148"/>
    <mergeCell ref="BJ148:BK148"/>
    <mergeCell ref="BL148:BM148"/>
    <mergeCell ref="AK148:AM148"/>
    <mergeCell ref="AN148:AP148"/>
    <mergeCell ref="AQ148:AS148"/>
    <mergeCell ref="AT148:AV148"/>
    <mergeCell ref="AW148:AY148"/>
    <mergeCell ref="AZ148:BA148"/>
    <mergeCell ref="S148:U148"/>
    <mergeCell ref="V148:X148"/>
    <mergeCell ref="Y148:AA148"/>
    <mergeCell ref="AB148:AD148"/>
    <mergeCell ref="AE148:AG148"/>
    <mergeCell ref="AH148:AJ148"/>
    <mergeCell ref="BR149:BS149"/>
    <mergeCell ref="B150:D150"/>
    <mergeCell ref="E150:H150"/>
    <mergeCell ref="I150:L150"/>
    <mergeCell ref="M150:O150"/>
    <mergeCell ref="P150:R150"/>
    <mergeCell ref="S150:U150"/>
    <mergeCell ref="V150:X150"/>
    <mergeCell ref="Y150:AA150"/>
    <mergeCell ref="AB150:AD150"/>
    <mergeCell ref="BF149:BG149"/>
    <mergeCell ref="BH149:BI149"/>
    <mergeCell ref="BJ149:BK149"/>
    <mergeCell ref="BL149:BM149"/>
    <mergeCell ref="BN149:BO149"/>
    <mergeCell ref="BP149:BQ149"/>
    <mergeCell ref="AQ149:AS149"/>
    <mergeCell ref="AT149:AV149"/>
    <mergeCell ref="AW149:AY149"/>
    <mergeCell ref="AZ149:BA149"/>
    <mergeCell ref="BB149:BC149"/>
    <mergeCell ref="BD149:BE149"/>
    <mergeCell ref="Y149:AA149"/>
    <mergeCell ref="AB149:AD149"/>
    <mergeCell ref="AE149:AG149"/>
    <mergeCell ref="AH149:AJ149"/>
    <mergeCell ref="AK149:AM149"/>
    <mergeCell ref="AN149:AP149"/>
    <mergeCell ref="BJ150:BK150"/>
    <mergeCell ref="BL150:BM150"/>
    <mergeCell ref="BN150:BO150"/>
    <mergeCell ref="BP150:BQ150"/>
    <mergeCell ref="BR150:BS150"/>
    <mergeCell ref="B151:D151"/>
    <mergeCell ref="E151:H151"/>
    <mergeCell ref="I151:L151"/>
    <mergeCell ref="M151:O151"/>
    <mergeCell ref="P151:R151"/>
    <mergeCell ref="AW150:AY150"/>
    <mergeCell ref="AZ150:BA150"/>
    <mergeCell ref="BB150:BC150"/>
    <mergeCell ref="BD150:BE150"/>
    <mergeCell ref="BF150:BG150"/>
    <mergeCell ref="BH150:BI150"/>
    <mergeCell ref="AE150:AG150"/>
    <mergeCell ref="AH150:AJ150"/>
    <mergeCell ref="AK150:AM150"/>
    <mergeCell ref="AN150:AP150"/>
    <mergeCell ref="AQ150:AS150"/>
    <mergeCell ref="AT150:AV150"/>
    <mergeCell ref="BN151:BO151"/>
    <mergeCell ref="BP151:BQ151"/>
    <mergeCell ref="BR151:BS151"/>
    <mergeCell ref="P152:R152"/>
    <mergeCell ref="S152:U152"/>
    <mergeCell ref="V152:X152"/>
    <mergeCell ref="BB151:BC151"/>
    <mergeCell ref="BD151:BE151"/>
    <mergeCell ref="BF151:BG151"/>
    <mergeCell ref="BH151:BI151"/>
    <mergeCell ref="BJ151:BK151"/>
    <mergeCell ref="BL151:BM151"/>
    <mergeCell ref="AK151:AM151"/>
    <mergeCell ref="AN151:AP151"/>
    <mergeCell ref="AQ151:AS151"/>
    <mergeCell ref="AT151:AV151"/>
    <mergeCell ref="AW151:AY151"/>
    <mergeCell ref="AZ151:BA151"/>
    <mergeCell ref="S151:U151"/>
    <mergeCell ref="V151:X151"/>
    <mergeCell ref="Y151:AA151"/>
    <mergeCell ref="AB151:AD151"/>
    <mergeCell ref="AE151:AG151"/>
    <mergeCell ref="AH151:AJ151"/>
    <mergeCell ref="BR152:BS152"/>
    <mergeCell ref="B153:D153"/>
    <mergeCell ref="E153:H153"/>
    <mergeCell ref="I153:L153"/>
    <mergeCell ref="M153:O153"/>
    <mergeCell ref="P153:R153"/>
    <mergeCell ref="S153:U153"/>
    <mergeCell ref="V153:X153"/>
    <mergeCell ref="Y153:AA153"/>
    <mergeCell ref="AB153:AD153"/>
    <mergeCell ref="BF152:BG152"/>
    <mergeCell ref="BH152:BI152"/>
    <mergeCell ref="BJ152:BK152"/>
    <mergeCell ref="BL152:BM152"/>
    <mergeCell ref="BN152:BO152"/>
    <mergeCell ref="BP152:BQ152"/>
    <mergeCell ref="AQ152:AS152"/>
    <mergeCell ref="AT152:AV152"/>
    <mergeCell ref="AW152:AY152"/>
    <mergeCell ref="AZ152:BA152"/>
    <mergeCell ref="BB152:BC152"/>
    <mergeCell ref="BD152:BE152"/>
    <mergeCell ref="Y152:AA152"/>
    <mergeCell ref="AB152:AD152"/>
    <mergeCell ref="AE152:AG152"/>
    <mergeCell ref="AH152:AJ152"/>
    <mergeCell ref="AK152:AM152"/>
    <mergeCell ref="AN152:AP152"/>
    <mergeCell ref="B152:D152"/>
    <mergeCell ref="E152:H152"/>
    <mergeCell ref="I152:L152"/>
    <mergeCell ref="M152:O152"/>
    <mergeCell ref="S154:U154"/>
    <mergeCell ref="V154:X154"/>
    <mergeCell ref="Y154:AA154"/>
    <mergeCell ref="AB154:AD154"/>
    <mergeCell ref="AE154:AG154"/>
    <mergeCell ref="AH154:AJ154"/>
    <mergeCell ref="BJ153:BK153"/>
    <mergeCell ref="BL153:BM153"/>
    <mergeCell ref="BN153:BO153"/>
    <mergeCell ref="BP153:BQ153"/>
    <mergeCell ref="BR153:BS153"/>
    <mergeCell ref="B154:D154"/>
    <mergeCell ref="E154:H154"/>
    <mergeCell ref="I154:L154"/>
    <mergeCell ref="M154:O154"/>
    <mergeCell ref="P154:R154"/>
    <mergeCell ref="AW153:AY153"/>
    <mergeCell ref="AZ153:BA153"/>
    <mergeCell ref="BB153:BC153"/>
    <mergeCell ref="BD153:BE153"/>
    <mergeCell ref="BF153:BG153"/>
    <mergeCell ref="BH153:BI153"/>
    <mergeCell ref="AE153:AG153"/>
    <mergeCell ref="AH153:AJ153"/>
    <mergeCell ref="AK153:AM153"/>
    <mergeCell ref="AN153:AP153"/>
    <mergeCell ref="AQ153:AS153"/>
    <mergeCell ref="AT153:AV153"/>
    <mergeCell ref="AW155:AY155"/>
    <mergeCell ref="AZ155:BA155"/>
    <mergeCell ref="BB155:BC155"/>
    <mergeCell ref="BD155:BE155"/>
    <mergeCell ref="Y155:AA155"/>
    <mergeCell ref="AB155:AD155"/>
    <mergeCell ref="AE155:AG155"/>
    <mergeCell ref="AH155:AJ155"/>
    <mergeCell ref="AK155:AM155"/>
    <mergeCell ref="AN155:AP155"/>
    <mergeCell ref="BN154:BO154"/>
    <mergeCell ref="BP154:BQ154"/>
    <mergeCell ref="BR154:BS154"/>
    <mergeCell ref="B155:D155"/>
    <mergeCell ref="E155:H155"/>
    <mergeCell ref="I155:L155"/>
    <mergeCell ref="M155:O155"/>
    <mergeCell ref="P155:R155"/>
    <mergeCell ref="S155:U155"/>
    <mergeCell ref="V155:X155"/>
    <mergeCell ref="BB154:BC154"/>
    <mergeCell ref="BD154:BE154"/>
    <mergeCell ref="BF154:BG154"/>
    <mergeCell ref="BH154:BI154"/>
    <mergeCell ref="BJ154:BK154"/>
    <mergeCell ref="BL154:BM154"/>
    <mergeCell ref="AK154:AM154"/>
    <mergeCell ref="AN154:AP154"/>
    <mergeCell ref="AQ154:AS154"/>
    <mergeCell ref="AT154:AV154"/>
    <mergeCell ref="AW154:AY154"/>
    <mergeCell ref="AZ154:BA154"/>
    <mergeCell ref="P164:R164"/>
    <mergeCell ref="S164:U164"/>
    <mergeCell ref="BJ156:BK156"/>
    <mergeCell ref="BL156:BM156"/>
    <mergeCell ref="BN156:BO156"/>
    <mergeCell ref="BP156:BQ156"/>
    <mergeCell ref="BR156:BS156"/>
    <mergeCell ref="B160:BS163"/>
    <mergeCell ref="AW156:AY156"/>
    <mergeCell ref="AZ156:BA156"/>
    <mergeCell ref="BB156:BC156"/>
    <mergeCell ref="BD156:BE156"/>
    <mergeCell ref="BF156:BG156"/>
    <mergeCell ref="BH156:BI156"/>
    <mergeCell ref="BR155:BS155"/>
    <mergeCell ref="B156:X156"/>
    <mergeCell ref="Y156:AA156"/>
    <mergeCell ref="AB156:AD156"/>
    <mergeCell ref="AE156:AG156"/>
    <mergeCell ref="AH156:AJ156"/>
    <mergeCell ref="AK156:AM156"/>
    <mergeCell ref="AN156:AP156"/>
    <mergeCell ref="AQ156:AS156"/>
    <mergeCell ref="AT156:AV156"/>
    <mergeCell ref="BF155:BG155"/>
    <mergeCell ref="BH155:BI155"/>
    <mergeCell ref="BJ155:BK155"/>
    <mergeCell ref="BL155:BM155"/>
    <mergeCell ref="BN155:BO155"/>
    <mergeCell ref="BP155:BQ155"/>
    <mergeCell ref="AQ155:AS155"/>
    <mergeCell ref="AT155:AV155"/>
    <mergeCell ref="BP164:BQ164"/>
    <mergeCell ref="BR164:BS164"/>
    <mergeCell ref="B165:BS165"/>
    <mergeCell ref="B166:D166"/>
    <mergeCell ref="E166:H166"/>
    <mergeCell ref="I166:L166"/>
    <mergeCell ref="M166:O166"/>
    <mergeCell ref="P166:R166"/>
    <mergeCell ref="S166:U166"/>
    <mergeCell ref="V166:X166"/>
    <mergeCell ref="BD164:BE164"/>
    <mergeCell ref="BF164:BG164"/>
    <mergeCell ref="BH164:BI164"/>
    <mergeCell ref="BJ164:BK164"/>
    <mergeCell ref="BL164:BM164"/>
    <mergeCell ref="BN164:BO164"/>
    <mergeCell ref="AN164:AP164"/>
    <mergeCell ref="AQ164:AS164"/>
    <mergeCell ref="AT164:AV164"/>
    <mergeCell ref="AW164:AY164"/>
    <mergeCell ref="AZ164:BA164"/>
    <mergeCell ref="BB164:BC164"/>
    <mergeCell ref="V164:X164"/>
    <mergeCell ref="Y164:AA164"/>
    <mergeCell ref="AB164:AD164"/>
    <mergeCell ref="AE164:AG164"/>
    <mergeCell ref="AH164:AJ164"/>
    <mergeCell ref="AK164:AM164"/>
    <mergeCell ref="B164:D164"/>
    <mergeCell ref="E164:H164"/>
    <mergeCell ref="I164:L164"/>
    <mergeCell ref="M164:O164"/>
    <mergeCell ref="BR166:BS166"/>
    <mergeCell ref="B167:BS167"/>
    <mergeCell ref="B168:D168"/>
    <mergeCell ref="E168:H168"/>
    <mergeCell ref="I168:L168"/>
    <mergeCell ref="M168:O168"/>
    <mergeCell ref="P168:R168"/>
    <mergeCell ref="S168:U168"/>
    <mergeCell ref="V168:X168"/>
    <mergeCell ref="Y168:AA168"/>
    <mergeCell ref="BF166:BG166"/>
    <mergeCell ref="BH166:BI166"/>
    <mergeCell ref="BJ166:BK166"/>
    <mergeCell ref="BL166:BM166"/>
    <mergeCell ref="BN166:BO166"/>
    <mergeCell ref="BP166:BQ166"/>
    <mergeCell ref="AQ166:AS166"/>
    <mergeCell ref="AT166:AV166"/>
    <mergeCell ref="AW166:AY166"/>
    <mergeCell ref="AZ166:BA166"/>
    <mergeCell ref="BB166:BC166"/>
    <mergeCell ref="BD166:BE166"/>
    <mergeCell ref="Y166:AA166"/>
    <mergeCell ref="AB166:AD166"/>
    <mergeCell ref="AE166:AG166"/>
    <mergeCell ref="AH166:AJ166"/>
    <mergeCell ref="AK166:AM166"/>
    <mergeCell ref="AN166:AP166"/>
    <mergeCell ref="B169:D169"/>
    <mergeCell ref="E169:H169"/>
    <mergeCell ref="I169:L169"/>
    <mergeCell ref="M169:O169"/>
    <mergeCell ref="P169:R169"/>
    <mergeCell ref="S169:U169"/>
    <mergeCell ref="BH168:BI168"/>
    <mergeCell ref="BJ168:BK168"/>
    <mergeCell ref="BL168:BM168"/>
    <mergeCell ref="BN168:BO168"/>
    <mergeCell ref="BP168:BQ168"/>
    <mergeCell ref="BR168:BS168"/>
    <mergeCell ref="AT168:AV168"/>
    <mergeCell ref="AW168:AY168"/>
    <mergeCell ref="AZ168:BA168"/>
    <mergeCell ref="BB168:BC168"/>
    <mergeCell ref="BD168:BE168"/>
    <mergeCell ref="BF168:BG168"/>
    <mergeCell ref="AB168:AD168"/>
    <mergeCell ref="AE168:AG168"/>
    <mergeCell ref="AH168:AJ168"/>
    <mergeCell ref="AK168:AM168"/>
    <mergeCell ref="AN168:AP168"/>
    <mergeCell ref="AQ168:AS168"/>
    <mergeCell ref="BP169:BQ169"/>
    <mergeCell ref="BR169:BS169"/>
    <mergeCell ref="V170:X170"/>
    <mergeCell ref="Y170:AA170"/>
    <mergeCell ref="BD169:BE169"/>
    <mergeCell ref="BF169:BG169"/>
    <mergeCell ref="BH169:BI169"/>
    <mergeCell ref="BJ169:BK169"/>
    <mergeCell ref="BL169:BM169"/>
    <mergeCell ref="BN169:BO169"/>
    <mergeCell ref="AN169:AP169"/>
    <mergeCell ref="AQ169:AS169"/>
    <mergeCell ref="AT169:AV169"/>
    <mergeCell ref="AW169:AY169"/>
    <mergeCell ref="AZ169:BA169"/>
    <mergeCell ref="BB169:BC169"/>
    <mergeCell ref="V169:X169"/>
    <mergeCell ref="Y169:AA169"/>
    <mergeCell ref="AB169:AD169"/>
    <mergeCell ref="AE169:AG169"/>
    <mergeCell ref="AH169:AJ169"/>
    <mergeCell ref="AK169:AM169"/>
    <mergeCell ref="B171:D171"/>
    <mergeCell ref="E171:H171"/>
    <mergeCell ref="I171:L171"/>
    <mergeCell ref="M171:O171"/>
    <mergeCell ref="P171:R171"/>
    <mergeCell ref="S171:U171"/>
    <mergeCell ref="BH170:BI170"/>
    <mergeCell ref="BJ170:BK170"/>
    <mergeCell ref="BL170:BM170"/>
    <mergeCell ref="BN170:BO170"/>
    <mergeCell ref="BP170:BQ170"/>
    <mergeCell ref="BR170:BS170"/>
    <mergeCell ref="AT170:AV170"/>
    <mergeCell ref="AW170:AY170"/>
    <mergeCell ref="AZ170:BA170"/>
    <mergeCell ref="BB170:BC170"/>
    <mergeCell ref="BD170:BE170"/>
    <mergeCell ref="BF170:BG170"/>
    <mergeCell ref="AB170:AD170"/>
    <mergeCell ref="AE170:AG170"/>
    <mergeCell ref="AH170:AJ170"/>
    <mergeCell ref="AK170:AM170"/>
    <mergeCell ref="AN170:AP170"/>
    <mergeCell ref="AQ170:AS170"/>
    <mergeCell ref="BP171:BQ171"/>
    <mergeCell ref="BR171:BS171"/>
    <mergeCell ref="B170:D170"/>
    <mergeCell ref="E170:H170"/>
    <mergeCell ref="I170:L170"/>
    <mergeCell ref="M170:O170"/>
    <mergeCell ref="P170:R170"/>
    <mergeCell ref="S170:U170"/>
    <mergeCell ref="V172:X172"/>
    <mergeCell ref="Y172:AA172"/>
    <mergeCell ref="BD171:BE171"/>
    <mergeCell ref="BF171:BG171"/>
    <mergeCell ref="BH171:BI171"/>
    <mergeCell ref="BJ171:BK171"/>
    <mergeCell ref="BL171:BM171"/>
    <mergeCell ref="BN171:BO171"/>
    <mergeCell ref="AN171:AP171"/>
    <mergeCell ref="AQ171:AS171"/>
    <mergeCell ref="AT171:AV171"/>
    <mergeCell ref="AW171:AY171"/>
    <mergeCell ref="AZ171:BA171"/>
    <mergeCell ref="BB171:BC171"/>
    <mergeCell ref="V171:X171"/>
    <mergeCell ref="Y171:AA171"/>
    <mergeCell ref="AB171:AD171"/>
    <mergeCell ref="AE171:AG171"/>
    <mergeCell ref="AH171:AJ171"/>
    <mergeCell ref="AK171:AM171"/>
    <mergeCell ref="B173:D173"/>
    <mergeCell ref="E173:H173"/>
    <mergeCell ref="I173:L173"/>
    <mergeCell ref="M173:O173"/>
    <mergeCell ref="P173:R173"/>
    <mergeCell ref="S173:U173"/>
    <mergeCell ref="BH172:BI172"/>
    <mergeCell ref="BJ172:BK172"/>
    <mergeCell ref="BL172:BM172"/>
    <mergeCell ref="BN172:BO172"/>
    <mergeCell ref="BP172:BQ172"/>
    <mergeCell ref="BR172:BS172"/>
    <mergeCell ref="AT172:AV172"/>
    <mergeCell ref="AW172:AY172"/>
    <mergeCell ref="AZ172:BA172"/>
    <mergeCell ref="BB172:BC172"/>
    <mergeCell ref="BD172:BE172"/>
    <mergeCell ref="BF172:BG172"/>
    <mergeCell ref="AB172:AD172"/>
    <mergeCell ref="AE172:AG172"/>
    <mergeCell ref="AH172:AJ172"/>
    <mergeCell ref="AK172:AM172"/>
    <mergeCell ref="AN172:AP172"/>
    <mergeCell ref="AQ172:AS172"/>
    <mergeCell ref="BP173:BQ173"/>
    <mergeCell ref="BR173:BS173"/>
    <mergeCell ref="B172:D172"/>
    <mergeCell ref="E172:H172"/>
    <mergeCell ref="I172:L172"/>
    <mergeCell ref="M172:O172"/>
    <mergeCell ref="P172:R172"/>
    <mergeCell ref="S172:U172"/>
    <mergeCell ref="V174:X174"/>
    <mergeCell ref="Y174:AA174"/>
    <mergeCell ref="BD173:BE173"/>
    <mergeCell ref="BF173:BG173"/>
    <mergeCell ref="BH173:BI173"/>
    <mergeCell ref="BJ173:BK173"/>
    <mergeCell ref="BL173:BM173"/>
    <mergeCell ref="BN173:BO173"/>
    <mergeCell ref="AN173:AP173"/>
    <mergeCell ref="AQ173:AS173"/>
    <mergeCell ref="AT173:AV173"/>
    <mergeCell ref="AW173:AY173"/>
    <mergeCell ref="AZ173:BA173"/>
    <mergeCell ref="BB173:BC173"/>
    <mergeCell ref="V173:X173"/>
    <mergeCell ref="Y173:AA173"/>
    <mergeCell ref="AB173:AD173"/>
    <mergeCell ref="AE173:AG173"/>
    <mergeCell ref="AH173:AJ173"/>
    <mergeCell ref="AK173:AM173"/>
    <mergeCell ref="B175:D175"/>
    <mergeCell ref="E175:H175"/>
    <mergeCell ref="I175:L175"/>
    <mergeCell ref="M175:O175"/>
    <mergeCell ref="P175:R175"/>
    <mergeCell ref="S175:U175"/>
    <mergeCell ref="BH174:BI174"/>
    <mergeCell ref="BJ174:BK174"/>
    <mergeCell ref="BL174:BM174"/>
    <mergeCell ref="BN174:BO174"/>
    <mergeCell ref="BP174:BQ174"/>
    <mergeCell ref="BR174:BS174"/>
    <mergeCell ref="AT174:AV174"/>
    <mergeCell ref="AW174:AY174"/>
    <mergeCell ref="AZ174:BA174"/>
    <mergeCell ref="BB174:BC174"/>
    <mergeCell ref="BD174:BE174"/>
    <mergeCell ref="BF174:BG174"/>
    <mergeCell ref="AB174:AD174"/>
    <mergeCell ref="AE174:AG174"/>
    <mergeCell ref="AH174:AJ174"/>
    <mergeCell ref="AK174:AM174"/>
    <mergeCell ref="AN174:AP174"/>
    <mergeCell ref="AQ174:AS174"/>
    <mergeCell ref="BP175:BQ175"/>
    <mergeCell ref="BR175:BS175"/>
    <mergeCell ref="B174:D174"/>
    <mergeCell ref="E174:H174"/>
    <mergeCell ref="I174:L174"/>
    <mergeCell ref="M174:O174"/>
    <mergeCell ref="P174:R174"/>
    <mergeCell ref="S174:U174"/>
    <mergeCell ref="V176:X176"/>
    <mergeCell ref="Y176:AA176"/>
    <mergeCell ref="BD175:BE175"/>
    <mergeCell ref="BF175:BG175"/>
    <mergeCell ref="BH175:BI175"/>
    <mergeCell ref="BJ175:BK175"/>
    <mergeCell ref="BL175:BM175"/>
    <mergeCell ref="BN175:BO175"/>
    <mergeCell ref="AN175:AP175"/>
    <mergeCell ref="AQ175:AS175"/>
    <mergeCell ref="AT175:AV175"/>
    <mergeCell ref="AW175:AY175"/>
    <mergeCell ref="AZ175:BA175"/>
    <mergeCell ref="BB175:BC175"/>
    <mergeCell ref="V175:X175"/>
    <mergeCell ref="Y175:AA175"/>
    <mergeCell ref="AB175:AD175"/>
    <mergeCell ref="AE175:AG175"/>
    <mergeCell ref="AH175:AJ175"/>
    <mergeCell ref="AK175:AM175"/>
    <mergeCell ref="B177:D177"/>
    <mergeCell ref="E177:H177"/>
    <mergeCell ref="I177:L177"/>
    <mergeCell ref="M177:O177"/>
    <mergeCell ref="P177:R177"/>
    <mergeCell ref="S177:U177"/>
    <mergeCell ref="BH176:BI176"/>
    <mergeCell ref="BJ176:BK176"/>
    <mergeCell ref="BL176:BM176"/>
    <mergeCell ref="BN176:BO176"/>
    <mergeCell ref="BP176:BQ176"/>
    <mergeCell ref="BR176:BS176"/>
    <mergeCell ref="AT176:AV176"/>
    <mergeCell ref="AW176:AY176"/>
    <mergeCell ref="AZ176:BA176"/>
    <mergeCell ref="BB176:BC176"/>
    <mergeCell ref="BD176:BE176"/>
    <mergeCell ref="BF176:BG176"/>
    <mergeCell ref="AB176:AD176"/>
    <mergeCell ref="AE176:AG176"/>
    <mergeCell ref="AH176:AJ176"/>
    <mergeCell ref="AK176:AM176"/>
    <mergeCell ref="AN176:AP176"/>
    <mergeCell ref="AQ176:AS176"/>
    <mergeCell ref="BP177:BQ177"/>
    <mergeCell ref="BR177:BS177"/>
    <mergeCell ref="B176:D176"/>
    <mergeCell ref="E176:H176"/>
    <mergeCell ref="I176:L176"/>
    <mergeCell ref="M176:O176"/>
    <mergeCell ref="P176:R176"/>
    <mergeCell ref="S176:U176"/>
    <mergeCell ref="V178:X178"/>
    <mergeCell ref="Y178:AA178"/>
    <mergeCell ref="BD177:BE177"/>
    <mergeCell ref="BF177:BG177"/>
    <mergeCell ref="BH177:BI177"/>
    <mergeCell ref="BJ177:BK177"/>
    <mergeCell ref="BL177:BM177"/>
    <mergeCell ref="BN177:BO177"/>
    <mergeCell ref="AN177:AP177"/>
    <mergeCell ref="AQ177:AS177"/>
    <mergeCell ref="AT177:AV177"/>
    <mergeCell ref="AW177:AY177"/>
    <mergeCell ref="AZ177:BA177"/>
    <mergeCell ref="BB177:BC177"/>
    <mergeCell ref="V177:X177"/>
    <mergeCell ref="Y177:AA177"/>
    <mergeCell ref="AB177:AD177"/>
    <mergeCell ref="AE177:AG177"/>
    <mergeCell ref="AH177:AJ177"/>
    <mergeCell ref="AK177:AM177"/>
    <mergeCell ref="B179:D179"/>
    <mergeCell ref="E179:H179"/>
    <mergeCell ref="I179:L179"/>
    <mergeCell ref="M179:O179"/>
    <mergeCell ref="P179:R179"/>
    <mergeCell ref="S179:U179"/>
    <mergeCell ref="BH178:BI178"/>
    <mergeCell ref="BJ178:BK178"/>
    <mergeCell ref="BL178:BM178"/>
    <mergeCell ref="BN178:BO178"/>
    <mergeCell ref="BP178:BQ178"/>
    <mergeCell ref="BR178:BS178"/>
    <mergeCell ref="AT178:AV178"/>
    <mergeCell ref="AW178:AY178"/>
    <mergeCell ref="AZ178:BA178"/>
    <mergeCell ref="BB178:BC178"/>
    <mergeCell ref="BD178:BE178"/>
    <mergeCell ref="BF178:BG178"/>
    <mergeCell ref="AB178:AD178"/>
    <mergeCell ref="AE178:AG178"/>
    <mergeCell ref="AH178:AJ178"/>
    <mergeCell ref="AK178:AM178"/>
    <mergeCell ref="AN178:AP178"/>
    <mergeCell ref="AQ178:AS178"/>
    <mergeCell ref="BP179:BQ179"/>
    <mergeCell ref="BR179:BS179"/>
    <mergeCell ref="B178:D178"/>
    <mergeCell ref="E178:H178"/>
    <mergeCell ref="I178:L178"/>
    <mergeCell ref="M178:O178"/>
    <mergeCell ref="P178:R178"/>
    <mergeCell ref="S178:U178"/>
    <mergeCell ref="V180:X180"/>
    <mergeCell ref="Y180:AA180"/>
    <mergeCell ref="BD179:BE179"/>
    <mergeCell ref="BF179:BG179"/>
    <mergeCell ref="BH179:BI179"/>
    <mergeCell ref="BJ179:BK179"/>
    <mergeCell ref="BL179:BM179"/>
    <mergeCell ref="BN179:BO179"/>
    <mergeCell ref="AN179:AP179"/>
    <mergeCell ref="AQ179:AS179"/>
    <mergeCell ref="AT179:AV179"/>
    <mergeCell ref="AW179:AY179"/>
    <mergeCell ref="AZ179:BA179"/>
    <mergeCell ref="BB179:BC179"/>
    <mergeCell ref="V179:X179"/>
    <mergeCell ref="Y179:AA179"/>
    <mergeCell ref="AB179:AD179"/>
    <mergeCell ref="AE179:AG179"/>
    <mergeCell ref="AH179:AJ179"/>
    <mergeCell ref="AK179:AM179"/>
    <mergeCell ref="B181:D181"/>
    <mergeCell ref="E181:H181"/>
    <mergeCell ref="I181:L181"/>
    <mergeCell ref="M181:O181"/>
    <mergeCell ref="P181:R181"/>
    <mergeCell ref="S181:U181"/>
    <mergeCell ref="BH180:BI180"/>
    <mergeCell ref="BJ180:BK180"/>
    <mergeCell ref="BL180:BM180"/>
    <mergeCell ref="BN180:BO180"/>
    <mergeCell ref="BP180:BQ180"/>
    <mergeCell ref="BR180:BS180"/>
    <mergeCell ref="AT180:AV180"/>
    <mergeCell ref="AW180:AY180"/>
    <mergeCell ref="AZ180:BA180"/>
    <mergeCell ref="BB180:BC180"/>
    <mergeCell ref="BD180:BE180"/>
    <mergeCell ref="BF180:BG180"/>
    <mergeCell ref="AB180:AD180"/>
    <mergeCell ref="AE180:AG180"/>
    <mergeCell ref="AH180:AJ180"/>
    <mergeCell ref="AK180:AM180"/>
    <mergeCell ref="AN180:AP180"/>
    <mergeCell ref="AQ180:AS180"/>
    <mergeCell ref="BP181:BQ181"/>
    <mergeCell ref="BR181:BS181"/>
    <mergeCell ref="B180:D180"/>
    <mergeCell ref="E180:H180"/>
    <mergeCell ref="I180:L180"/>
    <mergeCell ref="M180:O180"/>
    <mergeCell ref="P180:R180"/>
    <mergeCell ref="S180:U180"/>
    <mergeCell ref="V182:X182"/>
    <mergeCell ref="Y182:AA182"/>
    <mergeCell ref="BD181:BE181"/>
    <mergeCell ref="BF181:BG181"/>
    <mergeCell ref="BH181:BI181"/>
    <mergeCell ref="BJ181:BK181"/>
    <mergeCell ref="BL181:BM181"/>
    <mergeCell ref="BN181:BO181"/>
    <mergeCell ref="AN181:AP181"/>
    <mergeCell ref="AQ181:AS181"/>
    <mergeCell ref="AT181:AV181"/>
    <mergeCell ref="AW181:AY181"/>
    <mergeCell ref="AZ181:BA181"/>
    <mergeCell ref="BB181:BC181"/>
    <mergeCell ref="V181:X181"/>
    <mergeCell ref="Y181:AA181"/>
    <mergeCell ref="AB181:AD181"/>
    <mergeCell ref="AE181:AG181"/>
    <mergeCell ref="AH181:AJ181"/>
    <mergeCell ref="AK181:AM181"/>
    <mergeCell ref="B183:D183"/>
    <mergeCell ref="E183:H183"/>
    <mergeCell ref="I183:L183"/>
    <mergeCell ref="M183:O183"/>
    <mergeCell ref="P183:R183"/>
    <mergeCell ref="S183:U183"/>
    <mergeCell ref="BH182:BI182"/>
    <mergeCell ref="BJ182:BK182"/>
    <mergeCell ref="BL182:BM182"/>
    <mergeCell ref="BN182:BO182"/>
    <mergeCell ref="BP182:BQ182"/>
    <mergeCell ref="BR182:BS182"/>
    <mergeCell ref="AT182:AV182"/>
    <mergeCell ref="AW182:AY182"/>
    <mergeCell ref="AZ182:BA182"/>
    <mergeCell ref="BB182:BC182"/>
    <mergeCell ref="BD182:BE182"/>
    <mergeCell ref="BF182:BG182"/>
    <mergeCell ref="AB182:AD182"/>
    <mergeCell ref="AE182:AG182"/>
    <mergeCell ref="AH182:AJ182"/>
    <mergeCell ref="AK182:AM182"/>
    <mergeCell ref="AN182:AP182"/>
    <mergeCell ref="AQ182:AS182"/>
    <mergeCell ref="BP183:BQ183"/>
    <mergeCell ref="BR183:BS183"/>
    <mergeCell ref="B182:D182"/>
    <mergeCell ref="E182:H182"/>
    <mergeCell ref="I182:L182"/>
    <mergeCell ref="M182:O182"/>
    <mergeCell ref="P182:R182"/>
    <mergeCell ref="S182:U182"/>
    <mergeCell ref="V184:X184"/>
    <mergeCell ref="Y184:AA184"/>
    <mergeCell ref="BD183:BE183"/>
    <mergeCell ref="BF183:BG183"/>
    <mergeCell ref="BH183:BI183"/>
    <mergeCell ref="BJ183:BK183"/>
    <mergeCell ref="BL183:BM183"/>
    <mergeCell ref="BN183:BO183"/>
    <mergeCell ref="AN183:AP183"/>
    <mergeCell ref="AQ183:AS183"/>
    <mergeCell ref="AT183:AV183"/>
    <mergeCell ref="AW183:AY183"/>
    <mergeCell ref="AZ183:BA183"/>
    <mergeCell ref="BB183:BC183"/>
    <mergeCell ref="V183:X183"/>
    <mergeCell ref="Y183:AA183"/>
    <mergeCell ref="AB183:AD183"/>
    <mergeCell ref="AE183:AG183"/>
    <mergeCell ref="AH183:AJ183"/>
    <mergeCell ref="AK183:AM183"/>
    <mergeCell ref="B185:D185"/>
    <mergeCell ref="E185:H185"/>
    <mergeCell ref="I185:L185"/>
    <mergeCell ref="M185:O185"/>
    <mergeCell ref="P185:R185"/>
    <mergeCell ref="S185:U185"/>
    <mergeCell ref="BH184:BI184"/>
    <mergeCell ref="BJ184:BK184"/>
    <mergeCell ref="BL184:BM184"/>
    <mergeCell ref="BN184:BO184"/>
    <mergeCell ref="BP184:BQ184"/>
    <mergeCell ref="BR184:BS184"/>
    <mergeCell ref="AT184:AV184"/>
    <mergeCell ref="AW184:AY184"/>
    <mergeCell ref="AZ184:BA184"/>
    <mergeCell ref="BB184:BC184"/>
    <mergeCell ref="BD184:BE184"/>
    <mergeCell ref="BF184:BG184"/>
    <mergeCell ref="AB184:AD184"/>
    <mergeCell ref="AE184:AG184"/>
    <mergeCell ref="AH184:AJ184"/>
    <mergeCell ref="AK184:AM184"/>
    <mergeCell ref="AN184:AP184"/>
    <mergeCell ref="AQ184:AS184"/>
    <mergeCell ref="BP185:BQ185"/>
    <mergeCell ref="BR185:BS185"/>
    <mergeCell ref="B184:D184"/>
    <mergeCell ref="E184:H184"/>
    <mergeCell ref="I184:L184"/>
    <mergeCell ref="M184:O184"/>
    <mergeCell ref="P184:R184"/>
    <mergeCell ref="S184:U184"/>
    <mergeCell ref="V186:X186"/>
    <mergeCell ref="Y186:AA186"/>
    <mergeCell ref="BD185:BE185"/>
    <mergeCell ref="BF185:BG185"/>
    <mergeCell ref="BH185:BI185"/>
    <mergeCell ref="BJ185:BK185"/>
    <mergeCell ref="BL185:BM185"/>
    <mergeCell ref="BN185:BO185"/>
    <mergeCell ref="AN185:AP185"/>
    <mergeCell ref="AQ185:AS185"/>
    <mergeCell ref="AT185:AV185"/>
    <mergeCell ref="AW185:AY185"/>
    <mergeCell ref="AZ185:BA185"/>
    <mergeCell ref="BB185:BC185"/>
    <mergeCell ref="V185:X185"/>
    <mergeCell ref="Y185:AA185"/>
    <mergeCell ref="AB185:AD185"/>
    <mergeCell ref="AE185:AG185"/>
    <mergeCell ref="AH185:AJ185"/>
    <mergeCell ref="AK185:AM185"/>
    <mergeCell ref="B187:D187"/>
    <mergeCell ref="E187:H187"/>
    <mergeCell ref="I187:L187"/>
    <mergeCell ref="M187:O187"/>
    <mergeCell ref="P187:R187"/>
    <mergeCell ref="S187:U187"/>
    <mergeCell ref="BH186:BI186"/>
    <mergeCell ref="BJ186:BK186"/>
    <mergeCell ref="BL186:BM186"/>
    <mergeCell ref="BN186:BO186"/>
    <mergeCell ref="BP186:BQ186"/>
    <mergeCell ref="BR186:BS186"/>
    <mergeCell ref="AT186:AV186"/>
    <mergeCell ref="AW186:AY186"/>
    <mergeCell ref="AZ186:BA186"/>
    <mergeCell ref="BB186:BC186"/>
    <mergeCell ref="BD186:BE186"/>
    <mergeCell ref="BF186:BG186"/>
    <mergeCell ref="AB186:AD186"/>
    <mergeCell ref="AE186:AG186"/>
    <mergeCell ref="AH186:AJ186"/>
    <mergeCell ref="AK186:AM186"/>
    <mergeCell ref="AN186:AP186"/>
    <mergeCell ref="AQ186:AS186"/>
    <mergeCell ref="BP187:BQ187"/>
    <mergeCell ref="BR187:BS187"/>
    <mergeCell ref="B186:D186"/>
    <mergeCell ref="E186:H186"/>
    <mergeCell ref="I186:L186"/>
    <mergeCell ref="M186:O186"/>
    <mergeCell ref="P186:R186"/>
    <mergeCell ref="S186:U186"/>
    <mergeCell ref="V188:X188"/>
    <mergeCell ref="Y188:AA188"/>
    <mergeCell ref="BD187:BE187"/>
    <mergeCell ref="BF187:BG187"/>
    <mergeCell ref="BH187:BI187"/>
    <mergeCell ref="BJ187:BK187"/>
    <mergeCell ref="BL187:BM187"/>
    <mergeCell ref="BN187:BO187"/>
    <mergeCell ref="AN187:AP187"/>
    <mergeCell ref="AQ187:AS187"/>
    <mergeCell ref="AT187:AV187"/>
    <mergeCell ref="AW187:AY187"/>
    <mergeCell ref="AZ187:BA187"/>
    <mergeCell ref="BB187:BC187"/>
    <mergeCell ref="V187:X187"/>
    <mergeCell ref="Y187:AA187"/>
    <mergeCell ref="AB187:AD187"/>
    <mergeCell ref="AE187:AG187"/>
    <mergeCell ref="AH187:AJ187"/>
    <mergeCell ref="AK187:AM187"/>
    <mergeCell ref="B189:D189"/>
    <mergeCell ref="E189:H189"/>
    <mergeCell ref="I189:L189"/>
    <mergeCell ref="M189:O189"/>
    <mergeCell ref="P189:R189"/>
    <mergeCell ref="S189:U189"/>
    <mergeCell ref="BH188:BI188"/>
    <mergeCell ref="BJ188:BK188"/>
    <mergeCell ref="BL188:BM188"/>
    <mergeCell ref="BN188:BO188"/>
    <mergeCell ref="BP188:BQ188"/>
    <mergeCell ref="BR188:BS188"/>
    <mergeCell ref="AT188:AV188"/>
    <mergeCell ref="AW188:AY188"/>
    <mergeCell ref="AZ188:BA188"/>
    <mergeCell ref="BB188:BC188"/>
    <mergeCell ref="BD188:BE188"/>
    <mergeCell ref="BF188:BG188"/>
    <mergeCell ref="AB188:AD188"/>
    <mergeCell ref="AE188:AG188"/>
    <mergeCell ref="AH188:AJ188"/>
    <mergeCell ref="AK188:AM188"/>
    <mergeCell ref="AN188:AP188"/>
    <mergeCell ref="AQ188:AS188"/>
    <mergeCell ref="BP189:BQ189"/>
    <mergeCell ref="BR189:BS189"/>
    <mergeCell ref="B188:D188"/>
    <mergeCell ref="E188:H188"/>
    <mergeCell ref="I188:L188"/>
    <mergeCell ref="M188:O188"/>
    <mergeCell ref="P188:R188"/>
    <mergeCell ref="S188:U188"/>
    <mergeCell ref="V190:X190"/>
    <mergeCell ref="Y190:AA190"/>
    <mergeCell ref="BD189:BE189"/>
    <mergeCell ref="BF189:BG189"/>
    <mergeCell ref="BH189:BI189"/>
    <mergeCell ref="BJ189:BK189"/>
    <mergeCell ref="BL189:BM189"/>
    <mergeCell ref="BN189:BO189"/>
    <mergeCell ref="AN189:AP189"/>
    <mergeCell ref="AQ189:AS189"/>
    <mergeCell ref="AT189:AV189"/>
    <mergeCell ref="AW189:AY189"/>
    <mergeCell ref="AZ189:BA189"/>
    <mergeCell ref="BB189:BC189"/>
    <mergeCell ref="V189:X189"/>
    <mergeCell ref="Y189:AA189"/>
    <mergeCell ref="AB189:AD189"/>
    <mergeCell ref="AE189:AG189"/>
    <mergeCell ref="AH189:AJ189"/>
    <mergeCell ref="AK189:AM189"/>
    <mergeCell ref="B191:D191"/>
    <mergeCell ref="E191:H191"/>
    <mergeCell ref="I191:L191"/>
    <mergeCell ref="M191:O191"/>
    <mergeCell ref="P191:R191"/>
    <mergeCell ref="S191:U191"/>
    <mergeCell ref="BH190:BI190"/>
    <mergeCell ref="BJ190:BK190"/>
    <mergeCell ref="BL190:BM190"/>
    <mergeCell ref="BN190:BO190"/>
    <mergeCell ref="BP190:BQ190"/>
    <mergeCell ref="BR190:BS190"/>
    <mergeCell ref="AT190:AV190"/>
    <mergeCell ref="AW190:AY190"/>
    <mergeCell ref="AZ190:BA190"/>
    <mergeCell ref="BB190:BC190"/>
    <mergeCell ref="BD190:BE190"/>
    <mergeCell ref="BF190:BG190"/>
    <mergeCell ref="AB190:AD190"/>
    <mergeCell ref="AE190:AG190"/>
    <mergeCell ref="AH190:AJ190"/>
    <mergeCell ref="AK190:AM190"/>
    <mergeCell ref="AN190:AP190"/>
    <mergeCell ref="AQ190:AS190"/>
    <mergeCell ref="BP191:BQ191"/>
    <mergeCell ref="BR191:BS191"/>
    <mergeCell ref="B190:D190"/>
    <mergeCell ref="E190:H190"/>
    <mergeCell ref="I190:L190"/>
    <mergeCell ref="M190:O190"/>
    <mergeCell ref="P190:R190"/>
    <mergeCell ref="S190:U190"/>
    <mergeCell ref="V192:X192"/>
    <mergeCell ref="Y192:AA192"/>
    <mergeCell ref="BD191:BE191"/>
    <mergeCell ref="BF191:BG191"/>
    <mergeCell ref="BH191:BI191"/>
    <mergeCell ref="BJ191:BK191"/>
    <mergeCell ref="BL191:BM191"/>
    <mergeCell ref="BN191:BO191"/>
    <mergeCell ref="AN191:AP191"/>
    <mergeCell ref="AQ191:AS191"/>
    <mergeCell ref="AT191:AV191"/>
    <mergeCell ref="AW191:AY191"/>
    <mergeCell ref="AZ191:BA191"/>
    <mergeCell ref="BB191:BC191"/>
    <mergeCell ref="V191:X191"/>
    <mergeCell ref="Y191:AA191"/>
    <mergeCell ref="AB191:AD191"/>
    <mergeCell ref="AE191:AG191"/>
    <mergeCell ref="AH191:AJ191"/>
    <mergeCell ref="AK191:AM191"/>
    <mergeCell ref="B193:D193"/>
    <mergeCell ref="E193:H193"/>
    <mergeCell ref="I193:L193"/>
    <mergeCell ref="M193:O193"/>
    <mergeCell ref="P193:R193"/>
    <mergeCell ref="S193:U193"/>
    <mergeCell ref="BH192:BI192"/>
    <mergeCell ref="BJ192:BK192"/>
    <mergeCell ref="BL192:BM192"/>
    <mergeCell ref="BN192:BO192"/>
    <mergeCell ref="BP192:BQ192"/>
    <mergeCell ref="BR192:BS192"/>
    <mergeCell ref="AT192:AV192"/>
    <mergeCell ref="AW192:AY192"/>
    <mergeCell ref="AZ192:BA192"/>
    <mergeCell ref="BB192:BC192"/>
    <mergeCell ref="BD192:BE192"/>
    <mergeCell ref="BF192:BG192"/>
    <mergeCell ref="AB192:AD192"/>
    <mergeCell ref="AE192:AG192"/>
    <mergeCell ref="AH192:AJ192"/>
    <mergeCell ref="AK192:AM192"/>
    <mergeCell ref="AN192:AP192"/>
    <mergeCell ref="AQ192:AS192"/>
    <mergeCell ref="BP193:BQ193"/>
    <mergeCell ref="BR193:BS193"/>
    <mergeCell ref="B192:D192"/>
    <mergeCell ref="E192:H192"/>
    <mergeCell ref="I192:L192"/>
    <mergeCell ref="M192:O192"/>
    <mergeCell ref="P192:R192"/>
    <mergeCell ref="S192:U192"/>
    <mergeCell ref="V194:X194"/>
    <mergeCell ref="Y194:AA194"/>
    <mergeCell ref="BD193:BE193"/>
    <mergeCell ref="BF193:BG193"/>
    <mergeCell ref="BH193:BI193"/>
    <mergeCell ref="BJ193:BK193"/>
    <mergeCell ref="BL193:BM193"/>
    <mergeCell ref="BN193:BO193"/>
    <mergeCell ref="AN193:AP193"/>
    <mergeCell ref="AQ193:AS193"/>
    <mergeCell ref="AT193:AV193"/>
    <mergeCell ref="AW193:AY193"/>
    <mergeCell ref="AZ193:BA193"/>
    <mergeCell ref="BB193:BC193"/>
    <mergeCell ref="V193:X193"/>
    <mergeCell ref="Y193:AA193"/>
    <mergeCell ref="AB193:AD193"/>
    <mergeCell ref="AE193:AG193"/>
    <mergeCell ref="AH193:AJ193"/>
    <mergeCell ref="AK193:AM193"/>
    <mergeCell ref="B195:D195"/>
    <mergeCell ref="E195:H195"/>
    <mergeCell ref="I195:L195"/>
    <mergeCell ref="M195:O195"/>
    <mergeCell ref="P195:R195"/>
    <mergeCell ref="S195:U195"/>
    <mergeCell ref="BH194:BI194"/>
    <mergeCell ref="BJ194:BK194"/>
    <mergeCell ref="BL194:BM194"/>
    <mergeCell ref="BN194:BO194"/>
    <mergeCell ref="BP194:BQ194"/>
    <mergeCell ref="BR194:BS194"/>
    <mergeCell ref="AT194:AV194"/>
    <mergeCell ref="AW194:AY194"/>
    <mergeCell ref="AZ194:BA194"/>
    <mergeCell ref="BB194:BC194"/>
    <mergeCell ref="BD194:BE194"/>
    <mergeCell ref="BF194:BG194"/>
    <mergeCell ref="AB194:AD194"/>
    <mergeCell ref="AE194:AG194"/>
    <mergeCell ref="AH194:AJ194"/>
    <mergeCell ref="AK194:AM194"/>
    <mergeCell ref="AN194:AP194"/>
    <mergeCell ref="AQ194:AS194"/>
    <mergeCell ref="BP195:BQ195"/>
    <mergeCell ref="BR195:BS195"/>
    <mergeCell ref="B194:D194"/>
    <mergeCell ref="E194:H194"/>
    <mergeCell ref="I194:L194"/>
    <mergeCell ref="M194:O194"/>
    <mergeCell ref="P194:R194"/>
    <mergeCell ref="S194:U194"/>
    <mergeCell ref="V196:X196"/>
    <mergeCell ref="Y196:AA196"/>
    <mergeCell ref="BD195:BE195"/>
    <mergeCell ref="BF195:BG195"/>
    <mergeCell ref="BH195:BI195"/>
    <mergeCell ref="BJ195:BK195"/>
    <mergeCell ref="BL195:BM195"/>
    <mergeCell ref="BN195:BO195"/>
    <mergeCell ref="AN195:AP195"/>
    <mergeCell ref="AQ195:AS195"/>
    <mergeCell ref="AT195:AV195"/>
    <mergeCell ref="AW195:AY195"/>
    <mergeCell ref="AZ195:BA195"/>
    <mergeCell ref="BB195:BC195"/>
    <mergeCell ref="V195:X195"/>
    <mergeCell ref="Y195:AA195"/>
    <mergeCell ref="AB195:AD195"/>
    <mergeCell ref="AE195:AG195"/>
    <mergeCell ref="AH195:AJ195"/>
    <mergeCell ref="AK195:AM195"/>
    <mergeCell ref="B197:D197"/>
    <mergeCell ref="E197:H197"/>
    <mergeCell ref="I197:L197"/>
    <mergeCell ref="M197:O197"/>
    <mergeCell ref="P197:R197"/>
    <mergeCell ref="S197:U197"/>
    <mergeCell ref="BH196:BI196"/>
    <mergeCell ref="BJ196:BK196"/>
    <mergeCell ref="BL196:BM196"/>
    <mergeCell ref="BN196:BO196"/>
    <mergeCell ref="BP196:BQ196"/>
    <mergeCell ref="BR196:BS196"/>
    <mergeCell ref="AT196:AV196"/>
    <mergeCell ref="AW196:AY196"/>
    <mergeCell ref="AZ196:BA196"/>
    <mergeCell ref="BB196:BC196"/>
    <mergeCell ref="BD196:BE196"/>
    <mergeCell ref="BF196:BG196"/>
    <mergeCell ref="AB196:AD196"/>
    <mergeCell ref="AE196:AG196"/>
    <mergeCell ref="AH196:AJ196"/>
    <mergeCell ref="AK196:AM196"/>
    <mergeCell ref="AN196:AP196"/>
    <mergeCell ref="AQ196:AS196"/>
    <mergeCell ref="BP197:BQ197"/>
    <mergeCell ref="BR197:BS197"/>
    <mergeCell ref="B196:D196"/>
    <mergeCell ref="E196:H196"/>
    <mergeCell ref="I196:L196"/>
    <mergeCell ref="M196:O196"/>
    <mergeCell ref="P196:R196"/>
    <mergeCell ref="S196:U196"/>
    <mergeCell ref="V198:X198"/>
    <mergeCell ref="Y198:AA198"/>
    <mergeCell ref="BD197:BE197"/>
    <mergeCell ref="BF197:BG197"/>
    <mergeCell ref="BH197:BI197"/>
    <mergeCell ref="BJ197:BK197"/>
    <mergeCell ref="BL197:BM197"/>
    <mergeCell ref="BN197:BO197"/>
    <mergeCell ref="AN197:AP197"/>
    <mergeCell ref="AQ197:AS197"/>
    <mergeCell ref="AT197:AV197"/>
    <mergeCell ref="AW197:AY197"/>
    <mergeCell ref="AZ197:BA197"/>
    <mergeCell ref="BB197:BC197"/>
    <mergeCell ref="V197:X197"/>
    <mergeCell ref="Y197:AA197"/>
    <mergeCell ref="AB197:AD197"/>
    <mergeCell ref="AE197:AG197"/>
    <mergeCell ref="AH197:AJ197"/>
    <mergeCell ref="AK197:AM197"/>
    <mergeCell ref="B199:D199"/>
    <mergeCell ref="E199:H199"/>
    <mergeCell ref="I199:L199"/>
    <mergeCell ref="M199:O199"/>
    <mergeCell ref="P199:R199"/>
    <mergeCell ref="S199:U199"/>
    <mergeCell ref="BH198:BI198"/>
    <mergeCell ref="BJ198:BK198"/>
    <mergeCell ref="BL198:BM198"/>
    <mergeCell ref="BN198:BO198"/>
    <mergeCell ref="BP198:BQ198"/>
    <mergeCell ref="BR198:BS198"/>
    <mergeCell ref="AT198:AV198"/>
    <mergeCell ref="AW198:AY198"/>
    <mergeCell ref="AZ198:BA198"/>
    <mergeCell ref="BB198:BC198"/>
    <mergeCell ref="BD198:BE198"/>
    <mergeCell ref="BF198:BG198"/>
    <mergeCell ref="AB198:AD198"/>
    <mergeCell ref="AE198:AG198"/>
    <mergeCell ref="AH198:AJ198"/>
    <mergeCell ref="AK198:AM198"/>
    <mergeCell ref="AN198:AP198"/>
    <mergeCell ref="AQ198:AS198"/>
    <mergeCell ref="BP199:BQ199"/>
    <mergeCell ref="BR199:BS199"/>
    <mergeCell ref="B198:D198"/>
    <mergeCell ref="E198:H198"/>
    <mergeCell ref="I198:L198"/>
    <mergeCell ref="M198:O198"/>
    <mergeCell ref="P198:R198"/>
    <mergeCell ref="S198:U198"/>
    <mergeCell ref="V200:X200"/>
    <mergeCell ref="Y200:AA200"/>
    <mergeCell ref="BD199:BE199"/>
    <mergeCell ref="BF199:BG199"/>
    <mergeCell ref="BH199:BI199"/>
    <mergeCell ref="BJ199:BK199"/>
    <mergeCell ref="BL199:BM199"/>
    <mergeCell ref="BN199:BO199"/>
    <mergeCell ref="AN199:AP199"/>
    <mergeCell ref="AQ199:AS199"/>
    <mergeCell ref="AT199:AV199"/>
    <mergeCell ref="AW199:AY199"/>
    <mergeCell ref="AZ199:BA199"/>
    <mergeCell ref="BB199:BC199"/>
    <mergeCell ref="V199:X199"/>
    <mergeCell ref="Y199:AA199"/>
    <mergeCell ref="AB199:AD199"/>
    <mergeCell ref="AE199:AG199"/>
    <mergeCell ref="AH199:AJ199"/>
    <mergeCell ref="AK199:AM199"/>
    <mergeCell ref="B201:D201"/>
    <mergeCell ref="E201:H201"/>
    <mergeCell ref="I201:L201"/>
    <mergeCell ref="M201:O201"/>
    <mergeCell ref="P201:R201"/>
    <mergeCell ref="S201:U201"/>
    <mergeCell ref="BH200:BI200"/>
    <mergeCell ref="BJ200:BK200"/>
    <mergeCell ref="BL200:BM200"/>
    <mergeCell ref="BN200:BO200"/>
    <mergeCell ref="BP200:BQ200"/>
    <mergeCell ref="BR200:BS200"/>
    <mergeCell ref="AT200:AV200"/>
    <mergeCell ref="AW200:AY200"/>
    <mergeCell ref="AZ200:BA200"/>
    <mergeCell ref="BB200:BC200"/>
    <mergeCell ref="BD200:BE200"/>
    <mergeCell ref="BF200:BG200"/>
    <mergeCell ref="AB200:AD200"/>
    <mergeCell ref="AE200:AG200"/>
    <mergeCell ref="AH200:AJ200"/>
    <mergeCell ref="AK200:AM200"/>
    <mergeCell ref="AN200:AP200"/>
    <mergeCell ref="AQ200:AS200"/>
    <mergeCell ref="BP201:BQ201"/>
    <mergeCell ref="BR201:BS201"/>
    <mergeCell ref="B200:D200"/>
    <mergeCell ref="E200:H200"/>
    <mergeCell ref="I200:L200"/>
    <mergeCell ref="M200:O200"/>
    <mergeCell ref="P200:R200"/>
    <mergeCell ref="S200:U200"/>
    <mergeCell ref="V202:X202"/>
    <mergeCell ref="Y202:AA202"/>
    <mergeCell ref="BD201:BE201"/>
    <mergeCell ref="BF201:BG201"/>
    <mergeCell ref="BH201:BI201"/>
    <mergeCell ref="BJ201:BK201"/>
    <mergeCell ref="BL201:BM201"/>
    <mergeCell ref="BN201:BO201"/>
    <mergeCell ref="AN201:AP201"/>
    <mergeCell ref="AQ201:AS201"/>
    <mergeCell ref="AT201:AV201"/>
    <mergeCell ref="AW201:AY201"/>
    <mergeCell ref="AZ201:BA201"/>
    <mergeCell ref="BB201:BC201"/>
    <mergeCell ref="V201:X201"/>
    <mergeCell ref="Y201:AA201"/>
    <mergeCell ref="AB201:AD201"/>
    <mergeCell ref="AE201:AG201"/>
    <mergeCell ref="AH201:AJ201"/>
    <mergeCell ref="AK201:AM201"/>
    <mergeCell ref="B203:D203"/>
    <mergeCell ref="E203:H203"/>
    <mergeCell ref="I203:L203"/>
    <mergeCell ref="M203:O203"/>
    <mergeCell ref="P203:R203"/>
    <mergeCell ref="S203:U203"/>
    <mergeCell ref="BH202:BI202"/>
    <mergeCell ref="BJ202:BK202"/>
    <mergeCell ref="BL202:BM202"/>
    <mergeCell ref="BN202:BO202"/>
    <mergeCell ref="BP202:BQ202"/>
    <mergeCell ref="BR202:BS202"/>
    <mergeCell ref="AT202:AV202"/>
    <mergeCell ref="AW202:AY202"/>
    <mergeCell ref="AZ202:BA202"/>
    <mergeCell ref="BB202:BC202"/>
    <mergeCell ref="BD202:BE202"/>
    <mergeCell ref="BF202:BG202"/>
    <mergeCell ref="AB202:AD202"/>
    <mergeCell ref="AE202:AG202"/>
    <mergeCell ref="AH202:AJ202"/>
    <mergeCell ref="AK202:AM202"/>
    <mergeCell ref="AN202:AP202"/>
    <mergeCell ref="AQ202:AS202"/>
    <mergeCell ref="BP203:BQ203"/>
    <mergeCell ref="BR203:BS203"/>
    <mergeCell ref="B202:D202"/>
    <mergeCell ref="E202:H202"/>
    <mergeCell ref="I202:L202"/>
    <mergeCell ref="M202:O202"/>
    <mergeCell ref="P202:R202"/>
    <mergeCell ref="S202:U202"/>
    <mergeCell ref="V204:X204"/>
    <mergeCell ref="Y204:AA204"/>
    <mergeCell ref="BD203:BE203"/>
    <mergeCell ref="BF203:BG203"/>
    <mergeCell ref="BH203:BI203"/>
    <mergeCell ref="BJ203:BK203"/>
    <mergeCell ref="BL203:BM203"/>
    <mergeCell ref="BN203:BO203"/>
    <mergeCell ref="AN203:AP203"/>
    <mergeCell ref="AQ203:AS203"/>
    <mergeCell ref="AT203:AV203"/>
    <mergeCell ref="AW203:AY203"/>
    <mergeCell ref="AZ203:BA203"/>
    <mergeCell ref="BB203:BC203"/>
    <mergeCell ref="V203:X203"/>
    <mergeCell ref="Y203:AA203"/>
    <mergeCell ref="AB203:AD203"/>
    <mergeCell ref="AE203:AG203"/>
    <mergeCell ref="AH203:AJ203"/>
    <mergeCell ref="AK203:AM203"/>
    <mergeCell ref="B205:D205"/>
    <mergeCell ref="E205:H205"/>
    <mergeCell ref="I205:L205"/>
    <mergeCell ref="M205:O205"/>
    <mergeCell ref="P205:R205"/>
    <mergeCell ref="S205:U205"/>
    <mergeCell ref="BH204:BI204"/>
    <mergeCell ref="BJ204:BK204"/>
    <mergeCell ref="BL204:BM204"/>
    <mergeCell ref="BN204:BO204"/>
    <mergeCell ref="BP204:BQ204"/>
    <mergeCell ref="BR204:BS204"/>
    <mergeCell ref="AT204:AV204"/>
    <mergeCell ref="AW204:AY204"/>
    <mergeCell ref="AZ204:BA204"/>
    <mergeCell ref="BB204:BC204"/>
    <mergeCell ref="BD204:BE204"/>
    <mergeCell ref="BF204:BG204"/>
    <mergeCell ref="AB204:AD204"/>
    <mergeCell ref="AE204:AG204"/>
    <mergeCell ref="AH204:AJ204"/>
    <mergeCell ref="AK204:AM204"/>
    <mergeCell ref="AN204:AP204"/>
    <mergeCell ref="AQ204:AS204"/>
    <mergeCell ref="BP205:BQ205"/>
    <mergeCell ref="BR205:BS205"/>
    <mergeCell ref="B204:D204"/>
    <mergeCell ref="E204:H204"/>
    <mergeCell ref="I204:L204"/>
    <mergeCell ref="M204:O204"/>
    <mergeCell ref="P204:R204"/>
    <mergeCell ref="S204:U204"/>
    <mergeCell ref="V206:X206"/>
    <mergeCell ref="Y206:AA206"/>
    <mergeCell ref="BD205:BE205"/>
    <mergeCell ref="BF205:BG205"/>
    <mergeCell ref="BH205:BI205"/>
    <mergeCell ref="BJ205:BK205"/>
    <mergeCell ref="BL205:BM205"/>
    <mergeCell ref="BN205:BO205"/>
    <mergeCell ref="AN205:AP205"/>
    <mergeCell ref="AQ205:AS205"/>
    <mergeCell ref="AT205:AV205"/>
    <mergeCell ref="AW205:AY205"/>
    <mergeCell ref="AZ205:BA205"/>
    <mergeCell ref="BB205:BC205"/>
    <mergeCell ref="V205:X205"/>
    <mergeCell ref="Y205:AA205"/>
    <mergeCell ref="AB205:AD205"/>
    <mergeCell ref="AE205:AG205"/>
    <mergeCell ref="AH205:AJ205"/>
    <mergeCell ref="AK205:AM205"/>
    <mergeCell ref="B207:D207"/>
    <mergeCell ref="E207:H207"/>
    <mergeCell ref="I207:L207"/>
    <mergeCell ref="M207:O207"/>
    <mergeCell ref="P207:R207"/>
    <mergeCell ref="S207:U207"/>
    <mergeCell ref="BH206:BI206"/>
    <mergeCell ref="BJ206:BK206"/>
    <mergeCell ref="BL206:BM206"/>
    <mergeCell ref="BN206:BO206"/>
    <mergeCell ref="BP206:BQ206"/>
    <mergeCell ref="BR206:BS206"/>
    <mergeCell ref="AT206:AV206"/>
    <mergeCell ref="AW206:AY206"/>
    <mergeCell ref="AZ206:BA206"/>
    <mergeCell ref="BB206:BC206"/>
    <mergeCell ref="BD206:BE206"/>
    <mergeCell ref="BF206:BG206"/>
    <mergeCell ref="AB206:AD206"/>
    <mergeCell ref="AE206:AG206"/>
    <mergeCell ref="AH206:AJ206"/>
    <mergeCell ref="AK206:AM206"/>
    <mergeCell ref="AN206:AP206"/>
    <mergeCell ref="AQ206:AS206"/>
    <mergeCell ref="BP207:BQ207"/>
    <mergeCell ref="BR207:BS207"/>
    <mergeCell ref="B206:D206"/>
    <mergeCell ref="E206:H206"/>
    <mergeCell ref="I206:L206"/>
    <mergeCell ref="M206:O206"/>
    <mergeCell ref="P206:R206"/>
    <mergeCell ref="S206:U206"/>
    <mergeCell ref="BD207:BE207"/>
    <mergeCell ref="BF207:BG207"/>
    <mergeCell ref="BH207:BI207"/>
    <mergeCell ref="BJ207:BK207"/>
    <mergeCell ref="BL207:BM207"/>
    <mergeCell ref="BN207:BO207"/>
    <mergeCell ref="AN207:AP207"/>
    <mergeCell ref="AQ207:AS207"/>
    <mergeCell ref="AT207:AV207"/>
    <mergeCell ref="AW207:AY207"/>
    <mergeCell ref="AZ207:BA207"/>
    <mergeCell ref="BB207:BC207"/>
    <mergeCell ref="V207:X207"/>
    <mergeCell ref="Y207:AA207"/>
    <mergeCell ref="AB207:AD207"/>
    <mergeCell ref="AE207:AG207"/>
    <mergeCell ref="AH207:AJ207"/>
    <mergeCell ref="AK207:AM207"/>
    <mergeCell ref="B212:BS215"/>
    <mergeCell ref="B216:D216"/>
    <mergeCell ref="E216:H216"/>
    <mergeCell ref="I216:L216"/>
    <mergeCell ref="M216:O216"/>
    <mergeCell ref="P216:R216"/>
    <mergeCell ref="S216:U216"/>
    <mergeCell ref="V216:X216"/>
    <mergeCell ref="Y216:AA216"/>
    <mergeCell ref="AB216:AD216"/>
    <mergeCell ref="BH208:BI208"/>
    <mergeCell ref="BJ208:BK208"/>
    <mergeCell ref="BL208:BM208"/>
    <mergeCell ref="BN208:BO208"/>
    <mergeCell ref="BP208:BQ208"/>
    <mergeCell ref="BR208:BS208"/>
    <mergeCell ref="AT208:AV208"/>
    <mergeCell ref="AW208:AY208"/>
    <mergeCell ref="AZ208:BA208"/>
    <mergeCell ref="BB208:BC208"/>
    <mergeCell ref="BD208:BE208"/>
    <mergeCell ref="BF208:BG208"/>
    <mergeCell ref="B208:X208"/>
    <mergeCell ref="Y208:AA208"/>
    <mergeCell ref="AB208:AD208"/>
    <mergeCell ref="AE208:AG208"/>
    <mergeCell ref="AH208:AJ208"/>
    <mergeCell ref="AK208:AM208"/>
    <mergeCell ref="AN208:AP208"/>
    <mergeCell ref="AQ208:AS208"/>
    <mergeCell ref="BR220:BS220"/>
    <mergeCell ref="P218:R218"/>
    <mergeCell ref="S218:U218"/>
    <mergeCell ref="BJ216:BK216"/>
    <mergeCell ref="BL216:BM216"/>
    <mergeCell ref="BN216:BO216"/>
    <mergeCell ref="BP216:BQ216"/>
    <mergeCell ref="BR216:BS216"/>
    <mergeCell ref="B217:BS217"/>
    <mergeCell ref="AW216:AY216"/>
    <mergeCell ref="AZ216:BA216"/>
    <mergeCell ref="BB216:BC216"/>
    <mergeCell ref="BD216:BE216"/>
    <mergeCell ref="BF216:BG216"/>
    <mergeCell ref="BH216:BI216"/>
    <mergeCell ref="AE216:AG216"/>
    <mergeCell ref="AH216:AJ216"/>
    <mergeCell ref="AK216:AM216"/>
    <mergeCell ref="AN216:AP216"/>
    <mergeCell ref="AQ216:AS216"/>
    <mergeCell ref="AT216:AV216"/>
    <mergeCell ref="BP218:BQ218"/>
    <mergeCell ref="BR218:BS218"/>
    <mergeCell ref="BF220:BG220"/>
    <mergeCell ref="BH220:BI220"/>
    <mergeCell ref="BJ220:BK220"/>
    <mergeCell ref="BL220:BM220"/>
    <mergeCell ref="BN220:BO220"/>
    <mergeCell ref="BP220:BQ220"/>
    <mergeCell ref="AQ220:AS220"/>
    <mergeCell ref="AT220:AV220"/>
    <mergeCell ref="AW220:AY220"/>
    <mergeCell ref="BN221:BO221"/>
    <mergeCell ref="BP221:BQ221"/>
    <mergeCell ref="B219:BS219"/>
    <mergeCell ref="B220:D220"/>
    <mergeCell ref="E220:H220"/>
    <mergeCell ref="I220:L220"/>
    <mergeCell ref="M220:O220"/>
    <mergeCell ref="P220:R220"/>
    <mergeCell ref="S220:U220"/>
    <mergeCell ref="V220:X220"/>
    <mergeCell ref="BD218:BE218"/>
    <mergeCell ref="BF218:BG218"/>
    <mergeCell ref="BH218:BI218"/>
    <mergeCell ref="BJ218:BK218"/>
    <mergeCell ref="BL218:BM218"/>
    <mergeCell ref="BN218:BO218"/>
    <mergeCell ref="AN218:AP218"/>
    <mergeCell ref="AQ218:AS218"/>
    <mergeCell ref="AT218:AV218"/>
    <mergeCell ref="AW218:AY218"/>
    <mergeCell ref="AZ218:BA218"/>
    <mergeCell ref="BB218:BC218"/>
    <mergeCell ref="V218:X218"/>
    <mergeCell ref="Y218:AA218"/>
    <mergeCell ref="AB218:AD218"/>
    <mergeCell ref="AE218:AG218"/>
    <mergeCell ref="AH218:AJ218"/>
    <mergeCell ref="AK218:AM218"/>
    <mergeCell ref="B218:D218"/>
    <mergeCell ref="E218:H218"/>
    <mergeCell ref="I218:L218"/>
    <mergeCell ref="M218:O218"/>
    <mergeCell ref="AZ220:BA220"/>
    <mergeCell ref="BB220:BC220"/>
    <mergeCell ref="BD220:BE220"/>
    <mergeCell ref="Y220:AA220"/>
    <mergeCell ref="AB220:AD220"/>
    <mergeCell ref="AE220:AG220"/>
    <mergeCell ref="AH220:AJ220"/>
    <mergeCell ref="AK220:AM220"/>
    <mergeCell ref="AN220:AP220"/>
    <mergeCell ref="BR221:BS221"/>
    <mergeCell ref="B222:D222"/>
    <mergeCell ref="E222:H222"/>
    <mergeCell ref="I222:L222"/>
    <mergeCell ref="M222:O222"/>
    <mergeCell ref="P222:R222"/>
    <mergeCell ref="AW221:AY221"/>
    <mergeCell ref="AZ221:BA221"/>
    <mergeCell ref="BB221:BC221"/>
    <mergeCell ref="BD221:BE221"/>
    <mergeCell ref="BF221:BG221"/>
    <mergeCell ref="BH221:BI221"/>
    <mergeCell ref="AE221:AG221"/>
    <mergeCell ref="AH221:AJ221"/>
    <mergeCell ref="AK221:AM221"/>
    <mergeCell ref="AN221:AP221"/>
    <mergeCell ref="AQ221:AS221"/>
    <mergeCell ref="AT221:AV221"/>
    <mergeCell ref="BN222:BO222"/>
    <mergeCell ref="BP222:BQ222"/>
    <mergeCell ref="BR222:BS222"/>
    <mergeCell ref="B221:D221"/>
    <mergeCell ref="E221:H221"/>
    <mergeCell ref="I221:L221"/>
    <mergeCell ref="M221:O221"/>
    <mergeCell ref="P221:R221"/>
    <mergeCell ref="S221:U221"/>
    <mergeCell ref="V221:X221"/>
    <mergeCell ref="Y221:AA221"/>
    <mergeCell ref="AB221:AD221"/>
    <mergeCell ref="BJ221:BK221"/>
    <mergeCell ref="BL221:BM221"/>
    <mergeCell ref="B223:D223"/>
    <mergeCell ref="E223:H223"/>
    <mergeCell ref="I223:L223"/>
    <mergeCell ref="M223:O223"/>
    <mergeCell ref="P223:R223"/>
    <mergeCell ref="S223:U223"/>
    <mergeCell ref="V223:X223"/>
    <mergeCell ref="BB222:BC222"/>
    <mergeCell ref="BD222:BE222"/>
    <mergeCell ref="BF222:BG222"/>
    <mergeCell ref="BH222:BI222"/>
    <mergeCell ref="BJ222:BK222"/>
    <mergeCell ref="BL222:BM222"/>
    <mergeCell ref="AK222:AM222"/>
    <mergeCell ref="AN222:AP222"/>
    <mergeCell ref="AQ222:AS222"/>
    <mergeCell ref="AT222:AV222"/>
    <mergeCell ref="AW222:AY222"/>
    <mergeCell ref="AZ222:BA222"/>
    <mergeCell ref="S222:U222"/>
    <mergeCell ref="V222:X222"/>
    <mergeCell ref="Y222:AA222"/>
    <mergeCell ref="AB222:AD222"/>
    <mergeCell ref="AE222:AG222"/>
    <mergeCell ref="AH222:AJ222"/>
    <mergeCell ref="BR223:BS223"/>
    <mergeCell ref="B224:D224"/>
    <mergeCell ref="E224:H224"/>
    <mergeCell ref="I224:L224"/>
    <mergeCell ref="M224:O224"/>
    <mergeCell ref="P224:R224"/>
    <mergeCell ref="S224:U224"/>
    <mergeCell ref="V224:X224"/>
    <mergeCell ref="Y224:AA224"/>
    <mergeCell ref="AB224:AD224"/>
    <mergeCell ref="BF223:BG223"/>
    <mergeCell ref="BH223:BI223"/>
    <mergeCell ref="BJ223:BK223"/>
    <mergeCell ref="BL223:BM223"/>
    <mergeCell ref="BN223:BO223"/>
    <mergeCell ref="BP223:BQ223"/>
    <mergeCell ref="AQ223:AS223"/>
    <mergeCell ref="AT223:AV223"/>
    <mergeCell ref="AW223:AY223"/>
    <mergeCell ref="AZ223:BA223"/>
    <mergeCell ref="BB223:BC223"/>
    <mergeCell ref="BD223:BE223"/>
    <mergeCell ref="Y223:AA223"/>
    <mergeCell ref="AB223:AD223"/>
    <mergeCell ref="AE223:AG223"/>
    <mergeCell ref="AH223:AJ223"/>
    <mergeCell ref="AK223:AM223"/>
    <mergeCell ref="AN223:AP223"/>
    <mergeCell ref="BJ224:BK224"/>
    <mergeCell ref="BL224:BM224"/>
    <mergeCell ref="BN224:BO224"/>
    <mergeCell ref="BP224:BQ224"/>
    <mergeCell ref="BR224:BS224"/>
    <mergeCell ref="B225:D225"/>
    <mergeCell ref="E225:H225"/>
    <mergeCell ref="I225:L225"/>
    <mergeCell ref="M225:O225"/>
    <mergeCell ref="P225:R225"/>
    <mergeCell ref="AW224:AY224"/>
    <mergeCell ref="AZ224:BA224"/>
    <mergeCell ref="BB224:BC224"/>
    <mergeCell ref="BD224:BE224"/>
    <mergeCell ref="BF224:BG224"/>
    <mergeCell ref="BH224:BI224"/>
    <mergeCell ref="AE224:AG224"/>
    <mergeCell ref="AH224:AJ224"/>
    <mergeCell ref="AK224:AM224"/>
    <mergeCell ref="AN224:AP224"/>
    <mergeCell ref="AQ224:AS224"/>
    <mergeCell ref="AT224:AV224"/>
    <mergeCell ref="BN225:BO225"/>
    <mergeCell ref="BP225:BQ225"/>
    <mergeCell ref="BR225:BS225"/>
    <mergeCell ref="B226:D226"/>
    <mergeCell ref="E226:H226"/>
    <mergeCell ref="I226:L226"/>
    <mergeCell ref="M226:O226"/>
    <mergeCell ref="P226:R226"/>
    <mergeCell ref="S226:U226"/>
    <mergeCell ref="V226:X226"/>
    <mergeCell ref="BB225:BC225"/>
    <mergeCell ref="BD225:BE225"/>
    <mergeCell ref="BF225:BG225"/>
    <mergeCell ref="BH225:BI225"/>
    <mergeCell ref="BJ225:BK225"/>
    <mergeCell ref="BL225:BM225"/>
    <mergeCell ref="AK225:AM225"/>
    <mergeCell ref="AN225:AP225"/>
    <mergeCell ref="AQ225:AS225"/>
    <mergeCell ref="AT225:AV225"/>
    <mergeCell ref="AW225:AY225"/>
    <mergeCell ref="AZ225:BA225"/>
    <mergeCell ref="S225:U225"/>
    <mergeCell ref="V225:X225"/>
    <mergeCell ref="Y225:AA225"/>
    <mergeCell ref="AB225:AD225"/>
    <mergeCell ref="AE225:AG225"/>
    <mergeCell ref="AH225:AJ225"/>
    <mergeCell ref="BR226:BS226"/>
    <mergeCell ref="B227:D227"/>
    <mergeCell ref="E227:H227"/>
    <mergeCell ref="I227:L227"/>
    <mergeCell ref="M227:O227"/>
    <mergeCell ref="P227:R227"/>
    <mergeCell ref="S227:U227"/>
    <mergeCell ref="V227:X227"/>
    <mergeCell ref="Y227:AA227"/>
    <mergeCell ref="AB227:AD227"/>
    <mergeCell ref="BF226:BG226"/>
    <mergeCell ref="BH226:BI226"/>
    <mergeCell ref="BJ226:BK226"/>
    <mergeCell ref="BL226:BM226"/>
    <mergeCell ref="BN226:BO226"/>
    <mergeCell ref="BP226:BQ226"/>
    <mergeCell ref="AQ226:AS226"/>
    <mergeCell ref="AT226:AV226"/>
    <mergeCell ref="AW226:AY226"/>
    <mergeCell ref="AZ226:BA226"/>
    <mergeCell ref="BB226:BC226"/>
    <mergeCell ref="BD226:BE226"/>
    <mergeCell ref="Y226:AA226"/>
    <mergeCell ref="AB226:AD226"/>
    <mergeCell ref="AE226:AG226"/>
    <mergeCell ref="AH226:AJ226"/>
    <mergeCell ref="AK226:AM226"/>
    <mergeCell ref="AN226:AP226"/>
    <mergeCell ref="BJ227:BK227"/>
    <mergeCell ref="BL227:BM227"/>
    <mergeCell ref="BN227:BO227"/>
    <mergeCell ref="BP227:BQ227"/>
    <mergeCell ref="BR227:BS227"/>
    <mergeCell ref="B228:D228"/>
    <mergeCell ref="E228:H228"/>
    <mergeCell ref="I228:L228"/>
    <mergeCell ref="M228:O228"/>
    <mergeCell ref="P228:R228"/>
    <mergeCell ref="AW227:AY227"/>
    <mergeCell ref="AZ227:BA227"/>
    <mergeCell ref="BB227:BC227"/>
    <mergeCell ref="BD227:BE227"/>
    <mergeCell ref="BF227:BG227"/>
    <mergeCell ref="BH227:BI227"/>
    <mergeCell ref="AE227:AG227"/>
    <mergeCell ref="AH227:AJ227"/>
    <mergeCell ref="AK227:AM227"/>
    <mergeCell ref="AN227:AP227"/>
    <mergeCell ref="AQ227:AS227"/>
    <mergeCell ref="AT227:AV227"/>
    <mergeCell ref="BN228:BO228"/>
    <mergeCell ref="BP228:BQ228"/>
    <mergeCell ref="BR228:BS228"/>
    <mergeCell ref="B229:D229"/>
    <mergeCell ref="E229:H229"/>
    <mergeCell ref="I229:L229"/>
    <mergeCell ref="M229:O229"/>
    <mergeCell ref="P229:R229"/>
    <mergeCell ref="S229:U229"/>
    <mergeCell ref="V229:X229"/>
    <mergeCell ref="BB228:BC228"/>
    <mergeCell ref="BD228:BE228"/>
    <mergeCell ref="BF228:BG228"/>
    <mergeCell ref="BH228:BI228"/>
    <mergeCell ref="BJ228:BK228"/>
    <mergeCell ref="BL228:BM228"/>
    <mergeCell ref="AK228:AM228"/>
    <mergeCell ref="AN228:AP228"/>
    <mergeCell ref="AQ228:AS228"/>
    <mergeCell ref="AT228:AV228"/>
    <mergeCell ref="AW228:AY228"/>
    <mergeCell ref="AZ228:BA228"/>
    <mergeCell ref="S228:U228"/>
    <mergeCell ref="V228:X228"/>
    <mergeCell ref="Y228:AA228"/>
    <mergeCell ref="AB228:AD228"/>
    <mergeCell ref="AE228:AG228"/>
    <mergeCell ref="AH228:AJ228"/>
    <mergeCell ref="BR229:BS229"/>
    <mergeCell ref="B230:D230"/>
    <mergeCell ref="E230:H230"/>
    <mergeCell ref="I230:L230"/>
    <mergeCell ref="M230:O230"/>
    <mergeCell ref="P230:R230"/>
    <mergeCell ref="S230:U230"/>
    <mergeCell ref="V230:X230"/>
    <mergeCell ref="Y230:AA230"/>
    <mergeCell ref="AB230:AD230"/>
    <mergeCell ref="BF229:BG229"/>
    <mergeCell ref="BH229:BI229"/>
    <mergeCell ref="BJ229:BK229"/>
    <mergeCell ref="BL229:BM229"/>
    <mergeCell ref="BN229:BO229"/>
    <mergeCell ref="BP229:BQ229"/>
    <mergeCell ref="AQ229:AS229"/>
    <mergeCell ref="AT229:AV229"/>
    <mergeCell ref="AW229:AY229"/>
    <mergeCell ref="AZ229:BA229"/>
    <mergeCell ref="BB229:BC229"/>
    <mergeCell ref="BD229:BE229"/>
    <mergeCell ref="Y229:AA229"/>
    <mergeCell ref="AB229:AD229"/>
    <mergeCell ref="AE229:AG229"/>
    <mergeCell ref="AH229:AJ229"/>
    <mergeCell ref="AK229:AM229"/>
    <mergeCell ref="AN229:AP229"/>
    <mergeCell ref="BJ230:BK230"/>
    <mergeCell ref="BL230:BM230"/>
    <mergeCell ref="BN230:BO230"/>
    <mergeCell ref="BP230:BQ230"/>
    <mergeCell ref="BR230:BS230"/>
    <mergeCell ref="B231:D231"/>
    <mergeCell ref="E231:H231"/>
    <mergeCell ref="I231:L231"/>
    <mergeCell ref="M231:O231"/>
    <mergeCell ref="P231:R231"/>
    <mergeCell ref="AW230:AY230"/>
    <mergeCell ref="AZ230:BA230"/>
    <mergeCell ref="BB230:BC230"/>
    <mergeCell ref="BD230:BE230"/>
    <mergeCell ref="BF230:BG230"/>
    <mergeCell ref="BH230:BI230"/>
    <mergeCell ref="AE230:AG230"/>
    <mergeCell ref="AH230:AJ230"/>
    <mergeCell ref="AK230:AM230"/>
    <mergeCell ref="AN230:AP230"/>
    <mergeCell ref="AQ230:AS230"/>
    <mergeCell ref="AT230:AV230"/>
    <mergeCell ref="BN231:BO231"/>
    <mergeCell ref="BP231:BQ231"/>
    <mergeCell ref="BR231:BS231"/>
    <mergeCell ref="B232:D232"/>
    <mergeCell ref="E232:H232"/>
    <mergeCell ref="I232:L232"/>
    <mergeCell ref="M232:O232"/>
    <mergeCell ref="P232:R232"/>
    <mergeCell ref="S232:U232"/>
    <mergeCell ref="V232:X232"/>
    <mergeCell ref="BB231:BC231"/>
    <mergeCell ref="BD231:BE231"/>
    <mergeCell ref="BF231:BG231"/>
    <mergeCell ref="BH231:BI231"/>
    <mergeCell ref="BJ231:BK231"/>
    <mergeCell ref="BL231:BM231"/>
    <mergeCell ref="AK231:AM231"/>
    <mergeCell ref="AN231:AP231"/>
    <mergeCell ref="AQ231:AS231"/>
    <mergeCell ref="AT231:AV231"/>
    <mergeCell ref="AW231:AY231"/>
    <mergeCell ref="AZ231:BA231"/>
    <mergeCell ref="S231:U231"/>
    <mergeCell ref="V231:X231"/>
    <mergeCell ref="Y231:AA231"/>
    <mergeCell ref="AB231:AD231"/>
    <mergeCell ref="AE231:AG231"/>
    <mergeCell ref="AH231:AJ231"/>
    <mergeCell ref="BR232:BS232"/>
    <mergeCell ref="B233:D233"/>
    <mergeCell ref="E233:H233"/>
    <mergeCell ref="I233:L233"/>
    <mergeCell ref="M233:O233"/>
    <mergeCell ref="P233:R233"/>
    <mergeCell ref="S233:U233"/>
    <mergeCell ref="V233:X233"/>
    <mergeCell ref="Y233:AA233"/>
    <mergeCell ref="AB233:AD233"/>
    <mergeCell ref="BF232:BG232"/>
    <mergeCell ref="BH232:BI232"/>
    <mergeCell ref="BJ232:BK232"/>
    <mergeCell ref="BL232:BM232"/>
    <mergeCell ref="BN232:BO232"/>
    <mergeCell ref="BP232:BQ232"/>
    <mergeCell ref="AQ232:AS232"/>
    <mergeCell ref="AT232:AV232"/>
    <mergeCell ref="AW232:AY232"/>
    <mergeCell ref="AZ232:BA232"/>
    <mergeCell ref="BB232:BC232"/>
    <mergeCell ref="BD232:BE232"/>
    <mergeCell ref="Y232:AA232"/>
    <mergeCell ref="AB232:AD232"/>
    <mergeCell ref="AE232:AG232"/>
    <mergeCell ref="AH232:AJ232"/>
    <mergeCell ref="AK232:AM232"/>
    <mergeCell ref="AN232:AP232"/>
    <mergeCell ref="BJ233:BK233"/>
    <mergeCell ref="BL233:BM233"/>
    <mergeCell ref="BN233:BO233"/>
    <mergeCell ref="BP233:BQ233"/>
    <mergeCell ref="BR233:BS233"/>
    <mergeCell ref="B234:D234"/>
    <mergeCell ref="E234:H234"/>
    <mergeCell ref="I234:L234"/>
    <mergeCell ref="M234:O234"/>
    <mergeCell ref="P234:R234"/>
    <mergeCell ref="AW233:AY233"/>
    <mergeCell ref="AZ233:BA233"/>
    <mergeCell ref="BB233:BC233"/>
    <mergeCell ref="BD233:BE233"/>
    <mergeCell ref="BF233:BG233"/>
    <mergeCell ref="BH233:BI233"/>
    <mergeCell ref="AE233:AG233"/>
    <mergeCell ref="AH233:AJ233"/>
    <mergeCell ref="AK233:AM233"/>
    <mergeCell ref="AN233:AP233"/>
    <mergeCell ref="AQ233:AS233"/>
    <mergeCell ref="AT233:AV233"/>
    <mergeCell ref="BN234:BO234"/>
    <mergeCell ref="BP234:BQ234"/>
    <mergeCell ref="BR234:BS234"/>
    <mergeCell ref="B235:D235"/>
    <mergeCell ref="E235:H235"/>
    <mergeCell ref="I235:L235"/>
    <mergeCell ref="M235:O235"/>
    <mergeCell ref="P235:R235"/>
    <mergeCell ref="S235:U235"/>
    <mergeCell ref="V235:X235"/>
    <mergeCell ref="BB234:BC234"/>
    <mergeCell ref="BD234:BE234"/>
    <mergeCell ref="BF234:BG234"/>
    <mergeCell ref="BH234:BI234"/>
    <mergeCell ref="BJ234:BK234"/>
    <mergeCell ref="BL234:BM234"/>
    <mergeCell ref="AK234:AM234"/>
    <mergeCell ref="AN234:AP234"/>
    <mergeCell ref="AQ234:AS234"/>
    <mergeCell ref="AT234:AV234"/>
    <mergeCell ref="AW234:AY234"/>
    <mergeCell ref="AZ234:BA234"/>
    <mergeCell ref="S234:U234"/>
    <mergeCell ref="V234:X234"/>
    <mergeCell ref="Y234:AA234"/>
    <mergeCell ref="AB234:AD234"/>
    <mergeCell ref="AE234:AG234"/>
    <mergeCell ref="AH234:AJ234"/>
    <mergeCell ref="BR235:BS235"/>
    <mergeCell ref="B236:D236"/>
    <mergeCell ref="E236:H236"/>
    <mergeCell ref="I236:L236"/>
    <mergeCell ref="M236:O236"/>
    <mergeCell ref="P236:R236"/>
    <mergeCell ref="S236:U236"/>
    <mergeCell ref="V236:X236"/>
    <mergeCell ref="Y236:AA236"/>
    <mergeCell ref="AB236:AD236"/>
    <mergeCell ref="BF235:BG235"/>
    <mergeCell ref="BH235:BI235"/>
    <mergeCell ref="BJ235:BK235"/>
    <mergeCell ref="BL235:BM235"/>
    <mergeCell ref="BN235:BO235"/>
    <mergeCell ref="BP235:BQ235"/>
    <mergeCell ref="AQ235:AS235"/>
    <mergeCell ref="AT235:AV235"/>
    <mergeCell ref="AW235:AY235"/>
    <mergeCell ref="AZ235:BA235"/>
    <mergeCell ref="BB235:BC235"/>
    <mergeCell ref="BD235:BE235"/>
    <mergeCell ref="Y235:AA235"/>
    <mergeCell ref="AB235:AD235"/>
    <mergeCell ref="AE235:AG235"/>
    <mergeCell ref="AH235:AJ235"/>
    <mergeCell ref="AK235:AM235"/>
    <mergeCell ref="AN235:AP235"/>
    <mergeCell ref="BJ236:BK236"/>
    <mergeCell ref="BL236:BM236"/>
    <mergeCell ref="BN236:BO236"/>
    <mergeCell ref="BP236:BQ236"/>
    <mergeCell ref="BR236:BS236"/>
    <mergeCell ref="B237:D237"/>
    <mergeCell ref="E237:H237"/>
    <mergeCell ref="I237:L237"/>
    <mergeCell ref="M237:O237"/>
    <mergeCell ref="P237:R237"/>
    <mergeCell ref="AW236:AY236"/>
    <mergeCell ref="AZ236:BA236"/>
    <mergeCell ref="BB236:BC236"/>
    <mergeCell ref="BD236:BE236"/>
    <mergeCell ref="BF236:BG236"/>
    <mergeCell ref="BH236:BI236"/>
    <mergeCell ref="AE236:AG236"/>
    <mergeCell ref="AH236:AJ236"/>
    <mergeCell ref="AK236:AM236"/>
    <mergeCell ref="AN236:AP236"/>
    <mergeCell ref="AQ236:AS236"/>
    <mergeCell ref="AT236:AV236"/>
    <mergeCell ref="BN237:BO237"/>
    <mergeCell ref="BP237:BQ237"/>
    <mergeCell ref="BR237:BS237"/>
    <mergeCell ref="B238:D238"/>
    <mergeCell ref="E238:H238"/>
    <mergeCell ref="I238:L238"/>
    <mergeCell ref="M238:O238"/>
    <mergeCell ref="P238:R238"/>
    <mergeCell ref="S238:U238"/>
    <mergeCell ref="V238:X238"/>
    <mergeCell ref="BB237:BC237"/>
    <mergeCell ref="BD237:BE237"/>
    <mergeCell ref="BF237:BG237"/>
    <mergeCell ref="BH237:BI237"/>
    <mergeCell ref="BJ237:BK237"/>
    <mergeCell ref="BL237:BM237"/>
    <mergeCell ref="AK237:AM237"/>
    <mergeCell ref="AN237:AP237"/>
    <mergeCell ref="AQ237:AS237"/>
    <mergeCell ref="AT237:AV237"/>
    <mergeCell ref="AW237:AY237"/>
    <mergeCell ref="AZ237:BA237"/>
    <mergeCell ref="S237:U237"/>
    <mergeCell ref="V237:X237"/>
    <mergeCell ref="Y237:AA237"/>
    <mergeCell ref="AB237:AD237"/>
    <mergeCell ref="AE237:AG237"/>
    <mergeCell ref="AH237:AJ237"/>
    <mergeCell ref="BR238:BS238"/>
    <mergeCell ref="B239:D239"/>
    <mergeCell ref="E239:H239"/>
    <mergeCell ref="I239:L239"/>
    <mergeCell ref="M239:O239"/>
    <mergeCell ref="P239:R239"/>
    <mergeCell ref="S239:U239"/>
    <mergeCell ref="V239:X239"/>
    <mergeCell ref="Y239:AA239"/>
    <mergeCell ref="AB239:AD239"/>
    <mergeCell ref="BF238:BG238"/>
    <mergeCell ref="BH238:BI238"/>
    <mergeCell ref="BJ238:BK238"/>
    <mergeCell ref="BL238:BM238"/>
    <mergeCell ref="BN238:BO238"/>
    <mergeCell ref="BP238:BQ238"/>
    <mergeCell ref="AQ238:AS238"/>
    <mergeCell ref="AT238:AV238"/>
    <mergeCell ref="AW238:AY238"/>
    <mergeCell ref="AZ238:BA238"/>
    <mergeCell ref="BB238:BC238"/>
    <mergeCell ref="BD238:BE238"/>
    <mergeCell ref="Y238:AA238"/>
    <mergeCell ref="AB238:AD238"/>
    <mergeCell ref="AE238:AG238"/>
    <mergeCell ref="AH238:AJ238"/>
    <mergeCell ref="AK238:AM238"/>
    <mergeCell ref="AN238:AP238"/>
    <mergeCell ref="BJ239:BK239"/>
    <mergeCell ref="BL239:BM239"/>
    <mergeCell ref="BN239:BO239"/>
    <mergeCell ref="BP239:BQ239"/>
    <mergeCell ref="BR239:BS239"/>
    <mergeCell ref="B240:D240"/>
    <mergeCell ref="E240:H240"/>
    <mergeCell ref="I240:L240"/>
    <mergeCell ref="M240:O240"/>
    <mergeCell ref="P240:R240"/>
    <mergeCell ref="AW239:AY239"/>
    <mergeCell ref="AZ239:BA239"/>
    <mergeCell ref="BB239:BC239"/>
    <mergeCell ref="BD239:BE239"/>
    <mergeCell ref="BF239:BG239"/>
    <mergeCell ref="BH239:BI239"/>
    <mergeCell ref="AE239:AG239"/>
    <mergeCell ref="AH239:AJ239"/>
    <mergeCell ref="AK239:AM239"/>
    <mergeCell ref="AN239:AP239"/>
    <mergeCell ref="AQ239:AS239"/>
    <mergeCell ref="AT239:AV239"/>
    <mergeCell ref="BN240:BO240"/>
    <mergeCell ref="BP240:BQ240"/>
    <mergeCell ref="BR240:BS240"/>
    <mergeCell ref="B241:D241"/>
    <mergeCell ref="E241:H241"/>
    <mergeCell ref="I241:L241"/>
    <mergeCell ref="M241:O241"/>
    <mergeCell ref="P241:R241"/>
    <mergeCell ref="S241:U241"/>
    <mergeCell ref="V241:X241"/>
    <mergeCell ref="BB240:BC240"/>
    <mergeCell ref="BD240:BE240"/>
    <mergeCell ref="BF240:BG240"/>
    <mergeCell ref="BH240:BI240"/>
    <mergeCell ref="BJ240:BK240"/>
    <mergeCell ref="BL240:BM240"/>
    <mergeCell ref="AK240:AM240"/>
    <mergeCell ref="AN240:AP240"/>
    <mergeCell ref="AQ240:AS240"/>
    <mergeCell ref="AT240:AV240"/>
    <mergeCell ref="AW240:AY240"/>
    <mergeCell ref="AZ240:BA240"/>
    <mergeCell ref="S240:U240"/>
    <mergeCell ref="V240:X240"/>
    <mergeCell ref="Y240:AA240"/>
    <mergeCell ref="AB240:AD240"/>
    <mergeCell ref="AE240:AG240"/>
    <mergeCell ref="AH240:AJ240"/>
    <mergeCell ref="BR241:BS241"/>
    <mergeCell ref="B242:D242"/>
    <mergeCell ref="E242:H242"/>
    <mergeCell ref="I242:L242"/>
    <mergeCell ref="M242:O242"/>
    <mergeCell ref="P242:R242"/>
    <mergeCell ref="S242:U242"/>
    <mergeCell ref="V242:X242"/>
    <mergeCell ref="Y242:AA242"/>
    <mergeCell ref="AB242:AD242"/>
    <mergeCell ref="BF241:BG241"/>
    <mergeCell ref="BH241:BI241"/>
    <mergeCell ref="BJ241:BK241"/>
    <mergeCell ref="BL241:BM241"/>
    <mergeCell ref="BN241:BO241"/>
    <mergeCell ref="BP241:BQ241"/>
    <mergeCell ref="AQ241:AS241"/>
    <mergeCell ref="AT241:AV241"/>
    <mergeCell ref="AW241:AY241"/>
    <mergeCell ref="AZ241:BA241"/>
    <mergeCell ref="BB241:BC241"/>
    <mergeCell ref="BD241:BE241"/>
    <mergeCell ref="Y241:AA241"/>
    <mergeCell ref="AB241:AD241"/>
    <mergeCell ref="AE241:AG241"/>
    <mergeCell ref="AH241:AJ241"/>
    <mergeCell ref="AK241:AM241"/>
    <mergeCell ref="AN241:AP241"/>
    <mergeCell ref="BJ242:BK242"/>
    <mergeCell ref="BL242:BM242"/>
    <mergeCell ref="BN242:BO242"/>
    <mergeCell ref="BP242:BQ242"/>
    <mergeCell ref="BR242:BS242"/>
    <mergeCell ref="B243:D243"/>
    <mergeCell ref="E243:H243"/>
    <mergeCell ref="I243:L243"/>
    <mergeCell ref="M243:O243"/>
    <mergeCell ref="P243:R243"/>
    <mergeCell ref="AW242:AY242"/>
    <mergeCell ref="AZ242:BA242"/>
    <mergeCell ref="BB242:BC242"/>
    <mergeCell ref="BD242:BE242"/>
    <mergeCell ref="BF242:BG242"/>
    <mergeCell ref="BH242:BI242"/>
    <mergeCell ref="AE242:AG242"/>
    <mergeCell ref="AH242:AJ242"/>
    <mergeCell ref="AK242:AM242"/>
    <mergeCell ref="AN242:AP242"/>
    <mergeCell ref="AQ242:AS242"/>
    <mergeCell ref="AT242:AV242"/>
    <mergeCell ref="BN243:BO243"/>
    <mergeCell ref="BP243:BQ243"/>
    <mergeCell ref="BR243:BS243"/>
    <mergeCell ref="B244:D244"/>
    <mergeCell ref="E244:H244"/>
    <mergeCell ref="I244:L244"/>
    <mergeCell ref="M244:O244"/>
    <mergeCell ref="P244:R244"/>
    <mergeCell ref="S244:U244"/>
    <mergeCell ref="V244:X244"/>
    <mergeCell ref="BB243:BC243"/>
    <mergeCell ref="BD243:BE243"/>
    <mergeCell ref="BF243:BG243"/>
    <mergeCell ref="BH243:BI243"/>
    <mergeCell ref="BJ243:BK243"/>
    <mergeCell ref="BL243:BM243"/>
    <mergeCell ref="AK243:AM243"/>
    <mergeCell ref="AN243:AP243"/>
    <mergeCell ref="AQ243:AS243"/>
    <mergeCell ref="AT243:AV243"/>
    <mergeCell ref="AW243:AY243"/>
    <mergeCell ref="AZ243:BA243"/>
    <mergeCell ref="S243:U243"/>
    <mergeCell ref="V243:X243"/>
    <mergeCell ref="Y243:AA243"/>
    <mergeCell ref="AB243:AD243"/>
    <mergeCell ref="AE243:AG243"/>
    <mergeCell ref="AH243:AJ243"/>
    <mergeCell ref="BR244:BS244"/>
    <mergeCell ref="B245:D245"/>
    <mergeCell ref="E245:H245"/>
    <mergeCell ref="I245:L245"/>
    <mergeCell ref="M245:O245"/>
    <mergeCell ref="P245:R245"/>
    <mergeCell ref="S245:U245"/>
    <mergeCell ref="V245:X245"/>
    <mergeCell ref="Y245:AA245"/>
    <mergeCell ref="AB245:AD245"/>
    <mergeCell ref="BF244:BG244"/>
    <mergeCell ref="BH244:BI244"/>
    <mergeCell ref="BJ244:BK244"/>
    <mergeCell ref="BL244:BM244"/>
    <mergeCell ref="BN244:BO244"/>
    <mergeCell ref="BP244:BQ244"/>
    <mergeCell ref="AQ244:AS244"/>
    <mergeCell ref="AT244:AV244"/>
    <mergeCell ref="AW244:AY244"/>
    <mergeCell ref="AZ244:BA244"/>
    <mergeCell ref="BB244:BC244"/>
    <mergeCell ref="BD244:BE244"/>
    <mergeCell ref="Y244:AA244"/>
    <mergeCell ref="AB244:AD244"/>
    <mergeCell ref="AE244:AG244"/>
    <mergeCell ref="AH244:AJ244"/>
    <mergeCell ref="AK244:AM244"/>
    <mergeCell ref="AN244:AP244"/>
    <mergeCell ref="BJ245:BK245"/>
    <mergeCell ref="BL245:BM245"/>
    <mergeCell ref="BN245:BO245"/>
    <mergeCell ref="BP245:BQ245"/>
    <mergeCell ref="BR245:BS245"/>
    <mergeCell ref="B246:D246"/>
    <mergeCell ref="E246:H246"/>
    <mergeCell ref="I246:L246"/>
    <mergeCell ref="M246:O246"/>
    <mergeCell ref="P246:R246"/>
    <mergeCell ref="AW245:AY245"/>
    <mergeCell ref="AZ245:BA245"/>
    <mergeCell ref="BB245:BC245"/>
    <mergeCell ref="BD245:BE245"/>
    <mergeCell ref="BF245:BG245"/>
    <mergeCell ref="BH245:BI245"/>
    <mergeCell ref="AE245:AG245"/>
    <mergeCell ref="AH245:AJ245"/>
    <mergeCell ref="AK245:AM245"/>
    <mergeCell ref="AN245:AP245"/>
    <mergeCell ref="AQ245:AS245"/>
    <mergeCell ref="AT245:AV245"/>
    <mergeCell ref="BN246:BO246"/>
    <mergeCell ref="BP246:BQ246"/>
    <mergeCell ref="BR246:BS246"/>
    <mergeCell ref="B247:D247"/>
    <mergeCell ref="E247:H247"/>
    <mergeCell ref="I247:L247"/>
    <mergeCell ref="M247:O247"/>
    <mergeCell ref="P247:R247"/>
    <mergeCell ref="S247:U247"/>
    <mergeCell ref="V247:X247"/>
    <mergeCell ref="BB246:BC246"/>
    <mergeCell ref="BD246:BE246"/>
    <mergeCell ref="BF246:BG246"/>
    <mergeCell ref="BH246:BI246"/>
    <mergeCell ref="BJ246:BK246"/>
    <mergeCell ref="BL246:BM246"/>
    <mergeCell ref="AK246:AM246"/>
    <mergeCell ref="AN246:AP246"/>
    <mergeCell ref="AQ246:AS246"/>
    <mergeCell ref="AT246:AV246"/>
    <mergeCell ref="AW246:AY246"/>
    <mergeCell ref="AZ246:BA246"/>
    <mergeCell ref="S246:U246"/>
    <mergeCell ref="V246:X246"/>
    <mergeCell ref="Y246:AA246"/>
    <mergeCell ref="AB246:AD246"/>
    <mergeCell ref="AE246:AG246"/>
    <mergeCell ref="AH246:AJ246"/>
    <mergeCell ref="BR247:BS247"/>
    <mergeCell ref="B248:D248"/>
    <mergeCell ref="E248:H248"/>
    <mergeCell ref="I248:L248"/>
    <mergeCell ref="M248:O248"/>
    <mergeCell ref="P248:R248"/>
    <mergeCell ref="S248:U248"/>
    <mergeCell ref="V248:X248"/>
    <mergeCell ref="Y248:AA248"/>
    <mergeCell ref="AB248:AD248"/>
    <mergeCell ref="BF247:BG247"/>
    <mergeCell ref="BH247:BI247"/>
    <mergeCell ref="BJ247:BK247"/>
    <mergeCell ref="BL247:BM247"/>
    <mergeCell ref="BN247:BO247"/>
    <mergeCell ref="BP247:BQ247"/>
    <mergeCell ref="AQ247:AS247"/>
    <mergeCell ref="AT247:AV247"/>
    <mergeCell ref="AW247:AY247"/>
    <mergeCell ref="AZ247:BA247"/>
    <mergeCell ref="BB247:BC247"/>
    <mergeCell ref="BD247:BE247"/>
    <mergeCell ref="Y247:AA247"/>
    <mergeCell ref="AB247:AD247"/>
    <mergeCell ref="AE247:AG247"/>
    <mergeCell ref="AH247:AJ247"/>
    <mergeCell ref="AK247:AM247"/>
    <mergeCell ref="AN247:AP247"/>
    <mergeCell ref="BJ248:BK248"/>
    <mergeCell ref="BL248:BM248"/>
    <mergeCell ref="BN248:BO248"/>
    <mergeCell ref="BP248:BQ248"/>
    <mergeCell ref="BR248:BS248"/>
    <mergeCell ref="B249:D249"/>
    <mergeCell ref="E249:H249"/>
    <mergeCell ref="I249:L249"/>
    <mergeCell ref="M249:O249"/>
    <mergeCell ref="P249:R249"/>
    <mergeCell ref="AW248:AY248"/>
    <mergeCell ref="AZ248:BA248"/>
    <mergeCell ref="BB248:BC248"/>
    <mergeCell ref="BD248:BE248"/>
    <mergeCell ref="BF248:BG248"/>
    <mergeCell ref="BH248:BI248"/>
    <mergeCell ref="AE248:AG248"/>
    <mergeCell ref="AH248:AJ248"/>
    <mergeCell ref="AK248:AM248"/>
    <mergeCell ref="AN248:AP248"/>
    <mergeCell ref="AQ248:AS248"/>
    <mergeCell ref="AT248:AV248"/>
    <mergeCell ref="BN249:BO249"/>
    <mergeCell ref="BP249:BQ249"/>
    <mergeCell ref="BR249:BS249"/>
    <mergeCell ref="B250:D250"/>
    <mergeCell ref="E250:H250"/>
    <mergeCell ref="I250:L250"/>
    <mergeCell ref="M250:O250"/>
    <mergeCell ref="P250:R250"/>
    <mergeCell ref="S250:U250"/>
    <mergeCell ref="V250:X250"/>
    <mergeCell ref="BB249:BC249"/>
    <mergeCell ref="BD249:BE249"/>
    <mergeCell ref="BF249:BG249"/>
    <mergeCell ref="BH249:BI249"/>
    <mergeCell ref="BJ249:BK249"/>
    <mergeCell ref="BL249:BM249"/>
    <mergeCell ref="AK249:AM249"/>
    <mergeCell ref="AN249:AP249"/>
    <mergeCell ref="AQ249:AS249"/>
    <mergeCell ref="AT249:AV249"/>
    <mergeCell ref="AW249:AY249"/>
    <mergeCell ref="AZ249:BA249"/>
    <mergeCell ref="S249:U249"/>
    <mergeCell ref="V249:X249"/>
    <mergeCell ref="Y249:AA249"/>
    <mergeCell ref="AB249:AD249"/>
    <mergeCell ref="AE249:AG249"/>
    <mergeCell ref="AH249:AJ249"/>
    <mergeCell ref="BR250:BS250"/>
    <mergeCell ref="B251:D251"/>
    <mergeCell ref="E251:H251"/>
    <mergeCell ref="I251:L251"/>
    <mergeCell ref="M251:O251"/>
    <mergeCell ref="P251:R251"/>
    <mergeCell ref="S251:U251"/>
    <mergeCell ref="V251:X251"/>
    <mergeCell ref="Y251:AA251"/>
    <mergeCell ref="AB251:AD251"/>
    <mergeCell ref="BF250:BG250"/>
    <mergeCell ref="BH250:BI250"/>
    <mergeCell ref="BJ250:BK250"/>
    <mergeCell ref="BL250:BM250"/>
    <mergeCell ref="BN250:BO250"/>
    <mergeCell ref="BP250:BQ250"/>
    <mergeCell ref="AQ250:AS250"/>
    <mergeCell ref="AT250:AV250"/>
    <mergeCell ref="AW250:AY250"/>
    <mergeCell ref="AZ250:BA250"/>
    <mergeCell ref="BB250:BC250"/>
    <mergeCell ref="BD250:BE250"/>
    <mergeCell ref="Y250:AA250"/>
    <mergeCell ref="AB250:AD250"/>
    <mergeCell ref="AE250:AG250"/>
    <mergeCell ref="AH250:AJ250"/>
    <mergeCell ref="AK250:AM250"/>
    <mergeCell ref="AN250:AP250"/>
    <mergeCell ref="BJ251:BK251"/>
    <mergeCell ref="BL251:BM251"/>
    <mergeCell ref="BN251:BO251"/>
    <mergeCell ref="BP251:BQ251"/>
    <mergeCell ref="BR251:BS251"/>
    <mergeCell ref="B252:D252"/>
    <mergeCell ref="E252:H252"/>
    <mergeCell ref="I252:L252"/>
    <mergeCell ref="M252:O252"/>
    <mergeCell ref="P252:R252"/>
    <mergeCell ref="AW251:AY251"/>
    <mergeCell ref="AZ251:BA251"/>
    <mergeCell ref="BB251:BC251"/>
    <mergeCell ref="BD251:BE251"/>
    <mergeCell ref="BF251:BG251"/>
    <mergeCell ref="BH251:BI251"/>
    <mergeCell ref="AE251:AG251"/>
    <mergeCell ref="AH251:AJ251"/>
    <mergeCell ref="AK251:AM251"/>
    <mergeCell ref="AN251:AP251"/>
    <mergeCell ref="AQ251:AS251"/>
    <mergeCell ref="AT251:AV251"/>
    <mergeCell ref="BN252:BO252"/>
    <mergeCell ref="BP252:BQ252"/>
    <mergeCell ref="BR252:BS252"/>
    <mergeCell ref="B253:D253"/>
    <mergeCell ref="E253:H253"/>
    <mergeCell ref="I253:L253"/>
    <mergeCell ref="M253:O253"/>
    <mergeCell ref="P253:R253"/>
    <mergeCell ref="S253:U253"/>
    <mergeCell ref="V253:X253"/>
    <mergeCell ref="BB252:BC252"/>
    <mergeCell ref="BD252:BE252"/>
    <mergeCell ref="BF252:BG252"/>
    <mergeCell ref="BH252:BI252"/>
    <mergeCell ref="BJ252:BK252"/>
    <mergeCell ref="BL252:BM252"/>
    <mergeCell ref="AK252:AM252"/>
    <mergeCell ref="AN252:AP252"/>
    <mergeCell ref="AQ252:AS252"/>
    <mergeCell ref="AT252:AV252"/>
    <mergeCell ref="AW252:AY252"/>
    <mergeCell ref="AZ252:BA252"/>
    <mergeCell ref="S252:U252"/>
    <mergeCell ref="V252:X252"/>
    <mergeCell ref="Y252:AA252"/>
    <mergeCell ref="AB252:AD252"/>
    <mergeCell ref="AE252:AG252"/>
    <mergeCell ref="AH252:AJ252"/>
    <mergeCell ref="BR253:BS253"/>
    <mergeCell ref="B254:D254"/>
    <mergeCell ref="E254:H254"/>
    <mergeCell ref="I254:L254"/>
    <mergeCell ref="M254:O254"/>
    <mergeCell ref="P254:R254"/>
    <mergeCell ref="S254:U254"/>
    <mergeCell ref="V254:X254"/>
    <mergeCell ref="Y254:AA254"/>
    <mergeCell ref="AB254:AD254"/>
    <mergeCell ref="BF253:BG253"/>
    <mergeCell ref="BH253:BI253"/>
    <mergeCell ref="BJ253:BK253"/>
    <mergeCell ref="BL253:BM253"/>
    <mergeCell ref="BN253:BO253"/>
    <mergeCell ref="BP253:BQ253"/>
    <mergeCell ref="AQ253:AS253"/>
    <mergeCell ref="AT253:AV253"/>
    <mergeCell ref="AW253:AY253"/>
    <mergeCell ref="AZ253:BA253"/>
    <mergeCell ref="BB253:BC253"/>
    <mergeCell ref="BD253:BE253"/>
    <mergeCell ref="Y253:AA253"/>
    <mergeCell ref="AB253:AD253"/>
    <mergeCell ref="AE253:AG253"/>
    <mergeCell ref="AH253:AJ253"/>
    <mergeCell ref="AK253:AM253"/>
    <mergeCell ref="AN253:AP253"/>
    <mergeCell ref="BJ254:BK254"/>
    <mergeCell ref="BL254:BM254"/>
    <mergeCell ref="BN254:BO254"/>
    <mergeCell ref="BP254:BQ254"/>
    <mergeCell ref="BR254:BS254"/>
    <mergeCell ref="B255:D255"/>
    <mergeCell ref="E255:H255"/>
    <mergeCell ref="I255:L255"/>
    <mergeCell ref="M255:O255"/>
    <mergeCell ref="P255:R255"/>
    <mergeCell ref="AW254:AY254"/>
    <mergeCell ref="AZ254:BA254"/>
    <mergeCell ref="BB254:BC254"/>
    <mergeCell ref="BD254:BE254"/>
    <mergeCell ref="BF254:BG254"/>
    <mergeCell ref="BH254:BI254"/>
    <mergeCell ref="AE254:AG254"/>
    <mergeCell ref="AH254:AJ254"/>
    <mergeCell ref="AK254:AM254"/>
    <mergeCell ref="AN254:AP254"/>
    <mergeCell ref="AQ254:AS254"/>
    <mergeCell ref="AT254:AV254"/>
    <mergeCell ref="BN255:BO255"/>
    <mergeCell ref="BP255:BQ255"/>
    <mergeCell ref="BR255:BS255"/>
    <mergeCell ref="P256:R256"/>
    <mergeCell ref="S256:U256"/>
    <mergeCell ref="V256:X256"/>
    <mergeCell ref="BB255:BC255"/>
    <mergeCell ref="BD255:BE255"/>
    <mergeCell ref="BF255:BG255"/>
    <mergeCell ref="BH255:BI255"/>
    <mergeCell ref="BJ255:BK255"/>
    <mergeCell ref="BL255:BM255"/>
    <mergeCell ref="AK255:AM255"/>
    <mergeCell ref="AN255:AP255"/>
    <mergeCell ref="AQ255:AS255"/>
    <mergeCell ref="AT255:AV255"/>
    <mergeCell ref="AW255:AY255"/>
    <mergeCell ref="AZ255:BA255"/>
    <mergeCell ref="S255:U255"/>
    <mergeCell ref="V255:X255"/>
    <mergeCell ref="Y255:AA255"/>
    <mergeCell ref="AB255:AD255"/>
    <mergeCell ref="AE255:AG255"/>
    <mergeCell ref="AH255:AJ255"/>
    <mergeCell ref="BR256:BS256"/>
    <mergeCell ref="B257:D257"/>
    <mergeCell ref="E257:H257"/>
    <mergeCell ref="I257:L257"/>
    <mergeCell ref="M257:O257"/>
    <mergeCell ref="P257:R257"/>
    <mergeCell ref="S257:U257"/>
    <mergeCell ref="V257:X257"/>
    <mergeCell ref="Y257:AA257"/>
    <mergeCell ref="AB257:AD257"/>
    <mergeCell ref="BF256:BG256"/>
    <mergeCell ref="BH256:BI256"/>
    <mergeCell ref="BJ256:BK256"/>
    <mergeCell ref="BL256:BM256"/>
    <mergeCell ref="BN256:BO256"/>
    <mergeCell ref="BP256:BQ256"/>
    <mergeCell ref="AQ256:AS256"/>
    <mergeCell ref="AT256:AV256"/>
    <mergeCell ref="AW256:AY256"/>
    <mergeCell ref="AZ256:BA256"/>
    <mergeCell ref="BB256:BC256"/>
    <mergeCell ref="BD256:BE256"/>
    <mergeCell ref="Y256:AA256"/>
    <mergeCell ref="AB256:AD256"/>
    <mergeCell ref="AE256:AG256"/>
    <mergeCell ref="AH256:AJ256"/>
    <mergeCell ref="AK256:AM256"/>
    <mergeCell ref="AN256:AP256"/>
    <mergeCell ref="B256:D256"/>
    <mergeCell ref="E256:H256"/>
    <mergeCell ref="I256:L256"/>
    <mergeCell ref="M256:O256"/>
    <mergeCell ref="AB258:AD258"/>
    <mergeCell ref="AE258:AG258"/>
    <mergeCell ref="AH258:AJ258"/>
    <mergeCell ref="BJ257:BK257"/>
    <mergeCell ref="BL257:BM257"/>
    <mergeCell ref="BN257:BO257"/>
    <mergeCell ref="BP257:BQ257"/>
    <mergeCell ref="BR257:BS257"/>
    <mergeCell ref="B258:D258"/>
    <mergeCell ref="E258:H258"/>
    <mergeCell ref="I258:L258"/>
    <mergeCell ref="M258:O258"/>
    <mergeCell ref="P258:R258"/>
    <mergeCell ref="AW257:AY257"/>
    <mergeCell ref="AZ257:BA257"/>
    <mergeCell ref="BB257:BC257"/>
    <mergeCell ref="BD257:BE257"/>
    <mergeCell ref="BF257:BG257"/>
    <mergeCell ref="BH257:BI257"/>
    <mergeCell ref="AE257:AG257"/>
    <mergeCell ref="AH257:AJ257"/>
    <mergeCell ref="AK257:AM257"/>
    <mergeCell ref="AN257:AP257"/>
    <mergeCell ref="AQ257:AS257"/>
    <mergeCell ref="AT257:AV257"/>
    <mergeCell ref="BD259:BE259"/>
    <mergeCell ref="Y259:AA259"/>
    <mergeCell ref="AB259:AD259"/>
    <mergeCell ref="AE259:AG259"/>
    <mergeCell ref="AH259:AJ259"/>
    <mergeCell ref="AK259:AM259"/>
    <mergeCell ref="AN259:AP259"/>
    <mergeCell ref="BN258:BO258"/>
    <mergeCell ref="BP258:BQ258"/>
    <mergeCell ref="BR258:BS258"/>
    <mergeCell ref="B259:D259"/>
    <mergeCell ref="E259:H259"/>
    <mergeCell ref="I259:L259"/>
    <mergeCell ref="M259:O259"/>
    <mergeCell ref="P259:R259"/>
    <mergeCell ref="S259:U259"/>
    <mergeCell ref="V259:X259"/>
    <mergeCell ref="BB258:BC258"/>
    <mergeCell ref="BD258:BE258"/>
    <mergeCell ref="BF258:BG258"/>
    <mergeCell ref="BH258:BI258"/>
    <mergeCell ref="BJ258:BK258"/>
    <mergeCell ref="BL258:BM258"/>
    <mergeCell ref="AK258:AM258"/>
    <mergeCell ref="AN258:AP258"/>
    <mergeCell ref="AQ258:AS258"/>
    <mergeCell ref="AT258:AV258"/>
    <mergeCell ref="AW258:AY258"/>
    <mergeCell ref="AZ258:BA258"/>
    <mergeCell ref="S258:U258"/>
    <mergeCell ref="V258:X258"/>
    <mergeCell ref="Y258:AA258"/>
    <mergeCell ref="BJ260:BK260"/>
    <mergeCell ref="BL260:BM260"/>
    <mergeCell ref="BN260:BO260"/>
    <mergeCell ref="BP260:BQ260"/>
    <mergeCell ref="BR260:BS260"/>
    <mergeCell ref="AW260:AY260"/>
    <mergeCell ref="AZ260:BA260"/>
    <mergeCell ref="BB260:BC260"/>
    <mergeCell ref="BD260:BE260"/>
    <mergeCell ref="BF260:BG260"/>
    <mergeCell ref="BH260:BI260"/>
    <mergeCell ref="BR259:BS259"/>
    <mergeCell ref="B260:X260"/>
    <mergeCell ref="Y260:AA260"/>
    <mergeCell ref="AB260:AD260"/>
    <mergeCell ref="AE260:AG260"/>
    <mergeCell ref="AH260:AJ260"/>
    <mergeCell ref="AK260:AM260"/>
    <mergeCell ref="AN260:AP260"/>
    <mergeCell ref="AQ260:AS260"/>
    <mergeCell ref="AT260:AV260"/>
    <mergeCell ref="BF259:BG259"/>
    <mergeCell ref="BH259:BI259"/>
    <mergeCell ref="BJ259:BK259"/>
    <mergeCell ref="BL259:BM259"/>
    <mergeCell ref="BN259:BO259"/>
    <mergeCell ref="BP259:BQ259"/>
    <mergeCell ref="AQ259:AS259"/>
    <mergeCell ref="AT259:AV259"/>
    <mergeCell ref="AW259:AY259"/>
    <mergeCell ref="AZ259:BA259"/>
    <mergeCell ref="BB259:BC259"/>
  </mergeCells>
  <conditionalFormatting sqref="AW12:AY51">
    <cfRule type="cellIs" dxfId="9" priority="4" operator="greaterThan">
      <formula>0</formula>
    </cfRule>
  </conditionalFormatting>
  <conditionalFormatting sqref="AW64:AY103">
    <cfRule type="cellIs" dxfId="8" priority="3" operator="greaterThan">
      <formula>0</formula>
    </cfRule>
  </conditionalFormatting>
  <conditionalFormatting sqref="AW116:AY155">
    <cfRule type="cellIs" dxfId="7" priority="5" operator="greaterThan">
      <formula>0</formula>
    </cfRule>
  </conditionalFormatting>
  <conditionalFormatting sqref="AW168:AY207">
    <cfRule type="cellIs" dxfId="6" priority="2" operator="greaterThan">
      <formula>0</formula>
    </cfRule>
  </conditionalFormatting>
  <conditionalFormatting sqref="AW220:AY259">
    <cfRule type="cellIs" dxfId="5" priority="1" operator="greaterThan">
      <formula>0</formula>
    </cfRule>
  </conditionalFormatting>
  <dataValidations count="3">
    <dataValidation type="list" allowBlank="1" showInputMessage="1" showErrorMessage="1" errorTitle="Selection options" error="Pick either of the below:_x000a_- Leave blank (Backspace the cell)_x000a_- Pick from drop down list" sqref="V10:X10 V166:X166 V114:X114 V62:X62 V218:X218" xr:uid="{52001E17-FFF1-40D4-8CE0-68C7C1B3F033}">
      <formula1>INDIRECT(S10)</formula1>
    </dataValidation>
    <dataValidation type="list" allowBlank="1" showInputMessage="1" showErrorMessage="1" errorTitle="Selection options" error="Pick either of the below:_x000a_- Leave blank (Backspace the cell)_x000a_- Pick from drop down list" sqref="V12:X51 V168:X207 V116:X155 V64:X103 V220:X259" xr:uid="{02F203A4-90CE-4CF3-A8D2-6323522B1607}">
      <formula1>INDIRECT($S12)</formula1>
    </dataValidation>
    <dataValidation type="list" allowBlank="1" showInputMessage="1" showErrorMessage="1" errorTitle="Selection options" error="Pick either of the below:_x000a_- Leave blank (Backspace the cell)_x000a_- Pick from drop down list" sqref="M10:U10 M62:U62 M114:U114 M166:U166 M218:U218" xr:uid="{88A542B1-0120-44CF-A143-DF74694915B9}">
      <formula1>#REF!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1111DA-7F5D-4A08-9115-9099B4E3834E}">
          <x14:formula1>
            <xm:f>'Drop downs'!$B$4:$B$10230</xm:f>
          </x14:formula1>
          <xm:sqref>AE116:AG155 AE220:AG259 AE12:AG51 AQ12:AS51 AE64:AG103 AQ64:AS103 AE168:AG207 AQ168:AS207 AQ116:AS155 AQ220:AS259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7D41-D7EF-4772-97C3-11787610701B}">
  <dimension ref="A1:BS261"/>
  <sheetViews>
    <sheetView zoomScale="80" zoomScaleNormal="80" workbookViewId="0">
      <selection activeCell="AA2" sqref="AA2"/>
    </sheetView>
  </sheetViews>
  <sheetFormatPr defaultRowHeight="14.5" x14ac:dyDescent="0.35"/>
  <cols>
    <col min="13" max="24" width="8.7265625" hidden="1" customWidth="1"/>
  </cols>
  <sheetData>
    <row r="1" spans="1:71" ht="14.5" customHeight="1" x14ac:dyDescent="0.35">
      <c r="A1" t="s">
        <v>7079</v>
      </c>
    </row>
    <row r="3" spans="1:71" ht="15" thickBot="1" x14ac:dyDescent="0.4"/>
    <row r="4" spans="1:71" ht="15.5" thickTop="1" thickBot="1" x14ac:dyDescent="0.4">
      <c r="B4" s="329" t="s">
        <v>7080</v>
      </c>
      <c r="C4" s="329"/>
      <c r="D4" s="329"/>
      <c r="E4" s="329"/>
      <c r="F4" s="329"/>
      <c r="G4" s="329"/>
      <c r="H4" s="329"/>
      <c r="I4" s="329"/>
      <c r="J4" s="329"/>
      <c r="K4" s="329"/>
      <c r="L4" s="329"/>
      <c r="M4" s="329"/>
      <c r="N4" s="329"/>
      <c r="O4" s="329"/>
      <c r="P4" s="329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B4" s="329"/>
      <c r="BC4" s="329"/>
      <c r="BD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  <c r="BR4" s="329"/>
      <c r="BS4" s="329"/>
    </row>
    <row r="5" spans="1:71" ht="15.5" thickTop="1" thickBot="1" x14ac:dyDescent="0.4">
      <c r="B5" s="329"/>
      <c r="C5" s="329"/>
      <c r="D5" s="329"/>
      <c r="E5" s="329"/>
      <c r="F5" s="329"/>
      <c r="G5" s="329"/>
      <c r="H5" s="329"/>
      <c r="I5" s="329"/>
      <c r="J5" s="329"/>
      <c r="K5" s="329"/>
      <c r="L5" s="329"/>
      <c r="M5" s="329"/>
      <c r="N5" s="329"/>
      <c r="O5" s="329"/>
      <c r="P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B5" s="329"/>
      <c r="BC5" s="329"/>
      <c r="BD5" s="329"/>
      <c r="BE5" s="329"/>
      <c r="BF5" s="329"/>
      <c r="BG5" s="329"/>
      <c r="BH5" s="329"/>
      <c r="BI5" s="329"/>
      <c r="BJ5" s="329"/>
      <c r="BK5" s="329"/>
      <c r="BL5" s="329"/>
      <c r="BM5" s="329"/>
      <c r="BN5" s="329"/>
      <c r="BO5" s="329"/>
      <c r="BP5" s="329"/>
      <c r="BQ5" s="329"/>
      <c r="BR5" s="329"/>
      <c r="BS5" s="329"/>
    </row>
    <row r="6" spans="1:71" ht="15.5" thickTop="1" thickBot="1" x14ac:dyDescent="0.4">
      <c r="B6" s="329"/>
      <c r="C6" s="329"/>
      <c r="D6" s="329"/>
      <c r="E6" s="329"/>
      <c r="F6" s="329"/>
      <c r="G6" s="329"/>
      <c r="H6" s="329"/>
      <c r="I6" s="329"/>
      <c r="J6" s="329"/>
      <c r="K6" s="329"/>
      <c r="L6" s="329"/>
      <c r="M6" s="329"/>
      <c r="N6" s="329"/>
      <c r="O6" s="329"/>
      <c r="P6" s="329"/>
      <c r="Q6" s="329"/>
      <c r="R6" s="329"/>
      <c r="S6" s="329"/>
      <c r="T6" s="329"/>
      <c r="U6" s="329"/>
      <c r="V6" s="329"/>
      <c r="W6" s="329"/>
      <c r="X6" s="329"/>
      <c r="Y6" s="329"/>
      <c r="Z6" s="329"/>
      <c r="AA6" s="329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29"/>
      <c r="BQ6" s="329"/>
      <c r="BR6" s="329"/>
      <c r="BS6" s="329"/>
    </row>
    <row r="7" spans="1:71" ht="15.5" thickTop="1" thickBot="1" x14ac:dyDescent="0.4">
      <c r="B7" s="329"/>
      <c r="C7" s="329"/>
      <c r="D7" s="329"/>
      <c r="E7" s="329"/>
      <c r="F7" s="329"/>
      <c r="G7" s="329"/>
      <c r="H7" s="329"/>
      <c r="I7" s="329"/>
      <c r="J7" s="329"/>
      <c r="K7" s="329"/>
      <c r="L7" s="329"/>
      <c r="M7" s="329"/>
      <c r="N7" s="329"/>
      <c r="O7" s="329"/>
      <c r="P7" s="329"/>
      <c r="Q7" s="329"/>
      <c r="R7" s="329"/>
      <c r="S7" s="329"/>
      <c r="T7" s="329"/>
      <c r="U7" s="329"/>
      <c r="V7" s="329"/>
      <c r="W7" s="329"/>
      <c r="X7" s="329"/>
      <c r="Y7" s="329"/>
      <c r="Z7" s="329"/>
      <c r="AA7" s="329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  <c r="AQ7" s="329"/>
      <c r="AR7" s="329"/>
      <c r="AS7" s="329"/>
      <c r="AT7" s="329"/>
      <c r="AU7" s="329"/>
      <c r="AV7" s="329"/>
      <c r="AW7" s="329"/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29"/>
      <c r="BQ7" s="329"/>
      <c r="BR7" s="329"/>
      <c r="BS7" s="329"/>
    </row>
    <row r="8" spans="1:71" ht="15.5" thickTop="1" thickBot="1" x14ac:dyDescent="0.4">
      <c r="B8" s="238" t="s">
        <v>13</v>
      </c>
      <c r="C8" s="238"/>
      <c r="D8" s="238"/>
      <c r="E8" s="238" t="s">
        <v>59</v>
      </c>
      <c r="F8" s="238"/>
      <c r="G8" s="238"/>
      <c r="H8" s="238"/>
      <c r="I8" s="238" t="s">
        <v>12</v>
      </c>
      <c r="J8" s="238"/>
      <c r="K8" s="238"/>
      <c r="L8" s="238"/>
      <c r="M8" s="238" t="s">
        <v>7019</v>
      </c>
      <c r="N8" s="238"/>
      <c r="O8" s="238"/>
      <c r="P8" s="238" t="s">
        <v>7020</v>
      </c>
      <c r="Q8" s="238"/>
      <c r="R8" s="238"/>
      <c r="S8" s="238" t="s">
        <v>57</v>
      </c>
      <c r="T8" s="238"/>
      <c r="U8" s="238"/>
      <c r="V8" s="238" t="s">
        <v>7021</v>
      </c>
      <c r="W8" s="238"/>
      <c r="X8" s="238"/>
      <c r="Y8" s="238" t="s">
        <v>7036</v>
      </c>
      <c r="Z8" s="238"/>
      <c r="AA8" s="238"/>
      <c r="AB8" s="238" t="s">
        <v>57</v>
      </c>
      <c r="AC8" s="238"/>
      <c r="AD8" s="238"/>
      <c r="AE8" s="238" t="s">
        <v>7037</v>
      </c>
      <c r="AF8" s="238"/>
      <c r="AG8" s="238"/>
      <c r="AH8" s="238" t="s">
        <v>7032</v>
      </c>
      <c r="AI8" s="238"/>
      <c r="AJ8" s="238"/>
      <c r="AK8" s="238" t="s">
        <v>7033</v>
      </c>
      <c r="AL8" s="238"/>
      <c r="AM8" s="238"/>
      <c r="AN8" s="238" t="s">
        <v>7038</v>
      </c>
      <c r="AO8" s="238"/>
      <c r="AP8" s="238"/>
      <c r="AQ8" s="238" t="s">
        <v>7039</v>
      </c>
      <c r="AR8" s="238"/>
      <c r="AS8" s="238"/>
      <c r="AT8" s="238" t="s">
        <v>7035</v>
      </c>
      <c r="AU8" s="238"/>
      <c r="AV8" s="238"/>
      <c r="AW8" s="238" t="s">
        <v>7034</v>
      </c>
      <c r="AX8" s="238"/>
      <c r="AY8" s="238"/>
      <c r="AZ8" s="238" t="s">
        <v>10</v>
      </c>
      <c r="BA8" s="238"/>
      <c r="BB8" s="238" t="s">
        <v>9</v>
      </c>
      <c r="BC8" s="238"/>
      <c r="BD8" s="238" t="s">
        <v>8</v>
      </c>
      <c r="BE8" s="238"/>
      <c r="BF8" s="238" t="s">
        <v>7</v>
      </c>
      <c r="BG8" s="238"/>
      <c r="BH8" s="238" t="s">
        <v>6</v>
      </c>
      <c r="BI8" s="238"/>
      <c r="BJ8" s="238" t="s">
        <v>55</v>
      </c>
      <c r="BK8" s="238"/>
      <c r="BL8" s="238" t="s">
        <v>4</v>
      </c>
      <c r="BM8" s="238"/>
      <c r="BN8" s="238" t="s">
        <v>3</v>
      </c>
      <c r="BO8" s="238"/>
      <c r="BP8" s="238" t="s">
        <v>2</v>
      </c>
      <c r="BQ8" s="238"/>
      <c r="BR8" s="238" t="s">
        <v>1</v>
      </c>
      <c r="BS8" s="238"/>
    </row>
    <row r="9" spans="1:71" ht="15.5" hidden="1" thickTop="1" thickBot="1" x14ac:dyDescent="0.4">
      <c r="B9" s="239"/>
      <c r="C9" s="240"/>
      <c r="D9" s="240"/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40"/>
      <c r="AO9" s="240"/>
      <c r="AP9" s="240"/>
      <c r="AQ9" s="240"/>
      <c r="AR9" s="240"/>
      <c r="AS9" s="240"/>
      <c r="AT9" s="240"/>
      <c r="AU9" s="240"/>
      <c r="AV9" s="240"/>
      <c r="AW9" s="240"/>
      <c r="AX9" s="240"/>
      <c r="AY9" s="240"/>
      <c r="AZ9" s="240"/>
      <c r="BA9" s="240"/>
      <c r="BB9" s="240"/>
      <c r="BC9" s="240"/>
      <c r="BD9" s="240"/>
      <c r="BE9" s="240"/>
      <c r="BF9" s="240"/>
      <c r="BG9" s="240"/>
      <c r="BH9" s="240"/>
      <c r="BI9" s="240"/>
      <c r="BJ9" s="240"/>
      <c r="BK9" s="240"/>
      <c r="BL9" s="240"/>
      <c r="BM9" s="240"/>
      <c r="BN9" s="240"/>
      <c r="BO9" s="240"/>
      <c r="BP9" s="240"/>
      <c r="BQ9" s="240"/>
      <c r="BR9" s="240"/>
      <c r="BS9" s="240"/>
    </row>
    <row r="10" spans="1:71" ht="15.5" hidden="1" thickTop="1" thickBot="1" x14ac:dyDescent="0.4">
      <c r="B10" s="232" t="s">
        <v>54</v>
      </c>
      <c r="C10" s="232"/>
      <c r="D10" s="232"/>
      <c r="E10" s="232" t="s">
        <v>53</v>
      </c>
      <c r="F10" s="232"/>
      <c r="G10" s="232"/>
      <c r="H10" s="232"/>
      <c r="I10" s="232" t="s">
        <v>7010</v>
      </c>
      <c r="J10" s="232"/>
      <c r="K10" s="232"/>
      <c r="L10" s="232"/>
      <c r="M10" s="234"/>
      <c r="N10" s="234"/>
      <c r="O10" s="234"/>
      <c r="P10" s="234"/>
      <c r="Q10" s="234"/>
      <c r="R10" s="234"/>
      <c r="S10" s="237"/>
      <c r="T10" s="237"/>
      <c r="U10" s="237"/>
      <c r="V10" s="233"/>
      <c r="W10" s="233"/>
      <c r="X10" s="233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1">
        <f>-1*AZ52</f>
        <v>0</v>
      </c>
      <c r="BA10" s="231"/>
      <c r="BB10" s="231">
        <f>-1*BB52</f>
        <v>0</v>
      </c>
      <c r="BC10" s="231"/>
      <c r="BD10" s="231">
        <f>-1*BD52</f>
        <v>0</v>
      </c>
      <c r="BE10" s="231"/>
      <c r="BF10" s="231">
        <f>-1*BF52</f>
        <v>0</v>
      </c>
      <c r="BG10" s="231"/>
      <c r="BH10" s="231">
        <f>-1*BH52</f>
        <v>0</v>
      </c>
      <c r="BI10" s="231"/>
      <c r="BJ10" s="231">
        <f>-1*BJ52</f>
        <v>0</v>
      </c>
      <c r="BK10" s="231"/>
      <c r="BL10" s="231">
        <f>-1*BL52</f>
        <v>0</v>
      </c>
      <c r="BM10" s="231"/>
      <c r="BN10" s="231">
        <f>-1*BN52</f>
        <v>0</v>
      </c>
      <c r="BO10" s="231"/>
      <c r="BP10" s="231">
        <f>-1*BP52</f>
        <v>0</v>
      </c>
      <c r="BQ10" s="231"/>
      <c r="BR10" s="231">
        <f>-1*BR52</f>
        <v>0</v>
      </c>
      <c r="BS10" s="231"/>
    </row>
    <row r="11" spans="1:71" ht="15.5" hidden="1" thickTop="1" thickBot="1" x14ac:dyDescent="0.4">
      <c r="B11" s="222"/>
      <c r="C11" s="223"/>
      <c r="D11" s="223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</row>
    <row r="12" spans="1:71" ht="15.5" thickTop="1" thickBot="1" x14ac:dyDescent="0.4">
      <c r="B12" s="224" t="s">
        <v>52</v>
      </c>
      <c r="C12" s="225"/>
      <c r="D12" s="225"/>
      <c r="E12" s="226" t="s">
        <v>6987</v>
      </c>
      <c r="F12" s="226"/>
      <c r="G12" s="226"/>
      <c r="H12" s="227"/>
      <c r="I12" s="228" t="s">
        <v>6988</v>
      </c>
      <c r="J12" s="229"/>
      <c r="K12" s="229"/>
      <c r="L12" s="229"/>
      <c r="M12" s="230">
        <v>44144</v>
      </c>
      <c r="N12" s="230"/>
      <c r="O12" s="230"/>
      <c r="P12" s="230">
        <v>44508</v>
      </c>
      <c r="Q12" s="230"/>
      <c r="R12" s="230"/>
      <c r="S12" s="228" t="s">
        <v>6638</v>
      </c>
      <c r="T12" s="228"/>
      <c r="U12" s="228"/>
      <c r="V12" s="229" t="s">
        <v>6325</v>
      </c>
      <c r="W12" s="229"/>
      <c r="X12" s="229"/>
      <c r="Y12" s="217"/>
      <c r="Z12" s="217"/>
      <c r="AA12" s="217"/>
      <c r="AB12" s="218" t="s">
        <v>6970</v>
      </c>
      <c r="AC12" s="218"/>
      <c r="AD12" s="218"/>
      <c r="AE12" s="219"/>
      <c r="AF12" s="219"/>
      <c r="AG12" s="219"/>
      <c r="AH12" s="220">
        <f>Totals!$E$81</f>
        <v>45811</v>
      </c>
      <c r="AI12" s="220"/>
      <c r="AJ12" s="220"/>
      <c r="AK12" s="330">
        <f t="shared" ref="AK12:AK51" si="0">IF($AE12&gt;0,IF($AN12&gt;0,IF(OR($AH12&gt;"",$AH12&gt;0),(1+($AH12-$AE12))*-($AZ12),""),0),0)</f>
        <v>0</v>
      </c>
      <c r="AL12" s="330"/>
      <c r="AM12" s="330"/>
      <c r="AN12" s="220" t="str">
        <f t="shared" ref="AN12:AN49" si="1">IF($AQ12="","",$AQ12-1)</f>
        <v/>
      </c>
      <c r="AO12" s="220"/>
      <c r="AP12" s="220"/>
      <c r="AQ12" s="219"/>
      <c r="AR12" s="219"/>
      <c r="AS12" s="219"/>
      <c r="AT12" s="241">
        <f t="shared" ref="AT12:AT22" si="2">IF($AE12&gt;0,IF($AN12&gt;0,IF(OR($AH12&gt;"",$AH12&gt;0),$AN12-$AH12,""),0),0)</f>
        <v>0</v>
      </c>
      <c r="AU12" s="241"/>
      <c r="AV12" s="241"/>
      <c r="AW12" s="242">
        <f t="shared" ref="AW12:AW51" si="3">IF($AE12&gt;0,IF($AN12&gt;0,IF(OR($AH12&gt;"",$AH12&gt;0),$AT12*$AZ12,""),0),0)</f>
        <v>0</v>
      </c>
      <c r="AX12" s="242"/>
      <c r="AY12" s="242"/>
      <c r="AZ12" s="216">
        <f t="shared" ref="AZ12:AZ51" si="4">IF(AE12&gt;0,IF(AN12&gt;0,$Y12/(1+($AN12-$AE12)),0),0)</f>
        <v>0</v>
      </c>
      <c r="BA12" s="216"/>
      <c r="BB12" s="216">
        <f t="shared" ref="BB12:BB51" si="5">IF(AE12&gt;0,IF(AN12&gt;0,$Y12/((1+($AN12-$AE12))/7),0),0)</f>
        <v>0</v>
      </c>
      <c r="BC12" s="216"/>
      <c r="BD12" s="216">
        <f t="shared" ref="BD12:BD51" si="6">IF(AE12&gt;0,IF(AN12&gt;0,$Y12/((1+($AN12-$AE12))/14),0),0)</f>
        <v>0</v>
      </c>
      <c r="BE12" s="216"/>
      <c r="BF12" s="216">
        <f t="shared" ref="BF12:BF51" si="7">IF(AE12&gt;0,IF(AN12&gt;0,$Y12/((1+($AN12-$AE12))/(365.25/12)),0),0)</f>
        <v>0</v>
      </c>
      <c r="BG12" s="216"/>
      <c r="BH12" s="216">
        <f t="shared" ref="BH12:BH51" si="8">IF(AE12&gt;0,IF(AN12&gt;0,$Y12/((1+($AN12-$AE12))/(365.25/4)),0),0)</f>
        <v>0</v>
      </c>
      <c r="BI12" s="216"/>
      <c r="BJ12" s="216">
        <f t="shared" ref="BJ12:BJ51" si="9">IF(AE12&gt;0,IF(AN12&gt;0,$Y12/((1+($AN12-$AE12))/(365.25/2)),0),0)</f>
        <v>0</v>
      </c>
      <c r="BK12" s="216"/>
      <c r="BL12" s="216">
        <f t="shared" ref="BL12:BL51" si="10">IF(AE12&gt;0,IF(AN12&gt;0,$Y12/((1+($AN12-$AE12))/365.25),0),0)</f>
        <v>0</v>
      </c>
      <c r="BM12" s="216"/>
      <c r="BN12" s="216">
        <f t="shared" ref="BN12:BN51" si="11">IF(AE12&gt;0,IF(AN12&gt;0,$Y12/((1+($AN12-$AE12))/(365.25*2)),0),0)</f>
        <v>0</v>
      </c>
      <c r="BO12" s="216"/>
      <c r="BP12" s="216">
        <f t="shared" ref="BP12:BP51" si="12">IF(AE12&gt;0,IF(AN12&gt;0,$Y12/((1+($AN12-$AE12))/(365.25*5)),0),0)</f>
        <v>0</v>
      </c>
      <c r="BQ12" s="216"/>
      <c r="BR12" s="235">
        <f t="shared" ref="BR12:BR51" si="13">IF(AE12&gt;0,IF(AN12&gt;0,$Y12/((1+($AN12-$AE12))/(365.25*10)),0),0)</f>
        <v>0</v>
      </c>
      <c r="BS12" s="236"/>
    </row>
    <row r="13" spans="1:71" ht="15" thickBot="1" x14ac:dyDescent="0.4">
      <c r="B13" s="209"/>
      <c r="C13" s="210"/>
      <c r="D13" s="210"/>
      <c r="E13" s="214"/>
      <c r="F13" s="214"/>
      <c r="G13" s="214"/>
      <c r="H13" s="215"/>
      <c r="I13" s="205"/>
      <c r="J13" s="206"/>
      <c r="K13" s="206"/>
      <c r="L13" s="206"/>
      <c r="M13" s="213">
        <v>44144</v>
      </c>
      <c r="N13" s="213"/>
      <c r="O13" s="213"/>
      <c r="P13" s="213">
        <v>44508</v>
      </c>
      <c r="Q13" s="213"/>
      <c r="R13" s="213"/>
      <c r="S13" s="205" t="s">
        <v>6638</v>
      </c>
      <c r="T13" s="205"/>
      <c r="U13" s="205"/>
      <c r="V13" s="206" t="s">
        <v>6325</v>
      </c>
      <c r="W13" s="206"/>
      <c r="X13" s="206"/>
      <c r="Y13" s="207"/>
      <c r="Z13" s="207"/>
      <c r="AA13" s="207"/>
      <c r="AB13" s="208"/>
      <c r="AC13" s="208"/>
      <c r="AD13" s="208"/>
      <c r="AE13" s="202"/>
      <c r="AF13" s="202"/>
      <c r="AG13" s="202"/>
      <c r="AH13" s="201">
        <f>Totals!$E$81</f>
        <v>45811</v>
      </c>
      <c r="AI13" s="201"/>
      <c r="AJ13" s="201"/>
      <c r="AK13" s="331">
        <f t="shared" si="0"/>
        <v>0</v>
      </c>
      <c r="AL13" s="331"/>
      <c r="AM13" s="331"/>
      <c r="AN13" s="201" t="str">
        <f t="shared" si="1"/>
        <v/>
      </c>
      <c r="AO13" s="201"/>
      <c r="AP13" s="201"/>
      <c r="AQ13" s="202"/>
      <c r="AR13" s="202"/>
      <c r="AS13" s="202"/>
      <c r="AT13" s="203">
        <f t="shared" si="2"/>
        <v>0</v>
      </c>
      <c r="AU13" s="203"/>
      <c r="AV13" s="203"/>
      <c r="AW13" s="204">
        <f t="shared" si="3"/>
        <v>0</v>
      </c>
      <c r="AX13" s="204"/>
      <c r="AY13" s="204"/>
      <c r="AZ13" s="190">
        <f t="shared" si="4"/>
        <v>0</v>
      </c>
      <c r="BA13" s="190"/>
      <c r="BB13" s="190">
        <f t="shared" si="5"/>
        <v>0</v>
      </c>
      <c r="BC13" s="190"/>
      <c r="BD13" s="190">
        <f t="shared" si="6"/>
        <v>0</v>
      </c>
      <c r="BE13" s="190"/>
      <c r="BF13" s="190">
        <f t="shared" si="7"/>
        <v>0</v>
      </c>
      <c r="BG13" s="190"/>
      <c r="BH13" s="190">
        <f t="shared" si="8"/>
        <v>0</v>
      </c>
      <c r="BI13" s="190"/>
      <c r="BJ13" s="190">
        <f t="shared" si="9"/>
        <v>0</v>
      </c>
      <c r="BK13" s="190"/>
      <c r="BL13" s="190">
        <f t="shared" si="10"/>
        <v>0</v>
      </c>
      <c r="BM13" s="190"/>
      <c r="BN13" s="190">
        <f t="shared" si="11"/>
        <v>0</v>
      </c>
      <c r="BO13" s="190"/>
      <c r="BP13" s="190">
        <f t="shared" si="12"/>
        <v>0</v>
      </c>
      <c r="BQ13" s="190"/>
      <c r="BR13" s="190">
        <f t="shared" si="13"/>
        <v>0</v>
      </c>
      <c r="BS13" s="191"/>
    </row>
    <row r="14" spans="1:71" ht="15" thickBot="1" x14ac:dyDescent="0.4">
      <c r="B14" s="209"/>
      <c r="C14" s="210"/>
      <c r="D14" s="210"/>
      <c r="E14" s="214"/>
      <c r="F14" s="214"/>
      <c r="G14" s="214"/>
      <c r="H14" s="215"/>
      <c r="I14" s="205"/>
      <c r="J14" s="206"/>
      <c r="K14" s="206"/>
      <c r="L14" s="206"/>
      <c r="M14" s="213">
        <v>44144</v>
      </c>
      <c r="N14" s="213"/>
      <c r="O14" s="213"/>
      <c r="P14" s="213">
        <v>44508</v>
      </c>
      <c r="Q14" s="213"/>
      <c r="R14" s="213"/>
      <c r="S14" s="205" t="s">
        <v>6638</v>
      </c>
      <c r="T14" s="205"/>
      <c r="U14" s="205"/>
      <c r="V14" s="206" t="s">
        <v>6325</v>
      </c>
      <c r="W14" s="206"/>
      <c r="X14" s="206"/>
      <c r="Y14" s="207"/>
      <c r="Z14" s="207"/>
      <c r="AA14" s="207"/>
      <c r="AB14" s="208"/>
      <c r="AC14" s="208"/>
      <c r="AD14" s="208"/>
      <c r="AE14" s="202"/>
      <c r="AF14" s="202"/>
      <c r="AG14" s="202"/>
      <c r="AH14" s="201">
        <f>Totals!$E$81</f>
        <v>45811</v>
      </c>
      <c r="AI14" s="201"/>
      <c r="AJ14" s="201"/>
      <c r="AK14" s="331">
        <f t="shared" si="0"/>
        <v>0</v>
      </c>
      <c r="AL14" s="331"/>
      <c r="AM14" s="331"/>
      <c r="AN14" s="201" t="str">
        <f t="shared" si="1"/>
        <v/>
      </c>
      <c r="AO14" s="201"/>
      <c r="AP14" s="201"/>
      <c r="AQ14" s="202"/>
      <c r="AR14" s="202"/>
      <c r="AS14" s="202"/>
      <c r="AT14" s="203">
        <f t="shared" si="2"/>
        <v>0</v>
      </c>
      <c r="AU14" s="203"/>
      <c r="AV14" s="203"/>
      <c r="AW14" s="204">
        <f t="shared" si="3"/>
        <v>0</v>
      </c>
      <c r="AX14" s="204"/>
      <c r="AY14" s="204"/>
      <c r="AZ14" s="190">
        <f t="shared" si="4"/>
        <v>0</v>
      </c>
      <c r="BA14" s="190"/>
      <c r="BB14" s="190">
        <f t="shared" si="5"/>
        <v>0</v>
      </c>
      <c r="BC14" s="190"/>
      <c r="BD14" s="190">
        <f t="shared" si="6"/>
        <v>0</v>
      </c>
      <c r="BE14" s="190"/>
      <c r="BF14" s="190">
        <f t="shared" si="7"/>
        <v>0</v>
      </c>
      <c r="BG14" s="190"/>
      <c r="BH14" s="190">
        <f t="shared" si="8"/>
        <v>0</v>
      </c>
      <c r="BI14" s="190"/>
      <c r="BJ14" s="190">
        <f t="shared" si="9"/>
        <v>0</v>
      </c>
      <c r="BK14" s="190"/>
      <c r="BL14" s="190">
        <f t="shared" si="10"/>
        <v>0</v>
      </c>
      <c r="BM14" s="199"/>
      <c r="BN14" s="190">
        <f t="shared" si="11"/>
        <v>0</v>
      </c>
      <c r="BO14" s="190"/>
      <c r="BP14" s="190">
        <f t="shared" si="12"/>
        <v>0</v>
      </c>
      <c r="BQ14" s="190"/>
      <c r="BR14" s="190">
        <f t="shared" si="13"/>
        <v>0</v>
      </c>
      <c r="BS14" s="191"/>
    </row>
    <row r="15" spans="1:71" ht="15" thickBot="1" x14ac:dyDescent="0.4">
      <c r="B15" s="209"/>
      <c r="C15" s="210"/>
      <c r="D15" s="210"/>
      <c r="E15" s="214"/>
      <c r="F15" s="214"/>
      <c r="G15" s="214"/>
      <c r="H15" s="215"/>
      <c r="I15" s="205"/>
      <c r="J15" s="206"/>
      <c r="K15" s="206"/>
      <c r="L15" s="206"/>
      <c r="M15" s="213">
        <v>44145</v>
      </c>
      <c r="N15" s="213"/>
      <c r="O15" s="213"/>
      <c r="P15" s="213">
        <v>44509</v>
      </c>
      <c r="Q15" s="213"/>
      <c r="R15" s="213"/>
      <c r="S15" s="205" t="s">
        <v>6638</v>
      </c>
      <c r="T15" s="205"/>
      <c r="U15" s="205"/>
      <c r="V15" s="206" t="s">
        <v>6324</v>
      </c>
      <c r="W15" s="206"/>
      <c r="X15" s="206"/>
      <c r="Y15" s="207"/>
      <c r="Z15" s="207"/>
      <c r="AA15" s="207"/>
      <c r="AB15" s="208"/>
      <c r="AC15" s="208"/>
      <c r="AD15" s="208"/>
      <c r="AE15" s="202"/>
      <c r="AF15" s="202"/>
      <c r="AG15" s="202"/>
      <c r="AH15" s="201">
        <f>Totals!$E$81</f>
        <v>45811</v>
      </c>
      <c r="AI15" s="201"/>
      <c r="AJ15" s="201"/>
      <c r="AK15" s="331">
        <f t="shared" si="0"/>
        <v>0</v>
      </c>
      <c r="AL15" s="331"/>
      <c r="AM15" s="331"/>
      <c r="AN15" s="201" t="str">
        <f t="shared" si="1"/>
        <v/>
      </c>
      <c r="AO15" s="201"/>
      <c r="AP15" s="201"/>
      <c r="AQ15" s="202"/>
      <c r="AR15" s="202"/>
      <c r="AS15" s="202"/>
      <c r="AT15" s="203">
        <f t="shared" si="2"/>
        <v>0</v>
      </c>
      <c r="AU15" s="203"/>
      <c r="AV15" s="203"/>
      <c r="AW15" s="204">
        <f t="shared" si="3"/>
        <v>0</v>
      </c>
      <c r="AX15" s="204"/>
      <c r="AY15" s="204"/>
      <c r="AZ15" s="190">
        <f t="shared" si="4"/>
        <v>0</v>
      </c>
      <c r="BA15" s="190"/>
      <c r="BB15" s="190">
        <f t="shared" si="5"/>
        <v>0</v>
      </c>
      <c r="BC15" s="190"/>
      <c r="BD15" s="190">
        <f t="shared" si="6"/>
        <v>0</v>
      </c>
      <c r="BE15" s="190"/>
      <c r="BF15" s="190">
        <f t="shared" si="7"/>
        <v>0</v>
      </c>
      <c r="BG15" s="190"/>
      <c r="BH15" s="190">
        <f t="shared" si="8"/>
        <v>0</v>
      </c>
      <c r="BI15" s="190"/>
      <c r="BJ15" s="190">
        <f t="shared" si="9"/>
        <v>0</v>
      </c>
      <c r="BK15" s="190"/>
      <c r="BL15" s="190">
        <f t="shared" si="10"/>
        <v>0</v>
      </c>
      <c r="BM15" s="199"/>
      <c r="BN15" s="190">
        <f t="shared" si="11"/>
        <v>0</v>
      </c>
      <c r="BO15" s="190"/>
      <c r="BP15" s="190">
        <f t="shared" si="12"/>
        <v>0</v>
      </c>
      <c r="BQ15" s="190"/>
      <c r="BR15" s="190">
        <f t="shared" si="13"/>
        <v>0</v>
      </c>
      <c r="BS15" s="191"/>
    </row>
    <row r="16" spans="1:71" ht="15" thickBot="1" x14ac:dyDescent="0.4">
      <c r="B16" s="209"/>
      <c r="C16" s="210"/>
      <c r="D16" s="210"/>
      <c r="E16" s="214"/>
      <c r="F16" s="214"/>
      <c r="G16" s="214"/>
      <c r="H16" s="215"/>
      <c r="I16" s="205"/>
      <c r="J16" s="206"/>
      <c r="K16" s="206"/>
      <c r="L16" s="206"/>
      <c r="M16" s="213">
        <v>44297</v>
      </c>
      <c r="N16" s="213"/>
      <c r="O16" s="213"/>
      <c r="P16" s="213">
        <v>44660</v>
      </c>
      <c r="Q16" s="213"/>
      <c r="R16" s="213"/>
      <c r="S16" s="205" t="s">
        <v>6638</v>
      </c>
      <c r="T16" s="205"/>
      <c r="U16" s="205"/>
      <c r="V16" s="206" t="s">
        <v>6324</v>
      </c>
      <c r="W16" s="206"/>
      <c r="X16" s="206"/>
      <c r="Y16" s="207"/>
      <c r="Z16" s="207"/>
      <c r="AA16" s="207"/>
      <c r="AB16" s="208"/>
      <c r="AC16" s="208"/>
      <c r="AD16" s="208"/>
      <c r="AE16" s="202"/>
      <c r="AF16" s="202"/>
      <c r="AG16" s="202"/>
      <c r="AH16" s="201">
        <f>Totals!$E$81</f>
        <v>45811</v>
      </c>
      <c r="AI16" s="201"/>
      <c r="AJ16" s="201"/>
      <c r="AK16" s="331">
        <f t="shared" si="0"/>
        <v>0</v>
      </c>
      <c r="AL16" s="331"/>
      <c r="AM16" s="331"/>
      <c r="AN16" s="201" t="str">
        <f t="shared" si="1"/>
        <v/>
      </c>
      <c r="AO16" s="201"/>
      <c r="AP16" s="201"/>
      <c r="AQ16" s="202"/>
      <c r="AR16" s="202"/>
      <c r="AS16" s="202"/>
      <c r="AT16" s="203">
        <f t="shared" si="2"/>
        <v>0</v>
      </c>
      <c r="AU16" s="203"/>
      <c r="AV16" s="203"/>
      <c r="AW16" s="204">
        <f t="shared" si="3"/>
        <v>0</v>
      </c>
      <c r="AX16" s="204"/>
      <c r="AY16" s="204"/>
      <c r="AZ16" s="190">
        <f t="shared" si="4"/>
        <v>0</v>
      </c>
      <c r="BA16" s="190"/>
      <c r="BB16" s="190">
        <f t="shared" si="5"/>
        <v>0</v>
      </c>
      <c r="BC16" s="190"/>
      <c r="BD16" s="190">
        <f t="shared" si="6"/>
        <v>0</v>
      </c>
      <c r="BE16" s="190"/>
      <c r="BF16" s="190">
        <f t="shared" si="7"/>
        <v>0</v>
      </c>
      <c r="BG16" s="190"/>
      <c r="BH16" s="190">
        <f t="shared" si="8"/>
        <v>0</v>
      </c>
      <c r="BI16" s="190"/>
      <c r="BJ16" s="190">
        <f t="shared" si="9"/>
        <v>0</v>
      </c>
      <c r="BK16" s="190"/>
      <c r="BL16" s="190">
        <f t="shared" si="10"/>
        <v>0</v>
      </c>
      <c r="BM16" s="199"/>
      <c r="BN16" s="190">
        <f t="shared" si="11"/>
        <v>0</v>
      </c>
      <c r="BO16" s="190"/>
      <c r="BP16" s="190">
        <f t="shared" si="12"/>
        <v>0</v>
      </c>
      <c r="BQ16" s="190"/>
      <c r="BR16" s="190">
        <f t="shared" si="13"/>
        <v>0</v>
      </c>
      <c r="BS16" s="191"/>
    </row>
    <row r="17" spans="2:71" ht="15" thickBot="1" x14ac:dyDescent="0.4">
      <c r="B17" s="209"/>
      <c r="C17" s="210"/>
      <c r="D17" s="210"/>
      <c r="E17" s="214"/>
      <c r="F17" s="214"/>
      <c r="G17" s="214"/>
      <c r="H17" s="215"/>
      <c r="I17" s="205"/>
      <c r="J17" s="206"/>
      <c r="K17" s="206"/>
      <c r="L17" s="206"/>
      <c r="M17" s="213">
        <v>44330</v>
      </c>
      <c r="N17" s="213"/>
      <c r="O17" s="213"/>
      <c r="P17" s="213">
        <v>44694</v>
      </c>
      <c r="Q17" s="213"/>
      <c r="R17" s="213"/>
      <c r="S17" s="205" t="s">
        <v>6638</v>
      </c>
      <c r="T17" s="205"/>
      <c r="U17" s="205"/>
      <c r="V17" s="206"/>
      <c r="W17" s="206"/>
      <c r="X17" s="206"/>
      <c r="Y17" s="207"/>
      <c r="Z17" s="207"/>
      <c r="AA17" s="207"/>
      <c r="AB17" s="208"/>
      <c r="AC17" s="208"/>
      <c r="AD17" s="208"/>
      <c r="AE17" s="202"/>
      <c r="AF17" s="202"/>
      <c r="AG17" s="202"/>
      <c r="AH17" s="201">
        <f>Totals!$E$81</f>
        <v>45811</v>
      </c>
      <c r="AI17" s="201"/>
      <c r="AJ17" s="201"/>
      <c r="AK17" s="331">
        <f t="shared" si="0"/>
        <v>0</v>
      </c>
      <c r="AL17" s="331"/>
      <c r="AM17" s="331"/>
      <c r="AN17" s="201" t="str">
        <f t="shared" si="1"/>
        <v/>
      </c>
      <c r="AO17" s="201"/>
      <c r="AP17" s="201"/>
      <c r="AQ17" s="202"/>
      <c r="AR17" s="202"/>
      <c r="AS17" s="202"/>
      <c r="AT17" s="203">
        <f t="shared" si="2"/>
        <v>0</v>
      </c>
      <c r="AU17" s="203"/>
      <c r="AV17" s="203"/>
      <c r="AW17" s="204">
        <f t="shared" si="3"/>
        <v>0</v>
      </c>
      <c r="AX17" s="204"/>
      <c r="AY17" s="204"/>
      <c r="AZ17" s="190">
        <f t="shared" si="4"/>
        <v>0</v>
      </c>
      <c r="BA17" s="190"/>
      <c r="BB17" s="190">
        <f t="shared" si="5"/>
        <v>0</v>
      </c>
      <c r="BC17" s="190"/>
      <c r="BD17" s="190">
        <f t="shared" si="6"/>
        <v>0</v>
      </c>
      <c r="BE17" s="190"/>
      <c r="BF17" s="190">
        <f t="shared" si="7"/>
        <v>0</v>
      </c>
      <c r="BG17" s="190"/>
      <c r="BH17" s="190">
        <f t="shared" si="8"/>
        <v>0</v>
      </c>
      <c r="BI17" s="190"/>
      <c r="BJ17" s="190">
        <f t="shared" si="9"/>
        <v>0</v>
      </c>
      <c r="BK17" s="190"/>
      <c r="BL17" s="190">
        <f t="shared" si="10"/>
        <v>0</v>
      </c>
      <c r="BM17" s="199"/>
      <c r="BN17" s="190">
        <f t="shared" si="11"/>
        <v>0</v>
      </c>
      <c r="BO17" s="190"/>
      <c r="BP17" s="190">
        <f t="shared" si="12"/>
        <v>0</v>
      </c>
      <c r="BQ17" s="190"/>
      <c r="BR17" s="190">
        <f t="shared" si="13"/>
        <v>0</v>
      </c>
      <c r="BS17" s="191"/>
    </row>
    <row r="18" spans="2:71" ht="15" thickBot="1" x14ac:dyDescent="0.4">
      <c r="B18" s="209"/>
      <c r="C18" s="210"/>
      <c r="D18" s="210"/>
      <c r="E18" s="214"/>
      <c r="F18" s="214"/>
      <c r="G18" s="214"/>
      <c r="H18" s="215"/>
      <c r="I18" s="205"/>
      <c r="J18" s="206"/>
      <c r="K18" s="206"/>
      <c r="L18" s="206"/>
      <c r="M18" s="213"/>
      <c r="N18" s="213"/>
      <c r="O18" s="213"/>
      <c r="P18" s="213"/>
      <c r="Q18" s="213"/>
      <c r="R18" s="213"/>
      <c r="S18" s="205"/>
      <c r="T18" s="205"/>
      <c r="U18" s="205"/>
      <c r="V18" s="206"/>
      <c r="W18" s="206"/>
      <c r="X18" s="206"/>
      <c r="Y18" s="207"/>
      <c r="Z18" s="207"/>
      <c r="AA18" s="207"/>
      <c r="AB18" s="208"/>
      <c r="AC18" s="208"/>
      <c r="AD18" s="208"/>
      <c r="AE18" s="202"/>
      <c r="AF18" s="202"/>
      <c r="AG18" s="202"/>
      <c r="AH18" s="201">
        <f>Totals!$E$81</f>
        <v>45811</v>
      </c>
      <c r="AI18" s="201"/>
      <c r="AJ18" s="201"/>
      <c r="AK18" s="331">
        <f t="shared" si="0"/>
        <v>0</v>
      </c>
      <c r="AL18" s="331"/>
      <c r="AM18" s="331"/>
      <c r="AN18" s="201" t="str">
        <f t="shared" si="1"/>
        <v/>
      </c>
      <c r="AO18" s="201"/>
      <c r="AP18" s="201"/>
      <c r="AQ18" s="202"/>
      <c r="AR18" s="202"/>
      <c r="AS18" s="202"/>
      <c r="AT18" s="203">
        <f t="shared" si="2"/>
        <v>0</v>
      </c>
      <c r="AU18" s="203"/>
      <c r="AV18" s="203"/>
      <c r="AW18" s="204">
        <f t="shared" si="3"/>
        <v>0</v>
      </c>
      <c r="AX18" s="204"/>
      <c r="AY18" s="204"/>
      <c r="AZ18" s="190">
        <f t="shared" si="4"/>
        <v>0</v>
      </c>
      <c r="BA18" s="190"/>
      <c r="BB18" s="190">
        <f t="shared" si="5"/>
        <v>0</v>
      </c>
      <c r="BC18" s="190"/>
      <c r="BD18" s="190">
        <f t="shared" si="6"/>
        <v>0</v>
      </c>
      <c r="BE18" s="190"/>
      <c r="BF18" s="190">
        <f t="shared" si="7"/>
        <v>0</v>
      </c>
      <c r="BG18" s="190"/>
      <c r="BH18" s="190">
        <f t="shared" si="8"/>
        <v>0</v>
      </c>
      <c r="BI18" s="190"/>
      <c r="BJ18" s="190">
        <f t="shared" si="9"/>
        <v>0</v>
      </c>
      <c r="BK18" s="190"/>
      <c r="BL18" s="190">
        <f t="shared" si="10"/>
        <v>0</v>
      </c>
      <c r="BM18" s="199"/>
      <c r="BN18" s="190">
        <f t="shared" si="11"/>
        <v>0</v>
      </c>
      <c r="BO18" s="190"/>
      <c r="BP18" s="190">
        <f t="shared" si="12"/>
        <v>0</v>
      </c>
      <c r="BQ18" s="190"/>
      <c r="BR18" s="190">
        <f t="shared" si="13"/>
        <v>0</v>
      </c>
      <c r="BS18" s="191"/>
    </row>
    <row r="19" spans="2:71" ht="15" thickBot="1" x14ac:dyDescent="0.4">
      <c r="B19" s="209"/>
      <c r="C19" s="210"/>
      <c r="D19" s="210"/>
      <c r="E19" s="214"/>
      <c r="F19" s="214"/>
      <c r="G19" s="214"/>
      <c r="H19" s="215"/>
      <c r="I19" s="205"/>
      <c r="J19" s="206"/>
      <c r="K19" s="206"/>
      <c r="L19" s="206"/>
      <c r="M19" s="213">
        <v>44323</v>
      </c>
      <c r="N19" s="213"/>
      <c r="O19" s="213"/>
      <c r="P19" s="213">
        <v>44687</v>
      </c>
      <c r="Q19" s="213"/>
      <c r="R19" s="213"/>
      <c r="S19" s="205" t="s">
        <v>6638</v>
      </c>
      <c r="T19" s="205"/>
      <c r="U19" s="205"/>
      <c r="V19" s="206"/>
      <c r="W19" s="206"/>
      <c r="X19" s="206"/>
      <c r="Y19" s="207"/>
      <c r="Z19" s="207"/>
      <c r="AA19" s="207"/>
      <c r="AB19" s="208"/>
      <c r="AC19" s="208"/>
      <c r="AD19" s="208"/>
      <c r="AE19" s="202"/>
      <c r="AF19" s="202"/>
      <c r="AG19" s="202"/>
      <c r="AH19" s="201">
        <f>Totals!$E$81</f>
        <v>45811</v>
      </c>
      <c r="AI19" s="201"/>
      <c r="AJ19" s="201"/>
      <c r="AK19" s="331">
        <f t="shared" si="0"/>
        <v>0</v>
      </c>
      <c r="AL19" s="331"/>
      <c r="AM19" s="331"/>
      <c r="AN19" s="201" t="str">
        <f t="shared" si="1"/>
        <v/>
      </c>
      <c r="AO19" s="201"/>
      <c r="AP19" s="201"/>
      <c r="AQ19" s="202"/>
      <c r="AR19" s="202"/>
      <c r="AS19" s="202"/>
      <c r="AT19" s="203">
        <f t="shared" si="2"/>
        <v>0</v>
      </c>
      <c r="AU19" s="203"/>
      <c r="AV19" s="203"/>
      <c r="AW19" s="204">
        <f t="shared" si="3"/>
        <v>0</v>
      </c>
      <c r="AX19" s="204"/>
      <c r="AY19" s="204"/>
      <c r="AZ19" s="190">
        <f t="shared" si="4"/>
        <v>0</v>
      </c>
      <c r="BA19" s="190"/>
      <c r="BB19" s="190">
        <f t="shared" si="5"/>
        <v>0</v>
      </c>
      <c r="BC19" s="190"/>
      <c r="BD19" s="190">
        <f t="shared" si="6"/>
        <v>0</v>
      </c>
      <c r="BE19" s="190"/>
      <c r="BF19" s="190">
        <f t="shared" si="7"/>
        <v>0</v>
      </c>
      <c r="BG19" s="190"/>
      <c r="BH19" s="190">
        <f t="shared" si="8"/>
        <v>0</v>
      </c>
      <c r="BI19" s="190"/>
      <c r="BJ19" s="190">
        <f t="shared" si="9"/>
        <v>0</v>
      </c>
      <c r="BK19" s="190"/>
      <c r="BL19" s="190">
        <f t="shared" si="10"/>
        <v>0</v>
      </c>
      <c r="BM19" s="199"/>
      <c r="BN19" s="190">
        <f t="shared" si="11"/>
        <v>0</v>
      </c>
      <c r="BO19" s="190"/>
      <c r="BP19" s="190">
        <f t="shared" si="12"/>
        <v>0</v>
      </c>
      <c r="BQ19" s="190"/>
      <c r="BR19" s="190">
        <f t="shared" si="13"/>
        <v>0</v>
      </c>
      <c r="BS19" s="191"/>
    </row>
    <row r="20" spans="2:71" ht="15" thickBot="1" x14ac:dyDescent="0.4">
      <c r="B20" s="209"/>
      <c r="C20" s="210"/>
      <c r="D20" s="210"/>
      <c r="E20" s="214"/>
      <c r="F20" s="214"/>
      <c r="G20" s="214"/>
      <c r="H20" s="215"/>
      <c r="I20" s="205"/>
      <c r="J20" s="206"/>
      <c r="K20" s="206"/>
      <c r="L20" s="206"/>
      <c r="M20" s="213"/>
      <c r="N20" s="213"/>
      <c r="O20" s="213"/>
      <c r="P20" s="213"/>
      <c r="Q20" s="213"/>
      <c r="R20" s="213"/>
      <c r="S20" s="205"/>
      <c r="T20" s="205"/>
      <c r="U20" s="205"/>
      <c r="V20" s="206"/>
      <c r="W20" s="206"/>
      <c r="X20" s="206"/>
      <c r="Y20" s="207"/>
      <c r="Z20" s="207"/>
      <c r="AA20" s="207"/>
      <c r="AB20" s="208"/>
      <c r="AC20" s="208"/>
      <c r="AD20" s="208"/>
      <c r="AE20" s="202"/>
      <c r="AF20" s="202"/>
      <c r="AG20" s="202"/>
      <c r="AH20" s="201">
        <f>Totals!$E$81</f>
        <v>45811</v>
      </c>
      <c r="AI20" s="201"/>
      <c r="AJ20" s="201"/>
      <c r="AK20" s="331">
        <f t="shared" si="0"/>
        <v>0</v>
      </c>
      <c r="AL20" s="331"/>
      <c r="AM20" s="331"/>
      <c r="AN20" s="201" t="str">
        <f t="shared" si="1"/>
        <v/>
      </c>
      <c r="AO20" s="201"/>
      <c r="AP20" s="201"/>
      <c r="AQ20" s="202"/>
      <c r="AR20" s="202"/>
      <c r="AS20" s="202"/>
      <c r="AT20" s="203">
        <f t="shared" si="2"/>
        <v>0</v>
      </c>
      <c r="AU20" s="203"/>
      <c r="AV20" s="203"/>
      <c r="AW20" s="204">
        <f t="shared" si="3"/>
        <v>0</v>
      </c>
      <c r="AX20" s="204"/>
      <c r="AY20" s="204"/>
      <c r="AZ20" s="190">
        <f t="shared" si="4"/>
        <v>0</v>
      </c>
      <c r="BA20" s="190"/>
      <c r="BB20" s="190">
        <f t="shared" si="5"/>
        <v>0</v>
      </c>
      <c r="BC20" s="190"/>
      <c r="BD20" s="190">
        <f t="shared" si="6"/>
        <v>0</v>
      </c>
      <c r="BE20" s="190"/>
      <c r="BF20" s="190">
        <f t="shared" si="7"/>
        <v>0</v>
      </c>
      <c r="BG20" s="190"/>
      <c r="BH20" s="190">
        <f t="shared" si="8"/>
        <v>0</v>
      </c>
      <c r="BI20" s="190"/>
      <c r="BJ20" s="190">
        <f t="shared" si="9"/>
        <v>0</v>
      </c>
      <c r="BK20" s="190"/>
      <c r="BL20" s="190">
        <f t="shared" si="10"/>
        <v>0</v>
      </c>
      <c r="BM20" s="199"/>
      <c r="BN20" s="190">
        <f t="shared" si="11"/>
        <v>0</v>
      </c>
      <c r="BO20" s="190"/>
      <c r="BP20" s="190">
        <f t="shared" si="12"/>
        <v>0</v>
      </c>
      <c r="BQ20" s="190"/>
      <c r="BR20" s="190">
        <f t="shared" si="13"/>
        <v>0</v>
      </c>
      <c r="BS20" s="191"/>
    </row>
    <row r="21" spans="2:71" ht="15" thickBot="1" x14ac:dyDescent="0.4">
      <c r="B21" s="209"/>
      <c r="C21" s="210"/>
      <c r="D21" s="210"/>
      <c r="E21" s="214"/>
      <c r="F21" s="214"/>
      <c r="G21" s="214"/>
      <c r="H21" s="215"/>
      <c r="I21" s="205"/>
      <c r="J21" s="206"/>
      <c r="K21" s="206"/>
      <c r="L21" s="206"/>
      <c r="M21" s="213"/>
      <c r="N21" s="213"/>
      <c r="O21" s="213"/>
      <c r="P21" s="213"/>
      <c r="Q21" s="213"/>
      <c r="R21" s="213"/>
      <c r="S21" s="205"/>
      <c r="T21" s="205"/>
      <c r="U21" s="205"/>
      <c r="V21" s="206"/>
      <c r="W21" s="206"/>
      <c r="X21" s="206"/>
      <c r="Y21" s="207"/>
      <c r="Z21" s="207"/>
      <c r="AA21" s="207"/>
      <c r="AB21" s="208"/>
      <c r="AC21" s="208"/>
      <c r="AD21" s="208"/>
      <c r="AE21" s="202"/>
      <c r="AF21" s="202"/>
      <c r="AG21" s="202"/>
      <c r="AH21" s="201">
        <f>Totals!$E$81</f>
        <v>45811</v>
      </c>
      <c r="AI21" s="201"/>
      <c r="AJ21" s="201"/>
      <c r="AK21" s="331">
        <f t="shared" si="0"/>
        <v>0</v>
      </c>
      <c r="AL21" s="331"/>
      <c r="AM21" s="331"/>
      <c r="AN21" s="201" t="str">
        <f t="shared" si="1"/>
        <v/>
      </c>
      <c r="AO21" s="201"/>
      <c r="AP21" s="201"/>
      <c r="AQ21" s="202"/>
      <c r="AR21" s="202"/>
      <c r="AS21" s="202"/>
      <c r="AT21" s="203">
        <f t="shared" si="2"/>
        <v>0</v>
      </c>
      <c r="AU21" s="203"/>
      <c r="AV21" s="203"/>
      <c r="AW21" s="204">
        <f t="shared" si="3"/>
        <v>0</v>
      </c>
      <c r="AX21" s="204"/>
      <c r="AY21" s="204"/>
      <c r="AZ21" s="190">
        <f t="shared" si="4"/>
        <v>0</v>
      </c>
      <c r="BA21" s="190"/>
      <c r="BB21" s="190">
        <f t="shared" si="5"/>
        <v>0</v>
      </c>
      <c r="BC21" s="190"/>
      <c r="BD21" s="190">
        <f t="shared" si="6"/>
        <v>0</v>
      </c>
      <c r="BE21" s="190"/>
      <c r="BF21" s="190">
        <f t="shared" si="7"/>
        <v>0</v>
      </c>
      <c r="BG21" s="190"/>
      <c r="BH21" s="190">
        <f t="shared" si="8"/>
        <v>0</v>
      </c>
      <c r="BI21" s="190"/>
      <c r="BJ21" s="190">
        <f t="shared" si="9"/>
        <v>0</v>
      </c>
      <c r="BK21" s="190"/>
      <c r="BL21" s="190">
        <f t="shared" si="10"/>
        <v>0</v>
      </c>
      <c r="BM21" s="199"/>
      <c r="BN21" s="190">
        <f t="shared" si="11"/>
        <v>0</v>
      </c>
      <c r="BO21" s="190"/>
      <c r="BP21" s="190">
        <f t="shared" si="12"/>
        <v>0</v>
      </c>
      <c r="BQ21" s="190"/>
      <c r="BR21" s="190">
        <f t="shared" si="13"/>
        <v>0</v>
      </c>
      <c r="BS21" s="191"/>
    </row>
    <row r="22" spans="2:71" ht="15" thickBot="1" x14ac:dyDescent="0.4">
      <c r="B22" s="209"/>
      <c r="C22" s="210"/>
      <c r="D22" s="210"/>
      <c r="E22" s="214"/>
      <c r="F22" s="214"/>
      <c r="G22" s="214"/>
      <c r="H22" s="215"/>
      <c r="I22" s="205"/>
      <c r="J22" s="206"/>
      <c r="K22" s="206"/>
      <c r="L22" s="206"/>
      <c r="M22" s="213"/>
      <c r="N22" s="213"/>
      <c r="O22" s="213"/>
      <c r="P22" s="213"/>
      <c r="Q22" s="213"/>
      <c r="R22" s="213"/>
      <c r="S22" s="205"/>
      <c r="T22" s="205"/>
      <c r="U22" s="205"/>
      <c r="V22" s="206"/>
      <c r="W22" s="206"/>
      <c r="X22" s="206"/>
      <c r="Y22" s="207"/>
      <c r="Z22" s="207"/>
      <c r="AA22" s="207"/>
      <c r="AB22" s="208"/>
      <c r="AC22" s="208"/>
      <c r="AD22" s="208"/>
      <c r="AE22" s="202"/>
      <c r="AF22" s="202"/>
      <c r="AG22" s="202"/>
      <c r="AH22" s="201">
        <f>Totals!$E$81</f>
        <v>45811</v>
      </c>
      <c r="AI22" s="201"/>
      <c r="AJ22" s="201"/>
      <c r="AK22" s="331">
        <f t="shared" si="0"/>
        <v>0</v>
      </c>
      <c r="AL22" s="331"/>
      <c r="AM22" s="331"/>
      <c r="AN22" s="201" t="str">
        <f t="shared" si="1"/>
        <v/>
      </c>
      <c r="AO22" s="201"/>
      <c r="AP22" s="201"/>
      <c r="AQ22" s="202"/>
      <c r="AR22" s="202"/>
      <c r="AS22" s="202"/>
      <c r="AT22" s="203">
        <f t="shared" si="2"/>
        <v>0</v>
      </c>
      <c r="AU22" s="203"/>
      <c r="AV22" s="203"/>
      <c r="AW22" s="204">
        <f t="shared" si="3"/>
        <v>0</v>
      </c>
      <c r="AX22" s="204"/>
      <c r="AY22" s="204"/>
      <c r="AZ22" s="190">
        <f t="shared" si="4"/>
        <v>0</v>
      </c>
      <c r="BA22" s="190"/>
      <c r="BB22" s="190">
        <f t="shared" si="5"/>
        <v>0</v>
      </c>
      <c r="BC22" s="190"/>
      <c r="BD22" s="190">
        <f t="shared" si="6"/>
        <v>0</v>
      </c>
      <c r="BE22" s="190"/>
      <c r="BF22" s="190">
        <f t="shared" si="7"/>
        <v>0</v>
      </c>
      <c r="BG22" s="190"/>
      <c r="BH22" s="190">
        <f t="shared" si="8"/>
        <v>0</v>
      </c>
      <c r="BI22" s="190"/>
      <c r="BJ22" s="190">
        <f t="shared" si="9"/>
        <v>0</v>
      </c>
      <c r="BK22" s="190"/>
      <c r="BL22" s="190">
        <f t="shared" si="10"/>
        <v>0</v>
      </c>
      <c r="BM22" s="199"/>
      <c r="BN22" s="190">
        <f t="shared" si="11"/>
        <v>0</v>
      </c>
      <c r="BO22" s="190"/>
      <c r="BP22" s="190">
        <f t="shared" si="12"/>
        <v>0</v>
      </c>
      <c r="BQ22" s="190"/>
      <c r="BR22" s="190">
        <f t="shared" si="13"/>
        <v>0</v>
      </c>
      <c r="BS22" s="191"/>
    </row>
    <row r="23" spans="2:71" ht="15" thickBot="1" x14ac:dyDescent="0.4">
      <c r="B23" s="209"/>
      <c r="C23" s="210"/>
      <c r="D23" s="210"/>
      <c r="E23" s="214"/>
      <c r="F23" s="214"/>
      <c r="G23" s="214"/>
      <c r="H23" s="215"/>
      <c r="I23" s="205"/>
      <c r="J23" s="206"/>
      <c r="K23" s="206"/>
      <c r="L23" s="206"/>
      <c r="M23" s="213">
        <v>43148</v>
      </c>
      <c r="N23" s="213"/>
      <c r="O23" s="213"/>
      <c r="P23" s="213">
        <v>46799</v>
      </c>
      <c r="Q23" s="213"/>
      <c r="R23" s="213"/>
      <c r="S23" s="205" t="s">
        <v>3712</v>
      </c>
      <c r="T23" s="205"/>
      <c r="U23" s="205"/>
      <c r="V23" s="206" t="s">
        <v>3299</v>
      </c>
      <c r="W23" s="206"/>
      <c r="X23" s="206"/>
      <c r="Y23" s="207"/>
      <c r="Z23" s="207"/>
      <c r="AA23" s="207"/>
      <c r="AB23" s="208"/>
      <c r="AC23" s="208"/>
      <c r="AD23" s="208"/>
      <c r="AE23" s="202"/>
      <c r="AF23" s="202"/>
      <c r="AG23" s="202"/>
      <c r="AH23" s="201">
        <f>Totals!$E$81</f>
        <v>45811</v>
      </c>
      <c r="AI23" s="201"/>
      <c r="AJ23" s="201"/>
      <c r="AK23" s="331">
        <f t="shared" si="0"/>
        <v>0</v>
      </c>
      <c r="AL23" s="331"/>
      <c r="AM23" s="331"/>
      <c r="AN23" s="201" t="str">
        <f>IF($AQ23="","",$AQ23-1)</f>
        <v/>
      </c>
      <c r="AO23" s="201"/>
      <c r="AP23" s="201"/>
      <c r="AQ23" s="202"/>
      <c r="AR23" s="202"/>
      <c r="AS23" s="202"/>
      <c r="AT23" s="203">
        <f>IF($AE23&gt;0,IF($AN23&gt;0,IF(OR($AH23&gt;"",$AH23&gt;0),$AN23-$AH23,""),0),0)</f>
        <v>0</v>
      </c>
      <c r="AU23" s="203"/>
      <c r="AV23" s="203"/>
      <c r="AW23" s="204">
        <f t="shared" si="3"/>
        <v>0</v>
      </c>
      <c r="AX23" s="204"/>
      <c r="AY23" s="204"/>
      <c r="AZ23" s="190">
        <f t="shared" si="4"/>
        <v>0</v>
      </c>
      <c r="BA23" s="190"/>
      <c r="BB23" s="190">
        <f t="shared" si="5"/>
        <v>0</v>
      </c>
      <c r="BC23" s="190"/>
      <c r="BD23" s="190">
        <f t="shared" si="6"/>
        <v>0</v>
      </c>
      <c r="BE23" s="190"/>
      <c r="BF23" s="190">
        <f t="shared" si="7"/>
        <v>0</v>
      </c>
      <c r="BG23" s="190"/>
      <c r="BH23" s="190">
        <f t="shared" si="8"/>
        <v>0</v>
      </c>
      <c r="BI23" s="190"/>
      <c r="BJ23" s="190">
        <f t="shared" si="9"/>
        <v>0</v>
      </c>
      <c r="BK23" s="190"/>
      <c r="BL23" s="190">
        <f t="shared" si="10"/>
        <v>0</v>
      </c>
      <c r="BM23" s="199"/>
      <c r="BN23" s="190">
        <f t="shared" si="11"/>
        <v>0</v>
      </c>
      <c r="BO23" s="190"/>
      <c r="BP23" s="190">
        <f t="shared" si="12"/>
        <v>0</v>
      </c>
      <c r="BQ23" s="190"/>
      <c r="BR23" s="190">
        <f t="shared" si="13"/>
        <v>0</v>
      </c>
      <c r="BS23" s="191"/>
    </row>
    <row r="24" spans="2:71" ht="15" thickBot="1" x14ac:dyDescent="0.4">
      <c r="B24" s="209"/>
      <c r="C24" s="210"/>
      <c r="D24" s="210"/>
      <c r="E24" s="214"/>
      <c r="F24" s="214"/>
      <c r="G24" s="214"/>
      <c r="H24" s="215"/>
      <c r="I24" s="205"/>
      <c r="J24" s="206"/>
      <c r="K24" s="206"/>
      <c r="L24" s="206"/>
      <c r="M24" s="213">
        <v>44428</v>
      </c>
      <c r="N24" s="213"/>
      <c r="O24" s="213"/>
      <c r="P24" s="213">
        <v>44792</v>
      </c>
      <c r="Q24" s="213"/>
      <c r="R24" s="213"/>
      <c r="S24" s="205" t="s">
        <v>6638</v>
      </c>
      <c r="T24" s="205"/>
      <c r="U24" s="205"/>
      <c r="V24" s="206" t="s">
        <v>6406</v>
      </c>
      <c r="W24" s="206"/>
      <c r="X24" s="206"/>
      <c r="Y24" s="207"/>
      <c r="Z24" s="207"/>
      <c r="AA24" s="207"/>
      <c r="AB24" s="208"/>
      <c r="AC24" s="208"/>
      <c r="AD24" s="208"/>
      <c r="AE24" s="202"/>
      <c r="AF24" s="202"/>
      <c r="AG24" s="202"/>
      <c r="AH24" s="201">
        <f>Totals!$E$81</f>
        <v>45811</v>
      </c>
      <c r="AI24" s="201"/>
      <c r="AJ24" s="201"/>
      <c r="AK24" s="331">
        <f t="shared" si="0"/>
        <v>0</v>
      </c>
      <c r="AL24" s="331"/>
      <c r="AM24" s="331"/>
      <c r="AN24" s="201" t="str">
        <f t="shared" si="1"/>
        <v/>
      </c>
      <c r="AO24" s="201"/>
      <c r="AP24" s="201"/>
      <c r="AQ24" s="202"/>
      <c r="AR24" s="202"/>
      <c r="AS24" s="202"/>
      <c r="AT24" s="203">
        <f t="shared" ref="AT24:AT51" si="14">IF($AE24&gt;0,IF($AN24&gt;0,IF(OR($AH24&gt;"",$AH24&gt;0),$AN24-$AH24,""),0),0)</f>
        <v>0</v>
      </c>
      <c r="AU24" s="203"/>
      <c r="AV24" s="203"/>
      <c r="AW24" s="204">
        <f t="shared" si="3"/>
        <v>0</v>
      </c>
      <c r="AX24" s="204"/>
      <c r="AY24" s="204"/>
      <c r="AZ24" s="190">
        <f t="shared" si="4"/>
        <v>0</v>
      </c>
      <c r="BA24" s="190"/>
      <c r="BB24" s="190">
        <f t="shared" si="5"/>
        <v>0</v>
      </c>
      <c r="BC24" s="190"/>
      <c r="BD24" s="190">
        <f t="shared" si="6"/>
        <v>0</v>
      </c>
      <c r="BE24" s="190"/>
      <c r="BF24" s="190">
        <f t="shared" si="7"/>
        <v>0</v>
      </c>
      <c r="BG24" s="190"/>
      <c r="BH24" s="190">
        <f t="shared" si="8"/>
        <v>0</v>
      </c>
      <c r="BI24" s="190"/>
      <c r="BJ24" s="190">
        <f t="shared" si="9"/>
        <v>0</v>
      </c>
      <c r="BK24" s="190"/>
      <c r="BL24" s="190">
        <f t="shared" si="10"/>
        <v>0</v>
      </c>
      <c r="BM24" s="199"/>
      <c r="BN24" s="190">
        <f t="shared" si="11"/>
        <v>0</v>
      </c>
      <c r="BO24" s="190"/>
      <c r="BP24" s="190">
        <f t="shared" si="12"/>
        <v>0</v>
      </c>
      <c r="BQ24" s="190"/>
      <c r="BR24" s="190">
        <f t="shared" si="13"/>
        <v>0</v>
      </c>
      <c r="BS24" s="191"/>
    </row>
    <row r="25" spans="2:71" ht="15" thickBot="1" x14ac:dyDescent="0.4">
      <c r="B25" s="209"/>
      <c r="C25" s="210"/>
      <c r="D25" s="210"/>
      <c r="E25" s="214"/>
      <c r="F25" s="214"/>
      <c r="G25" s="214"/>
      <c r="H25" s="215"/>
      <c r="I25" s="205"/>
      <c r="J25" s="206"/>
      <c r="K25" s="206"/>
      <c r="L25" s="206"/>
      <c r="M25" s="213">
        <v>44428</v>
      </c>
      <c r="N25" s="213"/>
      <c r="O25" s="213"/>
      <c r="P25" s="213">
        <v>44792</v>
      </c>
      <c r="Q25" s="213"/>
      <c r="R25" s="213"/>
      <c r="S25" s="205" t="s">
        <v>6638</v>
      </c>
      <c r="T25" s="205"/>
      <c r="U25" s="205"/>
      <c r="V25" s="206" t="s">
        <v>6406</v>
      </c>
      <c r="W25" s="206"/>
      <c r="X25" s="206"/>
      <c r="Y25" s="207"/>
      <c r="Z25" s="207"/>
      <c r="AA25" s="207"/>
      <c r="AB25" s="208"/>
      <c r="AC25" s="208"/>
      <c r="AD25" s="208"/>
      <c r="AE25" s="202"/>
      <c r="AF25" s="202"/>
      <c r="AG25" s="202"/>
      <c r="AH25" s="201">
        <f>Totals!$E$81</f>
        <v>45811</v>
      </c>
      <c r="AI25" s="201"/>
      <c r="AJ25" s="201"/>
      <c r="AK25" s="331">
        <f t="shared" si="0"/>
        <v>0</v>
      </c>
      <c r="AL25" s="331"/>
      <c r="AM25" s="331"/>
      <c r="AN25" s="201" t="str">
        <f t="shared" si="1"/>
        <v/>
      </c>
      <c r="AO25" s="201"/>
      <c r="AP25" s="201"/>
      <c r="AQ25" s="202"/>
      <c r="AR25" s="202"/>
      <c r="AS25" s="202"/>
      <c r="AT25" s="203">
        <f t="shared" si="14"/>
        <v>0</v>
      </c>
      <c r="AU25" s="203"/>
      <c r="AV25" s="203"/>
      <c r="AW25" s="204">
        <f t="shared" si="3"/>
        <v>0</v>
      </c>
      <c r="AX25" s="204"/>
      <c r="AY25" s="204"/>
      <c r="AZ25" s="190">
        <f t="shared" si="4"/>
        <v>0</v>
      </c>
      <c r="BA25" s="190"/>
      <c r="BB25" s="190">
        <f t="shared" si="5"/>
        <v>0</v>
      </c>
      <c r="BC25" s="190"/>
      <c r="BD25" s="190">
        <f t="shared" si="6"/>
        <v>0</v>
      </c>
      <c r="BE25" s="190"/>
      <c r="BF25" s="190">
        <f t="shared" si="7"/>
        <v>0</v>
      </c>
      <c r="BG25" s="190"/>
      <c r="BH25" s="190">
        <f t="shared" si="8"/>
        <v>0</v>
      </c>
      <c r="BI25" s="190"/>
      <c r="BJ25" s="190">
        <f t="shared" si="9"/>
        <v>0</v>
      </c>
      <c r="BK25" s="190"/>
      <c r="BL25" s="190">
        <f t="shared" si="10"/>
        <v>0</v>
      </c>
      <c r="BM25" s="199"/>
      <c r="BN25" s="190">
        <f t="shared" si="11"/>
        <v>0</v>
      </c>
      <c r="BO25" s="190"/>
      <c r="BP25" s="190">
        <f t="shared" si="12"/>
        <v>0</v>
      </c>
      <c r="BQ25" s="190"/>
      <c r="BR25" s="190">
        <f t="shared" si="13"/>
        <v>0</v>
      </c>
      <c r="BS25" s="191"/>
    </row>
    <row r="26" spans="2:71" ht="15" thickBot="1" x14ac:dyDescent="0.4">
      <c r="B26" s="209"/>
      <c r="C26" s="210"/>
      <c r="D26" s="210"/>
      <c r="E26" s="214"/>
      <c r="F26" s="214"/>
      <c r="G26" s="214"/>
      <c r="H26" s="215"/>
      <c r="I26" s="205"/>
      <c r="J26" s="206"/>
      <c r="K26" s="206"/>
      <c r="L26" s="206"/>
      <c r="M26" s="213"/>
      <c r="N26" s="213"/>
      <c r="O26" s="213"/>
      <c r="P26" s="213"/>
      <c r="Q26" s="213"/>
      <c r="R26" s="213"/>
      <c r="S26" s="205"/>
      <c r="T26" s="205"/>
      <c r="U26" s="205"/>
      <c r="V26" s="206"/>
      <c r="W26" s="206"/>
      <c r="X26" s="206"/>
      <c r="Y26" s="207"/>
      <c r="Z26" s="207"/>
      <c r="AA26" s="207"/>
      <c r="AB26" s="208"/>
      <c r="AC26" s="208"/>
      <c r="AD26" s="208"/>
      <c r="AE26" s="202"/>
      <c r="AF26" s="202"/>
      <c r="AG26" s="202"/>
      <c r="AH26" s="201">
        <f>Totals!$E$81</f>
        <v>45811</v>
      </c>
      <c r="AI26" s="201"/>
      <c r="AJ26" s="201"/>
      <c r="AK26" s="331">
        <f t="shared" si="0"/>
        <v>0</v>
      </c>
      <c r="AL26" s="331"/>
      <c r="AM26" s="331"/>
      <c r="AN26" s="201" t="str">
        <f t="shared" si="1"/>
        <v/>
      </c>
      <c r="AO26" s="201"/>
      <c r="AP26" s="201"/>
      <c r="AQ26" s="202"/>
      <c r="AR26" s="202"/>
      <c r="AS26" s="202"/>
      <c r="AT26" s="203">
        <f t="shared" si="14"/>
        <v>0</v>
      </c>
      <c r="AU26" s="203"/>
      <c r="AV26" s="203"/>
      <c r="AW26" s="204">
        <f t="shared" si="3"/>
        <v>0</v>
      </c>
      <c r="AX26" s="204"/>
      <c r="AY26" s="204"/>
      <c r="AZ26" s="190">
        <f t="shared" si="4"/>
        <v>0</v>
      </c>
      <c r="BA26" s="190"/>
      <c r="BB26" s="190">
        <f t="shared" si="5"/>
        <v>0</v>
      </c>
      <c r="BC26" s="190"/>
      <c r="BD26" s="190">
        <f t="shared" si="6"/>
        <v>0</v>
      </c>
      <c r="BE26" s="190"/>
      <c r="BF26" s="190">
        <f t="shared" si="7"/>
        <v>0</v>
      </c>
      <c r="BG26" s="190"/>
      <c r="BH26" s="190">
        <f t="shared" si="8"/>
        <v>0</v>
      </c>
      <c r="BI26" s="190"/>
      <c r="BJ26" s="190">
        <f t="shared" si="9"/>
        <v>0</v>
      </c>
      <c r="BK26" s="190"/>
      <c r="BL26" s="190">
        <f t="shared" si="10"/>
        <v>0</v>
      </c>
      <c r="BM26" s="199"/>
      <c r="BN26" s="190">
        <f t="shared" si="11"/>
        <v>0</v>
      </c>
      <c r="BO26" s="190"/>
      <c r="BP26" s="190">
        <f t="shared" si="12"/>
        <v>0</v>
      </c>
      <c r="BQ26" s="190"/>
      <c r="BR26" s="190">
        <f t="shared" si="13"/>
        <v>0</v>
      </c>
      <c r="BS26" s="191"/>
    </row>
    <row r="27" spans="2:71" ht="15" thickBot="1" x14ac:dyDescent="0.4">
      <c r="B27" s="209"/>
      <c r="C27" s="210"/>
      <c r="D27" s="210"/>
      <c r="E27" s="214"/>
      <c r="F27" s="214"/>
      <c r="G27" s="214"/>
      <c r="H27" s="215"/>
      <c r="I27" s="205"/>
      <c r="J27" s="206"/>
      <c r="K27" s="206"/>
      <c r="L27" s="206"/>
      <c r="M27" s="213">
        <v>43246</v>
      </c>
      <c r="N27" s="213"/>
      <c r="O27" s="213"/>
      <c r="P27" s="213">
        <v>45071</v>
      </c>
      <c r="Q27" s="213"/>
      <c r="R27" s="213"/>
      <c r="S27" s="205" t="s">
        <v>5539</v>
      </c>
      <c r="T27" s="205"/>
      <c r="U27" s="205"/>
      <c r="V27" s="206" t="s">
        <v>5027</v>
      </c>
      <c r="W27" s="206"/>
      <c r="X27" s="206"/>
      <c r="Y27" s="207"/>
      <c r="Z27" s="207"/>
      <c r="AA27" s="207"/>
      <c r="AB27" s="208"/>
      <c r="AC27" s="208"/>
      <c r="AD27" s="208"/>
      <c r="AE27" s="202"/>
      <c r="AF27" s="202"/>
      <c r="AG27" s="202"/>
      <c r="AH27" s="201">
        <f>Totals!$E$81</f>
        <v>45811</v>
      </c>
      <c r="AI27" s="201"/>
      <c r="AJ27" s="201"/>
      <c r="AK27" s="331">
        <f t="shared" si="0"/>
        <v>0</v>
      </c>
      <c r="AL27" s="331"/>
      <c r="AM27" s="331"/>
      <c r="AN27" s="201" t="str">
        <f t="shared" si="1"/>
        <v/>
      </c>
      <c r="AO27" s="201"/>
      <c r="AP27" s="201"/>
      <c r="AQ27" s="202"/>
      <c r="AR27" s="202"/>
      <c r="AS27" s="202"/>
      <c r="AT27" s="203">
        <f t="shared" si="14"/>
        <v>0</v>
      </c>
      <c r="AU27" s="203"/>
      <c r="AV27" s="203"/>
      <c r="AW27" s="204">
        <f t="shared" si="3"/>
        <v>0</v>
      </c>
      <c r="AX27" s="204"/>
      <c r="AY27" s="204"/>
      <c r="AZ27" s="190">
        <f t="shared" si="4"/>
        <v>0</v>
      </c>
      <c r="BA27" s="190"/>
      <c r="BB27" s="190">
        <f t="shared" si="5"/>
        <v>0</v>
      </c>
      <c r="BC27" s="190"/>
      <c r="BD27" s="190">
        <f t="shared" si="6"/>
        <v>0</v>
      </c>
      <c r="BE27" s="190"/>
      <c r="BF27" s="190">
        <f t="shared" si="7"/>
        <v>0</v>
      </c>
      <c r="BG27" s="190"/>
      <c r="BH27" s="190">
        <f t="shared" si="8"/>
        <v>0</v>
      </c>
      <c r="BI27" s="190"/>
      <c r="BJ27" s="190">
        <f t="shared" si="9"/>
        <v>0</v>
      </c>
      <c r="BK27" s="190"/>
      <c r="BL27" s="190">
        <f t="shared" si="10"/>
        <v>0</v>
      </c>
      <c r="BM27" s="199"/>
      <c r="BN27" s="190">
        <f t="shared" si="11"/>
        <v>0</v>
      </c>
      <c r="BO27" s="190"/>
      <c r="BP27" s="190">
        <f t="shared" si="12"/>
        <v>0</v>
      </c>
      <c r="BQ27" s="190"/>
      <c r="BR27" s="190">
        <f t="shared" si="13"/>
        <v>0</v>
      </c>
      <c r="BS27" s="191"/>
    </row>
    <row r="28" spans="2:71" ht="15" thickBot="1" x14ac:dyDescent="0.4">
      <c r="B28" s="209"/>
      <c r="C28" s="210"/>
      <c r="D28" s="210"/>
      <c r="E28" s="214"/>
      <c r="F28" s="214"/>
      <c r="G28" s="214"/>
      <c r="H28" s="215"/>
      <c r="I28" s="205"/>
      <c r="J28" s="206"/>
      <c r="K28" s="206"/>
      <c r="L28" s="206"/>
      <c r="M28" s="213">
        <v>44442</v>
      </c>
      <c r="N28" s="213"/>
      <c r="O28" s="213"/>
      <c r="P28" s="213">
        <v>46267</v>
      </c>
      <c r="Q28" s="213"/>
      <c r="R28" s="213"/>
      <c r="S28" s="205" t="s">
        <v>5539</v>
      </c>
      <c r="T28" s="205"/>
      <c r="U28" s="205"/>
      <c r="V28" s="206" t="s">
        <v>3830</v>
      </c>
      <c r="W28" s="206"/>
      <c r="X28" s="206"/>
      <c r="Y28" s="207"/>
      <c r="Z28" s="207"/>
      <c r="AA28" s="207"/>
      <c r="AB28" s="208"/>
      <c r="AC28" s="208"/>
      <c r="AD28" s="208"/>
      <c r="AE28" s="202"/>
      <c r="AF28" s="202"/>
      <c r="AG28" s="202"/>
      <c r="AH28" s="201">
        <f>Totals!$E$81</f>
        <v>45811</v>
      </c>
      <c r="AI28" s="201"/>
      <c r="AJ28" s="201"/>
      <c r="AK28" s="331">
        <f t="shared" si="0"/>
        <v>0</v>
      </c>
      <c r="AL28" s="331"/>
      <c r="AM28" s="331"/>
      <c r="AN28" s="201" t="str">
        <f t="shared" si="1"/>
        <v/>
      </c>
      <c r="AO28" s="201"/>
      <c r="AP28" s="201"/>
      <c r="AQ28" s="202"/>
      <c r="AR28" s="202"/>
      <c r="AS28" s="202"/>
      <c r="AT28" s="203">
        <f t="shared" si="14"/>
        <v>0</v>
      </c>
      <c r="AU28" s="203"/>
      <c r="AV28" s="203"/>
      <c r="AW28" s="204">
        <f t="shared" si="3"/>
        <v>0</v>
      </c>
      <c r="AX28" s="204"/>
      <c r="AY28" s="204"/>
      <c r="AZ28" s="190">
        <f t="shared" si="4"/>
        <v>0</v>
      </c>
      <c r="BA28" s="190"/>
      <c r="BB28" s="190">
        <f t="shared" si="5"/>
        <v>0</v>
      </c>
      <c r="BC28" s="190"/>
      <c r="BD28" s="190">
        <f t="shared" si="6"/>
        <v>0</v>
      </c>
      <c r="BE28" s="190"/>
      <c r="BF28" s="190">
        <f t="shared" si="7"/>
        <v>0</v>
      </c>
      <c r="BG28" s="190"/>
      <c r="BH28" s="190">
        <f t="shared" si="8"/>
        <v>0</v>
      </c>
      <c r="BI28" s="190"/>
      <c r="BJ28" s="190">
        <f t="shared" si="9"/>
        <v>0</v>
      </c>
      <c r="BK28" s="190"/>
      <c r="BL28" s="190">
        <f t="shared" si="10"/>
        <v>0</v>
      </c>
      <c r="BM28" s="199"/>
      <c r="BN28" s="190">
        <f t="shared" si="11"/>
        <v>0</v>
      </c>
      <c r="BO28" s="190"/>
      <c r="BP28" s="190">
        <f t="shared" si="12"/>
        <v>0</v>
      </c>
      <c r="BQ28" s="190"/>
      <c r="BR28" s="190">
        <f t="shared" si="13"/>
        <v>0</v>
      </c>
      <c r="BS28" s="191"/>
    </row>
    <row r="29" spans="2:71" ht="15" thickBot="1" x14ac:dyDescent="0.4">
      <c r="B29" s="209"/>
      <c r="C29" s="210"/>
      <c r="D29" s="210"/>
      <c r="E29" s="214"/>
      <c r="F29" s="214"/>
      <c r="G29" s="214"/>
      <c r="H29" s="215"/>
      <c r="I29" s="205"/>
      <c r="J29" s="206"/>
      <c r="K29" s="206"/>
      <c r="L29" s="206"/>
      <c r="M29" s="213">
        <v>44229</v>
      </c>
      <c r="N29" s="213"/>
      <c r="O29" s="213"/>
      <c r="P29" s="213">
        <v>44593</v>
      </c>
      <c r="Q29" s="213"/>
      <c r="R29" s="213"/>
      <c r="S29" s="205" t="s">
        <v>6638</v>
      </c>
      <c r="T29" s="205"/>
      <c r="U29" s="205"/>
      <c r="V29" s="206" t="s">
        <v>6606</v>
      </c>
      <c r="W29" s="206"/>
      <c r="X29" s="206"/>
      <c r="Y29" s="207"/>
      <c r="Z29" s="207"/>
      <c r="AA29" s="207"/>
      <c r="AB29" s="208"/>
      <c r="AC29" s="208"/>
      <c r="AD29" s="208"/>
      <c r="AE29" s="202"/>
      <c r="AF29" s="202"/>
      <c r="AG29" s="202"/>
      <c r="AH29" s="201">
        <f>Totals!$E$81</f>
        <v>45811</v>
      </c>
      <c r="AI29" s="201"/>
      <c r="AJ29" s="201"/>
      <c r="AK29" s="331">
        <f t="shared" si="0"/>
        <v>0</v>
      </c>
      <c r="AL29" s="331"/>
      <c r="AM29" s="331"/>
      <c r="AN29" s="201" t="str">
        <f t="shared" si="1"/>
        <v/>
      </c>
      <c r="AO29" s="201"/>
      <c r="AP29" s="201"/>
      <c r="AQ29" s="202"/>
      <c r="AR29" s="202"/>
      <c r="AS29" s="202"/>
      <c r="AT29" s="203">
        <f t="shared" si="14"/>
        <v>0</v>
      </c>
      <c r="AU29" s="203"/>
      <c r="AV29" s="203"/>
      <c r="AW29" s="204">
        <f t="shared" si="3"/>
        <v>0</v>
      </c>
      <c r="AX29" s="204"/>
      <c r="AY29" s="204"/>
      <c r="AZ29" s="190">
        <f t="shared" si="4"/>
        <v>0</v>
      </c>
      <c r="BA29" s="190"/>
      <c r="BB29" s="190">
        <f t="shared" si="5"/>
        <v>0</v>
      </c>
      <c r="BC29" s="190"/>
      <c r="BD29" s="190">
        <f t="shared" si="6"/>
        <v>0</v>
      </c>
      <c r="BE29" s="190"/>
      <c r="BF29" s="190">
        <f t="shared" si="7"/>
        <v>0</v>
      </c>
      <c r="BG29" s="190"/>
      <c r="BH29" s="190">
        <f t="shared" si="8"/>
        <v>0</v>
      </c>
      <c r="BI29" s="190"/>
      <c r="BJ29" s="190">
        <f t="shared" si="9"/>
        <v>0</v>
      </c>
      <c r="BK29" s="190"/>
      <c r="BL29" s="190">
        <f t="shared" si="10"/>
        <v>0</v>
      </c>
      <c r="BM29" s="199"/>
      <c r="BN29" s="190">
        <f t="shared" si="11"/>
        <v>0</v>
      </c>
      <c r="BO29" s="190"/>
      <c r="BP29" s="190">
        <f t="shared" si="12"/>
        <v>0</v>
      </c>
      <c r="BQ29" s="190"/>
      <c r="BR29" s="190">
        <f t="shared" si="13"/>
        <v>0</v>
      </c>
      <c r="BS29" s="191"/>
    </row>
    <row r="30" spans="2:71" ht="15" thickBot="1" x14ac:dyDescent="0.4">
      <c r="B30" s="209"/>
      <c r="C30" s="210"/>
      <c r="D30" s="210"/>
      <c r="E30" s="214"/>
      <c r="F30" s="214"/>
      <c r="G30" s="214"/>
      <c r="H30" s="215"/>
      <c r="I30" s="205"/>
      <c r="J30" s="206"/>
      <c r="K30" s="206"/>
      <c r="L30" s="206"/>
      <c r="M30" s="213">
        <v>44105</v>
      </c>
      <c r="N30" s="213"/>
      <c r="O30" s="213"/>
      <c r="P30" s="213">
        <v>44469</v>
      </c>
      <c r="Q30" s="213"/>
      <c r="R30" s="213"/>
      <c r="S30" s="205" t="s">
        <v>6638</v>
      </c>
      <c r="T30" s="205"/>
      <c r="U30" s="205"/>
      <c r="V30" s="206" t="s">
        <v>6364</v>
      </c>
      <c r="W30" s="206"/>
      <c r="X30" s="206"/>
      <c r="Y30" s="207"/>
      <c r="Z30" s="207"/>
      <c r="AA30" s="207"/>
      <c r="AB30" s="208"/>
      <c r="AC30" s="208"/>
      <c r="AD30" s="208"/>
      <c r="AE30" s="202"/>
      <c r="AF30" s="202"/>
      <c r="AG30" s="202"/>
      <c r="AH30" s="201">
        <f>Totals!$E$81</f>
        <v>45811</v>
      </c>
      <c r="AI30" s="201"/>
      <c r="AJ30" s="201"/>
      <c r="AK30" s="331">
        <f t="shared" si="0"/>
        <v>0</v>
      </c>
      <c r="AL30" s="331"/>
      <c r="AM30" s="331"/>
      <c r="AN30" s="201" t="str">
        <f t="shared" si="1"/>
        <v/>
      </c>
      <c r="AO30" s="201"/>
      <c r="AP30" s="201"/>
      <c r="AQ30" s="202"/>
      <c r="AR30" s="202"/>
      <c r="AS30" s="202"/>
      <c r="AT30" s="203">
        <f t="shared" si="14"/>
        <v>0</v>
      </c>
      <c r="AU30" s="203"/>
      <c r="AV30" s="203"/>
      <c r="AW30" s="204">
        <f t="shared" si="3"/>
        <v>0</v>
      </c>
      <c r="AX30" s="204"/>
      <c r="AY30" s="204"/>
      <c r="AZ30" s="190">
        <f t="shared" si="4"/>
        <v>0</v>
      </c>
      <c r="BA30" s="190"/>
      <c r="BB30" s="190">
        <f t="shared" si="5"/>
        <v>0</v>
      </c>
      <c r="BC30" s="190"/>
      <c r="BD30" s="190">
        <f t="shared" si="6"/>
        <v>0</v>
      </c>
      <c r="BE30" s="190"/>
      <c r="BF30" s="190">
        <f t="shared" si="7"/>
        <v>0</v>
      </c>
      <c r="BG30" s="190"/>
      <c r="BH30" s="190">
        <f t="shared" si="8"/>
        <v>0</v>
      </c>
      <c r="BI30" s="190"/>
      <c r="BJ30" s="190">
        <f t="shared" si="9"/>
        <v>0</v>
      </c>
      <c r="BK30" s="190"/>
      <c r="BL30" s="190">
        <f t="shared" si="10"/>
        <v>0</v>
      </c>
      <c r="BM30" s="199"/>
      <c r="BN30" s="190">
        <f t="shared" si="11"/>
        <v>0</v>
      </c>
      <c r="BO30" s="190"/>
      <c r="BP30" s="190">
        <f t="shared" si="12"/>
        <v>0</v>
      </c>
      <c r="BQ30" s="190"/>
      <c r="BR30" s="190">
        <f t="shared" si="13"/>
        <v>0</v>
      </c>
      <c r="BS30" s="191"/>
    </row>
    <row r="31" spans="2:71" ht="15" thickBot="1" x14ac:dyDescent="0.4">
      <c r="B31" s="209"/>
      <c r="C31" s="210"/>
      <c r="D31" s="210"/>
      <c r="E31" s="214"/>
      <c r="F31" s="214"/>
      <c r="G31" s="214"/>
      <c r="H31" s="215"/>
      <c r="I31" s="205"/>
      <c r="J31" s="206"/>
      <c r="K31" s="206"/>
      <c r="L31" s="206"/>
      <c r="M31" s="213"/>
      <c r="N31" s="213"/>
      <c r="O31" s="213"/>
      <c r="P31" s="213"/>
      <c r="Q31" s="213"/>
      <c r="R31" s="213"/>
      <c r="S31" s="205"/>
      <c r="T31" s="205"/>
      <c r="U31" s="205"/>
      <c r="V31" s="206"/>
      <c r="W31" s="206"/>
      <c r="X31" s="206"/>
      <c r="Y31" s="207"/>
      <c r="Z31" s="207"/>
      <c r="AA31" s="207"/>
      <c r="AB31" s="208"/>
      <c r="AC31" s="208"/>
      <c r="AD31" s="208"/>
      <c r="AE31" s="202"/>
      <c r="AF31" s="202"/>
      <c r="AG31" s="202"/>
      <c r="AH31" s="201">
        <f>Totals!$E$81</f>
        <v>45811</v>
      </c>
      <c r="AI31" s="201"/>
      <c r="AJ31" s="201"/>
      <c r="AK31" s="331">
        <f t="shared" si="0"/>
        <v>0</v>
      </c>
      <c r="AL31" s="331"/>
      <c r="AM31" s="331"/>
      <c r="AN31" s="201" t="str">
        <f t="shared" si="1"/>
        <v/>
      </c>
      <c r="AO31" s="201"/>
      <c r="AP31" s="201"/>
      <c r="AQ31" s="202"/>
      <c r="AR31" s="202"/>
      <c r="AS31" s="202"/>
      <c r="AT31" s="203">
        <f t="shared" si="14"/>
        <v>0</v>
      </c>
      <c r="AU31" s="203"/>
      <c r="AV31" s="203"/>
      <c r="AW31" s="204">
        <f t="shared" si="3"/>
        <v>0</v>
      </c>
      <c r="AX31" s="204"/>
      <c r="AY31" s="204"/>
      <c r="AZ31" s="190">
        <f t="shared" si="4"/>
        <v>0</v>
      </c>
      <c r="BA31" s="190"/>
      <c r="BB31" s="190">
        <f t="shared" si="5"/>
        <v>0</v>
      </c>
      <c r="BC31" s="190"/>
      <c r="BD31" s="190">
        <f t="shared" si="6"/>
        <v>0</v>
      </c>
      <c r="BE31" s="190"/>
      <c r="BF31" s="190">
        <f t="shared" si="7"/>
        <v>0</v>
      </c>
      <c r="BG31" s="190"/>
      <c r="BH31" s="190">
        <f t="shared" si="8"/>
        <v>0</v>
      </c>
      <c r="BI31" s="190"/>
      <c r="BJ31" s="190">
        <f t="shared" si="9"/>
        <v>0</v>
      </c>
      <c r="BK31" s="190"/>
      <c r="BL31" s="190">
        <f t="shared" si="10"/>
        <v>0</v>
      </c>
      <c r="BM31" s="199"/>
      <c r="BN31" s="190">
        <f t="shared" si="11"/>
        <v>0</v>
      </c>
      <c r="BO31" s="190"/>
      <c r="BP31" s="190">
        <f t="shared" si="12"/>
        <v>0</v>
      </c>
      <c r="BQ31" s="190"/>
      <c r="BR31" s="190">
        <f t="shared" si="13"/>
        <v>0</v>
      </c>
      <c r="BS31" s="191"/>
    </row>
    <row r="32" spans="2:71" ht="15" thickBot="1" x14ac:dyDescent="0.4">
      <c r="B32" s="209"/>
      <c r="C32" s="210"/>
      <c r="D32" s="210"/>
      <c r="E32" s="214"/>
      <c r="F32" s="214"/>
      <c r="G32" s="214"/>
      <c r="H32" s="215"/>
      <c r="I32" s="205"/>
      <c r="J32" s="206"/>
      <c r="K32" s="206"/>
      <c r="L32" s="206"/>
      <c r="M32" s="213"/>
      <c r="N32" s="213"/>
      <c r="O32" s="213"/>
      <c r="P32" s="213"/>
      <c r="Q32" s="213"/>
      <c r="R32" s="213"/>
      <c r="S32" s="205"/>
      <c r="T32" s="205"/>
      <c r="U32" s="205"/>
      <c r="V32" s="206"/>
      <c r="W32" s="206"/>
      <c r="X32" s="206"/>
      <c r="Y32" s="207"/>
      <c r="Z32" s="207"/>
      <c r="AA32" s="207"/>
      <c r="AB32" s="208"/>
      <c r="AC32" s="208"/>
      <c r="AD32" s="208"/>
      <c r="AE32" s="202"/>
      <c r="AF32" s="202"/>
      <c r="AG32" s="202"/>
      <c r="AH32" s="201">
        <f>Totals!$E$81</f>
        <v>45811</v>
      </c>
      <c r="AI32" s="201"/>
      <c r="AJ32" s="201"/>
      <c r="AK32" s="331">
        <f t="shared" si="0"/>
        <v>0</v>
      </c>
      <c r="AL32" s="331"/>
      <c r="AM32" s="331"/>
      <c r="AN32" s="201" t="str">
        <f t="shared" si="1"/>
        <v/>
      </c>
      <c r="AO32" s="201"/>
      <c r="AP32" s="201"/>
      <c r="AQ32" s="202"/>
      <c r="AR32" s="202"/>
      <c r="AS32" s="202"/>
      <c r="AT32" s="203">
        <f t="shared" si="14"/>
        <v>0</v>
      </c>
      <c r="AU32" s="203"/>
      <c r="AV32" s="203"/>
      <c r="AW32" s="204">
        <f t="shared" si="3"/>
        <v>0</v>
      </c>
      <c r="AX32" s="204"/>
      <c r="AY32" s="204"/>
      <c r="AZ32" s="190">
        <f t="shared" si="4"/>
        <v>0</v>
      </c>
      <c r="BA32" s="190"/>
      <c r="BB32" s="190">
        <f t="shared" si="5"/>
        <v>0</v>
      </c>
      <c r="BC32" s="190"/>
      <c r="BD32" s="190">
        <f t="shared" si="6"/>
        <v>0</v>
      </c>
      <c r="BE32" s="190"/>
      <c r="BF32" s="190">
        <f t="shared" si="7"/>
        <v>0</v>
      </c>
      <c r="BG32" s="190"/>
      <c r="BH32" s="190">
        <f t="shared" si="8"/>
        <v>0</v>
      </c>
      <c r="BI32" s="190"/>
      <c r="BJ32" s="190">
        <f t="shared" si="9"/>
        <v>0</v>
      </c>
      <c r="BK32" s="190"/>
      <c r="BL32" s="190">
        <f t="shared" si="10"/>
        <v>0</v>
      </c>
      <c r="BM32" s="199"/>
      <c r="BN32" s="190">
        <f t="shared" si="11"/>
        <v>0</v>
      </c>
      <c r="BO32" s="190"/>
      <c r="BP32" s="190">
        <f t="shared" si="12"/>
        <v>0</v>
      </c>
      <c r="BQ32" s="190"/>
      <c r="BR32" s="190">
        <f t="shared" si="13"/>
        <v>0</v>
      </c>
      <c r="BS32" s="191"/>
    </row>
    <row r="33" spans="2:71" ht="15" thickBot="1" x14ac:dyDescent="0.4">
      <c r="B33" s="209"/>
      <c r="C33" s="210"/>
      <c r="D33" s="210"/>
      <c r="E33" s="214"/>
      <c r="F33" s="214"/>
      <c r="G33" s="214"/>
      <c r="H33" s="215"/>
      <c r="I33" s="205"/>
      <c r="J33" s="206"/>
      <c r="K33" s="206"/>
      <c r="L33" s="206"/>
      <c r="M33" s="213">
        <v>44401</v>
      </c>
      <c r="N33" s="213"/>
      <c r="O33" s="213"/>
      <c r="P33" s="213">
        <v>44431</v>
      </c>
      <c r="Q33" s="213"/>
      <c r="R33" s="213"/>
      <c r="S33" s="205" t="s">
        <v>6948</v>
      </c>
      <c r="T33" s="205"/>
      <c r="U33" s="205"/>
      <c r="V33" s="206" t="s">
        <v>6925</v>
      </c>
      <c r="W33" s="206"/>
      <c r="X33" s="206"/>
      <c r="Y33" s="207"/>
      <c r="Z33" s="207"/>
      <c r="AA33" s="207"/>
      <c r="AB33" s="208"/>
      <c r="AC33" s="208"/>
      <c r="AD33" s="208"/>
      <c r="AE33" s="202"/>
      <c r="AF33" s="202"/>
      <c r="AG33" s="202"/>
      <c r="AH33" s="201">
        <f>Totals!$E$81</f>
        <v>45811</v>
      </c>
      <c r="AI33" s="201"/>
      <c r="AJ33" s="201"/>
      <c r="AK33" s="331">
        <f t="shared" si="0"/>
        <v>0</v>
      </c>
      <c r="AL33" s="331"/>
      <c r="AM33" s="331"/>
      <c r="AN33" s="201" t="str">
        <f t="shared" si="1"/>
        <v/>
      </c>
      <c r="AO33" s="201"/>
      <c r="AP33" s="201"/>
      <c r="AQ33" s="202"/>
      <c r="AR33" s="202"/>
      <c r="AS33" s="202"/>
      <c r="AT33" s="203">
        <f t="shared" si="14"/>
        <v>0</v>
      </c>
      <c r="AU33" s="203"/>
      <c r="AV33" s="203"/>
      <c r="AW33" s="204">
        <f t="shared" si="3"/>
        <v>0</v>
      </c>
      <c r="AX33" s="204"/>
      <c r="AY33" s="204"/>
      <c r="AZ33" s="190">
        <f t="shared" si="4"/>
        <v>0</v>
      </c>
      <c r="BA33" s="190"/>
      <c r="BB33" s="190">
        <f t="shared" si="5"/>
        <v>0</v>
      </c>
      <c r="BC33" s="190"/>
      <c r="BD33" s="190">
        <f t="shared" si="6"/>
        <v>0</v>
      </c>
      <c r="BE33" s="190"/>
      <c r="BF33" s="190">
        <f t="shared" si="7"/>
        <v>0</v>
      </c>
      <c r="BG33" s="190"/>
      <c r="BH33" s="190">
        <f t="shared" si="8"/>
        <v>0</v>
      </c>
      <c r="BI33" s="190"/>
      <c r="BJ33" s="190">
        <f t="shared" si="9"/>
        <v>0</v>
      </c>
      <c r="BK33" s="190"/>
      <c r="BL33" s="190">
        <f t="shared" si="10"/>
        <v>0</v>
      </c>
      <c r="BM33" s="199"/>
      <c r="BN33" s="190">
        <f t="shared" si="11"/>
        <v>0</v>
      </c>
      <c r="BO33" s="190"/>
      <c r="BP33" s="190">
        <f t="shared" si="12"/>
        <v>0</v>
      </c>
      <c r="BQ33" s="190"/>
      <c r="BR33" s="190">
        <f t="shared" si="13"/>
        <v>0</v>
      </c>
      <c r="BS33" s="191"/>
    </row>
    <row r="34" spans="2:71" ht="15" thickBot="1" x14ac:dyDescent="0.4">
      <c r="B34" s="209"/>
      <c r="C34" s="210"/>
      <c r="D34" s="210"/>
      <c r="E34" s="214"/>
      <c r="F34" s="214"/>
      <c r="G34" s="214"/>
      <c r="H34" s="215"/>
      <c r="I34" s="205"/>
      <c r="J34" s="206"/>
      <c r="K34" s="206"/>
      <c r="L34" s="206"/>
      <c r="M34" s="213"/>
      <c r="N34" s="213"/>
      <c r="O34" s="213"/>
      <c r="P34" s="213"/>
      <c r="Q34" s="213"/>
      <c r="R34" s="213"/>
      <c r="S34" s="205" t="s">
        <v>6948</v>
      </c>
      <c r="T34" s="205"/>
      <c r="U34" s="205"/>
      <c r="V34" s="206"/>
      <c r="W34" s="206"/>
      <c r="X34" s="206"/>
      <c r="Y34" s="207"/>
      <c r="Z34" s="207"/>
      <c r="AA34" s="207"/>
      <c r="AB34" s="208"/>
      <c r="AC34" s="208"/>
      <c r="AD34" s="208"/>
      <c r="AE34" s="202"/>
      <c r="AF34" s="202"/>
      <c r="AG34" s="202"/>
      <c r="AH34" s="201">
        <f>Totals!$E$81</f>
        <v>45811</v>
      </c>
      <c r="AI34" s="201"/>
      <c r="AJ34" s="201"/>
      <c r="AK34" s="331">
        <f t="shared" si="0"/>
        <v>0</v>
      </c>
      <c r="AL34" s="331"/>
      <c r="AM34" s="331"/>
      <c r="AN34" s="201" t="str">
        <f t="shared" si="1"/>
        <v/>
      </c>
      <c r="AO34" s="201"/>
      <c r="AP34" s="201"/>
      <c r="AQ34" s="202"/>
      <c r="AR34" s="202"/>
      <c r="AS34" s="202"/>
      <c r="AT34" s="203">
        <f t="shared" si="14"/>
        <v>0</v>
      </c>
      <c r="AU34" s="203"/>
      <c r="AV34" s="203"/>
      <c r="AW34" s="204">
        <f t="shared" si="3"/>
        <v>0</v>
      </c>
      <c r="AX34" s="204"/>
      <c r="AY34" s="204"/>
      <c r="AZ34" s="190">
        <f t="shared" si="4"/>
        <v>0</v>
      </c>
      <c r="BA34" s="190"/>
      <c r="BB34" s="190">
        <f t="shared" si="5"/>
        <v>0</v>
      </c>
      <c r="BC34" s="190"/>
      <c r="BD34" s="190">
        <f t="shared" si="6"/>
        <v>0</v>
      </c>
      <c r="BE34" s="190"/>
      <c r="BF34" s="190">
        <f t="shared" si="7"/>
        <v>0</v>
      </c>
      <c r="BG34" s="190"/>
      <c r="BH34" s="190">
        <f t="shared" si="8"/>
        <v>0</v>
      </c>
      <c r="BI34" s="190"/>
      <c r="BJ34" s="190">
        <f t="shared" si="9"/>
        <v>0</v>
      </c>
      <c r="BK34" s="190"/>
      <c r="BL34" s="190">
        <f t="shared" si="10"/>
        <v>0</v>
      </c>
      <c r="BM34" s="199"/>
      <c r="BN34" s="190">
        <f t="shared" si="11"/>
        <v>0</v>
      </c>
      <c r="BO34" s="190"/>
      <c r="BP34" s="190">
        <f t="shared" si="12"/>
        <v>0</v>
      </c>
      <c r="BQ34" s="190"/>
      <c r="BR34" s="190">
        <f t="shared" si="13"/>
        <v>0</v>
      </c>
      <c r="BS34" s="191"/>
    </row>
    <row r="35" spans="2:71" ht="15" thickBot="1" x14ac:dyDescent="0.4">
      <c r="B35" s="209"/>
      <c r="C35" s="210"/>
      <c r="D35" s="210"/>
      <c r="E35" s="214"/>
      <c r="F35" s="214"/>
      <c r="G35" s="214"/>
      <c r="H35" s="215"/>
      <c r="I35" s="205"/>
      <c r="J35" s="206"/>
      <c r="K35" s="206"/>
      <c r="L35" s="206"/>
      <c r="M35" s="213"/>
      <c r="N35" s="213"/>
      <c r="O35" s="213"/>
      <c r="P35" s="213"/>
      <c r="Q35" s="213"/>
      <c r="R35" s="213"/>
      <c r="S35" s="205" t="s">
        <v>6948</v>
      </c>
      <c r="T35" s="205"/>
      <c r="U35" s="205"/>
      <c r="V35" s="206"/>
      <c r="W35" s="206"/>
      <c r="X35" s="206"/>
      <c r="Y35" s="207"/>
      <c r="Z35" s="207"/>
      <c r="AA35" s="207"/>
      <c r="AB35" s="208"/>
      <c r="AC35" s="208"/>
      <c r="AD35" s="208"/>
      <c r="AE35" s="202"/>
      <c r="AF35" s="202"/>
      <c r="AG35" s="202"/>
      <c r="AH35" s="201">
        <f>Totals!$E$81</f>
        <v>45811</v>
      </c>
      <c r="AI35" s="201"/>
      <c r="AJ35" s="201"/>
      <c r="AK35" s="331">
        <f t="shared" si="0"/>
        <v>0</v>
      </c>
      <c r="AL35" s="331"/>
      <c r="AM35" s="331"/>
      <c r="AN35" s="201" t="str">
        <f t="shared" si="1"/>
        <v/>
      </c>
      <c r="AO35" s="201"/>
      <c r="AP35" s="201"/>
      <c r="AQ35" s="202"/>
      <c r="AR35" s="202"/>
      <c r="AS35" s="202"/>
      <c r="AT35" s="203">
        <f t="shared" si="14"/>
        <v>0</v>
      </c>
      <c r="AU35" s="203"/>
      <c r="AV35" s="203"/>
      <c r="AW35" s="204">
        <f t="shared" si="3"/>
        <v>0</v>
      </c>
      <c r="AX35" s="204"/>
      <c r="AY35" s="204"/>
      <c r="AZ35" s="190">
        <f t="shared" si="4"/>
        <v>0</v>
      </c>
      <c r="BA35" s="190"/>
      <c r="BB35" s="190">
        <f t="shared" si="5"/>
        <v>0</v>
      </c>
      <c r="BC35" s="190"/>
      <c r="BD35" s="190">
        <f t="shared" si="6"/>
        <v>0</v>
      </c>
      <c r="BE35" s="190"/>
      <c r="BF35" s="190">
        <f t="shared" si="7"/>
        <v>0</v>
      </c>
      <c r="BG35" s="190"/>
      <c r="BH35" s="190">
        <f t="shared" si="8"/>
        <v>0</v>
      </c>
      <c r="BI35" s="190"/>
      <c r="BJ35" s="190">
        <f t="shared" si="9"/>
        <v>0</v>
      </c>
      <c r="BK35" s="190"/>
      <c r="BL35" s="190">
        <f t="shared" si="10"/>
        <v>0</v>
      </c>
      <c r="BM35" s="199"/>
      <c r="BN35" s="190">
        <f t="shared" si="11"/>
        <v>0</v>
      </c>
      <c r="BO35" s="190"/>
      <c r="BP35" s="190">
        <f t="shared" si="12"/>
        <v>0</v>
      </c>
      <c r="BQ35" s="190"/>
      <c r="BR35" s="190">
        <f t="shared" si="13"/>
        <v>0</v>
      </c>
      <c r="BS35" s="191"/>
    </row>
    <row r="36" spans="2:71" ht="15" thickBot="1" x14ac:dyDescent="0.4">
      <c r="B36" s="209"/>
      <c r="C36" s="210"/>
      <c r="D36" s="210"/>
      <c r="E36" s="214"/>
      <c r="F36" s="214"/>
      <c r="G36" s="214"/>
      <c r="H36" s="215"/>
      <c r="I36" s="205"/>
      <c r="J36" s="206"/>
      <c r="K36" s="206"/>
      <c r="L36" s="206"/>
      <c r="M36" s="213"/>
      <c r="N36" s="213"/>
      <c r="O36" s="213"/>
      <c r="P36" s="213"/>
      <c r="Q36" s="213"/>
      <c r="R36" s="213"/>
      <c r="S36" s="205" t="s">
        <v>6948</v>
      </c>
      <c r="T36" s="205"/>
      <c r="U36" s="205"/>
      <c r="V36" s="206"/>
      <c r="W36" s="206"/>
      <c r="X36" s="206"/>
      <c r="Y36" s="207"/>
      <c r="Z36" s="207"/>
      <c r="AA36" s="207"/>
      <c r="AB36" s="208"/>
      <c r="AC36" s="208"/>
      <c r="AD36" s="208"/>
      <c r="AE36" s="202"/>
      <c r="AF36" s="202"/>
      <c r="AG36" s="202"/>
      <c r="AH36" s="201">
        <f>Totals!$E$81</f>
        <v>45811</v>
      </c>
      <c r="AI36" s="201"/>
      <c r="AJ36" s="201"/>
      <c r="AK36" s="331">
        <f t="shared" si="0"/>
        <v>0</v>
      </c>
      <c r="AL36" s="331"/>
      <c r="AM36" s="331"/>
      <c r="AN36" s="201" t="str">
        <f t="shared" si="1"/>
        <v/>
      </c>
      <c r="AO36" s="201"/>
      <c r="AP36" s="201"/>
      <c r="AQ36" s="202"/>
      <c r="AR36" s="202"/>
      <c r="AS36" s="202"/>
      <c r="AT36" s="203">
        <f t="shared" si="14"/>
        <v>0</v>
      </c>
      <c r="AU36" s="203"/>
      <c r="AV36" s="203"/>
      <c r="AW36" s="204">
        <f t="shared" si="3"/>
        <v>0</v>
      </c>
      <c r="AX36" s="204"/>
      <c r="AY36" s="204"/>
      <c r="AZ36" s="190">
        <f t="shared" si="4"/>
        <v>0</v>
      </c>
      <c r="BA36" s="190"/>
      <c r="BB36" s="190">
        <f t="shared" si="5"/>
        <v>0</v>
      </c>
      <c r="BC36" s="190"/>
      <c r="BD36" s="190">
        <f t="shared" si="6"/>
        <v>0</v>
      </c>
      <c r="BE36" s="190"/>
      <c r="BF36" s="190">
        <f t="shared" si="7"/>
        <v>0</v>
      </c>
      <c r="BG36" s="190"/>
      <c r="BH36" s="190">
        <f t="shared" si="8"/>
        <v>0</v>
      </c>
      <c r="BI36" s="190"/>
      <c r="BJ36" s="190">
        <f t="shared" si="9"/>
        <v>0</v>
      </c>
      <c r="BK36" s="190"/>
      <c r="BL36" s="190">
        <f t="shared" si="10"/>
        <v>0</v>
      </c>
      <c r="BM36" s="199"/>
      <c r="BN36" s="190">
        <f t="shared" si="11"/>
        <v>0</v>
      </c>
      <c r="BO36" s="190"/>
      <c r="BP36" s="190">
        <f t="shared" si="12"/>
        <v>0</v>
      </c>
      <c r="BQ36" s="190"/>
      <c r="BR36" s="190">
        <f t="shared" si="13"/>
        <v>0</v>
      </c>
      <c r="BS36" s="191"/>
    </row>
    <row r="37" spans="2:71" ht="15" thickBot="1" x14ac:dyDescent="0.4">
      <c r="B37" s="209"/>
      <c r="C37" s="210"/>
      <c r="D37" s="210"/>
      <c r="E37" s="214"/>
      <c r="F37" s="214"/>
      <c r="G37" s="214"/>
      <c r="H37" s="215"/>
      <c r="I37" s="205"/>
      <c r="J37" s="206"/>
      <c r="K37" s="206"/>
      <c r="L37" s="206"/>
      <c r="M37" s="213"/>
      <c r="N37" s="213"/>
      <c r="O37" s="213"/>
      <c r="P37" s="213"/>
      <c r="Q37" s="213"/>
      <c r="R37" s="213"/>
      <c r="S37" s="205"/>
      <c r="T37" s="205"/>
      <c r="U37" s="205"/>
      <c r="V37" s="206"/>
      <c r="W37" s="206"/>
      <c r="X37" s="206"/>
      <c r="Y37" s="207"/>
      <c r="Z37" s="207"/>
      <c r="AA37" s="207"/>
      <c r="AB37" s="208"/>
      <c r="AC37" s="208"/>
      <c r="AD37" s="208"/>
      <c r="AE37" s="202"/>
      <c r="AF37" s="202"/>
      <c r="AG37" s="202"/>
      <c r="AH37" s="201">
        <f>Totals!$E$81</f>
        <v>45811</v>
      </c>
      <c r="AI37" s="201"/>
      <c r="AJ37" s="201"/>
      <c r="AK37" s="331">
        <f t="shared" si="0"/>
        <v>0</v>
      </c>
      <c r="AL37" s="331"/>
      <c r="AM37" s="331"/>
      <c r="AN37" s="201" t="str">
        <f t="shared" si="1"/>
        <v/>
      </c>
      <c r="AO37" s="201"/>
      <c r="AP37" s="201"/>
      <c r="AQ37" s="202"/>
      <c r="AR37" s="202"/>
      <c r="AS37" s="202"/>
      <c r="AT37" s="203">
        <f t="shared" si="14"/>
        <v>0</v>
      </c>
      <c r="AU37" s="203"/>
      <c r="AV37" s="203"/>
      <c r="AW37" s="204">
        <f t="shared" si="3"/>
        <v>0</v>
      </c>
      <c r="AX37" s="204"/>
      <c r="AY37" s="204"/>
      <c r="AZ37" s="190">
        <f t="shared" si="4"/>
        <v>0</v>
      </c>
      <c r="BA37" s="190"/>
      <c r="BB37" s="190">
        <f t="shared" si="5"/>
        <v>0</v>
      </c>
      <c r="BC37" s="190"/>
      <c r="BD37" s="190">
        <f t="shared" si="6"/>
        <v>0</v>
      </c>
      <c r="BE37" s="190"/>
      <c r="BF37" s="190">
        <f t="shared" si="7"/>
        <v>0</v>
      </c>
      <c r="BG37" s="190"/>
      <c r="BH37" s="190">
        <f t="shared" si="8"/>
        <v>0</v>
      </c>
      <c r="BI37" s="190"/>
      <c r="BJ37" s="190">
        <f t="shared" si="9"/>
        <v>0</v>
      </c>
      <c r="BK37" s="190"/>
      <c r="BL37" s="190">
        <f t="shared" si="10"/>
        <v>0</v>
      </c>
      <c r="BM37" s="199"/>
      <c r="BN37" s="190">
        <f t="shared" si="11"/>
        <v>0</v>
      </c>
      <c r="BO37" s="190"/>
      <c r="BP37" s="190">
        <f t="shared" si="12"/>
        <v>0</v>
      </c>
      <c r="BQ37" s="190"/>
      <c r="BR37" s="190">
        <f t="shared" si="13"/>
        <v>0</v>
      </c>
      <c r="BS37" s="191"/>
    </row>
    <row r="38" spans="2:71" ht="15" thickBot="1" x14ac:dyDescent="0.4">
      <c r="B38" s="209"/>
      <c r="C38" s="210"/>
      <c r="D38" s="210"/>
      <c r="E38" s="214"/>
      <c r="F38" s="214"/>
      <c r="G38" s="214"/>
      <c r="H38" s="215"/>
      <c r="I38" s="205"/>
      <c r="J38" s="206"/>
      <c r="K38" s="206"/>
      <c r="L38" s="206"/>
      <c r="M38" s="213"/>
      <c r="N38" s="213"/>
      <c r="O38" s="213"/>
      <c r="P38" s="213"/>
      <c r="Q38" s="213"/>
      <c r="R38" s="213"/>
      <c r="S38" s="205"/>
      <c r="T38" s="205"/>
      <c r="U38" s="205"/>
      <c r="V38" s="206"/>
      <c r="W38" s="206"/>
      <c r="X38" s="206"/>
      <c r="Y38" s="207"/>
      <c r="Z38" s="207"/>
      <c r="AA38" s="207"/>
      <c r="AB38" s="208"/>
      <c r="AC38" s="208"/>
      <c r="AD38" s="208"/>
      <c r="AE38" s="202"/>
      <c r="AF38" s="202"/>
      <c r="AG38" s="202"/>
      <c r="AH38" s="201">
        <f>Totals!$E$81</f>
        <v>45811</v>
      </c>
      <c r="AI38" s="201"/>
      <c r="AJ38" s="201"/>
      <c r="AK38" s="331">
        <f t="shared" si="0"/>
        <v>0</v>
      </c>
      <c r="AL38" s="331"/>
      <c r="AM38" s="331"/>
      <c r="AN38" s="201" t="str">
        <f t="shared" si="1"/>
        <v/>
      </c>
      <c r="AO38" s="201"/>
      <c r="AP38" s="201"/>
      <c r="AQ38" s="202"/>
      <c r="AR38" s="202"/>
      <c r="AS38" s="202"/>
      <c r="AT38" s="203">
        <f t="shared" si="14"/>
        <v>0</v>
      </c>
      <c r="AU38" s="203"/>
      <c r="AV38" s="203"/>
      <c r="AW38" s="204">
        <f t="shared" si="3"/>
        <v>0</v>
      </c>
      <c r="AX38" s="204"/>
      <c r="AY38" s="204"/>
      <c r="AZ38" s="190">
        <f t="shared" si="4"/>
        <v>0</v>
      </c>
      <c r="BA38" s="190"/>
      <c r="BB38" s="190">
        <f t="shared" si="5"/>
        <v>0</v>
      </c>
      <c r="BC38" s="190"/>
      <c r="BD38" s="190">
        <f t="shared" si="6"/>
        <v>0</v>
      </c>
      <c r="BE38" s="190"/>
      <c r="BF38" s="190">
        <f t="shared" si="7"/>
        <v>0</v>
      </c>
      <c r="BG38" s="190"/>
      <c r="BH38" s="190">
        <f t="shared" si="8"/>
        <v>0</v>
      </c>
      <c r="BI38" s="190"/>
      <c r="BJ38" s="190">
        <f t="shared" si="9"/>
        <v>0</v>
      </c>
      <c r="BK38" s="190"/>
      <c r="BL38" s="190">
        <f t="shared" si="10"/>
        <v>0</v>
      </c>
      <c r="BM38" s="199"/>
      <c r="BN38" s="190">
        <f t="shared" si="11"/>
        <v>0</v>
      </c>
      <c r="BO38" s="190"/>
      <c r="BP38" s="190">
        <f t="shared" si="12"/>
        <v>0</v>
      </c>
      <c r="BQ38" s="190"/>
      <c r="BR38" s="190">
        <f t="shared" si="13"/>
        <v>0</v>
      </c>
      <c r="BS38" s="191"/>
    </row>
    <row r="39" spans="2:71" ht="15" thickBot="1" x14ac:dyDescent="0.4">
      <c r="B39" s="209"/>
      <c r="C39" s="210"/>
      <c r="D39" s="210"/>
      <c r="E39" s="214"/>
      <c r="F39" s="214"/>
      <c r="G39" s="214"/>
      <c r="H39" s="215"/>
      <c r="I39" s="205"/>
      <c r="J39" s="206"/>
      <c r="K39" s="206"/>
      <c r="L39" s="206"/>
      <c r="M39" s="213"/>
      <c r="N39" s="213"/>
      <c r="O39" s="213"/>
      <c r="P39" s="213"/>
      <c r="Q39" s="213"/>
      <c r="R39" s="213"/>
      <c r="S39" s="205" t="s">
        <v>6948</v>
      </c>
      <c r="T39" s="205"/>
      <c r="U39" s="205"/>
      <c r="V39" s="206"/>
      <c r="W39" s="206"/>
      <c r="X39" s="206"/>
      <c r="Y39" s="207"/>
      <c r="Z39" s="207"/>
      <c r="AA39" s="207"/>
      <c r="AB39" s="208"/>
      <c r="AC39" s="208"/>
      <c r="AD39" s="208"/>
      <c r="AE39" s="202"/>
      <c r="AF39" s="202"/>
      <c r="AG39" s="202"/>
      <c r="AH39" s="201">
        <f>Totals!$E$81</f>
        <v>45811</v>
      </c>
      <c r="AI39" s="201"/>
      <c r="AJ39" s="201"/>
      <c r="AK39" s="331">
        <f t="shared" si="0"/>
        <v>0</v>
      </c>
      <c r="AL39" s="331"/>
      <c r="AM39" s="331"/>
      <c r="AN39" s="201" t="str">
        <f t="shared" si="1"/>
        <v/>
      </c>
      <c r="AO39" s="201"/>
      <c r="AP39" s="201"/>
      <c r="AQ39" s="202"/>
      <c r="AR39" s="202"/>
      <c r="AS39" s="202"/>
      <c r="AT39" s="203">
        <f t="shared" si="14"/>
        <v>0</v>
      </c>
      <c r="AU39" s="203"/>
      <c r="AV39" s="203"/>
      <c r="AW39" s="204">
        <f t="shared" si="3"/>
        <v>0</v>
      </c>
      <c r="AX39" s="204"/>
      <c r="AY39" s="204"/>
      <c r="AZ39" s="190">
        <f t="shared" si="4"/>
        <v>0</v>
      </c>
      <c r="BA39" s="190"/>
      <c r="BB39" s="190">
        <f t="shared" si="5"/>
        <v>0</v>
      </c>
      <c r="BC39" s="190"/>
      <c r="BD39" s="190">
        <f t="shared" si="6"/>
        <v>0</v>
      </c>
      <c r="BE39" s="190"/>
      <c r="BF39" s="190">
        <f t="shared" si="7"/>
        <v>0</v>
      </c>
      <c r="BG39" s="190"/>
      <c r="BH39" s="190">
        <f t="shared" si="8"/>
        <v>0</v>
      </c>
      <c r="BI39" s="190"/>
      <c r="BJ39" s="190">
        <f t="shared" si="9"/>
        <v>0</v>
      </c>
      <c r="BK39" s="190"/>
      <c r="BL39" s="190">
        <f t="shared" si="10"/>
        <v>0</v>
      </c>
      <c r="BM39" s="199"/>
      <c r="BN39" s="190">
        <f t="shared" si="11"/>
        <v>0</v>
      </c>
      <c r="BO39" s="190"/>
      <c r="BP39" s="190">
        <f t="shared" si="12"/>
        <v>0</v>
      </c>
      <c r="BQ39" s="190"/>
      <c r="BR39" s="190">
        <f t="shared" si="13"/>
        <v>0</v>
      </c>
      <c r="BS39" s="191"/>
    </row>
    <row r="40" spans="2:71" ht="15" thickBot="1" x14ac:dyDescent="0.4">
      <c r="B40" s="209"/>
      <c r="C40" s="210"/>
      <c r="D40" s="210"/>
      <c r="E40" s="214"/>
      <c r="F40" s="214"/>
      <c r="G40" s="214"/>
      <c r="H40" s="215"/>
      <c r="I40" s="205"/>
      <c r="J40" s="206"/>
      <c r="K40" s="206"/>
      <c r="L40" s="206"/>
      <c r="M40" s="213"/>
      <c r="N40" s="213"/>
      <c r="O40" s="213"/>
      <c r="P40" s="213"/>
      <c r="Q40" s="213"/>
      <c r="R40" s="213"/>
      <c r="S40" s="205"/>
      <c r="T40" s="205"/>
      <c r="U40" s="205"/>
      <c r="V40" s="206"/>
      <c r="W40" s="206"/>
      <c r="X40" s="206"/>
      <c r="Y40" s="207"/>
      <c r="Z40" s="207"/>
      <c r="AA40" s="207"/>
      <c r="AB40" s="208"/>
      <c r="AC40" s="208"/>
      <c r="AD40" s="208"/>
      <c r="AE40" s="202"/>
      <c r="AF40" s="202"/>
      <c r="AG40" s="202"/>
      <c r="AH40" s="201">
        <f>Totals!$E$81</f>
        <v>45811</v>
      </c>
      <c r="AI40" s="201"/>
      <c r="AJ40" s="201"/>
      <c r="AK40" s="331">
        <f t="shared" si="0"/>
        <v>0</v>
      </c>
      <c r="AL40" s="331"/>
      <c r="AM40" s="331"/>
      <c r="AN40" s="201" t="str">
        <f t="shared" si="1"/>
        <v/>
      </c>
      <c r="AO40" s="201"/>
      <c r="AP40" s="201"/>
      <c r="AQ40" s="202"/>
      <c r="AR40" s="202"/>
      <c r="AS40" s="202"/>
      <c r="AT40" s="203">
        <f t="shared" si="14"/>
        <v>0</v>
      </c>
      <c r="AU40" s="203"/>
      <c r="AV40" s="203"/>
      <c r="AW40" s="204">
        <f t="shared" si="3"/>
        <v>0</v>
      </c>
      <c r="AX40" s="204"/>
      <c r="AY40" s="204"/>
      <c r="AZ40" s="190">
        <f t="shared" si="4"/>
        <v>0</v>
      </c>
      <c r="BA40" s="190"/>
      <c r="BB40" s="190">
        <f t="shared" si="5"/>
        <v>0</v>
      </c>
      <c r="BC40" s="190"/>
      <c r="BD40" s="190">
        <f t="shared" si="6"/>
        <v>0</v>
      </c>
      <c r="BE40" s="190"/>
      <c r="BF40" s="190">
        <f t="shared" si="7"/>
        <v>0</v>
      </c>
      <c r="BG40" s="190"/>
      <c r="BH40" s="190">
        <f t="shared" si="8"/>
        <v>0</v>
      </c>
      <c r="BI40" s="190"/>
      <c r="BJ40" s="190">
        <f t="shared" si="9"/>
        <v>0</v>
      </c>
      <c r="BK40" s="190"/>
      <c r="BL40" s="190">
        <f t="shared" si="10"/>
        <v>0</v>
      </c>
      <c r="BM40" s="199"/>
      <c r="BN40" s="190">
        <f t="shared" si="11"/>
        <v>0</v>
      </c>
      <c r="BO40" s="190"/>
      <c r="BP40" s="190">
        <f t="shared" si="12"/>
        <v>0</v>
      </c>
      <c r="BQ40" s="190"/>
      <c r="BR40" s="190">
        <f t="shared" si="13"/>
        <v>0</v>
      </c>
      <c r="BS40" s="191"/>
    </row>
    <row r="41" spans="2:71" ht="15" thickBot="1" x14ac:dyDescent="0.4">
      <c r="B41" s="209"/>
      <c r="C41" s="210"/>
      <c r="D41" s="210"/>
      <c r="E41" s="214"/>
      <c r="F41" s="214"/>
      <c r="G41" s="214"/>
      <c r="H41" s="215"/>
      <c r="I41" s="205"/>
      <c r="J41" s="206"/>
      <c r="K41" s="206"/>
      <c r="L41" s="206"/>
      <c r="M41" s="213"/>
      <c r="N41" s="213"/>
      <c r="O41" s="213"/>
      <c r="P41" s="213"/>
      <c r="Q41" s="213"/>
      <c r="R41" s="213"/>
      <c r="S41" s="205"/>
      <c r="T41" s="205"/>
      <c r="U41" s="205"/>
      <c r="V41" s="206"/>
      <c r="W41" s="206"/>
      <c r="X41" s="206"/>
      <c r="Y41" s="207"/>
      <c r="Z41" s="207"/>
      <c r="AA41" s="207"/>
      <c r="AB41" s="208"/>
      <c r="AC41" s="208"/>
      <c r="AD41" s="208"/>
      <c r="AE41" s="202"/>
      <c r="AF41" s="202"/>
      <c r="AG41" s="202"/>
      <c r="AH41" s="201">
        <f>Totals!$E$81</f>
        <v>45811</v>
      </c>
      <c r="AI41" s="201"/>
      <c r="AJ41" s="201"/>
      <c r="AK41" s="331">
        <f t="shared" si="0"/>
        <v>0</v>
      </c>
      <c r="AL41" s="331"/>
      <c r="AM41" s="331"/>
      <c r="AN41" s="201" t="str">
        <f t="shared" si="1"/>
        <v/>
      </c>
      <c r="AO41" s="201"/>
      <c r="AP41" s="201"/>
      <c r="AQ41" s="202"/>
      <c r="AR41" s="202"/>
      <c r="AS41" s="202"/>
      <c r="AT41" s="203">
        <f t="shared" si="14"/>
        <v>0</v>
      </c>
      <c r="AU41" s="203"/>
      <c r="AV41" s="203"/>
      <c r="AW41" s="204">
        <f t="shared" si="3"/>
        <v>0</v>
      </c>
      <c r="AX41" s="204"/>
      <c r="AY41" s="204"/>
      <c r="AZ41" s="190">
        <f t="shared" si="4"/>
        <v>0</v>
      </c>
      <c r="BA41" s="190"/>
      <c r="BB41" s="190">
        <f t="shared" si="5"/>
        <v>0</v>
      </c>
      <c r="BC41" s="190"/>
      <c r="BD41" s="190">
        <f t="shared" si="6"/>
        <v>0</v>
      </c>
      <c r="BE41" s="190"/>
      <c r="BF41" s="190">
        <f t="shared" si="7"/>
        <v>0</v>
      </c>
      <c r="BG41" s="190"/>
      <c r="BH41" s="190">
        <f t="shared" si="8"/>
        <v>0</v>
      </c>
      <c r="BI41" s="190"/>
      <c r="BJ41" s="190">
        <f t="shared" si="9"/>
        <v>0</v>
      </c>
      <c r="BK41" s="190"/>
      <c r="BL41" s="190">
        <f t="shared" si="10"/>
        <v>0</v>
      </c>
      <c r="BM41" s="199"/>
      <c r="BN41" s="190">
        <f t="shared" si="11"/>
        <v>0</v>
      </c>
      <c r="BO41" s="190"/>
      <c r="BP41" s="190">
        <f t="shared" si="12"/>
        <v>0</v>
      </c>
      <c r="BQ41" s="190"/>
      <c r="BR41" s="190">
        <f t="shared" si="13"/>
        <v>0</v>
      </c>
      <c r="BS41" s="191"/>
    </row>
    <row r="42" spans="2:71" ht="15" thickBot="1" x14ac:dyDescent="0.4">
      <c r="B42" s="209"/>
      <c r="C42" s="210"/>
      <c r="D42" s="210"/>
      <c r="E42" s="214"/>
      <c r="F42" s="214"/>
      <c r="G42" s="214"/>
      <c r="H42" s="215"/>
      <c r="I42" s="205"/>
      <c r="J42" s="206"/>
      <c r="K42" s="206"/>
      <c r="L42" s="206"/>
      <c r="M42" s="213"/>
      <c r="N42" s="213"/>
      <c r="O42" s="213"/>
      <c r="P42" s="213"/>
      <c r="Q42" s="213"/>
      <c r="R42" s="213"/>
      <c r="S42" s="205"/>
      <c r="T42" s="205"/>
      <c r="U42" s="205"/>
      <c r="V42" s="206"/>
      <c r="W42" s="206"/>
      <c r="X42" s="206"/>
      <c r="Y42" s="207"/>
      <c r="Z42" s="207"/>
      <c r="AA42" s="207"/>
      <c r="AB42" s="208"/>
      <c r="AC42" s="208"/>
      <c r="AD42" s="208"/>
      <c r="AE42" s="202"/>
      <c r="AF42" s="202"/>
      <c r="AG42" s="202"/>
      <c r="AH42" s="201">
        <f>Totals!$E$81</f>
        <v>45811</v>
      </c>
      <c r="AI42" s="201"/>
      <c r="AJ42" s="201"/>
      <c r="AK42" s="331">
        <f t="shared" si="0"/>
        <v>0</v>
      </c>
      <c r="AL42" s="331"/>
      <c r="AM42" s="331"/>
      <c r="AN42" s="201" t="str">
        <f t="shared" si="1"/>
        <v/>
      </c>
      <c r="AO42" s="201"/>
      <c r="AP42" s="201"/>
      <c r="AQ42" s="202"/>
      <c r="AR42" s="202"/>
      <c r="AS42" s="202"/>
      <c r="AT42" s="203">
        <f t="shared" si="14"/>
        <v>0</v>
      </c>
      <c r="AU42" s="203"/>
      <c r="AV42" s="203"/>
      <c r="AW42" s="204">
        <f t="shared" si="3"/>
        <v>0</v>
      </c>
      <c r="AX42" s="204"/>
      <c r="AY42" s="204"/>
      <c r="AZ42" s="190">
        <f t="shared" si="4"/>
        <v>0</v>
      </c>
      <c r="BA42" s="190"/>
      <c r="BB42" s="190">
        <f t="shared" si="5"/>
        <v>0</v>
      </c>
      <c r="BC42" s="190"/>
      <c r="BD42" s="190">
        <f t="shared" si="6"/>
        <v>0</v>
      </c>
      <c r="BE42" s="190"/>
      <c r="BF42" s="190">
        <f t="shared" si="7"/>
        <v>0</v>
      </c>
      <c r="BG42" s="190"/>
      <c r="BH42" s="190">
        <f t="shared" si="8"/>
        <v>0</v>
      </c>
      <c r="BI42" s="190"/>
      <c r="BJ42" s="190">
        <f t="shared" si="9"/>
        <v>0</v>
      </c>
      <c r="BK42" s="190"/>
      <c r="BL42" s="190">
        <f t="shared" si="10"/>
        <v>0</v>
      </c>
      <c r="BM42" s="199"/>
      <c r="BN42" s="190">
        <f t="shared" si="11"/>
        <v>0</v>
      </c>
      <c r="BO42" s="190"/>
      <c r="BP42" s="190">
        <f t="shared" si="12"/>
        <v>0</v>
      </c>
      <c r="BQ42" s="190"/>
      <c r="BR42" s="190">
        <f t="shared" si="13"/>
        <v>0</v>
      </c>
      <c r="BS42" s="191"/>
    </row>
    <row r="43" spans="2:71" ht="15" thickBot="1" x14ac:dyDescent="0.4">
      <c r="B43" s="209"/>
      <c r="C43" s="210"/>
      <c r="D43" s="210"/>
      <c r="E43" s="214"/>
      <c r="F43" s="214"/>
      <c r="G43" s="214"/>
      <c r="H43" s="215"/>
      <c r="I43" s="205"/>
      <c r="J43" s="206"/>
      <c r="K43" s="206"/>
      <c r="L43" s="206"/>
      <c r="M43" s="207">
        <f>(P23-M23)*-(AZ23)</f>
        <v>0</v>
      </c>
      <c r="N43" s="207"/>
      <c r="O43" s="207"/>
      <c r="P43" s="213"/>
      <c r="Q43" s="213"/>
      <c r="R43" s="213"/>
      <c r="S43" s="205"/>
      <c r="T43" s="205"/>
      <c r="U43" s="205"/>
      <c r="V43" s="206"/>
      <c r="W43" s="206"/>
      <c r="X43" s="206"/>
      <c r="Y43" s="207"/>
      <c r="Z43" s="207"/>
      <c r="AA43" s="207"/>
      <c r="AB43" s="208"/>
      <c r="AC43" s="208"/>
      <c r="AD43" s="208"/>
      <c r="AE43" s="202"/>
      <c r="AF43" s="202"/>
      <c r="AG43" s="202"/>
      <c r="AH43" s="201">
        <f>Totals!$E$81</f>
        <v>45811</v>
      </c>
      <c r="AI43" s="201"/>
      <c r="AJ43" s="201"/>
      <c r="AK43" s="331">
        <f t="shared" si="0"/>
        <v>0</v>
      </c>
      <c r="AL43" s="331"/>
      <c r="AM43" s="331"/>
      <c r="AN43" s="201" t="str">
        <f t="shared" si="1"/>
        <v/>
      </c>
      <c r="AO43" s="201"/>
      <c r="AP43" s="201"/>
      <c r="AQ43" s="202"/>
      <c r="AR43" s="202"/>
      <c r="AS43" s="202"/>
      <c r="AT43" s="203">
        <f t="shared" si="14"/>
        <v>0</v>
      </c>
      <c r="AU43" s="203"/>
      <c r="AV43" s="203"/>
      <c r="AW43" s="204">
        <f t="shared" si="3"/>
        <v>0</v>
      </c>
      <c r="AX43" s="204"/>
      <c r="AY43" s="204"/>
      <c r="AZ43" s="190">
        <f t="shared" si="4"/>
        <v>0</v>
      </c>
      <c r="BA43" s="190"/>
      <c r="BB43" s="190">
        <f t="shared" si="5"/>
        <v>0</v>
      </c>
      <c r="BC43" s="190"/>
      <c r="BD43" s="190">
        <f t="shared" si="6"/>
        <v>0</v>
      </c>
      <c r="BE43" s="190"/>
      <c r="BF43" s="190">
        <f t="shared" si="7"/>
        <v>0</v>
      </c>
      <c r="BG43" s="190"/>
      <c r="BH43" s="190">
        <f t="shared" si="8"/>
        <v>0</v>
      </c>
      <c r="BI43" s="190"/>
      <c r="BJ43" s="190">
        <f t="shared" si="9"/>
        <v>0</v>
      </c>
      <c r="BK43" s="190"/>
      <c r="BL43" s="190">
        <f t="shared" si="10"/>
        <v>0</v>
      </c>
      <c r="BM43" s="199"/>
      <c r="BN43" s="190">
        <f t="shared" si="11"/>
        <v>0</v>
      </c>
      <c r="BO43" s="190"/>
      <c r="BP43" s="190">
        <f t="shared" si="12"/>
        <v>0</v>
      </c>
      <c r="BQ43" s="190"/>
      <c r="BR43" s="190">
        <f t="shared" si="13"/>
        <v>0</v>
      </c>
      <c r="BS43" s="191"/>
    </row>
    <row r="44" spans="2:71" ht="15" thickBot="1" x14ac:dyDescent="0.4">
      <c r="B44" s="209"/>
      <c r="C44" s="210"/>
      <c r="D44" s="210"/>
      <c r="E44" s="214"/>
      <c r="F44" s="214"/>
      <c r="G44" s="214"/>
      <c r="H44" s="215"/>
      <c r="I44" s="205"/>
      <c r="J44" s="206"/>
      <c r="K44" s="206"/>
      <c r="L44" s="206"/>
      <c r="M44" s="213"/>
      <c r="N44" s="213"/>
      <c r="O44" s="213"/>
      <c r="P44" s="213"/>
      <c r="Q44" s="213"/>
      <c r="R44" s="213"/>
      <c r="S44" s="205"/>
      <c r="T44" s="205"/>
      <c r="U44" s="205"/>
      <c r="V44" s="206"/>
      <c r="W44" s="206"/>
      <c r="X44" s="206"/>
      <c r="Y44" s="207"/>
      <c r="Z44" s="207"/>
      <c r="AA44" s="207"/>
      <c r="AB44" s="208"/>
      <c r="AC44" s="208"/>
      <c r="AD44" s="208"/>
      <c r="AE44" s="202"/>
      <c r="AF44" s="202"/>
      <c r="AG44" s="202"/>
      <c r="AH44" s="201">
        <f>Totals!$E$81</f>
        <v>45811</v>
      </c>
      <c r="AI44" s="201"/>
      <c r="AJ44" s="201"/>
      <c r="AK44" s="331">
        <f t="shared" si="0"/>
        <v>0</v>
      </c>
      <c r="AL44" s="331"/>
      <c r="AM44" s="331"/>
      <c r="AN44" s="201" t="str">
        <f t="shared" si="1"/>
        <v/>
      </c>
      <c r="AO44" s="201"/>
      <c r="AP44" s="201"/>
      <c r="AQ44" s="202"/>
      <c r="AR44" s="202"/>
      <c r="AS44" s="202"/>
      <c r="AT44" s="203">
        <f t="shared" si="14"/>
        <v>0</v>
      </c>
      <c r="AU44" s="203"/>
      <c r="AV44" s="203"/>
      <c r="AW44" s="204">
        <f t="shared" si="3"/>
        <v>0</v>
      </c>
      <c r="AX44" s="204"/>
      <c r="AY44" s="204"/>
      <c r="AZ44" s="190">
        <f t="shared" si="4"/>
        <v>0</v>
      </c>
      <c r="BA44" s="190"/>
      <c r="BB44" s="190">
        <f t="shared" si="5"/>
        <v>0</v>
      </c>
      <c r="BC44" s="190"/>
      <c r="BD44" s="190">
        <f t="shared" si="6"/>
        <v>0</v>
      </c>
      <c r="BE44" s="190"/>
      <c r="BF44" s="190">
        <f t="shared" si="7"/>
        <v>0</v>
      </c>
      <c r="BG44" s="190"/>
      <c r="BH44" s="190">
        <f t="shared" si="8"/>
        <v>0</v>
      </c>
      <c r="BI44" s="190"/>
      <c r="BJ44" s="190">
        <f t="shared" si="9"/>
        <v>0</v>
      </c>
      <c r="BK44" s="190"/>
      <c r="BL44" s="190">
        <f t="shared" si="10"/>
        <v>0</v>
      </c>
      <c r="BM44" s="199"/>
      <c r="BN44" s="190">
        <f t="shared" si="11"/>
        <v>0</v>
      </c>
      <c r="BO44" s="190"/>
      <c r="BP44" s="190">
        <f t="shared" si="12"/>
        <v>0</v>
      </c>
      <c r="BQ44" s="190"/>
      <c r="BR44" s="190">
        <f t="shared" si="13"/>
        <v>0</v>
      </c>
      <c r="BS44" s="191"/>
    </row>
    <row r="45" spans="2:71" ht="15" thickBot="1" x14ac:dyDescent="0.4">
      <c r="B45" s="209"/>
      <c r="C45" s="210"/>
      <c r="D45" s="210"/>
      <c r="E45" s="214"/>
      <c r="F45" s="214"/>
      <c r="G45" s="214"/>
      <c r="H45" s="215"/>
      <c r="I45" s="205"/>
      <c r="J45" s="206"/>
      <c r="K45" s="206"/>
      <c r="L45" s="206"/>
      <c r="M45" s="214"/>
      <c r="N45" s="214"/>
      <c r="O45" s="214"/>
      <c r="P45" s="213"/>
      <c r="Q45" s="213"/>
      <c r="R45" s="213"/>
      <c r="S45" s="205"/>
      <c r="T45" s="205"/>
      <c r="U45" s="205"/>
      <c r="V45" s="206"/>
      <c r="W45" s="206"/>
      <c r="X45" s="206"/>
      <c r="Y45" s="207"/>
      <c r="Z45" s="207"/>
      <c r="AA45" s="207"/>
      <c r="AB45" s="208"/>
      <c r="AC45" s="208"/>
      <c r="AD45" s="208"/>
      <c r="AE45" s="202"/>
      <c r="AF45" s="202"/>
      <c r="AG45" s="202"/>
      <c r="AH45" s="201">
        <f>Totals!$E$81</f>
        <v>45811</v>
      </c>
      <c r="AI45" s="201"/>
      <c r="AJ45" s="201"/>
      <c r="AK45" s="331">
        <f t="shared" si="0"/>
        <v>0</v>
      </c>
      <c r="AL45" s="331"/>
      <c r="AM45" s="331"/>
      <c r="AN45" s="201" t="str">
        <f t="shared" si="1"/>
        <v/>
      </c>
      <c r="AO45" s="201"/>
      <c r="AP45" s="201"/>
      <c r="AQ45" s="202"/>
      <c r="AR45" s="202"/>
      <c r="AS45" s="202"/>
      <c r="AT45" s="203">
        <f t="shared" si="14"/>
        <v>0</v>
      </c>
      <c r="AU45" s="203"/>
      <c r="AV45" s="203"/>
      <c r="AW45" s="204">
        <f t="shared" si="3"/>
        <v>0</v>
      </c>
      <c r="AX45" s="204"/>
      <c r="AY45" s="204"/>
      <c r="AZ45" s="190">
        <f t="shared" si="4"/>
        <v>0</v>
      </c>
      <c r="BA45" s="190"/>
      <c r="BB45" s="190">
        <f t="shared" si="5"/>
        <v>0</v>
      </c>
      <c r="BC45" s="190"/>
      <c r="BD45" s="190">
        <f t="shared" si="6"/>
        <v>0</v>
      </c>
      <c r="BE45" s="190"/>
      <c r="BF45" s="190">
        <f t="shared" si="7"/>
        <v>0</v>
      </c>
      <c r="BG45" s="190"/>
      <c r="BH45" s="190">
        <f t="shared" si="8"/>
        <v>0</v>
      </c>
      <c r="BI45" s="190"/>
      <c r="BJ45" s="190">
        <f t="shared" si="9"/>
        <v>0</v>
      </c>
      <c r="BK45" s="190"/>
      <c r="BL45" s="190">
        <f t="shared" si="10"/>
        <v>0</v>
      </c>
      <c r="BM45" s="199"/>
      <c r="BN45" s="190">
        <f t="shared" si="11"/>
        <v>0</v>
      </c>
      <c r="BO45" s="190"/>
      <c r="BP45" s="190">
        <f t="shared" si="12"/>
        <v>0</v>
      </c>
      <c r="BQ45" s="190"/>
      <c r="BR45" s="190">
        <f t="shared" si="13"/>
        <v>0</v>
      </c>
      <c r="BS45" s="191"/>
    </row>
    <row r="46" spans="2:71" ht="15" thickBot="1" x14ac:dyDescent="0.4">
      <c r="B46" s="209"/>
      <c r="C46" s="210"/>
      <c r="D46" s="210"/>
      <c r="E46" s="214"/>
      <c r="F46" s="214"/>
      <c r="G46" s="214"/>
      <c r="H46" s="215"/>
      <c r="I46" s="205"/>
      <c r="J46" s="206"/>
      <c r="K46" s="206"/>
      <c r="L46" s="206"/>
      <c r="M46" s="213"/>
      <c r="N46" s="213"/>
      <c r="O46" s="213"/>
      <c r="P46" s="213"/>
      <c r="Q46" s="213"/>
      <c r="R46" s="213"/>
      <c r="S46" s="205"/>
      <c r="T46" s="205"/>
      <c r="U46" s="205"/>
      <c r="V46" s="206"/>
      <c r="W46" s="206"/>
      <c r="X46" s="206"/>
      <c r="Y46" s="207"/>
      <c r="Z46" s="207"/>
      <c r="AA46" s="207"/>
      <c r="AB46" s="208"/>
      <c r="AC46" s="208"/>
      <c r="AD46" s="208"/>
      <c r="AE46" s="202"/>
      <c r="AF46" s="202"/>
      <c r="AG46" s="202"/>
      <c r="AH46" s="201">
        <f>Totals!$E$81</f>
        <v>45811</v>
      </c>
      <c r="AI46" s="201"/>
      <c r="AJ46" s="201"/>
      <c r="AK46" s="331">
        <f t="shared" si="0"/>
        <v>0</v>
      </c>
      <c r="AL46" s="331"/>
      <c r="AM46" s="331"/>
      <c r="AN46" s="201" t="str">
        <f t="shared" si="1"/>
        <v/>
      </c>
      <c r="AO46" s="201"/>
      <c r="AP46" s="201"/>
      <c r="AQ46" s="202"/>
      <c r="AR46" s="202"/>
      <c r="AS46" s="202"/>
      <c r="AT46" s="203">
        <f t="shared" si="14"/>
        <v>0</v>
      </c>
      <c r="AU46" s="203"/>
      <c r="AV46" s="203"/>
      <c r="AW46" s="204">
        <f t="shared" si="3"/>
        <v>0</v>
      </c>
      <c r="AX46" s="204"/>
      <c r="AY46" s="204"/>
      <c r="AZ46" s="190">
        <f t="shared" si="4"/>
        <v>0</v>
      </c>
      <c r="BA46" s="190"/>
      <c r="BB46" s="190">
        <f t="shared" si="5"/>
        <v>0</v>
      </c>
      <c r="BC46" s="190"/>
      <c r="BD46" s="190">
        <f t="shared" si="6"/>
        <v>0</v>
      </c>
      <c r="BE46" s="190"/>
      <c r="BF46" s="190">
        <f t="shared" si="7"/>
        <v>0</v>
      </c>
      <c r="BG46" s="190"/>
      <c r="BH46" s="190">
        <f t="shared" si="8"/>
        <v>0</v>
      </c>
      <c r="BI46" s="190"/>
      <c r="BJ46" s="190">
        <f t="shared" si="9"/>
        <v>0</v>
      </c>
      <c r="BK46" s="190"/>
      <c r="BL46" s="190">
        <f t="shared" si="10"/>
        <v>0</v>
      </c>
      <c r="BM46" s="199"/>
      <c r="BN46" s="190">
        <f t="shared" si="11"/>
        <v>0</v>
      </c>
      <c r="BO46" s="190"/>
      <c r="BP46" s="190">
        <f t="shared" si="12"/>
        <v>0</v>
      </c>
      <c r="BQ46" s="190"/>
      <c r="BR46" s="190">
        <f t="shared" si="13"/>
        <v>0</v>
      </c>
      <c r="BS46" s="191"/>
    </row>
    <row r="47" spans="2:71" ht="15" thickBot="1" x14ac:dyDescent="0.4">
      <c r="B47" s="209"/>
      <c r="C47" s="210"/>
      <c r="D47" s="210"/>
      <c r="E47" s="214"/>
      <c r="F47" s="214"/>
      <c r="G47" s="214"/>
      <c r="H47" s="215"/>
      <c r="I47" s="205"/>
      <c r="J47" s="206"/>
      <c r="K47" s="206"/>
      <c r="L47" s="206"/>
      <c r="M47" s="213"/>
      <c r="N47" s="213"/>
      <c r="O47" s="213"/>
      <c r="P47" s="213"/>
      <c r="Q47" s="213"/>
      <c r="R47" s="213"/>
      <c r="S47" s="205"/>
      <c r="T47" s="205"/>
      <c r="U47" s="205"/>
      <c r="V47" s="206"/>
      <c r="W47" s="206"/>
      <c r="X47" s="206"/>
      <c r="Y47" s="207"/>
      <c r="Z47" s="207"/>
      <c r="AA47" s="207"/>
      <c r="AB47" s="208"/>
      <c r="AC47" s="208"/>
      <c r="AD47" s="208"/>
      <c r="AE47" s="202"/>
      <c r="AF47" s="202"/>
      <c r="AG47" s="202"/>
      <c r="AH47" s="201">
        <f>Totals!$E$81</f>
        <v>45811</v>
      </c>
      <c r="AI47" s="201"/>
      <c r="AJ47" s="201"/>
      <c r="AK47" s="331">
        <f t="shared" si="0"/>
        <v>0</v>
      </c>
      <c r="AL47" s="331"/>
      <c r="AM47" s="331"/>
      <c r="AN47" s="201" t="str">
        <f t="shared" si="1"/>
        <v/>
      </c>
      <c r="AO47" s="201"/>
      <c r="AP47" s="201"/>
      <c r="AQ47" s="202"/>
      <c r="AR47" s="202"/>
      <c r="AS47" s="202"/>
      <c r="AT47" s="203">
        <f t="shared" si="14"/>
        <v>0</v>
      </c>
      <c r="AU47" s="203"/>
      <c r="AV47" s="203"/>
      <c r="AW47" s="204">
        <f t="shared" si="3"/>
        <v>0</v>
      </c>
      <c r="AX47" s="204"/>
      <c r="AY47" s="204"/>
      <c r="AZ47" s="190">
        <f t="shared" si="4"/>
        <v>0</v>
      </c>
      <c r="BA47" s="190"/>
      <c r="BB47" s="190">
        <f t="shared" si="5"/>
        <v>0</v>
      </c>
      <c r="BC47" s="190"/>
      <c r="BD47" s="190">
        <f t="shared" si="6"/>
        <v>0</v>
      </c>
      <c r="BE47" s="190"/>
      <c r="BF47" s="190">
        <f t="shared" si="7"/>
        <v>0</v>
      </c>
      <c r="BG47" s="190"/>
      <c r="BH47" s="190">
        <f t="shared" si="8"/>
        <v>0</v>
      </c>
      <c r="BI47" s="190"/>
      <c r="BJ47" s="190">
        <f t="shared" si="9"/>
        <v>0</v>
      </c>
      <c r="BK47" s="190"/>
      <c r="BL47" s="190">
        <f t="shared" si="10"/>
        <v>0</v>
      </c>
      <c r="BM47" s="199"/>
      <c r="BN47" s="190">
        <f t="shared" si="11"/>
        <v>0</v>
      </c>
      <c r="BO47" s="190"/>
      <c r="BP47" s="190">
        <f t="shared" si="12"/>
        <v>0</v>
      </c>
      <c r="BQ47" s="190"/>
      <c r="BR47" s="190">
        <f t="shared" si="13"/>
        <v>0</v>
      </c>
      <c r="BS47" s="191"/>
    </row>
    <row r="48" spans="2:71" ht="15" thickBot="1" x14ac:dyDescent="0.4">
      <c r="B48" s="209"/>
      <c r="C48" s="210"/>
      <c r="D48" s="210"/>
      <c r="E48" s="214"/>
      <c r="F48" s="214"/>
      <c r="G48" s="214"/>
      <c r="H48" s="215"/>
      <c r="I48" s="205"/>
      <c r="J48" s="206"/>
      <c r="K48" s="206"/>
      <c r="L48" s="206"/>
      <c r="M48" s="213"/>
      <c r="N48" s="213"/>
      <c r="O48" s="213"/>
      <c r="P48" s="213"/>
      <c r="Q48" s="213"/>
      <c r="R48" s="213"/>
      <c r="S48" s="205"/>
      <c r="T48" s="205"/>
      <c r="U48" s="205"/>
      <c r="V48" s="206"/>
      <c r="W48" s="206"/>
      <c r="X48" s="206"/>
      <c r="Y48" s="207"/>
      <c r="Z48" s="207"/>
      <c r="AA48" s="207"/>
      <c r="AB48" s="208"/>
      <c r="AC48" s="208"/>
      <c r="AD48" s="208"/>
      <c r="AE48" s="202"/>
      <c r="AF48" s="202"/>
      <c r="AG48" s="202"/>
      <c r="AH48" s="201">
        <f>Totals!$E$81</f>
        <v>45811</v>
      </c>
      <c r="AI48" s="201"/>
      <c r="AJ48" s="201"/>
      <c r="AK48" s="331">
        <f t="shared" si="0"/>
        <v>0</v>
      </c>
      <c r="AL48" s="331"/>
      <c r="AM48" s="331"/>
      <c r="AN48" s="201" t="str">
        <f t="shared" si="1"/>
        <v/>
      </c>
      <c r="AO48" s="201"/>
      <c r="AP48" s="201"/>
      <c r="AQ48" s="202"/>
      <c r="AR48" s="202"/>
      <c r="AS48" s="202"/>
      <c r="AT48" s="203">
        <f t="shared" si="14"/>
        <v>0</v>
      </c>
      <c r="AU48" s="203"/>
      <c r="AV48" s="203"/>
      <c r="AW48" s="204">
        <f t="shared" si="3"/>
        <v>0</v>
      </c>
      <c r="AX48" s="204"/>
      <c r="AY48" s="204"/>
      <c r="AZ48" s="190">
        <f t="shared" si="4"/>
        <v>0</v>
      </c>
      <c r="BA48" s="190"/>
      <c r="BB48" s="190">
        <f t="shared" si="5"/>
        <v>0</v>
      </c>
      <c r="BC48" s="190"/>
      <c r="BD48" s="190">
        <f t="shared" si="6"/>
        <v>0</v>
      </c>
      <c r="BE48" s="190"/>
      <c r="BF48" s="190">
        <f t="shared" si="7"/>
        <v>0</v>
      </c>
      <c r="BG48" s="190"/>
      <c r="BH48" s="190">
        <f t="shared" si="8"/>
        <v>0</v>
      </c>
      <c r="BI48" s="190"/>
      <c r="BJ48" s="190">
        <f t="shared" si="9"/>
        <v>0</v>
      </c>
      <c r="BK48" s="190"/>
      <c r="BL48" s="190">
        <f t="shared" si="10"/>
        <v>0</v>
      </c>
      <c r="BM48" s="199"/>
      <c r="BN48" s="190">
        <f t="shared" si="11"/>
        <v>0</v>
      </c>
      <c r="BO48" s="190"/>
      <c r="BP48" s="190">
        <f t="shared" si="12"/>
        <v>0</v>
      </c>
      <c r="BQ48" s="190"/>
      <c r="BR48" s="190">
        <f t="shared" si="13"/>
        <v>0</v>
      </c>
      <c r="BS48" s="191"/>
    </row>
    <row r="49" spans="2:71" ht="15" thickBot="1" x14ac:dyDescent="0.4">
      <c r="B49" s="209"/>
      <c r="C49" s="210"/>
      <c r="D49" s="210"/>
      <c r="E49" s="211"/>
      <c r="F49" s="211"/>
      <c r="G49" s="211"/>
      <c r="H49" s="211"/>
      <c r="I49" s="205"/>
      <c r="J49" s="206"/>
      <c r="K49" s="206"/>
      <c r="L49" s="206"/>
      <c r="M49" s="213"/>
      <c r="N49" s="213"/>
      <c r="O49" s="213"/>
      <c r="P49" s="213"/>
      <c r="Q49" s="213"/>
      <c r="R49" s="213"/>
      <c r="S49" s="205"/>
      <c r="T49" s="205"/>
      <c r="U49" s="205"/>
      <c r="V49" s="206"/>
      <c r="W49" s="206"/>
      <c r="X49" s="206"/>
      <c r="Y49" s="207"/>
      <c r="Z49" s="207"/>
      <c r="AA49" s="207"/>
      <c r="AB49" s="208"/>
      <c r="AC49" s="208"/>
      <c r="AD49" s="208"/>
      <c r="AE49" s="202"/>
      <c r="AF49" s="202"/>
      <c r="AG49" s="202"/>
      <c r="AH49" s="201">
        <f>Totals!$E$81</f>
        <v>45811</v>
      </c>
      <c r="AI49" s="201"/>
      <c r="AJ49" s="201"/>
      <c r="AK49" s="331">
        <f t="shared" si="0"/>
        <v>0</v>
      </c>
      <c r="AL49" s="331"/>
      <c r="AM49" s="331"/>
      <c r="AN49" s="201" t="str">
        <f t="shared" si="1"/>
        <v/>
      </c>
      <c r="AO49" s="201"/>
      <c r="AP49" s="201"/>
      <c r="AQ49" s="202"/>
      <c r="AR49" s="202"/>
      <c r="AS49" s="202"/>
      <c r="AT49" s="203">
        <f t="shared" si="14"/>
        <v>0</v>
      </c>
      <c r="AU49" s="203"/>
      <c r="AV49" s="203"/>
      <c r="AW49" s="204">
        <f t="shared" si="3"/>
        <v>0</v>
      </c>
      <c r="AX49" s="204"/>
      <c r="AY49" s="204"/>
      <c r="AZ49" s="190">
        <f t="shared" si="4"/>
        <v>0</v>
      </c>
      <c r="BA49" s="190"/>
      <c r="BB49" s="190">
        <f t="shared" si="5"/>
        <v>0</v>
      </c>
      <c r="BC49" s="190"/>
      <c r="BD49" s="190">
        <f t="shared" si="6"/>
        <v>0</v>
      </c>
      <c r="BE49" s="190"/>
      <c r="BF49" s="190">
        <f t="shared" si="7"/>
        <v>0</v>
      </c>
      <c r="BG49" s="190"/>
      <c r="BH49" s="190">
        <f t="shared" si="8"/>
        <v>0</v>
      </c>
      <c r="BI49" s="190"/>
      <c r="BJ49" s="190">
        <f t="shared" si="9"/>
        <v>0</v>
      </c>
      <c r="BK49" s="190"/>
      <c r="BL49" s="190">
        <f t="shared" si="10"/>
        <v>0</v>
      </c>
      <c r="BM49" s="199"/>
      <c r="BN49" s="190">
        <f t="shared" si="11"/>
        <v>0</v>
      </c>
      <c r="BO49" s="190"/>
      <c r="BP49" s="190">
        <f t="shared" si="12"/>
        <v>0</v>
      </c>
      <c r="BQ49" s="190"/>
      <c r="BR49" s="190">
        <f t="shared" si="13"/>
        <v>0</v>
      </c>
      <c r="BS49" s="191"/>
    </row>
    <row r="50" spans="2:71" ht="15" thickBot="1" x14ac:dyDescent="0.4">
      <c r="B50" s="209"/>
      <c r="C50" s="210"/>
      <c r="D50" s="210"/>
      <c r="E50" s="211"/>
      <c r="F50" s="211"/>
      <c r="G50" s="211"/>
      <c r="H50" s="211"/>
      <c r="I50" s="212"/>
      <c r="J50" s="212"/>
      <c r="K50" s="212"/>
      <c r="L50" s="212"/>
      <c r="M50" s="213"/>
      <c r="N50" s="213"/>
      <c r="O50" s="213"/>
      <c r="P50" s="213"/>
      <c r="Q50" s="213"/>
      <c r="R50" s="213"/>
      <c r="S50" s="205"/>
      <c r="T50" s="205"/>
      <c r="U50" s="205"/>
      <c r="V50" s="206"/>
      <c r="W50" s="206"/>
      <c r="X50" s="206"/>
      <c r="Y50" s="207"/>
      <c r="Z50" s="207"/>
      <c r="AA50" s="207"/>
      <c r="AB50" s="208"/>
      <c r="AC50" s="208"/>
      <c r="AD50" s="208"/>
      <c r="AE50" s="202"/>
      <c r="AF50" s="202"/>
      <c r="AG50" s="202"/>
      <c r="AH50" s="201">
        <f>Totals!$E$81</f>
        <v>45811</v>
      </c>
      <c r="AI50" s="201"/>
      <c r="AJ50" s="201"/>
      <c r="AK50" s="331">
        <f t="shared" si="0"/>
        <v>0</v>
      </c>
      <c r="AL50" s="331"/>
      <c r="AM50" s="331"/>
      <c r="AN50" s="201" t="str">
        <f>IF($AQ50="","",$AQ50-1)</f>
        <v/>
      </c>
      <c r="AO50" s="201"/>
      <c r="AP50" s="201"/>
      <c r="AQ50" s="202"/>
      <c r="AR50" s="202"/>
      <c r="AS50" s="202"/>
      <c r="AT50" s="203">
        <f t="shared" si="14"/>
        <v>0</v>
      </c>
      <c r="AU50" s="203"/>
      <c r="AV50" s="203"/>
      <c r="AW50" s="204">
        <f t="shared" si="3"/>
        <v>0</v>
      </c>
      <c r="AX50" s="204"/>
      <c r="AY50" s="204"/>
      <c r="AZ50" s="190">
        <f t="shared" si="4"/>
        <v>0</v>
      </c>
      <c r="BA50" s="190"/>
      <c r="BB50" s="190">
        <f t="shared" si="5"/>
        <v>0</v>
      </c>
      <c r="BC50" s="190"/>
      <c r="BD50" s="190">
        <f t="shared" si="6"/>
        <v>0</v>
      </c>
      <c r="BE50" s="190"/>
      <c r="BF50" s="190">
        <f t="shared" si="7"/>
        <v>0</v>
      </c>
      <c r="BG50" s="190"/>
      <c r="BH50" s="190">
        <f t="shared" si="8"/>
        <v>0</v>
      </c>
      <c r="BI50" s="190"/>
      <c r="BJ50" s="190">
        <f t="shared" si="9"/>
        <v>0</v>
      </c>
      <c r="BK50" s="190"/>
      <c r="BL50" s="190">
        <f t="shared" si="10"/>
        <v>0</v>
      </c>
      <c r="BM50" s="199"/>
      <c r="BN50" s="190">
        <f t="shared" si="11"/>
        <v>0</v>
      </c>
      <c r="BO50" s="190"/>
      <c r="BP50" s="190">
        <f t="shared" si="12"/>
        <v>0</v>
      </c>
      <c r="BQ50" s="190"/>
      <c r="BR50" s="190">
        <f t="shared" si="13"/>
        <v>0</v>
      </c>
      <c r="BS50" s="191"/>
    </row>
    <row r="51" spans="2:71" ht="15" thickBot="1" x14ac:dyDescent="0.4">
      <c r="B51" s="192"/>
      <c r="C51" s="193"/>
      <c r="D51" s="193"/>
      <c r="E51" s="194" t="s">
        <v>7103</v>
      </c>
      <c r="F51" s="194"/>
      <c r="G51" s="194"/>
      <c r="H51" s="194"/>
      <c r="I51" s="195" t="s">
        <v>6981</v>
      </c>
      <c r="J51" s="195"/>
      <c r="K51" s="195"/>
      <c r="L51" s="195"/>
      <c r="M51" s="196">
        <v>44410</v>
      </c>
      <c r="N51" s="196"/>
      <c r="O51" s="196"/>
      <c r="P51" s="196">
        <v>44440</v>
      </c>
      <c r="Q51" s="196"/>
      <c r="R51" s="196"/>
      <c r="S51" s="197" t="s">
        <v>6948</v>
      </c>
      <c r="T51" s="197"/>
      <c r="U51" s="197"/>
      <c r="V51" s="198" t="s">
        <v>6947</v>
      </c>
      <c r="W51" s="198"/>
      <c r="X51" s="198"/>
      <c r="Y51" s="185"/>
      <c r="Z51" s="185"/>
      <c r="AA51" s="185"/>
      <c r="AB51" s="186" t="s">
        <v>6948</v>
      </c>
      <c r="AC51" s="186"/>
      <c r="AD51" s="186"/>
      <c r="AE51" s="182"/>
      <c r="AF51" s="182"/>
      <c r="AG51" s="182"/>
      <c r="AH51" s="187">
        <f>Totals!$E$81</f>
        <v>45811</v>
      </c>
      <c r="AI51" s="187"/>
      <c r="AJ51" s="187"/>
      <c r="AK51" s="332">
        <f t="shared" si="0"/>
        <v>0</v>
      </c>
      <c r="AL51" s="333"/>
      <c r="AM51" s="333"/>
      <c r="AN51" s="187" t="str">
        <f>IF($AQ51="","",$AQ51-1)</f>
        <v/>
      </c>
      <c r="AO51" s="187"/>
      <c r="AP51" s="187"/>
      <c r="AQ51" s="182"/>
      <c r="AR51" s="182"/>
      <c r="AS51" s="182"/>
      <c r="AT51" s="183">
        <f t="shared" si="14"/>
        <v>0</v>
      </c>
      <c r="AU51" s="183"/>
      <c r="AV51" s="183"/>
      <c r="AW51" s="184">
        <f t="shared" si="3"/>
        <v>0</v>
      </c>
      <c r="AX51" s="184"/>
      <c r="AY51" s="184"/>
      <c r="AZ51" s="180">
        <f t="shared" si="4"/>
        <v>0</v>
      </c>
      <c r="BA51" s="180"/>
      <c r="BB51" s="180">
        <f t="shared" si="5"/>
        <v>0</v>
      </c>
      <c r="BC51" s="180"/>
      <c r="BD51" s="180">
        <f t="shared" si="6"/>
        <v>0</v>
      </c>
      <c r="BE51" s="180"/>
      <c r="BF51" s="180">
        <f t="shared" si="7"/>
        <v>0</v>
      </c>
      <c r="BG51" s="180"/>
      <c r="BH51" s="180">
        <f t="shared" si="8"/>
        <v>0</v>
      </c>
      <c r="BI51" s="180"/>
      <c r="BJ51" s="180">
        <f t="shared" si="9"/>
        <v>0</v>
      </c>
      <c r="BK51" s="180"/>
      <c r="BL51" s="180">
        <f t="shared" si="10"/>
        <v>0</v>
      </c>
      <c r="BM51" s="181"/>
      <c r="BN51" s="180">
        <f t="shared" si="11"/>
        <v>0</v>
      </c>
      <c r="BO51" s="180"/>
      <c r="BP51" s="180">
        <f t="shared" si="12"/>
        <v>0</v>
      </c>
      <c r="BQ51" s="180"/>
      <c r="BR51" s="175">
        <f t="shared" si="13"/>
        <v>0</v>
      </c>
      <c r="BS51" s="176"/>
    </row>
    <row r="52" spans="2:71" ht="15.5" thickTop="1" thickBot="1" x14ac:dyDescent="0.4">
      <c r="B52" s="177" t="s">
        <v>15</v>
      </c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4"/>
      <c r="AA52" s="174"/>
      <c r="AB52" s="177"/>
      <c r="AC52" s="174"/>
      <c r="AD52" s="174"/>
      <c r="AE52" s="177"/>
      <c r="AF52" s="174"/>
      <c r="AG52" s="174"/>
      <c r="AH52" s="177"/>
      <c r="AI52" s="174"/>
      <c r="AJ52" s="174"/>
      <c r="AK52" s="334">
        <f>SUM(AK12:AM51)</f>
        <v>0</v>
      </c>
      <c r="AL52" s="335"/>
      <c r="AM52" s="335"/>
      <c r="AN52" s="177"/>
      <c r="AO52" s="174"/>
      <c r="AP52" s="174"/>
      <c r="AQ52" s="177"/>
      <c r="AR52" s="174"/>
      <c r="AS52" s="174"/>
      <c r="AT52" s="177"/>
      <c r="AU52" s="174"/>
      <c r="AV52" s="174"/>
      <c r="AW52" s="173"/>
      <c r="AX52" s="174"/>
      <c r="AY52" s="174"/>
      <c r="AZ52" s="172">
        <f>SUM(AZ12:AZ51)</f>
        <v>0</v>
      </c>
      <c r="BA52" s="172"/>
      <c r="BB52" s="172">
        <f>SUM(BB12:BB51)</f>
        <v>0</v>
      </c>
      <c r="BC52" s="172"/>
      <c r="BD52" s="172">
        <f>SUM(BD12:BD51)</f>
        <v>0</v>
      </c>
      <c r="BE52" s="172"/>
      <c r="BF52" s="172">
        <f>SUM(BF12:BF51)</f>
        <v>0</v>
      </c>
      <c r="BG52" s="172"/>
      <c r="BH52" s="172">
        <f>SUM(BH12:BH51)</f>
        <v>0</v>
      </c>
      <c r="BI52" s="172"/>
      <c r="BJ52" s="172">
        <f>SUM(BJ12:BJ51)</f>
        <v>0</v>
      </c>
      <c r="BK52" s="172"/>
      <c r="BL52" s="172">
        <f>SUM(BL12:BL51)</f>
        <v>0</v>
      </c>
      <c r="BM52" s="172"/>
      <c r="BN52" s="172">
        <f>SUM(BN12:BN51)</f>
        <v>0</v>
      </c>
      <c r="BO52" s="172"/>
      <c r="BP52" s="172">
        <f>SUM(BP12:BP51)</f>
        <v>0</v>
      </c>
      <c r="BQ52" s="172"/>
      <c r="BR52" s="172">
        <f>SUM(BR12:BR51)</f>
        <v>0</v>
      </c>
      <c r="BS52" s="172"/>
    </row>
    <row r="53" spans="2:71" ht="15" thickTop="1" x14ac:dyDescent="0.35"/>
    <row r="55" spans="2:71" ht="15" thickBot="1" x14ac:dyDescent="0.4"/>
    <row r="56" spans="2:71" ht="15.5" thickTop="1" thickBot="1" x14ac:dyDescent="0.4">
      <c r="B56" s="329" t="s">
        <v>7081</v>
      </c>
      <c r="C56" s="329"/>
      <c r="D56" s="329"/>
      <c r="E56" s="329"/>
      <c r="F56" s="329"/>
      <c r="G56" s="329"/>
      <c r="H56" s="329"/>
      <c r="I56" s="329"/>
      <c r="J56" s="329"/>
      <c r="K56" s="329"/>
      <c r="L56" s="329"/>
      <c r="M56" s="329"/>
      <c r="N56" s="329"/>
      <c r="O56" s="329"/>
      <c r="P56" s="329"/>
      <c r="Q56" s="329"/>
      <c r="R56" s="329"/>
      <c r="S56" s="329"/>
      <c r="T56" s="329"/>
      <c r="U56" s="329"/>
      <c r="V56" s="329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29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</row>
    <row r="57" spans="2:71" ht="15.5" thickTop="1" thickBot="1" x14ac:dyDescent="0.4">
      <c r="B57" s="329"/>
      <c r="C57" s="329"/>
      <c r="D57" s="329"/>
      <c r="E57" s="329"/>
      <c r="F57" s="329"/>
      <c r="G57" s="329"/>
      <c r="H57" s="329"/>
      <c r="I57" s="329"/>
      <c r="J57" s="329"/>
      <c r="K57" s="329"/>
      <c r="L57" s="329"/>
      <c r="M57" s="329"/>
      <c r="N57" s="329"/>
      <c r="O57" s="329"/>
      <c r="P57" s="329"/>
      <c r="Q57" s="329"/>
      <c r="R57" s="329"/>
      <c r="S57" s="329"/>
      <c r="T57" s="329"/>
      <c r="U57" s="329"/>
      <c r="V57" s="329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29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</row>
    <row r="58" spans="2:71" ht="15.5" thickTop="1" thickBot="1" x14ac:dyDescent="0.4">
      <c r="B58" s="329"/>
      <c r="C58" s="329"/>
      <c r="D58" s="329"/>
      <c r="E58" s="329"/>
      <c r="F58" s="329"/>
      <c r="G58" s="329"/>
      <c r="H58" s="329"/>
      <c r="I58" s="329"/>
      <c r="J58" s="329"/>
      <c r="K58" s="329"/>
      <c r="L58" s="329"/>
      <c r="M58" s="329"/>
      <c r="N58" s="329"/>
      <c r="O58" s="329"/>
      <c r="P58" s="329"/>
      <c r="Q58" s="329"/>
      <c r="R58" s="329"/>
      <c r="S58" s="329"/>
      <c r="T58" s="329"/>
      <c r="U58" s="329"/>
      <c r="V58" s="329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29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</row>
    <row r="59" spans="2:71" ht="15.5" thickTop="1" thickBot="1" x14ac:dyDescent="0.4">
      <c r="B59" s="329"/>
      <c r="C59" s="329"/>
      <c r="D59" s="329"/>
      <c r="E59" s="329"/>
      <c r="F59" s="329"/>
      <c r="G59" s="329"/>
      <c r="H59" s="329"/>
      <c r="I59" s="329"/>
      <c r="J59" s="329"/>
      <c r="K59" s="329"/>
      <c r="L59" s="329"/>
      <c r="M59" s="329"/>
      <c r="N59" s="329"/>
      <c r="O59" s="329"/>
      <c r="P59" s="329"/>
      <c r="Q59" s="329"/>
      <c r="R59" s="329"/>
      <c r="S59" s="329"/>
      <c r="T59" s="329"/>
      <c r="U59" s="329"/>
      <c r="V59" s="329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29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</row>
    <row r="60" spans="2:71" ht="15.5" thickTop="1" thickBot="1" x14ac:dyDescent="0.4">
      <c r="B60" s="238" t="s">
        <v>13</v>
      </c>
      <c r="C60" s="238"/>
      <c r="D60" s="238"/>
      <c r="E60" s="238" t="s">
        <v>59</v>
      </c>
      <c r="F60" s="238"/>
      <c r="G60" s="238"/>
      <c r="H60" s="238"/>
      <c r="I60" s="238" t="s">
        <v>12</v>
      </c>
      <c r="J60" s="238"/>
      <c r="K60" s="238"/>
      <c r="L60" s="238"/>
      <c r="M60" s="238" t="s">
        <v>7019</v>
      </c>
      <c r="N60" s="238"/>
      <c r="O60" s="238"/>
      <c r="P60" s="238" t="s">
        <v>7020</v>
      </c>
      <c r="Q60" s="238"/>
      <c r="R60" s="238"/>
      <c r="S60" s="238" t="s">
        <v>57</v>
      </c>
      <c r="T60" s="238"/>
      <c r="U60" s="238"/>
      <c r="V60" s="238" t="s">
        <v>7021</v>
      </c>
      <c r="W60" s="238"/>
      <c r="X60" s="238"/>
      <c r="Y60" s="238" t="s">
        <v>7036</v>
      </c>
      <c r="Z60" s="238"/>
      <c r="AA60" s="238"/>
      <c r="AB60" s="238" t="s">
        <v>57</v>
      </c>
      <c r="AC60" s="238"/>
      <c r="AD60" s="238"/>
      <c r="AE60" s="238" t="s">
        <v>7037</v>
      </c>
      <c r="AF60" s="238"/>
      <c r="AG60" s="238"/>
      <c r="AH60" s="238" t="s">
        <v>7032</v>
      </c>
      <c r="AI60" s="238"/>
      <c r="AJ60" s="238"/>
      <c r="AK60" s="238" t="s">
        <v>7033</v>
      </c>
      <c r="AL60" s="238"/>
      <c r="AM60" s="238"/>
      <c r="AN60" s="238" t="s">
        <v>7038</v>
      </c>
      <c r="AO60" s="238"/>
      <c r="AP60" s="238"/>
      <c r="AQ60" s="238" t="s">
        <v>7039</v>
      </c>
      <c r="AR60" s="238"/>
      <c r="AS60" s="238"/>
      <c r="AT60" s="238" t="s">
        <v>7035</v>
      </c>
      <c r="AU60" s="238"/>
      <c r="AV60" s="238"/>
      <c r="AW60" s="238" t="s">
        <v>7034</v>
      </c>
      <c r="AX60" s="238"/>
      <c r="AY60" s="238"/>
      <c r="AZ60" s="238" t="s">
        <v>10</v>
      </c>
      <c r="BA60" s="238"/>
      <c r="BB60" s="238" t="s">
        <v>9</v>
      </c>
      <c r="BC60" s="238"/>
      <c r="BD60" s="238" t="s">
        <v>8</v>
      </c>
      <c r="BE60" s="238"/>
      <c r="BF60" s="238" t="s">
        <v>7</v>
      </c>
      <c r="BG60" s="238"/>
      <c r="BH60" s="238" t="s">
        <v>6</v>
      </c>
      <c r="BI60" s="238"/>
      <c r="BJ60" s="238" t="s">
        <v>55</v>
      </c>
      <c r="BK60" s="238"/>
      <c r="BL60" s="238" t="s">
        <v>4</v>
      </c>
      <c r="BM60" s="238"/>
      <c r="BN60" s="238" t="s">
        <v>3</v>
      </c>
      <c r="BO60" s="238"/>
      <c r="BP60" s="238" t="s">
        <v>2</v>
      </c>
      <c r="BQ60" s="238"/>
      <c r="BR60" s="238" t="s">
        <v>1</v>
      </c>
      <c r="BS60" s="238"/>
    </row>
    <row r="61" spans="2:71" ht="15.5" hidden="1" thickTop="1" thickBot="1" x14ac:dyDescent="0.4">
      <c r="B61" s="239"/>
      <c r="C61" s="240"/>
      <c r="D61" s="240"/>
      <c r="E61" s="240"/>
      <c r="F61" s="240"/>
      <c r="G61" s="240"/>
      <c r="H61" s="240"/>
      <c r="I61" s="240"/>
      <c r="J61" s="240"/>
      <c r="K61" s="240"/>
      <c r="L61" s="240"/>
      <c r="M61" s="240"/>
      <c r="N61" s="240"/>
      <c r="O61" s="240"/>
      <c r="P61" s="240"/>
      <c r="Q61" s="240"/>
      <c r="R61" s="240"/>
      <c r="S61" s="240"/>
      <c r="T61" s="240"/>
      <c r="U61" s="240"/>
      <c r="V61" s="240"/>
      <c r="W61" s="240"/>
      <c r="X61" s="240"/>
      <c r="Y61" s="240"/>
      <c r="Z61" s="240"/>
      <c r="AA61" s="240"/>
      <c r="AB61" s="240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240"/>
      <c r="AQ61" s="240"/>
      <c r="AR61" s="240"/>
      <c r="AS61" s="240"/>
      <c r="AT61" s="240"/>
      <c r="AU61" s="240"/>
      <c r="AV61" s="240"/>
      <c r="AW61" s="240"/>
      <c r="AX61" s="240"/>
      <c r="AY61" s="240"/>
      <c r="AZ61" s="240"/>
      <c r="BA61" s="240"/>
      <c r="BB61" s="240"/>
      <c r="BC61" s="240"/>
      <c r="BD61" s="240"/>
      <c r="BE61" s="240"/>
      <c r="BF61" s="240"/>
      <c r="BG61" s="240"/>
      <c r="BH61" s="240"/>
      <c r="BI61" s="240"/>
      <c r="BJ61" s="240"/>
      <c r="BK61" s="240"/>
      <c r="BL61" s="240"/>
      <c r="BM61" s="240"/>
      <c r="BN61" s="240"/>
      <c r="BO61" s="240"/>
      <c r="BP61" s="240"/>
      <c r="BQ61" s="240"/>
      <c r="BR61" s="240"/>
      <c r="BS61" s="240"/>
    </row>
    <row r="62" spans="2:71" ht="15.5" hidden="1" thickTop="1" thickBot="1" x14ac:dyDescent="0.4">
      <c r="B62" s="232" t="s">
        <v>54</v>
      </c>
      <c r="C62" s="232"/>
      <c r="D62" s="232"/>
      <c r="E62" s="232" t="s">
        <v>53</v>
      </c>
      <c r="F62" s="232"/>
      <c r="G62" s="232"/>
      <c r="H62" s="232"/>
      <c r="I62" s="232" t="s">
        <v>7010</v>
      </c>
      <c r="J62" s="232"/>
      <c r="K62" s="232"/>
      <c r="L62" s="232"/>
      <c r="M62" s="234"/>
      <c r="N62" s="234"/>
      <c r="O62" s="234"/>
      <c r="P62" s="234"/>
      <c r="Q62" s="234"/>
      <c r="R62" s="234"/>
      <c r="S62" s="237"/>
      <c r="T62" s="237"/>
      <c r="U62" s="237"/>
      <c r="V62" s="233"/>
      <c r="W62" s="233"/>
      <c r="X62" s="233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1">
        <f>-1*AZ104</f>
        <v>0</v>
      </c>
      <c r="BA62" s="231"/>
      <c r="BB62" s="231">
        <f>-1*BB104</f>
        <v>0</v>
      </c>
      <c r="BC62" s="231"/>
      <c r="BD62" s="231">
        <f>-1*BD104</f>
        <v>0</v>
      </c>
      <c r="BE62" s="231"/>
      <c r="BF62" s="231">
        <f>-1*BF104</f>
        <v>0</v>
      </c>
      <c r="BG62" s="231"/>
      <c r="BH62" s="231">
        <f>-1*BH104</f>
        <v>0</v>
      </c>
      <c r="BI62" s="231"/>
      <c r="BJ62" s="231">
        <f>-1*BJ104</f>
        <v>0</v>
      </c>
      <c r="BK62" s="231"/>
      <c r="BL62" s="231">
        <f>-1*BL104</f>
        <v>0</v>
      </c>
      <c r="BM62" s="231"/>
      <c r="BN62" s="231">
        <f>-1*BN104</f>
        <v>0</v>
      </c>
      <c r="BO62" s="231"/>
      <c r="BP62" s="231">
        <f>-1*BP104</f>
        <v>0</v>
      </c>
      <c r="BQ62" s="231"/>
      <c r="BR62" s="231">
        <f>-1*BR104</f>
        <v>0</v>
      </c>
      <c r="BS62" s="231"/>
    </row>
    <row r="63" spans="2:71" ht="15.5" hidden="1" thickTop="1" thickBot="1" x14ac:dyDescent="0.4">
      <c r="B63" s="222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  <c r="AA63" s="223"/>
      <c r="AB63" s="223"/>
      <c r="AC63" s="223"/>
      <c r="AD63" s="223"/>
      <c r="AE63" s="223"/>
      <c r="AF63" s="223"/>
      <c r="AG63" s="223"/>
      <c r="AH63" s="223"/>
      <c r="AI63" s="223"/>
      <c r="AJ63" s="223"/>
      <c r="AK63" s="223"/>
      <c r="AL63" s="223"/>
      <c r="AM63" s="223"/>
      <c r="AN63" s="223"/>
      <c r="AO63" s="223"/>
      <c r="AP63" s="223"/>
      <c r="AQ63" s="223"/>
      <c r="AR63" s="223"/>
      <c r="AS63" s="223"/>
      <c r="AT63" s="223"/>
      <c r="AU63" s="223"/>
      <c r="AV63" s="223"/>
      <c r="AW63" s="223"/>
      <c r="AX63" s="223"/>
      <c r="AY63" s="223"/>
      <c r="AZ63" s="223"/>
      <c r="BA63" s="223"/>
      <c r="BB63" s="223"/>
      <c r="BC63" s="223"/>
      <c r="BD63" s="223"/>
      <c r="BE63" s="223"/>
      <c r="BF63" s="223"/>
      <c r="BG63" s="223"/>
      <c r="BH63" s="223"/>
      <c r="BI63" s="223"/>
      <c r="BJ63" s="223"/>
      <c r="BK63" s="223"/>
      <c r="BL63" s="223"/>
      <c r="BM63" s="223"/>
      <c r="BN63" s="223"/>
      <c r="BO63" s="223"/>
      <c r="BP63" s="223"/>
      <c r="BQ63" s="223"/>
      <c r="BR63" s="223"/>
      <c r="BS63" s="223"/>
    </row>
    <row r="64" spans="2:71" ht="15.5" thickTop="1" thickBot="1" x14ac:dyDescent="0.4">
      <c r="B64" s="224" t="s">
        <v>52</v>
      </c>
      <c r="C64" s="225"/>
      <c r="D64" s="225"/>
      <c r="E64" s="226" t="s">
        <v>6985</v>
      </c>
      <c r="F64" s="226"/>
      <c r="G64" s="226"/>
      <c r="H64" s="227"/>
      <c r="I64" s="228" t="s">
        <v>7013</v>
      </c>
      <c r="J64" s="229"/>
      <c r="K64" s="229"/>
      <c r="L64" s="229"/>
      <c r="M64" s="230">
        <v>44144</v>
      </c>
      <c r="N64" s="230"/>
      <c r="O64" s="230"/>
      <c r="P64" s="230">
        <v>44508</v>
      </c>
      <c r="Q64" s="230"/>
      <c r="R64" s="230"/>
      <c r="S64" s="228" t="s">
        <v>6638</v>
      </c>
      <c r="T64" s="228"/>
      <c r="U64" s="228"/>
      <c r="V64" s="229" t="s">
        <v>6325</v>
      </c>
      <c r="W64" s="229"/>
      <c r="X64" s="229"/>
      <c r="Y64" s="217"/>
      <c r="Z64" s="217"/>
      <c r="AA64" s="217"/>
      <c r="AB64" s="218" t="s">
        <v>6970</v>
      </c>
      <c r="AC64" s="218"/>
      <c r="AD64" s="218"/>
      <c r="AE64" s="219"/>
      <c r="AF64" s="219"/>
      <c r="AG64" s="219"/>
      <c r="AH64" s="220">
        <f>Totals!$E$81</f>
        <v>45811</v>
      </c>
      <c r="AI64" s="220"/>
      <c r="AJ64" s="220"/>
      <c r="AK64" s="330">
        <f t="shared" ref="AK64:AK103" si="15">IF($AE64&gt;0,IF($AN64&gt;0,IF(OR($AH64&gt;"",$AH64&gt;0),(1+($AH64-$AE64))*-($AZ64),""),0),0)</f>
        <v>0</v>
      </c>
      <c r="AL64" s="330"/>
      <c r="AM64" s="330"/>
      <c r="AN64" s="220" t="str">
        <f t="shared" ref="AN64:AN101" si="16">IF($AQ64="","",$AQ64-1)</f>
        <v/>
      </c>
      <c r="AO64" s="220"/>
      <c r="AP64" s="220"/>
      <c r="AQ64" s="219"/>
      <c r="AR64" s="219"/>
      <c r="AS64" s="219"/>
      <c r="AT64" s="241">
        <f t="shared" ref="AT64:AT74" si="17">IF($AE64&gt;0,IF($AN64&gt;0,IF(OR($AH64&gt;"",$AH64&gt;0),$AN64-$AH64,""),0),0)</f>
        <v>0</v>
      </c>
      <c r="AU64" s="241"/>
      <c r="AV64" s="241"/>
      <c r="AW64" s="242">
        <f t="shared" ref="AW64:AW103" si="18">IF($AE64&gt;0,IF($AN64&gt;0,IF(OR($AH64&gt;"",$AH64&gt;0),$AT64*$AZ64,""),0),0)</f>
        <v>0</v>
      </c>
      <c r="AX64" s="242"/>
      <c r="AY64" s="242"/>
      <c r="AZ64" s="216">
        <f t="shared" ref="AZ64:AZ103" si="19">IF(AE64&gt;0,IF(AN64&gt;0,$Y64/(1+($AN64-$AE64)),0),0)</f>
        <v>0</v>
      </c>
      <c r="BA64" s="216"/>
      <c r="BB64" s="216">
        <f t="shared" ref="BB64:BB103" si="20">IF(AE64&gt;0,IF(AN64&gt;0,$Y64/((1+($AN64-$AE64))/7),0),0)</f>
        <v>0</v>
      </c>
      <c r="BC64" s="216"/>
      <c r="BD64" s="216">
        <f t="shared" ref="BD64:BD103" si="21">IF(AE64&gt;0,IF(AN64&gt;0,$Y64/((1+($AN64-$AE64))/14),0),0)</f>
        <v>0</v>
      </c>
      <c r="BE64" s="216"/>
      <c r="BF64" s="216">
        <f t="shared" ref="BF64:BF103" si="22">IF(AE64&gt;0,IF(AN64&gt;0,$Y64/((1+($AN64-$AE64))/(365.25/12)),0),0)</f>
        <v>0</v>
      </c>
      <c r="BG64" s="216"/>
      <c r="BH64" s="216">
        <f t="shared" ref="BH64:BH103" si="23">IF(AE64&gt;0,IF(AN64&gt;0,$Y64/((1+($AN64-$AE64))/(365.25/4)),0),0)</f>
        <v>0</v>
      </c>
      <c r="BI64" s="216"/>
      <c r="BJ64" s="216">
        <f t="shared" ref="BJ64:BJ103" si="24">IF(AE64&gt;0,IF(AN64&gt;0,$Y64/((1+($AN64-$AE64))/(365.25/2)),0),0)</f>
        <v>0</v>
      </c>
      <c r="BK64" s="216"/>
      <c r="BL64" s="216">
        <f t="shared" ref="BL64:BL103" si="25">IF(AE64&gt;0,IF(AN64&gt;0,$Y64/((1+($AN64-$AE64))/365.25),0),0)</f>
        <v>0</v>
      </c>
      <c r="BM64" s="216"/>
      <c r="BN64" s="216">
        <f t="shared" ref="BN64:BN103" si="26">IF(AE64&gt;0,IF(AN64&gt;0,$Y64/((1+($AN64-$AE64))/(365.25*2)),0),0)</f>
        <v>0</v>
      </c>
      <c r="BO64" s="216"/>
      <c r="BP64" s="216">
        <f t="shared" ref="BP64:BP103" si="27">IF(AE64&gt;0,IF(AN64&gt;0,$Y64/((1+($AN64-$AE64))/(365.25*5)),0),0)</f>
        <v>0</v>
      </c>
      <c r="BQ64" s="216"/>
      <c r="BR64" s="235">
        <f t="shared" ref="BR64:BR103" si="28">IF(AE64&gt;0,IF(AN64&gt;0,$Y64/((1+($AN64-$AE64))/(365.25*10)),0),0)</f>
        <v>0</v>
      </c>
      <c r="BS64" s="236"/>
    </row>
    <row r="65" spans="2:71" ht="15" thickBot="1" x14ac:dyDescent="0.4">
      <c r="B65" s="209"/>
      <c r="C65" s="210"/>
      <c r="D65" s="210"/>
      <c r="E65" s="214"/>
      <c r="F65" s="214"/>
      <c r="G65" s="214"/>
      <c r="H65" s="215"/>
      <c r="I65" s="205"/>
      <c r="J65" s="206"/>
      <c r="K65" s="206"/>
      <c r="L65" s="206"/>
      <c r="M65" s="213">
        <v>44144</v>
      </c>
      <c r="N65" s="213"/>
      <c r="O65" s="213"/>
      <c r="P65" s="213">
        <v>44508</v>
      </c>
      <c r="Q65" s="213"/>
      <c r="R65" s="213"/>
      <c r="S65" s="205" t="s">
        <v>6638</v>
      </c>
      <c r="T65" s="205"/>
      <c r="U65" s="205"/>
      <c r="V65" s="206" t="s">
        <v>6325</v>
      </c>
      <c r="W65" s="206"/>
      <c r="X65" s="206"/>
      <c r="Y65" s="207"/>
      <c r="Z65" s="207"/>
      <c r="AA65" s="207"/>
      <c r="AB65" s="208"/>
      <c r="AC65" s="208"/>
      <c r="AD65" s="208"/>
      <c r="AE65" s="202"/>
      <c r="AF65" s="202"/>
      <c r="AG65" s="202"/>
      <c r="AH65" s="201">
        <f>Totals!$E$81</f>
        <v>45811</v>
      </c>
      <c r="AI65" s="201"/>
      <c r="AJ65" s="201"/>
      <c r="AK65" s="331">
        <f t="shared" si="15"/>
        <v>0</v>
      </c>
      <c r="AL65" s="331"/>
      <c r="AM65" s="331"/>
      <c r="AN65" s="201" t="str">
        <f t="shared" si="16"/>
        <v/>
      </c>
      <c r="AO65" s="201"/>
      <c r="AP65" s="201"/>
      <c r="AQ65" s="202"/>
      <c r="AR65" s="202"/>
      <c r="AS65" s="202"/>
      <c r="AT65" s="203">
        <f t="shared" si="17"/>
        <v>0</v>
      </c>
      <c r="AU65" s="203"/>
      <c r="AV65" s="203"/>
      <c r="AW65" s="204">
        <f t="shared" si="18"/>
        <v>0</v>
      </c>
      <c r="AX65" s="204"/>
      <c r="AY65" s="204"/>
      <c r="AZ65" s="190">
        <f t="shared" si="19"/>
        <v>0</v>
      </c>
      <c r="BA65" s="190"/>
      <c r="BB65" s="190">
        <f t="shared" si="20"/>
        <v>0</v>
      </c>
      <c r="BC65" s="190"/>
      <c r="BD65" s="190">
        <f t="shared" si="21"/>
        <v>0</v>
      </c>
      <c r="BE65" s="190"/>
      <c r="BF65" s="190">
        <f t="shared" si="22"/>
        <v>0</v>
      </c>
      <c r="BG65" s="190"/>
      <c r="BH65" s="190">
        <f t="shared" si="23"/>
        <v>0</v>
      </c>
      <c r="BI65" s="190"/>
      <c r="BJ65" s="190">
        <f t="shared" si="24"/>
        <v>0</v>
      </c>
      <c r="BK65" s="190"/>
      <c r="BL65" s="190">
        <f t="shared" si="25"/>
        <v>0</v>
      </c>
      <c r="BM65" s="190"/>
      <c r="BN65" s="190">
        <f t="shared" si="26"/>
        <v>0</v>
      </c>
      <c r="BO65" s="190"/>
      <c r="BP65" s="190">
        <f t="shared" si="27"/>
        <v>0</v>
      </c>
      <c r="BQ65" s="190"/>
      <c r="BR65" s="190">
        <f t="shared" si="28"/>
        <v>0</v>
      </c>
      <c r="BS65" s="191"/>
    </row>
    <row r="66" spans="2:71" ht="15" thickBot="1" x14ac:dyDescent="0.4">
      <c r="B66" s="209"/>
      <c r="C66" s="210"/>
      <c r="D66" s="210"/>
      <c r="E66" s="214"/>
      <c r="F66" s="214"/>
      <c r="G66" s="214"/>
      <c r="H66" s="215"/>
      <c r="I66" s="205"/>
      <c r="J66" s="206"/>
      <c r="K66" s="206"/>
      <c r="L66" s="206"/>
      <c r="M66" s="213">
        <v>44144</v>
      </c>
      <c r="N66" s="213"/>
      <c r="O66" s="213"/>
      <c r="P66" s="213">
        <v>44508</v>
      </c>
      <c r="Q66" s="213"/>
      <c r="R66" s="213"/>
      <c r="S66" s="205" t="s">
        <v>6638</v>
      </c>
      <c r="T66" s="205"/>
      <c r="U66" s="205"/>
      <c r="V66" s="206" t="s">
        <v>6325</v>
      </c>
      <c r="W66" s="206"/>
      <c r="X66" s="206"/>
      <c r="Y66" s="207"/>
      <c r="Z66" s="207"/>
      <c r="AA66" s="207"/>
      <c r="AB66" s="208"/>
      <c r="AC66" s="208"/>
      <c r="AD66" s="208"/>
      <c r="AE66" s="202"/>
      <c r="AF66" s="202"/>
      <c r="AG66" s="202"/>
      <c r="AH66" s="201">
        <f>Totals!$E$81</f>
        <v>45811</v>
      </c>
      <c r="AI66" s="201"/>
      <c r="AJ66" s="201"/>
      <c r="AK66" s="331">
        <f t="shared" si="15"/>
        <v>0</v>
      </c>
      <c r="AL66" s="331"/>
      <c r="AM66" s="331"/>
      <c r="AN66" s="201" t="str">
        <f t="shared" si="16"/>
        <v/>
      </c>
      <c r="AO66" s="201"/>
      <c r="AP66" s="201"/>
      <c r="AQ66" s="202"/>
      <c r="AR66" s="202"/>
      <c r="AS66" s="202"/>
      <c r="AT66" s="203">
        <f t="shared" si="17"/>
        <v>0</v>
      </c>
      <c r="AU66" s="203"/>
      <c r="AV66" s="203"/>
      <c r="AW66" s="204">
        <f t="shared" si="18"/>
        <v>0</v>
      </c>
      <c r="AX66" s="204"/>
      <c r="AY66" s="204"/>
      <c r="AZ66" s="190">
        <f t="shared" si="19"/>
        <v>0</v>
      </c>
      <c r="BA66" s="190"/>
      <c r="BB66" s="190">
        <f t="shared" si="20"/>
        <v>0</v>
      </c>
      <c r="BC66" s="190"/>
      <c r="BD66" s="190">
        <f t="shared" si="21"/>
        <v>0</v>
      </c>
      <c r="BE66" s="190"/>
      <c r="BF66" s="190">
        <f t="shared" si="22"/>
        <v>0</v>
      </c>
      <c r="BG66" s="190"/>
      <c r="BH66" s="190">
        <f t="shared" si="23"/>
        <v>0</v>
      </c>
      <c r="BI66" s="190"/>
      <c r="BJ66" s="190">
        <f t="shared" si="24"/>
        <v>0</v>
      </c>
      <c r="BK66" s="190"/>
      <c r="BL66" s="190">
        <f t="shared" si="25"/>
        <v>0</v>
      </c>
      <c r="BM66" s="199"/>
      <c r="BN66" s="190">
        <f t="shared" si="26"/>
        <v>0</v>
      </c>
      <c r="BO66" s="190"/>
      <c r="BP66" s="190">
        <f t="shared" si="27"/>
        <v>0</v>
      </c>
      <c r="BQ66" s="190"/>
      <c r="BR66" s="190">
        <f t="shared" si="28"/>
        <v>0</v>
      </c>
      <c r="BS66" s="191"/>
    </row>
    <row r="67" spans="2:71" ht="15" thickBot="1" x14ac:dyDescent="0.4">
      <c r="B67" s="209"/>
      <c r="C67" s="210"/>
      <c r="D67" s="210"/>
      <c r="E67" s="214"/>
      <c r="F67" s="214"/>
      <c r="G67" s="214"/>
      <c r="H67" s="215"/>
      <c r="I67" s="205"/>
      <c r="J67" s="206"/>
      <c r="K67" s="206"/>
      <c r="L67" s="206"/>
      <c r="M67" s="213">
        <v>44145</v>
      </c>
      <c r="N67" s="213"/>
      <c r="O67" s="213"/>
      <c r="P67" s="213">
        <v>44509</v>
      </c>
      <c r="Q67" s="213"/>
      <c r="R67" s="213"/>
      <c r="S67" s="205" t="s">
        <v>6638</v>
      </c>
      <c r="T67" s="205"/>
      <c r="U67" s="205"/>
      <c r="V67" s="206" t="s">
        <v>6324</v>
      </c>
      <c r="W67" s="206"/>
      <c r="X67" s="206"/>
      <c r="Y67" s="207"/>
      <c r="Z67" s="207"/>
      <c r="AA67" s="207"/>
      <c r="AB67" s="208"/>
      <c r="AC67" s="208"/>
      <c r="AD67" s="208"/>
      <c r="AE67" s="202"/>
      <c r="AF67" s="202"/>
      <c r="AG67" s="202"/>
      <c r="AH67" s="201">
        <f>Totals!$E$81</f>
        <v>45811</v>
      </c>
      <c r="AI67" s="201"/>
      <c r="AJ67" s="201"/>
      <c r="AK67" s="331">
        <f t="shared" si="15"/>
        <v>0</v>
      </c>
      <c r="AL67" s="331"/>
      <c r="AM67" s="331"/>
      <c r="AN67" s="201" t="str">
        <f t="shared" si="16"/>
        <v/>
      </c>
      <c r="AO67" s="201"/>
      <c r="AP67" s="201"/>
      <c r="AQ67" s="202"/>
      <c r="AR67" s="202"/>
      <c r="AS67" s="202"/>
      <c r="AT67" s="203">
        <f t="shared" si="17"/>
        <v>0</v>
      </c>
      <c r="AU67" s="203"/>
      <c r="AV67" s="203"/>
      <c r="AW67" s="204">
        <f t="shared" si="18"/>
        <v>0</v>
      </c>
      <c r="AX67" s="204"/>
      <c r="AY67" s="204"/>
      <c r="AZ67" s="190">
        <f t="shared" si="19"/>
        <v>0</v>
      </c>
      <c r="BA67" s="190"/>
      <c r="BB67" s="190">
        <f t="shared" si="20"/>
        <v>0</v>
      </c>
      <c r="BC67" s="190"/>
      <c r="BD67" s="190">
        <f t="shared" si="21"/>
        <v>0</v>
      </c>
      <c r="BE67" s="190"/>
      <c r="BF67" s="190">
        <f t="shared" si="22"/>
        <v>0</v>
      </c>
      <c r="BG67" s="190"/>
      <c r="BH67" s="190">
        <f t="shared" si="23"/>
        <v>0</v>
      </c>
      <c r="BI67" s="190"/>
      <c r="BJ67" s="190">
        <f t="shared" si="24"/>
        <v>0</v>
      </c>
      <c r="BK67" s="190"/>
      <c r="BL67" s="190">
        <f t="shared" si="25"/>
        <v>0</v>
      </c>
      <c r="BM67" s="199"/>
      <c r="BN67" s="190">
        <f t="shared" si="26"/>
        <v>0</v>
      </c>
      <c r="BO67" s="190"/>
      <c r="BP67" s="190">
        <f t="shared" si="27"/>
        <v>0</v>
      </c>
      <c r="BQ67" s="190"/>
      <c r="BR67" s="190">
        <f t="shared" si="28"/>
        <v>0</v>
      </c>
      <c r="BS67" s="191"/>
    </row>
    <row r="68" spans="2:71" ht="15" thickBot="1" x14ac:dyDescent="0.4">
      <c r="B68" s="209"/>
      <c r="C68" s="210"/>
      <c r="D68" s="210"/>
      <c r="E68" s="214"/>
      <c r="F68" s="214"/>
      <c r="G68" s="214"/>
      <c r="H68" s="215"/>
      <c r="I68" s="205"/>
      <c r="J68" s="206"/>
      <c r="K68" s="206"/>
      <c r="L68" s="206"/>
      <c r="M68" s="213">
        <v>44297</v>
      </c>
      <c r="N68" s="213"/>
      <c r="O68" s="213"/>
      <c r="P68" s="213">
        <v>44660</v>
      </c>
      <c r="Q68" s="213"/>
      <c r="R68" s="213"/>
      <c r="S68" s="205" t="s">
        <v>6638</v>
      </c>
      <c r="T68" s="205"/>
      <c r="U68" s="205"/>
      <c r="V68" s="206" t="s">
        <v>6324</v>
      </c>
      <c r="W68" s="206"/>
      <c r="X68" s="206"/>
      <c r="Y68" s="207"/>
      <c r="Z68" s="207"/>
      <c r="AA68" s="207"/>
      <c r="AB68" s="208"/>
      <c r="AC68" s="208"/>
      <c r="AD68" s="208"/>
      <c r="AE68" s="202"/>
      <c r="AF68" s="202"/>
      <c r="AG68" s="202"/>
      <c r="AH68" s="201">
        <f>Totals!$E$81</f>
        <v>45811</v>
      </c>
      <c r="AI68" s="201"/>
      <c r="AJ68" s="201"/>
      <c r="AK68" s="331">
        <f t="shared" si="15"/>
        <v>0</v>
      </c>
      <c r="AL68" s="331"/>
      <c r="AM68" s="331"/>
      <c r="AN68" s="201" t="str">
        <f t="shared" si="16"/>
        <v/>
      </c>
      <c r="AO68" s="201"/>
      <c r="AP68" s="201"/>
      <c r="AQ68" s="202"/>
      <c r="AR68" s="202"/>
      <c r="AS68" s="202"/>
      <c r="AT68" s="203">
        <f t="shared" si="17"/>
        <v>0</v>
      </c>
      <c r="AU68" s="203"/>
      <c r="AV68" s="203"/>
      <c r="AW68" s="204">
        <f t="shared" si="18"/>
        <v>0</v>
      </c>
      <c r="AX68" s="204"/>
      <c r="AY68" s="204"/>
      <c r="AZ68" s="190">
        <f t="shared" si="19"/>
        <v>0</v>
      </c>
      <c r="BA68" s="190"/>
      <c r="BB68" s="190">
        <f t="shared" si="20"/>
        <v>0</v>
      </c>
      <c r="BC68" s="190"/>
      <c r="BD68" s="190">
        <f t="shared" si="21"/>
        <v>0</v>
      </c>
      <c r="BE68" s="190"/>
      <c r="BF68" s="190">
        <f t="shared" si="22"/>
        <v>0</v>
      </c>
      <c r="BG68" s="190"/>
      <c r="BH68" s="190">
        <f t="shared" si="23"/>
        <v>0</v>
      </c>
      <c r="BI68" s="190"/>
      <c r="BJ68" s="190">
        <f t="shared" si="24"/>
        <v>0</v>
      </c>
      <c r="BK68" s="190"/>
      <c r="BL68" s="190">
        <f t="shared" si="25"/>
        <v>0</v>
      </c>
      <c r="BM68" s="199"/>
      <c r="BN68" s="190">
        <f t="shared" si="26"/>
        <v>0</v>
      </c>
      <c r="BO68" s="190"/>
      <c r="BP68" s="190">
        <f t="shared" si="27"/>
        <v>0</v>
      </c>
      <c r="BQ68" s="190"/>
      <c r="BR68" s="190">
        <f t="shared" si="28"/>
        <v>0</v>
      </c>
      <c r="BS68" s="191"/>
    </row>
    <row r="69" spans="2:71" ht="15" thickBot="1" x14ac:dyDescent="0.4">
      <c r="B69" s="209"/>
      <c r="C69" s="210"/>
      <c r="D69" s="210"/>
      <c r="E69" s="214"/>
      <c r="F69" s="214"/>
      <c r="G69" s="214"/>
      <c r="H69" s="215"/>
      <c r="I69" s="205"/>
      <c r="J69" s="206"/>
      <c r="K69" s="206"/>
      <c r="L69" s="206"/>
      <c r="M69" s="213">
        <v>44330</v>
      </c>
      <c r="N69" s="213"/>
      <c r="O69" s="213"/>
      <c r="P69" s="213">
        <v>44694</v>
      </c>
      <c r="Q69" s="213"/>
      <c r="R69" s="213"/>
      <c r="S69" s="205" t="s">
        <v>6638</v>
      </c>
      <c r="T69" s="205"/>
      <c r="U69" s="205"/>
      <c r="V69" s="206"/>
      <c r="W69" s="206"/>
      <c r="X69" s="206"/>
      <c r="Y69" s="207"/>
      <c r="Z69" s="207"/>
      <c r="AA69" s="207"/>
      <c r="AB69" s="208"/>
      <c r="AC69" s="208"/>
      <c r="AD69" s="208"/>
      <c r="AE69" s="202"/>
      <c r="AF69" s="202"/>
      <c r="AG69" s="202"/>
      <c r="AH69" s="201">
        <f>Totals!$E$81</f>
        <v>45811</v>
      </c>
      <c r="AI69" s="201"/>
      <c r="AJ69" s="201"/>
      <c r="AK69" s="331">
        <f t="shared" si="15"/>
        <v>0</v>
      </c>
      <c r="AL69" s="331"/>
      <c r="AM69" s="331"/>
      <c r="AN69" s="201" t="str">
        <f t="shared" si="16"/>
        <v/>
      </c>
      <c r="AO69" s="201"/>
      <c r="AP69" s="201"/>
      <c r="AQ69" s="202"/>
      <c r="AR69" s="202"/>
      <c r="AS69" s="202"/>
      <c r="AT69" s="203">
        <f t="shared" si="17"/>
        <v>0</v>
      </c>
      <c r="AU69" s="203"/>
      <c r="AV69" s="203"/>
      <c r="AW69" s="204">
        <f t="shared" si="18"/>
        <v>0</v>
      </c>
      <c r="AX69" s="204"/>
      <c r="AY69" s="204"/>
      <c r="AZ69" s="190">
        <f t="shared" si="19"/>
        <v>0</v>
      </c>
      <c r="BA69" s="190"/>
      <c r="BB69" s="190">
        <f t="shared" si="20"/>
        <v>0</v>
      </c>
      <c r="BC69" s="190"/>
      <c r="BD69" s="190">
        <f t="shared" si="21"/>
        <v>0</v>
      </c>
      <c r="BE69" s="190"/>
      <c r="BF69" s="190">
        <f t="shared" si="22"/>
        <v>0</v>
      </c>
      <c r="BG69" s="190"/>
      <c r="BH69" s="190">
        <f t="shared" si="23"/>
        <v>0</v>
      </c>
      <c r="BI69" s="190"/>
      <c r="BJ69" s="190">
        <f t="shared" si="24"/>
        <v>0</v>
      </c>
      <c r="BK69" s="190"/>
      <c r="BL69" s="190">
        <f t="shared" si="25"/>
        <v>0</v>
      </c>
      <c r="BM69" s="199"/>
      <c r="BN69" s="190">
        <f t="shared" si="26"/>
        <v>0</v>
      </c>
      <c r="BO69" s="190"/>
      <c r="BP69" s="190">
        <f t="shared" si="27"/>
        <v>0</v>
      </c>
      <c r="BQ69" s="190"/>
      <c r="BR69" s="190">
        <f t="shared" si="28"/>
        <v>0</v>
      </c>
      <c r="BS69" s="191"/>
    </row>
    <row r="70" spans="2:71" ht="15" thickBot="1" x14ac:dyDescent="0.4">
      <c r="B70" s="209"/>
      <c r="C70" s="210"/>
      <c r="D70" s="210"/>
      <c r="E70" s="214"/>
      <c r="F70" s="214"/>
      <c r="G70" s="214"/>
      <c r="H70" s="215"/>
      <c r="I70" s="205"/>
      <c r="J70" s="206"/>
      <c r="K70" s="206"/>
      <c r="L70" s="206"/>
      <c r="M70" s="213"/>
      <c r="N70" s="213"/>
      <c r="O70" s="213"/>
      <c r="P70" s="213"/>
      <c r="Q70" s="213"/>
      <c r="R70" s="213"/>
      <c r="S70" s="205"/>
      <c r="T70" s="205"/>
      <c r="U70" s="205"/>
      <c r="V70" s="206"/>
      <c r="W70" s="206"/>
      <c r="X70" s="206"/>
      <c r="Y70" s="207"/>
      <c r="Z70" s="207"/>
      <c r="AA70" s="207"/>
      <c r="AB70" s="208"/>
      <c r="AC70" s="208"/>
      <c r="AD70" s="208"/>
      <c r="AE70" s="202"/>
      <c r="AF70" s="202"/>
      <c r="AG70" s="202"/>
      <c r="AH70" s="201">
        <f>Totals!$E$81</f>
        <v>45811</v>
      </c>
      <c r="AI70" s="201"/>
      <c r="AJ70" s="201"/>
      <c r="AK70" s="331">
        <f t="shared" si="15"/>
        <v>0</v>
      </c>
      <c r="AL70" s="331"/>
      <c r="AM70" s="331"/>
      <c r="AN70" s="201" t="str">
        <f t="shared" si="16"/>
        <v/>
      </c>
      <c r="AO70" s="201"/>
      <c r="AP70" s="201"/>
      <c r="AQ70" s="202"/>
      <c r="AR70" s="202"/>
      <c r="AS70" s="202"/>
      <c r="AT70" s="203">
        <f t="shared" si="17"/>
        <v>0</v>
      </c>
      <c r="AU70" s="203"/>
      <c r="AV70" s="203"/>
      <c r="AW70" s="204">
        <f t="shared" si="18"/>
        <v>0</v>
      </c>
      <c r="AX70" s="204"/>
      <c r="AY70" s="204"/>
      <c r="AZ70" s="190">
        <f t="shared" si="19"/>
        <v>0</v>
      </c>
      <c r="BA70" s="190"/>
      <c r="BB70" s="190">
        <f t="shared" si="20"/>
        <v>0</v>
      </c>
      <c r="BC70" s="190"/>
      <c r="BD70" s="190">
        <f t="shared" si="21"/>
        <v>0</v>
      </c>
      <c r="BE70" s="190"/>
      <c r="BF70" s="190">
        <f t="shared" si="22"/>
        <v>0</v>
      </c>
      <c r="BG70" s="190"/>
      <c r="BH70" s="190">
        <f t="shared" si="23"/>
        <v>0</v>
      </c>
      <c r="BI70" s="190"/>
      <c r="BJ70" s="190">
        <f t="shared" si="24"/>
        <v>0</v>
      </c>
      <c r="BK70" s="190"/>
      <c r="BL70" s="190">
        <f t="shared" si="25"/>
        <v>0</v>
      </c>
      <c r="BM70" s="199"/>
      <c r="BN70" s="190">
        <f t="shared" si="26"/>
        <v>0</v>
      </c>
      <c r="BO70" s="190"/>
      <c r="BP70" s="190">
        <f t="shared" si="27"/>
        <v>0</v>
      </c>
      <c r="BQ70" s="190"/>
      <c r="BR70" s="190">
        <f t="shared" si="28"/>
        <v>0</v>
      </c>
      <c r="BS70" s="191"/>
    </row>
    <row r="71" spans="2:71" ht="15" thickBot="1" x14ac:dyDescent="0.4">
      <c r="B71" s="209"/>
      <c r="C71" s="210"/>
      <c r="D71" s="210"/>
      <c r="E71" s="214"/>
      <c r="F71" s="214"/>
      <c r="G71" s="214"/>
      <c r="H71" s="215"/>
      <c r="I71" s="205"/>
      <c r="J71" s="206"/>
      <c r="K71" s="206"/>
      <c r="L71" s="206"/>
      <c r="M71" s="213">
        <v>44323</v>
      </c>
      <c r="N71" s="213"/>
      <c r="O71" s="213"/>
      <c r="P71" s="213">
        <v>44687</v>
      </c>
      <c r="Q71" s="213"/>
      <c r="R71" s="213"/>
      <c r="S71" s="205" t="s">
        <v>6638</v>
      </c>
      <c r="T71" s="205"/>
      <c r="U71" s="205"/>
      <c r="V71" s="206"/>
      <c r="W71" s="206"/>
      <c r="X71" s="206"/>
      <c r="Y71" s="207"/>
      <c r="Z71" s="207"/>
      <c r="AA71" s="207"/>
      <c r="AB71" s="208"/>
      <c r="AC71" s="208"/>
      <c r="AD71" s="208"/>
      <c r="AE71" s="202"/>
      <c r="AF71" s="202"/>
      <c r="AG71" s="202"/>
      <c r="AH71" s="201">
        <f>Totals!$E$81</f>
        <v>45811</v>
      </c>
      <c r="AI71" s="201"/>
      <c r="AJ71" s="201"/>
      <c r="AK71" s="331">
        <f t="shared" si="15"/>
        <v>0</v>
      </c>
      <c r="AL71" s="331"/>
      <c r="AM71" s="331"/>
      <c r="AN71" s="201" t="str">
        <f t="shared" si="16"/>
        <v/>
      </c>
      <c r="AO71" s="201"/>
      <c r="AP71" s="201"/>
      <c r="AQ71" s="202"/>
      <c r="AR71" s="202"/>
      <c r="AS71" s="202"/>
      <c r="AT71" s="203">
        <f t="shared" si="17"/>
        <v>0</v>
      </c>
      <c r="AU71" s="203"/>
      <c r="AV71" s="203"/>
      <c r="AW71" s="204">
        <f t="shared" si="18"/>
        <v>0</v>
      </c>
      <c r="AX71" s="204"/>
      <c r="AY71" s="204"/>
      <c r="AZ71" s="190">
        <f t="shared" si="19"/>
        <v>0</v>
      </c>
      <c r="BA71" s="190"/>
      <c r="BB71" s="190">
        <f t="shared" si="20"/>
        <v>0</v>
      </c>
      <c r="BC71" s="190"/>
      <c r="BD71" s="190">
        <f t="shared" si="21"/>
        <v>0</v>
      </c>
      <c r="BE71" s="190"/>
      <c r="BF71" s="190">
        <f t="shared" si="22"/>
        <v>0</v>
      </c>
      <c r="BG71" s="190"/>
      <c r="BH71" s="190">
        <f t="shared" si="23"/>
        <v>0</v>
      </c>
      <c r="BI71" s="190"/>
      <c r="BJ71" s="190">
        <f t="shared" si="24"/>
        <v>0</v>
      </c>
      <c r="BK71" s="190"/>
      <c r="BL71" s="190">
        <f t="shared" si="25"/>
        <v>0</v>
      </c>
      <c r="BM71" s="199"/>
      <c r="BN71" s="190">
        <f t="shared" si="26"/>
        <v>0</v>
      </c>
      <c r="BO71" s="190"/>
      <c r="BP71" s="190">
        <f t="shared" si="27"/>
        <v>0</v>
      </c>
      <c r="BQ71" s="190"/>
      <c r="BR71" s="190">
        <f t="shared" si="28"/>
        <v>0</v>
      </c>
      <c r="BS71" s="191"/>
    </row>
    <row r="72" spans="2:71" ht="15" thickBot="1" x14ac:dyDescent="0.4">
      <c r="B72" s="209"/>
      <c r="C72" s="210"/>
      <c r="D72" s="210"/>
      <c r="E72" s="214"/>
      <c r="F72" s="214"/>
      <c r="G72" s="214"/>
      <c r="H72" s="215"/>
      <c r="I72" s="205"/>
      <c r="J72" s="206"/>
      <c r="K72" s="206"/>
      <c r="L72" s="206"/>
      <c r="M72" s="213"/>
      <c r="N72" s="213"/>
      <c r="O72" s="213"/>
      <c r="P72" s="213"/>
      <c r="Q72" s="213"/>
      <c r="R72" s="213"/>
      <c r="S72" s="205"/>
      <c r="T72" s="205"/>
      <c r="U72" s="205"/>
      <c r="V72" s="206"/>
      <c r="W72" s="206"/>
      <c r="X72" s="206"/>
      <c r="Y72" s="207"/>
      <c r="Z72" s="207"/>
      <c r="AA72" s="207"/>
      <c r="AB72" s="208"/>
      <c r="AC72" s="208"/>
      <c r="AD72" s="208"/>
      <c r="AE72" s="202"/>
      <c r="AF72" s="202"/>
      <c r="AG72" s="202"/>
      <c r="AH72" s="201">
        <f>Totals!$E$81</f>
        <v>45811</v>
      </c>
      <c r="AI72" s="201"/>
      <c r="AJ72" s="201"/>
      <c r="AK72" s="331">
        <f t="shared" si="15"/>
        <v>0</v>
      </c>
      <c r="AL72" s="331"/>
      <c r="AM72" s="331"/>
      <c r="AN72" s="201" t="str">
        <f t="shared" si="16"/>
        <v/>
      </c>
      <c r="AO72" s="201"/>
      <c r="AP72" s="201"/>
      <c r="AQ72" s="202"/>
      <c r="AR72" s="202"/>
      <c r="AS72" s="202"/>
      <c r="AT72" s="203">
        <f t="shared" si="17"/>
        <v>0</v>
      </c>
      <c r="AU72" s="203"/>
      <c r="AV72" s="203"/>
      <c r="AW72" s="204">
        <f t="shared" si="18"/>
        <v>0</v>
      </c>
      <c r="AX72" s="204"/>
      <c r="AY72" s="204"/>
      <c r="AZ72" s="190">
        <f t="shared" si="19"/>
        <v>0</v>
      </c>
      <c r="BA72" s="190"/>
      <c r="BB72" s="190">
        <f t="shared" si="20"/>
        <v>0</v>
      </c>
      <c r="BC72" s="190"/>
      <c r="BD72" s="190">
        <f t="shared" si="21"/>
        <v>0</v>
      </c>
      <c r="BE72" s="190"/>
      <c r="BF72" s="190">
        <f t="shared" si="22"/>
        <v>0</v>
      </c>
      <c r="BG72" s="190"/>
      <c r="BH72" s="190">
        <f t="shared" si="23"/>
        <v>0</v>
      </c>
      <c r="BI72" s="190"/>
      <c r="BJ72" s="190">
        <f t="shared" si="24"/>
        <v>0</v>
      </c>
      <c r="BK72" s="190"/>
      <c r="BL72" s="190">
        <f t="shared" si="25"/>
        <v>0</v>
      </c>
      <c r="BM72" s="199"/>
      <c r="BN72" s="190">
        <f t="shared" si="26"/>
        <v>0</v>
      </c>
      <c r="BO72" s="190"/>
      <c r="BP72" s="190">
        <f t="shared" si="27"/>
        <v>0</v>
      </c>
      <c r="BQ72" s="190"/>
      <c r="BR72" s="190">
        <f t="shared" si="28"/>
        <v>0</v>
      </c>
      <c r="BS72" s="191"/>
    </row>
    <row r="73" spans="2:71" ht="15" thickBot="1" x14ac:dyDescent="0.4">
      <c r="B73" s="209"/>
      <c r="C73" s="210"/>
      <c r="D73" s="210"/>
      <c r="E73" s="214"/>
      <c r="F73" s="214"/>
      <c r="G73" s="214"/>
      <c r="H73" s="215"/>
      <c r="I73" s="205"/>
      <c r="J73" s="206"/>
      <c r="K73" s="206"/>
      <c r="L73" s="206"/>
      <c r="M73" s="213"/>
      <c r="N73" s="213"/>
      <c r="O73" s="213"/>
      <c r="P73" s="213"/>
      <c r="Q73" s="213"/>
      <c r="R73" s="213"/>
      <c r="S73" s="205"/>
      <c r="T73" s="205"/>
      <c r="U73" s="205"/>
      <c r="V73" s="206"/>
      <c r="W73" s="206"/>
      <c r="X73" s="206"/>
      <c r="Y73" s="207"/>
      <c r="Z73" s="207"/>
      <c r="AA73" s="207"/>
      <c r="AB73" s="208"/>
      <c r="AC73" s="208"/>
      <c r="AD73" s="208"/>
      <c r="AE73" s="202"/>
      <c r="AF73" s="202"/>
      <c r="AG73" s="202"/>
      <c r="AH73" s="201">
        <f>Totals!$E$81</f>
        <v>45811</v>
      </c>
      <c r="AI73" s="201"/>
      <c r="AJ73" s="201"/>
      <c r="AK73" s="331">
        <f t="shared" si="15"/>
        <v>0</v>
      </c>
      <c r="AL73" s="331"/>
      <c r="AM73" s="331"/>
      <c r="AN73" s="201" t="str">
        <f t="shared" si="16"/>
        <v/>
      </c>
      <c r="AO73" s="201"/>
      <c r="AP73" s="201"/>
      <c r="AQ73" s="202"/>
      <c r="AR73" s="202"/>
      <c r="AS73" s="202"/>
      <c r="AT73" s="203">
        <f t="shared" si="17"/>
        <v>0</v>
      </c>
      <c r="AU73" s="203"/>
      <c r="AV73" s="203"/>
      <c r="AW73" s="204">
        <f t="shared" si="18"/>
        <v>0</v>
      </c>
      <c r="AX73" s="204"/>
      <c r="AY73" s="204"/>
      <c r="AZ73" s="190">
        <f t="shared" si="19"/>
        <v>0</v>
      </c>
      <c r="BA73" s="190"/>
      <c r="BB73" s="190">
        <f t="shared" si="20"/>
        <v>0</v>
      </c>
      <c r="BC73" s="190"/>
      <c r="BD73" s="190">
        <f t="shared" si="21"/>
        <v>0</v>
      </c>
      <c r="BE73" s="190"/>
      <c r="BF73" s="190">
        <f t="shared" si="22"/>
        <v>0</v>
      </c>
      <c r="BG73" s="190"/>
      <c r="BH73" s="190">
        <f t="shared" si="23"/>
        <v>0</v>
      </c>
      <c r="BI73" s="190"/>
      <c r="BJ73" s="190">
        <f t="shared" si="24"/>
        <v>0</v>
      </c>
      <c r="BK73" s="190"/>
      <c r="BL73" s="190">
        <f t="shared" si="25"/>
        <v>0</v>
      </c>
      <c r="BM73" s="199"/>
      <c r="BN73" s="190">
        <f t="shared" si="26"/>
        <v>0</v>
      </c>
      <c r="BO73" s="190"/>
      <c r="BP73" s="190">
        <f t="shared" si="27"/>
        <v>0</v>
      </c>
      <c r="BQ73" s="190"/>
      <c r="BR73" s="190">
        <f t="shared" si="28"/>
        <v>0</v>
      </c>
      <c r="BS73" s="191"/>
    </row>
    <row r="74" spans="2:71" ht="15" thickBot="1" x14ac:dyDescent="0.4">
      <c r="B74" s="209"/>
      <c r="C74" s="210"/>
      <c r="D74" s="210"/>
      <c r="E74" s="214"/>
      <c r="F74" s="214"/>
      <c r="G74" s="214"/>
      <c r="H74" s="215"/>
      <c r="I74" s="205"/>
      <c r="J74" s="206"/>
      <c r="K74" s="206"/>
      <c r="L74" s="206"/>
      <c r="M74" s="213"/>
      <c r="N74" s="213"/>
      <c r="O74" s="213"/>
      <c r="P74" s="213"/>
      <c r="Q74" s="213"/>
      <c r="R74" s="213"/>
      <c r="S74" s="205"/>
      <c r="T74" s="205"/>
      <c r="U74" s="205"/>
      <c r="V74" s="206"/>
      <c r="W74" s="206"/>
      <c r="X74" s="206"/>
      <c r="Y74" s="207"/>
      <c r="Z74" s="207"/>
      <c r="AA74" s="207"/>
      <c r="AB74" s="208"/>
      <c r="AC74" s="208"/>
      <c r="AD74" s="208"/>
      <c r="AE74" s="202"/>
      <c r="AF74" s="202"/>
      <c r="AG74" s="202"/>
      <c r="AH74" s="201">
        <f>Totals!$E$81</f>
        <v>45811</v>
      </c>
      <c r="AI74" s="201"/>
      <c r="AJ74" s="201"/>
      <c r="AK74" s="331">
        <f t="shared" si="15"/>
        <v>0</v>
      </c>
      <c r="AL74" s="331"/>
      <c r="AM74" s="331"/>
      <c r="AN74" s="201" t="str">
        <f t="shared" si="16"/>
        <v/>
      </c>
      <c r="AO74" s="201"/>
      <c r="AP74" s="201"/>
      <c r="AQ74" s="202"/>
      <c r="AR74" s="202"/>
      <c r="AS74" s="202"/>
      <c r="AT74" s="203">
        <f t="shared" si="17"/>
        <v>0</v>
      </c>
      <c r="AU74" s="203"/>
      <c r="AV74" s="203"/>
      <c r="AW74" s="204">
        <f t="shared" si="18"/>
        <v>0</v>
      </c>
      <c r="AX74" s="204"/>
      <c r="AY74" s="204"/>
      <c r="AZ74" s="190">
        <f t="shared" si="19"/>
        <v>0</v>
      </c>
      <c r="BA74" s="190"/>
      <c r="BB74" s="190">
        <f t="shared" si="20"/>
        <v>0</v>
      </c>
      <c r="BC74" s="190"/>
      <c r="BD74" s="190">
        <f t="shared" si="21"/>
        <v>0</v>
      </c>
      <c r="BE74" s="190"/>
      <c r="BF74" s="190">
        <f t="shared" si="22"/>
        <v>0</v>
      </c>
      <c r="BG74" s="190"/>
      <c r="BH74" s="190">
        <f t="shared" si="23"/>
        <v>0</v>
      </c>
      <c r="BI74" s="190"/>
      <c r="BJ74" s="190">
        <f t="shared" si="24"/>
        <v>0</v>
      </c>
      <c r="BK74" s="190"/>
      <c r="BL74" s="190">
        <f t="shared" si="25"/>
        <v>0</v>
      </c>
      <c r="BM74" s="199"/>
      <c r="BN74" s="190">
        <f t="shared" si="26"/>
        <v>0</v>
      </c>
      <c r="BO74" s="190"/>
      <c r="BP74" s="190">
        <f t="shared" si="27"/>
        <v>0</v>
      </c>
      <c r="BQ74" s="190"/>
      <c r="BR74" s="190">
        <f t="shared" si="28"/>
        <v>0</v>
      </c>
      <c r="BS74" s="191"/>
    </row>
    <row r="75" spans="2:71" ht="15" thickBot="1" x14ac:dyDescent="0.4">
      <c r="B75" s="209"/>
      <c r="C75" s="210"/>
      <c r="D75" s="210"/>
      <c r="E75" s="214"/>
      <c r="F75" s="214"/>
      <c r="G75" s="214"/>
      <c r="H75" s="215"/>
      <c r="I75" s="205"/>
      <c r="J75" s="206"/>
      <c r="K75" s="206"/>
      <c r="L75" s="206"/>
      <c r="M75" s="213">
        <v>43148</v>
      </c>
      <c r="N75" s="213"/>
      <c r="O75" s="213"/>
      <c r="P75" s="213">
        <v>46799</v>
      </c>
      <c r="Q75" s="213"/>
      <c r="R75" s="213"/>
      <c r="S75" s="205" t="s">
        <v>3712</v>
      </c>
      <c r="T75" s="205"/>
      <c r="U75" s="205"/>
      <c r="V75" s="206" t="s">
        <v>3299</v>
      </c>
      <c r="W75" s="206"/>
      <c r="X75" s="206"/>
      <c r="Y75" s="207"/>
      <c r="Z75" s="207"/>
      <c r="AA75" s="207"/>
      <c r="AB75" s="208"/>
      <c r="AC75" s="208"/>
      <c r="AD75" s="208"/>
      <c r="AE75" s="202"/>
      <c r="AF75" s="202"/>
      <c r="AG75" s="202"/>
      <c r="AH75" s="201">
        <f>Totals!$E$81</f>
        <v>45811</v>
      </c>
      <c r="AI75" s="201"/>
      <c r="AJ75" s="201"/>
      <c r="AK75" s="331">
        <f t="shared" si="15"/>
        <v>0</v>
      </c>
      <c r="AL75" s="331"/>
      <c r="AM75" s="331"/>
      <c r="AN75" s="201" t="str">
        <f>IF($AQ75="","",$AQ75-1)</f>
        <v/>
      </c>
      <c r="AO75" s="201"/>
      <c r="AP75" s="201"/>
      <c r="AQ75" s="202"/>
      <c r="AR75" s="202"/>
      <c r="AS75" s="202"/>
      <c r="AT75" s="203">
        <f>IF($AE75&gt;0,IF($AN75&gt;0,IF(OR($AH75&gt;"",$AH75&gt;0),$AN75-$AH75,""),0),0)</f>
        <v>0</v>
      </c>
      <c r="AU75" s="203"/>
      <c r="AV75" s="203"/>
      <c r="AW75" s="204">
        <f t="shared" si="18"/>
        <v>0</v>
      </c>
      <c r="AX75" s="204"/>
      <c r="AY75" s="204"/>
      <c r="AZ75" s="190">
        <f t="shared" si="19"/>
        <v>0</v>
      </c>
      <c r="BA75" s="190"/>
      <c r="BB75" s="190">
        <f t="shared" si="20"/>
        <v>0</v>
      </c>
      <c r="BC75" s="190"/>
      <c r="BD75" s="190">
        <f t="shared" si="21"/>
        <v>0</v>
      </c>
      <c r="BE75" s="190"/>
      <c r="BF75" s="190">
        <f t="shared" si="22"/>
        <v>0</v>
      </c>
      <c r="BG75" s="190"/>
      <c r="BH75" s="190">
        <f t="shared" si="23"/>
        <v>0</v>
      </c>
      <c r="BI75" s="190"/>
      <c r="BJ75" s="190">
        <f t="shared" si="24"/>
        <v>0</v>
      </c>
      <c r="BK75" s="190"/>
      <c r="BL75" s="190">
        <f t="shared" si="25"/>
        <v>0</v>
      </c>
      <c r="BM75" s="199"/>
      <c r="BN75" s="190">
        <f t="shared" si="26"/>
        <v>0</v>
      </c>
      <c r="BO75" s="190"/>
      <c r="BP75" s="190">
        <f t="shared" si="27"/>
        <v>0</v>
      </c>
      <c r="BQ75" s="190"/>
      <c r="BR75" s="190">
        <f t="shared" si="28"/>
        <v>0</v>
      </c>
      <c r="BS75" s="191"/>
    </row>
    <row r="76" spans="2:71" ht="15" thickBot="1" x14ac:dyDescent="0.4">
      <c r="B76" s="209"/>
      <c r="C76" s="210"/>
      <c r="D76" s="210"/>
      <c r="E76" s="214"/>
      <c r="F76" s="214"/>
      <c r="G76" s="214"/>
      <c r="H76" s="215"/>
      <c r="I76" s="205"/>
      <c r="J76" s="206"/>
      <c r="K76" s="206"/>
      <c r="L76" s="206"/>
      <c r="M76" s="213">
        <v>44428</v>
      </c>
      <c r="N76" s="213"/>
      <c r="O76" s="213"/>
      <c r="P76" s="213">
        <v>44792</v>
      </c>
      <c r="Q76" s="213"/>
      <c r="R76" s="213"/>
      <c r="S76" s="205" t="s">
        <v>6638</v>
      </c>
      <c r="T76" s="205"/>
      <c r="U76" s="205"/>
      <c r="V76" s="206" t="s">
        <v>6406</v>
      </c>
      <c r="W76" s="206"/>
      <c r="X76" s="206"/>
      <c r="Y76" s="207"/>
      <c r="Z76" s="207"/>
      <c r="AA76" s="207"/>
      <c r="AB76" s="208"/>
      <c r="AC76" s="208"/>
      <c r="AD76" s="208"/>
      <c r="AE76" s="202"/>
      <c r="AF76" s="202"/>
      <c r="AG76" s="202"/>
      <c r="AH76" s="201">
        <f>Totals!$E$81</f>
        <v>45811</v>
      </c>
      <c r="AI76" s="201"/>
      <c r="AJ76" s="201"/>
      <c r="AK76" s="331">
        <f t="shared" si="15"/>
        <v>0</v>
      </c>
      <c r="AL76" s="331"/>
      <c r="AM76" s="331"/>
      <c r="AN76" s="201" t="str">
        <f t="shared" si="16"/>
        <v/>
      </c>
      <c r="AO76" s="201"/>
      <c r="AP76" s="201"/>
      <c r="AQ76" s="202"/>
      <c r="AR76" s="202"/>
      <c r="AS76" s="202"/>
      <c r="AT76" s="203">
        <f t="shared" ref="AT76:AT103" si="29">IF($AE76&gt;0,IF($AN76&gt;0,IF(OR($AH76&gt;"",$AH76&gt;0),$AN76-$AH76,""),0),0)</f>
        <v>0</v>
      </c>
      <c r="AU76" s="203"/>
      <c r="AV76" s="203"/>
      <c r="AW76" s="204">
        <f t="shared" si="18"/>
        <v>0</v>
      </c>
      <c r="AX76" s="204"/>
      <c r="AY76" s="204"/>
      <c r="AZ76" s="190">
        <f t="shared" si="19"/>
        <v>0</v>
      </c>
      <c r="BA76" s="190"/>
      <c r="BB76" s="190">
        <f t="shared" si="20"/>
        <v>0</v>
      </c>
      <c r="BC76" s="190"/>
      <c r="BD76" s="190">
        <f t="shared" si="21"/>
        <v>0</v>
      </c>
      <c r="BE76" s="190"/>
      <c r="BF76" s="190">
        <f t="shared" si="22"/>
        <v>0</v>
      </c>
      <c r="BG76" s="190"/>
      <c r="BH76" s="190">
        <f t="shared" si="23"/>
        <v>0</v>
      </c>
      <c r="BI76" s="190"/>
      <c r="BJ76" s="190">
        <f t="shared" si="24"/>
        <v>0</v>
      </c>
      <c r="BK76" s="190"/>
      <c r="BL76" s="190">
        <f t="shared" si="25"/>
        <v>0</v>
      </c>
      <c r="BM76" s="199"/>
      <c r="BN76" s="190">
        <f t="shared" si="26"/>
        <v>0</v>
      </c>
      <c r="BO76" s="190"/>
      <c r="BP76" s="190">
        <f t="shared" si="27"/>
        <v>0</v>
      </c>
      <c r="BQ76" s="190"/>
      <c r="BR76" s="190">
        <f t="shared" si="28"/>
        <v>0</v>
      </c>
      <c r="BS76" s="191"/>
    </row>
    <row r="77" spans="2:71" ht="15" thickBot="1" x14ac:dyDescent="0.4">
      <c r="B77" s="209"/>
      <c r="C77" s="210"/>
      <c r="D77" s="210"/>
      <c r="E77" s="214"/>
      <c r="F77" s="214"/>
      <c r="G77" s="214"/>
      <c r="H77" s="215"/>
      <c r="I77" s="205"/>
      <c r="J77" s="206"/>
      <c r="K77" s="206"/>
      <c r="L77" s="206"/>
      <c r="M77" s="213">
        <v>44428</v>
      </c>
      <c r="N77" s="213"/>
      <c r="O77" s="213"/>
      <c r="P77" s="213">
        <v>44792</v>
      </c>
      <c r="Q77" s="213"/>
      <c r="R77" s="213"/>
      <c r="S77" s="205" t="s">
        <v>6638</v>
      </c>
      <c r="T77" s="205"/>
      <c r="U77" s="205"/>
      <c r="V77" s="206" t="s">
        <v>6406</v>
      </c>
      <c r="W77" s="206"/>
      <c r="X77" s="206"/>
      <c r="Y77" s="207"/>
      <c r="Z77" s="207"/>
      <c r="AA77" s="207"/>
      <c r="AB77" s="208"/>
      <c r="AC77" s="208"/>
      <c r="AD77" s="208"/>
      <c r="AE77" s="202"/>
      <c r="AF77" s="202"/>
      <c r="AG77" s="202"/>
      <c r="AH77" s="201">
        <f>Totals!$E$81</f>
        <v>45811</v>
      </c>
      <c r="AI77" s="201"/>
      <c r="AJ77" s="201"/>
      <c r="AK77" s="331">
        <f t="shared" si="15"/>
        <v>0</v>
      </c>
      <c r="AL77" s="331"/>
      <c r="AM77" s="331"/>
      <c r="AN77" s="201" t="str">
        <f t="shared" si="16"/>
        <v/>
      </c>
      <c r="AO77" s="201"/>
      <c r="AP77" s="201"/>
      <c r="AQ77" s="202"/>
      <c r="AR77" s="202"/>
      <c r="AS77" s="202"/>
      <c r="AT77" s="203">
        <f t="shared" si="29"/>
        <v>0</v>
      </c>
      <c r="AU77" s="203"/>
      <c r="AV77" s="203"/>
      <c r="AW77" s="204">
        <f t="shared" si="18"/>
        <v>0</v>
      </c>
      <c r="AX77" s="204"/>
      <c r="AY77" s="204"/>
      <c r="AZ77" s="190">
        <f t="shared" si="19"/>
        <v>0</v>
      </c>
      <c r="BA77" s="190"/>
      <c r="BB77" s="190">
        <f t="shared" si="20"/>
        <v>0</v>
      </c>
      <c r="BC77" s="190"/>
      <c r="BD77" s="190">
        <f t="shared" si="21"/>
        <v>0</v>
      </c>
      <c r="BE77" s="190"/>
      <c r="BF77" s="190">
        <f t="shared" si="22"/>
        <v>0</v>
      </c>
      <c r="BG77" s="190"/>
      <c r="BH77" s="190">
        <f t="shared" si="23"/>
        <v>0</v>
      </c>
      <c r="BI77" s="190"/>
      <c r="BJ77" s="190">
        <f t="shared" si="24"/>
        <v>0</v>
      </c>
      <c r="BK77" s="190"/>
      <c r="BL77" s="190">
        <f t="shared" si="25"/>
        <v>0</v>
      </c>
      <c r="BM77" s="199"/>
      <c r="BN77" s="190">
        <f t="shared" si="26"/>
        <v>0</v>
      </c>
      <c r="BO77" s="190"/>
      <c r="BP77" s="190">
        <f t="shared" si="27"/>
        <v>0</v>
      </c>
      <c r="BQ77" s="190"/>
      <c r="BR77" s="190">
        <f t="shared" si="28"/>
        <v>0</v>
      </c>
      <c r="BS77" s="191"/>
    </row>
    <row r="78" spans="2:71" ht="15" thickBot="1" x14ac:dyDescent="0.4">
      <c r="B78" s="209"/>
      <c r="C78" s="210"/>
      <c r="D78" s="210"/>
      <c r="E78" s="214"/>
      <c r="F78" s="214"/>
      <c r="G78" s="214"/>
      <c r="H78" s="215"/>
      <c r="I78" s="205"/>
      <c r="J78" s="206"/>
      <c r="K78" s="206"/>
      <c r="L78" s="206"/>
      <c r="M78" s="213"/>
      <c r="N78" s="213"/>
      <c r="O78" s="213"/>
      <c r="P78" s="213"/>
      <c r="Q78" s="213"/>
      <c r="R78" s="213"/>
      <c r="S78" s="205"/>
      <c r="T78" s="205"/>
      <c r="U78" s="205"/>
      <c r="V78" s="206"/>
      <c r="W78" s="206"/>
      <c r="X78" s="206"/>
      <c r="Y78" s="207"/>
      <c r="Z78" s="207"/>
      <c r="AA78" s="207"/>
      <c r="AB78" s="208"/>
      <c r="AC78" s="208"/>
      <c r="AD78" s="208"/>
      <c r="AE78" s="202"/>
      <c r="AF78" s="202"/>
      <c r="AG78" s="202"/>
      <c r="AH78" s="201">
        <f>Totals!$E$81</f>
        <v>45811</v>
      </c>
      <c r="AI78" s="201"/>
      <c r="AJ78" s="201"/>
      <c r="AK78" s="331">
        <f t="shared" si="15"/>
        <v>0</v>
      </c>
      <c r="AL78" s="331"/>
      <c r="AM78" s="331"/>
      <c r="AN78" s="201" t="str">
        <f t="shared" si="16"/>
        <v/>
      </c>
      <c r="AO78" s="201"/>
      <c r="AP78" s="201"/>
      <c r="AQ78" s="202"/>
      <c r="AR78" s="202"/>
      <c r="AS78" s="202"/>
      <c r="AT78" s="203">
        <f t="shared" si="29"/>
        <v>0</v>
      </c>
      <c r="AU78" s="203"/>
      <c r="AV78" s="203"/>
      <c r="AW78" s="204">
        <f t="shared" si="18"/>
        <v>0</v>
      </c>
      <c r="AX78" s="204"/>
      <c r="AY78" s="204"/>
      <c r="AZ78" s="190">
        <f t="shared" si="19"/>
        <v>0</v>
      </c>
      <c r="BA78" s="190"/>
      <c r="BB78" s="190">
        <f t="shared" si="20"/>
        <v>0</v>
      </c>
      <c r="BC78" s="190"/>
      <c r="BD78" s="190">
        <f t="shared" si="21"/>
        <v>0</v>
      </c>
      <c r="BE78" s="190"/>
      <c r="BF78" s="190">
        <f t="shared" si="22"/>
        <v>0</v>
      </c>
      <c r="BG78" s="190"/>
      <c r="BH78" s="190">
        <f t="shared" si="23"/>
        <v>0</v>
      </c>
      <c r="BI78" s="190"/>
      <c r="BJ78" s="190">
        <f t="shared" si="24"/>
        <v>0</v>
      </c>
      <c r="BK78" s="190"/>
      <c r="BL78" s="190">
        <f t="shared" si="25"/>
        <v>0</v>
      </c>
      <c r="BM78" s="199"/>
      <c r="BN78" s="190">
        <f t="shared" si="26"/>
        <v>0</v>
      </c>
      <c r="BO78" s="190"/>
      <c r="BP78" s="190">
        <f t="shared" si="27"/>
        <v>0</v>
      </c>
      <c r="BQ78" s="190"/>
      <c r="BR78" s="190">
        <f t="shared" si="28"/>
        <v>0</v>
      </c>
      <c r="BS78" s="191"/>
    </row>
    <row r="79" spans="2:71" ht="15" thickBot="1" x14ac:dyDescent="0.4">
      <c r="B79" s="209"/>
      <c r="C79" s="210"/>
      <c r="D79" s="210"/>
      <c r="E79" s="214"/>
      <c r="F79" s="214"/>
      <c r="G79" s="214"/>
      <c r="H79" s="215"/>
      <c r="I79" s="205"/>
      <c r="J79" s="206"/>
      <c r="K79" s="206"/>
      <c r="L79" s="206"/>
      <c r="M79" s="213">
        <v>43246</v>
      </c>
      <c r="N79" s="213"/>
      <c r="O79" s="213"/>
      <c r="P79" s="213">
        <v>45071</v>
      </c>
      <c r="Q79" s="213"/>
      <c r="R79" s="213"/>
      <c r="S79" s="205" t="s">
        <v>5539</v>
      </c>
      <c r="T79" s="205"/>
      <c r="U79" s="205"/>
      <c r="V79" s="206" t="s">
        <v>5027</v>
      </c>
      <c r="W79" s="206"/>
      <c r="X79" s="206"/>
      <c r="Y79" s="207"/>
      <c r="Z79" s="207"/>
      <c r="AA79" s="207"/>
      <c r="AB79" s="208"/>
      <c r="AC79" s="208"/>
      <c r="AD79" s="208"/>
      <c r="AE79" s="202"/>
      <c r="AF79" s="202"/>
      <c r="AG79" s="202"/>
      <c r="AH79" s="201">
        <f>Totals!$E$81</f>
        <v>45811</v>
      </c>
      <c r="AI79" s="201"/>
      <c r="AJ79" s="201"/>
      <c r="AK79" s="331">
        <f t="shared" si="15"/>
        <v>0</v>
      </c>
      <c r="AL79" s="331"/>
      <c r="AM79" s="331"/>
      <c r="AN79" s="201" t="str">
        <f t="shared" si="16"/>
        <v/>
      </c>
      <c r="AO79" s="201"/>
      <c r="AP79" s="201"/>
      <c r="AQ79" s="202"/>
      <c r="AR79" s="202"/>
      <c r="AS79" s="202"/>
      <c r="AT79" s="203">
        <f t="shared" si="29"/>
        <v>0</v>
      </c>
      <c r="AU79" s="203"/>
      <c r="AV79" s="203"/>
      <c r="AW79" s="204">
        <f t="shared" si="18"/>
        <v>0</v>
      </c>
      <c r="AX79" s="204"/>
      <c r="AY79" s="204"/>
      <c r="AZ79" s="190">
        <f t="shared" si="19"/>
        <v>0</v>
      </c>
      <c r="BA79" s="190"/>
      <c r="BB79" s="190">
        <f t="shared" si="20"/>
        <v>0</v>
      </c>
      <c r="BC79" s="190"/>
      <c r="BD79" s="190">
        <f t="shared" si="21"/>
        <v>0</v>
      </c>
      <c r="BE79" s="190"/>
      <c r="BF79" s="190">
        <f t="shared" si="22"/>
        <v>0</v>
      </c>
      <c r="BG79" s="190"/>
      <c r="BH79" s="190">
        <f t="shared" si="23"/>
        <v>0</v>
      </c>
      <c r="BI79" s="190"/>
      <c r="BJ79" s="190">
        <f t="shared" si="24"/>
        <v>0</v>
      </c>
      <c r="BK79" s="190"/>
      <c r="BL79" s="190">
        <f t="shared" si="25"/>
        <v>0</v>
      </c>
      <c r="BM79" s="199"/>
      <c r="BN79" s="190">
        <f t="shared" si="26"/>
        <v>0</v>
      </c>
      <c r="BO79" s="190"/>
      <c r="BP79" s="190">
        <f t="shared" si="27"/>
        <v>0</v>
      </c>
      <c r="BQ79" s="190"/>
      <c r="BR79" s="190">
        <f t="shared" si="28"/>
        <v>0</v>
      </c>
      <c r="BS79" s="191"/>
    </row>
    <row r="80" spans="2:71" ht="15" thickBot="1" x14ac:dyDescent="0.4">
      <c r="B80" s="209"/>
      <c r="C80" s="210"/>
      <c r="D80" s="210"/>
      <c r="E80" s="214"/>
      <c r="F80" s="214"/>
      <c r="G80" s="214"/>
      <c r="H80" s="215"/>
      <c r="I80" s="205"/>
      <c r="J80" s="206"/>
      <c r="K80" s="206"/>
      <c r="L80" s="206"/>
      <c r="M80" s="213">
        <v>44442</v>
      </c>
      <c r="N80" s="213"/>
      <c r="O80" s="213"/>
      <c r="P80" s="213">
        <v>46267</v>
      </c>
      <c r="Q80" s="213"/>
      <c r="R80" s="213"/>
      <c r="S80" s="205" t="s">
        <v>5539</v>
      </c>
      <c r="T80" s="205"/>
      <c r="U80" s="205"/>
      <c r="V80" s="206" t="s">
        <v>3830</v>
      </c>
      <c r="W80" s="206"/>
      <c r="X80" s="206"/>
      <c r="Y80" s="207"/>
      <c r="Z80" s="207"/>
      <c r="AA80" s="207"/>
      <c r="AB80" s="208"/>
      <c r="AC80" s="208"/>
      <c r="AD80" s="208"/>
      <c r="AE80" s="202"/>
      <c r="AF80" s="202"/>
      <c r="AG80" s="202"/>
      <c r="AH80" s="201">
        <f>Totals!$E$81</f>
        <v>45811</v>
      </c>
      <c r="AI80" s="201"/>
      <c r="AJ80" s="201"/>
      <c r="AK80" s="331">
        <f t="shared" si="15"/>
        <v>0</v>
      </c>
      <c r="AL80" s="331"/>
      <c r="AM80" s="331"/>
      <c r="AN80" s="201" t="str">
        <f t="shared" si="16"/>
        <v/>
      </c>
      <c r="AO80" s="201"/>
      <c r="AP80" s="201"/>
      <c r="AQ80" s="202"/>
      <c r="AR80" s="202"/>
      <c r="AS80" s="202"/>
      <c r="AT80" s="203">
        <f t="shared" si="29"/>
        <v>0</v>
      </c>
      <c r="AU80" s="203"/>
      <c r="AV80" s="203"/>
      <c r="AW80" s="204">
        <f t="shared" si="18"/>
        <v>0</v>
      </c>
      <c r="AX80" s="204"/>
      <c r="AY80" s="204"/>
      <c r="AZ80" s="190">
        <f t="shared" si="19"/>
        <v>0</v>
      </c>
      <c r="BA80" s="190"/>
      <c r="BB80" s="190">
        <f t="shared" si="20"/>
        <v>0</v>
      </c>
      <c r="BC80" s="190"/>
      <c r="BD80" s="190">
        <f t="shared" si="21"/>
        <v>0</v>
      </c>
      <c r="BE80" s="190"/>
      <c r="BF80" s="190">
        <f t="shared" si="22"/>
        <v>0</v>
      </c>
      <c r="BG80" s="190"/>
      <c r="BH80" s="190">
        <f t="shared" si="23"/>
        <v>0</v>
      </c>
      <c r="BI80" s="190"/>
      <c r="BJ80" s="190">
        <f t="shared" si="24"/>
        <v>0</v>
      </c>
      <c r="BK80" s="190"/>
      <c r="BL80" s="190">
        <f t="shared" si="25"/>
        <v>0</v>
      </c>
      <c r="BM80" s="199"/>
      <c r="BN80" s="190">
        <f t="shared" si="26"/>
        <v>0</v>
      </c>
      <c r="BO80" s="190"/>
      <c r="BP80" s="190">
        <f t="shared" si="27"/>
        <v>0</v>
      </c>
      <c r="BQ80" s="190"/>
      <c r="BR80" s="190">
        <f t="shared" si="28"/>
        <v>0</v>
      </c>
      <c r="BS80" s="191"/>
    </row>
    <row r="81" spans="2:71" ht="15" thickBot="1" x14ac:dyDescent="0.4">
      <c r="B81" s="209"/>
      <c r="C81" s="210"/>
      <c r="D81" s="210"/>
      <c r="E81" s="214"/>
      <c r="F81" s="214"/>
      <c r="G81" s="214"/>
      <c r="H81" s="215"/>
      <c r="I81" s="205"/>
      <c r="J81" s="206"/>
      <c r="K81" s="206"/>
      <c r="L81" s="206"/>
      <c r="M81" s="213">
        <v>44229</v>
      </c>
      <c r="N81" s="213"/>
      <c r="O81" s="213"/>
      <c r="P81" s="213">
        <v>44593</v>
      </c>
      <c r="Q81" s="213"/>
      <c r="R81" s="213"/>
      <c r="S81" s="205" t="s">
        <v>6638</v>
      </c>
      <c r="T81" s="205"/>
      <c r="U81" s="205"/>
      <c r="V81" s="206" t="s">
        <v>6606</v>
      </c>
      <c r="W81" s="206"/>
      <c r="X81" s="206"/>
      <c r="Y81" s="207"/>
      <c r="Z81" s="207"/>
      <c r="AA81" s="207"/>
      <c r="AB81" s="208"/>
      <c r="AC81" s="208"/>
      <c r="AD81" s="208"/>
      <c r="AE81" s="202"/>
      <c r="AF81" s="202"/>
      <c r="AG81" s="202"/>
      <c r="AH81" s="201">
        <f>Totals!$E$81</f>
        <v>45811</v>
      </c>
      <c r="AI81" s="201"/>
      <c r="AJ81" s="201"/>
      <c r="AK81" s="331">
        <f t="shared" si="15"/>
        <v>0</v>
      </c>
      <c r="AL81" s="331"/>
      <c r="AM81" s="331"/>
      <c r="AN81" s="201" t="str">
        <f t="shared" si="16"/>
        <v/>
      </c>
      <c r="AO81" s="201"/>
      <c r="AP81" s="201"/>
      <c r="AQ81" s="202"/>
      <c r="AR81" s="202"/>
      <c r="AS81" s="202"/>
      <c r="AT81" s="203">
        <f t="shared" si="29"/>
        <v>0</v>
      </c>
      <c r="AU81" s="203"/>
      <c r="AV81" s="203"/>
      <c r="AW81" s="204">
        <f t="shared" si="18"/>
        <v>0</v>
      </c>
      <c r="AX81" s="204"/>
      <c r="AY81" s="204"/>
      <c r="AZ81" s="190">
        <f t="shared" si="19"/>
        <v>0</v>
      </c>
      <c r="BA81" s="190"/>
      <c r="BB81" s="190">
        <f t="shared" si="20"/>
        <v>0</v>
      </c>
      <c r="BC81" s="190"/>
      <c r="BD81" s="190">
        <f t="shared" si="21"/>
        <v>0</v>
      </c>
      <c r="BE81" s="190"/>
      <c r="BF81" s="190">
        <f t="shared" si="22"/>
        <v>0</v>
      </c>
      <c r="BG81" s="190"/>
      <c r="BH81" s="190">
        <f t="shared" si="23"/>
        <v>0</v>
      </c>
      <c r="BI81" s="190"/>
      <c r="BJ81" s="190">
        <f t="shared" si="24"/>
        <v>0</v>
      </c>
      <c r="BK81" s="190"/>
      <c r="BL81" s="190">
        <f t="shared" si="25"/>
        <v>0</v>
      </c>
      <c r="BM81" s="199"/>
      <c r="BN81" s="190">
        <f t="shared" si="26"/>
        <v>0</v>
      </c>
      <c r="BO81" s="190"/>
      <c r="BP81" s="190">
        <f t="shared" si="27"/>
        <v>0</v>
      </c>
      <c r="BQ81" s="190"/>
      <c r="BR81" s="190">
        <f t="shared" si="28"/>
        <v>0</v>
      </c>
      <c r="BS81" s="191"/>
    </row>
    <row r="82" spans="2:71" ht="15" thickBot="1" x14ac:dyDescent="0.4">
      <c r="B82" s="209"/>
      <c r="C82" s="210"/>
      <c r="D82" s="210"/>
      <c r="E82" s="214"/>
      <c r="F82" s="214"/>
      <c r="G82" s="214"/>
      <c r="H82" s="215"/>
      <c r="I82" s="205"/>
      <c r="J82" s="206"/>
      <c r="K82" s="206"/>
      <c r="L82" s="206"/>
      <c r="M82" s="213">
        <v>44105</v>
      </c>
      <c r="N82" s="213"/>
      <c r="O82" s="213"/>
      <c r="P82" s="213">
        <v>44469</v>
      </c>
      <c r="Q82" s="213"/>
      <c r="R82" s="213"/>
      <c r="S82" s="205" t="s">
        <v>6638</v>
      </c>
      <c r="T82" s="205"/>
      <c r="U82" s="205"/>
      <c r="V82" s="206" t="s">
        <v>6364</v>
      </c>
      <c r="W82" s="206"/>
      <c r="X82" s="206"/>
      <c r="Y82" s="207"/>
      <c r="Z82" s="207"/>
      <c r="AA82" s="207"/>
      <c r="AB82" s="208"/>
      <c r="AC82" s="208"/>
      <c r="AD82" s="208"/>
      <c r="AE82" s="202"/>
      <c r="AF82" s="202"/>
      <c r="AG82" s="202"/>
      <c r="AH82" s="201">
        <f>Totals!$E$81</f>
        <v>45811</v>
      </c>
      <c r="AI82" s="201"/>
      <c r="AJ82" s="201"/>
      <c r="AK82" s="331">
        <f t="shared" si="15"/>
        <v>0</v>
      </c>
      <c r="AL82" s="331"/>
      <c r="AM82" s="331"/>
      <c r="AN82" s="201" t="str">
        <f t="shared" si="16"/>
        <v/>
      </c>
      <c r="AO82" s="201"/>
      <c r="AP82" s="201"/>
      <c r="AQ82" s="202"/>
      <c r="AR82" s="202"/>
      <c r="AS82" s="202"/>
      <c r="AT82" s="203">
        <f t="shared" si="29"/>
        <v>0</v>
      </c>
      <c r="AU82" s="203"/>
      <c r="AV82" s="203"/>
      <c r="AW82" s="204">
        <f t="shared" si="18"/>
        <v>0</v>
      </c>
      <c r="AX82" s="204"/>
      <c r="AY82" s="204"/>
      <c r="AZ82" s="190">
        <f t="shared" si="19"/>
        <v>0</v>
      </c>
      <c r="BA82" s="190"/>
      <c r="BB82" s="190">
        <f t="shared" si="20"/>
        <v>0</v>
      </c>
      <c r="BC82" s="190"/>
      <c r="BD82" s="190">
        <f t="shared" si="21"/>
        <v>0</v>
      </c>
      <c r="BE82" s="190"/>
      <c r="BF82" s="190">
        <f t="shared" si="22"/>
        <v>0</v>
      </c>
      <c r="BG82" s="190"/>
      <c r="BH82" s="190">
        <f t="shared" si="23"/>
        <v>0</v>
      </c>
      <c r="BI82" s="190"/>
      <c r="BJ82" s="190">
        <f t="shared" si="24"/>
        <v>0</v>
      </c>
      <c r="BK82" s="190"/>
      <c r="BL82" s="190">
        <f t="shared" si="25"/>
        <v>0</v>
      </c>
      <c r="BM82" s="199"/>
      <c r="BN82" s="190">
        <f t="shared" si="26"/>
        <v>0</v>
      </c>
      <c r="BO82" s="190"/>
      <c r="BP82" s="190">
        <f t="shared" si="27"/>
        <v>0</v>
      </c>
      <c r="BQ82" s="190"/>
      <c r="BR82" s="190">
        <f t="shared" si="28"/>
        <v>0</v>
      </c>
      <c r="BS82" s="191"/>
    </row>
    <row r="83" spans="2:71" ht="15" thickBot="1" x14ac:dyDescent="0.4">
      <c r="B83" s="209"/>
      <c r="C83" s="210"/>
      <c r="D83" s="210"/>
      <c r="E83" s="214"/>
      <c r="F83" s="214"/>
      <c r="G83" s="214"/>
      <c r="H83" s="215"/>
      <c r="I83" s="205"/>
      <c r="J83" s="206"/>
      <c r="K83" s="206"/>
      <c r="L83" s="206"/>
      <c r="M83" s="213"/>
      <c r="N83" s="213"/>
      <c r="O83" s="213"/>
      <c r="P83" s="213"/>
      <c r="Q83" s="213"/>
      <c r="R83" s="213"/>
      <c r="S83" s="205"/>
      <c r="T83" s="205"/>
      <c r="U83" s="205"/>
      <c r="V83" s="206"/>
      <c r="W83" s="206"/>
      <c r="X83" s="206"/>
      <c r="Y83" s="207"/>
      <c r="Z83" s="207"/>
      <c r="AA83" s="207"/>
      <c r="AB83" s="208"/>
      <c r="AC83" s="208"/>
      <c r="AD83" s="208"/>
      <c r="AE83" s="202"/>
      <c r="AF83" s="202"/>
      <c r="AG83" s="202"/>
      <c r="AH83" s="201">
        <f>Totals!$E$81</f>
        <v>45811</v>
      </c>
      <c r="AI83" s="201"/>
      <c r="AJ83" s="201"/>
      <c r="AK83" s="331">
        <f t="shared" si="15"/>
        <v>0</v>
      </c>
      <c r="AL83" s="331"/>
      <c r="AM83" s="331"/>
      <c r="AN83" s="201" t="str">
        <f t="shared" si="16"/>
        <v/>
      </c>
      <c r="AO83" s="201"/>
      <c r="AP83" s="201"/>
      <c r="AQ83" s="202"/>
      <c r="AR83" s="202"/>
      <c r="AS83" s="202"/>
      <c r="AT83" s="203">
        <f t="shared" si="29"/>
        <v>0</v>
      </c>
      <c r="AU83" s="203"/>
      <c r="AV83" s="203"/>
      <c r="AW83" s="204">
        <f t="shared" si="18"/>
        <v>0</v>
      </c>
      <c r="AX83" s="204"/>
      <c r="AY83" s="204"/>
      <c r="AZ83" s="190">
        <f t="shared" si="19"/>
        <v>0</v>
      </c>
      <c r="BA83" s="190"/>
      <c r="BB83" s="190">
        <f t="shared" si="20"/>
        <v>0</v>
      </c>
      <c r="BC83" s="190"/>
      <c r="BD83" s="190">
        <f t="shared" si="21"/>
        <v>0</v>
      </c>
      <c r="BE83" s="190"/>
      <c r="BF83" s="190">
        <f t="shared" si="22"/>
        <v>0</v>
      </c>
      <c r="BG83" s="190"/>
      <c r="BH83" s="190">
        <f t="shared" si="23"/>
        <v>0</v>
      </c>
      <c r="BI83" s="190"/>
      <c r="BJ83" s="190">
        <f t="shared" si="24"/>
        <v>0</v>
      </c>
      <c r="BK83" s="190"/>
      <c r="BL83" s="190">
        <f t="shared" si="25"/>
        <v>0</v>
      </c>
      <c r="BM83" s="199"/>
      <c r="BN83" s="190">
        <f t="shared" si="26"/>
        <v>0</v>
      </c>
      <c r="BO83" s="190"/>
      <c r="BP83" s="190">
        <f t="shared" si="27"/>
        <v>0</v>
      </c>
      <c r="BQ83" s="190"/>
      <c r="BR83" s="190">
        <f t="shared" si="28"/>
        <v>0</v>
      </c>
      <c r="BS83" s="191"/>
    </row>
    <row r="84" spans="2:71" ht="15" thickBot="1" x14ac:dyDescent="0.4">
      <c r="B84" s="209"/>
      <c r="C84" s="210"/>
      <c r="D84" s="210"/>
      <c r="E84" s="214"/>
      <c r="F84" s="214"/>
      <c r="G84" s="214"/>
      <c r="H84" s="215"/>
      <c r="I84" s="205"/>
      <c r="J84" s="206"/>
      <c r="K84" s="206"/>
      <c r="L84" s="206"/>
      <c r="M84" s="213"/>
      <c r="N84" s="213"/>
      <c r="O84" s="213"/>
      <c r="P84" s="213"/>
      <c r="Q84" s="213"/>
      <c r="R84" s="213"/>
      <c r="S84" s="205"/>
      <c r="T84" s="205"/>
      <c r="U84" s="205"/>
      <c r="V84" s="206"/>
      <c r="W84" s="206"/>
      <c r="X84" s="206"/>
      <c r="Y84" s="207"/>
      <c r="Z84" s="207"/>
      <c r="AA84" s="207"/>
      <c r="AB84" s="208"/>
      <c r="AC84" s="208"/>
      <c r="AD84" s="208"/>
      <c r="AE84" s="202"/>
      <c r="AF84" s="202"/>
      <c r="AG84" s="202"/>
      <c r="AH84" s="201">
        <f>Totals!$E$81</f>
        <v>45811</v>
      </c>
      <c r="AI84" s="201"/>
      <c r="AJ84" s="201"/>
      <c r="AK84" s="331">
        <f t="shared" si="15"/>
        <v>0</v>
      </c>
      <c r="AL84" s="331"/>
      <c r="AM84" s="331"/>
      <c r="AN84" s="201" t="str">
        <f t="shared" si="16"/>
        <v/>
      </c>
      <c r="AO84" s="201"/>
      <c r="AP84" s="201"/>
      <c r="AQ84" s="202"/>
      <c r="AR84" s="202"/>
      <c r="AS84" s="202"/>
      <c r="AT84" s="203">
        <f t="shared" si="29"/>
        <v>0</v>
      </c>
      <c r="AU84" s="203"/>
      <c r="AV84" s="203"/>
      <c r="AW84" s="204">
        <f t="shared" si="18"/>
        <v>0</v>
      </c>
      <c r="AX84" s="204"/>
      <c r="AY84" s="204"/>
      <c r="AZ84" s="190">
        <f t="shared" si="19"/>
        <v>0</v>
      </c>
      <c r="BA84" s="190"/>
      <c r="BB84" s="190">
        <f t="shared" si="20"/>
        <v>0</v>
      </c>
      <c r="BC84" s="190"/>
      <c r="BD84" s="190">
        <f t="shared" si="21"/>
        <v>0</v>
      </c>
      <c r="BE84" s="190"/>
      <c r="BF84" s="190">
        <f t="shared" si="22"/>
        <v>0</v>
      </c>
      <c r="BG84" s="190"/>
      <c r="BH84" s="190">
        <f t="shared" si="23"/>
        <v>0</v>
      </c>
      <c r="BI84" s="190"/>
      <c r="BJ84" s="190">
        <f t="shared" si="24"/>
        <v>0</v>
      </c>
      <c r="BK84" s="190"/>
      <c r="BL84" s="190">
        <f t="shared" si="25"/>
        <v>0</v>
      </c>
      <c r="BM84" s="199"/>
      <c r="BN84" s="190">
        <f t="shared" si="26"/>
        <v>0</v>
      </c>
      <c r="BO84" s="190"/>
      <c r="BP84" s="190">
        <f t="shared" si="27"/>
        <v>0</v>
      </c>
      <c r="BQ84" s="190"/>
      <c r="BR84" s="190">
        <f t="shared" si="28"/>
        <v>0</v>
      </c>
      <c r="BS84" s="191"/>
    </row>
    <row r="85" spans="2:71" ht="15" thickBot="1" x14ac:dyDescent="0.4">
      <c r="B85" s="209"/>
      <c r="C85" s="210"/>
      <c r="D85" s="210"/>
      <c r="E85" s="214"/>
      <c r="F85" s="214"/>
      <c r="G85" s="214"/>
      <c r="H85" s="215"/>
      <c r="I85" s="205"/>
      <c r="J85" s="206"/>
      <c r="K85" s="206"/>
      <c r="L85" s="206"/>
      <c r="M85" s="213">
        <v>44401</v>
      </c>
      <c r="N85" s="213"/>
      <c r="O85" s="213"/>
      <c r="P85" s="213">
        <v>44431</v>
      </c>
      <c r="Q85" s="213"/>
      <c r="R85" s="213"/>
      <c r="S85" s="205" t="s">
        <v>6948</v>
      </c>
      <c r="T85" s="205"/>
      <c r="U85" s="205"/>
      <c r="V85" s="206" t="s">
        <v>6925</v>
      </c>
      <c r="W85" s="206"/>
      <c r="X85" s="206"/>
      <c r="Y85" s="207"/>
      <c r="Z85" s="207"/>
      <c r="AA85" s="207"/>
      <c r="AB85" s="208"/>
      <c r="AC85" s="208"/>
      <c r="AD85" s="208"/>
      <c r="AE85" s="202"/>
      <c r="AF85" s="202"/>
      <c r="AG85" s="202"/>
      <c r="AH85" s="201">
        <f>Totals!$E$81</f>
        <v>45811</v>
      </c>
      <c r="AI85" s="201"/>
      <c r="AJ85" s="201"/>
      <c r="AK85" s="331">
        <f t="shared" si="15"/>
        <v>0</v>
      </c>
      <c r="AL85" s="331"/>
      <c r="AM85" s="331"/>
      <c r="AN85" s="201" t="str">
        <f t="shared" si="16"/>
        <v/>
      </c>
      <c r="AO85" s="201"/>
      <c r="AP85" s="201"/>
      <c r="AQ85" s="202"/>
      <c r="AR85" s="202"/>
      <c r="AS85" s="202"/>
      <c r="AT85" s="203">
        <f t="shared" si="29"/>
        <v>0</v>
      </c>
      <c r="AU85" s="203"/>
      <c r="AV85" s="203"/>
      <c r="AW85" s="204">
        <f t="shared" si="18"/>
        <v>0</v>
      </c>
      <c r="AX85" s="204"/>
      <c r="AY85" s="204"/>
      <c r="AZ85" s="190">
        <f t="shared" si="19"/>
        <v>0</v>
      </c>
      <c r="BA85" s="190"/>
      <c r="BB85" s="190">
        <f t="shared" si="20"/>
        <v>0</v>
      </c>
      <c r="BC85" s="190"/>
      <c r="BD85" s="190">
        <f t="shared" si="21"/>
        <v>0</v>
      </c>
      <c r="BE85" s="190"/>
      <c r="BF85" s="190">
        <f t="shared" si="22"/>
        <v>0</v>
      </c>
      <c r="BG85" s="190"/>
      <c r="BH85" s="190">
        <f t="shared" si="23"/>
        <v>0</v>
      </c>
      <c r="BI85" s="190"/>
      <c r="BJ85" s="190">
        <f t="shared" si="24"/>
        <v>0</v>
      </c>
      <c r="BK85" s="190"/>
      <c r="BL85" s="190">
        <f t="shared" si="25"/>
        <v>0</v>
      </c>
      <c r="BM85" s="199"/>
      <c r="BN85" s="190">
        <f t="shared" si="26"/>
        <v>0</v>
      </c>
      <c r="BO85" s="190"/>
      <c r="BP85" s="190">
        <f t="shared" si="27"/>
        <v>0</v>
      </c>
      <c r="BQ85" s="190"/>
      <c r="BR85" s="190">
        <f t="shared" si="28"/>
        <v>0</v>
      </c>
      <c r="BS85" s="191"/>
    </row>
    <row r="86" spans="2:71" ht="15" thickBot="1" x14ac:dyDescent="0.4">
      <c r="B86" s="209"/>
      <c r="C86" s="210"/>
      <c r="D86" s="210"/>
      <c r="E86" s="214"/>
      <c r="F86" s="214"/>
      <c r="G86" s="214"/>
      <c r="H86" s="215"/>
      <c r="I86" s="205"/>
      <c r="J86" s="206"/>
      <c r="K86" s="206"/>
      <c r="L86" s="206"/>
      <c r="M86" s="213"/>
      <c r="N86" s="213"/>
      <c r="O86" s="213"/>
      <c r="P86" s="213"/>
      <c r="Q86" s="213"/>
      <c r="R86" s="213"/>
      <c r="S86" s="205" t="s">
        <v>6948</v>
      </c>
      <c r="T86" s="205"/>
      <c r="U86" s="205"/>
      <c r="V86" s="206"/>
      <c r="W86" s="206"/>
      <c r="X86" s="206"/>
      <c r="Y86" s="207"/>
      <c r="Z86" s="207"/>
      <c r="AA86" s="207"/>
      <c r="AB86" s="208"/>
      <c r="AC86" s="208"/>
      <c r="AD86" s="208"/>
      <c r="AE86" s="202"/>
      <c r="AF86" s="202"/>
      <c r="AG86" s="202"/>
      <c r="AH86" s="201">
        <f>Totals!$E$81</f>
        <v>45811</v>
      </c>
      <c r="AI86" s="201"/>
      <c r="AJ86" s="201"/>
      <c r="AK86" s="331">
        <f t="shared" si="15"/>
        <v>0</v>
      </c>
      <c r="AL86" s="331"/>
      <c r="AM86" s="331"/>
      <c r="AN86" s="201" t="str">
        <f t="shared" si="16"/>
        <v/>
      </c>
      <c r="AO86" s="201"/>
      <c r="AP86" s="201"/>
      <c r="AQ86" s="202"/>
      <c r="AR86" s="202"/>
      <c r="AS86" s="202"/>
      <c r="AT86" s="203">
        <f t="shared" si="29"/>
        <v>0</v>
      </c>
      <c r="AU86" s="203"/>
      <c r="AV86" s="203"/>
      <c r="AW86" s="204">
        <f t="shared" si="18"/>
        <v>0</v>
      </c>
      <c r="AX86" s="204"/>
      <c r="AY86" s="204"/>
      <c r="AZ86" s="190">
        <f t="shared" si="19"/>
        <v>0</v>
      </c>
      <c r="BA86" s="190"/>
      <c r="BB86" s="190">
        <f t="shared" si="20"/>
        <v>0</v>
      </c>
      <c r="BC86" s="190"/>
      <c r="BD86" s="190">
        <f t="shared" si="21"/>
        <v>0</v>
      </c>
      <c r="BE86" s="190"/>
      <c r="BF86" s="190">
        <f t="shared" si="22"/>
        <v>0</v>
      </c>
      <c r="BG86" s="190"/>
      <c r="BH86" s="190">
        <f t="shared" si="23"/>
        <v>0</v>
      </c>
      <c r="BI86" s="190"/>
      <c r="BJ86" s="190">
        <f t="shared" si="24"/>
        <v>0</v>
      </c>
      <c r="BK86" s="190"/>
      <c r="BL86" s="190">
        <f t="shared" si="25"/>
        <v>0</v>
      </c>
      <c r="BM86" s="199"/>
      <c r="BN86" s="190">
        <f t="shared" si="26"/>
        <v>0</v>
      </c>
      <c r="BO86" s="190"/>
      <c r="BP86" s="190">
        <f t="shared" si="27"/>
        <v>0</v>
      </c>
      <c r="BQ86" s="190"/>
      <c r="BR86" s="190">
        <f t="shared" si="28"/>
        <v>0</v>
      </c>
      <c r="BS86" s="191"/>
    </row>
    <row r="87" spans="2:71" ht="15" thickBot="1" x14ac:dyDescent="0.4">
      <c r="B87" s="209"/>
      <c r="C87" s="210"/>
      <c r="D87" s="210"/>
      <c r="E87" s="214"/>
      <c r="F87" s="214"/>
      <c r="G87" s="214"/>
      <c r="H87" s="215"/>
      <c r="I87" s="205"/>
      <c r="J87" s="206"/>
      <c r="K87" s="206"/>
      <c r="L87" s="206"/>
      <c r="M87" s="213"/>
      <c r="N87" s="213"/>
      <c r="O87" s="213"/>
      <c r="P87" s="213"/>
      <c r="Q87" s="213"/>
      <c r="R87" s="213"/>
      <c r="S87" s="205" t="s">
        <v>6948</v>
      </c>
      <c r="T87" s="205"/>
      <c r="U87" s="205"/>
      <c r="V87" s="206"/>
      <c r="W87" s="206"/>
      <c r="X87" s="206"/>
      <c r="Y87" s="207"/>
      <c r="Z87" s="207"/>
      <c r="AA87" s="207"/>
      <c r="AB87" s="208"/>
      <c r="AC87" s="208"/>
      <c r="AD87" s="208"/>
      <c r="AE87" s="202"/>
      <c r="AF87" s="202"/>
      <c r="AG87" s="202"/>
      <c r="AH87" s="201">
        <f>Totals!$E$81</f>
        <v>45811</v>
      </c>
      <c r="AI87" s="201"/>
      <c r="AJ87" s="201"/>
      <c r="AK87" s="331">
        <f t="shared" si="15"/>
        <v>0</v>
      </c>
      <c r="AL87" s="331"/>
      <c r="AM87" s="331"/>
      <c r="AN87" s="201" t="str">
        <f t="shared" si="16"/>
        <v/>
      </c>
      <c r="AO87" s="201"/>
      <c r="AP87" s="201"/>
      <c r="AQ87" s="202"/>
      <c r="AR87" s="202"/>
      <c r="AS87" s="202"/>
      <c r="AT87" s="203">
        <f t="shared" si="29"/>
        <v>0</v>
      </c>
      <c r="AU87" s="203"/>
      <c r="AV87" s="203"/>
      <c r="AW87" s="204">
        <f t="shared" si="18"/>
        <v>0</v>
      </c>
      <c r="AX87" s="204"/>
      <c r="AY87" s="204"/>
      <c r="AZ87" s="190">
        <f t="shared" si="19"/>
        <v>0</v>
      </c>
      <c r="BA87" s="190"/>
      <c r="BB87" s="190">
        <f t="shared" si="20"/>
        <v>0</v>
      </c>
      <c r="BC87" s="190"/>
      <c r="BD87" s="190">
        <f t="shared" si="21"/>
        <v>0</v>
      </c>
      <c r="BE87" s="190"/>
      <c r="BF87" s="190">
        <f t="shared" si="22"/>
        <v>0</v>
      </c>
      <c r="BG87" s="190"/>
      <c r="BH87" s="190">
        <f t="shared" si="23"/>
        <v>0</v>
      </c>
      <c r="BI87" s="190"/>
      <c r="BJ87" s="190">
        <f t="shared" si="24"/>
        <v>0</v>
      </c>
      <c r="BK87" s="190"/>
      <c r="BL87" s="190">
        <f t="shared" si="25"/>
        <v>0</v>
      </c>
      <c r="BM87" s="199"/>
      <c r="BN87" s="190">
        <f t="shared" si="26"/>
        <v>0</v>
      </c>
      <c r="BO87" s="190"/>
      <c r="BP87" s="190">
        <f t="shared" si="27"/>
        <v>0</v>
      </c>
      <c r="BQ87" s="190"/>
      <c r="BR87" s="190">
        <f t="shared" si="28"/>
        <v>0</v>
      </c>
      <c r="BS87" s="191"/>
    </row>
    <row r="88" spans="2:71" ht="15" thickBot="1" x14ac:dyDescent="0.4">
      <c r="B88" s="209"/>
      <c r="C88" s="210"/>
      <c r="D88" s="210"/>
      <c r="E88" s="214"/>
      <c r="F88" s="214"/>
      <c r="G88" s="214"/>
      <c r="H88" s="215"/>
      <c r="I88" s="205"/>
      <c r="J88" s="206"/>
      <c r="K88" s="206"/>
      <c r="L88" s="206"/>
      <c r="M88" s="213"/>
      <c r="N88" s="213"/>
      <c r="O88" s="213"/>
      <c r="P88" s="213"/>
      <c r="Q88" s="213"/>
      <c r="R88" s="213"/>
      <c r="S88" s="205" t="s">
        <v>6948</v>
      </c>
      <c r="T88" s="205"/>
      <c r="U88" s="205"/>
      <c r="V88" s="206"/>
      <c r="W88" s="206"/>
      <c r="X88" s="206"/>
      <c r="Y88" s="207"/>
      <c r="Z88" s="207"/>
      <c r="AA88" s="207"/>
      <c r="AB88" s="208"/>
      <c r="AC88" s="208"/>
      <c r="AD88" s="208"/>
      <c r="AE88" s="202"/>
      <c r="AF88" s="202"/>
      <c r="AG88" s="202"/>
      <c r="AH88" s="201">
        <f>Totals!$E$81</f>
        <v>45811</v>
      </c>
      <c r="AI88" s="201"/>
      <c r="AJ88" s="201"/>
      <c r="AK88" s="331">
        <f t="shared" si="15"/>
        <v>0</v>
      </c>
      <c r="AL88" s="331"/>
      <c r="AM88" s="331"/>
      <c r="AN88" s="201" t="str">
        <f t="shared" si="16"/>
        <v/>
      </c>
      <c r="AO88" s="201"/>
      <c r="AP88" s="201"/>
      <c r="AQ88" s="202"/>
      <c r="AR88" s="202"/>
      <c r="AS88" s="202"/>
      <c r="AT88" s="203">
        <f t="shared" si="29"/>
        <v>0</v>
      </c>
      <c r="AU88" s="203"/>
      <c r="AV88" s="203"/>
      <c r="AW88" s="204">
        <f t="shared" si="18"/>
        <v>0</v>
      </c>
      <c r="AX88" s="204"/>
      <c r="AY88" s="204"/>
      <c r="AZ88" s="190">
        <f t="shared" si="19"/>
        <v>0</v>
      </c>
      <c r="BA88" s="190"/>
      <c r="BB88" s="190">
        <f t="shared" si="20"/>
        <v>0</v>
      </c>
      <c r="BC88" s="190"/>
      <c r="BD88" s="190">
        <f t="shared" si="21"/>
        <v>0</v>
      </c>
      <c r="BE88" s="190"/>
      <c r="BF88" s="190">
        <f t="shared" si="22"/>
        <v>0</v>
      </c>
      <c r="BG88" s="190"/>
      <c r="BH88" s="190">
        <f t="shared" si="23"/>
        <v>0</v>
      </c>
      <c r="BI88" s="190"/>
      <c r="BJ88" s="190">
        <f t="shared" si="24"/>
        <v>0</v>
      </c>
      <c r="BK88" s="190"/>
      <c r="BL88" s="190">
        <f t="shared" si="25"/>
        <v>0</v>
      </c>
      <c r="BM88" s="199"/>
      <c r="BN88" s="190">
        <f t="shared" si="26"/>
        <v>0</v>
      </c>
      <c r="BO88" s="190"/>
      <c r="BP88" s="190">
        <f t="shared" si="27"/>
        <v>0</v>
      </c>
      <c r="BQ88" s="190"/>
      <c r="BR88" s="190">
        <f t="shared" si="28"/>
        <v>0</v>
      </c>
      <c r="BS88" s="191"/>
    </row>
    <row r="89" spans="2:71" ht="15" thickBot="1" x14ac:dyDescent="0.4">
      <c r="B89" s="209"/>
      <c r="C89" s="210"/>
      <c r="D89" s="210"/>
      <c r="E89" s="214"/>
      <c r="F89" s="214"/>
      <c r="G89" s="214"/>
      <c r="H89" s="215"/>
      <c r="I89" s="205"/>
      <c r="J89" s="206"/>
      <c r="K89" s="206"/>
      <c r="L89" s="206"/>
      <c r="M89" s="213"/>
      <c r="N89" s="213"/>
      <c r="O89" s="213"/>
      <c r="P89" s="213"/>
      <c r="Q89" s="213"/>
      <c r="R89" s="213"/>
      <c r="S89" s="205"/>
      <c r="T89" s="205"/>
      <c r="U89" s="205"/>
      <c r="V89" s="206"/>
      <c r="W89" s="206"/>
      <c r="X89" s="206"/>
      <c r="Y89" s="207"/>
      <c r="Z89" s="207"/>
      <c r="AA89" s="207"/>
      <c r="AB89" s="208"/>
      <c r="AC89" s="208"/>
      <c r="AD89" s="208"/>
      <c r="AE89" s="202"/>
      <c r="AF89" s="202"/>
      <c r="AG89" s="202"/>
      <c r="AH89" s="201">
        <f>Totals!$E$81</f>
        <v>45811</v>
      </c>
      <c r="AI89" s="201"/>
      <c r="AJ89" s="201"/>
      <c r="AK89" s="331">
        <f t="shared" si="15"/>
        <v>0</v>
      </c>
      <c r="AL89" s="331"/>
      <c r="AM89" s="331"/>
      <c r="AN89" s="201" t="str">
        <f t="shared" si="16"/>
        <v/>
      </c>
      <c r="AO89" s="201"/>
      <c r="AP89" s="201"/>
      <c r="AQ89" s="202"/>
      <c r="AR89" s="202"/>
      <c r="AS89" s="202"/>
      <c r="AT89" s="203">
        <f t="shared" si="29"/>
        <v>0</v>
      </c>
      <c r="AU89" s="203"/>
      <c r="AV89" s="203"/>
      <c r="AW89" s="204">
        <f t="shared" si="18"/>
        <v>0</v>
      </c>
      <c r="AX89" s="204"/>
      <c r="AY89" s="204"/>
      <c r="AZ89" s="190">
        <f t="shared" si="19"/>
        <v>0</v>
      </c>
      <c r="BA89" s="190"/>
      <c r="BB89" s="190">
        <f t="shared" si="20"/>
        <v>0</v>
      </c>
      <c r="BC89" s="190"/>
      <c r="BD89" s="190">
        <f t="shared" si="21"/>
        <v>0</v>
      </c>
      <c r="BE89" s="190"/>
      <c r="BF89" s="190">
        <f t="shared" si="22"/>
        <v>0</v>
      </c>
      <c r="BG89" s="190"/>
      <c r="BH89" s="190">
        <f t="shared" si="23"/>
        <v>0</v>
      </c>
      <c r="BI89" s="190"/>
      <c r="BJ89" s="190">
        <f t="shared" si="24"/>
        <v>0</v>
      </c>
      <c r="BK89" s="190"/>
      <c r="BL89" s="190">
        <f t="shared" si="25"/>
        <v>0</v>
      </c>
      <c r="BM89" s="199"/>
      <c r="BN89" s="190">
        <f t="shared" si="26"/>
        <v>0</v>
      </c>
      <c r="BO89" s="190"/>
      <c r="BP89" s="190">
        <f t="shared" si="27"/>
        <v>0</v>
      </c>
      <c r="BQ89" s="190"/>
      <c r="BR89" s="190">
        <f t="shared" si="28"/>
        <v>0</v>
      </c>
      <c r="BS89" s="191"/>
    </row>
    <row r="90" spans="2:71" ht="15" thickBot="1" x14ac:dyDescent="0.4">
      <c r="B90" s="209"/>
      <c r="C90" s="210"/>
      <c r="D90" s="210"/>
      <c r="E90" s="214"/>
      <c r="F90" s="214"/>
      <c r="G90" s="214"/>
      <c r="H90" s="215"/>
      <c r="I90" s="205"/>
      <c r="J90" s="206"/>
      <c r="K90" s="206"/>
      <c r="L90" s="206"/>
      <c r="M90" s="213"/>
      <c r="N90" s="213"/>
      <c r="O90" s="213"/>
      <c r="P90" s="213"/>
      <c r="Q90" s="213"/>
      <c r="R90" s="213"/>
      <c r="S90" s="205"/>
      <c r="T90" s="205"/>
      <c r="U90" s="205"/>
      <c r="V90" s="206"/>
      <c r="W90" s="206"/>
      <c r="X90" s="206"/>
      <c r="Y90" s="207"/>
      <c r="Z90" s="207"/>
      <c r="AA90" s="207"/>
      <c r="AB90" s="208"/>
      <c r="AC90" s="208"/>
      <c r="AD90" s="208"/>
      <c r="AE90" s="202"/>
      <c r="AF90" s="202"/>
      <c r="AG90" s="202"/>
      <c r="AH90" s="201">
        <f>Totals!$E$81</f>
        <v>45811</v>
      </c>
      <c r="AI90" s="201"/>
      <c r="AJ90" s="201"/>
      <c r="AK90" s="331">
        <f t="shared" si="15"/>
        <v>0</v>
      </c>
      <c r="AL90" s="331"/>
      <c r="AM90" s="331"/>
      <c r="AN90" s="201" t="str">
        <f t="shared" si="16"/>
        <v/>
      </c>
      <c r="AO90" s="201"/>
      <c r="AP90" s="201"/>
      <c r="AQ90" s="202"/>
      <c r="AR90" s="202"/>
      <c r="AS90" s="202"/>
      <c r="AT90" s="203">
        <f t="shared" si="29"/>
        <v>0</v>
      </c>
      <c r="AU90" s="203"/>
      <c r="AV90" s="203"/>
      <c r="AW90" s="204">
        <f t="shared" si="18"/>
        <v>0</v>
      </c>
      <c r="AX90" s="204"/>
      <c r="AY90" s="204"/>
      <c r="AZ90" s="190">
        <f t="shared" si="19"/>
        <v>0</v>
      </c>
      <c r="BA90" s="190"/>
      <c r="BB90" s="190">
        <f t="shared" si="20"/>
        <v>0</v>
      </c>
      <c r="BC90" s="190"/>
      <c r="BD90" s="190">
        <f t="shared" si="21"/>
        <v>0</v>
      </c>
      <c r="BE90" s="190"/>
      <c r="BF90" s="190">
        <f t="shared" si="22"/>
        <v>0</v>
      </c>
      <c r="BG90" s="190"/>
      <c r="BH90" s="190">
        <f t="shared" si="23"/>
        <v>0</v>
      </c>
      <c r="BI90" s="190"/>
      <c r="BJ90" s="190">
        <f t="shared" si="24"/>
        <v>0</v>
      </c>
      <c r="BK90" s="190"/>
      <c r="BL90" s="190">
        <f t="shared" si="25"/>
        <v>0</v>
      </c>
      <c r="BM90" s="199"/>
      <c r="BN90" s="190">
        <f t="shared" si="26"/>
        <v>0</v>
      </c>
      <c r="BO90" s="190"/>
      <c r="BP90" s="190">
        <f t="shared" si="27"/>
        <v>0</v>
      </c>
      <c r="BQ90" s="190"/>
      <c r="BR90" s="190">
        <f t="shared" si="28"/>
        <v>0</v>
      </c>
      <c r="BS90" s="191"/>
    </row>
    <row r="91" spans="2:71" ht="15" thickBot="1" x14ac:dyDescent="0.4">
      <c r="B91" s="209"/>
      <c r="C91" s="210"/>
      <c r="D91" s="210"/>
      <c r="E91" s="214"/>
      <c r="F91" s="214"/>
      <c r="G91" s="214"/>
      <c r="H91" s="215"/>
      <c r="I91" s="205"/>
      <c r="J91" s="206"/>
      <c r="K91" s="206"/>
      <c r="L91" s="206"/>
      <c r="M91" s="213"/>
      <c r="N91" s="213"/>
      <c r="O91" s="213"/>
      <c r="P91" s="213"/>
      <c r="Q91" s="213"/>
      <c r="R91" s="213"/>
      <c r="S91" s="205" t="s">
        <v>6948</v>
      </c>
      <c r="T91" s="205"/>
      <c r="U91" s="205"/>
      <c r="V91" s="206"/>
      <c r="W91" s="206"/>
      <c r="X91" s="206"/>
      <c r="Y91" s="207"/>
      <c r="Z91" s="207"/>
      <c r="AA91" s="207"/>
      <c r="AB91" s="208"/>
      <c r="AC91" s="208"/>
      <c r="AD91" s="208"/>
      <c r="AE91" s="202"/>
      <c r="AF91" s="202"/>
      <c r="AG91" s="202"/>
      <c r="AH91" s="201">
        <f>Totals!$E$81</f>
        <v>45811</v>
      </c>
      <c r="AI91" s="201"/>
      <c r="AJ91" s="201"/>
      <c r="AK91" s="331">
        <f t="shared" si="15"/>
        <v>0</v>
      </c>
      <c r="AL91" s="331"/>
      <c r="AM91" s="331"/>
      <c r="AN91" s="201" t="str">
        <f t="shared" si="16"/>
        <v/>
      </c>
      <c r="AO91" s="201"/>
      <c r="AP91" s="201"/>
      <c r="AQ91" s="202"/>
      <c r="AR91" s="202"/>
      <c r="AS91" s="202"/>
      <c r="AT91" s="203">
        <f t="shared" si="29"/>
        <v>0</v>
      </c>
      <c r="AU91" s="203"/>
      <c r="AV91" s="203"/>
      <c r="AW91" s="204">
        <f t="shared" si="18"/>
        <v>0</v>
      </c>
      <c r="AX91" s="204"/>
      <c r="AY91" s="204"/>
      <c r="AZ91" s="190">
        <f t="shared" si="19"/>
        <v>0</v>
      </c>
      <c r="BA91" s="190"/>
      <c r="BB91" s="190">
        <f t="shared" si="20"/>
        <v>0</v>
      </c>
      <c r="BC91" s="190"/>
      <c r="BD91" s="190">
        <f t="shared" si="21"/>
        <v>0</v>
      </c>
      <c r="BE91" s="190"/>
      <c r="BF91" s="190">
        <f t="shared" si="22"/>
        <v>0</v>
      </c>
      <c r="BG91" s="190"/>
      <c r="BH91" s="190">
        <f t="shared" si="23"/>
        <v>0</v>
      </c>
      <c r="BI91" s="190"/>
      <c r="BJ91" s="190">
        <f t="shared" si="24"/>
        <v>0</v>
      </c>
      <c r="BK91" s="190"/>
      <c r="BL91" s="190">
        <f t="shared" si="25"/>
        <v>0</v>
      </c>
      <c r="BM91" s="199"/>
      <c r="BN91" s="190">
        <f t="shared" si="26"/>
        <v>0</v>
      </c>
      <c r="BO91" s="190"/>
      <c r="BP91" s="190">
        <f t="shared" si="27"/>
        <v>0</v>
      </c>
      <c r="BQ91" s="190"/>
      <c r="BR91" s="190">
        <f t="shared" si="28"/>
        <v>0</v>
      </c>
      <c r="BS91" s="191"/>
    </row>
    <row r="92" spans="2:71" ht="15" thickBot="1" x14ac:dyDescent="0.4">
      <c r="B92" s="209"/>
      <c r="C92" s="210"/>
      <c r="D92" s="210"/>
      <c r="E92" s="214"/>
      <c r="F92" s="214"/>
      <c r="G92" s="214"/>
      <c r="H92" s="215"/>
      <c r="I92" s="205"/>
      <c r="J92" s="206"/>
      <c r="K92" s="206"/>
      <c r="L92" s="206"/>
      <c r="M92" s="213"/>
      <c r="N92" s="213"/>
      <c r="O92" s="213"/>
      <c r="P92" s="213"/>
      <c r="Q92" s="213"/>
      <c r="R92" s="213"/>
      <c r="S92" s="205"/>
      <c r="T92" s="205"/>
      <c r="U92" s="205"/>
      <c r="V92" s="206"/>
      <c r="W92" s="206"/>
      <c r="X92" s="206"/>
      <c r="Y92" s="207"/>
      <c r="Z92" s="207"/>
      <c r="AA92" s="207"/>
      <c r="AB92" s="208"/>
      <c r="AC92" s="208"/>
      <c r="AD92" s="208"/>
      <c r="AE92" s="202"/>
      <c r="AF92" s="202"/>
      <c r="AG92" s="202"/>
      <c r="AH92" s="201">
        <f>Totals!$E$81</f>
        <v>45811</v>
      </c>
      <c r="AI92" s="201"/>
      <c r="AJ92" s="201"/>
      <c r="AK92" s="331">
        <f t="shared" si="15"/>
        <v>0</v>
      </c>
      <c r="AL92" s="331"/>
      <c r="AM92" s="331"/>
      <c r="AN92" s="201" t="str">
        <f t="shared" si="16"/>
        <v/>
      </c>
      <c r="AO92" s="201"/>
      <c r="AP92" s="201"/>
      <c r="AQ92" s="202"/>
      <c r="AR92" s="202"/>
      <c r="AS92" s="202"/>
      <c r="AT92" s="203">
        <f t="shared" si="29"/>
        <v>0</v>
      </c>
      <c r="AU92" s="203"/>
      <c r="AV92" s="203"/>
      <c r="AW92" s="204">
        <f t="shared" si="18"/>
        <v>0</v>
      </c>
      <c r="AX92" s="204"/>
      <c r="AY92" s="204"/>
      <c r="AZ92" s="190">
        <f t="shared" si="19"/>
        <v>0</v>
      </c>
      <c r="BA92" s="190"/>
      <c r="BB92" s="190">
        <f t="shared" si="20"/>
        <v>0</v>
      </c>
      <c r="BC92" s="190"/>
      <c r="BD92" s="190">
        <f t="shared" si="21"/>
        <v>0</v>
      </c>
      <c r="BE92" s="190"/>
      <c r="BF92" s="190">
        <f t="shared" si="22"/>
        <v>0</v>
      </c>
      <c r="BG92" s="190"/>
      <c r="BH92" s="190">
        <f t="shared" si="23"/>
        <v>0</v>
      </c>
      <c r="BI92" s="190"/>
      <c r="BJ92" s="190">
        <f t="shared" si="24"/>
        <v>0</v>
      </c>
      <c r="BK92" s="190"/>
      <c r="BL92" s="190">
        <f t="shared" si="25"/>
        <v>0</v>
      </c>
      <c r="BM92" s="199"/>
      <c r="BN92" s="190">
        <f t="shared" si="26"/>
        <v>0</v>
      </c>
      <c r="BO92" s="190"/>
      <c r="BP92" s="190">
        <f t="shared" si="27"/>
        <v>0</v>
      </c>
      <c r="BQ92" s="190"/>
      <c r="BR92" s="190">
        <f t="shared" si="28"/>
        <v>0</v>
      </c>
      <c r="BS92" s="191"/>
    </row>
    <row r="93" spans="2:71" ht="15" thickBot="1" x14ac:dyDescent="0.4">
      <c r="B93" s="209"/>
      <c r="C93" s="210"/>
      <c r="D93" s="210"/>
      <c r="E93" s="214"/>
      <c r="F93" s="214"/>
      <c r="G93" s="214"/>
      <c r="H93" s="215"/>
      <c r="I93" s="205"/>
      <c r="J93" s="206"/>
      <c r="K93" s="206"/>
      <c r="L93" s="206"/>
      <c r="M93" s="213"/>
      <c r="N93" s="213"/>
      <c r="O93" s="213"/>
      <c r="P93" s="213"/>
      <c r="Q93" s="213"/>
      <c r="R93" s="213"/>
      <c r="S93" s="205"/>
      <c r="T93" s="205"/>
      <c r="U93" s="205"/>
      <c r="V93" s="206"/>
      <c r="W93" s="206"/>
      <c r="X93" s="206"/>
      <c r="Y93" s="207"/>
      <c r="Z93" s="207"/>
      <c r="AA93" s="207"/>
      <c r="AB93" s="208"/>
      <c r="AC93" s="208"/>
      <c r="AD93" s="208"/>
      <c r="AE93" s="202"/>
      <c r="AF93" s="202"/>
      <c r="AG93" s="202"/>
      <c r="AH93" s="201">
        <f>Totals!$E$81</f>
        <v>45811</v>
      </c>
      <c r="AI93" s="201"/>
      <c r="AJ93" s="201"/>
      <c r="AK93" s="331">
        <f t="shared" si="15"/>
        <v>0</v>
      </c>
      <c r="AL93" s="331"/>
      <c r="AM93" s="331"/>
      <c r="AN93" s="201" t="str">
        <f t="shared" si="16"/>
        <v/>
      </c>
      <c r="AO93" s="201"/>
      <c r="AP93" s="201"/>
      <c r="AQ93" s="202"/>
      <c r="AR93" s="202"/>
      <c r="AS93" s="202"/>
      <c r="AT93" s="203">
        <f t="shared" si="29"/>
        <v>0</v>
      </c>
      <c r="AU93" s="203"/>
      <c r="AV93" s="203"/>
      <c r="AW93" s="204">
        <f t="shared" si="18"/>
        <v>0</v>
      </c>
      <c r="AX93" s="204"/>
      <c r="AY93" s="204"/>
      <c r="AZ93" s="190">
        <f t="shared" si="19"/>
        <v>0</v>
      </c>
      <c r="BA93" s="190"/>
      <c r="BB93" s="190">
        <f t="shared" si="20"/>
        <v>0</v>
      </c>
      <c r="BC93" s="190"/>
      <c r="BD93" s="190">
        <f t="shared" si="21"/>
        <v>0</v>
      </c>
      <c r="BE93" s="190"/>
      <c r="BF93" s="190">
        <f t="shared" si="22"/>
        <v>0</v>
      </c>
      <c r="BG93" s="190"/>
      <c r="BH93" s="190">
        <f t="shared" si="23"/>
        <v>0</v>
      </c>
      <c r="BI93" s="190"/>
      <c r="BJ93" s="190">
        <f t="shared" si="24"/>
        <v>0</v>
      </c>
      <c r="BK93" s="190"/>
      <c r="BL93" s="190">
        <f t="shared" si="25"/>
        <v>0</v>
      </c>
      <c r="BM93" s="199"/>
      <c r="BN93" s="190">
        <f t="shared" si="26"/>
        <v>0</v>
      </c>
      <c r="BO93" s="190"/>
      <c r="BP93" s="190">
        <f t="shared" si="27"/>
        <v>0</v>
      </c>
      <c r="BQ93" s="190"/>
      <c r="BR93" s="190">
        <f t="shared" si="28"/>
        <v>0</v>
      </c>
      <c r="BS93" s="191"/>
    </row>
    <row r="94" spans="2:71" ht="15" thickBot="1" x14ac:dyDescent="0.4">
      <c r="B94" s="209"/>
      <c r="C94" s="210"/>
      <c r="D94" s="210"/>
      <c r="E94" s="214"/>
      <c r="F94" s="214"/>
      <c r="G94" s="214"/>
      <c r="H94" s="215"/>
      <c r="I94" s="205"/>
      <c r="J94" s="206"/>
      <c r="K94" s="206"/>
      <c r="L94" s="206"/>
      <c r="M94" s="213"/>
      <c r="N94" s="213"/>
      <c r="O94" s="213"/>
      <c r="P94" s="213"/>
      <c r="Q94" s="213"/>
      <c r="R94" s="213"/>
      <c r="S94" s="205"/>
      <c r="T94" s="205"/>
      <c r="U94" s="205"/>
      <c r="V94" s="206"/>
      <c r="W94" s="206"/>
      <c r="X94" s="206"/>
      <c r="Y94" s="207"/>
      <c r="Z94" s="207"/>
      <c r="AA94" s="207"/>
      <c r="AB94" s="208"/>
      <c r="AC94" s="208"/>
      <c r="AD94" s="208"/>
      <c r="AE94" s="202"/>
      <c r="AF94" s="202"/>
      <c r="AG94" s="202"/>
      <c r="AH94" s="201">
        <f>Totals!$E$81</f>
        <v>45811</v>
      </c>
      <c r="AI94" s="201"/>
      <c r="AJ94" s="201"/>
      <c r="AK94" s="331">
        <f t="shared" si="15"/>
        <v>0</v>
      </c>
      <c r="AL94" s="331"/>
      <c r="AM94" s="331"/>
      <c r="AN94" s="201" t="str">
        <f t="shared" si="16"/>
        <v/>
      </c>
      <c r="AO94" s="201"/>
      <c r="AP94" s="201"/>
      <c r="AQ94" s="202"/>
      <c r="AR94" s="202"/>
      <c r="AS94" s="202"/>
      <c r="AT94" s="203">
        <f t="shared" si="29"/>
        <v>0</v>
      </c>
      <c r="AU94" s="203"/>
      <c r="AV94" s="203"/>
      <c r="AW94" s="204">
        <f t="shared" si="18"/>
        <v>0</v>
      </c>
      <c r="AX94" s="204"/>
      <c r="AY94" s="204"/>
      <c r="AZ94" s="190">
        <f t="shared" si="19"/>
        <v>0</v>
      </c>
      <c r="BA94" s="190"/>
      <c r="BB94" s="190">
        <f t="shared" si="20"/>
        <v>0</v>
      </c>
      <c r="BC94" s="190"/>
      <c r="BD94" s="190">
        <f t="shared" si="21"/>
        <v>0</v>
      </c>
      <c r="BE94" s="190"/>
      <c r="BF94" s="190">
        <f t="shared" si="22"/>
        <v>0</v>
      </c>
      <c r="BG94" s="190"/>
      <c r="BH94" s="190">
        <f t="shared" si="23"/>
        <v>0</v>
      </c>
      <c r="BI94" s="190"/>
      <c r="BJ94" s="190">
        <f t="shared" si="24"/>
        <v>0</v>
      </c>
      <c r="BK94" s="190"/>
      <c r="BL94" s="190">
        <f t="shared" si="25"/>
        <v>0</v>
      </c>
      <c r="BM94" s="199"/>
      <c r="BN94" s="190">
        <f t="shared" si="26"/>
        <v>0</v>
      </c>
      <c r="BO94" s="190"/>
      <c r="BP94" s="190">
        <f t="shared" si="27"/>
        <v>0</v>
      </c>
      <c r="BQ94" s="190"/>
      <c r="BR94" s="190">
        <f t="shared" si="28"/>
        <v>0</v>
      </c>
      <c r="BS94" s="191"/>
    </row>
    <row r="95" spans="2:71" ht="15" thickBot="1" x14ac:dyDescent="0.4">
      <c r="B95" s="209"/>
      <c r="C95" s="210"/>
      <c r="D95" s="210"/>
      <c r="E95" s="214"/>
      <c r="F95" s="214"/>
      <c r="G95" s="214"/>
      <c r="H95" s="215"/>
      <c r="I95" s="205"/>
      <c r="J95" s="206"/>
      <c r="K95" s="206"/>
      <c r="L95" s="206"/>
      <c r="M95" s="207">
        <f>(P75-M75)*-(AZ75)</f>
        <v>0</v>
      </c>
      <c r="N95" s="207"/>
      <c r="O95" s="207"/>
      <c r="P95" s="213"/>
      <c r="Q95" s="213"/>
      <c r="R95" s="213"/>
      <c r="S95" s="205"/>
      <c r="T95" s="205"/>
      <c r="U95" s="205"/>
      <c r="V95" s="206"/>
      <c r="W95" s="206"/>
      <c r="X95" s="206"/>
      <c r="Y95" s="207"/>
      <c r="Z95" s="207"/>
      <c r="AA95" s="207"/>
      <c r="AB95" s="208"/>
      <c r="AC95" s="208"/>
      <c r="AD95" s="208"/>
      <c r="AE95" s="202"/>
      <c r="AF95" s="202"/>
      <c r="AG95" s="202"/>
      <c r="AH95" s="201">
        <f>Totals!$E$81</f>
        <v>45811</v>
      </c>
      <c r="AI95" s="201"/>
      <c r="AJ95" s="201"/>
      <c r="AK95" s="331">
        <f t="shared" si="15"/>
        <v>0</v>
      </c>
      <c r="AL95" s="331"/>
      <c r="AM95" s="331"/>
      <c r="AN95" s="201" t="str">
        <f t="shared" si="16"/>
        <v/>
      </c>
      <c r="AO95" s="201"/>
      <c r="AP95" s="201"/>
      <c r="AQ95" s="202"/>
      <c r="AR95" s="202"/>
      <c r="AS95" s="202"/>
      <c r="AT95" s="203">
        <f t="shared" si="29"/>
        <v>0</v>
      </c>
      <c r="AU95" s="203"/>
      <c r="AV95" s="203"/>
      <c r="AW95" s="204">
        <f t="shared" si="18"/>
        <v>0</v>
      </c>
      <c r="AX95" s="204"/>
      <c r="AY95" s="204"/>
      <c r="AZ95" s="190">
        <f t="shared" si="19"/>
        <v>0</v>
      </c>
      <c r="BA95" s="190"/>
      <c r="BB95" s="190">
        <f t="shared" si="20"/>
        <v>0</v>
      </c>
      <c r="BC95" s="190"/>
      <c r="BD95" s="190">
        <f t="shared" si="21"/>
        <v>0</v>
      </c>
      <c r="BE95" s="190"/>
      <c r="BF95" s="190">
        <f t="shared" si="22"/>
        <v>0</v>
      </c>
      <c r="BG95" s="190"/>
      <c r="BH95" s="190">
        <f t="shared" si="23"/>
        <v>0</v>
      </c>
      <c r="BI95" s="190"/>
      <c r="BJ95" s="190">
        <f t="shared" si="24"/>
        <v>0</v>
      </c>
      <c r="BK95" s="190"/>
      <c r="BL95" s="190">
        <f t="shared" si="25"/>
        <v>0</v>
      </c>
      <c r="BM95" s="199"/>
      <c r="BN95" s="190">
        <f t="shared" si="26"/>
        <v>0</v>
      </c>
      <c r="BO95" s="190"/>
      <c r="BP95" s="190">
        <f t="shared" si="27"/>
        <v>0</v>
      </c>
      <c r="BQ95" s="190"/>
      <c r="BR95" s="190">
        <f t="shared" si="28"/>
        <v>0</v>
      </c>
      <c r="BS95" s="191"/>
    </row>
    <row r="96" spans="2:71" ht="15" thickBot="1" x14ac:dyDescent="0.4">
      <c r="B96" s="209"/>
      <c r="C96" s="210"/>
      <c r="D96" s="210"/>
      <c r="E96" s="214"/>
      <c r="F96" s="214"/>
      <c r="G96" s="214"/>
      <c r="H96" s="215"/>
      <c r="I96" s="205"/>
      <c r="J96" s="206"/>
      <c r="K96" s="206"/>
      <c r="L96" s="206"/>
      <c r="M96" s="213"/>
      <c r="N96" s="213"/>
      <c r="O96" s="213"/>
      <c r="P96" s="213"/>
      <c r="Q96" s="213"/>
      <c r="R96" s="213"/>
      <c r="S96" s="205"/>
      <c r="T96" s="205"/>
      <c r="U96" s="205"/>
      <c r="V96" s="206"/>
      <c r="W96" s="206"/>
      <c r="X96" s="206"/>
      <c r="Y96" s="207"/>
      <c r="Z96" s="207"/>
      <c r="AA96" s="207"/>
      <c r="AB96" s="208"/>
      <c r="AC96" s="208"/>
      <c r="AD96" s="208"/>
      <c r="AE96" s="202"/>
      <c r="AF96" s="202"/>
      <c r="AG96" s="202"/>
      <c r="AH96" s="201">
        <f>Totals!$E$81</f>
        <v>45811</v>
      </c>
      <c r="AI96" s="201"/>
      <c r="AJ96" s="201"/>
      <c r="AK96" s="331">
        <f t="shared" si="15"/>
        <v>0</v>
      </c>
      <c r="AL96" s="331"/>
      <c r="AM96" s="331"/>
      <c r="AN96" s="201" t="str">
        <f t="shared" si="16"/>
        <v/>
      </c>
      <c r="AO96" s="201"/>
      <c r="AP96" s="201"/>
      <c r="AQ96" s="202"/>
      <c r="AR96" s="202"/>
      <c r="AS96" s="202"/>
      <c r="AT96" s="203">
        <f t="shared" si="29"/>
        <v>0</v>
      </c>
      <c r="AU96" s="203"/>
      <c r="AV96" s="203"/>
      <c r="AW96" s="204">
        <f t="shared" si="18"/>
        <v>0</v>
      </c>
      <c r="AX96" s="204"/>
      <c r="AY96" s="204"/>
      <c r="AZ96" s="190">
        <f t="shared" si="19"/>
        <v>0</v>
      </c>
      <c r="BA96" s="190"/>
      <c r="BB96" s="190">
        <f t="shared" si="20"/>
        <v>0</v>
      </c>
      <c r="BC96" s="190"/>
      <c r="BD96" s="190">
        <f t="shared" si="21"/>
        <v>0</v>
      </c>
      <c r="BE96" s="190"/>
      <c r="BF96" s="190">
        <f t="shared" si="22"/>
        <v>0</v>
      </c>
      <c r="BG96" s="190"/>
      <c r="BH96" s="190">
        <f t="shared" si="23"/>
        <v>0</v>
      </c>
      <c r="BI96" s="190"/>
      <c r="BJ96" s="190">
        <f t="shared" si="24"/>
        <v>0</v>
      </c>
      <c r="BK96" s="190"/>
      <c r="BL96" s="190">
        <f t="shared" si="25"/>
        <v>0</v>
      </c>
      <c r="BM96" s="199"/>
      <c r="BN96" s="190">
        <f t="shared" si="26"/>
        <v>0</v>
      </c>
      <c r="BO96" s="190"/>
      <c r="BP96" s="190">
        <f t="shared" si="27"/>
        <v>0</v>
      </c>
      <c r="BQ96" s="190"/>
      <c r="BR96" s="190">
        <f t="shared" si="28"/>
        <v>0</v>
      </c>
      <c r="BS96" s="191"/>
    </row>
    <row r="97" spans="2:71" ht="15" thickBot="1" x14ac:dyDescent="0.4">
      <c r="B97" s="209"/>
      <c r="C97" s="210"/>
      <c r="D97" s="210"/>
      <c r="E97" s="214"/>
      <c r="F97" s="214"/>
      <c r="G97" s="214"/>
      <c r="H97" s="215"/>
      <c r="I97" s="205"/>
      <c r="J97" s="206"/>
      <c r="K97" s="206"/>
      <c r="L97" s="206"/>
      <c r="M97" s="214"/>
      <c r="N97" s="214"/>
      <c r="O97" s="214"/>
      <c r="P97" s="213"/>
      <c r="Q97" s="213"/>
      <c r="R97" s="213"/>
      <c r="S97" s="205"/>
      <c r="T97" s="205"/>
      <c r="U97" s="205"/>
      <c r="V97" s="206"/>
      <c r="W97" s="206"/>
      <c r="X97" s="206"/>
      <c r="Y97" s="207"/>
      <c r="Z97" s="207"/>
      <c r="AA97" s="207"/>
      <c r="AB97" s="208"/>
      <c r="AC97" s="208"/>
      <c r="AD97" s="208"/>
      <c r="AE97" s="202"/>
      <c r="AF97" s="202"/>
      <c r="AG97" s="202"/>
      <c r="AH97" s="201">
        <f>Totals!$E$81</f>
        <v>45811</v>
      </c>
      <c r="AI97" s="201"/>
      <c r="AJ97" s="201"/>
      <c r="AK97" s="331">
        <f t="shared" si="15"/>
        <v>0</v>
      </c>
      <c r="AL97" s="331"/>
      <c r="AM97" s="331"/>
      <c r="AN97" s="201" t="str">
        <f t="shared" si="16"/>
        <v/>
      </c>
      <c r="AO97" s="201"/>
      <c r="AP97" s="201"/>
      <c r="AQ97" s="202"/>
      <c r="AR97" s="202"/>
      <c r="AS97" s="202"/>
      <c r="AT97" s="203">
        <f t="shared" si="29"/>
        <v>0</v>
      </c>
      <c r="AU97" s="203"/>
      <c r="AV97" s="203"/>
      <c r="AW97" s="204">
        <f t="shared" si="18"/>
        <v>0</v>
      </c>
      <c r="AX97" s="204"/>
      <c r="AY97" s="204"/>
      <c r="AZ97" s="190">
        <f t="shared" si="19"/>
        <v>0</v>
      </c>
      <c r="BA97" s="190"/>
      <c r="BB97" s="190">
        <f t="shared" si="20"/>
        <v>0</v>
      </c>
      <c r="BC97" s="190"/>
      <c r="BD97" s="190">
        <f t="shared" si="21"/>
        <v>0</v>
      </c>
      <c r="BE97" s="190"/>
      <c r="BF97" s="190">
        <f t="shared" si="22"/>
        <v>0</v>
      </c>
      <c r="BG97" s="190"/>
      <c r="BH97" s="190">
        <f t="shared" si="23"/>
        <v>0</v>
      </c>
      <c r="BI97" s="190"/>
      <c r="BJ97" s="190">
        <f t="shared" si="24"/>
        <v>0</v>
      </c>
      <c r="BK97" s="190"/>
      <c r="BL97" s="190">
        <f t="shared" si="25"/>
        <v>0</v>
      </c>
      <c r="BM97" s="199"/>
      <c r="BN97" s="190">
        <f t="shared" si="26"/>
        <v>0</v>
      </c>
      <c r="BO97" s="190"/>
      <c r="BP97" s="190">
        <f t="shared" si="27"/>
        <v>0</v>
      </c>
      <c r="BQ97" s="190"/>
      <c r="BR97" s="190">
        <f t="shared" si="28"/>
        <v>0</v>
      </c>
      <c r="BS97" s="191"/>
    </row>
    <row r="98" spans="2:71" ht="15" thickBot="1" x14ac:dyDescent="0.4">
      <c r="B98" s="209"/>
      <c r="C98" s="210"/>
      <c r="D98" s="210"/>
      <c r="E98" s="214"/>
      <c r="F98" s="214"/>
      <c r="G98" s="214"/>
      <c r="H98" s="215"/>
      <c r="I98" s="205"/>
      <c r="J98" s="206"/>
      <c r="K98" s="206"/>
      <c r="L98" s="206"/>
      <c r="M98" s="213"/>
      <c r="N98" s="213"/>
      <c r="O98" s="213"/>
      <c r="P98" s="213"/>
      <c r="Q98" s="213"/>
      <c r="R98" s="213"/>
      <c r="S98" s="205"/>
      <c r="T98" s="205"/>
      <c r="U98" s="205"/>
      <c r="V98" s="206"/>
      <c r="W98" s="206"/>
      <c r="X98" s="206"/>
      <c r="Y98" s="207"/>
      <c r="Z98" s="207"/>
      <c r="AA98" s="207"/>
      <c r="AB98" s="208"/>
      <c r="AC98" s="208"/>
      <c r="AD98" s="208"/>
      <c r="AE98" s="202"/>
      <c r="AF98" s="202"/>
      <c r="AG98" s="202"/>
      <c r="AH98" s="201">
        <f>Totals!$E$81</f>
        <v>45811</v>
      </c>
      <c r="AI98" s="201"/>
      <c r="AJ98" s="201"/>
      <c r="AK98" s="331">
        <f t="shared" si="15"/>
        <v>0</v>
      </c>
      <c r="AL98" s="331"/>
      <c r="AM98" s="331"/>
      <c r="AN98" s="201" t="str">
        <f t="shared" si="16"/>
        <v/>
      </c>
      <c r="AO98" s="201"/>
      <c r="AP98" s="201"/>
      <c r="AQ98" s="202"/>
      <c r="AR98" s="202"/>
      <c r="AS98" s="202"/>
      <c r="AT98" s="203">
        <f t="shared" si="29"/>
        <v>0</v>
      </c>
      <c r="AU98" s="203"/>
      <c r="AV98" s="203"/>
      <c r="AW98" s="204">
        <f t="shared" si="18"/>
        <v>0</v>
      </c>
      <c r="AX98" s="204"/>
      <c r="AY98" s="204"/>
      <c r="AZ98" s="190">
        <f t="shared" si="19"/>
        <v>0</v>
      </c>
      <c r="BA98" s="190"/>
      <c r="BB98" s="190">
        <f t="shared" si="20"/>
        <v>0</v>
      </c>
      <c r="BC98" s="190"/>
      <c r="BD98" s="190">
        <f t="shared" si="21"/>
        <v>0</v>
      </c>
      <c r="BE98" s="190"/>
      <c r="BF98" s="190">
        <f t="shared" si="22"/>
        <v>0</v>
      </c>
      <c r="BG98" s="190"/>
      <c r="BH98" s="190">
        <f t="shared" si="23"/>
        <v>0</v>
      </c>
      <c r="BI98" s="190"/>
      <c r="BJ98" s="190">
        <f t="shared" si="24"/>
        <v>0</v>
      </c>
      <c r="BK98" s="190"/>
      <c r="BL98" s="190">
        <f t="shared" si="25"/>
        <v>0</v>
      </c>
      <c r="BM98" s="199"/>
      <c r="BN98" s="190">
        <f t="shared" si="26"/>
        <v>0</v>
      </c>
      <c r="BO98" s="190"/>
      <c r="BP98" s="190">
        <f t="shared" si="27"/>
        <v>0</v>
      </c>
      <c r="BQ98" s="190"/>
      <c r="BR98" s="190">
        <f t="shared" si="28"/>
        <v>0</v>
      </c>
      <c r="BS98" s="191"/>
    </row>
    <row r="99" spans="2:71" ht="15" thickBot="1" x14ac:dyDescent="0.4">
      <c r="B99" s="209"/>
      <c r="C99" s="210"/>
      <c r="D99" s="210"/>
      <c r="E99" s="214"/>
      <c r="F99" s="214"/>
      <c r="G99" s="214"/>
      <c r="H99" s="215"/>
      <c r="I99" s="205"/>
      <c r="J99" s="206"/>
      <c r="K99" s="206"/>
      <c r="L99" s="206"/>
      <c r="M99" s="213"/>
      <c r="N99" s="213"/>
      <c r="O99" s="213"/>
      <c r="P99" s="213"/>
      <c r="Q99" s="213"/>
      <c r="R99" s="213"/>
      <c r="S99" s="205"/>
      <c r="T99" s="205"/>
      <c r="U99" s="205"/>
      <c r="V99" s="206"/>
      <c r="W99" s="206"/>
      <c r="X99" s="206"/>
      <c r="Y99" s="207"/>
      <c r="Z99" s="207"/>
      <c r="AA99" s="207"/>
      <c r="AB99" s="208"/>
      <c r="AC99" s="208"/>
      <c r="AD99" s="208"/>
      <c r="AE99" s="202"/>
      <c r="AF99" s="202"/>
      <c r="AG99" s="202"/>
      <c r="AH99" s="201">
        <f>Totals!$E$81</f>
        <v>45811</v>
      </c>
      <c r="AI99" s="201"/>
      <c r="AJ99" s="201"/>
      <c r="AK99" s="331">
        <f t="shared" si="15"/>
        <v>0</v>
      </c>
      <c r="AL99" s="331"/>
      <c r="AM99" s="331"/>
      <c r="AN99" s="201" t="str">
        <f t="shared" si="16"/>
        <v/>
      </c>
      <c r="AO99" s="201"/>
      <c r="AP99" s="201"/>
      <c r="AQ99" s="202"/>
      <c r="AR99" s="202"/>
      <c r="AS99" s="202"/>
      <c r="AT99" s="203">
        <f t="shared" si="29"/>
        <v>0</v>
      </c>
      <c r="AU99" s="203"/>
      <c r="AV99" s="203"/>
      <c r="AW99" s="204">
        <f t="shared" si="18"/>
        <v>0</v>
      </c>
      <c r="AX99" s="204"/>
      <c r="AY99" s="204"/>
      <c r="AZ99" s="190">
        <f t="shared" si="19"/>
        <v>0</v>
      </c>
      <c r="BA99" s="190"/>
      <c r="BB99" s="190">
        <f t="shared" si="20"/>
        <v>0</v>
      </c>
      <c r="BC99" s="190"/>
      <c r="BD99" s="190">
        <f t="shared" si="21"/>
        <v>0</v>
      </c>
      <c r="BE99" s="190"/>
      <c r="BF99" s="190">
        <f t="shared" si="22"/>
        <v>0</v>
      </c>
      <c r="BG99" s="190"/>
      <c r="BH99" s="190">
        <f t="shared" si="23"/>
        <v>0</v>
      </c>
      <c r="BI99" s="190"/>
      <c r="BJ99" s="190">
        <f t="shared" si="24"/>
        <v>0</v>
      </c>
      <c r="BK99" s="190"/>
      <c r="BL99" s="190">
        <f t="shared" si="25"/>
        <v>0</v>
      </c>
      <c r="BM99" s="199"/>
      <c r="BN99" s="190">
        <f t="shared" si="26"/>
        <v>0</v>
      </c>
      <c r="BO99" s="190"/>
      <c r="BP99" s="190">
        <f t="shared" si="27"/>
        <v>0</v>
      </c>
      <c r="BQ99" s="190"/>
      <c r="BR99" s="190">
        <f t="shared" si="28"/>
        <v>0</v>
      </c>
      <c r="BS99" s="191"/>
    </row>
    <row r="100" spans="2:71" ht="15" thickBot="1" x14ac:dyDescent="0.4">
      <c r="B100" s="209"/>
      <c r="C100" s="210"/>
      <c r="D100" s="210"/>
      <c r="E100" s="214"/>
      <c r="F100" s="214"/>
      <c r="G100" s="214"/>
      <c r="H100" s="215"/>
      <c r="I100" s="205"/>
      <c r="J100" s="206"/>
      <c r="K100" s="206"/>
      <c r="L100" s="206"/>
      <c r="M100" s="213"/>
      <c r="N100" s="213"/>
      <c r="O100" s="213"/>
      <c r="P100" s="213"/>
      <c r="Q100" s="213"/>
      <c r="R100" s="213"/>
      <c r="S100" s="205"/>
      <c r="T100" s="205"/>
      <c r="U100" s="205"/>
      <c r="V100" s="206"/>
      <c r="W100" s="206"/>
      <c r="X100" s="206"/>
      <c r="Y100" s="207"/>
      <c r="Z100" s="207"/>
      <c r="AA100" s="207"/>
      <c r="AB100" s="208"/>
      <c r="AC100" s="208"/>
      <c r="AD100" s="208"/>
      <c r="AE100" s="202"/>
      <c r="AF100" s="202"/>
      <c r="AG100" s="202"/>
      <c r="AH100" s="201">
        <f>Totals!$E$81</f>
        <v>45811</v>
      </c>
      <c r="AI100" s="201"/>
      <c r="AJ100" s="201"/>
      <c r="AK100" s="331">
        <f t="shared" si="15"/>
        <v>0</v>
      </c>
      <c r="AL100" s="331"/>
      <c r="AM100" s="331"/>
      <c r="AN100" s="201" t="str">
        <f t="shared" si="16"/>
        <v/>
      </c>
      <c r="AO100" s="201"/>
      <c r="AP100" s="201"/>
      <c r="AQ100" s="202"/>
      <c r="AR100" s="202"/>
      <c r="AS100" s="202"/>
      <c r="AT100" s="203">
        <f t="shared" si="29"/>
        <v>0</v>
      </c>
      <c r="AU100" s="203"/>
      <c r="AV100" s="203"/>
      <c r="AW100" s="204">
        <f t="shared" si="18"/>
        <v>0</v>
      </c>
      <c r="AX100" s="204"/>
      <c r="AY100" s="204"/>
      <c r="AZ100" s="190">
        <f t="shared" si="19"/>
        <v>0</v>
      </c>
      <c r="BA100" s="190"/>
      <c r="BB100" s="190">
        <f t="shared" si="20"/>
        <v>0</v>
      </c>
      <c r="BC100" s="190"/>
      <c r="BD100" s="190">
        <f t="shared" si="21"/>
        <v>0</v>
      </c>
      <c r="BE100" s="190"/>
      <c r="BF100" s="190">
        <f t="shared" si="22"/>
        <v>0</v>
      </c>
      <c r="BG100" s="190"/>
      <c r="BH100" s="190">
        <f t="shared" si="23"/>
        <v>0</v>
      </c>
      <c r="BI100" s="190"/>
      <c r="BJ100" s="190">
        <f t="shared" si="24"/>
        <v>0</v>
      </c>
      <c r="BK100" s="190"/>
      <c r="BL100" s="190">
        <f t="shared" si="25"/>
        <v>0</v>
      </c>
      <c r="BM100" s="199"/>
      <c r="BN100" s="190">
        <f t="shared" si="26"/>
        <v>0</v>
      </c>
      <c r="BO100" s="190"/>
      <c r="BP100" s="190">
        <f t="shared" si="27"/>
        <v>0</v>
      </c>
      <c r="BQ100" s="190"/>
      <c r="BR100" s="190">
        <f t="shared" si="28"/>
        <v>0</v>
      </c>
      <c r="BS100" s="191"/>
    </row>
    <row r="101" spans="2:71" ht="15" thickBot="1" x14ac:dyDescent="0.4">
      <c r="B101" s="209"/>
      <c r="C101" s="210"/>
      <c r="D101" s="210"/>
      <c r="E101" s="211"/>
      <c r="F101" s="211"/>
      <c r="G101" s="211"/>
      <c r="H101" s="211"/>
      <c r="I101" s="205"/>
      <c r="J101" s="206"/>
      <c r="K101" s="206"/>
      <c r="L101" s="206"/>
      <c r="M101" s="213"/>
      <c r="N101" s="213"/>
      <c r="O101" s="213"/>
      <c r="P101" s="213"/>
      <c r="Q101" s="213"/>
      <c r="R101" s="213"/>
      <c r="S101" s="205"/>
      <c r="T101" s="205"/>
      <c r="U101" s="205"/>
      <c r="V101" s="206"/>
      <c r="W101" s="206"/>
      <c r="X101" s="206"/>
      <c r="Y101" s="207"/>
      <c r="Z101" s="207"/>
      <c r="AA101" s="207"/>
      <c r="AB101" s="208"/>
      <c r="AC101" s="208"/>
      <c r="AD101" s="208"/>
      <c r="AE101" s="202"/>
      <c r="AF101" s="202"/>
      <c r="AG101" s="202"/>
      <c r="AH101" s="201">
        <f>Totals!$E$81</f>
        <v>45811</v>
      </c>
      <c r="AI101" s="201"/>
      <c r="AJ101" s="201"/>
      <c r="AK101" s="331">
        <f t="shared" si="15"/>
        <v>0</v>
      </c>
      <c r="AL101" s="331"/>
      <c r="AM101" s="331"/>
      <c r="AN101" s="201" t="str">
        <f t="shared" si="16"/>
        <v/>
      </c>
      <c r="AO101" s="201"/>
      <c r="AP101" s="201"/>
      <c r="AQ101" s="202"/>
      <c r="AR101" s="202"/>
      <c r="AS101" s="202"/>
      <c r="AT101" s="203">
        <f t="shared" si="29"/>
        <v>0</v>
      </c>
      <c r="AU101" s="203"/>
      <c r="AV101" s="203"/>
      <c r="AW101" s="204">
        <f t="shared" si="18"/>
        <v>0</v>
      </c>
      <c r="AX101" s="204"/>
      <c r="AY101" s="204"/>
      <c r="AZ101" s="190">
        <f t="shared" si="19"/>
        <v>0</v>
      </c>
      <c r="BA101" s="190"/>
      <c r="BB101" s="190">
        <f t="shared" si="20"/>
        <v>0</v>
      </c>
      <c r="BC101" s="190"/>
      <c r="BD101" s="190">
        <f t="shared" si="21"/>
        <v>0</v>
      </c>
      <c r="BE101" s="190"/>
      <c r="BF101" s="190">
        <f t="shared" si="22"/>
        <v>0</v>
      </c>
      <c r="BG101" s="190"/>
      <c r="BH101" s="190">
        <f t="shared" si="23"/>
        <v>0</v>
      </c>
      <c r="BI101" s="190"/>
      <c r="BJ101" s="190">
        <f t="shared" si="24"/>
        <v>0</v>
      </c>
      <c r="BK101" s="190"/>
      <c r="BL101" s="190">
        <f t="shared" si="25"/>
        <v>0</v>
      </c>
      <c r="BM101" s="199"/>
      <c r="BN101" s="190">
        <f t="shared" si="26"/>
        <v>0</v>
      </c>
      <c r="BO101" s="190"/>
      <c r="BP101" s="190">
        <f t="shared" si="27"/>
        <v>0</v>
      </c>
      <c r="BQ101" s="190"/>
      <c r="BR101" s="190">
        <f t="shared" si="28"/>
        <v>0</v>
      </c>
      <c r="BS101" s="191"/>
    </row>
    <row r="102" spans="2:71" ht="15" thickBot="1" x14ac:dyDescent="0.4">
      <c r="B102" s="209"/>
      <c r="C102" s="210"/>
      <c r="D102" s="210"/>
      <c r="E102" s="211"/>
      <c r="F102" s="211"/>
      <c r="G102" s="211"/>
      <c r="H102" s="211"/>
      <c r="I102" s="212"/>
      <c r="J102" s="212"/>
      <c r="K102" s="212"/>
      <c r="L102" s="212"/>
      <c r="M102" s="213"/>
      <c r="N102" s="213"/>
      <c r="O102" s="213"/>
      <c r="P102" s="213"/>
      <c r="Q102" s="213"/>
      <c r="R102" s="213"/>
      <c r="S102" s="205"/>
      <c r="T102" s="205"/>
      <c r="U102" s="205"/>
      <c r="V102" s="206"/>
      <c r="W102" s="206"/>
      <c r="X102" s="206"/>
      <c r="Y102" s="207"/>
      <c r="Z102" s="207"/>
      <c r="AA102" s="207"/>
      <c r="AB102" s="208"/>
      <c r="AC102" s="208"/>
      <c r="AD102" s="208"/>
      <c r="AE102" s="202"/>
      <c r="AF102" s="202"/>
      <c r="AG102" s="202"/>
      <c r="AH102" s="201">
        <f>Totals!$E$81</f>
        <v>45811</v>
      </c>
      <c r="AI102" s="201"/>
      <c r="AJ102" s="201"/>
      <c r="AK102" s="331">
        <f t="shared" si="15"/>
        <v>0</v>
      </c>
      <c r="AL102" s="331"/>
      <c r="AM102" s="331"/>
      <c r="AN102" s="201" t="str">
        <f>IF($AQ102="","",$AQ102-1)</f>
        <v/>
      </c>
      <c r="AO102" s="201"/>
      <c r="AP102" s="201"/>
      <c r="AQ102" s="202"/>
      <c r="AR102" s="202"/>
      <c r="AS102" s="202"/>
      <c r="AT102" s="203">
        <f t="shared" si="29"/>
        <v>0</v>
      </c>
      <c r="AU102" s="203"/>
      <c r="AV102" s="203"/>
      <c r="AW102" s="204">
        <f t="shared" si="18"/>
        <v>0</v>
      </c>
      <c r="AX102" s="204"/>
      <c r="AY102" s="204"/>
      <c r="AZ102" s="190">
        <f t="shared" si="19"/>
        <v>0</v>
      </c>
      <c r="BA102" s="190"/>
      <c r="BB102" s="190">
        <f t="shared" si="20"/>
        <v>0</v>
      </c>
      <c r="BC102" s="190"/>
      <c r="BD102" s="190">
        <f t="shared" si="21"/>
        <v>0</v>
      </c>
      <c r="BE102" s="190"/>
      <c r="BF102" s="190">
        <f t="shared" si="22"/>
        <v>0</v>
      </c>
      <c r="BG102" s="190"/>
      <c r="BH102" s="190">
        <f t="shared" si="23"/>
        <v>0</v>
      </c>
      <c r="BI102" s="190"/>
      <c r="BJ102" s="190">
        <f t="shared" si="24"/>
        <v>0</v>
      </c>
      <c r="BK102" s="190"/>
      <c r="BL102" s="190">
        <f t="shared" si="25"/>
        <v>0</v>
      </c>
      <c r="BM102" s="199"/>
      <c r="BN102" s="190">
        <f t="shared" si="26"/>
        <v>0</v>
      </c>
      <c r="BO102" s="190"/>
      <c r="BP102" s="190">
        <f t="shared" si="27"/>
        <v>0</v>
      </c>
      <c r="BQ102" s="190"/>
      <c r="BR102" s="190">
        <f t="shared" si="28"/>
        <v>0</v>
      </c>
      <c r="BS102" s="191"/>
    </row>
    <row r="103" spans="2:71" ht="15" thickBot="1" x14ac:dyDescent="0.4">
      <c r="B103" s="192"/>
      <c r="C103" s="193"/>
      <c r="D103" s="193"/>
      <c r="E103" s="194" t="s">
        <v>7103</v>
      </c>
      <c r="F103" s="194"/>
      <c r="G103" s="194"/>
      <c r="H103" s="194"/>
      <c r="I103" s="195" t="s">
        <v>7108</v>
      </c>
      <c r="J103" s="195"/>
      <c r="K103" s="195"/>
      <c r="L103" s="195"/>
      <c r="M103" s="196">
        <v>44410</v>
      </c>
      <c r="N103" s="196"/>
      <c r="O103" s="196"/>
      <c r="P103" s="196">
        <v>44440</v>
      </c>
      <c r="Q103" s="196"/>
      <c r="R103" s="196"/>
      <c r="S103" s="197" t="s">
        <v>6948</v>
      </c>
      <c r="T103" s="197"/>
      <c r="U103" s="197"/>
      <c r="V103" s="198" t="s">
        <v>6947</v>
      </c>
      <c r="W103" s="198"/>
      <c r="X103" s="198"/>
      <c r="Y103" s="185"/>
      <c r="Z103" s="185"/>
      <c r="AA103" s="185"/>
      <c r="AB103" s="186"/>
      <c r="AC103" s="186"/>
      <c r="AD103" s="186"/>
      <c r="AE103" s="182"/>
      <c r="AF103" s="182"/>
      <c r="AG103" s="182"/>
      <c r="AH103" s="187">
        <f>Totals!$E$81</f>
        <v>45811</v>
      </c>
      <c r="AI103" s="187"/>
      <c r="AJ103" s="187"/>
      <c r="AK103" s="332">
        <f t="shared" si="15"/>
        <v>0</v>
      </c>
      <c r="AL103" s="333"/>
      <c r="AM103" s="333"/>
      <c r="AN103" s="187" t="str">
        <f>IF($AQ103="","",$AQ103-1)</f>
        <v/>
      </c>
      <c r="AO103" s="187"/>
      <c r="AP103" s="187"/>
      <c r="AQ103" s="182"/>
      <c r="AR103" s="182"/>
      <c r="AS103" s="182"/>
      <c r="AT103" s="183">
        <f t="shared" si="29"/>
        <v>0</v>
      </c>
      <c r="AU103" s="183"/>
      <c r="AV103" s="183"/>
      <c r="AW103" s="184">
        <f t="shared" si="18"/>
        <v>0</v>
      </c>
      <c r="AX103" s="184"/>
      <c r="AY103" s="184"/>
      <c r="AZ103" s="180">
        <f t="shared" si="19"/>
        <v>0</v>
      </c>
      <c r="BA103" s="180"/>
      <c r="BB103" s="180">
        <f t="shared" si="20"/>
        <v>0</v>
      </c>
      <c r="BC103" s="180"/>
      <c r="BD103" s="180">
        <f t="shared" si="21"/>
        <v>0</v>
      </c>
      <c r="BE103" s="180"/>
      <c r="BF103" s="180">
        <f t="shared" si="22"/>
        <v>0</v>
      </c>
      <c r="BG103" s="180"/>
      <c r="BH103" s="180">
        <f t="shared" si="23"/>
        <v>0</v>
      </c>
      <c r="BI103" s="180"/>
      <c r="BJ103" s="180">
        <f t="shared" si="24"/>
        <v>0</v>
      </c>
      <c r="BK103" s="180"/>
      <c r="BL103" s="180">
        <f t="shared" si="25"/>
        <v>0</v>
      </c>
      <c r="BM103" s="181"/>
      <c r="BN103" s="180">
        <f t="shared" si="26"/>
        <v>0</v>
      </c>
      <c r="BO103" s="180"/>
      <c r="BP103" s="180">
        <f t="shared" si="27"/>
        <v>0</v>
      </c>
      <c r="BQ103" s="180"/>
      <c r="BR103" s="175">
        <f t="shared" si="28"/>
        <v>0</v>
      </c>
      <c r="BS103" s="176"/>
    </row>
    <row r="104" spans="2:71" ht="15.5" thickTop="1" thickBot="1" x14ac:dyDescent="0.4">
      <c r="B104" s="177" t="s">
        <v>15</v>
      </c>
      <c r="C104" s="177"/>
      <c r="D104" s="177"/>
      <c r="E104" s="177"/>
      <c r="F104" s="177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4"/>
      <c r="AA104" s="174"/>
      <c r="AB104" s="177"/>
      <c r="AC104" s="174"/>
      <c r="AD104" s="174"/>
      <c r="AE104" s="177"/>
      <c r="AF104" s="174"/>
      <c r="AG104" s="174"/>
      <c r="AH104" s="177"/>
      <c r="AI104" s="174"/>
      <c r="AJ104" s="174"/>
      <c r="AK104" s="334">
        <f>SUM(AK64:AM103)</f>
        <v>0</v>
      </c>
      <c r="AL104" s="335"/>
      <c r="AM104" s="335"/>
      <c r="AN104" s="177"/>
      <c r="AO104" s="174"/>
      <c r="AP104" s="174"/>
      <c r="AQ104" s="177"/>
      <c r="AR104" s="174"/>
      <c r="AS104" s="174"/>
      <c r="AT104" s="177"/>
      <c r="AU104" s="174"/>
      <c r="AV104" s="174"/>
      <c r="AW104" s="173"/>
      <c r="AX104" s="174"/>
      <c r="AY104" s="174"/>
      <c r="AZ104" s="172">
        <f>SUM(AZ64:AZ103)</f>
        <v>0</v>
      </c>
      <c r="BA104" s="172"/>
      <c r="BB104" s="172">
        <f>SUM(BB64:BB103)</f>
        <v>0</v>
      </c>
      <c r="BC104" s="172"/>
      <c r="BD104" s="172">
        <f>SUM(BD64:BD103)</f>
        <v>0</v>
      </c>
      <c r="BE104" s="172"/>
      <c r="BF104" s="172">
        <f>SUM(BF64:BF103)</f>
        <v>0</v>
      </c>
      <c r="BG104" s="172"/>
      <c r="BH104" s="172">
        <f>SUM(BH64:BH103)</f>
        <v>0</v>
      </c>
      <c r="BI104" s="172"/>
      <c r="BJ104" s="172">
        <f>SUM(BJ64:BJ103)</f>
        <v>0</v>
      </c>
      <c r="BK104" s="172"/>
      <c r="BL104" s="172">
        <f>SUM(BL64:BL103)</f>
        <v>0</v>
      </c>
      <c r="BM104" s="172"/>
      <c r="BN104" s="172">
        <f>SUM(BN64:BN103)</f>
        <v>0</v>
      </c>
      <c r="BO104" s="172"/>
      <c r="BP104" s="172">
        <f>SUM(BP64:BP103)</f>
        <v>0</v>
      </c>
      <c r="BQ104" s="172"/>
      <c r="BR104" s="172">
        <f>SUM(BR64:BR103)</f>
        <v>0</v>
      </c>
      <c r="BS104" s="172"/>
    </row>
    <row r="105" spans="2:71" ht="15" thickTop="1" x14ac:dyDescent="0.35"/>
    <row r="107" spans="2:71" ht="15" thickBot="1" x14ac:dyDescent="0.4"/>
    <row r="108" spans="2:71" ht="15.5" thickTop="1" thickBot="1" x14ac:dyDescent="0.4">
      <c r="B108" s="329" t="s">
        <v>7082</v>
      </c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  <c r="AE108" s="329"/>
      <c r="AF108" s="329"/>
      <c r="AG108" s="329"/>
      <c r="AH108" s="329"/>
      <c r="AI108" s="329"/>
      <c r="AJ108" s="329"/>
      <c r="AK108" s="329"/>
      <c r="AL108" s="329"/>
      <c r="AM108" s="329"/>
      <c r="AN108" s="329"/>
      <c r="AO108" s="329"/>
      <c r="AP108" s="329"/>
      <c r="AQ108" s="329"/>
      <c r="AR108" s="329"/>
      <c r="AS108" s="329"/>
      <c r="AT108" s="329"/>
      <c r="AU108" s="329"/>
      <c r="AV108" s="329"/>
      <c r="AW108" s="329"/>
      <c r="AX108" s="329"/>
      <c r="AY108" s="329"/>
      <c r="AZ108" s="329"/>
      <c r="BA108" s="329"/>
      <c r="BB108" s="329"/>
      <c r="BC108" s="329"/>
      <c r="BD108" s="329"/>
      <c r="BE108" s="329"/>
      <c r="BF108" s="329"/>
      <c r="BG108" s="329"/>
      <c r="BH108" s="329"/>
      <c r="BI108" s="329"/>
      <c r="BJ108" s="329"/>
      <c r="BK108" s="329"/>
      <c r="BL108" s="329"/>
      <c r="BM108" s="329"/>
      <c r="BN108" s="329"/>
      <c r="BO108" s="329"/>
      <c r="BP108" s="329"/>
      <c r="BQ108" s="329"/>
      <c r="BR108" s="329"/>
      <c r="BS108" s="329"/>
    </row>
    <row r="109" spans="2:71" ht="15.5" thickTop="1" thickBot="1" x14ac:dyDescent="0.4">
      <c r="B109" s="329"/>
      <c r="C109" s="329"/>
      <c r="D109" s="329"/>
      <c r="E109" s="329"/>
      <c r="F109" s="329"/>
      <c r="G109" s="329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  <c r="AE109" s="329"/>
      <c r="AF109" s="329"/>
      <c r="AG109" s="329"/>
      <c r="AH109" s="329"/>
      <c r="AI109" s="329"/>
      <c r="AJ109" s="329"/>
      <c r="AK109" s="329"/>
      <c r="AL109" s="329"/>
      <c r="AM109" s="329"/>
      <c r="AN109" s="329"/>
      <c r="AO109" s="329"/>
      <c r="AP109" s="329"/>
      <c r="AQ109" s="329"/>
      <c r="AR109" s="329"/>
      <c r="AS109" s="329"/>
      <c r="AT109" s="329"/>
      <c r="AU109" s="329"/>
      <c r="AV109" s="329"/>
      <c r="AW109" s="329"/>
      <c r="AX109" s="329"/>
      <c r="AY109" s="329"/>
      <c r="AZ109" s="329"/>
      <c r="BA109" s="329"/>
      <c r="BB109" s="329"/>
      <c r="BC109" s="329"/>
      <c r="BD109" s="329"/>
      <c r="BE109" s="329"/>
      <c r="BF109" s="329"/>
      <c r="BG109" s="329"/>
      <c r="BH109" s="329"/>
      <c r="BI109" s="329"/>
      <c r="BJ109" s="329"/>
      <c r="BK109" s="329"/>
      <c r="BL109" s="329"/>
      <c r="BM109" s="329"/>
      <c r="BN109" s="329"/>
      <c r="BO109" s="329"/>
      <c r="BP109" s="329"/>
      <c r="BQ109" s="329"/>
      <c r="BR109" s="329"/>
      <c r="BS109" s="329"/>
    </row>
    <row r="110" spans="2:71" ht="15.5" thickTop="1" thickBot="1" x14ac:dyDescent="0.4"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  <c r="AE110" s="329"/>
      <c r="AF110" s="329"/>
      <c r="AG110" s="329"/>
      <c r="AH110" s="329"/>
      <c r="AI110" s="329"/>
      <c r="AJ110" s="329"/>
      <c r="AK110" s="329"/>
      <c r="AL110" s="329"/>
      <c r="AM110" s="329"/>
      <c r="AN110" s="329"/>
      <c r="AO110" s="329"/>
      <c r="AP110" s="329"/>
      <c r="AQ110" s="329"/>
      <c r="AR110" s="329"/>
      <c r="AS110" s="329"/>
      <c r="AT110" s="329"/>
      <c r="AU110" s="329"/>
      <c r="AV110" s="329"/>
      <c r="AW110" s="329"/>
      <c r="AX110" s="329"/>
      <c r="AY110" s="329"/>
      <c r="AZ110" s="329"/>
      <c r="BA110" s="329"/>
      <c r="BB110" s="329"/>
      <c r="BC110" s="329"/>
      <c r="BD110" s="329"/>
      <c r="BE110" s="329"/>
      <c r="BF110" s="329"/>
      <c r="BG110" s="329"/>
      <c r="BH110" s="329"/>
      <c r="BI110" s="329"/>
      <c r="BJ110" s="329"/>
      <c r="BK110" s="329"/>
      <c r="BL110" s="329"/>
      <c r="BM110" s="329"/>
      <c r="BN110" s="329"/>
      <c r="BO110" s="329"/>
      <c r="BP110" s="329"/>
      <c r="BQ110" s="329"/>
      <c r="BR110" s="329"/>
      <c r="BS110" s="329"/>
    </row>
    <row r="111" spans="2:71" ht="15.5" thickTop="1" thickBot="1" x14ac:dyDescent="0.4">
      <c r="B111" s="329"/>
      <c r="C111" s="329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29"/>
      <c r="T111" s="329"/>
      <c r="U111" s="329"/>
      <c r="V111" s="329"/>
      <c r="W111" s="329"/>
      <c r="X111" s="329"/>
      <c r="Y111" s="329"/>
      <c r="Z111" s="329"/>
      <c r="AA111" s="329"/>
      <c r="AB111" s="329"/>
      <c r="AC111" s="329"/>
      <c r="AD111" s="329"/>
      <c r="AE111" s="329"/>
      <c r="AF111" s="329"/>
      <c r="AG111" s="329"/>
      <c r="AH111" s="329"/>
      <c r="AI111" s="329"/>
      <c r="AJ111" s="329"/>
      <c r="AK111" s="329"/>
      <c r="AL111" s="329"/>
      <c r="AM111" s="329"/>
      <c r="AN111" s="329"/>
      <c r="AO111" s="329"/>
      <c r="AP111" s="329"/>
      <c r="AQ111" s="329"/>
      <c r="AR111" s="329"/>
      <c r="AS111" s="329"/>
      <c r="AT111" s="329"/>
      <c r="AU111" s="329"/>
      <c r="AV111" s="329"/>
      <c r="AW111" s="329"/>
      <c r="AX111" s="329"/>
      <c r="AY111" s="329"/>
      <c r="AZ111" s="329"/>
      <c r="BA111" s="329"/>
      <c r="BB111" s="329"/>
      <c r="BC111" s="329"/>
      <c r="BD111" s="329"/>
      <c r="BE111" s="329"/>
      <c r="BF111" s="329"/>
      <c r="BG111" s="329"/>
      <c r="BH111" s="329"/>
      <c r="BI111" s="329"/>
      <c r="BJ111" s="329"/>
      <c r="BK111" s="329"/>
      <c r="BL111" s="329"/>
      <c r="BM111" s="329"/>
      <c r="BN111" s="329"/>
      <c r="BO111" s="329"/>
      <c r="BP111" s="329"/>
      <c r="BQ111" s="329"/>
      <c r="BR111" s="329"/>
      <c r="BS111" s="329"/>
    </row>
    <row r="112" spans="2:71" ht="15.5" thickTop="1" thickBot="1" x14ac:dyDescent="0.4">
      <c r="B112" s="238" t="s">
        <v>13</v>
      </c>
      <c r="C112" s="238"/>
      <c r="D112" s="238"/>
      <c r="E112" s="238" t="s">
        <v>59</v>
      </c>
      <c r="F112" s="238"/>
      <c r="G112" s="238"/>
      <c r="H112" s="238"/>
      <c r="I112" s="238" t="s">
        <v>12</v>
      </c>
      <c r="J112" s="238"/>
      <c r="K112" s="238"/>
      <c r="L112" s="238"/>
      <c r="M112" s="238" t="s">
        <v>7019</v>
      </c>
      <c r="N112" s="238"/>
      <c r="O112" s="238"/>
      <c r="P112" s="238" t="s">
        <v>7020</v>
      </c>
      <c r="Q112" s="238"/>
      <c r="R112" s="238"/>
      <c r="S112" s="238" t="s">
        <v>57</v>
      </c>
      <c r="T112" s="238"/>
      <c r="U112" s="238"/>
      <c r="V112" s="238" t="s">
        <v>7021</v>
      </c>
      <c r="W112" s="238"/>
      <c r="X112" s="238"/>
      <c r="Y112" s="238" t="s">
        <v>7036</v>
      </c>
      <c r="Z112" s="238"/>
      <c r="AA112" s="238"/>
      <c r="AB112" s="238" t="s">
        <v>57</v>
      </c>
      <c r="AC112" s="238"/>
      <c r="AD112" s="238"/>
      <c r="AE112" s="238" t="s">
        <v>7037</v>
      </c>
      <c r="AF112" s="238"/>
      <c r="AG112" s="238"/>
      <c r="AH112" s="238" t="s">
        <v>7032</v>
      </c>
      <c r="AI112" s="238"/>
      <c r="AJ112" s="238"/>
      <c r="AK112" s="238" t="s">
        <v>7033</v>
      </c>
      <c r="AL112" s="238"/>
      <c r="AM112" s="238"/>
      <c r="AN112" s="238" t="s">
        <v>7038</v>
      </c>
      <c r="AO112" s="238"/>
      <c r="AP112" s="238"/>
      <c r="AQ112" s="238" t="s">
        <v>7039</v>
      </c>
      <c r="AR112" s="238"/>
      <c r="AS112" s="238"/>
      <c r="AT112" s="238" t="s">
        <v>7035</v>
      </c>
      <c r="AU112" s="238"/>
      <c r="AV112" s="238"/>
      <c r="AW112" s="238" t="s">
        <v>7034</v>
      </c>
      <c r="AX112" s="238"/>
      <c r="AY112" s="238"/>
      <c r="AZ112" s="238" t="s">
        <v>10</v>
      </c>
      <c r="BA112" s="238"/>
      <c r="BB112" s="238" t="s">
        <v>9</v>
      </c>
      <c r="BC112" s="238"/>
      <c r="BD112" s="238" t="s">
        <v>8</v>
      </c>
      <c r="BE112" s="238"/>
      <c r="BF112" s="238" t="s">
        <v>7</v>
      </c>
      <c r="BG112" s="238"/>
      <c r="BH112" s="238" t="s">
        <v>6</v>
      </c>
      <c r="BI112" s="238"/>
      <c r="BJ112" s="238" t="s">
        <v>55</v>
      </c>
      <c r="BK112" s="238"/>
      <c r="BL112" s="238" t="s">
        <v>4</v>
      </c>
      <c r="BM112" s="238"/>
      <c r="BN112" s="238" t="s">
        <v>3</v>
      </c>
      <c r="BO112" s="238"/>
      <c r="BP112" s="238" t="s">
        <v>2</v>
      </c>
      <c r="BQ112" s="238"/>
      <c r="BR112" s="238" t="s">
        <v>1</v>
      </c>
      <c r="BS112" s="238"/>
    </row>
    <row r="113" spans="2:71" ht="15.5" hidden="1" thickTop="1" thickBot="1" x14ac:dyDescent="0.4">
      <c r="B113" s="239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  <c r="AW113" s="240"/>
      <c r="AX113" s="240"/>
      <c r="AY113" s="240"/>
      <c r="AZ113" s="240"/>
      <c r="BA113" s="240"/>
      <c r="BB113" s="240"/>
      <c r="BC113" s="240"/>
      <c r="BD113" s="240"/>
      <c r="BE113" s="240"/>
      <c r="BF113" s="240"/>
      <c r="BG113" s="240"/>
      <c r="BH113" s="240"/>
      <c r="BI113" s="240"/>
      <c r="BJ113" s="240"/>
      <c r="BK113" s="240"/>
      <c r="BL113" s="240"/>
      <c r="BM113" s="240"/>
      <c r="BN113" s="240"/>
      <c r="BO113" s="240"/>
      <c r="BP113" s="240"/>
      <c r="BQ113" s="240"/>
      <c r="BR113" s="240"/>
      <c r="BS113" s="240"/>
    </row>
    <row r="114" spans="2:71" ht="15.5" hidden="1" thickTop="1" thickBot="1" x14ac:dyDescent="0.4">
      <c r="B114" s="232" t="s">
        <v>54</v>
      </c>
      <c r="C114" s="232"/>
      <c r="D114" s="232"/>
      <c r="E114" s="232" t="s">
        <v>53</v>
      </c>
      <c r="F114" s="232"/>
      <c r="G114" s="232"/>
      <c r="H114" s="232"/>
      <c r="I114" s="232" t="s">
        <v>7010</v>
      </c>
      <c r="J114" s="232"/>
      <c r="K114" s="232"/>
      <c r="L114" s="232"/>
      <c r="M114" s="234"/>
      <c r="N114" s="234"/>
      <c r="O114" s="234"/>
      <c r="P114" s="234"/>
      <c r="Q114" s="234"/>
      <c r="R114" s="234"/>
      <c r="S114" s="237"/>
      <c r="T114" s="237"/>
      <c r="U114" s="237"/>
      <c r="V114" s="233"/>
      <c r="W114" s="233"/>
      <c r="X114" s="233"/>
      <c r="Y114" s="232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1">
        <f>-1*AZ156</f>
        <v>0</v>
      </c>
      <c r="BA114" s="231"/>
      <c r="BB114" s="231">
        <f>-1*BB156</f>
        <v>0</v>
      </c>
      <c r="BC114" s="231"/>
      <c r="BD114" s="231">
        <f>-1*BD156</f>
        <v>0</v>
      </c>
      <c r="BE114" s="231"/>
      <c r="BF114" s="231">
        <f>-1*BF156</f>
        <v>0</v>
      </c>
      <c r="BG114" s="231"/>
      <c r="BH114" s="231">
        <f>-1*BH156</f>
        <v>0</v>
      </c>
      <c r="BI114" s="231"/>
      <c r="BJ114" s="231">
        <f>-1*BJ156</f>
        <v>0</v>
      </c>
      <c r="BK114" s="231"/>
      <c r="BL114" s="231">
        <f>-1*BL156</f>
        <v>0</v>
      </c>
      <c r="BM114" s="231"/>
      <c r="BN114" s="231">
        <f>-1*BN156</f>
        <v>0</v>
      </c>
      <c r="BO114" s="231"/>
      <c r="BP114" s="231">
        <f>-1*BP156</f>
        <v>0</v>
      </c>
      <c r="BQ114" s="231"/>
      <c r="BR114" s="231">
        <f>-1*BR156</f>
        <v>0</v>
      </c>
      <c r="BS114" s="231"/>
    </row>
    <row r="115" spans="2:71" ht="15.5" hidden="1" thickTop="1" thickBot="1" x14ac:dyDescent="0.4">
      <c r="B115" s="222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23"/>
      <c r="AP115" s="223"/>
      <c r="AQ115" s="223"/>
      <c r="AR115" s="223"/>
      <c r="AS115" s="223"/>
      <c r="AT115" s="223"/>
      <c r="AU115" s="223"/>
      <c r="AV115" s="223"/>
      <c r="AW115" s="223"/>
      <c r="AX115" s="223"/>
      <c r="AY115" s="223"/>
      <c r="AZ115" s="223"/>
      <c r="BA115" s="223"/>
      <c r="BB115" s="223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3"/>
      <c r="BS115" s="223"/>
    </row>
    <row r="116" spans="2:71" ht="15.5" thickTop="1" thickBot="1" x14ac:dyDescent="0.4">
      <c r="B116" s="224" t="s">
        <v>52</v>
      </c>
      <c r="C116" s="225"/>
      <c r="D116" s="225"/>
      <c r="E116" s="226"/>
      <c r="F116" s="226"/>
      <c r="G116" s="226"/>
      <c r="H116" s="227"/>
      <c r="I116" s="228"/>
      <c r="J116" s="229"/>
      <c r="K116" s="229"/>
      <c r="L116" s="229"/>
      <c r="M116" s="230">
        <v>44144</v>
      </c>
      <c r="N116" s="230"/>
      <c r="O116" s="230"/>
      <c r="P116" s="230">
        <v>44508</v>
      </c>
      <c r="Q116" s="230"/>
      <c r="R116" s="230"/>
      <c r="S116" s="228" t="s">
        <v>6638</v>
      </c>
      <c r="T116" s="228"/>
      <c r="U116" s="228"/>
      <c r="V116" s="229" t="s">
        <v>6325</v>
      </c>
      <c r="W116" s="229"/>
      <c r="X116" s="229"/>
      <c r="Y116" s="217"/>
      <c r="Z116" s="217"/>
      <c r="AA116" s="217"/>
      <c r="AB116" s="218"/>
      <c r="AC116" s="218"/>
      <c r="AD116" s="218"/>
      <c r="AE116" s="219"/>
      <c r="AF116" s="219"/>
      <c r="AG116" s="219"/>
      <c r="AH116" s="220">
        <f>Totals!$E$81</f>
        <v>45811</v>
      </c>
      <c r="AI116" s="220"/>
      <c r="AJ116" s="220"/>
      <c r="AK116" s="330">
        <f t="shared" ref="AK116:AK155" si="30">IF($AE116&gt;0,IF($AN116&gt;0,IF(OR($AH116&gt;"",$AH116&gt;0),(1+($AH116-$AE116))*-($AZ116),""),0),0)</f>
        <v>0</v>
      </c>
      <c r="AL116" s="330"/>
      <c r="AM116" s="330"/>
      <c r="AN116" s="220" t="str">
        <f t="shared" ref="AN116:AN153" si="31">IF($AQ116="","",$AQ116-1)</f>
        <v/>
      </c>
      <c r="AO116" s="220"/>
      <c r="AP116" s="220"/>
      <c r="AQ116" s="219"/>
      <c r="AR116" s="219"/>
      <c r="AS116" s="219"/>
      <c r="AT116" s="241">
        <f t="shared" ref="AT116:AT126" si="32">IF($AE116&gt;0,IF($AN116&gt;0,IF(OR($AH116&gt;"",$AH116&gt;0),$AN116-$AH116,""),0),0)</f>
        <v>0</v>
      </c>
      <c r="AU116" s="241"/>
      <c r="AV116" s="241"/>
      <c r="AW116" s="242">
        <f t="shared" ref="AW116:AW155" si="33">IF($AE116&gt;0,IF($AN116&gt;0,IF(OR($AH116&gt;"",$AH116&gt;0),$AT116*$AZ116,""),0),0)</f>
        <v>0</v>
      </c>
      <c r="AX116" s="242"/>
      <c r="AY116" s="242"/>
      <c r="AZ116" s="216">
        <f t="shared" ref="AZ116:AZ155" si="34">IF(AE116&gt;0,IF(AN116&gt;0,$Y116/(1+($AN116-$AE116)),0),0)</f>
        <v>0</v>
      </c>
      <c r="BA116" s="216"/>
      <c r="BB116" s="216">
        <f t="shared" ref="BB116:BB155" si="35">IF(AE116&gt;0,IF(AN116&gt;0,$Y116/((1+($AN116-$AE116))/7),0),0)</f>
        <v>0</v>
      </c>
      <c r="BC116" s="216"/>
      <c r="BD116" s="216">
        <f t="shared" ref="BD116:BD155" si="36">IF(AE116&gt;0,IF(AN116&gt;0,$Y116/((1+($AN116-$AE116))/14),0),0)</f>
        <v>0</v>
      </c>
      <c r="BE116" s="216"/>
      <c r="BF116" s="216">
        <f t="shared" ref="BF116:BF155" si="37">IF(AE116&gt;0,IF(AN116&gt;0,$Y116/((1+($AN116-$AE116))/(365.25/12)),0),0)</f>
        <v>0</v>
      </c>
      <c r="BG116" s="216"/>
      <c r="BH116" s="216">
        <f t="shared" ref="BH116:BH155" si="38">IF(AE116&gt;0,IF(AN116&gt;0,$Y116/((1+($AN116-$AE116))/(365.25/4)),0),0)</f>
        <v>0</v>
      </c>
      <c r="BI116" s="216"/>
      <c r="BJ116" s="216">
        <f t="shared" ref="BJ116:BJ155" si="39">IF(AE116&gt;0,IF(AN116&gt;0,$Y116/((1+($AN116-$AE116))/(365.25/2)),0),0)</f>
        <v>0</v>
      </c>
      <c r="BK116" s="216"/>
      <c r="BL116" s="216">
        <f t="shared" ref="BL116:BL155" si="40">IF(AE116&gt;0,IF(AN116&gt;0,$Y116/((1+($AN116-$AE116))/365.25),0),0)</f>
        <v>0</v>
      </c>
      <c r="BM116" s="216"/>
      <c r="BN116" s="216">
        <f t="shared" ref="BN116:BN155" si="41">IF(AE116&gt;0,IF(AN116&gt;0,$Y116/((1+($AN116-$AE116))/(365.25*2)),0),0)</f>
        <v>0</v>
      </c>
      <c r="BO116" s="216"/>
      <c r="BP116" s="216">
        <f t="shared" ref="BP116:BP155" si="42">IF(AE116&gt;0,IF(AN116&gt;0,$Y116/((1+($AN116-$AE116))/(365.25*5)),0),0)</f>
        <v>0</v>
      </c>
      <c r="BQ116" s="216"/>
      <c r="BR116" s="235">
        <f t="shared" ref="BR116:BR155" si="43">IF(AE116&gt;0,IF(AN116&gt;0,$Y116/((1+($AN116-$AE116))/(365.25*10)),0),0)</f>
        <v>0</v>
      </c>
      <c r="BS116" s="236"/>
    </row>
    <row r="117" spans="2:71" ht="15" thickBot="1" x14ac:dyDescent="0.4">
      <c r="B117" s="209"/>
      <c r="C117" s="210"/>
      <c r="D117" s="210"/>
      <c r="E117" s="214"/>
      <c r="F117" s="214"/>
      <c r="G117" s="214"/>
      <c r="H117" s="215"/>
      <c r="I117" s="205"/>
      <c r="J117" s="206"/>
      <c r="K117" s="206"/>
      <c r="L117" s="206"/>
      <c r="M117" s="213">
        <v>44144</v>
      </c>
      <c r="N117" s="213"/>
      <c r="O117" s="213"/>
      <c r="P117" s="213">
        <v>44508</v>
      </c>
      <c r="Q117" s="213"/>
      <c r="R117" s="213"/>
      <c r="S117" s="205" t="s">
        <v>6638</v>
      </c>
      <c r="T117" s="205"/>
      <c r="U117" s="205"/>
      <c r="V117" s="206" t="s">
        <v>6325</v>
      </c>
      <c r="W117" s="206"/>
      <c r="X117" s="206"/>
      <c r="Y117" s="207"/>
      <c r="Z117" s="207"/>
      <c r="AA117" s="207"/>
      <c r="AB117" s="208"/>
      <c r="AC117" s="208"/>
      <c r="AD117" s="208"/>
      <c r="AE117" s="202"/>
      <c r="AF117" s="202"/>
      <c r="AG117" s="202"/>
      <c r="AH117" s="201">
        <f>Totals!$E$81</f>
        <v>45811</v>
      </c>
      <c r="AI117" s="201"/>
      <c r="AJ117" s="201"/>
      <c r="AK117" s="331">
        <f t="shared" si="30"/>
        <v>0</v>
      </c>
      <c r="AL117" s="331"/>
      <c r="AM117" s="331"/>
      <c r="AN117" s="201" t="str">
        <f t="shared" si="31"/>
        <v/>
      </c>
      <c r="AO117" s="201"/>
      <c r="AP117" s="201"/>
      <c r="AQ117" s="202"/>
      <c r="AR117" s="202"/>
      <c r="AS117" s="202"/>
      <c r="AT117" s="203">
        <f t="shared" si="32"/>
        <v>0</v>
      </c>
      <c r="AU117" s="203"/>
      <c r="AV117" s="203"/>
      <c r="AW117" s="204">
        <f t="shared" si="33"/>
        <v>0</v>
      </c>
      <c r="AX117" s="204"/>
      <c r="AY117" s="204"/>
      <c r="AZ117" s="190">
        <f t="shared" si="34"/>
        <v>0</v>
      </c>
      <c r="BA117" s="190"/>
      <c r="BB117" s="190">
        <f t="shared" si="35"/>
        <v>0</v>
      </c>
      <c r="BC117" s="190"/>
      <c r="BD117" s="190">
        <f t="shared" si="36"/>
        <v>0</v>
      </c>
      <c r="BE117" s="190"/>
      <c r="BF117" s="190">
        <f t="shared" si="37"/>
        <v>0</v>
      </c>
      <c r="BG117" s="190"/>
      <c r="BH117" s="190">
        <f t="shared" si="38"/>
        <v>0</v>
      </c>
      <c r="BI117" s="190"/>
      <c r="BJ117" s="190">
        <f t="shared" si="39"/>
        <v>0</v>
      </c>
      <c r="BK117" s="190"/>
      <c r="BL117" s="190">
        <f t="shared" si="40"/>
        <v>0</v>
      </c>
      <c r="BM117" s="190"/>
      <c r="BN117" s="190">
        <f t="shared" si="41"/>
        <v>0</v>
      </c>
      <c r="BO117" s="190"/>
      <c r="BP117" s="190">
        <f t="shared" si="42"/>
        <v>0</v>
      </c>
      <c r="BQ117" s="190"/>
      <c r="BR117" s="190">
        <f t="shared" si="43"/>
        <v>0</v>
      </c>
      <c r="BS117" s="191"/>
    </row>
    <row r="118" spans="2:71" ht="15" thickBot="1" x14ac:dyDescent="0.4">
      <c r="B118" s="209"/>
      <c r="C118" s="210"/>
      <c r="D118" s="210"/>
      <c r="E118" s="214"/>
      <c r="F118" s="214"/>
      <c r="G118" s="214"/>
      <c r="H118" s="215"/>
      <c r="I118" s="205"/>
      <c r="J118" s="206"/>
      <c r="K118" s="206"/>
      <c r="L118" s="206"/>
      <c r="M118" s="213">
        <v>44144</v>
      </c>
      <c r="N118" s="213"/>
      <c r="O118" s="213"/>
      <c r="P118" s="213">
        <v>44508</v>
      </c>
      <c r="Q118" s="213"/>
      <c r="R118" s="213"/>
      <c r="S118" s="205" t="s">
        <v>6638</v>
      </c>
      <c r="T118" s="205"/>
      <c r="U118" s="205"/>
      <c r="V118" s="206" t="s">
        <v>6325</v>
      </c>
      <c r="W118" s="206"/>
      <c r="X118" s="206"/>
      <c r="Y118" s="207"/>
      <c r="Z118" s="207"/>
      <c r="AA118" s="207"/>
      <c r="AB118" s="208"/>
      <c r="AC118" s="208"/>
      <c r="AD118" s="208"/>
      <c r="AE118" s="202"/>
      <c r="AF118" s="202"/>
      <c r="AG118" s="202"/>
      <c r="AH118" s="201">
        <f>Totals!$E$81</f>
        <v>45811</v>
      </c>
      <c r="AI118" s="201"/>
      <c r="AJ118" s="201"/>
      <c r="AK118" s="331">
        <f t="shared" si="30"/>
        <v>0</v>
      </c>
      <c r="AL118" s="331"/>
      <c r="AM118" s="331"/>
      <c r="AN118" s="201" t="str">
        <f t="shared" si="31"/>
        <v/>
      </c>
      <c r="AO118" s="201"/>
      <c r="AP118" s="201"/>
      <c r="AQ118" s="202"/>
      <c r="AR118" s="202"/>
      <c r="AS118" s="202"/>
      <c r="AT118" s="203">
        <f t="shared" si="32"/>
        <v>0</v>
      </c>
      <c r="AU118" s="203"/>
      <c r="AV118" s="203"/>
      <c r="AW118" s="204">
        <f t="shared" si="33"/>
        <v>0</v>
      </c>
      <c r="AX118" s="204"/>
      <c r="AY118" s="204"/>
      <c r="AZ118" s="190">
        <f t="shared" si="34"/>
        <v>0</v>
      </c>
      <c r="BA118" s="190"/>
      <c r="BB118" s="190">
        <f t="shared" si="35"/>
        <v>0</v>
      </c>
      <c r="BC118" s="190"/>
      <c r="BD118" s="190">
        <f t="shared" si="36"/>
        <v>0</v>
      </c>
      <c r="BE118" s="190"/>
      <c r="BF118" s="190">
        <f t="shared" si="37"/>
        <v>0</v>
      </c>
      <c r="BG118" s="190"/>
      <c r="BH118" s="190">
        <f t="shared" si="38"/>
        <v>0</v>
      </c>
      <c r="BI118" s="190"/>
      <c r="BJ118" s="190">
        <f t="shared" si="39"/>
        <v>0</v>
      </c>
      <c r="BK118" s="190"/>
      <c r="BL118" s="190">
        <f t="shared" si="40"/>
        <v>0</v>
      </c>
      <c r="BM118" s="199"/>
      <c r="BN118" s="190">
        <f t="shared" si="41"/>
        <v>0</v>
      </c>
      <c r="BO118" s="190"/>
      <c r="BP118" s="190">
        <f t="shared" si="42"/>
        <v>0</v>
      </c>
      <c r="BQ118" s="190"/>
      <c r="BR118" s="190">
        <f t="shared" si="43"/>
        <v>0</v>
      </c>
      <c r="BS118" s="191"/>
    </row>
    <row r="119" spans="2:71" ht="15" thickBot="1" x14ac:dyDescent="0.4">
      <c r="B119" s="209"/>
      <c r="C119" s="210"/>
      <c r="D119" s="210"/>
      <c r="E119" s="214"/>
      <c r="F119" s="214"/>
      <c r="G119" s="214"/>
      <c r="H119" s="215"/>
      <c r="I119" s="205"/>
      <c r="J119" s="206"/>
      <c r="K119" s="206"/>
      <c r="L119" s="206"/>
      <c r="M119" s="213">
        <v>44145</v>
      </c>
      <c r="N119" s="213"/>
      <c r="O119" s="213"/>
      <c r="P119" s="213">
        <v>44509</v>
      </c>
      <c r="Q119" s="213"/>
      <c r="R119" s="213"/>
      <c r="S119" s="205" t="s">
        <v>6638</v>
      </c>
      <c r="T119" s="205"/>
      <c r="U119" s="205"/>
      <c r="V119" s="206" t="s">
        <v>6324</v>
      </c>
      <c r="W119" s="206"/>
      <c r="X119" s="206"/>
      <c r="Y119" s="207"/>
      <c r="Z119" s="207"/>
      <c r="AA119" s="207"/>
      <c r="AB119" s="208"/>
      <c r="AC119" s="208"/>
      <c r="AD119" s="208"/>
      <c r="AE119" s="202"/>
      <c r="AF119" s="202"/>
      <c r="AG119" s="202"/>
      <c r="AH119" s="201">
        <f>Totals!$E$81</f>
        <v>45811</v>
      </c>
      <c r="AI119" s="201"/>
      <c r="AJ119" s="201"/>
      <c r="AK119" s="331">
        <f t="shared" si="30"/>
        <v>0</v>
      </c>
      <c r="AL119" s="331"/>
      <c r="AM119" s="331"/>
      <c r="AN119" s="201" t="str">
        <f t="shared" si="31"/>
        <v/>
      </c>
      <c r="AO119" s="201"/>
      <c r="AP119" s="201"/>
      <c r="AQ119" s="202"/>
      <c r="AR119" s="202"/>
      <c r="AS119" s="202"/>
      <c r="AT119" s="203">
        <f t="shared" si="32"/>
        <v>0</v>
      </c>
      <c r="AU119" s="203"/>
      <c r="AV119" s="203"/>
      <c r="AW119" s="204">
        <f t="shared" si="33"/>
        <v>0</v>
      </c>
      <c r="AX119" s="204"/>
      <c r="AY119" s="204"/>
      <c r="AZ119" s="190">
        <f t="shared" si="34"/>
        <v>0</v>
      </c>
      <c r="BA119" s="190"/>
      <c r="BB119" s="190">
        <f t="shared" si="35"/>
        <v>0</v>
      </c>
      <c r="BC119" s="190"/>
      <c r="BD119" s="190">
        <f t="shared" si="36"/>
        <v>0</v>
      </c>
      <c r="BE119" s="190"/>
      <c r="BF119" s="190">
        <f t="shared" si="37"/>
        <v>0</v>
      </c>
      <c r="BG119" s="190"/>
      <c r="BH119" s="190">
        <f t="shared" si="38"/>
        <v>0</v>
      </c>
      <c r="BI119" s="190"/>
      <c r="BJ119" s="190">
        <f t="shared" si="39"/>
        <v>0</v>
      </c>
      <c r="BK119" s="190"/>
      <c r="BL119" s="190">
        <f t="shared" si="40"/>
        <v>0</v>
      </c>
      <c r="BM119" s="199"/>
      <c r="BN119" s="190">
        <f t="shared" si="41"/>
        <v>0</v>
      </c>
      <c r="BO119" s="190"/>
      <c r="BP119" s="190">
        <f t="shared" si="42"/>
        <v>0</v>
      </c>
      <c r="BQ119" s="190"/>
      <c r="BR119" s="190">
        <f t="shared" si="43"/>
        <v>0</v>
      </c>
      <c r="BS119" s="191"/>
    </row>
    <row r="120" spans="2:71" ht="15" thickBot="1" x14ac:dyDescent="0.4">
      <c r="B120" s="209"/>
      <c r="C120" s="210"/>
      <c r="D120" s="210"/>
      <c r="E120" s="214"/>
      <c r="F120" s="214"/>
      <c r="G120" s="214"/>
      <c r="H120" s="215"/>
      <c r="I120" s="205"/>
      <c r="J120" s="206"/>
      <c r="K120" s="206"/>
      <c r="L120" s="206"/>
      <c r="M120" s="213">
        <v>44297</v>
      </c>
      <c r="N120" s="213"/>
      <c r="O120" s="213"/>
      <c r="P120" s="213">
        <v>44660</v>
      </c>
      <c r="Q120" s="213"/>
      <c r="R120" s="213"/>
      <c r="S120" s="205" t="s">
        <v>6638</v>
      </c>
      <c r="T120" s="205"/>
      <c r="U120" s="205"/>
      <c r="V120" s="206" t="s">
        <v>6324</v>
      </c>
      <c r="W120" s="206"/>
      <c r="X120" s="206"/>
      <c r="Y120" s="207"/>
      <c r="Z120" s="207"/>
      <c r="AA120" s="207"/>
      <c r="AB120" s="208"/>
      <c r="AC120" s="208"/>
      <c r="AD120" s="208"/>
      <c r="AE120" s="202"/>
      <c r="AF120" s="202"/>
      <c r="AG120" s="202"/>
      <c r="AH120" s="201">
        <f>Totals!$E$81</f>
        <v>45811</v>
      </c>
      <c r="AI120" s="201"/>
      <c r="AJ120" s="201"/>
      <c r="AK120" s="331">
        <f t="shared" si="30"/>
        <v>0</v>
      </c>
      <c r="AL120" s="331"/>
      <c r="AM120" s="331"/>
      <c r="AN120" s="201" t="str">
        <f t="shared" si="31"/>
        <v/>
      </c>
      <c r="AO120" s="201"/>
      <c r="AP120" s="201"/>
      <c r="AQ120" s="202"/>
      <c r="AR120" s="202"/>
      <c r="AS120" s="202"/>
      <c r="AT120" s="203">
        <f t="shared" si="32"/>
        <v>0</v>
      </c>
      <c r="AU120" s="203"/>
      <c r="AV120" s="203"/>
      <c r="AW120" s="204">
        <f t="shared" si="33"/>
        <v>0</v>
      </c>
      <c r="AX120" s="204"/>
      <c r="AY120" s="204"/>
      <c r="AZ120" s="190">
        <f t="shared" si="34"/>
        <v>0</v>
      </c>
      <c r="BA120" s="190"/>
      <c r="BB120" s="190">
        <f t="shared" si="35"/>
        <v>0</v>
      </c>
      <c r="BC120" s="190"/>
      <c r="BD120" s="190">
        <f t="shared" si="36"/>
        <v>0</v>
      </c>
      <c r="BE120" s="190"/>
      <c r="BF120" s="190">
        <f t="shared" si="37"/>
        <v>0</v>
      </c>
      <c r="BG120" s="190"/>
      <c r="BH120" s="190">
        <f t="shared" si="38"/>
        <v>0</v>
      </c>
      <c r="BI120" s="190"/>
      <c r="BJ120" s="190">
        <f t="shared" si="39"/>
        <v>0</v>
      </c>
      <c r="BK120" s="190"/>
      <c r="BL120" s="190">
        <f t="shared" si="40"/>
        <v>0</v>
      </c>
      <c r="BM120" s="199"/>
      <c r="BN120" s="190">
        <f t="shared" si="41"/>
        <v>0</v>
      </c>
      <c r="BO120" s="190"/>
      <c r="BP120" s="190">
        <f t="shared" si="42"/>
        <v>0</v>
      </c>
      <c r="BQ120" s="190"/>
      <c r="BR120" s="190">
        <f t="shared" si="43"/>
        <v>0</v>
      </c>
      <c r="BS120" s="191"/>
    </row>
    <row r="121" spans="2:71" ht="15" thickBot="1" x14ac:dyDescent="0.4">
      <c r="B121" s="209"/>
      <c r="C121" s="210"/>
      <c r="D121" s="210"/>
      <c r="E121" s="214"/>
      <c r="F121" s="214"/>
      <c r="G121" s="214"/>
      <c r="H121" s="215"/>
      <c r="I121" s="205"/>
      <c r="J121" s="206"/>
      <c r="K121" s="206"/>
      <c r="L121" s="206"/>
      <c r="M121" s="213">
        <v>44330</v>
      </c>
      <c r="N121" s="213"/>
      <c r="O121" s="213"/>
      <c r="P121" s="213">
        <v>44694</v>
      </c>
      <c r="Q121" s="213"/>
      <c r="R121" s="213"/>
      <c r="S121" s="205" t="s">
        <v>6638</v>
      </c>
      <c r="T121" s="205"/>
      <c r="U121" s="205"/>
      <c r="V121" s="206"/>
      <c r="W121" s="206"/>
      <c r="X121" s="206"/>
      <c r="Y121" s="207"/>
      <c r="Z121" s="207"/>
      <c r="AA121" s="207"/>
      <c r="AB121" s="208"/>
      <c r="AC121" s="208"/>
      <c r="AD121" s="208"/>
      <c r="AE121" s="202"/>
      <c r="AF121" s="202"/>
      <c r="AG121" s="202"/>
      <c r="AH121" s="201">
        <f>Totals!$E$81</f>
        <v>45811</v>
      </c>
      <c r="AI121" s="201"/>
      <c r="AJ121" s="201"/>
      <c r="AK121" s="331">
        <f t="shared" si="30"/>
        <v>0</v>
      </c>
      <c r="AL121" s="331"/>
      <c r="AM121" s="331"/>
      <c r="AN121" s="201" t="str">
        <f t="shared" si="31"/>
        <v/>
      </c>
      <c r="AO121" s="201"/>
      <c r="AP121" s="201"/>
      <c r="AQ121" s="202"/>
      <c r="AR121" s="202"/>
      <c r="AS121" s="202"/>
      <c r="AT121" s="203">
        <f t="shared" si="32"/>
        <v>0</v>
      </c>
      <c r="AU121" s="203"/>
      <c r="AV121" s="203"/>
      <c r="AW121" s="204">
        <f t="shared" si="33"/>
        <v>0</v>
      </c>
      <c r="AX121" s="204"/>
      <c r="AY121" s="204"/>
      <c r="AZ121" s="190">
        <f t="shared" si="34"/>
        <v>0</v>
      </c>
      <c r="BA121" s="190"/>
      <c r="BB121" s="190">
        <f t="shared" si="35"/>
        <v>0</v>
      </c>
      <c r="BC121" s="190"/>
      <c r="BD121" s="190">
        <f t="shared" si="36"/>
        <v>0</v>
      </c>
      <c r="BE121" s="190"/>
      <c r="BF121" s="190">
        <f t="shared" si="37"/>
        <v>0</v>
      </c>
      <c r="BG121" s="190"/>
      <c r="BH121" s="190">
        <f t="shared" si="38"/>
        <v>0</v>
      </c>
      <c r="BI121" s="190"/>
      <c r="BJ121" s="190">
        <f t="shared" si="39"/>
        <v>0</v>
      </c>
      <c r="BK121" s="190"/>
      <c r="BL121" s="190">
        <f t="shared" si="40"/>
        <v>0</v>
      </c>
      <c r="BM121" s="199"/>
      <c r="BN121" s="190">
        <f t="shared" si="41"/>
        <v>0</v>
      </c>
      <c r="BO121" s="190"/>
      <c r="BP121" s="190">
        <f t="shared" si="42"/>
        <v>0</v>
      </c>
      <c r="BQ121" s="190"/>
      <c r="BR121" s="190">
        <f t="shared" si="43"/>
        <v>0</v>
      </c>
      <c r="BS121" s="191"/>
    </row>
    <row r="122" spans="2:71" ht="15" thickBot="1" x14ac:dyDescent="0.4">
      <c r="B122" s="209"/>
      <c r="C122" s="210"/>
      <c r="D122" s="210"/>
      <c r="E122" s="214"/>
      <c r="F122" s="214"/>
      <c r="G122" s="214"/>
      <c r="H122" s="215"/>
      <c r="I122" s="205"/>
      <c r="J122" s="206"/>
      <c r="K122" s="206"/>
      <c r="L122" s="206"/>
      <c r="M122" s="213"/>
      <c r="N122" s="213"/>
      <c r="O122" s="213"/>
      <c r="P122" s="213"/>
      <c r="Q122" s="213"/>
      <c r="R122" s="213"/>
      <c r="S122" s="205"/>
      <c r="T122" s="205"/>
      <c r="U122" s="205"/>
      <c r="V122" s="206"/>
      <c r="W122" s="206"/>
      <c r="X122" s="206"/>
      <c r="Y122" s="207"/>
      <c r="Z122" s="207"/>
      <c r="AA122" s="207"/>
      <c r="AB122" s="208"/>
      <c r="AC122" s="208"/>
      <c r="AD122" s="208"/>
      <c r="AE122" s="202"/>
      <c r="AF122" s="202"/>
      <c r="AG122" s="202"/>
      <c r="AH122" s="201">
        <f>Totals!$E$81</f>
        <v>45811</v>
      </c>
      <c r="AI122" s="201"/>
      <c r="AJ122" s="201"/>
      <c r="AK122" s="331">
        <f t="shared" si="30"/>
        <v>0</v>
      </c>
      <c r="AL122" s="331"/>
      <c r="AM122" s="331"/>
      <c r="AN122" s="201" t="str">
        <f t="shared" si="31"/>
        <v/>
      </c>
      <c r="AO122" s="201"/>
      <c r="AP122" s="201"/>
      <c r="AQ122" s="202"/>
      <c r="AR122" s="202"/>
      <c r="AS122" s="202"/>
      <c r="AT122" s="203">
        <f t="shared" si="32"/>
        <v>0</v>
      </c>
      <c r="AU122" s="203"/>
      <c r="AV122" s="203"/>
      <c r="AW122" s="204">
        <f t="shared" si="33"/>
        <v>0</v>
      </c>
      <c r="AX122" s="204"/>
      <c r="AY122" s="204"/>
      <c r="AZ122" s="190">
        <f t="shared" si="34"/>
        <v>0</v>
      </c>
      <c r="BA122" s="190"/>
      <c r="BB122" s="190">
        <f t="shared" si="35"/>
        <v>0</v>
      </c>
      <c r="BC122" s="190"/>
      <c r="BD122" s="190">
        <f t="shared" si="36"/>
        <v>0</v>
      </c>
      <c r="BE122" s="190"/>
      <c r="BF122" s="190">
        <f t="shared" si="37"/>
        <v>0</v>
      </c>
      <c r="BG122" s="190"/>
      <c r="BH122" s="190">
        <f t="shared" si="38"/>
        <v>0</v>
      </c>
      <c r="BI122" s="190"/>
      <c r="BJ122" s="190">
        <f t="shared" si="39"/>
        <v>0</v>
      </c>
      <c r="BK122" s="190"/>
      <c r="BL122" s="190">
        <f t="shared" si="40"/>
        <v>0</v>
      </c>
      <c r="BM122" s="199"/>
      <c r="BN122" s="190">
        <f t="shared" si="41"/>
        <v>0</v>
      </c>
      <c r="BO122" s="190"/>
      <c r="BP122" s="190">
        <f t="shared" si="42"/>
        <v>0</v>
      </c>
      <c r="BQ122" s="190"/>
      <c r="BR122" s="190">
        <f t="shared" si="43"/>
        <v>0</v>
      </c>
      <c r="BS122" s="191"/>
    </row>
    <row r="123" spans="2:71" ht="15" thickBot="1" x14ac:dyDescent="0.4">
      <c r="B123" s="209"/>
      <c r="C123" s="210"/>
      <c r="D123" s="210"/>
      <c r="E123" s="214"/>
      <c r="F123" s="214"/>
      <c r="G123" s="214"/>
      <c r="H123" s="215"/>
      <c r="I123" s="205"/>
      <c r="J123" s="206"/>
      <c r="K123" s="206"/>
      <c r="L123" s="206"/>
      <c r="M123" s="213">
        <v>44323</v>
      </c>
      <c r="N123" s="213"/>
      <c r="O123" s="213"/>
      <c r="P123" s="213">
        <v>44687</v>
      </c>
      <c r="Q123" s="213"/>
      <c r="R123" s="213"/>
      <c r="S123" s="205" t="s">
        <v>6638</v>
      </c>
      <c r="T123" s="205"/>
      <c r="U123" s="205"/>
      <c r="V123" s="206"/>
      <c r="W123" s="206"/>
      <c r="X123" s="206"/>
      <c r="Y123" s="207"/>
      <c r="Z123" s="207"/>
      <c r="AA123" s="207"/>
      <c r="AB123" s="208"/>
      <c r="AC123" s="208"/>
      <c r="AD123" s="208"/>
      <c r="AE123" s="202"/>
      <c r="AF123" s="202"/>
      <c r="AG123" s="202"/>
      <c r="AH123" s="201">
        <f>Totals!$E$81</f>
        <v>45811</v>
      </c>
      <c r="AI123" s="201"/>
      <c r="AJ123" s="201"/>
      <c r="AK123" s="331">
        <f t="shared" si="30"/>
        <v>0</v>
      </c>
      <c r="AL123" s="331"/>
      <c r="AM123" s="331"/>
      <c r="AN123" s="201" t="str">
        <f t="shared" si="31"/>
        <v/>
      </c>
      <c r="AO123" s="201"/>
      <c r="AP123" s="201"/>
      <c r="AQ123" s="202"/>
      <c r="AR123" s="202"/>
      <c r="AS123" s="202"/>
      <c r="AT123" s="203">
        <f t="shared" si="32"/>
        <v>0</v>
      </c>
      <c r="AU123" s="203"/>
      <c r="AV123" s="203"/>
      <c r="AW123" s="204">
        <f t="shared" si="33"/>
        <v>0</v>
      </c>
      <c r="AX123" s="204"/>
      <c r="AY123" s="204"/>
      <c r="AZ123" s="190">
        <f t="shared" si="34"/>
        <v>0</v>
      </c>
      <c r="BA123" s="190"/>
      <c r="BB123" s="190">
        <f t="shared" si="35"/>
        <v>0</v>
      </c>
      <c r="BC123" s="190"/>
      <c r="BD123" s="190">
        <f t="shared" si="36"/>
        <v>0</v>
      </c>
      <c r="BE123" s="190"/>
      <c r="BF123" s="190">
        <f t="shared" si="37"/>
        <v>0</v>
      </c>
      <c r="BG123" s="190"/>
      <c r="BH123" s="190">
        <f t="shared" si="38"/>
        <v>0</v>
      </c>
      <c r="BI123" s="190"/>
      <c r="BJ123" s="190">
        <f t="shared" si="39"/>
        <v>0</v>
      </c>
      <c r="BK123" s="190"/>
      <c r="BL123" s="190">
        <f t="shared" si="40"/>
        <v>0</v>
      </c>
      <c r="BM123" s="199"/>
      <c r="BN123" s="190">
        <f t="shared" si="41"/>
        <v>0</v>
      </c>
      <c r="BO123" s="190"/>
      <c r="BP123" s="190">
        <f t="shared" si="42"/>
        <v>0</v>
      </c>
      <c r="BQ123" s="190"/>
      <c r="BR123" s="190">
        <f t="shared" si="43"/>
        <v>0</v>
      </c>
      <c r="BS123" s="191"/>
    </row>
    <row r="124" spans="2:71" ht="15" thickBot="1" x14ac:dyDescent="0.4">
      <c r="B124" s="209"/>
      <c r="C124" s="210"/>
      <c r="D124" s="210"/>
      <c r="E124" s="214"/>
      <c r="F124" s="214"/>
      <c r="G124" s="214"/>
      <c r="H124" s="215"/>
      <c r="I124" s="205"/>
      <c r="J124" s="206"/>
      <c r="K124" s="206"/>
      <c r="L124" s="206"/>
      <c r="M124" s="213"/>
      <c r="N124" s="213"/>
      <c r="O124" s="213"/>
      <c r="P124" s="213"/>
      <c r="Q124" s="213"/>
      <c r="R124" s="213"/>
      <c r="S124" s="205"/>
      <c r="T124" s="205"/>
      <c r="U124" s="205"/>
      <c r="V124" s="206"/>
      <c r="W124" s="206"/>
      <c r="X124" s="206"/>
      <c r="Y124" s="207"/>
      <c r="Z124" s="207"/>
      <c r="AA124" s="207"/>
      <c r="AB124" s="208"/>
      <c r="AC124" s="208"/>
      <c r="AD124" s="208"/>
      <c r="AE124" s="202"/>
      <c r="AF124" s="202"/>
      <c r="AG124" s="202"/>
      <c r="AH124" s="201">
        <f>Totals!$E$81</f>
        <v>45811</v>
      </c>
      <c r="AI124" s="201"/>
      <c r="AJ124" s="201"/>
      <c r="AK124" s="331">
        <f t="shared" si="30"/>
        <v>0</v>
      </c>
      <c r="AL124" s="331"/>
      <c r="AM124" s="331"/>
      <c r="AN124" s="201" t="str">
        <f t="shared" si="31"/>
        <v/>
      </c>
      <c r="AO124" s="201"/>
      <c r="AP124" s="201"/>
      <c r="AQ124" s="202"/>
      <c r="AR124" s="202"/>
      <c r="AS124" s="202"/>
      <c r="AT124" s="203">
        <f t="shared" si="32"/>
        <v>0</v>
      </c>
      <c r="AU124" s="203"/>
      <c r="AV124" s="203"/>
      <c r="AW124" s="204">
        <f t="shared" si="33"/>
        <v>0</v>
      </c>
      <c r="AX124" s="204"/>
      <c r="AY124" s="204"/>
      <c r="AZ124" s="190">
        <f t="shared" si="34"/>
        <v>0</v>
      </c>
      <c r="BA124" s="190"/>
      <c r="BB124" s="190">
        <f t="shared" si="35"/>
        <v>0</v>
      </c>
      <c r="BC124" s="190"/>
      <c r="BD124" s="190">
        <f t="shared" si="36"/>
        <v>0</v>
      </c>
      <c r="BE124" s="190"/>
      <c r="BF124" s="190">
        <f t="shared" si="37"/>
        <v>0</v>
      </c>
      <c r="BG124" s="190"/>
      <c r="BH124" s="190">
        <f t="shared" si="38"/>
        <v>0</v>
      </c>
      <c r="BI124" s="190"/>
      <c r="BJ124" s="190">
        <f t="shared" si="39"/>
        <v>0</v>
      </c>
      <c r="BK124" s="190"/>
      <c r="BL124" s="190">
        <f t="shared" si="40"/>
        <v>0</v>
      </c>
      <c r="BM124" s="199"/>
      <c r="BN124" s="190">
        <f t="shared" si="41"/>
        <v>0</v>
      </c>
      <c r="BO124" s="190"/>
      <c r="BP124" s="190">
        <f t="shared" si="42"/>
        <v>0</v>
      </c>
      <c r="BQ124" s="190"/>
      <c r="BR124" s="190">
        <f t="shared" si="43"/>
        <v>0</v>
      </c>
      <c r="BS124" s="191"/>
    </row>
    <row r="125" spans="2:71" ht="15" thickBot="1" x14ac:dyDescent="0.4">
      <c r="B125" s="209"/>
      <c r="C125" s="210"/>
      <c r="D125" s="210"/>
      <c r="E125" s="214"/>
      <c r="F125" s="214"/>
      <c r="G125" s="214"/>
      <c r="H125" s="215"/>
      <c r="I125" s="205"/>
      <c r="J125" s="206"/>
      <c r="K125" s="206"/>
      <c r="L125" s="206"/>
      <c r="M125" s="213"/>
      <c r="N125" s="213"/>
      <c r="O125" s="213"/>
      <c r="P125" s="213"/>
      <c r="Q125" s="213"/>
      <c r="R125" s="213"/>
      <c r="S125" s="205"/>
      <c r="T125" s="205"/>
      <c r="U125" s="205"/>
      <c r="V125" s="206"/>
      <c r="W125" s="206"/>
      <c r="X125" s="206"/>
      <c r="Y125" s="207"/>
      <c r="Z125" s="207"/>
      <c r="AA125" s="207"/>
      <c r="AB125" s="208"/>
      <c r="AC125" s="208"/>
      <c r="AD125" s="208"/>
      <c r="AE125" s="202"/>
      <c r="AF125" s="202"/>
      <c r="AG125" s="202"/>
      <c r="AH125" s="201">
        <f>Totals!$E$81</f>
        <v>45811</v>
      </c>
      <c r="AI125" s="201"/>
      <c r="AJ125" s="201"/>
      <c r="AK125" s="331">
        <f t="shared" si="30"/>
        <v>0</v>
      </c>
      <c r="AL125" s="331"/>
      <c r="AM125" s="331"/>
      <c r="AN125" s="201" t="str">
        <f t="shared" si="31"/>
        <v/>
      </c>
      <c r="AO125" s="201"/>
      <c r="AP125" s="201"/>
      <c r="AQ125" s="202"/>
      <c r="AR125" s="202"/>
      <c r="AS125" s="202"/>
      <c r="AT125" s="203">
        <f t="shared" si="32"/>
        <v>0</v>
      </c>
      <c r="AU125" s="203"/>
      <c r="AV125" s="203"/>
      <c r="AW125" s="204">
        <f t="shared" si="33"/>
        <v>0</v>
      </c>
      <c r="AX125" s="204"/>
      <c r="AY125" s="204"/>
      <c r="AZ125" s="190">
        <f t="shared" si="34"/>
        <v>0</v>
      </c>
      <c r="BA125" s="190"/>
      <c r="BB125" s="190">
        <f t="shared" si="35"/>
        <v>0</v>
      </c>
      <c r="BC125" s="190"/>
      <c r="BD125" s="190">
        <f t="shared" si="36"/>
        <v>0</v>
      </c>
      <c r="BE125" s="190"/>
      <c r="BF125" s="190">
        <f t="shared" si="37"/>
        <v>0</v>
      </c>
      <c r="BG125" s="190"/>
      <c r="BH125" s="190">
        <f t="shared" si="38"/>
        <v>0</v>
      </c>
      <c r="BI125" s="190"/>
      <c r="BJ125" s="190">
        <f t="shared" si="39"/>
        <v>0</v>
      </c>
      <c r="BK125" s="190"/>
      <c r="BL125" s="190">
        <f t="shared" si="40"/>
        <v>0</v>
      </c>
      <c r="BM125" s="199"/>
      <c r="BN125" s="190">
        <f t="shared" si="41"/>
        <v>0</v>
      </c>
      <c r="BO125" s="190"/>
      <c r="BP125" s="190">
        <f t="shared" si="42"/>
        <v>0</v>
      </c>
      <c r="BQ125" s="190"/>
      <c r="BR125" s="190">
        <f t="shared" si="43"/>
        <v>0</v>
      </c>
      <c r="BS125" s="191"/>
    </row>
    <row r="126" spans="2:71" ht="15" thickBot="1" x14ac:dyDescent="0.4">
      <c r="B126" s="209"/>
      <c r="C126" s="210"/>
      <c r="D126" s="210"/>
      <c r="E126" s="214"/>
      <c r="F126" s="214"/>
      <c r="G126" s="214"/>
      <c r="H126" s="215"/>
      <c r="I126" s="205"/>
      <c r="J126" s="206"/>
      <c r="K126" s="206"/>
      <c r="L126" s="206"/>
      <c r="M126" s="213"/>
      <c r="N126" s="213"/>
      <c r="O126" s="213"/>
      <c r="P126" s="213"/>
      <c r="Q126" s="213"/>
      <c r="R126" s="213"/>
      <c r="S126" s="205"/>
      <c r="T126" s="205"/>
      <c r="U126" s="205"/>
      <c r="V126" s="206"/>
      <c r="W126" s="206"/>
      <c r="X126" s="206"/>
      <c r="Y126" s="207"/>
      <c r="Z126" s="207"/>
      <c r="AA126" s="207"/>
      <c r="AB126" s="208"/>
      <c r="AC126" s="208"/>
      <c r="AD126" s="208"/>
      <c r="AE126" s="202"/>
      <c r="AF126" s="202"/>
      <c r="AG126" s="202"/>
      <c r="AH126" s="201">
        <f>Totals!$E$81</f>
        <v>45811</v>
      </c>
      <c r="AI126" s="201"/>
      <c r="AJ126" s="201"/>
      <c r="AK126" s="331">
        <f t="shared" si="30"/>
        <v>0</v>
      </c>
      <c r="AL126" s="331"/>
      <c r="AM126" s="331"/>
      <c r="AN126" s="201" t="str">
        <f t="shared" si="31"/>
        <v/>
      </c>
      <c r="AO126" s="201"/>
      <c r="AP126" s="201"/>
      <c r="AQ126" s="202"/>
      <c r="AR126" s="202"/>
      <c r="AS126" s="202"/>
      <c r="AT126" s="203">
        <f t="shared" si="32"/>
        <v>0</v>
      </c>
      <c r="AU126" s="203"/>
      <c r="AV126" s="203"/>
      <c r="AW126" s="204">
        <f t="shared" si="33"/>
        <v>0</v>
      </c>
      <c r="AX126" s="204"/>
      <c r="AY126" s="204"/>
      <c r="AZ126" s="190">
        <f t="shared" si="34"/>
        <v>0</v>
      </c>
      <c r="BA126" s="190"/>
      <c r="BB126" s="190">
        <f t="shared" si="35"/>
        <v>0</v>
      </c>
      <c r="BC126" s="190"/>
      <c r="BD126" s="190">
        <f t="shared" si="36"/>
        <v>0</v>
      </c>
      <c r="BE126" s="190"/>
      <c r="BF126" s="190">
        <f t="shared" si="37"/>
        <v>0</v>
      </c>
      <c r="BG126" s="190"/>
      <c r="BH126" s="190">
        <f t="shared" si="38"/>
        <v>0</v>
      </c>
      <c r="BI126" s="190"/>
      <c r="BJ126" s="190">
        <f t="shared" si="39"/>
        <v>0</v>
      </c>
      <c r="BK126" s="190"/>
      <c r="BL126" s="190">
        <f t="shared" si="40"/>
        <v>0</v>
      </c>
      <c r="BM126" s="199"/>
      <c r="BN126" s="190">
        <f t="shared" si="41"/>
        <v>0</v>
      </c>
      <c r="BO126" s="190"/>
      <c r="BP126" s="190">
        <f t="shared" si="42"/>
        <v>0</v>
      </c>
      <c r="BQ126" s="190"/>
      <c r="BR126" s="190">
        <f t="shared" si="43"/>
        <v>0</v>
      </c>
      <c r="BS126" s="191"/>
    </row>
    <row r="127" spans="2:71" ht="15" thickBot="1" x14ac:dyDescent="0.4">
      <c r="B127" s="209"/>
      <c r="C127" s="210"/>
      <c r="D127" s="210"/>
      <c r="E127" s="214"/>
      <c r="F127" s="214"/>
      <c r="G127" s="214"/>
      <c r="H127" s="215"/>
      <c r="I127" s="205"/>
      <c r="J127" s="206"/>
      <c r="K127" s="206"/>
      <c r="L127" s="206"/>
      <c r="M127" s="213">
        <v>43148</v>
      </c>
      <c r="N127" s="213"/>
      <c r="O127" s="213"/>
      <c r="P127" s="213">
        <v>46799</v>
      </c>
      <c r="Q127" s="213"/>
      <c r="R127" s="213"/>
      <c r="S127" s="205" t="s">
        <v>3712</v>
      </c>
      <c r="T127" s="205"/>
      <c r="U127" s="205"/>
      <c r="V127" s="206" t="s">
        <v>3299</v>
      </c>
      <c r="W127" s="206"/>
      <c r="X127" s="206"/>
      <c r="Y127" s="207"/>
      <c r="Z127" s="207"/>
      <c r="AA127" s="207"/>
      <c r="AB127" s="208"/>
      <c r="AC127" s="208"/>
      <c r="AD127" s="208"/>
      <c r="AE127" s="202"/>
      <c r="AF127" s="202"/>
      <c r="AG127" s="202"/>
      <c r="AH127" s="201">
        <f>Totals!$E$81</f>
        <v>45811</v>
      </c>
      <c r="AI127" s="201"/>
      <c r="AJ127" s="201"/>
      <c r="AK127" s="331">
        <f t="shared" si="30"/>
        <v>0</v>
      </c>
      <c r="AL127" s="331"/>
      <c r="AM127" s="331"/>
      <c r="AN127" s="201" t="str">
        <f>IF($AQ127="","",$AQ127-1)</f>
        <v/>
      </c>
      <c r="AO127" s="201"/>
      <c r="AP127" s="201"/>
      <c r="AQ127" s="202"/>
      <c r="AR127" s="202"/>
      <c r="AS127" s="202"/>
      <c r="AT127" s="203">
        <f>IF($AE127&gt;0,IF($AN127&gt;0,IF(OR($AH127&gt;"",$AH127&gt;0),$AN127-$AH127,""),0),0)</f>
        <v>0</v>
      </c>
      <c r="AU127" s="203"/>
      <c r="AV127" s="203"/>
      <c r="AW127" s="204">
        <f t="shared" si="33"/>
        <v>0</v>
      </c>
      <c r="AX127" s="204"/>
      <c r="AY127" s="204"/>
      <c r="AZ127" s="190">
        <f t="shared" si="34"/>
        <v>0</v>
      </c>
      <c r="BA127" s="190"/>
      <c r="BB127" s="190">
        <f t="shared" si="35"/>
        <v>0</v>
      </c>
      <c r="BC127" s="190"/>
      <c r="BD127" s="190">
        <f t="shared" si="36"/>
        <v>0</v>
      </c>
      <c r="BE127" s="190"/>
      <c r="BF127" s="190">
        <f t="shared" si="37"/>
        <v>0</v>
      </c>
      <c r="BG127" s="190"/>
      <c r="BH127" s="190">
        <f t="shared" si="38"/>
        <v>0</v>
      </c>
      <c r="BI127" s="190"/>
      <c r="BJ127" s="190">
        <f t="shared" si="39"/>
        <v>0</v>
      </c>
      <c r="BK127" s="190"/>
      <c r="BL127" s="190">
        <f t="shared" si="40"/>
        <v>0</v>
      </c>
      <c r="BM127" s="199"/>
      <c r="BN127" s="190">
        <f t="shared" si="41"/>
        <v>0</v>
      </c>
      <c r="BO127" s="190"/>
      <c r="BP127" s="190">
        <f t="shared" si="42"/>
        <v>0</v>
      </c>
      <c r="BQ127" s="190"/>
      <c r="BR127" s="190">
        <f t="shared" si="43"/>
        <v>0</v>
      </c>
      <c r="BS127" s="191"/>
    </row>
    <row r="128" spans="2:71" ht="15" thickBot="1" x14ac:dyDescent="0.4">
      <c r="B128" s="209"/>
      <c r="C128" s="210"/>
      <c r="D128" s="210"/>
      <c r="E128" s="214"/>
      <c r="F128" s="214"/>
      <c r="G128" s="214"/>
      <c r="H128" s="215"/>
      <c r="I128" s="205"/>
      <c r="J128" s="206"/>
      <c r="K128" s="206"/>
      <c r="L128" s="206"/>
      <c r="M128" s="213">
        <v>44428</v>
      </c>
      <c r="N128" s="213"/>
      <c r="O128" s="213"/>
      <c r="P128" s="213">
        <v>44792</v>
      </c>
      <c r="Q128" s="213"/>
      <c r="R128" s="213"/>
      <c r="S128" s="205" t="s">
        <v>6638</v>
      </c>
      <c r="T128" s="205"/>
      <c r="U128" s="205"/>
      <c r="V128" s="206" t="s">
        <v>6406</v>
      </c>
      <c r="W128" s="206"/>
      <c r="X128" s="206"/>
      <c r="Y128" s="207"/>
      <c r="Z128" s="207"/>
      <c r="AA128" s="207"/>
      <c r="AB128" s="208"/>
      <c r="AC128" s="208"/>
      <c r="AD128" s="208"/>
      <c r="AE128" s="202"/>
      <c r="AF128" s="202"/>
      <c r="AG128" s="202"/>
      <c r="AH128" s="201">
        <f>Totals!$E$81</f>
        <v>45811</v>
      </c>
      <c r="AI128" s="201"/>
      <c r="AJ128" s="201"/>
      <c r="AK128" s="331">
        <f t="shared" si="30"/>
        <v>0</v>
      </c>
      <c r="AL128" s="331"/>
      <c r="AM128" s="331"/>
      <c r="AN128" s="201" t="str">
        <f t="shared" si="31"/>
        <v/>
      </c>
      <c r="AO128" s="201"/>
      <c r="AP128" s="201"/>
      <c r="AQ128" s="202"/>
      <c r="AR128" s="202"/>
      <c r="AS128" s="202"/>
      <c r="AT128" s="203">
        <f t="shared" ref="AT128:AT155" si="44">IF($AE128&gt;0,IF($AN128&gt;0,IF(OR($AH128&gt;"",$AH128&gt;0),$AN128-$AH128,""),0),0)</f>
        <v>0</v>
      </c>
      <c r="AU128" s="203"/>
      <c r="AV128" s="203"/>
      <c r="AW128" s="204">
        <f t="shared" si="33"/>
        <v>0</v>
      </c>
      <c r="AX128" s="204"/>
      <c r="AY128" s="204"/>
      <c r="AZ128" s="190">
        <f t="shared" si="34"/>
        <v>0</v>
      </c>
      <c r="BA128" s="190"/>
      <c r="BB128" s="190">
        <f t="shared" si="35"/>
        <v>0</v>
      </c>
      <c r="BC128" s="190"/>
      <c r="BD128" s="190">
        <f t="shared" si="36"/>
        <v>0</v>
      </c>
      <c r="BE128" s="190"/>
      <c r="BF128" s="190">
        <f t="shared" si="37"/>
        <v>0</v>
      </c>
      <c r="BG128" s="190"/>
      <c r="BH128" s="190">
        <f t="shared" si="38"/>
        <v>0</v>
      </c>
      <c r="BI128" s="190"/>
      <c r="BJ128" s="190">
        <f t="shared" si="39"/>
        <v>0</v>
      </c>
      <c r="BK128" s="190"/>
      <c r="BL128" s="190">
        <f t="shared" si="40"/>
        <v>0</v>
      </c>
      <c r="BM128" s="199"/>
      <c r="BN128" s="190">
        <f t="shared" si="41"/>
        <v>0</v>
      </c>
      <c r="BO128" s="190"/>
      <c r="BP128" s="190">
        <f t="shared" si="42"/>
        <v>0</v>
      </c>
      <c r="BQ128" s="190"/>
      <c r="BR128" s="190">
        <f t="shared" si="43"/>
        <v>0</v>
      </c>
      <c r="BS128" s="191"/>
    </row>
    <row r="129" spans="2:71" ht="15" thickBot="1" x14ac:dyDescent="0.4">
      <c r="B129" s="209"/>
      <c r="C129" s="210"/>
      <c r="D129" s="210"/>
      <c r="E129" s="214"/>
      <c r="F129" s="214"/>
      <c r="G129" s="214"/>
      <c r="H129" s="215"/>
      <c r="I129" s="205"/>
      <c r="J129" s="206"/>
      <c r="K129" s="206"/>
      <c r="L129" s="206"/>
      <c r="M129" s="213">
        <v>44428</v>
      </c>
      <c r="N129" s="213"/>
      <c r="O129" s="213"/>
      <c r="P129" s="213">
        <v>44792</v>
      </c>
      <c r="Q129" s="213"/>
      <c r="R129" s="213"/>
      <c r="S129" s="205" t="s">
        <v>6638</v>
      </c>
      <c r="T129" s="205"/>
      <c r="U129" s="205"/>
      <c r="V129" s="206" t="s">
        <v>6406</v>
      </c>
      <c r="W129" s="206"/>
      <c r="X129" s="206"/>
      <c r="Y129" s="207"/>
      <c r="Z129" s="207"/>
      <c r="AA129" s="207"/>
      <c r="AB129" s="208"/>
      <c r="AC129" s="208"/>
      <c r="AD129" s="208"/>
      <c r="AE129" s="202"/>
      <c r="AF129" s="202"/>
      <c r="AG129" s="202"/>
      <c r="AH129" s="201">
        <f>Totals!$E$81</f>
        <v>45811</v>
      </c>
      <c r="AI129" s="201"/>
      <c r="AJ129" s="201"/>
      <c r="AK129" s="331">
        <f t="shared" si="30"/>
        <v>0</v>
      </c>
      <c r="AL129" s="331"/>
      <c r="AM129" s="331"/>
      <c r="AN129" s="201" t="str">
        <f t="shared" si="31"/>
        <v/>
      </c>
      <c r="AO129" s="201"/>
      <c r="AP129" s="201"/>
      <c r="AQ129" s="202"/>
      <c r="AR129" s="202"/>
      <c r="AS129" s="202"/>
      <c r="AT129" s="203">
        <f t="shared" si="44"/>
        <v>0</v>
      </c>
      <c r="AU129" s="203"/>
      <c r="AV129" s="203"/>
      <c r="AW129" s="204">
        <f t="shared" si="33"/>
        <v>0</v>
      </c>
      <c r="AX129" s="204"/>
      <c r="AY129" s="204"/>
      <c r="AZ129" s="190">
        <f t="shared" si="34"/>
        <v>0</v>
      </c>
      <c r="BA129" s="190"/>
      <c r="BB129" s="190">
        <f t="shared" si="35"/>
        <v>0</v>
      </c>
      <c r="BC129" s="190"/>
      <c r="BD129" s="190">
        <f t="shared" si="36"/>
        <v>0</v>
      </c>
      <c r="BE129" s="190"/>
      <c r="BF129" s="190">
        <f t="shared" si="37"/>
        <v>0</v>
      </c>
      <c r="BG129" s="190"/>
      <c r="BH129" s="190">
        <f t="shared" si="38"/>
        <v>0</v>
      </c>
      <c r="BI129" s="190"/>
      <c r="BJ129" s="190">
        <f t="shared" si="39"/>
        <v>0</v>
      </c>
      <c r="BK129" s="190"/>
      <c r="BL129" s="190">
        <f t="shared" si="40"/>
        <v>0</v>
      </c>
      <c r="BM129" s="199"/>
      <c r="BN129" s="190">
        <f t="shared" si="41"/>
        <v>0</v>
      </c>
      <c r="BO129" s="190"/>
      <c r="BP129" s="190">
        <f t="shared" si="42"/>
        <v>0</v>
      </c>
      <c r="BQ129" s="190"/>
      <c r="BR129" s="190">
        <f t="shared" si="43"/>
        <v>0</v>
      </c>
      <c r="BS129" s="191"/>
    </row>
    <row r="130" spans="2:71" ht="15" thickBot="1" x14ac:dyDescent="0.4">
      <c r="B130" s="209"/>
      <c r="C130" s="210"/>
      <c r="D130" s="210"/>
      <c r="E130" s="214"/>
      <c r="F130" s="214"/>
      <c r="G130" s="214"/>
      <c r="H130" s="215"/>
      <c r="I130" s="205"/>
      <c r="J130" s="206"/>
      <c r="K130" s="206"/>
      <c r="L130" s="206"/>
      <c r="M130" s="213"/>
      <c r="N130" s="213"/>
      <c r="O130" s="213"/>
      <c r="P130" s="213"/>
      <c r="Q130" s="213"/>
      <c r="R130" s="213"/>
      <c r="S130" s="205"/>
      <c r="T130" s="205"/>
      <c r="U130" s="205"/>
      <c r="V130" s="206"/>
      <c r="W130" s="206"/>
      <c r="X130" s="206"/>
      <c r="Y130" s="207"/>
      <c r="Z130" s="207"/>
      <c r="AA130" s="207"/>
      <c r="AB130" s="208"/>
      <c r="AC130" s="208"/>
      <c r="AD130" s="208"/>
      <c r="AE130" s="202"/>
      <c r="AF130" s="202"/>
      <c r="AG130" s="202"/>
      <c r="AH130" s="201">
        <f>Totals!$E$81</f>
        <v>45811</v>
      </c>
      <c r="AI130" s="201"/>
      <c r="AJ130" s="201"/>
      <c r="AK130" s="331">
        <f t="shared" si="30"/>
        <v>0</v>
      </c>
      <c r="AL130" s="331"/>
      <c r="AM130" s="331"/>
      <c r="AN130" s="201" t="str">
        <f t="shared" si="31"/>
        <v/>
      </c>
      <c r="AO130" s="201"/>
      <c r="AP130" s="201"/>
      <c r="AQ130" s="202"/>
      <c r="AR130" s="202"/>
      <c r="AS130" s="202"/>
      <c r="AT130" s="203">
        <f t="shared" si="44"/>
        <v>0</v>
      </c>
      <c r="AU130" s="203"/>
      <c r="AV130" s="203"/>
      <c r="AW130" s="204">
        <f t="shared" si="33"/>
        <v>0</v>
      </c>
      <c r="AX130" s="204"/>
      <c r="AY130" s="204"/>
      <c r="AZ130" s="190">
        <f t="shared" si="34"/>
        <v>0</v>
      </c>
      <c r="BA130" s="190"/>
      <c r="BB130" s="190">
        <f t="shared" si="35"/>
        <v>0</v>
      </c>
      <c r="BC130" s="190"/>
      <c r="BD130" s="190">
        <f t="shared" si="36"/>
        <v>0</v>
      </c>
      <c r="BE130" s="190"/>
      <c r="BF130" s="190">
        <f t="shared" si="37"/>
        <v>0</v>
      </c>
      <c r="BG130" s="190"/>
      <c r="BH130" s="190">
        <f t="shared" si="38"/>
        <v>0</v>
      </c>
      <c r="BI130" s="190"/>
      <c r="BJ130" s="190">
        <f t="shared" si="39"/>
        <v>0</v>
      </c>
      <c r="BK130" s="190"/>
      <c r="BL130" s="190">
        <f t="shared" si="40"/>
        <v>0</v>
      </c>
      <c r="BM130" s="199"/>
      <c r="BN130" s="190">
        <f t="shared" si="41"/>
        <v>0</v>
      </c>
      <c r="BO130" s="190"/>
      <c r="BP130" s="190">
        <f t="shared" si="42"/>
        <v>0</v>
      </c>
      <c r="BQ130" s="190"/>
      <c r="BR130" s="190">
        <f t="shared" si="43"/>
        <v>0</v>
      </c>
      <c r="BS130" s="191"/>
    </row>
    <row r="131" spans="2:71" ht="15" thickBot="1" x14ac:dyDescent="0.4">
      <c r="B131" s="209"/>
      <c r="C131" s="210"/>
      <c r="D131" s="210"/>
      <c r="E131" s="214"/>
      <c r="F131" s="214"/>
      <c r="G131" s="214"/>
      <c r="H131" s="215"/>
      <c r="I131" s="205"/>
      <c r="J131" s="206"/>
      <c r="K131" s="206"/>
      <c r="L131" s="206"/>
      <c r="M131" s="213">
        <v>43246</v>
      </c>
      <c r="N131" s="213"/>
      <c r="O131" s="213"/>
      <c r="P131" s="213">
        <v>45071</v>
      </c>
      <c r="Q131" s="213"/>
      <c r="R131" s="213"/>
      <c r="S131" s="205" t="s">
        <v>5539</v>
      </c>
      <c r="T131" s="205"/>
      <c r="U131" s="205"/>
      <c r="V131" s="206" t="s">
        <v>5027</v>
      </c>
      <c r="W131" s="206"/>
      <c r="X131" s="206"/>
      <c r="Y131" s="207"/>
      <c r="Z131" s="207"/>
      <c r="AA131" s="207"/>
      <c r="AB131" s="208"/>
      <c r="AC131" s="208"/>
      <c r="AD131" s="208"/>
      <c r="AE131" s="202"/>
      <c r="AF131" s="202"/>
      <c r="AG131" s="202"/>
      <c r="AH131" s="201">
        <f>Totals!$E$81</f>
        <v>45811</v>
      </c>
      <c r="AI131" s="201"/>
      <c r="AJ131" s="201"/>
      <c r="AK131" s="331">
        <f t="shared" si="30"/>
        <v>0</v>
      </c>
      <c r="AL131" s="331"/>
      <c r="AM131" s="331"/>
      <c r="AN131" s="201" t="str">
        <f t="shared" si="31"/>
        <v/>
      </c>
      <c r="AO131" s="201"/>
      <c r="AP131" s="201"/>
      <c r="AQ131" s="202"/>
      <c r="AR131" s="202"/>
      <c r="AS131" s="202"/>
      <c r="AT131" s="203">
        <f t="shared" si="44"/>
        <v>0</v>
      </c>
      <c r="AU131" s="203"/>
      <c r="AV131" s="203"/>
      <c r="AW131" s="204">
        <f t="shared" si="33"/>
        <v>0</v>
      </c>
      <c r="AX131" s="204"/>
      <c r="AY131" s="204"/>
      <c r="AZ131" s="190">
        <f t="shared" si="34"/>
        <v>0</v>
      </c>
      <c r="BA131" s="190"/>
      <c r="BB131" s="190">
        <f t="shared" si="35"/>
        <v>0</v>
      </c>
      <c r="BC131" s="190"/>
      <c r="BD131" s="190">
        <f t="shared" si="36"/>
        <v>0</v>
      </c>
      <c r="BE131" s="190"/>
      <c r="BF131" s="190">
        <f t="shared" si="37"/>
        <v>0</v>
      </c>
      <c r="BG131" s="190"/>
      <c r="BH131" s="190">
        <f t="shared" si="38"/>
        <v>0</v>
      </c>
      <c r="BI131" s="190"/>
      <c r="BJ131" s="190">
        <f t="shared" si="39"/>
        <v>0</v>
      </c>
      <c r="BK131" s="190"/>
      <c r="BL131" s="190">
        <f t="shared" si="40"/>
        <v>0</v>
      </c>
      <c r="BM131" s="199"/>
      <c r="BN131" s="190">
        <f t="shared" si="41"/>
        <v>0</v>
      </c>
      <c r="BO131" s="190"/>
      <c r="BP131" s="190">
        <f t="shared" si="42"/>
        <v>0</v>
      </c>
      <c r="BQ131" s="190"/>
      <c r="BR131" s="190">
        <f t="shared" si="43"/>
        <v>0</v>
      </c>
      <c r="BS131" s="191"/>
    </row>
    <row r="132" spans="2:71" ht="15" thickBot="1" x14ac:dyDescent="0.4">
      <c r="B132" s="209"/>
      <c r="C132" s="210"/>
      <c r="D132" s="210"/>
      <c r="E132" s="214"/>
      <c r="F132" s="214"/>
      <c r="G132" s="214"/>
      <c r="H132" s="215"/>
      <c r="I132" s="205"/>
      <c r="J132" s="206"/>
      <c r="K132" s="206"/>
      <c r="L132" s="206"/>
      <c r="M132" s="213">
        <v>44442</v>
      </c>
      <c r="N132" s="213"/>
      <c r="O132" s="213"/>
      <c r="P132" s="213">
        <v>46267</v>
      </c>
      <c r="Q132" s="213"/>
      <c r="R132" s="213"/>
      <c r="S132" s="205" t="s">
        <v>5539</v>
      </c>
      <c r="T132" s="205"/>
      <c r="U132" s="205"/>
      <c r="V132" s="206" t="s">
        <v>3830</v>
      </c>
      <c r="W132" s="206"/>
      <c r="X132" s="206"/>
      <c r="Y132" s="207"/>
      <c r="Z132" s="207"/>
      <c r="AA132" s="207"/>
      <c r="AB132" s="208"/>
      <c r="AC132" s="208"/>
      <c r="AD132" s="208"/>
      <c r="AE132" s="202"/>
      <c r="AF132" s="202"/>
      <c r="AG132" s="202"/>
      <c r="AH132" s="201">
        <f>Totals!$E$81</f>
        <v>45811</v>
      </c>
      <c r="AI132" s="201"/>
      <c r="AJ132" s="201"/>
      <c r="AK132" s="331">
        <f t="shared" si="30"/>
        <v>0</v>
      </c>
      <c r="AL132" s="331"/>
      <c r="AM132" s="331"/>
      <c r="AN132" s="201" t="str">
        <f t="shared" si="31"/>
        <v/>
      </c>
      <c r="AO132" s="201"/>
      <c r="AP132" s="201"/>
      <c r="AQ132" s="202"/>
      <c r="AR132" s="202"/>
      <c r="AS132" s="202"/>
      <c r="AT132" s="203">
        <f t="shared" si="44"/>
        <v>0</v>
      </c>
      <c r="AU132" s="203"/>
      <c r="AV132" s="203"/>
      <c r="AW132" s="204">
        <f t="shared" si="33"/>
        <v>0</v>
      </c>
      <c r="AX132" s="204"/>
      <c r="AY132" s="204"/>
      <c r="AZ132" s="190">
        <f t="shared" si="34"/>
        <v>0</v>
      </c>
      <c r="BA132" s="190"/>
      <c r="BB132" s="190">
        <f t="shared" si="35"/>
        <v>0</v>
      </c>
      <c r="BC132" s="190"/>
      <c r="BD132" s="190">
        <f t="shared" si="36"/>
        <v>0</v>
      </c>
      <c r="BE132" s="190"/>
      <c r="BF132" s="190">
        <f t="shared" si="37"/>
        <v>0</v>
      </c>
      <c r="BG132" s="190"/>
      <c r="BH132" s="190">
        <f t="shared" si="38"/>
        <v>0</v>
      </c>
      <c r="BI132" s="190"/>
      <c r="BJ132" s="190">
        <f t="shared" si="39"/>
        <v>0</v>
      </c>
      <c r="BK132" s="190"/>
      <c r="BL132" s="190">
        <f t="shared" si="40"/>
        <v>0</v>
      </c>
      <c r="BM132" s="199"/>
      <c r="BN132" s="190">
        <f t="shared" si="41"/>
        <v>0</v>
      </c>
      <c r="BO132" s="190"/>
      <c r="BP132" s="190">
        <f t="shared" si="42"/>
        <v>0</v>
      </c>
      <c r="BQ132" s="190"/>
      <c r="BR132" s="190">
        <f t="shared" si="43"/>
        <v>0</v>
      </c>
      <c r="BS132" s="191"/>
    </row>
    <row r="133" spans="2:71" ht="15" thickBot="1" x14ac:dyDescent="0.4">
      <c r="B133" s="209"/>
      <c r="C133" s="210"/>
      <c r="D133" s="210"/>
      <c r="E133" s="214"/>
      <c r="F133" s="214"/>
      <c r="G133" s="214"/>
      <c r="H133" s="215"/>
      <c r="I133" s="205"/>
      <c r="J133" s="206"/>
      <c r="K133" s="206"/>
      <c r="L133" s="206"/>
      <c r="M133" s="213">
        <v>44229</v>
      </c>
      <c r="N133" s="213"/>
      <c r="O133" s="213"/>
      <c r="P133" s="213">
        <v>44593</v>
      </c>
      <c r="Q133" s="213"/>
      <c r="R133" s="213"/>
      <c r="S133" s="205" t="s">
        <v>6638</v>
      </c>
      <c r="T133" s="205"/>
      <c r="U133" s="205"/>
      <c r="V133" s="206" t="s">
        <v>6606</v>
      </c>
      <c r="W133" s="206"/>
      <c r="X133" s="206"/>
      <c r="Y133" s="207"/>
      <c r="Z133" s="207"/>
      <c r="AA133" s="207"/>
      <c r="AB133" s="208"/>
      <c r="AC133" s="208"/>
      <c r="AD133" s="208"/>
      <c r="AE133" s="202"/>
      <c r="AF133" s="202"/>
      <c r="AG133" s="202"/>
      <c r="AH133" s="201">
        <f>Totals!$E$81</f>
        <v>45811</v>
      </c>
      <c r="AI133" s="201"/>
      <c r="AJ133" s="201"/>
      <c r="AK133" s="331">
        <f t="shared" si="30"/>
        <v>0</v>
      </c>
      <c r="AL133" s="331"/>
      <c r="AM133" s="331"/>
      <c r="AN133" s="201" t="str">
        <f t="shared" si="31"/>
        <v/>
      </c>
      <c r="AO133" s="201"/>
      <c r="AP133" s="201"/>
      <c r="AQ133" s="202"/>
      <c r="AR133" s="202"/>
      <c r="AS133" s="202"/>
      <c r="AT133" s="203">
        <f t="shared" si="44"/>
        <v>0</v>
      </c>
      <c r="AU133" s="203"/>
      <c r="AV133" s="203"/>
      <c r="AW133" s="204">
        <f t="shared" si="33"/>
        <v>0</v>
      </c>
      <c r="AX133" s="204"/>
      <c r="AY133" s="204"/>
      <c r="AZ133" s="190">
        <f t="shared" si="34"/>
        <v>0</v>
      </c>
      <c r="BA133" s="190"/>
      <c r="BB133" s="190">
        <f t="shared" si="35"/>
        <v>0</v>
      </c>
      <c r="BC133" s="190"/>
      <c r="BD133" s="190">
        <f t="shared" si="36"/>
        <v>0</v>
      </c>
      <c r="BE133" s="190"/>
      <c r="BF133" s="190">
        <f t="shared" si="37"/>
        <v>0</v>
      </c>
      <c r="BG133" s="190"/>
      <c r="BH133" s="190">
        <f t="shared" si="38"/>
        <v>0</v>
      </c>
      <c r="BI133" s="190"/>
      <c r="BJ133" s="190">
        <f t="shared" si="39"/>
        <v>0</v>
      </c>
      <c r="BK133" s="190"/>
      <c r="BL133" s="190">
        <f t="shared" si="40"/>
        <v>0</v>
      </c>
      <c r="BM133" s="199"/>
      <c r="BN133" s="190">
        <f t="shared" si="41"/>
        <v>0</v>
      </c>
      <c r="BO133" s="190"/>
      <c r="BP133" s="190">
        <f t="shared" si="42"/>
        <v>0</v>
      </c>
      <c r="BQ133" s="190"/>
      <c r="BR133" s="190">
        <f t="shared" si="43"/>
        <v>0</v>
      </c>
      <c r="BS133" s="191"/>
    </row>
    <row r="134" spans="2:71" ht="15" thickBot="1" x14ac:dyDescent="0.4">
      <c r="B134" s="209"/>
      <c r="C134" s="210"/>
      <c r="D134" s="210"/>
      <c r="E134" s="214"/>
      <c r="F134" s="214"/>
      <c r="G134" s="214"/>
      <c r="H134" s="215"/>
      <c r="I134" s="205"/>
      <c r="J134" s="206"/>
      <c r="K134" s="206"/>
      <c r="L134" s="206"/>
      <c r="M134" s="213">
        <v>44105</v>
      </c>
      <c r="N134" s="213"/>
      <c r="O134" s="213"/>
      <c r="P134" s="213">
        <v>44469</v>
      </c>
      <c r="Q134" s="213"/>
      <c r="R134" s="213"/>
      <c r="S134" s="205" t="s">
        <v>6638</v>
      </c>
      <c r="T134" s="205"/>
      <c r="U134" s="205"/>
      <c r="V134" s="206" t="s">
        <v>6364</v>
      </c>
      <c r="W134" s="206"/>
      <c r="X134" s="206"/>
      <c r="Y134" s="207"/>
      <c r="Z134" s="207"/>
      <c r="AA134" s="207"/>
      <c r="AB134" s="208"/>
      <c r="AC134" s="208"/>
      <c r="AD134" s="208"/>
      <c r="AE134" s="202"/>
      <c r="AF134" s="202"/>
      <c r="AG134" s="202"/>
      <c r="AH134" s="201">
        <f>Totals!$E$81</f>
        <v>45811</v>
      </c>
      <c r="AI134" s="201"/>
      <c r="AJ134" s="201"/>
      <c r="AK134" s="331">
        <f t="shared" si="30"/>
        <v>0</v>
      </c>
      <c r="AL134" s="331"/>
      <c r="AM134" s="331"/>
      <c r="AN134" s="201" t="str">
        <f t="shared" si="31"/>
        <v/>
      </c>
      <c r="AO134" s="201"/>
      <c r="AP134" s="201"/>
      <c r="AQ134" s="202"/>
      <c r="AR134" s="202"/>
      <c r="AS134" s="202"/>
      <c r="AT134" s="203">
        <f t="shared" si="44"/>
        <v>0</v>
      </c>
      <c r="AU134" s="203"/>
      <c r="AV134" s="203"/>
      <c r="AW134" s="204">
        <f t="shared" si="33"/>
        <v>0</v>
      </c>
      <c r="AX134" s="204"/>
      <c r="AY134" s="204"/>
      <c r="AZ134" s="190">
        <f t="shared" si="34"/>
        <v>0</v>
      </c>
      <c r="BA134" s="190"/>
      <c r="BB134" s="190">
        <f t="shared" si="35"/>
        <v>0</v>
      </c>
      <c r="BC134" s="190"/>
      <c r="BD134" s="190">
        <f t="shared" si="36"/>
        <v>0</v>
      </c>
      <c r="BE134" s="190"/>
      <c r="BF134" s="190">
        <f t="shared" si="37"/>
        <v>0</v>
      </c>
      <c r="BG134" s="190"/>
      <c r="BH134" s="190">
        <f t="shared" si="38"/>
        <v>0</v>
      </c>
      <c r="BI134" s="190"/>
      <c r="BJ134" s="190">
        <f t="shared" si="39"/>
        <v>0</v>
      </c>
      <c r="BK134" s="190"/>
      <c r="BL134" s="190">
        <f t="shared" si="40"/>
        <v>0</v>
      </c>
      <c r="BM134" s="199"/>
      <c r="BN134" s="190">
        <f t="shared" si="41"/>
        <v>0</v>
      </c>
      <c r="BO134" s="190"/>
      <c r="BP134" s="190">
        <f t="shared" si="42"/>
        <v>0</v>
      </c>
      <c r="BQ134" s="190"/>
      <c r="BR134" s="190">
        <f t="shared" si="43"/>
        <v>0</v>
      </c>
      <c r="BS134" s="191"/>
    </row>
    <row r="135" spans="2:71" ht="15" thickBot="1" x14ac:dyDescent="0.4">
      <c r="B135" s="209"/>
      <c r="C135" s="210"/>
      <c r="D135" s="210"/>
      <c r="E135" s="214"/>
      <c r="F135" s="214"/>
      <c r="G135" s="214"/>
      <c r="H135" s="215"/>
      <c r="I135" s="205"/>
      <c r="J135" s="206"/>
      <c r="K135" s="206"/>
      <c r="L135" s="206"/>
      <c r="M135" s="213"/>
      <c r="N135" s="213"/>
      <c r="O135" s="213"/>
      <c r="P135" s="213"/>
      <c r="Q135" s="213"/>
      <c r="R135" s="213"/>
      <c r="S135" s="205"/>
      <c r="T135" s="205"/>
      <c r="U135" s="205"/>
      <c r="V135" s="206"/>
      <c r="W135" s="206"/>
      <c r="X135" s="206"/>
      <c r="Y135" s="207"/>
      <c r="Z135" s="207"/>
      <c r="AA135" s="207"/>
      <c r="AB135" s="208"/>
      <c r="AC135" s="208"/>
      <c r="AD135" s="208"/>
      <c r="AE135" s="202"/>
      <c r="AF135" s="202"/>
      <c r="AG135" s="202"/>
      <c r="AH135" s="201">
        <f>Totals!$E$81</f>
        <v>45811</v>
      </c>
      <c r="AI135" s="201"/>
      <c r="AJ135" s="201"/>
      <c r="AK135" s="331">
        <f t="shared" si="30"/>
        <v>0</v>
      </c>
      <c r="AL135" s="331"/>
      <c r="AM135" s="331"/>
      <c r="AN135" s="201" t="str">
        <f t="shared" si="31"/>
        <v/>
      </c>
      <c r="AO135" s="201"/>
      <c r="AP135" s="201"/>
      <c r="AQ135" s="202"/>
      <c r="AR135" s="202"/>
      <c r="AS135" s="202"/>
      <c r="AT135" s="203">
        <f t="shared" si="44"/>
        <v>0</v>
      </c>
      <c r="AU135" s="203"/>
      <c r="AV135" s="203"/>
      <c r="AW135" s="204">
        <f t="shared" si="33"/>
        <v>0</v>
      </c>
      <c r="AX135" s="204"/>
      <c r="AY135" s="204"/>
      <c r="AZ135" s="190">
        <f t="shared" si="34"/>
        <v>0</v>
      </c>
      <c r="BA135" s="190"/>
      <c r="BB135" s="190">
        <f t="shared" si="35"/>
        <v>0</v>
      </c>
      <c r="BC135" s="190"/>
      <c r="BD135" s="190">
        <f t="shared" si="36"/>
        <v>0</v>
      </c>
      <c r="BE135" s="190"/>
      <c r="BF135" s="190">
        <f t="shared" si="37"/>
        <v>0</v>
      </c>
      <c r="BG135" s="190"/>
      <c r="BH135" s="190">
        <f t="shared" si="38"/>
        <v>0</v>
      </c>
      <c r="BI135" s="190"/>
      <c r="BJ135" s="190">
        <f t="shared" si="39"/>
        <v>0</v>
      </c>
      <c r="BK135" s="190"/>
      <c r="BL135" s="190">
        <f t="shared" si="40"/>
        <v>0</v>
      </c>
      <c r="BM135" s="199"/>
      <c r="BN135" s="190">
        <f t="shared" si="41"/>
        <v>0</v>
      </c>
      <c r="BO135" s="190"/>
      <c r="BP135" s="190">
        <f t="shared" si="42"/>
        <v>0</v>
      </c>
      <c r="BQ135" s="190"/>
      <c r="BR135" s="190">
        <f t="shared" si="43"/>
        <v>0</v>
      </c>
      <c r="BS135" s="191"/>
    </row>
    <row r="136" spans="2:71" ht="15" thickBot="1" x14ac:dyDescent="0.4">
      <c r="B136" s="209"/>
      <c r="C136" s="210"/>
      <c r="D136" s="210"/>
      <c r="E136" s="214"/>
      <c r="F136" s="214"/>
      <c r="G136" s="214"/>
      <c r="H136" s="215"/>
      <c r="I136" s="205"/>
      <c r="J136" s="206"/>
      <c r="K136" s="206"/>
      <c r="L136" s="206"/>
      <c r="M136" s="213"/>
      <c r="N136" s="213"/>
      <c r="O136" s="213"/>
      <c r="P136" s="213"/>
      <c r="Q136" s="213"/>
      <c r="R136" s="213"/>
      <c r="S136" s="205"/>
      <c r="T136" s="205"/>
      <c r="U136" s="205"/>
      <c r="V136" s="206"/>
      <c r="W136" s="206"/>
      <c r="X136" s="206"/>
      <c r="Y136" s="207"/>
      <c r="Z136" s="207"/>
      <c r="AA136" s="207"/>
      <c r="AB136" s="208"/>
      <c r="AC136" s="208"/>
      <c r="AD136" s="208"/>
      <c r="AE136" s="202"/>
      <c r="AF136" s="202"/>
      <c r="AG136" s="202"/>
      <c r="AH136" s="201">
        <f>Totals!$E$81</f>
        <v>45811</v>
      </c>
      <c r="AI136" s="201"/>
      <c r="AJ136" s="201"/>
      <c r="AK136" s="331">
        <f t="shared" si="30"/>
        <v>0</v>
      </c>
      <c r="AL136" s="331"/>
      <c r="AM136" s="331"/>
      <c r="AN136" s="201" t="str">
        <f t="shared" si="31"/>
        <v/>
      </c>
      <c r="AO136" s="201"/>
      <c r="AP136" s="201"/>
      <c r="AQ136" s="202"/>
      <c r="AR136" s="202"/>
      <c r="AS136" s="202"/>
      <c r="AT136" s="203">
        <f t="shared" si="44"/>
        <v>0</v>
      </c>
      <c r="AU136" s="203"/>
      <c r="AV136" s="203"/>
      <c r="AW136" s="204">
        <f t="shared" si="33"/>
        <v>0</v>
      </c>
      <c r="AX136" s="204"/>
      <c r="AY136" s="204"/>
      <c r="AZ136" s="190">
        <f t="shared" si="34"/>
        <v>0</v>
      </c>
      <c r="BA136" s="190"/>
      <c r="BB136" s="190">
        <f t="shared" si="35"/>
        <v>0</v>
      </c>
      <c r="BC136" s="190"/>
      <c r="BD136" s="190">
        <f t="shared" si="36"/>
        <v>0</v>
      </c>
      <c r="BE136" s="190"/>
      <c r="BF136" s="190">
        <f t="shared" si="37"/>
        <v>0</v>
      </c>
      <c r="BG136" s="190"/>
      <c r="BH136" s="190">
        <f t="shared" si="38"/>
        <v>0</v>
      </c>
      <c r="BI136" s="190"/>
      <c r="BJ136" s="190">
        <f t="shared" si="39"/>
        <v>0</v>
      </c>
      <c r="BK136" s="190"/>
      <c r="BL136" s="190">
        <f t="shared" si="40"/>
        <v>0</v>
      </c>
      <c r="BM136" s="199"/>
      <c r="BN136" s="190">
        <f t="shared" si="41"/>
        <v>0</v>
      </c>
      <c r="BO136" s="190"/>
      <c r="BP136" s="190">
        <f t="shared" si="42"/>
        <v>0</v>
      </c>
      <c r="BQ136" s="190"/>
      <c r="BR136" s="190">
        <f t="shared" si="43"/>
        <v>0</v>
      </c>
      <c r="BS136" s="191"/>
    </row>
    <row r="137" spans="2:71" ht="15" thickBot="1" x14ac:dyDescent="0.4">
      <c r="B137" s="209"/>
      <c r="C137" s="210"/>
      <c r="D137" s="210"/>
      <c r="E137" s="214"/>
      <c r="F137" s="214"/>
      <c r="G137" s="214"/>
      <c r="H137" s="215"/>
      <c r="I137" s="205"/>
      <c r="J137" s="206"/>
      <c r="K137" s="206"/>
      <c r="L137" s="206"/>
      <c r="M137" s="213">
        <v>44401</v>
      </c>
      <c r="N137" s="213"/>
      <c r="O137" s="213"/>
      <c r="P137" s="213">
        <v>44431</v>
      </c>
      <c r="Q137" s="213"/>
      <c r="R137" s="213"/>
      <c r="S137" s="205" t="s">
        <v>6948</v>
      </c>
      <c r="T137" s="205"/>
      <c r="U137" s="205"/>
      <c r="V137" s="206" t="s">
        <v>6925</v>
      </c>
      <c r="W137" s="206"/>
      <c r="X137" s="206"/>
      <c r="Y137" s="207"/>
      <c r="Z137" s="207"/>
      <c r="AA137" s="207"/>
      <c r="AB137" s="208"/>
      <c r="AC137" s="208"/>
      <c r="AD137" s="208"/>
      <c r="AE137" s="202"/>
      <c r="AF137" s="202"/>
      <c r="AG137" s="202"/>
      <c r="AH137" s="201">
        <f>Totals!$E$81</f>
        <v>45811</v>
      </c>
      <c r="AI137" s="201"/>
      <c r="AJ137" s="201"/>
      <c r="AK137" s="331">
        <f t="shared" si="30"/>
        <v>0</v>
      </c>
      <c r="AL137" s="331"/>
      <c r="AM137" s="331"/>
      <c r="AN137" s="201" t="str">
        <f t="shared" si="31"/>
        <v/>
      </c>
      <c r="AO137" s="201"/>
      <c r="AP137" s="201"/>
      <c r="AQ137" s="202"/>
      <c r="AR137" s="202"/>
      <c r="AS137" s="202"/>
      <c r="AT137" s="203">
        <f t="shared" si="44"/>
        <v>0</v>
      </c>
      <c r="AU137" s="203"/>
      <c r="AV137" s="203"/>
      <c r="AW137" s="204">
        <f t="shared" si="33"/>
        <v>0</v>
      </c>
      <c r="AX137" s="204"/>
      <c r="AY137" s="204"/>
      <c r="AZ137" s="190">
        <f t="shared" si="34"/>
        <v>0</v>
      </c>
      <c r="BA137" s="190"/>
      <c r="BB137" s="190">
        <f t="shared" si="35"/>
        <v>0</v>
      </c>
      <c r="BC137" s="190"/>
      <c r="BD137" s="190">
        <f t="shared" si="36"/>
        <v>0</v>
      </c>
      <c r="BE137" s="190"/>
      <c r="BF137" s="190">
        <f t="shared" si="37"/>
        <v>0</v>
      </c>
      <c r="BG137" s="190"/>
      <c r="BH137" s="190">
        <f t="shared" si="38"/>
        <v>0</v>
      </c>
      <c r="BI137" s="190"/>
      <c r="BJ137" s="190">
        <f t="shared" si="39"/>
        <v>0</v>
      </c>
      <c r="BK137" s="190"/>
      <c r="BL137" s="190">
        <f t="shared" si="40"/>
        <v>0</v>
      </c>
      <c r="BM137" s="199"/>
      <c r="BN137" s="190">
        <f t="shared" si="41"/>
        <v>0</v>
      </c>
      <c r="BO137" s="190"/>
      <c r="BP137" s="190">
        <f t="shared" si="42"/>
        <v>0</v>
      </c>
      <c r="BQ137" s="190"/>
      <c r="BR137" s="190">
        <f t="shared" si="43"/>
        <v>0</v>
      </c>
      <c r="BS137" s="191"/>
    </row>
    <row r="138" spans="2:71" ht="15" thickBot="1" x14ac:dyDescent="0.4">
      <c r="B138" s="209"/>
      <c r="C138" s="210"/>
      <c r="D138" s="210"/>
      <c r="E138" s="214"/>
      <c r="F138" s="214"/>
      <c r="G138" s="214"/>
      <c r="H138" s="215"/>
      <c r="I138" s="205"/>
      <c r="J138" s="206"/>
      <c r="K138" s="206"/>
      <c r="L138" s="206"/>
      <c r="M138" s="213"/>
      <c r="N138" s="213"/>
      <c r="O138" s="213"/>
      <c r="P138" s="213"/>
      <c r="Q138" s="213"/>
      <c r="R138" s="213"/>
      <c r="S138" s="205" t="s">
        <v>6948</v>
      </c>
      <c r="T138" s="205"/>
      <c r="U138" s="205"/>
      <c r="V138" s="206"/>
      <c r="W138" s="206"/>
      <c r="X138" s="206"/>
      <c r="Y138" s="207"/>
      <c r="Z138" s="207"/>
      <c r="AA138" s="207"/>
      <c r="AB138" s="208"/>
      <c r="AC138" s="208"/>
      <c r="AD138" s="208"/>
      <c r="AE138" s="202"/>
      <c r="AF138" s="202"/>
      <c r="AG138" s="202"/>
      <c r="AH138" s="201">
        <f>Totals!$E$81</f>
        <v>45811</v>
      </c>
      <c r="AI138" s="201"/>
      <c r="AJ138" s="201"/>
      <c r="AK138" s="331">
        <f t="shared" si="30"/>
        <v>0</v>
      </c>
      <c r="AL138" s="331"/>
      <c r="AM138" s="331"/>
      <c r="AN138" s="201" t="str">
        <f t="shared" si="31"/>
        <v/>
      </c>
      <c r="AO138" s="201"/>
      <c r="AP138" s="201"/>
      <c r="AQ138" s="202"/>
      <c r="AR138" s="202"/>
      <c r="AS138" s="202"/>
      <c r="AT138" s="203">
        <f t="shared" si="44"/>
        <v>0</v>
      </c>
      <c r="AU138" s="203"/>
      <c r="AV138" s="203"/>
      <c r="AW138" s="204">
        <f t="shared" si="33"/>
        <v>0</v>
      </c>
      <c r="AX138" s="204"/>
      <c r="AY138" s="204"/>
      <c r="AZ138" s="190">
        <f t="shared" si="34"/>
        <v>0</v>
      </c>
      <c r="BA138" s="190"/>
      <c r="BB138" s="190">
        <f t="shared" si="35"/>
        <v>0</v>
      </c>
      <c r="BC138" s="190"/>
      <c r="BD138" s="190">
        <f t="shared" si="36"/>
        <v>0</v>
      </c>
      <c r="BE138" s="190"/>
      <c r="BF138" s="190">
        <f t="shared" si="37"/>
        <v>0</v>
      </c>
      <c r="BG138" s="190"/>
      <c r="BH138" s="190">
        <f t="shared" si="38"/>
        <v>0</v>
      </c>
      <c r="BI138" s="190"/>
      <c r="BJ138" s="190">
        <f t="shared" si="39"/>
        <v>0</v>
      </c>
      <c r="BK138" s="190"/>
      <c r="BL138" s="190">
        <f t="shared" si="40"/>
        <v>0</v>
      </c>
      <c r="BM138" s="199"/>
      <c r="BN138" s="190">
        <f t="shared" si="41"/>
        <v>0</v>
      </c>
      <c r="BO138" s="190"/>
      <c r="BP138" s="190">
        <f t="shared" si="42"/>
        <v>0</v>
      </c>
      <c r="BQ138" s="190"/>
      <c r="BR138" s="190">
        <f t="shared" si="43"/>
        <v>0</v>
      </c>
      <c r="BS138" s="191"/>
    </row>
    <row r="139" spans="2:71" ht="15" thickBot="1" x14ac:dyDescent="0.4">
      <c r="B139" s="209"/>
      <c r="C139" s="210"/>
      <c r="D139" s="210"/>
      <c r="E139" s="214"/>
      <c r="F139" s="214"/>
      <c r="G139" s="214"/>
      <c r="H139" s="215"/>
      <c r="I139" s="205"/>
      <c r="J139" s="206"/>
      <c r="K139" s="206"/>
      <c r="L139" s="206"/>
      <c r="M139" s="213"/>
      <c r="N139" s="213"/>
      <c r="O139" s="213"/>
      <c r="P139" s="213"/>
      <c r="Q139" s="213"/>
      <c r="R139" s="213"/>
      <c r="S139" s="205" t="s">
        <v>6948</v>
      </c>
      <c r="T139" s="205"/>
      <c r="U139" s="205"/>
      <c r="V139" s="206"/>
      <c r="W139" s="206"/>
      <c r="X139" s="206"/>
      <c r="Y139" s="207"/>
      <c r="Z139" s="207"/>
      <c r="AA139" s="207"/>
      <c r="AB139" s="208"/>
      <c r="AC139" s="208"/>
      <c r="AD139" s="208"/>
      <c r="AE139" s="202"/>
      <c r="AF139" s="202"/>
      <c r="AG139" s="202"/>
      <c r="AH139" s="201">
        <f>Totals!$E$81</f>
        <v>45811</v>
      </c>
      <c r="AI139" s="201"/>
      <c r="AJ139" s="201"/>
      <c r="AK139" s="331">
        <f t="shared" si="30"/>
        <v>0</v>
      </c>
      <c r="AL139" s="331"/>
      <c r="AM139" s="331"/>
      <c r="AN139" s="201" t="str">
        <f t="shared" si="31"/>
        <v/>
      </c>
      <c r="AO139" s="201"/>
      <c r="AP139" s="201"/>
      <c r="AQ139" s="202"/>
      <c r="AR139" s="202"/>
      <c r="AS139" s="202"/>
      <c r="AT139" s="203">
        <f t="shared" si="44"/>
        <v>0</v>
      </c>
      <c r="AU139" s="203"/>
      <c r="AV139" s="203"/>
      <c r="AW139" s="204">
        <f t="shared" si="33"/>
        <v>0</v>
      </c>
      <c r="AX139" s="204"/>
      <c r="AY139" s="204"/>
      <c r="AZ139" s="190">
        <f t="shared" si="34"/>
        <v>0</v>
      </c>
      <c r="BA139" s="190"/>
      <c r="BB139" s="190">
        <f t="shared" si="35"/>
        <v>0</v>
      </c>
      <c r="BC139" s="190"/>
      <c r="BD139" s="190">
        <f t="shared" si="36"/>
        <v>0</v>
      </c>
      <c r="BE139" s="190"/>
      <c r="BF139" s="190">
        <f t="shared" si="37"/>
        <v>0</v>
      </c>
      <c r="BG139" s="190"/>
      <c r="BH139" s="190">
        <f t="shared" si="38"/>
        <v>0</v>
      </c>
      <c r="BI139" s="190"/>
      <c r="BJ139" s="190">
        <f t="shared" si="39"/>
        <v>0</v>
      </c>
      <c r="BK139" s="190"/>
      <c r="BL139" s="190">
        <f t="shared" si="40"/>
        <v>0</v>
      </c>
      <c r="BM139" s="199"/>
      <c r="BN139" s="190">
        <f t="shared" si="41"/>
        <v>0</v>
      </c>
      <c r="BO139" s="190"/>
      <c r="BP139" s="190">
        <f t="shared" si="42"/>
        <v>0</v>
      </c>
      <c r="BQ139" s="190"/>
      <c r="BR139" s="190">
        <f t="shared" si="43"/>
        <v>0</v>
      </c>
      <c r="BS139" s="191"/>
    </row>
    <row r="140" spans="2:71" ht="15" thickBot="1" x14ac:dyDescent="0.4">
      <c r="B140" s="209"/>
      <c r="C140" s="210"/>
      <c r="D140" s="210"/>
      <c r="E140" s="214"/>
      <c r="F140" s="214"/>
      <c r="G140" s="214"/>
      <c r="H140" s="215"/>
      <c r="I140" s="205"/>
      <c r="J140" s="206"/>
      <c r="K140" s="206"/>
      <c r="L140" s="206"/>
      <c r="M140" s="213"/>
      <c r="N140" s="213"/>
      <c r="O140" s="213"/>
      <c r="P140" s="213"/>
      <c r="Q140" s="213"/>
      <c r="R140" s="213"/>
      <c r="S140" s="205" t="s">
        <v>6948</v>
      </c>
      <c r="T140" s="205"/>
      <c r="U140" s="205"/>
      <c r="V140" s="206"/>
      <c r="W140" s="206"/>
      <c r="X140" s="206"/>
      <c r="Y140" s="207"/>
      <c r="Z140" s="207"/>
      <c r="AA140" s="207"/>
      <c r="AB140" s="208"/>
      <c r="AC140" s="208"/>
      <c r="AD140" s="208"/>
      <c r="AE140" s="202"/>
      <c r="AF140" s="202"/>
      <c r="AG140" s="202"/>
      <c r="AH140" s="201">
        <f>Totals!$E$81</f>
        <v>45811</v>
      </c>
      <c r="AI140" s="201"/>
      <c r="AJ140" s="201"/>
      <c r="AK140" s="331">
        <f t="shared" si="30"/>
        <v>0</v>
      </c>
      <c r="AL140" s="331"/>
      <c r="AM140" s="331"/>
      <c r="AN140" s="201" t="str">
        <f t="shared" si="31"/>
        <v/>
      </c>
      <c r="AO140" s="201"/>
      <c r="AP140" s="201"/>
      <c r="AQ140" s="202"/>
      <c r="AR140" s="202"/>
      <c r="AS140" s="202"/>
      <c r="AT140" s="203">
        <f t="shared" si="44"/>
        <v>0</v>
      </c>
      <c r="AU140" s="203"/>
      <c r="AV140" s="203"/>
      <c r="AW140" s="204">
        <f t="shared" si="33"/>
        <v>0</v>
      </c>
      <c r="AX140" s="204"/>
      <c r="AY140" s="204"/>
      <c r="AZ140" s="190">
        <f t="shared" si="34"/>
        <v>0</v>
      </c>
      <c r="BA140" s="190"/>
      <c r="BB140" s="190">
        <f t="shared" si="35"/>
        <v>0</v>
      </c>
      <c r="BC140" s="190"/>
      <c r="BD140" s="190">
        <f t="shared" si="36"/>
        <v>0</v>
      </c>
      <c r="BE140" s="190"/>
      <c r="BF140" s="190">
        <f t="shared" si="37"/>
        <v>0</v>
      </c>
      <c r="BG140" s="190"/>
      <c r="BH140" s="190">
        <f t="shared" si="38"/>
        <v>0</v>
      </c>
      <c r="BI140" s="190"/>
      <c r="BJ140" s="190">
        <f t="shared" si="39"/>
        <v>0</v>
      </c>
      <c r="BK140" s="190"/>
      <c r="BL140" s="190">
        <f t="shared" si="40"/>
        <v>0</v>
      </c>
      <c r="BM140" s="199"/>
      <c r="BN140" s="190">
        <f t="shared" si="41"/>
        <v>0</v>
      </c>
      <c r="BO140" s="190"/>
      <c r="BP140" s="190">
        <f t="shared" si="42"/>
        <v>0</v>
      </c>
      <c r="BQ140" s="190"/>
      <c r="BR140" s="190">
        <f t="shared" si="43"/>
        <v>0</v>
      </c>
      <c r="BS140" s="191"/>
    </row>
    <row r="141" spans="2:71" ht="15" thickBot="1" x14ac:dyDescent="0.4">
      <c r="B141" s="209"/>
      <c r="C141" s="210"/>
      <c r="D141" s="210"/>
      <c r="E141" s="214"/>
      <c r="F141" s="214"/>
      <c r="G141" s="214"/>
      <c r="H141" s="215"/>
      <c r="I141" s="205"/>
      <c r="J141" s="206"/>
      <c r="K141" s="206"/>
      <c r="L141" s="206"/>
      <c r="M141" s="213"/>
      <c r="N141" s="213"/>
      <c r="O141" s="213"/>
      <c r="P141" s="213"/>
      <c r="Q141" s="213"/>
      <c r="R141" s="213"/>
      <c r="S141" s="205"/>
      <c r="T141" s="205"/>
      <c r="U141" s="205"/>
      <c r="V141" s="206"/>
      <c r="W141" s="206"/>
      <c r="X141" s="206"/>
      <c r="Y141" s="207"/>
      <c r="Z141" s="207"/>
      <c r="AA141" s="207"/>
      <c r="AB141" s="208"/>
      <c r="AC141" s="208"/>
      <c r="AD141" s="208"/>
      <c r="AE141" s="202"/>
      <c r="AF141" s="202"/>
      <c r="AG141" s="202"/>
      <c r="AH141" s="201">
        <f>Totals!$E$81</f>
        <v>45811</v>
      </c>
      <c r="AI141" s="201"/>
      <c r="AJ141" s="201"/>
      <c r="AK141" s="331">
        <f t="shared" si="30"/>
        <v>0</v>
      </c>
      <c r="AL141" s="331"/>
      <c r="AM141" s="331"/>
      <c r="AN141" s="201" t="str">
        <f t="shared" si="31"/>
        <v/>
      </c>
      <c r="AO141" s="201"/>
      <c r="AP141" s="201"/>
      <c r="AQ141" s="202"/>
      <c r="AR141" s="202"/>
      <c r="AS141" s="202"/>
      <c r="AT141" s="203">
        <f t="shared" si="44"/>
        <v>0</v>
      </c>
      <c r="AU141" s="203"/>
      <c r="AV141" s="203"/>
      <c r="AW141" s="204">
        <f t="shared" si="33"/>
        <v>0</v>
      </c>
      <c r="AX141" s="204"/>
      <c r="AY141" s="204"/>
      <c r="AZ141" s="190">
        <f t="shared" si="34"/>
        <v>0</v>
      </c>
      <c r="BA141" s="190"/>
      <c r="BB141" s="190">
        <f t="shared" si="35"/>
        <v>0</v>
      </c>
      <c r="BC141" s="190"/>
      <c r="BD141" s="190">
        <f t="shared" si="36"/>
        <v>0</v>
      </c>
      <c r="BE141" s="190"/>
      <c r="BF141" s="190">
        <f t="shared" si="37"/>
        <v>0</v>
      </c>
      <c r="BG141" s="190"/>
      <c r="BH141" s="190">
        <f t="shared" si="38"/>
        <v>0</v>
      </c>
      <c r="BI141" s="190"/>
      <c r="BJ141" s="190">
        <f t="shared" si="39"/>
        <v>0</v>
      </c>
      <c r="BK141" s="190"/>
      <c r="BL141" s="190">
        <f t="shared" si="40"/>
        <v>0</v>
      </c>
      <c r="BM141" s="199"/>
      <c r="BN141" s="190">
        <f t="shared" si="41"/>
        <v>0</v>
      </c>
      <c r="BO141" s="190"/>
      <c r="BP141" s="190">
        <f t="shared" si="42"/>
        <v>0</v>
      </c>
      <c r="BQ141" s="190"/>
      <c r="BR141" s="190">
        <f t="shared" si="43"/>
        <v>0</v>
      </c>
      <c r="BS141" s="191"/>
    </row>
    <row r="142" spans="2:71" ht="15" thickBot="1" x14ac:dyDescent="0.4">
      <c r="B142" s="209"/>
      <c r="C142" s="210"/>
      <c r="D142" s="210"/>
      <c r="E142" s="214"/>
      <c r="F142" s="214"/>
      <c r="G142" s="214"/>
      <c r="H142" s="215"/>
      <c r="I142" s="205"/>
      <c r="J142" s="206"/>
      <c r="K142" s="206"/>
      <c r="L142" s="206"/>
      <c r="M142" s="213"/>
      <c r="N142" s="213"/>
      <c r="O142" s="213"/>
      <c r="P142" s="213"/>
      <c r="Q142" s="213"/>
      <c r="R142" s="213"/>
      <c r="S142" s="205"/>
      <c r="T142" s="205"/>
      <c r="U142" s="205"/>
      <c r="V142" s="206"/>
      <c r="W142" s="206"/>
      <c r="X142" s="206"/>
      <c r="Y142" s="207"/>
      <c r="Z142" s="207"/>
      <c r="AA142" s="207"/>
      <c r="AB142" s="208"/>
      <c r="AC142" s="208"/>
      <c r="AD142" s="208"/>
      <c r="AE142" s="202"/>
      <c r="AF142" s="202"/>
      <c r="AG142" s="202"/>
      <c r="AH142" s="201">
        <f>Totals!$E$81</f>
        <v>45811</v>
      </c>
      <c r="AI142" s="201"/>
      <c r="AJ142" s="201"/>
      <c r="AK142" s="331">
        <f t="shared" si="30"/>
        <v>0</v>
      </c>
      <c r="AL142" s="331"/>
      <c r="AM142" s="331"/>
      <c r="AN142" s="201" t="str">
        <f t="shared" si="31"/>
        <v/>
      </c>
      <c r="AO142" s="201"/>
      <c r="AP142" s="201"/>
      <c r="AQ142" s="202"/>
      <c r="AR142" s="202"/>
      <c r="AS142" s="202"/>
      <c r="AT142" s="203">
        <f t="shared" si="44"/>
        <v>0</v>
      </c>
      <c r="AU142" s="203"/>
      <c r="AV142" s="203"/>
      <c r="AW142" s="204">
        <f t="shared" si="33"/>
        <v>0</v>
      </c>
      <c r="AX142" s="204"/>
      <c r="AY142" s="204"/>
      <c r="AZ142" s="190">
        <f t="shared" si="34"/>
        <v>0</v>
      </c>
      <c r="BA142" s="190"/>
      <c r="BB142" s="190">
        <f t="shared" si="35"/>
        <v>0</v>
      </c>
      <c r="BC142" s="190"/>
      <c r="BD142" s="190">
        <f t="shared" si="36"/>
        <v>0</v>
      </c>
      <c r="BE142" s="190"/>
      <c r="BF142" s="190">
        <f t="shared" si="37"/>
        <v>0</v>
      </c>
      <c r="BG142" s="190"/>
      <c r="BH142" s="190">
        <f t="shared" si="38"/>
        <v>0</v>
      </c>
      <c r="BI142" s="190"/>
      <c r="BJ142" s="190">
        <f t="shared" si="39"/>
        <v>0</v>
      </c>
      <c r="BK142" s="190"/>
      <c r="BL142" s="190">
        <f t="shared" si="40"/>
        <v>0</v>
      </c>
      <c r="BM142" s="199"/>
      <c r="BN142" s="190">
        <f t="shared" si="41"/>
        <v>0</v>
      </c>
      <c r="BO142" s="190"/>
      <c r="BP142" s="190">
        <f t="shared" si="42"/>
        <v>0</v>
      </c>
      <c r="BQ142" s="190"/>
      <c r="BR142" s="190">
        <f t="shared" si="43"/>
        <v>0</v>
      </c>
      <c r="BS142" s="191"/>
    </row>
    <row r="143" spans="2:71" ht="15" thickBot="1" x14ac:dyDescent="0.4">
      <c r="B143" s="209"/>
      <c r="C143" s="210"/>
      <c r="D143" s="210"/>
      <c r="E143" s="214"/>
      <c r="F143" s="214"/>
      <c r="G143" s="214"/>
      <c r="H143" s="215"/>
      <c r="I143" s="205"/>
      <c r="J143" s="206"/>
      <c r="K143" s="206"/>
      <c r="L143" s="206"/>
      <c r="M143" s="213"/>
      <c r="N143" s="213"/>
      <c r="O143" s="213"/>
      <c r="P143" s="213"/>
      <c r="Q143" s="213"/>
      <c r="R143" s="213"/>
      <c r="S143" s="205" t="s">
        <v>6948</v>
      </c>
      <c r="T143" s="205"/>
      <c r="U143" s="205"/>
      <c r="V143" s="206"/>
      <c r="W143" s="206"/>
      <c r="X143" s="206"/>
      <c r="Y143" s="207"/>
      <c r="Z143" s="207"/>
      <c r="AA143" s="207"/>
      <c r="AB143" s="208"/>
      <c r="AC143" s="208"/>
      <c r="AD143" s="208"/>
      <c r="AE143" s="202"/>
      <c r="AF143" s="202"/>
      <c r="AG143" s="202"/>
      <c r="AH143" s="201">
        <f>Totals!$E$81</f>
        <v>45811</v>
      </c>
      <c r="AI143" s="201"/>
      <c r="AJ143" s="201"/>
      <c r="AK143" s="331">
        <f t="shared" si="30"/>
        <v>0</v>
      </c>
      <c r="AL143" s="331"/>
      <c r="AM143" s="331"/>
      <c r="AN143" s="201" t="str">
        <f t="shared" si="31"/>
        <v/>
      </c>
      <c r="AO143" s="201"/>
      <c r="AP143" s="201"/>
      <c r="AQ143" s="202"/>
      <c r="AR143" s="202"/>
      <c r="AS143" s="202"/>
      <c r="AT143" s="203">
        <f t="shared" si="44"/>
        <v>0</v>
      </c>
      <c r="AU143" s="203"/>
      <c r="AV143" s="203"/>
      <c r="AW143" s="204">
        <f t="shared" si="33"/>
        <v>0</v>
      </c>
      <c r="AX143" s="204"/>
      <c r="AY143" s="204"/>
      <c r="AZ143" s="190">
        <f t="shared" si="34"/>
        <v>0</v>
      </c>
      <c r="BA143" s="190"/>
      <c r="BB143" s="190">
        <f t="shared" si="35"/>
        <v>0</v>
      </c>
      <c r="BC143" s="190"/>
      <c r="BD143" s="190">
        <f t="shared" si="36"/>
        <v>0</v>
      </c>
      <c r="BE143" s="190"/>
      <c r="BF143" s="190">
        <f t="shared" si="37"/>
        <v>0</v>
      </c>
      <c r="BG143" s="190"/>
      <c r="BH143" s="190">
        <f t="shared" si="38"/>
        <v>0</v>
      </c>
      <c r="BI143" s="190"/>
      <c r="BJ143" s="190">
        <f t="shared" si="39"/>
        <v>0</v>
      </c>
      <c r="BK143" s="190"/>
      <c r="BL143" s="190">
        <f t="shared" si="40"/>
        <v>0</v>
      </c>
      <c r="BM143" s="199"/>
      <c r="BN143" s="190">
        <f t="shared" si="41"/>
        <v>0</v>
      </c>
      <c r="BO143" s="190"/>
      <c r="BP143" s="190">
        <f t="shared" si="42"/>
        <v>0</v>
      </c>
      <c r="BQ143" s="190"/>
      <c r="BR143" s="190">
        <f t="shared" si="43"/>
        <v>0</v>
      </c>
      <c r="BS143" s="191"/>
    </row>
    <row r="144" spans="2:71" ht="15" thickBot="1" x14ac:dyDescent="0.4">
      <c r="B144" s="209"/>
      <c r="C144" s="210"/>
      <c r="D144" s="210"/>
      <c r="E144" s="214"/>
      <c r="F144" s="214"/>
      <c r="G144" s="214"/>
      <c r="H144" s="215"/>
      <c r="I144" s="205"/>
      <c r="J144" s="206"/>
      <c r="K144" s="206"/>
      <c r="L144" s="206"/>
      <c r="M144" s="213"/>
      <c r="N144" s="213"/>
      <c r="O144" s="213"/>
      <c r="P144" s="213"/>
      <c r="Q144" s="213"/>
      <c r="R144" s="213"/>
      <c r="S144" s="205"/>
      <c r="T144" s="205"/>
      <c r="U144" s="205"/>
      <c r="V144" s="206"/>
      <c r="W144" s="206"/>
      <c r="X144" s="206"/>
      <c r="Y144" s="207"/>
      <c r="Z144" s="207"/>
      <c r="AA144" s="207"/>
      <c r="AB144" s="208"/>
      <c r="AC144" s="208"/>
      <c r="AD144" s="208"/>
      <c r="AE144" s="202"/>
      <c r="AF144" s="202"/>
      <c r="AG144" s="202"/>
      <c r="AH144" s="201">
        <f>Totals!$E$81</f>
        <v>45811</v>
      </c>
      <c r="AI144" s="201"/>
      <c r="AJ144" s="201"/>
      <c r="AK144" s="331">
        <f t="shared" si="30"/>
        <v>0</v>
      </c>
      <c r="AL144" s="331"/>
      <c r="AM144" s="331"/>
      <c r="AN144" s="201" t="str">
        <f t="shared" si="31"/>
        <v/>
      </c>
      <c r="AO144" s="201"/>
      <c r="AP144" s="201"/>
      <c r="AQ144" s="202"/>
      <c r="AR144" s="202"/>
      <c r="AS144" s="202"/>
      <c r="AT144" s="203">
        <f t="shared" si="44"/>
        <v>0</v>
      </c>
      <c r="AU144" s="203"/>
      <c r="AV144" s="203"/>
      <c r="AW144" s="204">
        <f t="shared" si="33"/>
        <v>0</v>
      </c>
      <c r="AX144" s="204"/>
      <c r="AY144" s="204"/>
      <c r="AZ144" s="190">
        <f t="shared" si="34"/>
        <v>0</v>
      </c>
      <c r="BA144" s="190"/>
      <c r="BB144" s="190">
        <f t="shared" si="35"/>
        <v>0</v>
      </c>
      <c r="BC144" s="190"/>
      <c r="BD144" s="190">
        <f t="shared" si="36"/>
        <v>0</v>
      </c>
      <c r="BE144" s="190"/>
      <c r="BF144" s="190">
        <f t="shared" si="37"/>
        <v>0</v>
      </c>
      <c r="BG144" s="190"/>
      <c r="BH144" s="190">
        <f t="shared" si="38"/>
        <v>0</v>
      </c>
      <c r="BI144" s="190"/>
      <c r="BJ144" s="190">
        <f t="shared" si="39"/>
        <v>0</v>
      </c>
      <c r="BK144" s="190"/>
      <c r="BL144" s="190">
        <f t="shared" si="40"/>
        <v>0</v>
      </c>
      <c r="BM144" s="199"/>
      <c r="BN144" s="190">
        <f t="shared" si="41"/>
        <v>0</v>
      </c>
      <c r="BO144" s="190"/>
      <c r="BP144" s="190">
        <f t="shared" si="42"/>
        <v>0</v>
      </c>
      <c r="BQ144" s="190"/>
      <c r="BR144" s="190">
        <f t="shared" si="43"/>
        <v>0</v>
      </c>
      <c r="BS144" s="191"/>
    </row>
    <row r="145" spans="2:71" ht="15" thickBot="1" x14ac:dyDescent="0.4">
      <c r="B145" s="209"/>
      <c r="C145" s="210"/>
      <c r="D145" s="210"/>
      <c r="E145" s="214"/>
      <c r="F145" s="214"/>
      <c r="G145" s="214"/>
      <c r="H145" s="215"/>
      <c r="I145" s="205"/>
      <c r="J145" s="206"/>
      <c r="K145" s="206"/>
      <c r="L145" s="206"/>
      <c r="M145" s="213"/>
      <c r="N145" s="213"/>
      <c r="O145" s="213"/>
      <c r="P145" s="213"/>
      <c r="Q145" s="213"/>
      <c r="R145" s="213"/>
      <c r="S145" s="205"/>
      <c r="T145" s="205"/>
      <c r="U145" s="205"/>
      <c r="V145" s="206"/>
      <c r="W145" s="206"/>
      <c r="X145" s="206"/>
      <c r="Y145" s="207"/>
      <c r="Z145" s="207"/>
      <c r="AA145" s="207"/>
      <c r="AB145" s="208"/>
      <c r="AC145" s="208"/>
      <c r="AD145" s="208"/>
      <c r="AE145" s="202"/>
      <c r="AF145" s="202"/>
      <c r="AG145" s="202"/>
      <c r="AH145" s="201">
        <f>Totals!$E$81</f>
        <v>45811</v>
      </c>
      <c r="AI145" s="201"/>
      <c r="AJ145" s="201"/>
      <c r="AK145" s="331">
        <f t="shared" si="30"/>
        <v>0</v>
      </c>
      <c r="AL145" s="331"/>
      <c r="AM145" s="331"/>
      <c r="AN145" s="201" t="str">
        <f t="shared" si="31"/>
        <v/>
      </c>
      <c r="AO145" s="201"/>
      <c r="AP145" s="201"/>
      <c r="AQ145" s="202"/>
      <c r="AR145" s="202"/>
      <c r="AS145" s="202"/>
      <c r="AT145" s="203">
        <f t="shared" si="44"/>
        <v>0</v>
      </c>
      <c r="AU145" s="203"/>
      <c r="AV145" s="203"/>
      <c r="AW145" s="204">
        <f t="shared" si="33"/>
        <v>0</v>
      </c>
      <c r="AX145" s="204"/>
      <c r="AY145" s="204"/>
      <c r="AZ145" s="190">
        <f t="shared" si="34"/>
        <v>0</v>
      </c>
      <c r="BA145" s="190"/>
      <c r="BB145" s="190">
        <f t="shared" si="35"/>
        <v>0</v>
      </c>
      <c r="BC145" s="190"/>
      <c r="BD145" s="190">
        <f t="shared" si="36"/>
        <v>0</v>
      </c>
      <c r="BE145" s="190"/>
      <c r="BF145" s="190">
        <f t="shared" si="37"/>
        <v>0</v>
      </c>
      <c r="BG145" s="190"/>
      <c r="BH145" s="190">
        <f t="shared" si="38"/>
        <v>0</v>
      </c>
      <c r="BI145" s="190"/>
      <c r="BJ145" s="190">
        <f t="shared" si="39"/>
        <v>0</v>
      </c>
      <c r="BK145" s="190"/>
      <c r="BL145" s="190">
        <f t="shared" si="40"/>
        <v>0</v>
      </c>
      <c r="BM145" s="199"/>
      <c r="BN145" s="190">
        <f t="shared" si="41"/>
        <v>0</v>
      </c>
      <c r="BO145" s="190"/>
      <c r="BP145" s="190">
        <f t="shared" si="42"/>
        <v>0</v>
      </c>
      <c r="BQ145" s="190"/>
      <c r="BR145" s="190">
        <f t="shared" si="43"/>
        <v>0</v>
      </c>
      <c r="BS145" s="191"/>
    </row>
    <row r="146" spans="2:71" ht="15" thickBot="1" x14ac:dyDescent="0.4">
      <c r="B146" s="209"/>
      <c r="C146" s="210"/>
      <c r="D146" s="210"/>
      <c r="E146" s="214"/>
      <c r="F146" s="214"/>
      <c r="G146" s="214"/>
      <c r="H146" s="215"/>
      <c r="I146" s="205"/>
      <c r="J146" s="206"/>
      <c r="K146" s="206"/>
      <c r="L146" s="206"/>
      <c r="M146" s="213"/>
      <c r="N146" s="213"/>
      <c r="O146" s="213"/>
      <c r="P146" s="213"/>
      <c r="Q146" s="213"/>
      <c r="R146" s="213"/>
      <c r="S146" s="205"/>
      <c r="T146" s="205"/>
      <c r="U146" s="205"/>
      <c r="V146" s="206"/>
      <c r="W146" s="206"/>
      <c r="X146" s="206"/>
      <c r="Y146" s="207"/>
      <c r="Z146" s="207"/>
      <c r="AA146" s="207"/>
      <c r="AB146" s="208"/>
      <c r="AC146" s="208"/>
      <c r="AD146" s="208"/>
      <c r="AE146" s="202"/>
      <c r="AF146" s="202"/>
      <c r="AG146" s="202"/>
      <c r="AH146" s="201">
        <f>Totals!$E$81</f>
        <v>45811</v>
      </c>
      <c r="AI146" s="201"/>
      <c r="AJ146" s="201"/>
      <c r="AK146" s="331">
        <f t="shared" si="30"/>
        <v>0</v>
      </c>
      <c r="AL146" s="331"/>
      <c r="AM146" s="331"/>
      <c r="AN146" s="201" t="str">
        <f t="shared" si="31"/>
        <v/>
      </c>
      <c r="AO146" s="201"/>
      <c r="AP146" s="201"/>
      <c r="AQ146" s="202"/>
      <c r="AR146" s="202"/>
      <c r="AS146" s="202"/>
      <c r="AT146" s="203">
        <f t="shared" si="44"/>
        <v>0</v>
      </c>
      <c r="AU146" s="203"/>
      <c r="AV146" s="203"/>
      <c r="AW146" s="204">
        <f t="shared" si="33"/>
        <v>0</v>
      </c>
      <c r="AX146" s="204"/>
      <c r="AY146" s="204"/>
      <c r="AZ146" s="190">
        <f t="shared" si="34"/>
        <v>0</v>
      </c>
      <c r="BA146" s="190"/>
      <c r="BB146" s="190">
        <f t="shared" si="35"/>
        <v>0</v>
      </c>
      <c r="BC146" s="190"/>
      <c r="BD146" s="190">
        <f t="shared" si="36"/>
        <v>0</v>
      </c>
      <c r="BE146" s="190"/>
      <c r="BF146" s="190">
        <f t="shared" si="37"/>
        <v>0</v>
      </c>
      <c r="BG146" s="190"/>
      <c r="BH146" s="190">
        <f t="shared" si="38"/>
        <v>0</v>
      </c>
      <c r="BI146" s="190"/>
      <c r="BJ146" s="190">
        <f t="shared" si="39"/>
        <v>0</v>
      </c>
      <c r="BK146" s="190"/>
      <c r="BL146" s="190">
        <f t="shared" si="40"/>
        <v>0</v>
      </c>
      <c r="BM146" s="199"/>
      <c r="BN146" s="190">
        <f t="shared" si="41"/>
        <v>0</v>
      </c>
      <c r="BO146" s="190"/>
      <c r="BP146" s="190">
        <f t="shared" si="42"/>
        <v>0</v>
      </c>
      <c r="BQ146" s="190"/>
      <c r="BR146" s="190">
        <f t="shared" si="43"/>
        <v>0</v>
      </c>
      <c r="BS146" s="191"/>
    </row>
    <row r="147" spans="2:71" ht="15" thickBot="1" x14ac:dyDescent="0.4">
      <c r="B147" s="209"/>
      <c r="C147" s="210"/>
      <c r="D147" s="210"/>
      <c r="E147" s="214"/>
      <c r="F147" s="214"/>
      <c r="G147" s="214"/>
      <c r="H147" s="215"/>
      <c r="I147" s="205"/>
      <c r="J147" s="206"/>
      <c r="K147" s="206"/>
      <c r="L147" s="206"/>
      <c r="M147" s="207">
        <f>(P127-M127)*-(AZ127)</f>
        <v>0</v>
      </c>
      <c r="N147" s="207"/>
      <c r="O147" s="207"/>
      <c r="P147" s="213"/>
      <c r="Q147" s="213"/>
      <c r="R147" s="213"/>
      <c r="S147" s="205"/>
      <c r="T147" s="205"/>
      <c r="U147" s="205"/>
      <c r="V147" s="206"/>
      <c r="W147" s="206"/>
      <c r="X147" s="206"/>
      <c r="Y147" s="207"/>
      <c r="Z147" s="207"/>
      <c r="AA147" s="207"/>
      <c r="AB147" s="208"/>
      <c r="AC147" s="208"/>
      <c r="AD147" s="208"/>
      <c r="AE147" s="202"/>
      <c r="AF147" s="202"/>
      <c r="AG147" s="202"/>
      <c r="AH147" s="201">
        <f>Totals!$E$81</f>
        <v>45811</v>
      </c>
      <c r="AI147" s="201"/>
      <c r="AJ147" s="201"/>
      <c r="AK147" s="331">
        <f t="shared" si="30"/>
        <v>0</v>
      </c>
      <c r="AL147" s="331"/>
      <c r="AM147" s="331"/>
      <c r="AN147" s="201" t="str">
        <f t="shared" si="31"/>
        <v/>
      </c>
      <c r="AO147" s="201"/>
      <c r="AP147" s="201"/>
      <c r="AQ147" s="202"/>
      <c r="AR147" s="202"/>
      <c r="AS147" s="202"/>
      <c r="AT147" s="203">
        <f t="shared" si="44"/>
        <v>0</v>
      </c>
      <c r="AU147" s="203"/>
      <c r="AV147" s="203"/>
      <c r="AW147" s="204">
        <f t="shared" si="33"/>
        <v>0</v>
      </c>
      <c r="AX147" s="204"/>
      <c r="AY147" s="204"/>
      <c r="AZ147" s="190">
        <f t="shared" si="34"/>
        <v>0</v>
      </c>
      <c r="BA147" s="190"/>
      <c r="BB147" s="190">
        <f t="shared" si="35"/>
        <v>0</v>
      </c>
      <c r="BC147" s="190"/>
      <c r="BD147" s="190">
        <f t="shared" si="36"/>
        <v>0</v>
      </c>
      <c r="BE147" s="190"/>
      <c r="BF147" s="190">
        <f t="shared" si="37"/>
        <v>0</v>
      </c>
      <c r="BG147" s="190"/>
      <c r="BH147" s="190">
        <f t="shared" si="38"/>
        <v>0</v>
      </c>
      <c r="BI147" s="190"/>
      <c r="BJ147" s="190">
        <f t="shared" si="39"/>
        <v>0</v>
      </c>
      <c r="BK147" s="190"/>
      <c r="BL147" s="190">
        <f t="shared" si="40"/>
        <v>0</v>
      </c>
      <c r="BM147" s="199"/>
      <c r="BN147" s="190">
        <f t="shared" si="41"/>
        <v>0</v>
      </c>
      <c r="BO147" s="190"/>
      <c r="BP147" s="190">
        <f t="shared" si="42"/>
        <v>0</v>
      </c>
      <c r="BQ147" s="190"/>
      <c r="BR147" s="190">
        <f t="shared" si="43"/>
        <v>0</v>
      </c>
      <c r="BS147" s="191"/>
    </row>
    <row r="148" spans="2:71" ht="15" thickBot="1" x14ac:dyDescent="0.4">
      <c r="B148" s="209"/>
      <c r="C148" s="210"/>
      <c r="D148" s="210"/>
      <c r="E148" s="214"/>
      <c r="F148" s="214"/>
      <c r="G148" s="214"/>
      <c r="H148" s="215"/>
      <c r="I148" s="205"/>
      <c r="J148" s="206"/>
      <c r="K148" s="206"/>
      <c r="L148" s="206"/>
      <c r="M148" s="213"/>
      <c r="N148" s="213"/>
      <c r="O148" s="213"/>
      <c r="P148" s="213"/>
      <c r="Q148" s="213"/>
      <c r="R148" s="213"/>
      <c r="S148" s="205"/>
      <c r="T148" s="205"/>
      <c r="U148" s="205"/>
      <c r="V148" s="206"/>
      <c r="W148" s="206"/>
      <c r="X148" s="206"/>
      <c r="Y148" s="207"/>
      <c r="Z148" s="207"/>
      <c r="AA148" s="207"/>
      <c r="AB148" s="208"/>
      <c r="AC148" s="208"/>
      <c r="AD148" s="208"/>
      <c r="AE148" s="202"/>
      <c r="AF148" s="202"/>
      <c r="AG148" s="202"/>
      <c r="AH148" s="201">
        <f>Totals!$E$81</f>
        <v>45811</v>
      </c>
      <c r="AI148" s="201"/>
      <c r="AJ148" s="201"/>
      <c r="AK148" s="331">
        <f t="shared" si="30"/>
        <v>0</v>
      </c>
      <c r="AL148" s="331"/>
      <c r="AM148" s="331"/>
      <c r="AN148" s="201" t="str">
        <f t="shared" si="31"/>
        <v/>
      </c>
      <c r="AO148" s="201"/>
      <c r="AP148" s="201"/>
      <c r="AQ148" s="202"/>
      <c r="AR148" s="202"/>
      <c r="AS148" s="202"/>
      <c r="AT148" s="203">
        <f t="shared" si="44"/>
        <v>0</v>
      </c>
      <c r="AU148" s="203"/>
      <c r="AV148" s="203"/>
      <c r="AW148" s="204">
        <f t="shared" si="33"/>
        <v>0</v>
      </c>
      <c r="AX148" s="204"/>
      <c r="AY148" s="204"/>
      <c r="AZ148" s="190">
        <f t="shared" si="34"/>
        <v>0</v>
      </c>
      <c r="BA148" s="190"/>
      <c r="BB148" s="190">
        <f t="shared" si="35"/>
        <v>0</v>
      </c>
      <c r="BC148" s="190"/>
      <c r="BD148" s="190">
        <f t="shared" si="36"/>
        <v>0</v>
      </c>
      <c r="BE148" s="190"/>
      <c r="BF148" s="190">
        <f t="shared" si="37"/>
        <v>0</v>
      </c>
      <c r="BG148" s="190"/>
      <c r="BH148" s="190">
        <f t="shared" si="38"/>
        <v>0</v>
      </c>
      <c r="BI148" s="190"/>
      <c r="BJ148" s="190">
        <f t="shared" si="39"/>
        <v>0</v>
      </c>
      <c r="BK148" s="190"/>
      <c r="BL148" s="190">
        <f t="shared" si="40"/>
        <v>0</v>
      </c>
      <c r="BM148" s="199"/>
      <c r="BN148" s="190">
        <f t="shared" si="41"/>
        <v>0</v>
      </c>
      <c r="BO148" s="190"/>
      <c r="BP148" s="190">
        <f t="shared" si="42"/>
        <v>0</v>
      </c>
      <c r="BQ148" s="190"/>
      <c r="BR148" s="190">
        <f t="shared" si="43"/>
        <v>0</v>
      </c>
      <c r="BS148" s="191"/>
    </row>
    <row r="149" spans="2:71" ht="15" thickBot="1" x14ac:dyDescent="0.4">
      <c r="B149" s="209"/>
      <c r="C149" s="210"/>
      <c r="D149" s="210"/>
      <c r="E149" s="214"/>
      <c r="F149" s="214"/>
      <c r="G149" s="214"/>
      <c r="H149" s="215"/>
      <c r="I149" s="205"/>
      <c r="J149" s="206"/>
      <c r="K149" s="206"/>
      <c r="L149" s="206"/>
      <c r="M149" s="214"/>
      <c r="N149" s="214"/>
      <c r="O149" s="214"/>
      <c r="P149" s="213"/>
      <c r="Q149" s="213"/>
      <c r="R149" s="213"/>
      <c r="S149" s="205"/>
      <c r="T149" s="205"/>
      <c r="U149" s="205"/>
      <c r="V149" s="206"/>
      <c r="W149" s="206"/>
      <c r="X149" s="206"/>
      <c r="Y149" s="207"/>
      <c r="Z149" s="207"/>
      <c r="AA149" s="207"/>
      <c r="AB149" s="208"/>
      <c r="AC149" s="208"/>
      <c r="AD149" s="208"/>
      <c r="AE149" s="202"/>
      <c r="AF149" s="202"/>
      <c r="AG149" s="202"/>
      <c r="AH149" s="201">
        <f>Totals!$E$81</f>
        <v>45811</v>
      </c>
      <c r="AI149" s="201"/>
      <c r="AJ149" s="201"/>
      <c r="AK149" s="331">
        <f t="shared" si="30"/>
        <v>0</v>
      </c>
      <c r="AL149" s="331"/>
      <c r="AM149" s="331"/>
      <c r="AN149" s="201" t="str">
        <f t="shared" si="31"/>
        <v/>
      </c>
      <c r="AO149" s="201"/>
      <c r="AP149" s="201"/>
      <c r="AQ149" s="202"/>
      <c r="AR149" s="202"/>
      <c r="AS149" s="202"/>
      <c r="AT149" s="203">
        <f t="shared" si="44"/>
        <v>0</v>
      </c>
      <c r="AU149" s="203"/>
      <c r="AV149" s="203"/>
      <c r="AW149" s="204">
        <f t="shared" si="33"/>
        <v>0</v>
      </c>
      <c r="AX149" s="204"/>
      <c r="AY149" s="204"/>
      <c r="AZ149" s="190">
        <f t="shared" si="34"/>
        <v>0</v>
      </c>
      <c r="BA149" s="190"/>
      <c r="BB149" s="190">
        <f t="shared" si="35"/>
        <v>0</v>
      </c>
      <c r="BC149" s="190"/>
      <c r="BD149" s="190">
        <f t="shared" si="36"/>
        <v>0</v>
      </c>
      <c r="BE149" s="190"/>
      <c r="BF149" s="190">
        <f t="shared" si="37"/>
        <v>0</v>
      </c>
      <c r="BG149" s="190"/>
      <c r="BH149" s="190">
        <f t="shared" si="38"/>
        <v>0</v>
      </c>
      <c r="BI149" s="190"/>
      <c r="BJ149" s="190">
        <f t="shared" si="39"/>
        <v>0</v>
      </c>
      <c r="BK149" s="190"/>
      <c r="BL149" s="190">
        <f t="shared" si="40"/>
        <v>0</v>
      </c>
      <c r="BM149" s="199"/>
      <c r="BN149" s="190">
        <f t="shared" si="41"/>
        <v>0</v>
      </c>
      <c r="BO149" s="190"/>
      <c r="BP149" s="190">
        <f t="shared" si="42"/>
        <v>0</v>
      </c>
      <c r="BQ149" s="190"/>
      <c r="BR149" s="190">
        <f t="shared" si="43"/>
        <v>0</v>
      </c>
      <c r="BS149" s="191"/>
    </row>
    <row r="150" spans="2:71" ht="15" thickBot="1" x14ac:dyDescent="0.4">
      <c r="B150" s="209"/>
      <c r="C150" s="210"/>
      <c r="D150" s="210"/>
      <c r="E150" s="214"/>
      <c r="F150" s="214"/>
      <c r="G150" s="214"/>
      <c r="H150" s="215"/>
      <c r="I150" s="205"/>
      <c r="J150" s="206"/>
      <c r="K150" s="206"/>
      <c r="L150" s="206"/>
      <c r="M150" s="213"/>
      <c r="N150" s="213"/>
      <c r="O150" s="213"/>
      <c r="P150" s="213"/>
      <c r="Q150" s="213"/>
      <c r="R150" s="213"/>
      <c r="S150" s="205"/>
      <c r="T150" s="205"/>
      <c r="U150" s="205"/>
      <c r="V150" s="206"/>
      <c r="W150" s="206"/>
      <c r="X150" s="206"/>
      <c r="Y150" s="207"/>
      <c r="Z150" s="207"/>
      <c r="AA150" s="207"/>
      <c r="AB150" s="208"/>
      <c r="AC150" s="208"/>
      <c r="AD150" s="208"/>
      <c r="AE150" s="202"/>
      <c r="AF150" s="202"/>
      <c r="AG150" s="202"/>
      <c r="AH150" s="201">
        <f>Totals!$E$81</f>
        <v>45811</v>
      </c>
      <c r="AI150" s="201"/>
      <c r="AJ150" s="201"/>
      <c r="AK150" s="331">
        <f t="shared" si="30"/>
        <v>0</v>
      </c>
      <c r="AL150" s="331"/>
      <c r="AM150" s="331"/>
      <c r="AN150" s="201" t="str">
        <f t="shared" si="31"/>
        <v/>
      </c>
      <c r="AO150" s="201"/>
      <c r="AP150" s="201"/>
      <c r="AQ150" s="202"/>
      <c r="AR150" s="202"/>
      <c r="AS150" s="202"/>
      <c r="AT150" s="203">
        <f t="shared" si="44"/>
        <v>0</v>
      </c>
      <c r="AU150" s="203"/>
      <c r="AV150" s="203"/>
      <c r="AW150" s="204">
        <f t="shared" si="33"/>
        <v>0</v>
      </c>
      <c r="AX150" s="204"/>
      <c r="AY150" s="204"/>
      <c r="AZ150" s="190">
        <f t="shared" si="34"/>
        <v>0</v>
      </c>
      <c r="BA150" s="190"/>
      <c r="BB150" s="190">
        <f t="shared" si="35"/>
        <v>0</v>
      </c>
      <c r="BC150" s="190"/>
      <c r="BD150" s="190">
        <f t="shared" si="36"/>
        <v>0</v>
      </c>
      <c r="BE150" s="190"/>
      <c r="BF150" s="190">
        <f t="shared" si="37"/>
        <v>0</v>
      </c>
      <c r="BG150" s="190"/>
      <c r="BH150" s="190">
        <f t="shared" si="38"/>
        <v>0</v>
      </c>
      <c r="BI150" s="190"/>
      <c r="BJ150" s="190">
        <f t="shared" si="39"/>
        <v>0</v>
      </c>
      <c r="BK150" s="190"/>
      <c r="BL150" s="190">
        <f t="shared" si="40"/>
        <v>0</v>
      </c>
      <c r="BM150" s="199"/>
      <c r="BN150" s="190">
        <f t="shared" si="41"/>
        <v>0</v>
      </c>
      <c r="BO150" s="190"/>
      <c r="BP150" s="190">
        <f t="shared" si="42"/>
        <v>0</v>
      </c>
      <c r="BQ150" s="190"/>
      <c r="BR150" s="190">
        <f t="shared" si="43"/>
        <v>0</v>
      </c>
      <c r="BS150" s="191"/>
    </row>
    <row r="151" spans="2:71" ht="15" thickBot="1" x14ac:dyDescent="0.4">
      <c r="B151" s="209"/>
      <c r="C151" s="210"/>
      <c r="D151" s="210"/>
      <c r="E151" s="214"/>
      <c r="F151" s="214"/>
      <c r="G151" s="214"/>
      <c r="H151" s="215"/>
      <c r="I151" s="205"/>
      <c r="J151" s="206"/>
      <c r="K151" s="206"/>
      <c r="L151" s="206"/>
      <c r="M151" s="213"/>
      <c r="N151" s="213"/>
      <c r="O151" s="213"/>
      <c r="P151" s="213"/>
      <c r="Q151" s="213"/>
      <c r="R151" s="213"/>
      <c r="S151" s="205"/>
      <c r="T151" s="205"/>
      <c r="U151" s="205"/>
      <c r="V151" s="206"/>
      <c r="W151" s="206"/>
      <c r="X151" s="206"/>
      <c r="Y151" s="207"/>
      <c r="Z151" s="207"/>
      <c r="AA151" s="207"/>
      <c r="AB151" s="208"/>
      <c r="AC151" s="208"/>
      <c r="AD151" s="208"/>
      <c r="AE151" s="202"/>
      <c r="AF151" s="202"/>
      <c r="AG151" s="202"/>
      <c r="AH151" s="201">
        <f>Totals!$E$81</f>
        <v>45811</v>
      </c>
      <c r="AI151" s="201"/>
      <c r="AJ151" s="201"/>
      <c r="AK151" s="331">
        <f t="shared" si="30"/>
        <v>0</v>
      </c>
      <c r="AL151" s="331"/>
      <c r="AM151" s="331"/>
      <c r="AN151" s="201" t="str">
        <f t="shared" si="31"/>
        <v/>
      </c>
      <c r="AO151" s="201"/>
      <c r="AP151" s="201"/>
      <c r="AQ151" s="202"/>
      <c r="AR151" s="202"/>
      <c r="AS151" s="202"/>
      <c r="AT151" s="203">
        <f t="shared" si="44"/>
        <v>0</v>
      </c>
      <c r="AU151" s="203"/>
      <c r="AV151" s="203"/>
      <c r="AW151" s="204">
        <f t="shared" si="33"/>
        <v>0</v>
      </c>
      <c r="AX151" s="204"/>
      <c r="AY151" s="204"/>
      <c r="AZ151" s="190">
        <f t="shared" si="34"/>
        <v>0</v>
      </c>
      <c r="BA151" s="190"/>
      <c r="BB151" s="190">
        <f t="shared" si="35"/>
        <v>0</v>
      </c>
      <c r="BC151" s="190"/>
      <c r="BD151" s="190">
        <f t="shared" si="36"/>
        <v>0</v>
      </c>
      <c r="BE151" s="190"/>
      <c r="BF151" s="190">
        <f t="shared" si="37"/>
        <v>0</v>
      </c>
      <c r="BG151" s="190"/>
      <c r="BH151" s="190">
        <f t="shared" si="38"/>
        <v>0</v>
      </c>
      <c r="BI151" s="190"/>
      <c r="BJ151" s="190">
        <f t="shared" si="39"/>
        <v>0</v>
      </c>
      <c r="BK151" s="190"/>
      <c r="BL151" s="190">
        <f t="shared" si="40"/>
        <v>0</v>
      </c>
      <c r="BM151" s="199"/>
      <c r="BN151" s="190">
        <f t="shared" si="41"/>
        <v>0</v>
      </c>
      <c r="BO151" s="190"/>
      <c r="BP151" s="190">
        <f t="shared" si="42"/>
        <v>0</v>
      </c>
      <c r="BQ151" s="190"/>
      <c r="BR151" s="190">
        <f t="shared" si="43"/>
        <v>0</v>
      </c>
      <c r="BS151" s="191"/>
    </row>
    <row r="152" spans="2:71" ht="15" thickBot="1" x14ac:dyDescent="0.4">
      <c r="B152" s="209"/>
      <c r="C152" s="210"/>
      <c r="D152" s="210"/>
      <c r="E152" s="214"/>
      <c r="F152" s="214"/>
      <c r="G152" s="214"/>
      <c r="H152" s="215"/>
      <c r="I152" s="205"/>
      <c r="J152" s="206"/>
      <c r="K152" s="206"/>
      <c r="L152" s="206"/>
      <c r="M152" s="213"/>
      <c r="N152" s="213"/>
      <c r="O152" s="213"/>
      <c r="P152" s="213"/>
      <c r="Q152" s="213"/>
      <c r="R152" s="213"/>
      <c r="S152" s="205"/>
      <c r="T152" s="205"/>
      <c r="U152" s="205"/>
      <c r="V152" s="206"/>
      <c r="W152" s="206"/>
      <c r="X152" s="206"/>
      <c r="Y152" s="207"/>
      <c r="Z152" s="207"/>
      <c r="AA152" s="207"/>
      <c r="AB152" s="208"/>
      <c r="AC152" s="208"/>
      <c r="AD152" s="208"/>
      <c r="AE152" s="202"/>
      <c r="AF152" s="202"/>
      <c r="AG152" s="202"/>
      <c r="AH152" s="201">
        <f>Totals!$E$81</f>
        <v>45811</v>
      </c>
      <c r="AI152" s="201"/>
      <c r="AJ152" s="201"/>
      <c r="AK152" s="331">
        <f t="shared" si="30"/>
        <v>0</v>
      </c>
      <c r="AL152" s="331"/>
      <c r="AM152" s="331"/>
      <c r="AN152" s="201" t="str">
        <f t="shared" si="31"/>
        <v/>
      </c>
      <c r="AO152" s="201"/>
      <c r="AP152" s="201"/>
      <c r="AQ152" s="202"/>
      <c r="AR152" s="202"/>
      <c r="AS152" s="202"/>
      <c r="AT152" s="203">
        <f t="shared" si="44"/>
        <v>0</v>
      </c>
      <c r="AU152" s="203"/>
      <c r="AV152" s="203"/>
      <c r="AW152" s="204">
        <f t="shared" si="33"/>
        <v>0</v>
      </c>
      <c r="AX152" s="204"/>
      <c r="AY152" s="204"/>
      <c r="AZ152" s="190">
        <f t="shared" si="34"/>
        <v>0</v>
      </c>
      <c r="BA152" s="190"/>
      <c r="BB152" s="190">
        <f t="shared" si="35"/>
        <v>0</v>
      </c>
      <c r="BC152" s="190"/>
      <c r="BD152" s="190">
        <f t="shared" si="36"/>
        <v>0</v>
      </c>
      <c r="BE152" s="190"/>
      <c r="BF152" s="190">
        <f t="shared" si="37"/>
        <v>0</v>
      </c>
      <c r="BG152" s="190"/>
      <c r="BH152" s="190">
        <f t="shared" si="38"/>
        <v>0</v>
      </c>
      <c r="BI152" s="190"/>
      <c r="BJ152" s="190">
        <f t="shared" si="39"/>
        <v>0</v>
      </c>
      <c r="BK152" s="190"/>
      <c r="BL152" s="190">
        <f t="shared" si="40"/>
        <v>0</v>
      </c>
      <c r="BM152" s="199"/>
      <c r="BN152" s="190">
        <f t="shared" si="41"/>
        <v>0</v>
      </c>
      <c r="BO152" s="190"/>
      <c r="BP152" s="190">
        <f t="shared" si="42"/>
        <v>0</v>
      </c>
      <c r="BQ152" s="190"/>
      <c r="BR152" s="190">
        <f t="shared" si="43"/>
        <v>0</v>
      </c>
      <c r="BS152" s="191"/>
    </row>
    <row r="153" spans="2:71" ht="15" thickBot="1" x14ac:dyDescent="0.4">
      <c r="B153" s="209"/>
      <c r="C153" s="210"/>
      <c r="D153" s="210"/>
      <c r="E153" s="211"/>
      <c r="F153" s="211"/>
      <c r="G153" s="211"/>
      <c r="H153" s="211"/>
      <c r="I153" s="273"/>
      <c r="J153" s="274"/>
      <c r="K153" s="274"/>
      <c r="L153" s="275"/>
      <c r="M153" s="213"/>
      <c r="N153" s="213"/>
      <c r="O153" s="213"/>
      <c r="P153" s="213"/>
      <c r="Q153" s="213"/>
      <c r="R153" s="213"/>
      <c r="S153" s="205"/>
      <c r="T153" s="205"/>
      <c r="U153" s="205"/>
      <c r="V153" s="206"/>
      <c r="W153" s="206"/>
      <c r="X153" s="206"/>
      <c r="Y153" s="207"/>
      <c r="Z153" s="207"/>
      <c r="AA153" s="207"/>
      <c r="AB153" s="208"/>
      <c r="AC153" s="208"/>
      <c r="AD153" s="208"/>
      <c r="AE153" s="202"/>
      <c r="AF153" s="202"/>
      <c r="AG153" s="202"/>
      <c r="AH153" s="201">
        <f>Totals!$E$81</f>
        <v>45811</v>
      </c>
      <c r="AI153" s="201"/>
      <c r="AJ153" s="201"/>
      <c r="AK153" s="331">
        <f t="shared" si="30"/>
        <v>0</v>
      </c>
      <c r="AL153" s="331"/>
      <c r="AM153" s="331"/>
      <c r="AN153" s="201" t="str">
        <f t="shared" si="31"/>
        <v/>
      </c>
      <c r="AO153" s="201"/>
      <c r="AP153" s="201"/>
      <c r="AQ153" s="202"/>
      <c r="AR153" s="202"/>
      <c r="AS153" s="202"/>
      <c r="AT153" s="203">
        <f t="shared" si="44"/>
        <v>0</v>
      </c>
      <c r="AU153" s="203"/>
      <c r="AV153" s="203"/>
      <c r="AW153" s="204">
        <f t="shared" si="33"/>
        <v>0</v>
      </c>
      <c r="AX153" s="204"/>
      <c r="AY153" s="204"/>
      <c r="AZ153" s="190">
        <f t="shared" si="34"/>
        <v>0</v>
      </c>
      <c r="BA153" s="190"/>
      <c r="BB153" s="190">
        <f t="shared" si="35"/>
        <v>0</v>
      </c>
      <c r="BC153" s="190"/>
      <c r="BD153" s="190">
        <f t="shared" si="36"/>
        <v>0</v>
      </c>
      <c r="BE153" s="190"/>
      <c r="BF153" s="190">
        <f t="shared" si="37"/>
        <v>0</v>
      </c>
      <c r="BG153" s="190"/>
      <c r="BH153" s="190">
        <f t="shared" si="38"/>
        <v>0</v>
      </c>
      <c r="BI153" s="190"/>
      <c r="BJ153" s="190">
        <f t="shared" si="39"/>
        <v>0</v>
      </c>
      <c r="BK153" s="190"/>
      <c r="BL153" s="190">
        <f t="shared" si="40"/>
        <v>0</v>
      </c>
      <c r="BM153" s="199"/>
      <c r="BN153" s="190">
        <f t="shared" si="41"/>
        <v>0</v>
      </c>
      <c r="BO153" s="190"/>
      <c r="BP153" s="190">
        <f t="shared" si="42"/>
        <v>0</v>
      </c>
      <c r="BQ153" s="190"/>
      <c r="BR153" s="190">
        <f t="shared" si="43"/>
        <v>0</v>
      </c>
      <c r="BS153" s="191"/>
    </row>
    <row r="154" spans="2:71" ht="15" thickBot="1" x14ac:dyDescent="0.4">
      <c r="B154" s="209"/>
      <c r="C154" s="210"/>
      <c r="D154" s="210"/>
      <c r="E154" s="211"/>
      <c r="F154" s="211"/>
      <c r="G154" s="211"/>
      <c r="H154" s="211"/>
      <c r="I154" s="212"/>
      <c r="J154" s="212"/>
      <c r="K154" s="212"/>
      <c r="L154" s="212"/>
      <c r="M154" s="213"/>
      <c r="N154" s="213"/>
      <c r="O154" s="213"/>
      <c r="P154" s="213"/>
      <c r="Q154" s="213"/>
      <c r="R154" s="213"/>
      <c r="S154" s="205"/>
      <c r="T154" s="205"/>
      <c r="U154" s="205"/>
      <c r="V154" s="206"/>
      <c r="W154" s="206"/>
      <c r="X154" s="206"/>
      <c r="Y154" s="207"/>
      <c r="Z154" s="207"/>
      <c r="AA154" s="207"/>
      <c r="AB154" s="208"/>
      <c r="AC154" s="208"/>
      <c r="AD154" s="208"/>
      <c r="AE154" s="202"/>
      <c r="AF154" s="202"/>
      <c r="AG154" s="202"/>
      <c r="AH154" s="201">
        <f>Totals!$E$81</f>
        <v>45811</v>
      </c>
      <c r="AI154" s="201"/>
      <c r="AJ154" s="201"/>
      <c r="AK154" s="331">
        <f t="shared" si="30"/>
        <v>0</v>
      </c>
      <c r="AL154" s="331"/>
      <c r="AM154" s="331"/>
      <c r="AN154" s="201" t="str">
        <f>IF($AQ154="","",$AQ154-1)</f>
        <v/>
      </c>
      <c r="AO154" s="201"/>
      <c r="AP154" s="201"/>
      <c r="AQ154" s="202"/>
      <c r="AR154" s="202"/>
      <c r="AS154" s="202"/>
      <c r="AT154" s="203">
        <f t="shared" si="44"/>
        <v>0</v>
      </c>
      <c r="AU154" s="203"/>
      <c r="AV154" s="203"/>
      <c r="AW154" s="204">
        <f t="shared" si="33"/>
        <v>0</v>
      </c>
      <c r="AX154" s="204"/>
      <c r="AY154" s="204"/>
      <c r="AZ154" s="190">
        <f t="shared" si="34"/>
        <v>0</v>
      </c>
      <c r="BA154" s="190"/>
      <c r="BB154" s="190">
        <f t="shared" si="35"/>
        <v>0</v>
      </c>
      <c r="BC154" s="190"/>
      <c r="BD154" s="190">
        <f t="shared" si="36"/>
        <v>0</v>
      </c>
      <c r="BE154" s="190"/>
      <c r="BF154" s="190">
        <f t="shared" si="37"/>
        <v>0</v>
      </c>
      <c r="BG154" s="190"/>
      <c r="BH154" s="190">
        <f t="shared" si="38"/>
        <v>0</v>
      </c>
      <c r="BI154" s="190"/>
      <c r="BJ154" s="190">
        <f t="shared" si="39"/>
        <v>0</v>
      </c>
      <c r="BK154" s="190"/>
      <c r="BL154" s="190">
        <f t="shared" si="40"/>
        <v>0</v>
      </c>
      <c r="BM154" s="199"/>
      <c r="BN154" s="190">
        <f t="shared" si="41"/>
        <v>0</v>
      </c>
      <c r="BO154" s="190"/>
      <c r="BP154" s="190">
        <f t="shared" si="42"/>
        <v>0</v>
      </c>
      <c r="BQ154" s="190"/>
      <c r="BR154" s="190">
        <f t="shared" si="43"/>
        <v>0</v>
      </c>
      <c r="BS154" s="191"/>
    </row>
    <row r="155" spans="2:71" ht="15" thickBot="1" x14ac:dyDescent="0.4">
      <c r="B155" s="192"/>
      <c r="C155" s="193"/>
      <c r="D155" s="193"/>
      <c r="E155" s="194" t="s">
        <v>7103</v>
      </c>
      <c r="F155" s="194"/>
      <c r="G155" s="194"/>
      <c r="H155" s="194"/>
      <c r="I155" s="195" t="s">
        <v>6981</v>
      </c>
      <c r="J155" s="195"/>
      <c r="K155" s="195"/>
      <c r="L155" s="195"/>
      <c r="M155" s="196">
        <v>44410</v>
      </c>
      <c r="N155" s="196"/>
      <c r="O155" s="196"/>
      <c r="P155" s="196">
        <v>44440</v>
      </c>
      <c r="Q155" s="196"/>
      <c r="R155" s="196"/>
      <c r="S155" s="197" t="s">
        <v>6948</v>
      </c>
      <c r="T155" s="197"/>
      <c r="U155" s="197"/>
      <c r="V155" s="198" t="s">
        <v>6947</v>
      </c>
      <c r="W155" s="198"/>
      <c r="X155" s="198"/>
      <c r="Y155" s="185"/>
      <c r="Z155" s="185"/>
      <c r="AA155" s="185"/>
      <c r="AB155" s="186" t="s">
        <v>6948</v>
      </c>
      <c r="AC155" s="186"/>
      <c r="AD155" s="186"/>
      <c r="AE155" s="182"/>
      <c r="AF155" s="182"/>
      <c r="AG155" s="182"/>
      <c r="AH155" s="187">
        <f>Totals!$E$81</f>
        <v>45811</v>
      </c>
      <c r="AI155" s="187"/>
      <c r="AJ155" s="187"/>
      <c r="AK155" s="332">
        <f t="shared" si="30"/>
        <v>0</v>
      </c>
      <c r="AL155" s="333"/>
      <c r="AM155" s="333"/>
      <c r="AN155" s="187" t="str">
        <f>IF($AQ155="","",$AQ155-1)</f>
        <v/>
      </c>
      <c r="AO155" s="187"/>
      <c r="AP155" s="187"/>
      <c r="AQ155" s="182"/>
      <c r="AR155" s="182"/>
      <c r="AS155" s="182"/>
      <c r="AT155" s="183">
        <f t="shared" si="44"/>
        <v>0</v>
      </c>
      <c r="AU155" s="183"/>
      <c r="AV155" s="183"/>
      <c r="AW155" s="184">
        <f t="shared" si="33"/>
        <v>0</v>
      </c>
      <c r="AX155" s="184"/>
      <c r="AY155" s="184"/>
      <c r="AZ155" s="180">
        <f t="shared" si="34"/>
        <v>0</v>
      </c>
      <c r="BA155" s="180"/>
      <c r="BB155" s="180">
        <f t="shared" si="35"/>
        <v>0</v>
      </c>
      <c r="BC155" s="180"/>
      <c r="BD155" s="180">
        <f t="shared" si="36"/>
        <v>0</v>
      </c>
      <c r="BE155" s="180"/>
      <c r="BF155" s="180">
        <f t="shared" si="37"/>
        <v>0</v>
      </c>
      <c r="BG155" s="180"/>
      <c r="BH155" s="180">
        <f t="shared" si="38"/>
        <v>0</v>
      </c>
      <c r="BI155" s="180"/>
      <c r="BJ155" s="180">
        <f t="shared" si="39"/>
        <v>0</v>
      </c>
      <c r="BK155" s="180"/>
      <c r="BL155" s="180">
        <f t="shared" si="40"/>
        <v>0</v>
      </c>
      <c r="BM155" s="181"/>
      <c r="BN155" s="180">
        <f t="shared" si="41"/>
        <v>0</v>
      </c>
      <c r="BO155" s="180"/>
      <c r="BP155" s="180">
        <f t="shared" si="42"/>
        <v>0</v>
      </c>
      <c r="BQ155" s="180"/>
      <c r="BR155" s="175">
        <f t="shared" si="43"/>
        <v>0</v>
      </c>
      <c r="BS155" s="176"/>
    </row>
    <row r="156" spans="2:71" ht="15.5" thickTop="1" thickBot="1" x14ac:dyDescent="0.4">
      <c r="B156" s="177" t="s">
        <v>15</v>
      </c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4"/>
      <c r="AA156" s="174"/>
      <c r="AB156" s="177"/>
      <c r="AC156" s="174"/>
      <c r="AD156" s="174"/>
      <c r="AE156" s="177"/>
      <c r="AF156" s="174"/>
      <c r="AG156" s="174"/>
      <c r="AH156" s="177"/>
      <c r="AI156" s="174"/>
      <c r="AJ156" s="174"/>
      <c r="AK156" s="334">
        <f>SUM(AK116:AM155)</f>
        <v>0</v>
      </c>
      <c r="AL156" s="335"/>
      <c r="AM156" s="335"/>
      <c r="AN156" s="177"/>
      <c r="AO156" s="174"/>
      <c r="AP156" s="174"/>
      <c r="AQ156" s="177"/>
      <c r="AR156" s="174"/>
      <c r="AS156" s="174"/>
      <c r="AT156" s="177"/>
      <c r="AU156" s="174"/>
      <c r="AV156" s="174"/>
      <c r="AW156" s="173"/>
      <c r="AX156" s="174"/>
      <c r="AY156" s="174"/>
      <c r="AZ156" s="172">
        <f>SUM(AZ116:AZ155)</f>
        <v>0</v>
      </c>
      <c r="BA156" s="172"/>
      <c r="BB156" s="172">
        <f>SUM(BB116:BB155)</f>
        <v>0</v>
      </c>
      <c r="BC156" s="172"/>
      <c r="BD156" s="172">
        <f>SUM(BD116:BD155)</f>
        <v>0</v>
      </c>
      <c r="BE156" s="172"/>
      <c r="BF156" s="172">
        <f>SUM(BF116:BF155)</f>
        <v>0</v>
      </c>
      <c r="BG156" s="172"/>
      <c r="BH156" s="172">
        <f>SUM(BH116:BH155)</f>
        <v>0</v>
      </c>
      <c r="BI156" s="172"/>
      <c r="BJ156" s="172">
        <f>SUM(BJ116:BJ155)</f>
        <v>0</v>
      </c>
      <c r="BK156" s="172"/>
      <c r="BL156" s="172">
        <f>SUM(BL116:BL155)</f>
        <v>0</v>
      </c>
      <c r="BM156" s="172"/>
      <c r="BN156" s="172">
        <f>SUM(BN116:BN155)</f>
        <v>0</v>
      </c>
      <c r="BO156" s="172"/>
      <c r="BP156" s="172">
        <f>SUM(BP116:BP155)</f>
        <v>0</v>
      </c>
      <c r="BQ156" s="172"/>
      <c r="BR156" s="172">
        <f>SUM(BR116:BR155)</f>
        <v>0</v>
      </c>
      <c r="BS156" s="172"/>
    </row>
    <row r="157" spans="2:71" ht="15" thickTop="1" x14ac:dyDescent="0.35"/>
    <row r="158" spans="2:71" x14ac:dyDescent="0.35">
      <c r="AP158" s="15"/>
      <c r="AQ158" s="15"/>
      <c r="AR158" s="15"/>
      <c r="AS158" s="15"/>
    </row>
    <row r="159" spans="2:71" ht="15" thickBot="1" x14ac:dyDescent="0.4"/>
    <row r="160" spans="2:71" ht="15.5" thickTop="1" thickBot="1" x14ac:dyDescent="0.4">
      <c r="B160" s="329" t="s">
        <v>7083</v>
      </c>
      <c r="C160" s="329"/>
      <c r="D160" s="329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29"/>
      <c r="T160" s="329"/>
      <c r="U160" s="329"/>
      <c r="V160" s="329"/>
      <c r="W160" s="329"/>
      <c r="X160" s="329"/>
      <c r="Y160" s="329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</row>
    <row r="161" spans="2:71" ht="15.5" thickTop="1" thickBot="1" x14ac:dyDescent="0.4">
      <c r="B161" s="329"/>
      <c r="C161" s="329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29"/>
      <c r="T161" s="329"/>
      <c r="U161" s="329"/>
      <c r="V161" s="329"/>
      <c r="W161" s="329"/>
      <c r="X161" s="329"/>
      <c r="Y161" s="32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</row>
    <row r="162" spans="2:71" ht="15.5" thickTop="1" thickBot="1" x14ac:dyDescent="0.4">
      <c r="B162" s="329"/>
      <c r="C162" s="329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29"/>
      <c r="T162" s="329"/>
      <c r="U162" s="329"/>
      <c r="V162" s="329"/>
      <c r="W162" s="329"/>
      <c r="X162" s="329"/>
      <c r="Y162" s="329"/>
      <c r="Z162" s="329"/>
      <c r="AA162" s="329"/>
      <c r="AB162" s="329"/>
      <c r="AC162" s="329"/>
      <c r="AD162" s="329"/>
      <c r="AE162" s="329"/>
      <c r="AF162" s="329"/>
      <c r="AG162" s="329"/>
      <c r="AH162" s="329"/>
      <c r="AI162" s="329"/>
      <c r="AJ162" s="329"/>
      <c r="AK162" s="329"/>
      <c r="AL162" s="329"/>
      <c r="AM162" s="329"/>
      <c r="AN162" s="329"/>
      <c r="AO162" s="329"/>
      <c r="AP162" s="329"/>
      <c r="AQ162" s="329"/>
      <c r="AR162" s="329"/>
      <c r="AS162" s="329"/>
      <c r="AT162" s="329"/>
      <c r="AU162" s="329"/>
      <c r="AV162" s="329"/>
      <c r="AW162" s="329"/>
      <c r="AX162" s="329"/>
      <c r="AY162" s="329"/>
      <c r="AZ162" s="329"/>
      <c r="BA162" s="329"/>
      <c r="BB162" s="329"/>
      <c r="BC162" s="329"/>
      <c r="BD162" s="329"/>
      <c r="BE162" s="329"/>
      <c r="BF162" s="329"/>
      <c r="BG162" s="329"/>
      <c r="BH162" s="329"/>
      <c r="BI162" s="329"/>
      <c r="BJ162" s="329"/>
      <c r="BK162" s="329"/>
      <c r="BL162" s="329"/>
      <c r="BM162" s="329"/>
      <c r="BN162" s="329"/>
      <c r="BO162" s="329"/>
      <c r="BP162" s="329"/>
      <c r="BQ162" s="329"/>
      <c r="BR162" s="329"/>
      <c r="BS162" s="329"/>
    </row>
    <row r="163" spans="2:71" ht="15.5" thickTop="1" thickBot="1" x14ac:dyDescent="0.4">
      <c r="B163" s="329"/>
      <c r="C163" s="329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29"/>
      <c r="T163" s="329"/>
      <c r="U163" s="329"/>
      <c r="V163" s="329"/>
      <c r="W163" s="329"/>
      <c r="X163" s="329"/>
      <c r="Y163" s="329"/>
      <c r="Z163" s="329"/>
      <c r="AA163" s="329"/>
      <c r="AB163" s="329"/>
      <c r="AC163" s="329"/>
      <c r="AD163" s="329"/>
      <c r="AE163" s="329"/>
      <c r="AF163" s="329"/>
      <c r="AG163" s="329"/>
      <c r="AH163" s="329"/>
      <c r="AI163" s="329"/>
      <c r="AJ163" s="329"/>
      <c r="AK163" s="329"/>
      <c r="AL163" s="329"/>
      <c r="AM163" s="329"/>
      <c r="AN163" s="329"/>
      <c r="AO163" s="329"/>
      <c r="AP163" s="329"/>
      <c r="AQ163" s="329"/>
      <c r="AR163" s="329"/>
      <c r="AS163" s="329"/>
      <c r="AT163" s="329"/>
      <c r="AU163" s="329"/>
      <c r="AV163" s="329"/>
      <c r="AW163" s="329"/>
      <c r="AX163" s="329"/>
      <c r="AY163" s="329"/>
      <c r="AZ163" s="329"/>
      <c r="BA163" s="329"/>
      <c r="BB163" s="329"/>
      <c r="BC163" s="329"/>
      <c r="BD163" s="329"/>
      <c r="BE163" s="329"/>
      <c r="BF163" s="329"/>
      <c r="BG163" s="329"/>
      <c r="BH163" s="329"/>
      <c r="BI163" s="329"/>
      <c r="BJ163" s="329"/>
      <c r="BK163" s="329"/>
      <c r="BL163" s="329"/>
      <c r="BM163" s="329"/>
      <c r="BN163" s="329"/>
      <c r="BO163" s="329"/>
      <c r="BP163" s="329"/>
      <c r="BQ163" s="329"/>
      <c r="BR163" s="329"/>
      <c r="BS163" s="329"/>
    </row>
    <row r="164" spans="2:71" ht="15.5" thickTop="1" thickBot="1" x14ac:dyDescent="0.4">
      <c r="B164" s="238" t="s">
        <v>13</v>
      </c>
      <c r="C164" s="238"/>
      <c r="D164" s="238"/>
      <c r="E164" s="238" t="s">
        <v>59</v>
      </c>
      <c r="F164" s="238"/>
      <c r="G164" s="238"/>
      <c r="H164" s="238"/>
      <c r="I164" s="238" t="s">
        <v>12</v>
      </c>
      <c r="J164" s="238"/>
      <c r="K164" s="238"/>
      <c r="L164" s="238"/>
      <c r="M164" s="238" t="s">
        <v>7019</v>
      </c>
      <c r="N164" s="238"/>
      <c r="O164" s="238"/>
      <c r="P164" s="238" t="s">
        <v>7020</v>
      </c>
      <c r="Q164" s="238"/>
      <c r="R164" s="238"/>
      <c r="S164" s="238" t="s">
        <v>57</v>
      </c>
      <c r="T164" s="238"/>
      <c r="U164" s="238"/>
      <c r="V164" s="238" t="s">
        <v>7021</v>
      </c>
      <c r="W164" s="238"/>
      <c r="X164" s="238"/>
      <c r="Y164" s="238" t="s">
        <v>7036</v>
      </c>
      <c r="Z164" s="238"/>
      <c r="AA164" s="238"/>
      <c r="AB164" s="238" t="s">
        <v>57</v>
      </c>
      <c r="AC164" s="238"/>
      <c r="AD164" s="238"/>
      <c r="AE164" s="238" t="s">
        <v>7037</v>
      </c>
      <c r="AF164" s="238"/>
      <c r="AG164" s="238"/>
      <c r="AH164" s="238" t="s">
        <v>7032</v>
      </c>
      <c r="AI164" s="238"/>
      <c r="AJ164" s="238"/>
      <c r="AK164" s="238" t="s">
        <v>7033</v>
      </c>
      <c r="AL164" s="238"/>
      <c r="AM164" s="238"/>
      <c r="AN164" s="238" t="s">
        <v>7038</v>
      </c>
      <c r="AO164" s="238"/>
      <c r="AP164" s="238"/>
      <c r="AQ164" s="238" t="s">
        <v>7039</v>
      </c>
      <c r="AR164" s="238"/>
      <c r="AS164" s="238"/>
      <c r="AT164" s="238" t="s">
        <v>7035</v>
      </c>
      <c r="AU164" s="238"/>
      <c r="AV164" s="238"/>
      <c r="AW164" s="238" t="s">
        <v>7034</v>
      </c>
      <c r="AX164" s="238"/>
      <c r="AY164" s="238"/>
      <c r="AZ164" s="238" t="s">
        <v>10</v>
      </c>
      <c r="BA164" s="238"/>
      <c r="BB164" s="238" t="s">
        <v>9</v>
      </c>
      <c r="BC164" s="238"/>
      <c r="BD164" s="238" t="s">
        <v>8</v>
      </c>
      <c r="BE164" s="238"/>
      <c r="BF164" s="238" t="s">
        <v>7</v>
      </c>
      <c r="BG164" s="238"/>
      <c r="BH164" s="238" t="s">
        <v>6</v>
      </c>
      <c r="BI164" s="238"/>
      <c r="BJ164" s="238" t="s">
        <v>55</v>
      </c>
      <c r="BK164" s="238"/>
      <c r="BL164" s="238" t="s">
        <v>4</v>
      </c>
      <c r="BM164" s="238"/>
      <c r="BN164" s="238" t="s">
        <v>3</v>
      </c>
      <c r="BO164" s="238"/>
      <c r="BP164" s="238" t="s">
        <v>2</v>
      </c>
      <c r="BQ164" s="238"/>
      <c r="BR164" s="238" t="s">
        <v>1</v>
      </c>
      <c r="BS164" s="238"/>
    </row>
    <row r="165" spans="2:71" ht="15.5" hidden="1" thickTop="1" thickBot="1" x14ac:dyDescent="0.4">
      <c r="B165" s="239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0"/>
      <c r="BE165" s="240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</row>
    <row r="166" spans="2:71" ht="15.5" hidden="1" thickTop="1" thickBot="1" x14ac:dyDescent="0.4">
      <c r="B166" s="232" t="s">
        <v>54</v>
      </c>
      <c r="C166" s="232"/>
      <c r="D166" s="232"/>
      <c r="E166" s="232" t="s">
        <v>53</v>
      </c>
      <c r="F166" s="232"/>
      <c r="G166" s="232"/>
      <c r="H166" s="232"/>
      <c r="I166" s="232" t="s">
        <v>7010</v>
      </c>
      <c r="J166" s="232"/>
      <c r="K166" s="232"/>
      <c r="L166" s="232"/>
      <c r="M166" s="234"/>
      <c r="N166" s="234"/>
      <c r="O166" s="234"/>
      <c r="P166" s="234"/>
      <c r="Q166" s="234"/>
      <c r="R166" s="234"/>
      <c r="S166" s="237"/>
      <c r="T166" s="237"/>
      <c r="U166" s="237"/>
      <c r="V166" s="233"/>
      <c r="W166" s="233"/>
      <c r="X166" s="233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V166" s="232"/>
      <c r="AW166" s="232"/>
      <c r="AX166" s="232"/>
      <c r="AY166" s="232"/>
      <c r="AZ166" s="231">
        <f>-1*AZ208</f>
        <v>0</v>
      </c>
      <c r="BA166" s="231"/>
      <c r="BB166" s="231">
        <f>-1*BB208</f>
        <v>0</v>
      </c>
      <c r="BC166" s="231"/>
      <c r="BD166" s="231">
        <f>-1*BD208</f>
        <v>0</v>
      </c>
      <c r="BE166" s="231"/>
      <c r="BF166" s="231">
        <f>-1*BF208</f>
        <v>0</v>
      </c>
      <c r="BG166" s="231"/>
      <c r="BH166" s="231">
        <f>-1*BH208</f>
        <v>0</v>
      </c>
      <c r="BI166" s="231"/>
      <c r="BJ166" s="231">
        <f>-1*BJ208</f>
        <v>0</v>
      </c>
      <c r="BK166" s="231"/>
      <c r="BL166" s="231">
        <f>-1*BL208</f>
        <v>0</v>
      </c>
      <c r="BM166" s="231"/>
      <c r="BN166" s="231">
        <f>-1*BN208</f>
        <v>0</v>
      </c>
      <c r="BO166" s="231"/>
      <c r="BP166" s="231">
        <f>-1*BP208</f>
        <v>0</v>
      </c>
      <c r="BQ166" s="231"/>
      <c r="BR166" s="231">
        <f>-1*BR208</f>
        <v>0</v>
      </c>
      <c r="BS166" s="231"/>
    </row>
    <row r="167" spans="2:71" ht="15.5" hidden="1" thickTop="1" thickBot="1" x14ac:dyDescent="0.4">
      <c r="B167" s="222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  <c r="AN167" s="223"/>
      <c r="AO167" s="223"/>
      <c r="AP167" s="223"/>
      <c r="AQ167" s="223"/>
      <c r="AR167" s="223"/>
      <c r="AS167" s="223"/>
      <c r="AT167" s="223"/>
      <c r="AU167" s="223"/>
      <c r="AV167" s="223"/>
      <c r="AW167" s="223"/>
      <c r="AX167" s="223"/>
      <c r="AY167" s="223"/>
      <c r="AZ167" s="223"/>
      <c r="BA167" s="223"/>
      <c r="BB167" s="223"/>
      <c r="BC167" s="223"/>
      <c r="BD167" s="223"/>
      <c r="BE167" s="223"/>
      <c r="BF167" s="223"/>
      <c r="BG167" s="223"/>
      <c r="BH167" s="223"/>
      <c r="BI167" s="223"/>
      <c r="BJ167" s="223"/>
      <c r="BK167" s="223"/>
      <c r="BL167" s="223"/>
      <c r="BM167" s="223"/>
      <c r="BN167" s="223"/>
      <c r="BO167" s="223"/>
      <c r="BP167" s="223"/>
      <c r="BQ167" s="223"/>
      <c r="BR167" s="223"/>
      <c r="BS167" s="223"/>
    </row>
    <row r="168" spans="2:71" ht="15.5" thickTop="1" thickBot="1" x14ac:dyDescent="0.4">
      <c r="B168" s="224" t="s">
        <v>52</v>
      </c>
      <c r="C168" s="225"/>
      <c r="D168" s="225"/>
      <c r="E168" s="226"/>
      <c r="F168" s="226"/>
      <c r="G168" s="226"/>
      <c r="H168" s="227"/>
      <c r="I168" s="228"/>
      <c r="J168" s="229"/>
      <c r="K168" s="229"/>
      <c r="L168" s="229"/>
      <c r="M168" s="230">
        <v>44144</v>
      </c>
      <c r="N168" s="230"/>
      <c r="O168" s="230"/>
      <c r="P168" s="230">
        <v>44508</v>
      </c>
      <c r="Q168" s="230"/>
      <c r="R168" s="230"/>
      <c r="S168" s="228" t="s">
        <v>6638</v>
      </c>
      <c r="T168" s="228"/>
      <c r="U168" s="228"/>
      <c r="V168" s="229" t="s">
        <v>6325</v>
      </c>
      <c r="W168" s="229"/>
      <c r="X168" s="229"/>
      <c r="Y168" s="217"/>
      <c r="Z168" s="217"/>
      <c r="AA168" s="217"/>
      <c r="AB168" s="218"/>
      <c r="AC168" s="218"/>
      <c r="AD168" s="218"/>
      <c r="AE168" s="219"/>
      <c r="AF168" s="219"/>
      <c r="AG168" s="219"/>
      <c r="AH168" s="220">
        <f>Totals!$E$81</f>
        <v>45811</v>
      </c>
      <c r="AI168" s="220"/>
      <c r="AJ168" s="220"/>
      <c r="AK168" s="330">
        <f t="shared" ref="AK168:AK207" si="45">IF($AE168&gt;0,IF($AN168&gt;0,IF(OR($AH168&gt;"",$AH168&gt;0),(1+($AH168-$AE168))*-($AZ168),""),0),0)</f>
        <v>0</v>
      </c>
      <c r="AL168" s="330"/>
      <c r="AM168" s="330"/>
      <c r="AN168" s="220" t="str">
        <f t="shared" ref="AN168:AN205" si="46">IF($AQ168="","",$AQ168-1)</f>
        <v/>
      </c>
      <c r="AO168" s="220"/>
      <c r="AP168" s="220"/>
      <c r="AQ168" s="219"/>
      <c r="AR168" s="219"/>
      <c r="AS168" s="219"/>
      <c r="AT168" s="241">
        <f t="shared" ref="AT168:AT178" si="47">IF($AE168&gt;0,IF($AN168&gt;0,IF(OR($AH168&gt;"",$AH168&gt;0),$AN168-$AH168,""),0),0)</f>
        <v>0</v>
      </c>
      <c r="AU168" s="241"/>
      <c r="AV168" s="241"/>
      <c r="AW168" s="242">
        <f t="shared" ref="AW168:AW207" si="48">IF($AE168&gt;0,IF($AN168&gt;0,IF(OR($AH168&gt;"",$AH168&gt;0),$AT168*$AZ168,""),0),0)</f>
        <v>0</v>
      </c>
      <c r="AX168" s="242"/>
      <c r="AY168" s="242"/>
      <c r="AZ168" s="216">
        <f t="shared" ref="AZ168:AZ207" si="49">IF(AE168&gt;0,IF(AN168&gt;0,$Y168/(1+($AN168-$AE168)),0),0)</f>
        <v>0</v>
      </c>
      <c r="BA168" s="216"/>
      <c r="BB168" s="216">
        <f t="shared" ref="BB168:BB207" si="50">IF(AE168&gt;0,IF(AN168&gt;0,$Y168/((1+($AN168-$AE168))/7),0),0)</f>
        <v>0</v>
      </c>
      <c r="BC168" s="216"/>
      <c r="BD168" s="216">
        <f t="shared" ref="BD168:BD207" si="51">IF(AE168&gt;0,IF(AN168&gt;0,$Y168/((1+($AN168-$AE168))/14),0),0)</f>
        <v>0</v>
      </c>
      <c r="BE168" s="216"/>
      <c r="BF168" s="216">
        <f t="shared" ref="BF168:BF207" si="52">IF(AE168&gt;0,IF(AN168&gt;0,$Y168/((1+($AN168-$AE168))/(365.25/12)),0),0)</f>
        <v>0</v>
      </c>
      <c r="BG168" s="216"/>
      <c r="BH168" s="216">
        <f t="shared" ref="BH168:BH207" si="53">IF(AE168&gt;0,IF(AN168&gt;0,$Y168/((1+($AN168-$AE168))/(365.25/4)),0),0)</f>
        <v>0</v>
      </c>
      <c r="BI168" s="216"/>
      <c r="BJ168" s="216">
        <f t="shared" ref="BJ168:BJ207" si="54">IF(AE168&gt;0,IF(AN168&gt;0,$Y168/((1+($AN168-$AE168))/(365.25/2)),0),0)</f>
        <v>0</v>
      </c>
      <c r="BK168" s="216"/>
      <c r="BL168" s="216">
        <f t="shared" ref="BL168:BL207" si="55">IF(AE168&gt;0,IF(AN168&gt;0,$Y168/((1+($AN168-$AE168))/365.25),0),0)</f>
        <v>0</v>
      </c>
      <c r="BM168" s="216"/>
      <c r="BN168" s="216">
        <f t="shared" ref="BN168:BN207" si="56">IF(AE168&gt;0,IF(AN168&gt;0,$Y168/((1+($AN168-$AE168))/(365.25*2)),0),0)</f>
        <v>0</v>
      </c>
      <c r="BO168" s="216"/>
      <c r="BP168" s="216">
        <f t="shared" ref="BP168:BP207" si="57">IF(AE168&gt;0,IF(AN168&gt;0,$Y168/((1+($AN168-$AE168))/(365.25*5)),0),0)</f>
        <v>0</v>
      </c>
      <c r="BQ168" s="216"/>
      <c r="BR168" s="235">
        <f t="shared" ref="BR168:BR207" si="58">IF(AE168&gt;0,IF(AN168&gt;0,$Y168/((1+($AN168-$AE168))/(365.25*10)),0),0)</f>
        <v>0</v>
      </c>
      <c r="BS168" s="236"/>
    </row>
    <row r="169" spans="2:71" ht="15" thickBot="1" x14ac:dyDescent="0.4">
      <c r="B169" s="209"/>
      <c r="C169" s="210"/>
      <c r="D169" s="210"/>
      <c r="E169" s="214"/>
      <c r="F169" s="214"/>
      <c r="G169" s="214"/>
      <c r="H169" s="215"/>
      <c r="I169" s="205"/>
      <c r="J169" s="206"/>
      <c r="K169" s="206"/>
      <c r="L169" s="206"/>
      <c r="M169" s="213">
        <v>44144</v>
      </c>
      <c r="N169" s="213"/>
      <c r="O169" s="213"/>
      <c r="P169" s="213">
        <v>44508</v>
      </c>
      <c r="Q169" s="213"/>
      <c r="R169" s="213"/>
      <c r="S169" s="205" t="s">
        <v>6638</v>
      </c>
      <c r="T169" s="205"/>
      <c r="U169" s="205"/>
      <c r="V169" s="206" t="s">
        <v>6325</v>
      </c>
      <c r="W169" s="206"/>
      <c r="X169" s="206"/>
      <c r="Y169" s="207"/>
      <c r="Z169" s="207"/>
      <c r="AA169" s="207"/>
      <c r="AB169" s="208"/>
      <c r="AC169" s="208"/>
      <c r="AD169" s="208"/>
      <c r="AE169" s="202"/>
      <c r="AF169" s="202"/>
      <c r="AG169" s="202"/>
      <c r="AH169" s="201">
        <f>Totals!$E$81</f>
        <v>45811</v>
      </c>
      <c r="AI169" s="201"/>
      <c r="AJ169" s="201"/>
      <c r="AK169" s="331">
        <f t="shared" si="45"/>
        <v>0</v>
      </c>
      <c r="AL169" s="331"/>
      <c r="AM169" s="331"/>
      <c r="AN169" s="201" t="str">
        <f t="shared" si="46"/>
        <v/>
      </c>
      <c r="AO169" s="201"/>
      <c r="AP169" s="201"/>
      <c r="AQ169" s="202"/>
      <c r="AR169" s="202"/>
      <c r="AS169" s="202"/>
      <c r="AT169" s="203">
        <f t="shared" si="47"/>
        <v>0</v>
      </c>
      <c r="AU169" s="203"/>
      <c r="AV169" s="203"/>
      <c r="AW169" s="204">
        <f t="shared" si="48"/>
        <v>0</v>
      </c>
      <c r="AX169" s="204"/>
      <c r="AY169" s="204"/>
      <c r="AZ169" s="190">
        <f t="shared" si="49"/>
        <v>0</v>
      </c>
      <c r="BA169" s="190"/>
      <c r="BB169" s="190">
        <f t="shared" si="50"/>
        <v>0</v>
      </c>
      <c r="BC169" s="190"/>
      <c r="BD169" s="190">
        <f t="shared" si="51"/>
        <v>0</v>
      </c>
      <c r="BE169" s="190"/>
      <c r="BF169" s="190">
        <f t="shared" si="52"/>
        <v>0</v>
      </c>
      <c r="BG169" s="190"/>
      <c r="BH169" s="190">
        <f t="shared" si="53"/>
        <v>0</v>
      </c>
      <c r="BI169" s="190"/>
      <c r="BJ169" s="190">
        <f t="shared" si="54"/>
        <v>0</v>
      </c>
      <c r="BK169" s="190"/>
      <c r="BL169" s="190">
        <f t="shared" si="55"/>
        <v>0</v>
      </c>
      <c r="BM169" s="190"/>
      <c r="BN169" s="190">
        <f t="shared" si="56"/>
        <v>0</v>
      </c>
      <c r="BO169" s="190"/>
      <c r="BP169" s="190">
        <f t="shared" si="57"/>
        <v>0</v>
      </c>
      <c r="BQ169" s="190"/>
      <c r="BR169" s="190">
        <f t="shared" si="58"/>
        <v>0</v>
      </c>
      <c r="BS169" s="191"/>
    </row>
    <row r="170" spans="2:71" ht="15" thickBot="1" x14ac:dyDescent="0.4">
      <c r="B170" s="209"/>
      <c r="C170" s="210"/>
      <c r="D170" s="210"/>
      <c r="E170" s="214"/>
      <c r="F170" s="214"/>
      <c r="G170" s="214"/>
      <c r="H170" s="215"/>
      <c r="I170" s="205"/>
      <c r="J170" s="206"/>
      <c r="K170" s="206"/>
      <c r="L170" s="206"/>
      <c r="M170" s="213">
        <v>44144</v>
      </c>
      <c r="N170" s="213"/>
      <c r="O170" s="213"/>
      <c r="P170" s="213">
        <v>44508</v>
      </c>
      <c r="Q170" s="213"/>
      <c r="R170" s="213"/>
      <c r="S170" s="205" t="s">
        <v>6638</v>
      </c>
      <c r="T170" s="205"/>
      <c r="U170" s="205"/>
      <c r="V170" s="206" t="s">
        <v>6325</v>
      </c>
      <c r="W170" s="206"/>
      <c r="X170" s="206"/>
      <c r="Y170" s="207"/>
      <c r="Z170" s="207"/>
      <c r="AA170" s="207"/>
      <c r="AB170" s="208"/>
      <c r="AC170" s="208"/>
      <c r="AD170" s="208"/>
      <c r="AE170" s="202"/>
      <c r="AF170" s="202"/>
      <c r="AG170" s="202"/>
      <c r="AH170" s="201">
        <f>Totals!$E$81</f>
        <v>45811</v>
      </c>
      <c r="AI170" s="201"/>
      <c r="AJ170" s="201"/>
      <c r="AK170" s="331">
        <f t="shared" si="45"/>
        <v>0</v>
      </c>
      <c r="AL170" s="331"/>
      <c r="AM170" s="331"/>
      <c r="AN170" s="201" t="str">
        <f t="shared" si="46"/>
        <v/>
      </c>
      <c r="AO170" s="201"/>
      <c r="AP170" s="201"/>
      <c r="AQ170" s="202"/>
      <c r="AR170" s="202"/>
      <c r="AS170" s="202"/>
      <c r="AT170" s="203">
        <f t="shared" si="47"/>
        <v>0</v>
      </c>
      <c r="AU170" s="203"/>
      <c r="AV170" s="203"/>
      <c r="AW170" s="204">
        <f t="shared" si="48"/>
        <v>0</v>
      </c>
      <c r="AX170" s="204"/>
      <c r="AY170" s="204"/>
      <c r="AZ170" s="190">
        <f t="shared" si="49"/>
        <v>0</v>
      </c>
      <c r="BA170" s="190"/>
      <c r="BB170" s="190">
        <f t="shared" si="50"/>
        <v>0</v>
      </c>
      <c r="BC170" s="190"/>
      <c r="BD170" s="190">
        <f t="shared" si="51"/>
        <v>0</v>
      </c>
      <c r="BE170" s="190"/>
      <c r="BF170" s="190">
        <f t="shared" si="52"/>
        <v>0</v>
      </c>
      <c r="BG170" s="190"/>
      <c r="BH170" s="190">
        <f t="shared" si="53"/>
        <v>0</v>
      </c>
      <c r="BI170" s="190"/>
      <c r="BJ170" s="190">
        <f t="shared" si="54"/>
        <v>0</v>
      </c>
      <c r="BK170" s="190"/>
      <c r="BL170" s="190">
        <f t="shared" si="55"/>
        <v>0</v>
      </c>
      <c r="BM170" s="199"/>
      <c r="BN170" s="190">
        <f t="shared" si="56"/>
        <v>0</v>
      </c>
      <c r="BO170" s="190"/>
      <c r="BP170" s="190">
        <f t="shared" si="57"/>
        <v>0</v>
      </c>
      <c r="BQ170" s="190"/>
      <c r="BR170" s="190">
        <f t="shared" si="58"/>
        <v>0</v>
      </c>
      <c r="BS170" s="191"/>
    </row>
    <row r="171" spans="2:71" ht="15" thickBot="1" x14ac:dyDescent="0.4">
      <c r="B171" s="209"/>
      <c r="C171" s="210"/>
      <c r="D171" s="210"/>
      <c r="E171" s="214"/>
      <c r="F171" s="214"/>
      <c r="G171" s="214"/>
      <c r="H171" s="215"/>
      <c r="I171" s="205"/>
      <c r="J171" s="206"/>
      <c r="K171" s="206"/>
      <c r="L171" s="206"/>
      <c r="M171" s="213">
        <v>44145</v>
      </c>
      <c r="N171" s="213"/>
      <c r="O171" s="213"/>
      <c r="P171" s="213">
        <v>44509</v>
      </c>
      <c r="Q171" s="213"/>
      <c r="R171" s="213"/>
      <c r="S171" s="205" t="s">
        <v>6638</v>
      </c>
      <c r="T171" s="205"/>
      <c r="U171" s="205"/>
      <c r="V171" s="206" t="s">
        <v>6324</v>
      </c>
      <c r="W171" s="206"/>
      <c r="X171" s="206"/>
      <c r="Y171" s="207"/>
      <c r="Z171" s="207"/>
      <c r="AA171" s="207"/>
      <c r="AB171" s="208"/>
      <c r="AC171" s="208"/>
      <c r="AD171" s="208"/>
      <c r="AE171" s="202"/>
      <c r="AF171" s="202"/>
      <c r="AG171" s="202"/>
      <c r="AH171" s="201">
        <f>Totals!$E$81</f>
        <v>45811</v>
      </c>
      <c r="AI171" s="201"/>
      <c r="AJ171" s="201"/>
      <c r="AK171" s="331">
        <f t="shared" si="45"/>
        <v>0</v>
      </c>
      <c r="AL171" s="331"/>
      <c r="AM171" s="331"/>
      <c r="AN171" s="201" t="str">
        <f t="shared" si="46"/>
        <v/>
      </c>
      <c r="AO171" s="201"/>
      <c r="AP171" s="201"/>
      <c r="AQ171" s="202"/>
      <c r="AR171" s="202"/>
      <c r="AS171" s="202"/>
      <c r="AT171" s="203">
        <f t="shared" si="47"/>
        <v>0</v>
      </c>
      <c r="AU171" s="203"/>
      <c r="AV171" s="203"/>
      <c r="AW171" s="204">
        <f t="shared" si="48"/>
        <v>0</v>
      </c>
      <c r="AX171" s="204"/>
      <c r="AY171" s="204"/>
      <c r="AZ171" s="190">
        <f t="shared" si="49"/>
        <v>0</v>
      </c>
      <c r="BA171" s="190"/>
      <c r="BB171" s="190">
        <f t="shared" si="50"/>
        <v>0</v>
      </c>
      <c r="BC171" s="190"/>
      <c r="BD171" s="190">
        <f t="shared" si="51"/>
        <v>0</v>
      </c>
      <c r="BE171" s="190"/>
      <c r="BF171" s="190">
        <f t="shared" si="52"/>
        <v>0</v>
      </c>
      <c r="BG171" s="190"/>
      <c r="BH171" s="190">
        <f t="shared" si="53"/>
        <v>0</v>
      </c>
      <c r="BI171" s="190"/>
      <c r="BJ171" s="190">
        <f t="shared" si="54"/>
        <v>0</v>
      </c>
      <c r="BK171" s="190"/>
      <c r="BL171" s="190">
        <f t="shared" si="55"/>
        <v>0</v>
      </c>
      <c r="BM171" s="199"/>
      <c r="BN171" s="190">
        <f t="shared" si="56"/>
        <v>0</v>
      </c>
      <c r="BO171" s="190"/>
      <c r="BP171" s="190">
        <f t="shared" si="57"/>
        <v>0</v>
      </c>
      <c r="BQ171" s="190"/>
      <c r="BR171" s="190">
        <f t="shared" si="58"/>
        <v>0</v>
      </c>
      <c r="BS171" s="191"/>
    </row>
    <row r="172" spans="2:71" ht="15" thickBot="1" x14ac:dyDescent="0.4">
      <c r="B172" s="209"/>
      <c r="C172" s="210"/>
      <c r="D172" s="210"/>
      <c r="E172" s="214"/>
      <c r="F172" s="214"/>
      <c r="G172" s="214"/>
      <c r="H172" s="215"/>
      <c r="I172" s="205"/>
      <c r="J172" s="206"/>
      <c r="K172" s="206"/>
      <c r="L172" s="206"/>
      <c r="M172" s="213">
        <v>44297</v>
      </c>
      <c r="N172" s="213"/>
      <c r="O172" s="213"/>
      <c r="P172" s="213">
        <v>44660</v>
      </c>
      <c r="Q172" s="213"/>
      <c r="R172" s="213"/>
      <c r="S172" s="205" t="s">
        <v>6638</v>
      </c>
      <c r="T172" s="205"/>
      <c r="U172" s="205"/>
      <c r="V172" s="206" t="s">
        <v>6324</v>
      </c>
      <c r="W172" s="206"/>
      <c r="X172" s="206"/>
      <c r="Y172" s="207"/>
      <c r="Z172" s="207"/>
      <c r="AA172" s="207"/>
      <c r="AB172" s="208"/>
      <c r="AC172" s="208"/>
      <c r="AD172" s="208"/>
      <c r="AE172" s="202"/>
      <c r="AF172" s="202"/>
      <c r="AG172" s="202"/>
      <c r="AH172" s="201">
        <f>Totals!$E$81</f>
        <v>45811</v>
      </c>
      <c r="AI172" s="201"/>
      <c r="AJ172" s="201"/>
      <c r="AK172" s="331">
        <f t="shared" si="45"/>
        <v>0</v>
      </c>
      <c r="AL172" s="331"/>
      <c r="AM172" s="331"/>
      <c r="AN172" s="201" t="str">
        <f t="shared" si="46"/>
        <v/>
      </c>
      <c r="AO172" s="201"/>
      <c r="AP172" s="201"/>
      <c r="AQ172" s="202"/>
      <c r="AR172" s="202"/>
      <c r="AS172" s="202"/>
      <c r="AT172" s="203">
        <f t="shared" si="47"/>
        <v>0</v>
      </c>
      <c r="AU172" s="203"/>
      <c r="AV172" s="203"/>
      <c r="AW172" s="204">
        <f t="shared" si="48"/>
        <v>0</v>
      </c>
      <c r="AX172" s="204"/>
      <c r="AY172" s="204"/>
      <c r="AZ172" s="190">
        <f t="shared" si="49"/>
        <v>0</v>
      </c>
      <c r="BA172" s="190"/>
      <c r="BB172" s="190">
        <f t="shared" si="50"/>
        <v>0</v>
      </c>
      <c r="BC172" s="190"/>
      <c r="BD172" s="190">
        <f t="shared" si="51"/>
        <v>0</v>
      </c>
      <c r="BE172" s="190"/>
      <c r="BF172" s="190">
        <f t="shared" si="52"/>
        <v>0</v>
      </c>
      <c r="BG172" s="190"/>
      <c r="BH172" s="190">
        <f t="shared" si="53"/>
        <v>0</v>
      </c>
      <c r="BI172" s="190"/>
      <c r="BJ172" s="190">
        <f t="shared" si="54"/>
        <v>0</v>
      </c>
      <c r="BK172" s="190"/>
      <c r="BL172" s="190">
        <f t="shared" si="55"/>
        <v>0</v>
      </c>
      <c r="BM172" s="199"/>
      <c r="BN172" s="190">
        <f t="shared" si="56"/>
        <v>0</v>
      </c>
      <c r="BO172" s="190"/>
      <c r="BP172" s="190">
        <f t="shared" si="57"/>
        <v>0</v>
      </c>
      <c r="BQ172" s="190"/>
      <c r="BR172" s="190">
        <f t="shared" si="58"/>
        <v>0</v>
      </c>
      <c r="BS172" s="191"/>
    </row>
    <row r="173" spans="2:71" ht="15" thickBot="1" x14ac:dyDescent="0.4">
      <c r="B173" s="209"/>
      <c r="C173" s="210"/>
      <c r="D173" s="210"/>
      <c r="E173" s="214"/>
      <c r="F173" s="214"/>
      <c r="G173" s="214"/>
      <c r="H173" s="215"/>
      <c r="I173" s="205"/>
      <c r="J173" s="206"/>
      <c r="K173" s="206"/>
      <c r="L173" s="206"/>
      <c r="M173" s="213">
        <v>44330</v>
      </c>
      <c r="N173" s="213"/>
      <c r="O173" s="213"/>
      <c r="P173" s="213">
        <v>44694</v>
      </c>
      <c r="Q173" s="213"/>
      <c r="R173" s="213"/>
      <c r="S173" s="205" t="s">
        <v>6638</v>
      </c>
      <c r="T173" s="205"/>
      <c r="U173" s="205"/>
      <c r="V173" s="206"/>
      <c r="W173" s="206"/>
      <c r="X173" s="206"/>
      <c r="Y173" s="207"/>
      <c r="Z173" s="207"/>
      <c r="AA173" s="207"/>
      <c r="AB173" s="208"/>
      <c r="AC173" s="208"/>
      <c r="AD173" s="208"/>
      <c r="AE173" s="202"/>
      <c r="AF173" s="202"/>
      <c r="AG173" s="202"/>
      <c r="AH173" s="201">
        <f>Totals!$E$81</f>
        <v>45811</v>
      </c>
      <c r="AI173" s="201"/>
      <c r="AJ173" s="201"/>
      <c r="AK173" s="331">
        <f t="shared" si="45"/>
        <v>0</v>
      </c>
      <c r="AL173" s="331"/>
      <c r="AM173" s="331"/>
      <c r="AN173" s="201" t="str">
        <f t="shared" si="46"/>
        <v/>
      </c>
      <c r="AO173" s="201"/>
      <c r="AP173" s="201"/>
      <c r="AQ173" s="202"/>
      <c r="AR173" s="202"/>
      <c r="AS173" s="202"/>
      <c r="AT173" s="203">
        <f t="shared" si="47"/>
        <v>0</v>
      </c>
      <c r="AU173" s="203"/>
      <c r="AV173" s="203"/>
      <c r="AW173" s="204">
        <f t="shared" si="48"/>
        <v>0</v>
      </c>
      <c r="AX173" s="204"/>
      <c r="AY173" s="204"/>
      <c r="AZ173" s="190">
        <f t="shared" si="49"/>
        <v>0</v>
      </c>
      <c r="BA173" s="190"/>
      <c r="BB173" s="190">
        <f t="shared" si="50"/>
        <v>0</v>
      </c>
      <c r="BC173" s="190"/>
      <c r="BD173" s="190">
        <f t="shared" si="51"/>
        <v>0</v>
      </c>
      <c r="BE173" s="190"/>
      <c r="BF173" s="190">
        <f t="shared" si="52"/>
        <v>0</v>
      </c>
      <c r="BG173" s="190"/>
      <c r="BH173" s="190">
        <f t="shared" si="53"/>
        <v>0</v>
      </c>
      <c r="BI173" s="190"/>
      <c r="BJ173" s="190">
        <f t="shared" si="54"/>
        <v>0</v>
      </c>
      <c r="BK173" s="190"/>
      <c r="BL173" s="190">
        <f t="shared" si="55"/>
        <v>0</v>
      </c>
      <c r="BM173" s="199"/>
      <c r="BN173" s="190">
        <f t="shared" si="56"/>
        <v>0</v>
      </c>
      <c r="BO173" s="190"/>
      <c r="BP173" s="190">
        <f t="shared" si="57"/>
        <v>0</v>
      </c>
      <c r="BQ173" s="190"/>
      <c r="BR173" s="190">
        <f t="shared" si="58"/>
        <v>0</v>
      </c>
      <c r="BS173" s="191"/>
    </row>
    <row r="174" spans="2:71" ht="15" thickBot="1" x14ac:dyDescent="0.4">
      <c r="B174" s="209"/>
      <c r="C174" s="210"/>
      <c r="D174" s="210"/>
      <c r="E174" s="214"/>
      <c r="F174" s="214"/>
      <c r="G174" s="214"/>
      <c r="H174" s="215"/>
      <c r="I174" s="205"/>
      <c r="J174" s="206"/>
      <c r="K174" s="206"/>
      <c r="L174" s="206"/>
      <c r="M174" s="213"/>
      <c r="N174" s="213"/>
      <c r="O174" s="213"/>
      <c r="P174" s="213"/>
      <c r="Q174" s="213"/>
      <c r="R174" s="213"/>
      <c r="S174" s="205"/>
      <c r="T174" s="205"/>
      <c r="U174" s="205"/>
      <c r="V174" s="206"/>
      <c r="W174" s="206"/>
      <c r="X174" s="206"/>
      <c r="Y174" s="207"/>
      <c r="Z174" s="207"/>
      <c r="AA174" s="207"/>
      <c r="AB174" s="208"/>
      <c r="AC174" s="208"/>
      <c r="AD174" s="208"/>
      <c r="AE174" s="202"/>
      <c r="AF174" s="202"/>
      <c r="AG174" s="202"/>
      <c r="AH174" s="201">
        <f>Totals!$E$81</f>
        <v>45811</v>
      </c>
      <c r="AI174" s="201"/>
      <c r="AJ174" s="201"/>
      <c r="AK174" s="331">
        <f t="shared" si="45"/>
        <v>0</v>
      </c>
      <c r="AL174" s="331"/>
      <c r="AM174" s="331"/>
      <c r="AN174" s="201" t="str">
        <f t="shared" si="46"/>
        <v/>
      </c>
      <c r="AO174" s="201"/>
      <c r="AP174" s="201"/>
      <c r="AQ174" s="202"/>
      <c r="AR174" s="202"/>
      <c r="AS174" s="202"/>
      <c r="AT174" s="203">
        <f t="shared" si="47"/>
        <v>0</v>
      </c>
      <c r="AU174" s="203"/>
      <c r="AV174" s="203"/>
      <c r="AW174" s="204">
        <f t="shared" si="48"/>
        <v>0</v>
      </c>
      <c r="AX174" s="204"/>
      <c r="AY174" s="204"/>
      <c r="AZ174" s="190">
        <f t="shared" si="49"/>
        <v>0</v>
      </c>
      <c r="BA174" s="190"/>
      <c r="BB174" s="190">
        <f t="shared" si="50"/>
        <v>0</v>
      </c>
      <c r="BC174" s="190"/>
      <c r="BD174" s="190">
        <f t="shared" si="51"/>
        <v>0</v>
      </c>
      <c r="BE174" s="190"/>
      <c r="BF174" s="190">
        <f t="shared" si="52"/>
        <v>0</v>
      </c>
      <c r="BG174" s="190"/>
      <c r="BH174" s="190">
        <f t="shared" si="53"/>
        <v>0</v>
      </c>
      <c r="BI174" s="190"/>
      <c r="BJ174" s="190">
        <f t="shared" si="54"/>
        <v>0</v>
      </c>
      <c r="BK174" s="190"/>
      <c r="BL174" s="190">
        <f t="shared" si="55"/>
        <v>0</v>
      </c>
      <c r="BM174" s="199"/>
      <c r="BN174" s="190">
        <f t="shared" si="56"/>
        <v>0</v>
      </c>
      <c r="BO174" s="190"/>
      <c r="BP174" s="190">
        <f t="shared" si="57"/>
        <v>0</v>
      </c>
      <c r="BQ174" s="190"/>
      <c r="BR174" s="190">
        <f t="shared" si="58"/>
        <v>0</v>
      </c>
      <c r="BS174" s="191"/>
    </row>
    <row r="175" spans="2:71" ht="15" thickBot="1" x14ac:dyDescent="0.4">
      <c r="B175" s="209"/>
      <c r="C175" s="210"/>
      <c r="D175" s="210"/>
      <c r="E175" s="214"/>
      <c r="F175" s="214"/>
      <c r="G175" s="214"/>
      <c r="H175" s="215"/>
      <c r="I175" s="205"/>
      <c r="J175" s="206"/>
      <c r="K175" s="206"/>
      <c r="L175" s="206"/>
      <c r="M175" s="213">
        <v>44323</v>
      </c>
      <c r="N175" s="213"/>
      <c r="O175" s="213"/>
      <c r="P175" s="213">
        <v>44687</v>
      </c>
      <c r="Q175" s="213"/>
      <c r="R175" s="213"/>
      <c r="S175" s="205" t="s">
        <v>6638</v>
      </c>
      <c r="T175" s="205"/>
      <c r="U175" s="205"/>
      <c r="V175" s="206"/>
      <c r="W175" s="206"/>
      <c r="X175" s="206"/>
      <c r="Y175" s="207"/>
      <c r="Z175" s="207"/>
      <c r="AA175" s="207"/>
      <c r="AB175" s="208"/>
      <c r="AC175" s="208"/>
      <c r="AD175" s="208"/>
      <c r="AE175" s="202"/>
      <c r="AF175" s="202"/>
      <c r="AG175" s="202"/>
      <c r="AH175" s="201">
        <f>Totals!$E$81</f>
        <v>45811</v>
      </c>
      <c r="AI175" s="201"/>
      <c r="AJ175" s="201"/>
      <c r="AK175" s="331">
        <f t="shared" si="45"/>
        <v>0</v>
      </c>
      <c r="AL175" s="331"/>
      <c r="AM175" s="331"/>
      <c r="AN175" s="201" t="str">
        <f t="shared" si="46"/>
        <v/>
      </c>
      <c r="AO175" s="201"/>
      <c r="AP175" s="201"/>
      <c r="AQ175" s="202"/>
      <c r="AR175" s="202"/>
      <c r="AS175" s="202"/>
      <c r="AT175" s="203">
        <f t="shared" si="47"/>
        <v>0</v>
      </c>
      <c r="AU175" s="203"/>
      <c r="AV175" s="203"/>
      <c r="AW175" s="204">
        <f t="shared" si="48"/>
        <v>0</v>
      </c>
      <c r="AX175" s="204"/>
      <c r="AY175" s="204"/>
      <c r="AZ175" s="190">
        <f t="shared" si="49"/>
        <v>0</v>
      </c>
      <c r="BA175" s="190"/>
      <c r="BB175" s="190">
        <f t="shared" si="50"/>
        <v>0</v>
      </c>
      <c r="BC175" s="190"/>
      <c r="BD175" s="190">
        <f t="shared" si="51"/>
        <v>0</v>
      </c>
      <c r="BE175" s="190"/>
      <c r="BF175" s="190">
        <f t="shared" si="52"/>
        <v>0</v>
      </c>
      <c r="BG175" s="190"/>
      <c r="BH175" s="190">
        <f t="shared" si="53"/>
        <v>0</v>
      </c>
      <c r="BI175" s="190"/>
      <c r="BJ175" s="190">
        <f t="shared" si="54"/>
        <v>0</v>
      </c>
      <c r="BK175" s="190"/>
      <c r="BL175" s="190">
        <f t="shared" si="55"/>
        <v>0</v>
      </c>
      <c r="BM175" s="199"/>
      <c r="BN175" s="190">
        <f t="shared" si="56"/>
        <v>0</v>
      </c>
      <c r="BO175" s="190"/>
      <c r="BP175" s="190">
        <f t="shared" si="57"/>
        <v>0</v>
      </c>
      <c r="BQ175" s="190"/>
      <c r="BR175" s="190">
        <f t="shared" si="58"/>
        <v>0</v>
      </c>
      <c r="BS175" s="191"/>
    </row>
    <row r="176" spans="2:71" ht="15" thickBot="1" x14ac:dyDescent="0.4">
      <c r="B176" s="209"/>
      <c r="C176" s="210"/>
      <c r="D176" s="210"/>
      <c r="E176" s="214"/>
      <c r="F176" s="214"/>
      <c r="G176" s="214"/>
      <c r="H176" s="215"/>
      <c r="I176" s="205"/>
      <c r="J176" s="206"/>
      <c r="K176" s="206"/>
      <c r="L176" s="206"/>
      <c r="M176" s="213"/>
      <c r="N176" s="213"/>
      <c r="O176" s="213"/>
      <c r="P176" s="213"/>
      <c r="Q176" s="213"/>
      <c r="R176" s="213"/>
      <c r="S176" s="205"/>
      <c r="T176" s="205"/>
      <c r="U176" s="205"/>
      <c r="V176" s="206"/>
      <c r="W176" s="206"/>
      <c r="X176" s="206"/>
      <c r="Y176" s="207"/>
      <c r="Z176" s="207"/>
      <c r="AA176" s="207"/>
      <c r="AB176" s="208"/>
      <c r="AC176" s="208"/>
      <c r="AD176" s="208"/>
      <c r="AE176" s="202"/>
      <c r="AF176" s="202"/>
      <c r="AG176" s="202"/>
      <c r="AH176" s="201">
        <f>Totals!$E$81</f>
        <v>45811</v>
      </c>
      <c r="AI176" s="201"/>
      <c r="AJ176" s="201"/>
      <c r="AK176" s="331">
        <f t="shared" si="45"/>
        <v>0</v>
      </c>
      <c r="AL176" s="331"/>
      <c r="AM176" s="331"/>
      <c r="AN176" s="201" t="str">
        <f t="shared" si="46"/>
        <v/>
      </c>
      <c r="AO176" s="201"/>
      <c r="AP176" s="201"/>
      <c r="AQ176" s="202"/>
      <c r="AR176" s="202"/>
      <c r="AS176" s="202"/>
      <c r="AT176" s="203">
        <f t="shared" si="47"/>
        <v>0</v>
      </c>
      <c r="AU176" s="203"/>
      <c r="AV176" s="203"/>
      <c r="AW176" s="204">
        <f t="shared" si="48"/>
        <v>0</v>
      </c>
      <c r="AX176" s="204"/>
      <c r="AY176" s="204"/>
      <c r="AZ176" s="190">
        <f t="shared" si="49"/>
        <v>0</v>
      </c>
      <c r="BA176" s="190"/>
      <c r="BB176" s="190">
        <f t="shared" si="50"/>
        <v>0</v>
      </c>
      <c r="BC176" s="190"/>
      <c r="BD176" s="190">
        <f t="shared" si="51"/>
        <v>0</v>
      </c>
      <c r="BE176" s="190"/>
      <c r="BF176" s="190">
        <f t="shared" si="52"/>
        <v>0</v>
      </c>
      <c r="BG176" s="190"/>
      <c r="BH176" s="190">
        <f t="shared" si="53"/>
        <v>0</v>
      </c>
      <c r="BI176" s="190"/>
      <c r="BJ176" s="190">
        <f t="shared" si="54"/>
        <v>0</v>
      </c>
      <c r="BK176" s="190"/>
      <c r="BL176" s="190">
        <f t="shared" si="55"/>
        <v>0</v>
      </c>
      <c r="BM176" s="199"/>
      <c r="BN176" s="190">
        <f t="shared" si="56"/>
        <v>0</v>
      </c>
      <c r="BO176" s="190"/>
      <c r="BP176" s="190">
        <f t="shared" si="57"/>
        <v>0</v>
      </c>
      <c r="BQ176" s="190"/>
      <c r="BR176" s="190">
        <f t="shared" si="58"/>
        <v>0</v>
      </c>
      <c r="BS176" s="191"/>
    </row>
    <row r="177" spans="2:71" ht="15" thickBot="1" x14ac:dyDescent="0.4">
      <c r="B177" s="209"/>
      <c r="C177" s="210"/>
      <c r="D177" s="210"/>
      <c r="E177" s="214"/>
      <c r="F177" s="214"/>
      <c r="G177" s="214"/>
      <c r="H177" s="215"/>
      <c r="I177" s="205"/>
      <c r="J177" s="206"/>
      <c r="K177" s="206"/>
      <c r="L177" s="206"/>
      <c r="M177" s="213"/>
      <c r="N177" s="213"/>
      <c r="O177" s="213"/>
      <c r="P177" s="213"/>
      <c r="Q177" s="213"/>
      <c r="R177" s="213"/>
      <c r="S177" s="205"/>
      <c r="T177" s="205"/>
      <c r="U177" s="205"/>
      <c r="V177" s="206"/>
      <c r="W177" s="206"/>
      <c r="X177" s="206"/>
      <c r="Y177" s="207"/>
      <c r="Z177" s="207"/>
      <c r="AA177" s="207"/>
      <c r="AB177" s="208"/>
      <c r="AC177" s="208"/>
      <c r="AD177" s="208"/>
      <c r="AE177" s="202"/>
      <c r="AF177" s="202"/>
      <c r="AG177" s="202"/>
      <c r="AH177" s="201">
        <f>Totals!$E$81</f>
        <v>45811</v>
      </c>
      <c r="AI177" s="201"/>
      <c r="AJ177" s="201"/>
      <c r="AK177" s="331">
        <f t="shared" si="45"/>
        <v>0</v>
      </c>
      <c r="AL177" s="331"/>
      <c r="AM177" s="331"/>
      <c r="AN177" s="201" t="str">
        <f t="shared" si="46"/>
        <v/>
      </c>
      <c r="AO177" s="201"/>
      <c r="AP177" s="201"/>
      <c r="AQ177" s="202"/>
      <c r="AR177" s="202"/>
      <c r="AS177" s="202"/>
      <c r="AT177" s="203">
        <f t="shared" si="47"/>
        <v>0</v>
      </c>
      <c r="AU177" s="203"/>
      <c r="AV177" s="203"/>
      <c r="AW177" s="204">
        <f t="shared" si="48"/>
        <v>0</v>
      </c>
      <c r="AX177" s="204"/>
      <c r="AY177" s="204"/>
      <c r="AZ177" s="190">
        <f t="shared" si="49"/>
        <v>0</v>
      </c>
      <c r="BA177" s="190"/>
      <c r="BB177" s="190">
        <f t="shared" si="50"/>
        <v>0</v>
      </c>
      <c r="BC177" s="190"/>
      <c r="BD177" s="190">
        <f t="shared" si="51"/>
        <v>0</v>
      </c>
      <c r="BE177" s="190"/>
      <c r="BF177" s="190">
        <f t="shared" si="52"/>
        <v>0</v>
      </c>
      <c r="BG177" s="190"/>
      <c r="BH177" s="190">
        <f t="shared" si="53"/>
        <v>0</v>
      </c>
      <c r="BI177" s="190"/>
      <c r="BJ177" s="190">
        <f t="shared" si="54"/>
        <v>0</v>
      </c>
      <c r="BK177" s="190"/>
      <c r="BL177" s="190">
        <f t="shared" si="55"/>
        <v>0</v>
      </c>
      <c r="BM177" s="199"/>
      <c r="BN177" s="190">
        <f t="shared" si="56"/>
        <v>0</v>
      </c>
      <c r="BO177" s="190"/>
      <c r="BP177" s="190">
        <f t="shared" si="57"/>
        <v>0</v>
      </c>
      <c r="BQ177" s="190"/>
      <c r="BR177" s="190">
        <f t="shared" si="58"/>
        <v>0</v>
      </c>
      <c r="BS177" s="191"/>
    </row>
    <row r="178" spans="2:71" ht="15" thickBot="1" x14ac:dyDescent="0.4">
      <c r="B178" s="209"/>
      <c r="C178" s="210"/>
      <c r="D178" s="210"/>
      <c r="E178" s="214"/>
      <c r="F178" s="214"/>
      <c r="G178" s="214"/>
      <c r="H178" s="215"/>
      <c r="I178" s="205"/>
      <c r="J178" s="206"/>
      <c r="K178" s="206"/>
      <c r="L178" s="206"/>
      <c r="M178" s="213"/>
      <c r="N178" s="213"/>
      <c r="O178" s="213"/>
      <c r="P178" s="213"/>
      <c r="Q178" s="213"/>
      <c r="R178" s="213"/>
      <c r="S178" s="205"/>
      <c r="T178" s="205"/>
      <c r="U178" s="205"/>
      <c r="V178" s="206"/>
      <c r="W178" s="206"/>
      <c r="X178" s="206"/>
      <c r="Y178" s="207"/>
      <c r="Z178" s="207"/>
      <c r="AA178" s="207"/>
      <c r="AB178" s="208"/>
      <c r="AC178" s="208"/>
      <c r="AD178" s="208"/>
      <c r="AE178" s="202"/>
      <c r="AF178" s="202"/>
      <c r="AG178" s="202"/>
      <c r="AH178" s="201">
        <f>Totals!$E$81</f>
        <v>45811</v>
      </c>
      <c r="AI178" s="201"/>
      <c r="AJ178" s="201"/>
      <c r="AK178" s="331">
        <f t="shared" si="45"/>
        <v>0</v>
      </c>
      <c r="AL178" s="331"/>
      <c r="AM178" s="331"/>
      <c r="AN178" s="201" t="str">
        <f t="shared" si="46"/>
        <v/>
      </c>
      <c r="AO178" s="201"/>
      <c r="AP178" s="201"/>
      <c r="AQ178" s="202"/>
      <c r="AR178" s="202"/>
      <c r="AS178" s="202"/>
      <c r="AT178" s="203">
        <f t="shared" si="47"/>
        <v>0</v>
      </c>
      <c r="AU178" s="203"/>
      <c r="AV178" s="203"/>
      <c r="AW178" s="204">
        <f t="shared" si="48"/>
        <v>0</v>
      </c>
      <c r="AX178" s="204"/>
      <c r="AY178" s="204"/>
      <c r="AZ178" s="190">
        <f t="shared" si="49"/>
        <v>0</v>
      </c>
      <c r="BA178" s="190"/>
      <c r="BB178" s="190">
        <f t="shared" si="50"/>
        <v>0</v>
      </c>
      <c r="BC178" s="190"/>
      <c r="BD178" s="190">
        <f t="shared" si="51"/>
        <v>0</v>
      </c>
      <c r="BE178" s="190"/>
      <c r="BF178" s="190">
        <f t="shared" si="52"/>
        <v>0</v>
      </c>
      <c r="BG178" s="190"/>
      <c r="BH178" s="190">
        <f t="shared" si="53"/>
        <v>0</v>
      </c>
      <c r="BI178" s="190"/>
      <c r="BJ178" s="190">
        <f t="shared" si="54"/>
        <v>0</v>
      </c>
      <c r="BK178" s="190"/>
      <c r="BL178" s="190">
        <f t="shared" si="55"/>
        <v>0</v>
      </c>
      <c r="BM178" s="199"/>
      <c r="BN178" s="190">
        <f t="shared" si="56"/>
        <v>0</v>
      </c>
      <c r="BO178" s="190"/>
      <c r="BP178" s="190">
        <f t="shared" si="57"/>
        <v>0</v>
      </c>
      <c r="BQ178" s="190"/>
      <c r="BR178" s="190">
        <f t="shared" si="58"/>
        <v>0</v>
      </c>
      <c r="BS178" s="191"/>
    </row>
    <row r="179" spans="2:71" ht="15" thickBot="1" x14ac:dyDescent="0.4">
      <c r="B179" s="209"/>
      <c r="C179" s="210"/>
      <c r="D179" s="210"/>
      <c r="E179" s="214"/>
      <c r="F179" s="214"/>
      <c r="G179" s="214"/>
      <c r="H179" s="215"/>
      <c r="I179" s="205"/>
      <c r="J179" s="206"/>
      <c r="K179" s="206"/>
      <c r="L179" s="206"/>
      <c r="M179" s="213">
        <v>43148</v>
      </c>
      <c r="N179" s="213"/>
      <c r="O179" s="213"/>
      <c r="P179" s="213">
        <v>46799</v>
      </c>
      <c r="Q179" s="213"/>
      <c r="R179" s="213"/>
      <c r="S179" s="205" t="s">
        <v>3712</v>
      </c>
      <c r="T179" s="205"/>
      <c r="U179" s="205"/>
      <c r="V179" s="206" t="s">
        <v>3299</v>
      </c>
      <c r="W179" s="206"/>
      <c r="X179" s="206"/>
      <c r="Y179" s="207"/>
      <c r="Z179" s="207"/>
      <c r="AA179" s="207"/>
      <c r="AB179" s="208"/>
      <c r="AC179" s="208"/>
      <c r="AD179" s="208"/>
      <c r="AE179" s="202"/>
      <c r="AF179" s="202"/>
      <c r="AG179" s="202"/>
      <c r="AH179" s="201">
        <f>Totals!$E$81</f>
        <v>45811</v>
      </c>
      <c r="AI179" s="201"/>
      <c r="AJ179" s="201"/>
      <c r="AK179" s="331">
        <f t="shared" si="45"/>
        <v>0</v>
      </c>
      <c r="AL179" s="331"/>
      <c r="AM179" s="331"/>
      <c r="AN179" s="201" t="str">
        <f>IF($AQ179="","",$AQ179-1)</f>
        <v/>
      </c>
      <c r="AO179" s="201"/>
      <c r="AP179" s="201"/>
      <c r="AQ179" s="202"/>
      <c r="AR179" s="202"/>
      <c r="AS179" s="202"/>
      <c r="AT179" s="203">
        <f>IF($AE179&gt;0,IF($AN179&gt;0,IF(OR($AH179&gt;"",$AH179&gt;0),$AN179-$AH179,""),0),0)</f>
        <v>0</v>
      </c>
      <c r="AU179" s="203"/>
      <c r="AV179" s="203"/>
      <c r="AW179" s="204">
        <f t="shared" si="48"/>
        <v>0</v>
      </c>
      <c r="AX179" s="204"/>
      <c r="AY179" s="204"/>
      <c r="AZ179" s="190">
        <f t="shared" si="49"/>
        <v>0</v>
      </c>
      <c r="BA179" s="190"/>
      <c r="BB179" s="190">
        <f t="shared" si="50"/>
        <v>0</v>
      </c>
      <c r="BC179" s="190"/>
      <c r="BD179" s="190">
        <f t="shared" si="51"/>
        <v>0</v>
      </c>
      <c r="BE179" s="190"/>
      <c r="BF179" s="190">
        <f t="shared" si="52"/>
        <v>0</v>
      </c>
      <c r="BG179" s="190"/>
      <c r="BH179" s="190">
        <f t="shared" si="53"/>
        <v>0</v>
      </c>
      <c r="BI179" s="190"/>
      <c r="BJ179" s="190">
        <f t="shared" si="54"/>
        <v>0</v>
      </c>
      <c r="BK179" s="190"/>
      <c r="BL179" s="190">
        <f t="shared" si="55"/>
        <v>0</v>
      </c>
      <c r="BM179" s="199"/>
      <c r="BN179" s="190">
        <f t="shared" si="56"/>
        <v>0</v>
      </c>
      <c r="BO179" s="190"/>
      <c r="BP179" s="190">
        <f t="shared" si="57"/>
        <v>0</v>
      </c>
      <c r="BQ179" s="190"/>
      <c r="BR179" s="190">
        <f t="shared" si="58"/>
        <v>0</v>
      </c>
      <c r="BS179" s="191"/>
    </row>
    <row r="180" spans="2:71" ht="15" thickBot="1" x14ac:dyDescent="0.4">
      <c r="B180" s="209"/>
      <c r="C180" s="210"/>
      <c r="D180" s="210"/>
      <c r="E180" s="214"/>
      <c r="F180" s="214"/>
      <c r="G180" s="214"/>
      <c r="H180" s="215"/>
      <c r="I180" s="205"/>
      <c r="J180" s="206"/>
      <c r="K180" s="206"/>
      <c r="L180" s="206"/>
      <c r="M180" s="213">
        <v>44428</v>
      </c>
      <c r="N180" s="213"/>
      <c r="O180" s="213"/>
      <c r="P180" s="213">
        <v>44792</v>
      </c>
      <c r="Q180" s="213"/>
      <c r="R180" s="213"/>
      <c r="S180" s="205" t="s">
        <v>6638</v>
      </c>
      <c r="T180" s="205"/>
      <c r="U180" s="205"/>
      <c r="V180" s="206" t="s">
        <v>6406</v>
      </c>
      <c r="W180" s="206"/>
      <c r="X180" s="206"/>
      <c r="Y180" s="207"/>
      <c r="Z180" s="207"/>
      <c r="AA180" s="207"/>
      <c r="AB180" s="208"/>
      <c r="AC180" s="208"/>
      <c r="AD180" s="208"/>
      <c r="AE180" s="202"/>
      <c r="AF180" s="202"/>
      <c r="AG180" s="202"/>
      <c r="AH180" s="201">
        <f>Totals!$E$81</f>
        <v>45811</v>
      </c>
      <c r="AI180" s="201"/>
      <c r="AJ180" s="201"/>
      <c r="AK180" s="331">
        <f t="shared" si="45"/>
        <v>0</v>
      </c>
      <c r="AL180" s="331"/>
      <c r="AM180" s="331"/>
      <c r="AN180" s="201" t="str">
        <f t="shared" si="46"/>
        <v/>
      </c>
      <c r="AO180" s="201"/>
      <c r="AP180" s="201"/>
      <c r="AQ180" s="202"/>
      <c r="AR180" s="202"/>
      <c r="AS180" s="202"/>
      <c r="AT180" s="203">
        <f t="shared" ref="AT180:AT207" si="59">IF($AE180&gt;0,IF($AN180&gt;0,IF(OR($AH180&gt;"",$AH180&gt;0),$AN180-$AH180,""),0),0)</f>
        <v>0</v>
      </c>
      <c r="AU180" s="203"/>
      <c r="AV180" s="203"/>
      <c r="AW180" s="204">
        <f t="shared" si="48"/>
        <v>0</v>
      </c>
      <c r="AX180" s="204"/>
      <c r="AY180" s="204"/>
      <c r="AZ180" s="190">
        <f t="shared" si="49"/>
        <v>0</v>
      </c>
      <c r="BA180" s="190"/>
      <c r="BB180" s="190">
        <f t="shared" si="50"/>
        <v>0</v>
      </c>
      <c r="BC180" s="190"/>
      <c r="BD180" s="190">
        <f t="shared" si="51"/>
        <v>0</v>
      </c>
      <c r="BE180" s="190"/>
      <c r="BF180" s="190">
        <f t="shared" si="52"/>
        <v>0</v>
      </c>
      <c r="BG180" s="190"/>
      <c r="BH180" s="190">
        <f t="shared" si="53"/>
        <v>0</v>
      </c>
      <c r="BI180" s="190"/>
      <c r="BJ180" s="190">
        <f t="shared" si="54"/>
        <v>0</v>
      </c>
      <c r="BK180" s="190"/>
      <c r="BL180" s="190">
        <f t="shared" si="55"/>
        <v>0</v>
      </c>
      <c r="BM180" s="199"/>
      <c r="BN180" s="190">
        <f t="shared" si="56"/>
        <v>0</v>
      </c>
      <c r="BO180" s="190"/>
      <c r="BP180" s="190">
        <f t="shared" si="57"/>
        <v>0</v>
      </c>
      <c r="BQ180" s="190"/>
      <c r="BR180" s="190">
        <f t="shared" si="58"/>
        <v>0</v>
      </c>
      <c r="BS180" s="191"/>
    </row>
    <row r="181" spans="2:71" ht="15" thickBot="1" x14ac:dyDescent="0.4">
      <c r="B181" s="209"/>
      <c r="C181" s="210"/>
      <c r="D181" s="210"/>
      <c r="E181" s="214"/>
      <c r="F181" s="214"/>
      <c r="G181" s="214"/>
      <c r="H181" s="215"/>
      <c r="I181" s="205"/>
      <c r="J181" s="206"/>
      <c r="K181" s="206"/>
      <c r="L181" s="206"/>
      <c r="M181" s="213">
        <v>44428</v>
      </c>
      <c r="N181" s="213"/>
      <c r="O181" s="213"/>
      <c r="P181" s="213">
        <v>44792</v>
      </c>
      <c r="Q181" s="213"/>
      <c r="R181" s="213"/>
      <c r="S181" s="205" t="s">
        <v>6638</v>
      </c>
      <c r="T181" s="205"/>
      <c r="U181" s="205"/>
      <c r="V181" s="206" t="s">
        <v>6406</v>
      </c>
      <c r="W181" s="206"/>
      <c r="X181" s="206"/>
      <c r="Y181" s="207"/>
      <c r="Z181" s="207"/>
      <c r="AA181" s="207"/>
      <c r="AB181" s="208"/>
      <c r="AC181" s="208"/>
      <c r="AD181" s="208"/>
      <c r="AE181" s="202"/>
      <c r="AF181" s="202"/>
      <c r="AG181" s="202"/>
      <c r="AH181" s="201">
        <f>Totals!$E$81</f>
        <v>45811</v>
      </c>
      <c r="AI181" s="201"/>
      <c r="AJ181" s="201"/>
      <c r="AK181" s="331">
        <f t="shared" si="45"/>
        <v>0</v>
      </c>
      <c r="AL181" s="331"/>
      <c r="AM181" s="331"/>
      <c r="AN181" s="201" t="str">
        <f t="shared" si="46"/>
        <v/>
      </c>
      <c r="AO181" s="201"/>
      <c r="AP181" s="201"/>
      <c r="AQ181" s="202"/>
      <c r="AR181" s="202"/>
      <c r="AS181" s="202"/>
      <c r="AT181" s="203">
        <f t="shared" si="59"/>
        <v>0</v>
      </c>
      <c r="AU181" s="203"/>
      <c r="AV181" s="203"/>
      <c r="AW181" s="204">
        <f t="shared" si="48"/>
        <v>0</v>
      </c>
      <c r="AX181" s="204"/>
      <c r="AY181" s="204"/>
      <c r="AZ181" s="190">
        <f t="shared" si="49"/>
        <v>0</v>
      </c>
      <c r="BA181" s="190"/>
      <c r="BB181" s="190">
        <f t="shared" si="50"/>
        <v>0</v>
      </c>
      <c r="BC181" s="190"/>
      <c r="BD181" s="190">
        <f t="shared" si="51"/>
        <v>0</v>
      </c>
      <c r="BE181" s="190"/>
      <c r="BF181" s="190">
        <f t="shared" si="52"/>
        <v>0</v>
      </c>
      <c r="BG181" s="190"/>
      <c r="BH181" s="190">
        <f t="shared" si="53"/>
        <v>0</v>
      </c>
      <c r="BI181" s="190"/>
      <c r="BJ181" s="190">
        <f t="shared" si="54"/>
        <v>0</v>
      </c>
      <c r="BK181" s="190"/>
      <c r="BL181" s="190">
        <f t="shared" si="55"/>
        <v>0</v>
      </c>
      <c r="BM181" s="199"/>
      <c r="BN181" s="190">
        <f t="shared" si="56"/>
        <v>0</v>
      </c>
      <c r="BO181" s="190"/>
      <c r="BP181" s="190">
        <f t="shared" si="57"/>
        <v>0</v>
      </c>
      <c r="BQ181" s="190"/>
      <c r="BR181" s="190">
        <f t="shared" si="58"/>
        <v>0</v>
      </c>
      <c r="BS181" s="191"/>
    </row>
    <row r="182" spans="2:71" ht="15" thickBot="1" x14ac:dyDescent="0.4">
      <c r="B182" s="209"/>
      <c r="C182" s="210"/>
      <c r="D182" s="210"/>
      <c r="E182" s="214"/>
      <c r="F182" s="214"/>
      <c r="G182" s="214"/>
      <c r="H182" s="215"/>
      <c r="I182" s="205"/>
      <c r="J182" s="206"/>
      <c r="K182" s="206"/>
      <c r="L182" s="206"/>
      <c r="M182" s="213"/>
      <c r="N182" s="213"/>
      <c r="O182" s="213"/>
      <c r="P182" s="213"/>
      <c r="Q182" s="213"/>
      <c r="R182" s="213"/>
      <c r="S182" s="205"/>
      <c r="T182" s="205"/>
      <c r="U182" s="205"/>
      <c r="V182" s="206"/>
      <c r="W182" s="206"/>
      <c r="X182" s="206"/>
      <c r="Y182" s="207"/>
      <c r="Z182" s="207"/>
      <c r="AA182" s="207"/>
      <c r="AB182" s="208"/>
      <c r="AC182" s="208"/>
      <c r="AD182" s="208"/>
      <c r="AE182" s="202"/>
      <c r="AF182" s="202"/>
      <c r="AG182" s="202"/>
      <c r="AH182" s="201">
        <f>Totals!$E$81</f>
        <v>45811</v>
      </c>
      <c r="AI182" s="201"/>
      <c r="AJ182" s="201"/>
      <c r="AK182" s="331">
        <f t="shared" si="45"/>
        <v>0</v>
      </c>
      <c r="AL182" s="331"/>
      <c r="AM182" s="331"/>
      <c r="AN182" s="201" t="str">
        <f t="shared" si="46"/>
        <v/>
      </c>
      <c r="AO182" s="201"/>
      <c r="AP182" s="201"/>
      <c r="AQ182" s="202"/>
      <c r="AR182" s="202"/>
      <c r="AS182" s="202"/>
      <c r="AT182" s="203">
        <f t="shared" si="59"/>
        <v>0</v>
      </c>
      <c r="AU182" s="203"/>
      <c r="AV182" s="203"/>
      <c r="AW182" s="204">
        <f t="shared" si="48"/>
        <v>0</v>
      </c>
      <c r="AX182" s="204"/>
      <c r="AY182" s="204"/>
      <c r="AZ182" s="190">
        <f t="shared" si="49"/>
        <v>0</v>
      </c>
      <c r="BA182" s="190"/>
      <c r="BB182" s="190">
        <f t="shared" si="50"/>
        <v>0</v>
      </c>
      <c r="BC182" s="190"/>
      <c r="BD182" s="190">
        <f t="shared" si="51"/>
        <v>0</v>
      </c>
      <c r="BE182" s="190"/>
      <c r="BF182" s="190">
        <f t="shared" si="52"/>
        <v>0</v>
      </c>
      <c r="BG182" s="190"/>
      <c r="BH182" s="190">
        <f t="shared" si="53"/>
        <v>0</v>
      </c>
      <c r="BI182" s="190"/>
      <c r="BJ182" s="190">
        <f t="shared" si="54"/>
        <v>0</v>
      </c>
      <c r="BK182" s="190"/>
      <c r="BL182" s="190">
        <f t="shared" si="55"/>
        <v>0</v>
      </c>
      <c r="BM182" s="199"/>
      <c r="BN182" s="190">
        <f t="shared" si="56"/>
        <v>0</v>
      </c>
      <c r="BO182" s="190"/>
      <c r="BP182" s="190">
        <f t="shared" si="57"/>
        <v>0</v>
      </c>
      <c r="BQ182" s="190"/>
      <c r="BR182" s="190">
        <f t="shared" si="58"/>
        <v>0</v>
      </c>
      <c r="BS182" s="191"/>
    </row>
    <row r="183" spans="2:71" ht="15" thickBot="1" x14ac:dyDescent="0.4">
      <c r="B183" s="209"/>
      <c r="C183" s="210"/>
      <c r="D183" s="210"/>
      <c r="E183" s="214"/>
      <c r="F183" s="214"/>
      <c r="G183" s="214"/>
      <c r="H183" s="215"/>
      <c r="I183" s="205"/>
      <c r="J183" s="206"/>
      <c r="K183" s="206"/>
      <c r="L183" s="206"/>
      <c r="M183" s="213">
        <v>43246</v>
      </c>
      <c r="N183" s="213"/>
      <c r="O183" s="213"/>
      <c r="P183" s="213">
        <v>45071</v>
      </c>
      <c r="Q183" s="213"/>
      <c r="R183" s="213"/>
      <c r="S183" s="205" t="s">
        <v>5539</v>
      </c>
      <c r="T183" s="205"/>
      <c r="U183" s="205"/>
      <c r="V183" s="206" t="s">
        <v>5027</v>
      </c>
      <c r="W183" s="206"/>
      <c r="X183" s="206"/>
      <c r="Y183" s="207"/>
      <c r="Z183" s="207"/>
      <c r="AA183" s="207"/>
      <c r="AB183" s="208"/>
      <c r="AC183" s="208"/>
      <c r="AD183" s="208"/>
      <c r="AE183" s="202"/>
      <c r="AF183" s="202"/>
      <c r="AG183" s="202"/>
      <c r="AH183" s="201">
        <f>Totals!$E$81</f>
        <v>45811</v>
      </c>
      <c r="AI183" s="201"/>
      <c r="AJ183" s="201"/>
      <c r="AK183" s="331">
        <f t="shared" si="45"/>
        <v>0</v>
      </c>
      <c r="AL183" s="331"/>
      <c r="AM183" s="331"/>
      <c r="AN183" s="201" t="str">
        <f t="shared" si="46"/>
        <v/>
      </c>
      <c r="AO183" s="201"/>
      <c r="AP183" s="201"/>
      <c r="AQ183" s="202"/>
      <c r="AR183" s="202"/>
      <c r="AS183" s="202"/>
      <c r="AT183" s="203">
        <f t="shared" si="59"/>
        <v>0</v>
      </c>
      <c r="AU183" s="203"/>
      <c r="AV183" s="203"/>
      <c r="AW183" s="204">
        <f t="shared" si="48"/>
        <v>0</v>
      </c>
      <c r="AX183" s="204"/>
      <c r="AY183" s="204"/>
      <c r="AZ183" s="190">
        <f t="shared" si="49"/>
        <v>0</v>
      </c>
      <c r="BA183" s="190"/>
      <c r="BB183" s="190">
        <f t="shared" si="50"/>
        <v>0</v>
      </c>
      <c r="BC183" s="190"/>
      <c r="BD183" s="190">
        <f t="shared" si="51"/>
        <v>0</v>
      </c>
      <c r="BE183" s="190"/>
      <c r="BF183" s="190">
        <f t="shared" si="52"/>
        <v>0</v>
      </c>
      <c r="BG183" s="190"/>
      <c r="BH183" s="190">
        <f t="shared" si="53"/>
        <v>0</v>
      </c>
      <c r="BI183" s="190"/>
      <c r="BJ183" s="190">
        <f t="shared" si="54"/>
        <v>0</v>
      </c>
      <c r="BK183" s="190"/>
      <c r="BL183" s="190">
        <f t="shared" si="55"/>
        <v>0</v>
      </c>
      <c r="BM183" s="199"/>
      <c r="BN183" s="190">
        <f t="shared" si="56"/>
        <v>0</v>
      </c>
      <c r="BO183" s="190"/>
      <c r="BP183" s="190">
        <f t="shared" si="57"/>
        <v>0</v>
      </c>
      <c r="BQ183" s="190"/>
      <c r="BR183" s="190">
        <f t="shared" si="58"/>
        <v>0</v>
      </c>
      <c r="BS183" s="191"/>
    </row>
    <row r="184" spans="2:71" ht="15" thickBot="1" x14ac:dyDescent="0.4">
      <c r="B184" s="209"/>
      <c r="C184" s="210"/>
      <c r="D184" s="210"/>
      <c r="E184" s="214"/>
      <c r="F184" s="214"/>
      <c r="G184" s="214"/>
      <c r="H184" s="215"/>
      <c r="I184" s="205"/>
      <c r="J184" s="206"/>
      <c r="K184" s="206"/>
      <c r="L184" s="206"/>
      <c r="M184" s="213">
        <v>44442</v>
      </c>
      <c r="N184" s="213"/>
      <c r="O184" s="213"/>
      <c r="P184" s="213">
        <v>46267</v>
      </c>
      <c r="Q184" s="213"/>
      <c r="R184" s="213"/>
      <c r="S184" s="205" t="s">
        <v>5539</v>
      </c>
      <c r="T184" s="205"/>
      <c r="U184" s="205"/>
      <c r="V184" s="206" t="s">
        <v>3830</v>
      </c>
      <c r="W184" s="206"/>
      <c r="X184" s="206"/>
      <c r="Y184" s="207"/>
      <c r="Z184" s="207"/>
      <c r="AA184" s="207"/>
      <c r="AB184" s="208"/>
      <c r="AC184" s="208"/>
      <c r="AD184" s="208"/>
      <c r="AE184" s="202"/>
      <c r="AF184" s="202"/>
      <c r="AG184" s="202"/>
      <c r="AH184" s="201">
        <f>Totals!$E$81</f>
        <v>45811</v>
      </c>
      <c r="AI184" s="201"/>
      <c r="AJ184" s="201"/>
      <c r="AK184" s="331">
        <f t="shared" si="45"/>
        <v>0</v>
      </c>
      <c r="AL184" s="331"/>
      <c r="AM184" s="331"/>
      <c r="AN184" s="201" t="str">
        <f t="shared" si="46"/>
        <v/>
      </c>
      <c r="AO184" s="201"/>
      <c r="AP184" s="201"/>
      <c r="AQ184" s="202"/>
      <c r="AR184" s="202"/>
      <c r="AS184" s="202"/>
      <c r="AT184" s="203">
        <f t="shared" si="59"/>
        <v>0</v>
      </c>
      <c r="AU184" s="203"/>
      <c r="AV184" s="203"/>
      <c r="AW184" s="204">
        <f t="shared" si="48"/>
        <v>0</v>
      </c>
      <c r="AX184" s="204"/>
      <c r="AY184" s="204"/>
      <c r="AZ184" s="190">
        <f t="shared" si="49"/>
        <v>0</v>
      </c>
      <c r="BA184" s="190"/>
      <c r="BB184" s="190">
        <f t="shared" si="50"/>
        <v>0</v>
      </c>
      <c r="BC184" s="190"/>
      <c r="BD184" s="190">
        <f t="shared" si="51"/>
        <v>0</v>
      </c>
      <c r="BE184" s="190"/>
      <c r="BF184" s="190">
        <f t="shared" si="52"/>
        <v>0</v>
      </c>
      <c r="BG184" s="190"/>
      <c r="BH184" s="190">
        <f t="shared" si="53"/>
        <v>0</v>
      </c>
      <c r="BI184" s="190"/>
      <c r="BJ184" s="190">
        <f t="shared" si="54"/>
        <v>0</v>
      </c>
      <c r="BK184" s="190"/>
      <c r="BL184" s="190">
        <f t="shared" si="55"/>
        <v>0</v>
      </c>
      <c r="BM184" s="199"/>
      <c r="BN184" s="190">
        <f t="shared" si="56"/>
        <v>0</v>
      </c>
      <c r="BO184" s="190"/>
      <c r="BP184" s="190">
        <f t="shared" si="57"/>
        <v>0</v>
      </c>
      <c r="BQ184" s="190"/>
      <c r="BR184" s="190">
        <f t="shared" si="58"/>
        <v>0</v>
      </c>
      <c r="BS184" s="191"/>
    </row>
    <row r="185" spans="2:71" ht="15" thickBot="1" x14ac:dyDescent="0.4">
      <c r="B185" s="209"/>
      <c r="C185" s="210"/>
      <c r="D185" s="210"/>
      <c r="E185" s="214"/>
      <c r="F185" s="214"/>
      <c r="G185" s="214"/>
      <c r="H185" s="215"/>
      <c r="I185" s="205"/>
      <c r="J185" s="206"/>
      <c r="K185" s="206"/>
      <c r="L185" s="206"/>
      <c r="M185" s="213">
        <v>44229</v>
      </c>
      <c r="N185" s="213"/>
      <c r="O185" s="213"/>
      <c r="P185" s="213">
        <v>44593</v>
      </c>
      <c r="Q185" s="213"/>
      <c r="R185" s="213"/>
      <c r="S185" s="205" t="s">
        <v>6638</v>
      </c>
      <c r="T185" s="205"/>
      <c r="U185" s="205"/>
      <c r="V185" s="206" t="s">
        <v>6606</v>
      </c>
      <c r="W185" s="206"/>
      <c r="X185" s="206"/>
      <c r="Y185" s="207"/>
      <c r="Z185" s="207"/>
      <c r="AA185" s="207"/>
      <c r="AB185" s="208"/>
      <c r="AC185" s="208"/>
      <c r="AD185" s="208"/>
      <c r="AE185" s="202"/>
      <c r="AF185" s="202"/>
      <c r="AG185" s="202"/>
      <c r="AH185" s="201">
        <f>Totals!$E$81</f>
        <v>45811</v>
      </c>
      <c r="AI185" s="201"/>
      <c r="AJ185" s="201"/>
      <c r="AK185" s="331">
        <f t="shared" si="45"/>
        <v>0</v>
      </c>
      <c r="AL185" s="331"/>
      <c r="AM185" s="331"/>
      <c r="AN185" s="201" t="str">
        <f t="shared" si="46"/>
        <v/>
      </c>
      <c r="AO185" s="201"/>
      <c r="AP185" s="201"/>
      <c r="AQ185" s="202"/>
      <c r="AR185" s="202"/>
      <c r="AS185" s="202"/>
      <c r="AT185" s="203">
        <f t="shared" si="59"/>
        <v>0</v>
      </c>
      <c r="AU185" s="203"/>
      <c r="AV185" s="203"/>
      <c r="AW185" s="204">
        <f t="shared" si="48"/>
        <v>0</v>
      </c>
      <c r="AX185" s="204"/>
      <c r="AY185" s="204"/>
      <c r="AZ185" s="190">
        <f t="shared" si="49"/>
        <v>0</v>
      </c>
      <c r="BA185" s="190"/>
      <c r="BB185" s="190">
        <f t="shared" si="50"/>
        <v>0</v>
      </c>
      <c r="BC185" s="190"/>
      <c r="BD185" s="190">
        <f t="shared" si="51"/>
        <v>0</v>
      </c>
      <c r="BE185" s="190"/>
      <c r="BF185" s="190">
        <f t="shared" si="52"/>
        <v>0</v>
      </c>
      <c r="BG185" s="190"/>
      <c r="BH185" s="190">
        <f t="shared" si="53"/>
        <v>0</v>
      </c>
      <c r="BI185" s="190"/>
      <c r="BJ185" s="190">
        <f t="shared" si="54"/>
        <v>0</v>
      </c>
      <c r="BK185" s="190"/>
      <c r="BL185" s="190">
        <f t="shared" si="55"/>
        <v>0</v>
      </c>
      <c r="BM185" s="199"/>
      <c r="BN185" s="190">
        <f t="shared" si="56"/>
        <v>0</v>
      </c>
      <c r="BO185" s="190"/>
      <c r="BP185" s="190">
        <f t="shared" si="57"/>
        <v>0</v>
      </c>
      <c r="BQ185" s="190"/>
      <c r="BR185" s="190">
        <f t="shared" si="58"/>
        <v>0</v>
      </c>
      <c r="BS185" s="191"/>
    </row>
    <row r="186" spans="2:71" ht="15" thickBot="1" x14ac:dyDescent="0.4">
      <c r="B186" s="209"/>
      <c r="C186" s="210"/>
      <c r="D186" s="210"/>
      <c r="E186" s="214"/>
      <c r="F186" s="214"/>
      <c r="G186" s="214"/>
      <c r="H186" s="215"/>
      <c r="I186" s="205"/>
      <c r="J186" s="206"/>
      <c r="K186" s="206"/>
      <c r="L186" s="206"/>
      <c r="M186" s="213">
        <v>44105</v>
      </c>
      <c r="N186" s="213"/>
      <c r="O186" s="213"/>
      <c r="P186" s="213">
        <v>44469</v>
      </c>
      <c r="Q186" s="213"/>
      <c r="R186" s="213"/>
      <c r="S186" s="205" t="s">
        <v>6638</v>
      </c>
      <c r="T186" s="205"/>
      <c r="U186" s="205"/>
      <c r="V186" s="206" t="s">
        <v>6364</v>
      </c>
      <c r="W186" s="206"/>
      <c r="X186" s="206"/>
      <c r="Y186" s="207"/>
      <c r="Z186" s="207"/>
      <c r="AA186" s="207"/>
      <c r="AB186" s="208"/>
      <c r="AC186" s="208"/>
      <c r="AD186" s="208"/>
      <c r="AE186" s="202"/>
      <c r="AF186" s="202"/>
      <c r="AG186" s="202"/>
      <c r="AH186" s="201">
        <f>Totals!$E$81</f>
        <v>45811</v>
      </c>
      <c r="AI186" s="201"/>
      <c r="AJ186" s="201"/>
      <c r="AK186" s="331">
        <f t="shared" si="45"/>
        <v>0</v>
      </c>
      <c r="AL186" s="331"/>
      <c r="AM186" s="331"/>
      <c r="AN186" s="201" t="str">
        <f t="shared" si="46"/>
        <v/>
      </c>
      <c r="AO186" s="201"/>
      <c r="AP186" s="201"/>
      <c r="AQ186" s="202"/>
      <c r="AR186" s="202"/>
      <c r="AS186" s="202"/>
      <c r="AT186" s="203">
        <f t="shared" si="59"/>
        <v>0</v>
      </c>
      <c r="AU186" s="203"/>
      <c r="AV186" s="203"/>
      <c r="AW186" s="204">
        <f t="shared" si="48"/>
        <v>0</v>
      </c>
      <c r="AX186" s="204"/>
      <c r="AY186" s="204"/>
      <c r="AZ186" s="190">
        <f t="shared" si="49"/>
        <v>0</v>
      </c>
      <c r="BA186" s="190"/>
      <c r="BB186" s="190">
        <f t="shared" si="50"/>
        <v>0</v>
      </c>
      <c r="BC186" s="190"/>
      <c r="BD186" s="190">
        <f t="shared" si="51"/>
        <v>0</v>
      </c>
      <c r="BE186" s="190"/>
      <c r="BF186" s="190">
        <f t="shared" si="52"/>
        <v>0</v>
      </c>
      <c r="BG186" s="190"/>
      <c r="BH186" s="190">
        <f t="shared" si="53"/>
        <v>0</v>
      </c>
      <c r="BI186" s="190"/>
      <c r="BJ186" s="190">
        <f t="shared" si="54"/>
        <v>0</v>
      </c>
      <c r="BK186" s="190"/>
      <c r="BL186" s="190">
        <f t="shared" si="55"/>
        <v>0</v>
      </c>
      <c r="BM186" s="199"/>
      <c r="BN186" s="190">
        <f t="shared" si="56"/>
        <v>0</v>
      </c>
      <c r="BO186" s="190"/>
      <c r="BP186" s="190">
        <f t="shared" si="57"/>
        <v>0</v>
      </c>
      <c r="BQ186" s="190"/>
      <c r="BR186" s="190">
        <f t="shared" si="58"/>
        <v>0</v>
      </c>
      <c r="BS186" s="191"/>
    </row>
    <row r="187" spans="2:71" ht="15" thickBot="1" x14ac:dyDescent="0.4">
      <c r="B187" s="209"/>
      <c r="C187" s="210"/>
      <c r="D187" s="210"/>
      <c r="E187" s="214"/>
      <c r="F187" s="214"/>
      <c r="G187" s="214"/>
      <c r="H187" s="215"/>
      <c r="I187" s="205"/>
      <c r="J187" s="206"/>
      <c r="K187" s="206"/>
      <c r="L187" s="206"/>
      <c r="M187" s="213"/>
      <c r="N187" s="213"/>
      <c r="O187" s="213"/>
      <c r="P187" s="213"/>
      <c r="Q187" s="213"/>
      <c r="R187" s="213"/>
      <c r="S187" s="205"/>
      <c r="T187" s="205"/>
      <c r="U187" s="205"/>
      <c r="V187" s="206"/>
      <c r="W187" s="206"/>
      <c r="X187" s="206"/>
      <c r="Y187" s="207"/>
      <c r="Z187" s="207"/>
      <c r="AA187" s="207"/>
      <c r="AB187" s="208"/>
      <c r="AC187" s="208"/>
      <c r="AD187" s="208"/>
      <c r="AE187" s="202"/>
      <c r="AF187" s="202"/>
      <c r="AG187" s="202"/>
      <c r="AH187" s="201">
        <f>Totals!$E$81</f>
        <v>45811</v>
      </c>
      <c r="AI187" s="201"/>
      <c r="AJ187" s="201"/>
      <c r="AK187" s="331">
        <f t="shared" si="45"/>
        <v>0</v>
      </c>
      <c r="AL187" s="331"/>
      <c r="AM187" s="331"/>
      <c r="AN187" s="201" t="str">
        <f t="shared" si="46"/>
        <v/>
      </c>
      <c r="AO187" s="201"/>
      <c r="AP187" s="201"/>
      <c r="AQ187" s="202"/>
      <c r="AR187" s="202"/>
      <c r="AS187" s="202"/>
      <c r="AT187" s="203">
        <f t="shared" si="59"/>
        <v>0</v>
      </c>
      <c r="AU187" s="203"/>
      <c r="AV187" s="203"/>
      <c r="AW187" s="204">
        <f t="shared" si="48"/>
        <v>0</v>
      </c>
      <c r="AX187" s="204"/>
      <c r="AY187" s="204"/>
      <c r="AZ187" s="190">
        <f t="shared" si="49"/>
        <v>0</v>
      </c>
      <c r="BA187" s="190"/>
      <c r="BB187" s="190">
        <f t="shared" si="50"/>
        <v>0</v>
      </c>
      <c r="BC187" s="190"/>
      <c r="BD187" s="190">
        <f t="shared" si="51"/>
        <v>0</v>
      </c>
      <c r="BE187" s="190"/>
      <c r="BF187" s="190">
        <f t="shared" si="52"/>
        <v>0</v>
      </c>
      <c r="BG187" s="190"/>
      <c r="BH187" s="190">
        <f t="shared" si="53"/>
        <v>0</v>
      </c>
      <c r="BI187" s="190"/>
      <c r="BJ187" s="190">
        <f t="shared" si="54"/>
        <v>0</v>
      </c>
      <c r="BK187" s="190"/>
      <c r="BL187" s="190">
        <f t="shared" si="55"/>
        <v>0</v>
      </c>
      <c r="BM187" s="199"/>
      <c r="BN187" s="190">
        <f t="shared" si="56"/>
        <v>0</v>
      </c>
      <c r="BO187" s="190"/>
      <c r="BP187" s="190">
        <f t="shared" si="57"/>
        <v>0</v>
      </c>
      <c r="BQ187" s="190"/>
      <c r="BR187" s="190">
        <f t="shared" si="58"/>
        <v>0</v>
      </c>
      <c r="BS187" s="191"/>
    </row>
    <row r="188" spans="2:71" ht="15" thickBot="1" x14ac:dyDescent="0.4">
      <c r="B188" s="209"/>
      <c r="C188" s="210"/>
      <c r="D188" s="210"/>
      <c r="E188" s="214"/>
      <c r="F188" s="214"/>
      <c r="G188" s="214"/>
      <c r="H188" s="215"/>
      <c r="I188" s="205"/>
      <c r="J188" s="206"/>
      <c r="K188" s="206"/>
      <c r="L188" s="206"/>
      <c r="M188" s="213"/>
      <c r="N188" s="213"/>
      <c r="O188" s="213"/>
      <c r="P188" s="213"/>
      <c r="Q188" s="213"/>
      <c r="R188" s="213"/>
      <c r="S188" s="205"/>
      <c r="T188" s="205"/>
      <c r="U188" s="205"/>
      <c r="V188" s="206"/>
      <c r="W188" s="206"/>
      <c r="X188" s="206"/>
      <c r="Y188" s="207"/>
      <c r="Z188" s="207"/>
      <c r="AA188" s="207"/>
      <c r="AB188" s="208"/>
      <c r="AC188" s="208"/>
      <c r="AD188" s="208"/>
      <c r="AE188" s="202"/>
      <c r="AF188" s="202"/>
      <c r="AG188" s="202"/>
      <c r="AH188" s="201">
        <f>Totals!$E$81</f>
        <v>45811</v>
      </c>
      <c r="AI188" s="201"/>
      <c r="AJ188" s="201"/>
      <c r="AK188" s="331">
        <f t="shared" si="45"/>
        <v>0</v>
      </c>
      <c r="AL188" s="331"/>
      <c r="AM188" s="331"/>
      <c r="AN188" s="201" t="str">
        <f t="shared" si="46"/>
        <v/>
      </c>
      <c r="AO188" s="201"/>
      <c r="AP188" s="201"/>
      <c r="AQ188" s="202"/>
      <c r="AR188" s="202"/>
      <c r="AS188" s="202"/>
      <c r="AT188" s="203">
        <f t="shared" si="59"/>
        <v>0</v>
      </c>
      <c r="AU188" s="203"/>
      <c r="AV188" s="203"/>
      <c r="AW188" s="204">
        <f t="shared" si="48"/>
        <v>0</v>
      </c>
      <c r="AX188" s="204"/>
      <c r="AY188" s="204"/>
      <c r="AZ188" s="190">
        <f t="shared" si="49"/>
        <v>0</v>
      </c>
      <c r="BA188" s="190"/>
      <c r="BB188" s="190">
        <f t="shared" si="50"/>
        <v>0</v>
      </c>
      <c r="BC188" s="190"/>
      <c r="BD188" s="190">
        <f t="shared" si="51"/>
        <v>0</v>
      </c>
      <c r="BE188" s="190"/>
      <c r="BF188" s="190">
        <f t="shared" si="52"/>
        <v>0</v>
      </c>
      <c r="BG188" s="190"/>
      <c r="BH188" s="190">
        <f t="shared" si="53"/>
        <v>0</v>
      </c>
      <c r="BI188" s="190"/>
      <c r="BJ188" s="190">
        <f t="shared" si="54"/>
        <v>0</v>
      </c>
      <c r="BK188" s="190"/>
      <c r="BL188" s="190">
        <f t="shared" si="55"/>
        <v>0</v>
      </c>
      <c r="BM188" s="199"/>
      <c r="BN188" s="190">
        <f t="shared" si="56"/>
        <v>0</v>
      </c>
      <c r="BO188" s="190"/>
      <c r="BP188" s="190">
        <f t="shared" si="57"/>
        <v>0</v>
      </c>
      <c r="BQ188" s="190"/>
      <c r="BR188" s="190">
        <f t="shared" si="58"/>
        <v>0</v>
      </c>
      <c r="BS188" s="191"/>
    </row>
    <row r="189" spans="2:71" ht="15" thickBot="1" x14ac:dyDescent="0.4">
      <c r="B189" s="209"/>
      <c r="C189" s="210"/>
      <c r="D189" s="210"/>
      <c r="E189" s="214"/>
      <c r="F189" s="214"/>
      <c r="G189" s="214"/>
      <c r="H189" s="215"/>
      <c r="I189" s="205"/>
      <c r="J189" s="206"/>
      <c r="K189" s="206"/>
      <c r="L189" s="206"/>
      <c r="M189" s="213">
        <v>44401</v>
      </c>
      <c r="N189" s="213"/>
      <c r="O189" s="213"/>
      <c r="P189" s="213">
        <v>44431</v>
      </c>
      <c r="Q189" s="213"/>
      <c r="R189" s="213"/>
      <c r="S189" s="205" t="s">
        <v>6948</v>
      </c>
      <c r="T189" s="205"/>
      <c r="U189" s="205"/>
      <c r="V189" s="206" t="s">
        <v>6925</v>
      </c>
      <c r="W189" s="206"/>
      <c r="X189" s="206"/>
      <c r="Y189" s="207"/>
      <c r="Z189" s="207"/>
      <c r="AA189" s="207"/>
      <c r="AB189" s="208"/>
      <c r="AC189" s="208"/>
      <c r="AD189" s="208"/>
      <c r="AE189" s="202"/>
      <c r="AF189" s="202"/>
      <c r="AG189" s="202"/>
      <c r="AH189" s="201">
        <f>Totals!$E$81</f>
        <v>45811</v>
      </c>
      <c r="AI189" s="201"/>
      <c r="AJ189" s="201"/>
      <c r="AK189" s="331">
        <f t="shared" si="45"/>
        <v>0</v>
      </c>
      <c r="AL189" s="331"/>
      <c r="AM189" s="331"/>
      <c r="AN189" s="201" t="str">
        <f t="shared" si="46"/>
        <v/>
      </c>
      <c r="AO189" s="201"/>
      <c r="AP189" s="201"/>
      <c r="AQ189" s="202"/>
      <c r="AR189" s="202"/>
      <c r="AS189" s="202"/>
      <c r="AT189" s="203">
        <f t="shared" si="59"/>
        <v>0</v>
      </c>
      <c r="AU189" s="203"/>
      <c r="AV189" s="203"/>
      <c r="AW189" s="204">
        <f t="shared" si="48"/>
        <v>0</v>
      </c>
      <c r="AX189" s="204"/>
      <c r="AY189" s="204"/>
      <c r="AZ189" s="190">
        <f t="shared" si="49"/>
        <v>0</v>
      </c>
      <c r="BA189" s="190"/>
      <c r="BB189" s="190">
        <f t="shared" si="50"/>
        <v>0</v>
      </c>
      <c r="BC189" s="190"/>
      <c r="BD189" s="190">
        <f t="shared" si="51"/>
        <v>0</v>
      </c>
      <c r="BE189" s="190"/>
      <c r="BF189" s="190">
        <f t="shared" si="52"/>
        <v>0</v>
      </c>
      <c r="BG189" s="190"/>
      <c r="BH189" s="190">
        <f t="shared" si="53"/>
        <v>0</v>
      </c>
      <c r="BI189" s="190"/>
      <c r="BJ189" s="190">
        <f t="shared" si="54"/>
        <v>0</v>
      </c>
      <c r="BK189" s="190"/>
      <c r="BL189" s="190">
        <f t="shared" si="55"/>
        <v>0</v>
      </c>
      <c r="BM189" s="199"/>
      <c r="BN189" s="190">
        <f t="shared" si="56"/>
        <v>0</v>
      </c>
      <c r="BO189" s="190"/>
      <c r="BP189" s="190">
        <f t="shared" si="57"/>
        <v>0</v>
      </c>
      <c r="BQ189" s="190"/>
      <c r="BR189" s="190">
        <f t="shared" si="58"/>
        <v>0</v>
      </c>
      <c r="BS189" s="191"/>
    </row>
    <row r="190" spans="2:71" ht="15" thickBot="1" x14ac:dyDescent="0.4">
      <c r="B190" s="209"/>
      <c r="C190" s="210"/>
      <c r="D190" s="210"/>
      <c r="E190" s="214"/>
      <c r="F190" s="214"/>
      <c r="G190" s="214"/>
      <c r="H190" s="215"/>
      <c r="I190" s="205"/>
      <c r="J190" s="206"/>
      <c r="K190" s="206"/>
      <c r="L190" s="206"/>
      <c r="M190" s="213"/>
      <c r="N190" s="213"/>
      <c r="O190" s="213"/>
      <c r="P190" s="213"/>
      <c r="Q190" s="213"/>
      <c r="R190" s="213"/>
      <c r="S190" s="205" t="s">
        <v>6948</v>
      </c>
      <c r="T190" s="205"/>
      <c r="U190" s="205"/>
      <c r="V190" s="206"/>
      <c r="W190" s="206"/>
      <c r="X190" s="206"/>
      <c r="Y190" s="207"/>
      <c r="Z190" s="207"/>
      <c r="AA190" s="207"/>
      <c r="AB190" s="208"/>
      <c r="AC190" s="208"/>
      <c r="AD190" s="208"/>
      <c r="AE190" s="202"/>
      <c r="AF190" s="202"/>
      <c r="AG190" s="202"/>
      <c r="AH190" s="201">
        <f>Totals!$E$81</f>
        <v>45811</v>
      </c>
      <c r="AI190" s="201"/>
      <c r="AJ190" s="201"/>
      <c r="AK190" s="331">
        <f t="shared" si="45"/>
        <v>0</v>
      </c>
      <c r="AL190" s="331"/>
      <c r="AM190" s="331"/>
      <c r="AN190" s="201" t="str">
        <f t="shared" si="46"/>
        <v/>
      </c>
      <c r="AO190" s="201"/>
      <c r="AP190" s="201"/>
      <c r="AQ190" s="202"/>
      <c r="AR190" s="202"/>
      <c r="AS190" s="202"/>
      <c r="AT190" s="203">
        <f t="shared" si="59"/>
        <v>0</v>
      </c>
      <c r="AU190" s="203"/>
      <c r="AV190" s="203"/>
      <c r="AW190" s="204">
        <f t="shared" si="48"/>
        <v>0</v>
      </c>
      <c r="AX190" s="204"/>
      <c r="AY190" s="204"/>
      <c r="AZ190" s="190">
        <f t="shared" si="49"/>
        <v>0</v>
      </c>
      <c r="BA190" s="190"/>
      <c r="BB190" s="190">
        <f t="shared" si="50"/>
        <v>0</v>
      </c>
      <c r="BC190" s="190"/>
      <c r="BD190" s="190">
        <f t="shared" si="51"/>
        <v>0</v>
      </c>
      <c r="BE190" s="190"/>
      <c r="BF190" s="190">
        <f t="shared" si="52"/>
        <v>0</v>
      </c>
      <c r="BG190" s="190"/>
      <c r="BH190" s="190">
        <f t="shared" si="53"/>
        <v>0</v>
      </c>
      <c r="BI190" s="190"/>
      <c r="BJ190" s="190">
        <f t="shared" si="54"/>
        <v>0</v>
      </c>
      <c r="BK190" s="190"/>
      <c r="BL190" s="190">
        <f t="shared" si="55"/>
        <v>0</v>
      </c>
      <c r="BM190" s="199"/>
      <c r="BN190" s="190">
        <f t="shared" si="56"/>
        <v>0</v>
      </c>
      <c r="BO190" s="190"/>
      <c r="BP190" s="190">
        <f t="shared" si="57"/>
        <v>0</v>
      </c>
      <c r="BQ190" s="190"/>
      <c r="BR190" s="190">
        <f t="shared" si="58"/>
        <v>0</v>
      </c>
      <c r="BS190" s="191"/>
    </row>
    <row r="191" spans="2:71" ht="15" thickBot="1" x14ac:dyDescent="0.4">
      <c r="B191" s="209"/>
      <c r="C191" s="210"/>
      <c r="D191" s="210"/>
      <c r="E191" s="214"/>
      <c r="F191" s="214"/>
      <c r="G191" s="214"/>
      <c r="H191" s="215"/>
      <c r="I191" s="205"/>
      <c r="J191" s="206"/>
      <c r="K191" s="206"/>
      <c r="L191" s="206"/>
      <c r="M191" s="213"/>
      <c r="N191" s="213"/>
      <c r="O191" s="213"/>
      <c r="P191" s="213"/>
      <c r="Q191" s="213"/>
      <c r="R191" s="213"/>
      <c r="S191" s="205" t="s">
        <v>6948</v>
      </c>
      <c r="T191" s="205"/>
      <c r="U191" s="205"/>
      <c r="V191" s="206"/>
      <c r="W191" s="206"/>
      <c r="X191" s="206"/>
      <c r="Y191" s="207"/>
      <c r="Z191" s="207"/>
      <c r="AA191" s="207"/>
      <c r="AB191" s="208"/>
      <c r="AC191" s="208"/>
      <c r="AD191" s="208"/>
      <c r="AE191" s="202"/>
      <c r="AF191" s="202"/>
      <c r="AG191" s="202"/>
      <c r="AH191" s="201">
        <f>Totals!$E$81</f>
        <v>45811</v>
      </c>
      <c r="AI191" s="201"/>
      <c r="AJ191" s="201"/>
      <c r="AK191" s="331">
        <f t="shared" si="45"/>
        <v>0</v>
      </c>
      <c r="AL191" s="331"/>
      <c r="AM191" s="331"/>
      <c r="AN191" s="201" t="str">
        <f t="shared" si="46"/>
        <v/>
      </c>
      <c r="AO191" s="201"/>
      <c r="AP191" s="201"/>
      <c r="AQ191" s="202"/>
      <c r="AR191" s="202"/>
      <c r="AS191" s="202"/>
      <c r="AT191" s="203">
        <f t="shared" si="59"/>
        <v>0</v>
      </c>
      <c r="AU191" s="203"/>
      <c r="AV191" s="203"/>
      <c r="AW191" s="204">
        <f t="shared" si="48"/>
        <v>0</v>
      </c>
      <c r="AX191" s="204"/>
      <c r="AY191" s="204"/>
      <c r="AZ191" s="190">
        <f t="shared" si="49"/>
        <v>0</v>
      </c>
      <c r="BA191" s="190"/>
      <c r="BB191" s="190">
        <f t="shared" si="50"/>
        <v>0</v>
      </c>
      <c r="BC191" s="190"/>
      <c r="BD191" s="190">
        <f t="shared" si="51"/>
        <v>0</v>
      </c>
      <c r="BE191" s="190"/>
      <c r="BF191" s="190">
        <f t="shared" si="52"/>
        <v>0</v>
      </c>
      <c r="BG191" s="190"/>
      <c r="BH191" s="190">
        <f t="shared" si="53"/>
        <v>0</v>
      </c>
      <c r="BI191" s="190"/>
      <c r="BJ191" s="190">
        <f t="shared" si="54"/>
        <v>0</v>
      </c>
      <c r="BK191" s="190"/>
      <c r="BL191" s="190">
        <f t="shared" si="55"/>
        <v>0</v>
      </c>
      <c r="BM191" s="199"/>
      <c r="BN191" s="190">
        <f t="shared" si="56"/>
        <v>0</v>
      </c>
      <c r="BO191" s="190"/>
      <c r="BP191" s="190">
        <f t="shared" si="57"/>
        <v>0</v>
      </c>
      <c r="BQ191" s="190"/>
      <c r="BR191" s="190">
        <f t="shared" si="58"/>
        <v>0</v>
      </c>
      <c r="BS191" s="191"/>
    </row>
    <row r="192" spans="2:71" ht="15" thickBot="1" x14ac:dyDescent="0.4">
      <c r="B192" s="209"/>
      <c r="C192" s="210"/>
      <c r="D192" s="210"/>
      <c r="E192" s="214"/>
      <c r="F192" s="214"/>
      <c r="G192" s="214"/>
      <c r="H192" s="215"/>
      <c r="I192" s="205"/>
      <c r="J192" s="206"/>
      <c r="K192" s="206"/>
      <c r="L192" s="206"/>
      <c r="M192" s="213"/>
      <c r="N192" s="213"/>
      <c r="O192" s="213"/>
      <c r="P192" s="213"/>
      <c r="Q192" s="213"/>
      <c r="R192" s="213"/>
      <c r="S192" s="205" t="s">
        <v>6948</v>
      </c>
      <c r="T192" s="205"/>
      <c r="U192" s="205"/>
      <c r="V192" s="206"/>
      <c r="W192" s="206"/>
      <c r="X192" s="206"/>
      <c r="Y192" s="207"/>
      <c r="Z192" s="207"/>
      <c r="AA192" s="207"/>
      <c r="AB192" s="208"/>
      <c r="AC192" s="208"/>
      <c r="AD192" s="208"/>
      <c r="AE192" s="202"/>
      <c r="AF192" s="202"/>
      <c r="AG192" s="202"/>
      <c r="AH192" s="201">
        <f>Totals!$E$81</f>
        <v>45811</v>
      </c>
      <c r="AI192" s="201"/>
      <c r="AJ192" s="201"/>
      <c r="AK192" s="331">
        <f t="shared" si="45"/>
        <v>0</v>
      </c>
      <c r="AL192" s="331"/>
      <c r="AM192" s="331"/>
      <c r="AN192" s="201" t="str">
        <f t="shared" si="46"/>
        <v/>
      </c>
      <c r="AO192" s="201"/>
      <c r="AP192" s="201"/>
      <c r="AQ192" s="202"/>
      <c r="AR192" s="202"/>
      <c r="AS192" s="202"/>
      <c r="AT192" s="203">
        <f t="shared" si="59"/>
        <v>0</v>
      </c>
      <c r="AU192" s="203"/>
      <c r="AV192" s="203"/>
      <c r="AW192" s="204">
        <f t="shared" si="48"/>
        <v>0</v>
      </c>
      <c r="AX192" s="204"/>
      <c r="AY192" s="204"/>
      <c r="AZ192" s="190">
        <f t="shared" si="49"/>
        <v>0</v>
      </c>
      <c r="BA192" s="190"/>
      <c r="BB192" s="190">
        <f t="shared" si="50"/>
        <v>0</v>
      </c>
      <c r="BC192" s="190"/>
      <c r="BD192" s="190">
        <f t="shared" si="51"/>
        <v>0</v>
      </c>
      <c r="BE192" s="190"/>
      <c r="BF192" s="190">
        <f t="shared" si="52"/>
        <v>0</v>
      </c>
      <c r="BG192" s="190"/>
      <c r="BH192" s="190">
        <f t="shared" si="53"/>
        <v>0</v>
      </c>
      <c r="BI192" s="190"/>
      <c r="BJ192" s="190">
        <f t="shared" si="54"/>
        <v>0</v>
      </c>
      <c r="BK192" s="190"/>
      <c r="BL192" s="190">
        <f t="shared" si="55"/>
        <v>0</v>
      </c>
      <c r="BM192" s="199"/>
      <c r="BN192" s="190">
        <f t="shared" si="56"/>
        <v>0</v>
      </c>
      <c r="BO192" s="190"/>
      <c r="BP192" s="190">
        <f t="shared" si="57"/>
        <v>0</v>
      </c>
      <c r="BQ192" s="190"/>
      <c r="BR192" s="190">
        <f t="shared" si="58"/>
        <v>0</v>
      </c>
      <c r="BS192" s="191"/>
    </row>
    <row r="193" spans="2:71" ht="15" thickBot="1" x14ac:dyDescent="0.4">
      <c r="B193" s="209"/>
      <c r="C193" s="210"/>
      <c r="D193" s="210"/>
      <c r="E193" s="214"/>
      <c r="F193" s="214"/>
      <c r="G193" s="214"/>
      <c r="H193" s="215"/>
      <c r="I193" s="205"/>
      <c r="J193" s="206"/>
      <c r="K193" s="206"/>
      <c r="L193" s="206"/>
      <c r="M193" s="213"/>
      <c r="N193" s="213"/>
      <c r="O193" s="213"/>
      <c r="P193" s="213"/>
      <c r="Q193" s="213"/>
      <c r="R193" s="213"/>
      <c r="S193" s="205"/>
      <c r="T193" s="205"/>
      <c r="U193" s="205"/>
      <c r="V193" s="206"/>
      <c r="W193" s="206"/>
      <c r="X193" s="206"/>
      <c r="Y193" s="207"/>
      <c r="Z193" s="207"/>
      <c r="AA193" s="207"/>
      <c r="AB193" s="208"/>
      <c r="AC193" s="208"/>
      <c r="AD193" s="208"/>
      <c r="AE193" s="202"/>
      <c r="AF193" s="202"/>
      <c r="AG193" s="202"/>
      <c r="AH193" s="201">
        <f>Totals!$E$81</f>
        <v>45811</v>
      </c>
      <c r="AI193" s="201"/>
      <c r="AJ193" s="201"/>
      <c r="AK193" s="331">
        <f t="shared" si="45"/>
        <v>0</v>
      </c>
      <c r="AL193" s="331"/>
      <c r="AM193" s="331"/>
      <c r="AN193" s="201" t="str">
        <f t="shared" si="46"/>
        <v/>
      </c>
      <c r="AO193" s="201"/>
      <c r="AP193" s="201"/>
      <c r="AQ193" s="202"/>
      <c r="AR193" s="202"/>
      <c r="AS193" s="202"/>
      <c r="AT193" s="203">
        <f t="shared" si="59"/>
        <v>0</v>
      </c>
      <c r="AU193" s="203"/>
      <c r="AV193" s="203"/>
      <c r="AW193" s="204">
        <f t="shared" si="48"/>
        <v>0</v>
      </c>
      <c r="AX193" s="204"/>
      <c r="AY193" s="204"/>
      <c r="AZ193" s="190">
        <f t="shared" si="49"/>
        <v>0</v>
      </c>
      <c r="BA193" s="190"/>
      <c r="BB193" s="190">
        <f t="shared" si="50"/>
        <v>0</v>
      </c>
      <c r="BC193" s="190"/>
      <c r="BD193" s="190">
        <f t="shared" si="51"/>
        <v>0</v>
      </c>
      <c r="BE193" s="190"/>
      <c r="BF193" s="190">
        <f t="shared" si="52"/>
        <v>0</v>
      </c>
      <c r="BG193" s="190"/>
      <c r="BH193" s="190">
        <f t="shared" si="53"/>
        <v>0</v>
      </c>
      <c r="BI193" s="190"/>
      <c r="BJ193" s="190">
        <f t="shared" si="54"/>
        <v>0</v>
      </c>
      <c r="BK193" s="190"/>
      <c r="BL193" s="190">
        <f t="shared" si="55"/>
        <v>0</v>
      </c>
      <c r="BM193" s="199"/>
      <c r="BN193" s="190">
        <f t="shared" si="56"/>
        <v>0</v>
      </c>
      <c r="BO193" s="190"/>
      <c r="BP193" s="190">
        <f t="shared" si="57"/>
        <v>0</v>
      </c>
      <c r="BQ193" s="190"/>
      <c r="BR193" s="190">
        <f t="shared" si="58"/>
        <v>0</v>
      </c>
      <c r="BS193" s="191"/>
    </row>
    <row r="194" spans="2:71" ht="15" thickBot="1" x14ac:dyDescent="0.4">
      <c r="B194" s="209"/>
      <c r="C194" s="210"/>
      <c r="D194" s="210"/>
      <c r="E194" s="214"/>
      <c r="F194" s="214"/>
      <c r="G194" s="214"/>
      <c r="H194" s="215"/>
      <c r="I194" s="205"/>
      <c r="J194" s="206"/>
      <c r="K194" s="206"/>
      <c r="L194" s="206"/>
      <c r="M194" s="213"/>
      <c r="N194" s="213"/>
      <c r="O194" s="213"/>
      <c r="P194" s="213"/>
      <c r="Q194" s="213"/>
      <c r="R194" s="213"/>
      <c r="S194" s="205"/>
      <c r="T194" s="205"/>
      <c r="U194" s="205"/>
      <c r="V194" s="206"/>
      <c r="W194" s="206"/>
      <c r="X194" s="206"/>
      <c r="Y194" s="207"/>
      <c r="Z194" s="207"/>
      <c r="AA194" s="207"/>
      <c r="AB194" s="208"/>
      <c r="AC194" s="208"/>
      <c r="AD194" s="208"/>
      <c r="AE194" s="202"/>
      <c r="AF194" s="202"/>
      <c r="AG194" s="202"/>
      <c r="AH194" s="201">
        <f>Totals!$E$81</f>
        <v>45811</v>
      </c>
      <c r="AI194" s="201"/>
      <c r="AJ194" s="201"/>
      <c r="AK194" s="331">
        <f t="shared" si="45"/>
        <v>0</v>
      </c>
      <c r="AL194" s="331"/>
      <c r="AM194" s="331"/>
      <c r="AN194" s="201" t="str">
        <f t="shared" si="46"/>
        <v/>
      </c>
      <c r="AO194" s="201"/>
      <c r="AP194" s="201"/>
      <c r="AQ194" s="202"/>
      <c r="AR194" s="202"/>
      <c r="AS194" s="202"/>
      <c r="AT194" s="203">
        <f t="shared" si="59"/>
        <v>0</v>
      </c>
      <c r="AU194" s="203"/>
      <c r="AV194" s="203"/>
      <c r="AW194" s="204">
        <f t="shared" si="48"/>
        <v>0</v>
      </c>
      <c r="AX194" s="204"/>
      <c r="AY194" s="204"/>
      <c r="AZ194" s="190">
        <f t="shared" si="49"/>
        <v>0</v>
      </c>
      <c r="BA194" s="190"/>
      <c r="BB194" s="190">
        <f t="shared" si="50"/>
        <v>0</v>
      </c>
      <c r="BC194" s="190"/>
      <c r="BD194" s="190">
        <f t="shared" si="51"/>
        <v>0</v>
      </c>
      <c r="BE194" s="190"/>
      <c r="BF194" s="190">
        <f t="shared" si="52"/>
        <v>0</v>
      </c>
      <c r="BG194" s="190"/>
      <c r="BH194" s="190">
        <f t="shared" si="53"/>
        <v>0</v>
      </c>
      <c r="BI194" s="190"/>
      <c r="BJ194" s="190">
        <f t="shared" si="54"/>
        <v>0</v>
      </c>
      <c r="BK194" s="190"/>
      <c r="BL194" s="190">
        <f t="shared" si="55"/>
        <v>0</v>
      </c>
      <c r="BM194" s="199"/>
      <c r="BN194" s="190">
        <f t="shared" si="56"/>
        <v>0</v>
      </c>
      <c r="BO194" s="190"/>
      <c r="BP194" s="190">
        <f t="shared" si="57"/>
        <v>0</v>
      </c>
      <c r="BQ194" s="190"/>
      <c r="BR194" s="190">
        <f t="shared" si="58"/>
        <v>0</v>
      </c>
      <c r="BS194" s="191"/>
    </row>
    <row r="195" spans="2:71" ht="15" thickBot="1" x14ac:dyDescent="0.4">
      <c r="B195" s="209"/>
      <c r="C195" s="210"/>
      <c r="D195" s="210"/>
      <c r="E195" s="214"/>
      <c r="F195" s="214"/>
      <c r="G195" s="214"/>
      <c r="H195" s="215"/>
      <c r="I195" s="205"/>
      <c r="J195" s="206"/>
      <c r="K195" s="206"/>
      <c r="L195" s="206"/>
      <c r="M195" s="213"/>
      <c r="N195" s="213"/>
      <c r="O195" s="213"/>
      <c r="P195" s="213"/>
      <c r="Q195" s="213"/>
      <c r="R195" s="213"/>
      <c r="S195" s="205" t="s">
        <v>6948</v>
      </c>
      <c r="T195" s="205"/>
      <c r="U195" s="205"/>
      <c r="V195" s="206"/>
      <c r="W195" s="206"/>
      <c r="X195" s="206"/>
      <c r="Y195" s="207"/>
      <c r="Z195" s="207"/>
      <c r="AA195" s="207"/>
      <c r="AB195" s="208"/>
      <c r="AC195" s="208"/>
      <c r="AD195" s="208"/>
      <c r="AE195" s="202"/>
      <c r="AF195" s="202"/>
      <c r="AG195" s="202"/>
      <c r="AH195" s="201">
        <f>Totals!$E$81</f>
        <v>45811</v>
      </c>
      <c r="AI195" s="201"/>
      <c r="AJ195" s="201"/>
      <c r="AK195" s="331">
        <f t="shared" si="45"/>
        <v>0</v>
      </c>
      <c r="AL195" s="331"/>
      <c r="AM195" s="331"/>
      <c r="AN195" s="201" t="str">
        <f t="shared" si="46"/>
        <v/>
      </c>
      <c r="AO195" s="201"/>
      <c r="AP195" s="201"/>
      <c r="AQ195" s="202"/>
      <c r="AR195" s="202"/>
      <c r="AS195" s="202"/>
      <c r="AT195" s="203">
        <f t="shared" si="59"/>
        <v>0</v>
      </c>
      <c r="AU195" s="203"/>
      <c r="AV195" s="203"/>
      <c r="AW195" s="204">
        <f t="shared" si="48"/>
        <v>0</v>
      </c>
      <c r="AX195" s="204"/>
      <c r="AY195" s="204"/>
      <c r="AZ195" s="190">
        <f t="shared" si="49"/>
        <v>0</v>
      </c>
      <c r="BA195" s="190"/>
      <c r="BB195" s="190">
        <f t="shared" si="50"/>
        <v>0</v>
      </c>
      <c r="BC195" s="190"/>
      <c r="BD195" s="190">
        <f t="shared" si="51"/>
        <v>0</v>
      </c>
      <c r="BE195" s="190"/>
      <c r="BF195" s="190">
        <f t="shared" si="52"/>
        <v>0</v>
      </c>
      <c r="BG195" s="190"/>
      <c r="BH195" s="190">
        <f t="shared" si="53"/>
        <v>0</v>
      </c>
      <c r="BI195" s="190"/>
      <c r="BJ195" s="190">
        <f t="shared" si="54"/>
        <v>0</v>
      </c>
      <c r="BK195" s="190"/>
      <c r="BL195" s="190">
        <f t="shared" si="55"/>
        <v>0</v>
      </c>
      <c r="BM195" s="199"/>
      <c r="BN195" s="190">
        <f t="shared" si="56"/>
        <v>0</v>
      </c>
      <c r="BO195" s="190"/>
      <c r="BP195" s="190">
        <f t="shared" si="57"/>
        <v>0</v>
      </c>
      <c r="BQ195" s="190"/>
      <c r="BR195" s="190">
        <f t="shared" si="58"/>
        <v>0</v>
      </c>
      <c r="BS195" s="191"/>
    </row>
    <row r="196" spans="2:71" ht="15" thickBot="1" x14ac:dyDescent="0.4">
      <c r="B196" s="209"/>
      <c r="C196" s="210"/>
      <c r="D196" s="210"/>
      <c r="E196" s="214"/>
      <c r="F196" s="214"/>
      <c r="G196" s="214"/>
      <c r="H196" s="215"/>
      <c r="I196" s="205"/>
      <c r="J196" s="206"/>
      <c r="K196" s="206"/>
      <c r="L196" s="206"/>
      <c r="M196" s="213"/>
      <c r="N196" s="213"/>
      <c r="O196" s="213"/>
      <c r="P196" s="213"/>
      <c r="Q196" s="213"/>
      <c r="R196" s="213"/>
      <c r="S196" s="205"/>
      <c r="T196" s="205"/>
      <c r="U196" s="205"/>
      <c r="V196" s="206"/>
      <c r="W196" s="206"/>
      <c r="X196" s="206"/>
      <c r="Y196" s="207"/>
      <c r="Z196" s="207"/>
      <c r="AA196" s="207"/>
      <c r="AB196" s="208"/>
      <c r="AC196" s="208"/>
      <c r="AD196" s="208"/>
      <c r="AE196" s="202"/>
      <c r="AF196" s="202"/>
      <c r="AG196" s="202"/>
      <c r="AH196" s="201">
        <f>Totals!$E$81</f>
        <v>45811</v>
      </c>
      <c r="AI196" s="201"/>
      <c r="AJ196" s="201"/>
      <c r="AK196" s="331">
        <f t="shared" si="45"/>
        <v>0</v>
      </c>
      <c r="AL196" s="331"/>
      <c r="AM196" s="331"/>
      <c r="AN196" s="201" t="str">
        <f t="shared" si="46"/>
        <v/>
      </c>
      <c r="AO196" s="201"/>
      <c r="AP196" s="201"/>
      <c r="AQ196" s="202"/>
      <c r="AR196" s="202"/>
      <c r="AS196" s="202"/>
      <c r="AT196" s="203">
        <f t="shared" si="59"/>
        <v>0</v>
      </c>
      <c r="AU196" s="203"/>
      <c r="AV196" s="203"/>
      <c r="AW196" s="204">
        <f t="shared" si="48"/>
        <v>0</v>
      </c>
      <c r="AX196" s="204"/>
      <c r="AY196" s="204"/>
      <c r="AZ196" s="190">
        <f t="shared" si="49"/>
        <v>0</v>
      </c>
      <c r="BA196" s="190"/>
      <c r="BB196" s="190">
        <f t="shared" si="50"/>
        <v>0</v>
      </c>
      <c r="BC196" s="190"/>
      <c r="BD196" s="190">
        <f t="shared" si="51"/>
        <v>0</v>
      </c>
      <c r="BE196" s="190"/>
      <c r="BF196" s="190">
        <f t="shared" si="52"/>
        <v>0</v>
      </c>
      <c r="BG196" s="190"/>
      <c r="BH196" s="190">
        <f t="shared" si="53"/>
        <v>0</v>
      </c>
      <c r="BI196" s="190"/>
      <c r="BJ196" s="190">
        <f t="shared" si="54"/>
        <v>0</v>
      </c>
      <c r="BK196" s="190"/>
      <c r="BL196" s="190">
        <f t="shared" si="55"/>
        <v>0</v>
      </c>
      <c r="BM196" s="199"/>
      <c r="BN196" s="190">
        <f t="shared" si="56"/>
        <v>0</v>
      </c>
      <c r="BO196" s="190"/>
      <c r="BP196" s="190">
        <f t="shared" si="57"/>
        <v>0</v>
      </c>
      <c r="BQ196" s="190"/>
      <c r="BR196" s="190">
        <f t="shared" si="58"/>
        <v>0</v>
      </c>
      <c r="BS196" s="191"/>
    </row>
    <row r="197" spans="2:71" ht="15" thickBot="1" x14ac:dyDescent="0.4">
      <c r="B197" s="209"/>
      <c r="C197" s="210"/>
      <c r="D197" s="210"/>
      <c r="E197" s="214"/>
      <c r="F197" s="214"/>
      <c r="G197" s="214"/>
      <c r="H197" s="215"/>
      <c r="I197" s="205"/>
      <c r="J197" s="206"/>
      <c r="K197" s="206"/>
      <c r="L197" s="206"/>
      <c r="M197" s="213"/>
      <c r="N197" s="213"/>
      <c r="O197" s="213"/>
      <c r="P197" s="213"/>
      <c r="Q197" s="213"/>
      <c r="R197" s="213"/>
      <c r="S197" s="205"/>
      <c r="T197" s="205"/>
      <c r="U197" s="205"/>
      <c r="V197" s="206"/>
      <c r="W197" s="206"/>
      <c r="X197" s="206"/>
      <c r="Y197" s="207"/>
      <c r="Z197" s="207"/>
      <c r="AA197" s="207"/>
      <c r="AB197" s="208"/>
      <c r="AC197" s="208"/>
      <c r="AD197" s="208"/>
      <c r="AE197" s="202"/>
      <c r="AF197" s="202"/>
      <c r="AG197" s="202"/>
      <c r="AH197" s="201">
        <f>Totals!$E$81</f>
        <v>45811</v>
      </c>
      <c r="AI197" s="201"/>
      <c r="AJ197" s="201"/>
      <c r="AK197" s="331">
        <f t="shared" si="45"/>
        <v>0</v>
      </c>
      <c r="AL197" s="331"/>
      <c r="AM197" s="331"/>
      <c r="AN197" s="201" t="str">
        <f t="shared" si="46"/>
        <v/>
      </c>
      <c r="AO197" s="201"/>
      <c r="AP197" s="201"/>
      <c r="AQ197" s="202"/>
      <c r="AR197" s="202"/>
      <c r="AS197" s="202"/>
      <c r="AT197" s="203">
        <f t="shared" si="59"/>
        <v>0</v>
      </c>
      <c r="AU197" s="203"/>
      <c r="AV197" s="203"/>
      <c r="AW197" s="204">
        <f t="shared" si="48"/>
        <v>0</v>
      </c>
      <c r="AX197" s="204"/>
      <c r="AY197" s="204"/>
      <c r="AZ197" s="190">
        <f t="shared" si="49"/>
        <v>0</v>
      </c>
      <c r="BA197" s="190"/>
      <c r="BB197" s="190">
        <f t="shared" si="50"/>
        <v>0</v>
      </c>
      <c r="BC197" s="190"/>
      <c r="BD197" s="190">
        <f t="shared" si="51"/>
        <v>0</v>
      </c>
      <c r="BE197" s="190"/>
      <c r="BF197" s="190">
        <f t="shared" si="52"/>
        <v>0</v>
      </c>
      <c r="BG197" s="190"/>
      <c r="BH197" s="190">
        <f t="shared" si="53"/>
        <v>0</v>
      </c>
      <c r="BI197" s="190"/>
      <c r="BJ197" s="190">
        <f t="shared" si="54"/>
        <v>0</v>
      </c>
      <c r="BK197" s="190"/>
      <c r="BL197" s="190">
        <f t="shared" si="55"/>
        <v>0</v>
      </c>
      <c r="BM197" s="199"/>
      <c r="BN197" s="190">
        <f t="shared" si="56"/>
        <v>0</v>
      </c>
      <c r="BO197" s="190"/>
      <c r="BP197" s="190">
        <f t="shared" si="57"/>
        <v>0</v>
      </c>
      <c r="BQ197" s="190"/>
      <c r="BR197" s="190">
        <f t="shared" si="58"/>
        <v>0</v>
      </c>
      <c r="BS197" s="191"/>
    </row>
    <row r="198" spans="2:71" ht="15" thickBot="1" x14ac:dyDescent="0.4">
      <c r="B198" s="209"/>
      <c r="C198" s="210"/>
      <c r="D198" s="210"/>
      <c r="E198" s="214"/>
      <c r="F198" s="214"/>
      <c r="G198" s="214"/>
      <c r="H198" s="215"/>
      <c r="I198" s="205"/>
      <c r="J198" s="206"/>
      <c r="K198" s="206"/>
      <c r="L198" s="206"/>
      <c r="M198" s="213"/>
      <c r="N198" s="213"/>
      <c r="O198" s="213"/>
      <c r="P198" s="213"/>
      <c r="Q198" s="213"/>
      <c r="R198" s="213"/>
      <c r="S198" s="205"/>
      <c r="T198" s="205"/>
      <c r="U198" s="205"/>
      <c r="V198" s="206"/>
      <c r="W198" s="206"/>
      <c r="X198" s="206"/>
      <c r="Y198" s="207"/>
      <c r="Z198" s="207"/>
      <c r="AA198" s="207"/>
      <c r="AB198" s="208"/>
      <c r="AC198" s="208"/>
      <c r="AD198" s="208"/>
      <c r="AE198" s="202"/>
      <c r="AF198" s="202"/>
      <c r="AG198" s="202"/>
      <c r="AH198" s="201">
        <f>Totals!$E$81</f>
        <v>45811</v>
      </c>
      <c r="AI198" s="201"/>
      <c r="AJ198" s="201"/>
      <c r="AK198" s="331">
        <f t="shared" si="45"/>
        <v>0</v>
      </c>
      <c r="AL198" s="331"/>
      <c r="AM198" s="331"/>
      <c r="AN198" s="201" t="str">
        <f t="shared" si="46"/>
        <v/>
      </c>
      <c r="AO198" s="201"/>
      <c r="AP198" s="201"/>
      <c r="AQ198" s="202"/>
      <c r="AR198" s="202"/>
      <c r="AS198" s="202"/>
      <c r="AT198" s="203">
        <f t="shared" si="59"/>
        <v>0</v>
      </c>
      <c r="AU198" s="203"/>
      <c r="AV198" s="203"/>
      <c r="AW198" s="204">
        <f t="shared" si="48"/>
        <v>0</v>
      </c>
      <c r="AX198" s="204"/>
      <c r="AY198" s="204"/>
      <c r="AZ198" s="190">
        <f t="shared" si="49"/>
        <v>0</v>
      </c>
      <c r="BA198" s="190"/>
      <c r="BB198" s="190">
        <f t="shared" si="50"/>
        <v>0</v>
      </c>
      <c r="BC198" s="190"/>
      <c r="BD198" s="190">
        <f t="shared" si="51"/>
        <v>0</v>
      </c>
      <c r="BE198" s="190"/>
      <c r="BF198" s="190">
        <f t="shared" si="52"/>
        <v>0</v>
      </c>
      <c r="BG198" s="190"/>
      <c r="BH198" s="190">
        <f t="shared" si="53"/>
        <v>0</v>
      </c>
      <c r="BI198" s="190"/>
      <c r="BJ198" s="190">
        <f t="shared" si="54"/>
        <v>0</v>
      </c>
      <c r="BK198" s="190"/>
      <c r="BL198" s="190">
        <f t="shared" si="55"/>
        <v>0</v>
      </c>
      <c r="BM198" s="199"/>
      <c r="BN198" s="190">
        <f t="shared" si="56"/>
        <v>0</v>
      </c>
      <c r="BO198" s="190"/>
      <c r="BP198" s="190">
        <f t="shared" si="57"/>
        <v>0</v>
      </c>
      <c r="BQ198" s="190"/>
      <c r="BR198" s="190">
        <f t="shared" si="58"/>
        <v>0</v>
      </c>
      <c r="BS198" s="191"/>
    </row>
    <row r="199" spans="2:71" ht="15" thickBot="1" x14ac:dyDescent="0.4">
      <c r="B199" s="209"/>
      <c r="C199" s="210"/>
      <c r="D199" s="210"/>
      <c r="E199" s="214"/>
      <c r="F199" s="214"/>
      <c r="G199" s="214"/>
      <c r="H199" s="215"/>
      <c r="I199" s="205"/>
      <c r="J199" s="206"/>
      <c r="K199" s="206"/>
      <c r="L199" s="206"/>
      <c r="M199" s="207">
        <f>(P179-M179)*-(AZ179)</f>
        <v>0</v>
      </c>
      <c r="N199" s="207"/>
      <c r="O199" s="207"/>
      <c r="P199" s="213"/>
      <c r="Q199" s="213"/>
      <c r="R199" s="213"/>
      <c r="S199" s="205"/>
      <c r="T199" s="205"/>
      <c r="U199" s="205"/>
      <c r="V199" s="206"/>
      <c r="W199" s="206"/>
      <c r="X199" s="206"/>
      <c r="Y199" s="207"/>
      <c r="Z199" s="207"/>
      <c r="AA199" s="207"/>
      <c r="AB199" s="208"/>
      <c r="AC199" s="208"/>
      <c r="AD199" s="208"/>
      <c r="AE199" s="202"/>
      <c r="AF199" s="202"/>
      <c r="AG199" s="202"/>
      <c r="AH199" s="201">
        <f>Totals!$E$81</f>
        <v>45811</v>
      </c>
      <c r="AI199" s="201"/>
      <c r="AJ199" s="201"/>
      <c r="AK199" s="331">
        <f t="shared" si="45"/>
        <v>0</v>
      </c>
      <c r="AL199" s="331"/>
      <c r="AM199" s="331"/>
      <c r="AN199" s="201" t="str">
        <f t="shared" si="46"/>
        <v/>
      </c>
      <c r="AO199" s="201"/>
      <c r="AP199" s="201"/>
      <c r="AQ199" s="202"/>
      <c r="AR199" s="202"/>
      <c r="AS199" s="202"/>
      <c r="AT199" s="203">
        <f t="shared" si="59"/>
        <v>0</v>
      </c>
      <c r="AU199" s="203"/>
      <c r="AV199" s="203"/>
      <c r="AW199" s="204">
        <f t="shared" si="48"/>
        <v>0</v>
      </c>
      <c r="AX199" s="204"/>
      <c r="AY199" s="204"/>
      <c r="AZ199" s="190">
        <f t="shared" si="49"/>
        <v>0</v>
      </c>
      <c r="BA199" s="190"/>
      <c r="BB199" s="190">
        <f t="shared" si="50"/>
        <v>0</v>
      </c>
      <c r="BC199" s="190"/>
      <c r="BD199" s="190">
        <f t="shared" si="51"/>
        <v>0</v>
      </c>
      <c r="BE199" s="190"/>
      <c r="BF199" s="190">
        <f t="shared" si="52"/>
        <v>0</v>
      </c>
      <c r="BG199" s="190"/>
      <c r="BH199" s="190">
        <f t="shared" si="53"/>
        <v>0</v>
      </c>
      <c r="BI199" s="190"/>
      <c r="BJ199" s="190">
        <f t="shared" si="54"/>
        <v>0</v>
      </c>
      <c r="BK199" s="190"/>
      <c r="BL199" s="190">
        <f t="shared" si="55"/>
        <v>0</v>
      </c>
      <c r="BM199" s="199"/>
      <c r="BN199" s="190">
        <f t="shared" si="56"/>
        <v>0</v>
      </c>
      <c r="BO199" s="190"/>
      <c r="BP199" s="190">
        <f t="shared" si="57"/>
        <v>0</v>
      </c>
      <c r="BQ199" s="190"/>
      <c r="BR199" s="190">
        <f t="shared" si="58"/>
        <v>0</v>
      </c>
      <c r="BS199" s="191"/>
    </row>
    <row r="200" spans="2:71" ht="15" thickBot="1" x14ac:dyDescent="0.4">
      <c r="B200" s="209"/>
      <c r="C200" s="210"/>
      <c r="D200" s="210"/>
      <c r="E200" s="214"/>
      <c r="F200" s="214"/>
      <c r="G200" s="214"/>
      <c r="H200" s="215"/>
      <c r="I200" s="205"/>
      <c r="J200" s="206"/>
      <c r="K200" s="206"/>
      <c r="L200" s="206"/>
      <c r="M200" s="213"/>
      <c r="N200" s="213"/>
      <c r="O200" s="213"/>
      <c r="P200" s="213"/>
      <c r="Q200" s="213"/>
      <c r="R200" s="213"/>
      <c r="S200" s="205"/>
      <c r="T200" s="205"/>
      <c r="U200" s="205"/>
      <c r="V200" s="206"/>
      <c r="W200" s="206"/>
      <c r="X200" s="206"/>
      <c r="Y200" s="207"/>
      <c r="Z200" s="207"/>
      <c r="AA200" s="207"/>
      <c r="AB200" s="208"/>
      <c r="AC200" s="208"/>
      <c r="AD200" s="208"/>
      <c r="AE200" s="202"/>
      <c r="AF200" s="202"/>
      <c r="AG200" s="202"/>
      <c r="AH200" s="201">
        <f>Totals!$E$81</f>
        <v>45811</v>
      </c>
      <c r="AI200" s="201"/>
      <c r="AJ200" s="201"/>
      <c r="AK200" s="331">
        <f t="shared" si="45"/>
        <v>0</v>
      </c>
      <c r="AL200" s="331"/>
      <c r="AM200" s="331"/>
      <c r="AN200" s="201" t="str">
        <f t="shared" si="46"/>
        <v/>
      </c>
      <c r="AO200" s="201"/>
      <c r="AP200" s="201"/>
      <c r="AQ200" s="202"/>
      <c r="AR200" s="202"/>
      <c r="AS200" s="202"/>
      <c r="AT200" s="203">
        <f t="shared" si="59"/>
        <v>0</v>
      </c>
      <c r="AU200" s="203"/>
      <c r="AV200" s="203"/>
      <c r="AW200" s="204">
        <f t="shared" si="48"/>
        <v>0</v>
      </c>
      <c r="AX200" s="204"/>
      <c r="AY200" s="204"/>
      <c r="AZ200" s="190">
        <f t="shared" si="49"/>
        <v>0</v>
      </c>
      <c r="BA200" s="190"/>
      <c r="BB200" s="190">
        <f t="shared" si="50"/>
        <v>0</v>
      </c>
      <c r="BC200" s="190"/>
      <c r="BD200" s="190">
        <f t="shared" si="51"/>
        <v>0</v>
      </c>
      <c r="BE200" s="190"/>
      <c r="BF200" s="190">
        <f t="shared" si="52"/>
        <v>0</v>
      </c>
      <c r="BG200" s="190"/>
      <c r="BH200" s="190">
        <f t="shared" si="53"/>
        <v>0</v>
      </c>
      <c r="BI200" s="190"/>
      <c r="BJ200" s="190">
        <f t="shared" si="54"/>
        <v>0</v>
      </c>
      <c r="BK200" s="190"/>
      <c r="BL200" s="190">
        <f t="shared" si="55"/>
        <v>0</v>
      </c>
      <c r="BM200" s="199"/>
      <c r="BN200" s="190">
        <f t="shared" si="56"/>
        <v>0</v>
      </c>
      <c r="BO200" s="190"/>
      <c r="BP200" s="190">
        <f t="shared" si="57"/>
        <v>0</v>
      </c>
      <c r="BQ200" s="190"/>
      <c r="BR200" s="190">
        <f t="shared" si="58"/>
        <v>0</v>
      </c>
      <c r="BS200" s="191"/>
    </row>
    <row r="201" spans="2:71" ht="15" thickBot="1" x14ac:dyDescent="0.4">
      <c r="B201" s="209"/>
      <c r="C201" s="210"/>
      <c r="D201" s="210"/>
      <c r="E201" s="214"/>
      <c r="F201" s="214"/>
      <c r="G201" s="214"/>
      <c r="H201" s="215"/>
      <c r="I201" s="205"/>
      <c r="J201" s="206"/>
      <c r="K201" s="206"/>
      <c r="L201" s="206"/>
      <c r="M201" s="214"/>
      <c r="N201" s="214"/>
      <c r="O201" s="214"/>
      <c r="P201" s="213"/>
      <c r="Q201" s="213"/>
      <c r="R201" s="213"/>
      <c r="S201" s="205"/>
      <c r="T201" s="205"/>
      <c r="U201" s="205"/>
      <c r="V201" s="206"/>
      <c r="W201" s="206"/>
      <c r="X201" s="206"/>
      <c r="Y201" s="207"/>
      <c r="Z201" s="207"/>
      <c r="AA201" s="207"/>
      <c r="AB201" s="208"/>
      <c r="AC201" s="208"/>
      <c r="AD201" s="208"/>
      <c r="AE201" s="202"/>
      <c r="AF201" s="202"/>
      <c r="AG201" s="202"/>
      <c r="AH201" s="201">
        <f>Totals!$E$81</f>
        <v>45811</v>
      </c>
      <c r="AI201" s="201"/>
      <c r="AJ201" s="201"/>
      <c r="AK201" s="331">
        <f t="shared" si="45"/>
        <v>0</v>
      </c>
      <c r="AL201" s="331"/>
      <c r="AM201" s="331"/>
      <c r="AN201" s="201" t="str">
        <f t="shared" si="46"/>
        <v/>
      </c>
      <c r="AO201" s="201"/>
      <c r="AP201" s="201"/>
      <c r="AQ201" s="202"/>
      <c r="AR201" s="202"/>
      <c r="AS201" s="202"/>
      <c r="AT201" s="203">
        <f t="shared" si="59"/>
        <v>0</v>
      </c>
      <c r="AU201" s="203"/>
      <c r="AV201" s="203"/>
      <c r="AW201" s="204">
        <f t="shared" si="48"/>
        <v>0</v>
      </c>
      <c r="AX201" s="204"/>
      <c r="AY201" s="204"/>
      <c r="AZ201" s="190">
        <f t="shared" si="49"/>
        <v>0</v>
      </c>
      <c r="BA201" s="190"/>
      <c r="BB201" s="190">
        <f t="shared" si="50"/>
        <v>0</v>
      </c>
      <c r="BC201" s="190"/>
      <c r="BD201" s="190">
        <f t="shared" si="51"/>
        <v>0</v>
      </c>
      <c r="BE201" s="190"/>
      <c r="BF201" s="190">
        <f t="shared" si="52"/>
        <v>0</v>
      </c>
      <c r="BG201" s="190"/>
      <c r="BH201" s="190">
        <f t="shared" si="53"/>
        <v>0</v>
      </c>
      <c r="BI201" s="190"/>
      <c r="BJ201" s="190">
        <f t="shared" si="54"/>
        <v>0</v>
      </c>
      <c r="BK201" s="190"/>
      <c r="BL201" s="190">
        <f t="shared" si="55"/>
        <v>0</v>
      </c>
      <c r="BM201" s="199"/>
      <c r="BN201" s="190">
        <f t="shared" si="56"/>
        <v>0</v>
      </c>
      <c r="BO201" s="190"/>
      <c r="BP201" s="190">
        <f t="shared" si="57"/>
        <v>0</v>
      </c>
      <c r="BQ201" s="190"/>
      <c r="BR201" s="190">
        <f t="shared" si="58"/>
        <v>0</v>
      </c>
      <c r="BS201" s="191"/>
    </row>
    <row r="202" spans="2:71" ht="15" thickBot="1" x14ac:dyDescent="0.4">
      <c r="B202" s="209"/>
      <c r="C202" s="210"/>
      <c r="D202" s="210"/>
      <c r="E202" s="214"/>
      <c r="F202" s="214"/>
      <c r="G202" s="214"/>
      <c r="H202" s="215"/>
      <c r="I202" s="205"/>
      <c r="J202" s="206"/>
      <c r="K202" s="206"/>
      <c r="L202" s="206"/>
      <c r="M202" s="213"/>
      <c r="N202" s="213"/>
      <c r="O202" s="213"/>
      <c r="P202" s="213"/>
      <c r="Q202" s="213"/>
      <c r="R202" s="213"/>
      <c r="S202" s="205"/>
      <c r="T202" s="205"/>
      <c r="U202" s="205"/>
      <c r="V202" s="206"/>
      <c r="W202" s="206"/>
      <c r="X202" s="206"/>
      <c r="Y202" s="207"/>
      <c r="Z202" s="207"/>
      <c r="AA202" s="207"/>
      <c r="AB202" s="208"/>
      <c r="AC202" s="208"/>
      <c r="AD202" s="208"/>
      <c r="AE202" s="202"/>
      <c r="AF202" s="202"/>
      <c r="AG202" s="202"/>
      <c r="AH202" s="201">
        <f>Totals!$E$81</f>
        <v>45811</v>
      </c>
      <c r="AI202" s="201"/>
      <c r="AJ202" s="201"/>
      <c r="AK202" s="331">
        <f t="shared" si="45"/>
        <v>0</v>
      </c>
      <c r="AL202" s="331"/>
      <c r="AM202" s="331"/>
      <c r="AN202" s="201" t="str">
        <f t="shared" si="46"/>
        <v/>
      </c>
      <c r="AO202" s="201"/>
      <c r="AP202" s="201"/>
      <c r="AQ202" s="202"/>
      <c r="AR202" s="202"/>
      <c r="AS202" s="202"/>
      <c r="AT202" s="203">
        <f t="shared" si="59"/>
        <v>0</v>
      </c>
      <c r="AU202" s="203"/>
      <c r="AV202" s="203"/>
      <c r="AW202" s="204">
        <f t="shared" si="48"/>
        <v>0</v>
      </c>
      <c r="AX202" s="204"/>
      <c r="AY202" s="204"/>
      <c r="AZ202" s="190">
        <f t="shared" si="49"/>
        <v>0</v>
      </c>
      <c r="BA202" s="190"/>
      <c r="BB202" s="190">
        <f t="shared" si="50"/>
        <v>0</v>
      </c>
      <c r="BC202" s="190"/>
      <c r="BD202" s="190">
        <f t="shared" si="51"/>
        <v>0</v>
      </c>
      <c r="BE202" s="190"/>
      <c r="BF202" s="190">
        <f t="shared" si="52"/>
        <v>0</v>
      </c>
      <c r="BG202" s="190"/>
      <c r="BH202" s="190">
        <f t="shared" si="53"/>
        <v>0</v>
      </c>
      <c r="BI202" s="190"/>
      <c r="BJ202" s="190">
        <f t="shared" si="54"/>
        <v>0</v>
      </c>
      <c r="BK202" s="190"/>
      <c r="BL202" s="190">
        <f t="shared" si="55"/>
        <v>0</v>
      </c>
      <c r="BM202" s="199"/>
      <c r="BN202" s="190">
        <f t="shared" si="56"/>
        <v>0</v>
      </c>
      <c r="BO202" s="190"/>
      <c r="BP202" s="190">
        <f t="shared" si="57"/>
        <v>0</v>
      </c>
      <c r="BQ202" s="190"/>
      <c r="BR202" s="190">
        <f t="shared" si="58"/>
        <v>0</v>
      </c>
      <c r="BS202" s="191"/>
    </row>
    <row r="203" spans="2:71" ht="15" thickBot="1" x14ac:dyDescent="0.4">
      <c r="B203" s="209"/>
      <c r="C203" s="210"/>
      <c r="D203" s="210"/>
      <c r="E203" s="214"/>
      <c r="F203" s="214"/>
      <c r="G203" s="214"/>
      <c r="H203" s="215"/>
      <c r="I203" s="205"/>
      <c r="J203" s="206"/>
      <c r="K203" s="206"/>
      <c r="L203" s="206"/>
      <c r="M203" s="213"/>
      <c r="N203" s="213"/>
      <c r="O203" s="213"/>
      <c r="P203" s="213"/>
      <c r="Q203" s="213"/>
      <c r="R203" s="213"/>
      <c r="S203" s="205"/>
      <c r="T203" s="205"/>
      <c r="U203" s="205"/>
      <c r="V203" s="206"/>
      <c r="W203" s="206"/>
      <c r="X203" s="206"/>
      <c r="Y203" s="207"/>
      <c r="Z203" s="207"/>
      <c r="AA203" s="207"/>
      <c r="AB203" s="208"/>
      <c r="AC203" s="208"/>
      <c r="AD203" s="208"/>
      <c r="AE203" s="202"/>
      <c r="AF203" s="202"/>
      <c r="AG203" s="202"/>
      <c r="AH203" s="201">
        <f>Totals!$E$81</f>
        <v>45811</v>
      </c>
      <c r="AI203" s="201"/>
      <c r="AJ203" s="201"/>
      <c r="AK203" s="331">
        <f t="shared" si="45"/>
        <v>0</v>
      </c>
      <c r="AL203" s="331"/>
      <c r="AM203" s="331"/>
      <c r="AN203" s="201" t="str">
        <f t="shared" si="46"/>
        <v/>
      </c>
      <c r="AO203" s="201"/>
      <c r="AP203" s="201"/>
      <c r="AQ203" s="202"/>
      <c r="AR203" s="202"/>
      <c r="AS203" s="202"/>
      <c r="AT203" s="203">
        <f t="shared" si="59"/>
        <v>0</v>
      </c>
      <c r="AU203" s="203"/>
      <c r="AV203" s="203"/>
      <c r="AW203" s="204">
        <f t="shared" si="48"/>
        <v>0</v>
      </c>
      <c r="AX203" s="204"/>
      <c r="AY203" s="204"/>
      <c r="AZ203" s="190">
        <f t="shared" si="49"/>
        <v>0</v>
      </c>
      <c r="BA203" s="190"/>
      <c r="BB203" s="190">
        <f t="shared" si="50"/>
        <v>0</v>
      </c>
      <c r="BC203" s="190"/>
      <c r="BD203" s="190">
        <f t="shared" si="51"/>
        <v>0</v>
      </c>
      <c r="BE203" s="190"/>
      <c r="BF203" s="190">
        <f t="shared" si="52"/>
        <v>0</v>
      </c>
      <c r="BG203" s="190"/>
      <c r="BH203" s="190">
        <f t="shared" si="53"/>
        <v>0</v>
      </c>
      <c r="BI203" s="190"/>
      <c r="BJ203" s="190">
        <f t="shared" si="54"/>
        <v>0</v>
      </c>
      <c r="BK203" s="190"/>
      <c r="BL203" s="190">
        <f t="shared" si="55"/>
        <v>0</v>
      </c>
      <c r="BM203" s="199"/>
      <c r="BN203" s="190">
        <f t="shared" si="56"/>
        <v>0</v>
      </c>
      <c r="BO203" s="190"/>
      <c r="BP203" s="190">
        <f t="shared" si="57"/>
        <v>0</v>
      </c>
      <c r="BQ203" s="190"/>
      <c r="BR203" s="190">
        <f t="shared" si="58"/>
        <v>0</v>
      </c>
      <c r="BS203" s="191"/>
    </row>
    <row r="204" spans="2:71" ht="15" thickBot="1" x14ac:dyDescent="0.4">
      <c r="B204" s="209"/>
      <c r="C204" s="210"/>
      <c r="D204" s="210"/>
      <c r="E204" s="214"/>
      <c r="F204" s="214"/>
      <c r="G204" s="214"/>
      <c r="H204" s="215"/>
      <c r="I204" s="205"/>
      <c r="J204" s="206"/>
      <c r="K204" s="206"/>
      <c r="L204" s="206"/>
      <c r="M204" s="213"/>
      <c r="N204" s="213"/>
      <c r="O204" s="213"/>
      <c r="P204" s="213"/>
      <c r="Q204" s="213"/>
      <c r="R204" s="213"/>
      <c r="S204" s="205"/>
      <c r="T204" s="205"/>
      <c r="U204" s="205"/>
      <c r="V204" s="206"/>
      <c r="W204" s="206"/>
      <c r="X204" s="206"/>
      <c r="Y204" s="207"/>
      <c r="Z204" s="207"/>
      <c r="AA204" s="207"/>
      <c r="AB204" s="208"/>
      <c r="AC204" s="208"/>
      <c r="AD204" s="208"/>
      <c r="AE204" s="202"/>
      <c r="AF204" s="202"/>
      <c r="AG204" s="202"/>
      <c r="AH204" s="201">
        <f>Totals!$E$81</f>
        <v>45811</v>
      </c>
      <c r="AI204" s="201"/>
      <c r="AJ204" s="201"/>
      <c r="AK204" s="331">
        <f t="shared" si="45"/>
        <v>0</v>
      </c>
      <c r="AL204" s="331"/>
      <c r="AM204" s="331"/>
      <c r="AN204" s="201" t="str">
        <f t="shared" si="46"/>
        <v/>
      </c>
      <c r="AO204" s="201"/>
      <c r="AP204" s="201"/>
      <c r="AQ204" s="202"/>
      <c r="AR204" s="202"/>
      <c r="AS204" s="202"/>
      <c r="AT204" s="203">
        <f t="shared" si="59"/>
        <v>0</v>
      </c>
      <c r="AU204" s="203"/>
      <c r="AV204" s="203"/>
      <c r="AW204" s="204">
        <f t="shared" si="48"/>
        <v>0</v>
      </c>
      <c r="AX204" s="204"/>
      <c r="AY204" s="204"/>
      <c r="AZ204" s="190">
        <f t="shared" si="49"/>
        <v>0</v>
      </c>
      <c r="BA204" s="190"/>
      <c r="BB204" s="190">
        <f t="shared" si="50"/>
        <v>0</v>
      </c>
      <c r="BC204" s="190"/>
      <c r="BD204" s="190">
        <f t="shared" si="51"/>
        <v>0</v>
      </c>
      <c r="BE204" s="190"/>
      <c r="BF204" s="190">
        <f t="shared" si="52"/>
        <v>0</v>
      </c>
      <c r="BG204" s="190"/>
      <c r="BH204" s="190">
        <f t="shared" si="53"/>
        <v>0</v>
      </c>
      <c r="BI204" s="190"/>
      <c r="BJ204" s="190">
        <f t="shared" si="54"/>
        <v>0</v>
      </c>
      <c r="BK204" s="190"/>
      <c r="BL204" s="190">
        <f t="shared" si="55"/>
        <v>0</v>
      </c>
      <c r="BM204" s="199"/>
      <c r="BN204" s="190">
        <f t="shared" si="56"/>
        <v>0</v>
      </c>
      <c r="BO204" s="190"/>
      <c r="BP204" s="190">
        <f t="shared" si="57"/>
        <v>0</v>
      </c>
      <c r="BQ204" s="190"/>
      <c r="BR204" s="190">
        <f t="shared" si="58"/>
        <v>0</v>
      </c>
      <c r="BS204" s="191"/>
    </row>
    <row r="205" spans="2:71" ht="15" thickBot="1" x14ac:dyDescent="0.4">
      <c r="B205" s="209"/>
      <c r="C205" s="210"/>
      <c r="D205" s="210"/>
      <c r="E205" s="211"/>
      <c r="F205" s="211"/>
      <c r="G205" s="211"/>
      <c r="H205" s="211"/>
      <c r="I205" s="205"/>
      <c r="J205" s="206"/>
      <c r="K205" s="206"/>
      <c r="L205" s="206"/>
      <c r="M205" s="213"/>
      <c r="N205" s="213"/>
      <c r="O205" s="213"/>
      <c r="P205" s="213"/>
      <c r="Q205" s="213"/>
      <c r="R205" s="213"/>
      <c r="S205" s="205"/>
      <c r="T205" s="205"/>
      <c r="U205" s="205"/>
      <c r="V205" s="206"/>
      <c r="W205" s="206"/>
      <c r="X205" s="206"/>
      <c r="Y205" s="207"/>
      <c r="Z205" s="207"/>
      <c r="AA205" s="207"/>
      <c r="AB205" s="208"/>
      <c r="AC205" s="208"/>
      <c r="AD205" s="208"/>
      <c r="AE205" s="202"/>
      <c r="AF205" s="202"/>
      <c r="AG205" s="202"/>
      <c r="AH205" s="201">
        <f>Totals!$E$81</f>
        <v>45811</v>
      </c>
      <c r="AI205" s="201"/>
      <c r="AJ205" s="201"/>
      <c r="AK205" s="331">
        <f t="shared" si="45"/>
        <v>0</v>
      </c>
      <c r="AL205" s="331"/>
      <c r="AM205" s="331"/>
      <c r="AN205" s="201" t="str">
        <f t="shared" si="46"/>
        <v/>
      </c>
      <c r="AO205" s="201"/>
      <c r="AP205" s="201"/>
      <c r="AQ205" s="202"/>
      <c r="AR205" s="202"/>
      <c r="AS205" s="202"/>
      <c r="AT205" s="203">
        <f t="shared" si="59"/>
        <v>0</v>
      </c>
      <c r="AU205" s="203"/>
      <c r="AV205" s="203"/>
      <c r="AW205" s="204">
        <f t="shared" si="48"/>
        <v>0</v>
      </c>
      <c r="AX205" s="204"/>
      <c r="AY205" s="204"/>
      <c r="AZ205" s="190">
        <f t="shared" si="49"/>
        <v>0</v>
      </c>
      <c r="BA205" s="190"/>
      <c r="BB205" s="190">
        <f t="shared" si="50"/>
        <v>0</v>
      </c>
      <c r="BC205" s="190"/>
      <c r="BD205" s="190">
        <f t="shared" si="51"/>
        <v>0</v>
      </c>
      <c r="BE205" s="190"/>
      <c r="BF205" s="190">
        <f t="shared" si="52"/>
        <v>0</v>
      </c>
      <c r="BG205" s="190"/>
      <c r="BH205" s="190">
        <f t="shared" si="53"/>
        <v>0</v>
      </c>
      <c r="BI205" s="190"/>
      <c r="BJ205" s="190">
        <f t="shared" si="54"/>
        <v>0</v>
      </c>
      <c r="BK205" s="190"/>
      <c r="BL205" s="190">
        <f t="shared" si="55"/>
        <v>0</v>
      </c>
      <c r="BM205" s="199"/>
      <c r="BN205" s="190">
        <f t="shared" si="56"/>
        <v>0</v>
      </c>
      <c r="BO205" s="190"/>
      <c r="BP205" s="190">
        <f t="shared" si="57"/>
        <v>0</v>
      </c>
      <c r="BQ205" s="190"/>
      <c r="BR205" s="190">
        <f t="shared" si="58"/>
        <v>0</v>
      </c>
      <c r="BS205" s="191"/>
    </row>
    <row r="206" spans="2:71" ht="15" thickBot="1" x14ac:dyDescent="0.4">
      <c r="B206" s="209"/>
      <c r="C206" s="210"/>
      <c r="D206" s="210"/>
      <c r="E206" s="211"/>
      <c r="F206" s="211"/>
      <c r="G206" s="211"/>
      <c r="H206" s="211"/>
      <c r="I206" s="212"/>
      <c r="J206" s="212"/>
      <c r="K206" s="212"/>
      <c r="L206" s="212"/>
      <c r="M206" s="213"/>
      <c r="N206" s="213"/>
      <c r="O206" s="213"/>
      <c r="P206" s="213"/>
      <c r="Q206" s="213"/>
      <c r="R206" s="213"/>
      <c r="S206" s="205"/>
      <c r="T206" s="205"/>
      <c r="U206" s="205"/>
      <c r="V206" s="206"/>
      <c r="W206" s="206"/>
      <c r="X206" s="206"/>
      <c r="Y206" s="207"/>
      <c r="Z206" s="207"/>
      <c r="AA206" s="207"/>
      <c r="AB206" s="208"/>
      <c r="AC206" s="208"/>
      <c r="AD206" s="208"/>
      <c r="AE206" s="202"/>
      <c r="AF206" s="202"/>
      <c r="AG206" s="202"/>
      <c r="AH206" s="201">
        <f>Totals!$E$81</f>
        <v>45811</v>
      </c>
      <c r="AI206" s="201"/>
      <c r="AJ206" s="201"/>
      <c r="AK206" s="331">
        <f t="shared" si="45"/>
        <v>0</v>
      </c>
      <c r="AL206" s="331"/>
      <c r="AM206" s="331"/>
      <c r="AN206" s="201" t="str">
        <f>IF($AQ206="","",$AQ206-1)</f>
        <v/>
      </c>
      <c r="AO206" s="201"/>
      <c r="AP206" s="201"/>
      <c r="AQ206" s="202"/>
      <c r="AR206" s="202"/>
      <c r="AS206" s="202"/>
      <c r="AT206" s="203">
        <f t="shared" si="59"/>
        <v>0</v>
      </c>
      <c r="AU206" s="203"/>
      <c r="AV206" s="203"/>
      <c r="AW206" s="204">
        <f t="shared" si="48"/>
        <v>0</v>
      </c>
      <c r="AX206" s="204"/>
      <c r="AY206" s="204"/>
      <c r="AZ206" s="190">
        <f t="shared" si="49"/>
        <v>0</v>
      </c>
      <c r="BA206" s="190"/>
      <c r="BB206" s="190">
        <f t="shared" si="50"/>
        <v>0</v>
      </c>
      <c r="BC206" s="190"/>
      <c r="BD206" s="190">
        <f t="shared" si="51"/>
        <v>0</v>
      </c>
      <c r="BE206" s="190"/>
      <c r="BF206" s="190">
        <f t="shared" si="52"/>
        <v>0</v>
      </c>
      <c r="BG206" s="190"/>
      <c r="BH206" s="190">
        <f t="shared" si="53"/>
        <v>0</v>
      </c>
      <c r="BI206" s="190"/>
      <c r="BJ206" s="190">
        <f t="shared" si="54"/>
        <v>0</v>
      </c>
      <c r="BK206" s="190"/>
      <c r="BL206" s="190">
        <f t="shared" si="55"/>
        <v>0</v>
      </c>
      <c r="BM206" s="199"/>
      <c r="BN206" s="190">
        <f t="shared" si="56"/>
        <v>0</v>
      </c>
      <c r="BO206" s="190"/>
      <c r="BP206" s="190">
        <f t="shared" si="57"/>
        <v>0</v>
      </c>
      <c r="BQ206" s="190"/>
      <c r="BR206" s="190">
        <f t="shared" si="58"/>
        <v>0</v>
      </c>
      <c r="BS206" s="191"/>
    </row>
    <row r="207" spans="2:71" ht="15" thickBot="1" x14ac:dyDescent="0.4">
      <c r="B207" s="192"/>
      <c r="C207" s="193"/>
      <c r="D207" s="193"/>
      <c r="E207" s="194" t="s">
        <v>7103</v>
      </c>
      <c r="F207" s="194"/>
      <c r="G207" s="194"/>
      <c r="H207" s="194"/>
      <c r="I207" s="195" t="s">
        <v>6981</v>
      </c>
      <c r="J207" s="195"/>
      <c r="K207" s="195"/>
      <c r="L207" s="195"/>
      <c r="M207" s="196">
        <v>44410</v>
      </c>
      <c r="N207" s="196"/>
      <c r="O207" s="196"/>
      <c r="P207" s="196">
        <v>44440</v>
      </c>
      <c r="Q207" s="196"/>
      <c r="R207" s="196"/>
      <c r="S207" s="197" t="s">
        <v>6948</v>
      </c>
      <c r="T207" s="197"/>
      <c r="U207" s="197"/>
      <c r="V207" s="198" t="s">
        <v>6947</v>
      </c>
      <c r="W207" s="198"/>
      <c r="X207" s="198"/>
      <c r="Y207" s="185"/>
      <c r="Z207" s="185"/>
      <c r="AA207" s="185"/>
      <c r="AB207" s="186" t="s">
        <v>6948</v>
      </c>
      <c r="AC207" s="186"/>
      <c r="AD207" s="186"/>
      <c r="AE207" s="182"/>
      <c r="AF207" s="182"/>
      <c r="AG207" s="182"/>
      <c r="AH207" s="187">
        <f>Totals!$E$81</f>
        <v>45811</v>
      </c>
      <c r="AI207" s="187"/>
      <c r="AJ207" s="187"/>
      <c r="AK207" s="332">
        <f t="shared" si="45"/>
        <v>0</v>
      </c>
      <c r="AL207" s="333"/>
      <c r="AM207" s="333"/>
      <c r="AN207" s="187" t="str">
        <f>IF($AQ207="","",$AQ207-1)</f>
        <v/>
      </c>
      <c r="AO207" s="187"/>
      <c r="AP207" s="187"/>
      <c r="AQ207" s="182"/>
      <c r="AR207" s="182"/>
      <c r="AS207" s="182"/>
      <c r="AT207" s="183">
        <f t="shared" si="59"/>
        <v>0</v>
      </c>
      <c r="AU207" s="183"/>
      <c r="AV207" s="183"/>
      <c r="AW207" s="184">
        <f t="shared" si="48"/>
        <v>0</v>
      </c>
      <c r="AX207" s="184"/>
      <c r="AY207" s="184"/>
      <c r="AZ207" s="180">
        <f t="shared" si="49"/>
        <v>0</v>
      </c>
      <c r="BA207" s="180"/>
      <c r="BB207" s="180">
        <f t="shared" si="50"/>
        <v>0</v>
      </c>
      <c r="BC207" s="180"/>
      <c r="BD207" s="180">
        <f t="shared" si="51"/>
        <v>0</v>
      </c>
      <c r="BE207" s="180"/>
      <c r="BF207" s="180">
        <f t="shared" si="52"/>
        <v>0</v>
      </c>
      <c r="BG207" s="180"/>
      <c r="BH207" s="180">
        <f t="shared" si="53"/>
        <v>0</v>
      </c>
      <c r="BI207" s="180"/>
      <c r="BJ207" s="180">
        <f t="shared" si="54"/>
        <v>0</v>
      </c>
      <c r="BK207" s="180"/>
      <c r="BL207" s="180">
        <f t="shared" si="55"/>
        <v>0</v>
      </c>
      <c r="BM207" s="181"/>
      <c r="BN207" s="180">
        <f t="shared" si="56"/>
        <v>0</v>
      </c>
      <c r="BO207" s="180"/>
      <c r="BP207" s="180">
        <f t="shared" si="57"/>
        <v>0</v>
      </c>
      <c r="BQ207" s="180"/>
      <c r="BR207" s="175">
        <f t="shared" si="58"/>
        <v>0</v>
      </c>
      <c r="BS207" s="176"/>
    </row>
    <row r="208" spans="2:71" ht="15.5" thickTop="1" thickBot="1" x14ac:dyDescent="0.4">
      <c r="B208" s="177" t="s">
        <v>15</v>
      </c>
      <c r="C208" s="177"/>
      <c r="D208" s="177"/>
      <c r="E208" s="177"/>
      <c r="F208" s="177"/>
      <c r="G208" s="177"/>
      <c r="H208" s="177"/>
      <c r="I208" s="177"/>
      <c r="J208" s="177"/>
      <c r="K208" s="177"/>
      <c r="L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4"/>
      <c r="AA208" s="174"/>
      <c r="AB208" s="177"/>
      <c r="AC208" s="174"/>
      <c r="AD208" s="174"/>
      <c r="AE208" s="177"/>
      <c r="AF208" s="174"/>
      <c r="AG208" s="174"/>
      <c r="AH208" s="177"/>
      <c r="AI208" s="174"/>
      <c r="AJ208" s="174"/>
      <c r="AK208" s="334">
        <f>SUM(AK168:AM207)</f>
        <v>0</v>
      </c>
      <c r="AL208" s="335"/>
      <c r="AM208" s="335"/>
      <c r="AN208" s="177"/>
      <c r="AO208" s="174"/>
      <c r="AP208" s="174"/>
      <c r="AQ208" s="177"/>
      <c r="AR208" s="174"/>
      <c r="AS208" s="174"/>
      <c r="AT208" s="177"/>
      <c r="AU208" s="174"/>
      <c r="AV208" s="174"/>
      <c r="AW208" s="173"/>
      <c r="AX208" s="174"/>
      <c r="AY208" s="174"/>
      <c r="AZ208" s="172">
        <f>SUM(AZ168:AZ207)</f>
        <v>0</v>
      </c>
      <c r="BA208" s="172"/>
      <c r="BB208" s="172">
        <f>SUM(BB168:BB207)</f>
        <v>0</v>
      </c>
      <c r="BC208" s="172"/>
      <c r="BD208" s="172">
        <f>SUM(BD168:BD207)</f>
        <v>0</v>
      </c>
      <c r="BE208" s="172"/>
      <c r="BF208" s="172">
        <f>SUM(BF168:BF207)</f>
        <v>0</v>
      </c>
      <c r="BG208" s="172"/>
      <c r="BH208" s="172">
        <f>SUM(BH168:BH207)</f>
        <v>0</v>
      </c>
      <c r="BI208" s="172"/>
      <c r="BJ208" s="172">
        <f>SUM(BJ168:BJ207)</f>
        <v>0</v>
      </c>
      <c r="BK208" s="172"/>
      <c r="BL208" s="172">
        <f>SUM(BL168:BL207)</f>
        <v>0</v>
      </c>
      <c r="BM208" s="172"/>
      <c r="BN208" s="172">
        <f>SUM(BN168:BN207)</f>
        <v>0</v>
      </c>
      <c r="BO208" s="172"/>
      <c r="BP208" s="172">
        <f>SUM(BP168:BP207)</f>
        <v>0</v>
      </c>
      <c r="BQ208" s="172"/>
      <c r="BR208" s="172">
        <f>SUM(BR168:BR207)</f>
        <v>0</v>
      </c>
      <c r="BS208" s="172"/>
    </row>
    <row r="209" spans="2:71" ht="15" thickTop="1" x14ac:dyDescent="0.35"/>
    <row r="211" spans="2:71" ht="15" thickBot="1" x14ac:dyDescent="0.4"/>
    <row r="212" spans="2:71" ht="15.5" thickTop="1" thickBot="1" x14ac:dyDescent="0.4">
      <c r="B212" s="329" t="s">
        <v>7083</v>
      </c>
      <c r="C212" s="329"/>
      <c r="D212" s="329"/>
      <c r="E212" s="329"/>
      <c r="F212" s="329"/>
      <c r="G212" s="329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E212" s="329"/>
      <c r="AF212" s="329"/>
      <c r="AG212" s="329"/>
      <c r="AH212" s="329"/>
      <c r="AI212" s="329"/>
      <c r="AJ212" s="329"/>
      <c r="AK212" s="329"/>
      <c r="AL212" s="329"/>
      <c r="AM212" s="329"/>
      <c r="AN212" s="329"/>
      <c r="AO212" s="329"/>
      <c r="AP212" s="329"/>
      <c r="AQ212" s="329"/>
      <c r="AR212" s="329"/>
      <c r="AS212" s="329"/>
      <c r="AT212" s="329"/>
      <c r="AU212" s="329"/>
      <c r="AV212" s="329"/>
      <c r="AW212" s="329"/>
      <c r="AX212" s="329"/>
      <c r="AY212" s="329"/>
      <c r="AZ212" s="329"/>
      <c r="BA212" s="329"/>
      <c r="BB212" s="329"/>
      <c r="BC212" s="329"/>
      <c r="BD212" s="329"/>
      <c r="BE212" s="329"/>
      <c r="BF212" s="329"/>
      <c r="BG212" s="329"/>
      <c r="BH212" s="329"/>
      <c r="BI212" s="329"/>
      <c r="BJ212" s="329"/>
      <c r="BK212" s="329"/>
      <c r="BL212" s="329"/>
      <c r="BM212" s="329"/>
      <c r="BN212" s="329"/>
      <c r="BO212" s="329"/>
      <c r="BP212" s="329"/>
      <c r="BQ212" s="329"/>
      <c r="BR212" s="329"/>
      <c r="BS212" s="329"/>
    </row>
    <row r="213" spans="2:71" ht="15.5" thickTop="1" thickBot="1" x14ac:dyDescent="0.4">
      <c r="B213" s="329"/>
      <c r="C213" s="329"/>
      <c r="D213" s="329"/>
      <c r="E213" s="329"/>
      <c r="F213" s="329"/>
      <c r="G213" s="329"/>
      <c r="H213" s="329"/>
      <c r="I213" s="329"/>
      <c r="J213" s="329"/>
      <c r="K213" s="329"/>
      <c r="L213" s="329"/>
      <c r="M213" s="329"/>
      <c r="N213" s="329"/>
      <c r="O213" s="329"/>
      <c r="P213" s="329"/>
      <c r="Q213" s="329"/>
      <c r="R213" s="329"/>
      <c r="S213" s="329"/>
      <c r="T213" s="329"/>
      <c r="U213" s="329"/>
      <c r="V213" s="329"/>
      <c r="W213" s="329"/>
      <c r="X213" s="329"/>
      <c r="Y213" s="329"/>
      <c r="Z213" s="329"/>
      <c r="AA213" s="329"/>
      <c r="AB213" s="329"/>
      <c r="AC213" s="329"/>
      <c r="AD213" s="329"/>
      <c r="AE213" s="329"/>
      <c r="AF213" s="329"/>
      <c r="AG213" s="329"/>
      <c r="AH213" s="329"/>
      <c r="AI213" s="329"/>
      <c r="AJ213" s="329"/>
      <c r="AK213" s="329"/>
      <c r="AL213" s="329"/>
      <c r="AM213" s="329"/>
      <c r="AN213" s="329"/>
      <c r="AO213" s="329"/>
      <c r="AP213" s="329"/>
      <c r="AQ213" s="329"/>
      <c r="AR213" s="329"/>
      <c r="AS213" s="329"/>
      <c r="AT213" s="329"/>
      <c r="AU213" s="329"/>
      <c r="AV213" s="329"/>
      <c r="AW213" s="329"/>
      <c r="AX213" s="329"/>
      <c r="AY213" s="329"/>
      <c r="AZ213" s="329"/>
      <c r="BA213" s="329"/>
      <c r="BB213" s="329"/>
      <c r="BC213" s="329"/>
      <c r="BD213" s="329"/>
      <c r="BE213" s="329"/>
      <c r="BF213" s="329"/>
      <c r="BG213" s="329"/>
      <c r="BH213" s="329"/>
      <c r="BI213" s="329"/>
      <c r="BJ213" s="329"/>
      <c r="BK213" s="329"/>
      <c r="BL213" s="329"/>
      <c r="BM213" s="329"/>
      <c r="BN213" s="329"/>
      <c r="BO213" s="329"/>
      <c r="BP213" s="329"/>
      <c r="BQ213" s="329"/>
      <c r="BR213" s="329"/>
      <c r="BS213" s="329"/>
    </row>
    <row r="214" spans="2:71" ht="15.5" thickTop="1" thickBot="1" x14ac:dyDescent="0.4">
      <c r="B214" s="329"/>
      <c r="C214" s="329"/>
      <c r="D214" s="329"/>
      <c r="E214" s="329"/>
      <c r="F214" s="329"/>
      <c r="G214" s="329"/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R214" s="329"/>
      <c r="S214" s="329"/>
      <c r="T214" s="329"/>
      <c r="U214" s="329"/>
      <c r="V214" s="329"/>
      <c r="W214" s="329"/>
      <c r="X214" s="329"/>
      <c r="Y214" s="329"/>
      <c r="Z214" s="329"/>
      <c r="AA214" s="329"/>
      <c r="AB214" s="329"/>
      <c r="AC214" s="329"/>
      <c r="AD214" s="329"/>
      <c r="AE214" s="329"/>
      <c r="AF214" s="329"/>
      <c r="AG214" s="329"/>
      <c r="AH214" s="329"/>
      <c r="AI214" s="329"/>
      <c r="AJ214" s="329"/>
      <c r="AK214" s="329"/>
      <c r="AL214" s="329"/>
      <c r="AM214" s="329"/>
      <c r="AN214" s="329"/>
      <c r="AO214" s="329"/>
      <c r="AP214" s="329"/>
      <c r="AQ214" s="329"/>
      <c r="AR214" s="329"/>
      <c r="AS214" s="329"/>
      <c r="AT214" s="329"/>
      <c r="AU214" s="329"/>
      <c r="AV214" s="329"/>
      <c r="AW214" s="329"/>
      <c r="AX214" s="329"/>
      <c r="AY214" s="329"/>
      <c r="AZ214" s="329"/>
      <c r="BA214" s="329"/>
      <c r="BB214" s="329"/>
      <c r="BC214" s="329"/>
      <c r="BD214" s="329"/>
      <c r="BE214" s="329"/>
      <c r="BF214" s="329"/>
      <c r="BG214" s="329"/>
      <c r="BH214" s="329"/>
      <c r="BI214" s="329"/>
      <c r="BJ214" s="329"/>
      <c r="BK214" s="329"/>
      <c r="BL214" s="329"/>
      <c r="BM214" s="329"/>
      <c r="BN214" s="329"/>
      <c r="BO214" s="329"/>
      <c r="BP214" s="329"/>
      <c r="BQ214" s="329"/>
      <c r="BR214" s="329"/>
      <c r="BS214" s="329"/>
    </row>
    <row r="215" spans="2:71" ht="15.5" thickTop="1" thickBot="1" x14ac:dyDescent="0.4">
      <c r="B215" s="329"/>
      <c r="C215" s="329"/>
      <c r="D215" s="329"/>
      <c r="E215" s="329"/>
      <c r="F215" s="329"/>
      <c r="G215" s="329"/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R215" s="329"/>
      <c r="S215" s="329"/>
      <c r="T215" s="329"/>
      <c r="U215" s="329"/>
      <c r="V215" s="329"/>
      <c r="W215" s="329"/>
      <c r="X215" s="329"/>
      <c r="Y215" s="329"/>
      <c r="Z215" s="329"/>
      <c r="AA215" s="329"/>
      <c r="AB215" s="329"/>
      <c r="AC215" s="329"/>
      <c r="AD215" s="329"/>
      <c r="AE215" s="329"/>
      <c r="AF215" s="329"/>
      <c r="AG215" s="329"/>
      <c r="AH215" s="329"/>
      <c r="AI215" s="329"/>
      <c r="AJ215" s="329"/>
      <c r="AK215" s="329"/>
      <c r="AL215" s="329"/>
      <c r="AM215" s="329"/>
      <c r="AN215" s="329"/>
      <c r="AO215" s="329"/>
      <c r="AP215" s="329"/>
      <c r="AQ215" s="329"/>
      <c r="AR215" s="329"/>
      <c r="AS215" s="329"/>
      <c r="AT215" s="329"/>
      <c r="AU215" s="329"/>
      <c r="AV215" s="329"/>
      <c r="AW215" s="329"/>
      <c r="AX215" s="329"/>
      <c r="AY215" s="329"/>
      <c r="AZ215" s="329"/>
      <c r="BA215" s="329"/>
      <c r="BB215" s="329"/>
      <c r="BC215" s="329"/>
      <c r="BD215" s="329"/>
      <c r="BE215" s="329"/>
      <c r="BF215" s="329"/>
      <c r="BG215" s="329"/>
      <c r="BH215" s="329"/>
      <c r="BI215" s="329"/>
      <c r="BJ215" s="329"/>
      <c r="BK215" s="329"/>
      <c r="BL215" s="329"/>
      <c r="BM215" s="329"/>
      <c r="BN215" s="329"/>
      <c r="BO215" s="329"/>
      <c r="BP215" s="329"/>
      <c r="BQ215" s="329"/>
      <c r="BR215" s="329"/>
      <c r="BS215" s="329"/>
    </row>
    <row r="216" spans="2:71" ht="15.5" thickTop="1" thickBot="1" x14ac:dyDescent="0.4">
      <c r="B216" s="238" t="s">
        <v>13</v>
      </c>
      <c r="C216" s="238"/>
      <c r="D216" s="238"/>
      <c r="E216" s="238" t="s">
        <v>59</v>
      </c>
      <c r="F216" s="238"/>
      <c r="G216" s="238"/>
      <c r="H216" s="238"/>
      <c r="I216" s="238" t="s">
        <v>12</v>
      </c>
      <c r="J216" s="238"/>
      <c r="K216" s="238"/>
      <c r="L216" s="238"/>
      <c r="M216" s="238" t="s">
        <v>7019</v>
      </c>
      <c r="N216" s="238"/>
      <c r="O216" s="238"/>
      <c r="P216" s="238" t="s">
        <v>7020</v>
      </c>
      <c r="Q216" s="238"/>
      <c r="R216" s="238"/>
      <c r="S216" s="238" t="s">
        <v>57</v>
      </c>
      <c r="T216" s="238"/>
      <c r="U216" s="238"/>
      <c r="V216" s="238" t="s">
        <v>7021</v>
      </c>
      <c r="W216" s="238"/>
      <c r="X216" s="238"/>
      <c r="Y216" s="238" t="s">
        <v>7036</v>
      </c>
      <c r="Z216" s="238"/>
      <c r="AA216" s="238"/>
      <c r="AB216" s="238" t="s">
        <v>57</v>
      </c>
      <c r="AC216" s="238"/>
      <c r="AD216" s="238"/>
      <c r="AE216" s="238" t="s">
        <v>7037</v>
      </c>
      <c r="AF216" s="238"/>
      <c r="AG216" s="238"/>
      <c r="AH216" s="238" t="s">
        <v>7032</v>
      </c>
      <c r="AI216" s="238"/>
      <c r="AJ216" s="238"/>
      <c r="AK216" s="238" t="s">
        <v>7033</v>
      </c>
      <c r="AL216" s="238"/>
      <c r="AM216" s="238"/>
      <c r="AN216" s="238" t="s">
        <v>7038</v>
      </c>
      <c r="AO216" s="238"/>
      <c r="AP216" s="238"/>
      <c r="AQ216" s="238" t="s">
        <v>7039</v>
      </c>
      <c r="AR216" s="238"/>
      <c r="AS216" s="238"/>
      <c r="AT216" s="238" t="s">
        <v>7035</v>
      </c>
      <c r="AU216" s="238"/>
      <c r="AV216" s="238"/>
      <c r="AW216" s="238" t="s">
        <v>7034</v>
      </c>
      <c r="AX216" s="238"/>
      <c r="AY216" s="238"/>
      <c r="AZ216" s="238" t="s">
        <v>10</v>
      </c>
      <c r="BA216" s="238"/>
      <c r="BB216" s="238" t="s">
        <v>9</v>
      </c>
      <c r="BC216" s="238"/>
      <c r="BD216" s="238" t="s">
        <v>8</v>
      </c>
      <c r="BE216" s="238"/>
      <c r="BF216" s="238" t="s">
        <v>7</v>
      </c>
      <c r="BG216" s="238"/>
      <c r="BH216" s="238" t="s">
        <v>6</v>
      </c>
      <c r="BI216" s="238"/>
      <c r="BJ216" s="238" t="s">
        <v>55</v>
      </c>
      <c r="BK216" s="238"/>
      <c r="BL216" s="238" t="s">
        <v>4</v>
      </c>
      <c r="BM216" s="238"/>
      <c r="BN216" s="238" t="s">
        <v>3</v>
      </c>
      <c r="BO216" s="238"/>
      <c r="BP216" s="238" t="s">
        <v>2</v>
      </c>
      <c r="BQ216" s="238"/>
      <c r="BR216" s="238" t="s">
        <v>1</v>
      </c>
      <c r="BS216" s="238"/>
    </row>
    <row r="217" spans="2:71" ht="15.5" hidden="1" thickTop="1" thickBot="1" x14ac:dyDescent="0.4">
      <c r="B217" s="239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  <c r="AW217" s="240"/>
      <c r="AX217" s="240"/>
      <c r="AY217" s="240"/>
      <c r="AZ217" s="240"/>
      <c r="BA217" s="240"/>
      <c r="BB217" s="240"/>
      <c r="BC217" s="240"/>
      <c r="BD217" s="240"/>
      <c r="BE217" s="240"/>
      <c r="BF217" s="240"/>
      <c r="BG217" s="240"/>
      <c r="BH217" s="240"/>
      <c r="BI217" s="240"/>
      <c r="BJ217" s="240"/>
      <c r="BK217" s="240"/>
      <c r="BL217" s="240"/>
      <c r="BM217" s="240"/>
      <c r="BN217" s="240"/>
      <c r="BO217" s="240"/>
      <c r="BP217" s="240"/>
      <c r="BQ217" s="240"/>
      <c r="BR217" s="240"/>
      <c r="BS217" s="240"/>
    </row>
    <row r="218" spans="2:71" ht="15.5" hidden="1" thickTop="1" thickBot="1" x14ac:dyDescent="0.4">
      <c r="B218" s="232" t="s">
        <v>54</v>
      </c>
      <c r="C218" s="232"/>
      <c r="D218" s="232"/>
      <c r="E218" s="232" t="s">
        <v>53</v>
      </c>
      <c r="F218" s="232"/>
      <c r="G218" s="232"/>
      <c r="H218" s="232"/>
      <c r="I218" s="232" t="s">
        <v>7010</v>
      </c>
      <c r="J218" s="232"/>
      <c r="K218" s="232"/>
      <c r="L218" s="232"/>
      <c r="M218" s="234"/>
      <c r="N218" s="234"/>
      <c r="O218" s="234"/>
      <c r="P218" s="234"/>
      <c r="Q218" s="234"/>
      <c r="R218" s="234"/>
      <c r="S218" s="237"/>
      <c r="T218" s="237"/>
      <c r="U218" s="237"/>
      <c r="V218" s="233"/>
      <c r="W218" s="233"/>
      <c r="X218" s="233"/>
      <c r="Y218" s="232"/>
      <c r="Z218" s="232"/>
      <c r="AA218" s="232"/>
      <c r="AB218" s="232"/>
      <c r="AC218" s="232"/>
      <c r="AD218" s="232"/>
      <c r="AE218" s="232"/>
      <c r="AF218" s="232"/>
      <c r="AG218" s="232"/>
      <c r="AH218" s="232"/>
      <c r="AI218" s="232"/>
      <c r="AJ218" s="232"/>
      <c r="AK218" s="232"/>
      <c r="AL218" s="232"/>
      <c r="AM218" s="232"/>
      <c r="AN218" s="232"/>
      <c r="AO218" s="232"/>
      <c r="AP218" s="232"/>
      <c r="AQ218" s="232"/>
      <c r="AR218" s="232"/>
      <c r="AS218" s="232"/>
      <c r="AT218" s="232"/>
      <c r="AU218" s="232"/>
      <c r="AV218" s="232"/>
      <c r="AW218" s="232"/>
      <c r="AX218" s="232"/>
      <c r="AY218" s="232"/>
      <c r="AZ218" s="231">
        <f>-1*AZ260</f>
        <v>0</v>
      </c>
      <c r="BA218" s="231"/>
      <c r="BB218" s="231">
        <f>-1*BB260</f>
        <v>0</v>
      </c>
      <c r="BC218" s="231"/>
      <c r="BD218" s="231">
        <f>-1*BD260</f>
        <v>0</v>
      </c>
      <c r="BE218" s="231"/>
      <c r="BF218" s="231">
        <f>-1*BF260</f>
        <v>0</v>
      </c>
      <c r="BG218" s="231"/>
      <c r="BH218" s="231">
        <f>-1*BH260</f>
        <v>0</v>
      </c>
      <c r="BI218" s="231"/>
      <c r="BJ218" s="231">
        <f>-1*BJ260</f>
        <v>0</v>
      </c>
      <c r="BK218" s="231"/>
      <c r="BL218" s="231">
        <f>-1*BL260</f>
        <v>0</v>
      </c>
      <c r="BM218" s="231"/>
      <c r="BN218" s="231">
        <f>-1*BN260</f>
        <v>0</v>
      </c>
      <c r="BO218" s="231"/>
      <c r="BP218" s="231">
        <f>-1*BP260</f>
        <v>0</v>
      </c>
      <c r="BQ218" s="231"/>
      <c r="BR218" s="231">
        <f>-1*BR260</f>
        <v>0</v>
      </c>
      <c r="BS218" s="231"/>
    </row>
    <row r="219" spans="2:71" ht="15.5" hidden="1" thickTop="1" thickBot="1" x14ac:dyDescent="0.4">
      <c r="B219" s="222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  <c r="AN219" s="223"/>
      <c r="AO219" s="223"/>
      <c r="AP219" s="223"/>
      <c r="AQ219" s="223"/>
      <c r="AR219" s="223"/>
      <c r="AS219" s="223"/>
      <c r="AT219" s="223"/>
      <c r="AU219" s="223"/>
      <c r="AV219" s="223"/>
      <c r="AW219" s="223"/>
      <c r="AX219" s="223"/>
      <c r="AY219" s="223"/>
      <c r="AZ219" s="223"/>
      <c r="BA219" s="223"/>
      <c r="BB219" s="223"/>
      <c r="BC219" s="223"/>
      <c r="BD219" s="223"/>
      <c r="BE219" s="223"/>
      <c r="BF219" s="223"/>
      <c r="BG219" s="223"/>
      <c r="BH219" s="223"/>
      <c r="BI219" s="223"/>
      <c r="BJ219" s="223"/>
      <c r="BK219" s="223"/>
      <c r="BL219" s="223"/>
      <c r="BM219" s="223"/>
      <c r="BN219" s="223"/>
      <c r="BO219" s="223"/>
      <c r="BP219" s="223"/>
      <c r="BQ219" s="223"/>
      <c r="BR219" s="223"/>
      <c r="BS219" s="223"/>
    </row>
    <row r="220" spans="2:71" ht="15.5" thickTop="1" thickBot="1" x14ac:dyDescent="0.4">
      <c r="B220" s="224" t="s">
        <v>52</v>
      </c>
      <c r="C220" s="225"/>
      <c r="D220" s="225"/>
      <c r="E220" s="226"/>
      <c r="F220" s="226"/>
      <c r="G220" s="226"/>
      <c r="H220" s="227"/>
      <c r="I220" s="228"/>
      <c r="J220" s="229"/>
      <c r="K220" s="229"/>
      <c r="L220" s="229"/>
      <c r="M220" s="230">
        <v>44144</v>
      </c>
      <c r="N220" s="230"/>
      <c r="O220" s="230"/>
      <c r="P220" s="230">
        <v>44508</v>
      </c>
      <c r="Q220" s="230"/>
      <c r="R220" s="230"/>
      <c r="S220" s="228" t="s">
        <v>6638</v>
      </c>
      <c r="T220" s="228"/>
      <c r="U220" s="228"/>
      <c r="V220" s="229" t="s">
        <v>6325</v>
      </c>
      <c r="W220" s="229"/>
      <c r="X220" s="229"/>
      <c r="Y220" s="217"/>
      <c r="Z220" s="217"/>
      <c r="AA220" s="217"/>
      <c r="AB220" s="218"/>
      <c r="AC220" s="218"/>
      <c r="AD220" s="218"/>
      <c r="AE220" s="219"/>
      <c r="AF220" s="219"/>
      <c r="AG220" s="219"/>
      <c r="AH220" s="220">
        <f>Totals!$E$81</f>
        <v>45811</v>
      </c>
      <c r="AI220" s="220"/>
      <c r="AJ220" s="220"/>
      <c r="AK220" s="330">
        <f t="shared" ref="AK220:AK259" si="60">IF($AE220&gt;0,IF($AN220&gt;0,IF(OR($AH220&gt;"",$AH220&gt;0),(1+($AH220-$AE220))*-($AZ220),""),0),0)</f>
        <v>0</v>
      </c>
      <c r="AL220" s="330"/>
      <c r="AM220" s="330"/>
      <c r="AN220" s="220" t="str">
        <f t="shared" ref="AN220:AN257" si="61">IF($AQ220="","",$AQ220-1)</f>
        <v/>
      </c>
      <c r="AO220" s="220"/>
      <c r="AP220" s="220"/>
      <c r="AQ220" s="219"/>
      <c r="AR220" s="219"/>
      <c r="AS220" s="219"/>
      <c r="AT220" s="241">
        <f t="shared" ref="AT220:AT230" si="62">IF($AE220&gt;0,IF($AN220&gt;0,IF(OR($AH220&gt;"",$AH220&gt;0),$AN220-$AH220,""),0),0)</f>
        <v>0</v>
      </c>
      <c r="AU220" s="241"/>
      <c r="AV220" s="241"/>
      <c r="AW220" s="242">
        <f t="shared" ref="AW220:AW259" si="63">IF($AE220&gt;0,IF($AN220&gt;0,IF(OR($AH220&gt;"",$AH220&gt;0),$AT220*$AZ220,""),0),0)</f>
        <v>0</v>
      </c>
      <c r="AX220" s="242"/>
      <c r="AY220" s="242"/>
      <c r="AZ220" s="216">
        <f t="shared" ref="AZ220:AZ259" si="64">IF(AE220&gt;0,IF(AN220&gt;0,$Y220/(1+($AN220-$AE220)),0),0)</f>
        <v>0</v>
      </c>
      <c r="BA220" s="216"/>
      <c r="BB220" s="216">
        <f t="shared" ref="BB220:BB259" si="65">IF(AE220&gt;0,IF(AN220&gt;0,$Y220/((1+($AN220-$AE220))/7),0),0)</f>
        <v>0</v>
      </c>
      <c r="BC220" s="216"/>
      <c r="BD220" s="216">
        <f t="shared" ref="BD220:BD259" si="66">IF(AE220&gt;0,IF(AN220&gt;0,$Y220/((1+($AN220-$AE220))/14),0),0)</f>
        <v>0</v>
      </c>
      <c r="BE220" s="216"/>
      <c r="BF220" s="216">
        <f t="shared" ref="BF220:BF259" si="67">IF(AE220&gt;0,IF(AN220&gt;0,$Y220/((1+($AN220-$AE220))/(365.25/12)),0),0)</f>
        <v>0</v>
      </c>
      <c r="BG220" s="216"/>
      <c r="BH220" s="216">
        <f t="shared" ref="BH220:BH259" si="68">IF(AE220&gt;0,IF(AN220&gt;0,$Y220/((1+($AN220-$AE220))/(365.25/4)),0),0)</f>
        <v>0</v>
      </c>
      <c r="BI220" s="216"/>
      <c r="BJ220" s="216">
        <f t="shared" ref="BJ220:BJ259" si="69">IF(AE220&gt;0,IF(AN220&gt;0,$Y220/((1+($AN220-$AE220))/(365.25/2)),0),0)</f>
        <v>0</v>
      </c>
      <c r="BK220" s="216"/>
      <c r="BL220" s="216">
        <f t="shared" ref="BL220:BL259" si="70">IF(AE220&gt;0,IF(AN220&gt;0,$Y220/((1+($AN220-$AE220))/365.25),0),0)</f>
        <v>0</v>
      </c>
      <c r="BM220" s="216"/>
      <c r="BN220" s="216">
        <f t="shared" ref="BN220:BN259" si="71">IF(AE220&gt;0,IF(AN220&gt;0,$Y220/((1+($AN220-$AE220))/(365.25*2)),0),0)</f>
        <v>0</v>
      </c>
      <c r="BO220" s="216"/>
      <c r="BP220" s="216">
        <f t="shared" ref="BP220:BP259" si="72">IF(AE220&gt;0,IF(AN220&gt;0,$Y220/((1+($AN220-$AE220))/(365.25*5)),0),0)</f>
        <v>0</v>
      </c>
      <c r="BQ220" s="216"/>
      <c r="BR220" s="235">
        <f t="shared" ref="BR220:BR259" si="73">IF(AE220&gt;0,IF(AN220&gt;0,$Y220/((1+($AN220-$AE220))/(365.25*10)),0),0)</f>
        <v>0</v>
      </c>
      <c r="BS220" s="236"/>
    </row>
    <row r="221" spans="2:71" ht="15" thickBot="1" x14ac:dyDescent="0.4">
      <c r="B221" s="209"/>
      <c r="C221" s="210"/>
      <c r="D221" s="210"/>
      <c r="E221" s="214"/>
      <c r="F221" s="214"/>
      <c r="G221" s="214"/>
      <c r="H221" s="215"/>
      <c r="I221" s="205"/>
      <c r="J221" s="206"/>
      <c r="K221" s="206"/>
      <c r="L221" s="206"/>
      <c r="M221" s="213">
        <v>44144</v>
      </c>
      <c r="N221" s="213"/>
      <c r="O221" s="213"/>
      <c r="P221" s="213">
        <v>44508</v>
      </c>
      <c r="Q221" s="213"/>
      <c r="R221" s="213"/>
      <c r="S221" s="205" t="s">
        <v>6638</v>
      </c>
      <c r="T221" s="205"/>
      <c r="U221" s="205"/>
      <c r="V221" s="206" t="s">
        <v>6325</v>
      </c>
      <c r="W221" s="206"/>
      <c r="X221" s="206"/>
      <c r="Y221" s="207"/>
      <c r="Z221" s="207"/>
      <c r="AA221" s="207"/>
      <c r="AB221" s="208"/>
      <c r="AC221" s="208"/>
      <c r="AD221" s="208"/>
      <c r="AE221" s="202"/>
      <c r="AF221" s="202"/>
      <c r="AG221" s="202"/>
      <c r="AH221" s="201">
        <f>Totals!$E$81</f>
        <v>45811</v>
      </c>
      <c r="AI221" s="201"/>
      <c r="AJ221" s="201"/>
      <c r="AK221" s="331">
        <f t="shared" si="60"/>
        <v>0</v>
      </c>
      <c r="AL221" s="331"/>
      <c r="AM221" s="331"/>
      <c r="AN221" s="201" t="str">
        <f t="shared" si="61"/>
        <v/>
      </c>
      <c r="AO221" s="201"/>
      <c r="AP221" s="201"/>
      <c r="AQ221" s="202"/>
      <c r="AR221" s="202"/>
      <c r="AS221" s="202"/>
      <c r="AT221" s="203">
        <f t="shared" si="62"/>
        <v>0</v>
      </c>
      <c r="AU221" s="203"/>
      <c r="AV221" s="203"/>
      <c r="AW221" s="204">
        <f t="shared" si="63"/>
        <v>0</v>
      </c>
      <c r="AX221" s="204"/>
      <c r="AY221" s="204"/>
      <c r="AZ221" s="190">
        <f t="shared" si="64"/>
        <v>0</v>
      </c>
      <c r="BA221" s="190"/>
      <c r="BB221" s="190">
        <f t="shared" si="65"/>
        <v>0</v>
      </c>
      <c r="BC221" s="190"/>
      <c r="BD221" s="190">
        <f t="shared" si="66"/>
        <v>0</v>
      </c>
      <c r="BE221" s="190"/>
      <c r="BF221" s="190">
        <f t="shared" si="67"/>
        <v>0</v>
      </c>
      <c r="BG221" s="190"/>
      <c r="BH221" s="190">
        <f t="shared" si="68"/>
        <v>0</v>
      </c>
      <c r="BI221" s="190"/>
      <c r="BJ221" s="190">
        <f t="shared" si="69"/>
        <v>0</v>
      </c>
      <c r="BK221" s="190"/>
      <c r="BL221" s="190">
        <f t="shared" si="70"/>
        <v>0</v>
      </c>
      <c r="BM221" s="190"/>
      <c r="BN221" s="190">
        <f t="shared" si="71"/>
        <v>0</v>
      </c>
      <c r="BO221" s="190"/>
      <c r="BP221" s="190">
        <f t="shared" si="72"/>
        <v>0</v>
      </c>
      <c r="BQ221" s="190"/>
      <c r="BR221" s="190">
        <f t="shared" si="73"/>
        <v>0</v>
      </c>
      <c r="BS221" s="191"/>
    </row>
    <row r="222" spans="2:71" ht="15" thickBot="1" x14ac:dyDescent="0.4">
      <c r="B222" s="209"/>
      <c r="C222" s="210"/>
      <c r="D222" s="210"/>
      <c r="E222" s="214"/>
      <c r="F222" s="214"/>
      <c r="G222" s="214"/>
      <c r="H222" s="215"/>
      <c r="I222" s="205"/>
      <c r="J222" s="206"/>
      <c r="K222" s="206"/>
      <c r="L222" s="206"/>
      <c r="M222" s="213">
        <v>44144</v>
      </c>
      <c r="N222" s="213"/>
      <c r="O222" s="213"/>
      <c r="P222" s="213">
        <v>44508</v>
      </c>
      <c r="Q222" s="213"/>
      <c r="R222" s="213"/>
      <c r="S222" s="205" t="s">
        <v>6638</v>
      </c>
      <c r="T222" s="205"/>
      <c r="U222" s="205"/>
      <c r="V222" s="206" t="s">
        <v>6325</v>
      </c>
      <c r="W222" s="206"/>
      <c r="X222" s="206"/>
      <c r="Y222" s="207"/>
      <c r="Z222" s="207"/>
      <c r="AA222" s="207"/>
      <c r="AB222" s="208"/>
      <c r="AC222" s="208"/>
      <c r="AD222" s="208"/>
      <c r="AE222" s="202"/>
      <c r="AF222" s="202"/>
      <c r="AG222" s="202"/>
      <c r="AH222" s="201">
        <f>Totals!$E$81</f>
        <v>45811</v>
      </c>
      <c r="AI222" s="201"/>
      <c r="AJ222" s="201"/>
      <c r="AK222" s="331">
        <f t="shared" si="60"/>
        <v>0</v>
      </c>
      <c r="AL222" s="331"/>
      <c r="AM222" s="331"/>
      <c r="AN222" s="201" t="str">
        <f t="shared" si="61"/>
        <v/>
      </c>
      <c r="AO222" s="201"/>
      <c r="AP222" s="201"/>
      <c r="AQ222" s="202"/>
      <c r="AR222" s="202"/>
      <c r="AS222" s="202"/>
      <c r="AT222" s="203">
        <f t="shared" si="62"/>
        <v>0</v>
      </c>
      <c r="AU222" s="203"/>
      <c r="AV222" s="203"/>
      <c r="AW222" s="204">
        <f t="shared" si="63"/>
        <v>0</v>
      </c>
      <c r="AX222" s="204"/>
      <c r="AY222" s="204"/>
      <c r="AZ222" s="190">
        <f t="shared" si="64"/>
        <v>0</v>
      </c>
      <c r="BA222" s="190"/>
      <c r="BB222" s="190">
        <f t="shared" si="65"/>
        <v>0</v>
      </c>
      <c r="BC222" s="190"/>
      <c r="BD222" s="190">
        <f t="shared" si="66"/>
        <v>0</v>
      </c>
      <c r="BE222" s="190"/>
      <c r="BF222" s="190">
        <f t="shared" si="67"/>
        <v>0</v>
      </c>
      <c r="BG222" s="190"/>
      <c r="BH222" s="190">
        <f t="shared" si="68"/>
        <v>0</v>
      </c>
      <c r="BI222" s="190"/>
      <c r="BJ222" s="190">
        <f t="shared" si="69"/>
        <v>0</v>
      </c>
      <c r="BK222" s="190"/>
      <c r="BL222" s="190">
        <f t="shared" si="70"/>
        <v>0</v>
      </c>
      <c r="BM222" s="199"/>
      <c r="BN222" s="190">
        <f t="shared" si="71"/>
        <v>0</v>
      </c>
      <c r="BO222" s="190"/>
      <c r="BP222" s="190">
        <f t="shared" si="72"/>
        <v>0</v>
      </c>
      <c r="BQ222" s="190"/>
      <c r="BR222" s="190">
        <f t="shared" si="73"/>
        <v>0</v>
      </c>
      <c r="BS222" s="191"/>
    </row>
    <row r="223" spans="2:71" ht="15" thickBot="1" x14ac:dyDescent="0.4">
      <c r="B223" s="209"/>
      <c r="C223" s="210"/>
      <c r="D223" s="210"/>
      <c r="E223" s="214"/>
      <c r="F223" s="214"/>
      <c r="G223" s="214"/>
      <c r="H223" s="215"/>
      <c r="I223" s="205"/>
      <c r="J223" s="206"/>
      <c r="K223" s="206"/>
      <c r="L223" s="206"/>
      <c r="M223" s="213">
        <v>44145</v>
      </c>
      <c r="N223" s="213"/>
      <c r="O223" s="213"/>
      <c r="P223" s="213">
        <v>44509</v>
      </c>
      <c r="Q223" s="213"/>
      <c r="R223" s="213"/>
      <c r="S223" s="205" t="s">
        <v>6638</v>
      </c>
      <c r="T223" s="205"/>
      <c r="U223" s="205"/>
      <c r="V223" s="206" t="s">
        <v>6324</v>
      </c>
      <c r="W223" s="206"/>
      <c r="X223" s="206"/>
      <c r="Y223" s="207"/>
      <c r="Z223" s="207"/>
      <c r="AA223" s="207"/>
      <c r="AB223" s="208"/>
      <c r="AC223" s="208"/>
      <c r="AD223" s="208"/>
      <c r="AE223" s="202"/>
      <c r="AF223" s="202"/>
      <c r="AG223" s="202"/>
      <c r="AH223" s="201">
        <f>Totals!$E$81</f>
        <v>45811</v>
      </c>
      <c r="AI223" s="201"/>
      <c r="AJ223" s="201"/>
      <c r="AK223" s="331">
        <f t="shared" si="60"/>
        <v>0</v>
      </c>
      <c r="AL223" s="331"/>
      <c r="AM223" s="331"/>
      <c r="AN223" s="201" t="str">
        <f t="shared" si="61"/>
        <v/>
      </c>
      <c r="AO223" s="201"/>
      <c r="AP223" s="201"/>
      <c r="AQ223" s="202"/>
      <c r="AR223" s="202"/>
      <c r="AS223" s="202"/>
      <c r="AT223" s="203">
        <f t="shared" si="62"/>
        <v>0</v>
      </c>
      <c r="AU223" s="203"/>
      <c r="AV223" s="203"/>
      <c r="AW223" s="204">
        <f t="shared" si="63"/>
        <v>0</v>
      </c>
      <c r="AX223" s="204"/>
      <c r="AY223" s="204"/>
      <c r="AZ223" s="190">
        <f t="shared" si="64"/>
        <v>0</v>
      </c>
      <c r="BA223" s="190"/>
      <c r="BB223" s="190">
        <f t="shared" si="65"/>
        <v>0</v>
      </c>
      <c r="BC223" s="190"/>
      <c r="BD223" s="190">
        <f t="shared" si="66"/>
        <v>0</v>
      </c>
      <c r="BE223" s="190"/>
      <c r="BF223" s="190">
        <f t="shared" si="67"/>
        <v>0</v>
      </c>
      <c r="BG223" s="190"/>
      <c r="BH223" s="190">
        <f t="shared" si="68"/>
        <v>0</v>
      </c>
      <c r="BI223" s="190"/>
      <c r="BJ223" s="190">
        <f t="shared" si="69"/>
        <v>0</v>
      </c>
      <c r="BK223" s="190"/>
      <c r="BL223" s="190">
        <f t="shared" si="70"/>
        <v>0</v>
      </c>
      <c r="BM223" s="199"/>
      <c r="BN223" s="190">
        <f t="shared" si="71"/>
        <v>0</v>
      </c>
      <c r="BO223" s="190"/>
      <c r="BP223" s="190">
        <f t="shared" si="72"/>
        <v>0</v>
      </c>
      <c r="BQ223" s="190"/>
      <c r="BR223" s="190">
        <f t="shared" si="73"/>
        <v>0</v>
      </c>
      <c r="BS223" s="191"/>
    </row>
    <row r="224" spans="2:71" ht="15" thickBot="1" x14ac:dyDescent="0.4">
      <c r="B224" s="209"/>
      <c r="C224" s="210"/>
      <c r="D224" s="210"/>
      <c r="E224" s="214"/>
      <c r="F224" s="214"/>
      <c r="G224" s="214"/>
      <c r="H224" s="215"/>
      <c r="I224" s="205"/>
      <c r="J224" s="206"/>
      <c r="K224" s="206"/>
      <c r="L224" s="206"/>
      <c r="M224" s="213">
        <v>44297</v>
      </c>
      <c r="N224" s="213"/>
      <c r="O224" s="213"/>
      <c r="P224" s="213">
        <v>44660</v>
      </c>
      <c r="Q224" s="213"/>
      <c r="R224" s="213"/>
      <c r="S224" s="205" t="s">
        <v>6638</v>
      </c>
      <c r="T224" s="205"/>
      <c r="U224" s="205"/>
      <c r="V224" s="206" t="s">
        <v>6324</v>
      </c>
      <c r="W224" s="206"/>
      <c r="X224" s="206"/>
      <c r="Y224" s="207"/>
      <c r="Z224" s="207"/>
      <c r="AA224" s="207"/>
      <c r="AB224" s="208"/>
      <c r="AC224" s="208"/>
      <c r="AD224" s="208"/>
      <c r="AE224" s="202"/>
      <c r="AF224" s="202"/>
      <c r="AG224" s="202"/>
      <c r="AH224" s="201">
        <f>Totals!$E$81</f>
        <v>45811</v>
      </c>
      <c r="AI224" s="201"/>
      <c r="AJ224" s="201"/>
      <c r="AK224" s="331">
        <f t="shared" si="60"/>
        <v>0</v>
      </c>
      <c r="AL224" s="331"/>
      <c r="AM224" s="331"/>
      <c r="AN224" s="201" t="str">
        <f t="shared" si="61"/>
        <v/>
      </c>
      <c r="AO224" s="201"/>
      <c r="AP224" s="201"/>
      <c r="AQ224" s="202"/>
      <c r="AR224" s="202"/>
      <c r="AS224" s="202"/>
      <c r="AT224" s="203">
        <f t="shared" si="62"/>
        <v>0</v>
      </c>
      <c r="AU224" s="203"/>
      <c r="AV224" s="203"/>
      <c r="AW224" s="204">
        <f t="shared" si="63"/>
        <v>0</v>
      </c>
      <c r="AX224" s="204"/>
      <c r="AY224" s="204"/>
      <c r="AZ224" s="190">
        <f t="shared" si="64"/>
        <v>0</v>
      </c>
      <c r="BA224" s="190"/>
      <c r="BB224" s="190">
        <f t="shared" si="65"/>
        <v>0</v>
      </c>
      <c r="BC224" s="190"/>
      <c r="BD224" s="190">
        <f t="shared" si="66"/>
        <v>0</v>
      </c>
      <c r="BE224" s="190"/>
      <c r="BF224" s="190">
        <f t="shared" si="67"/>
        <v>0</v>
      </c>
      <c r="BG224" s="190"/>
      <c r="BH224" s="190">
        <f t="shared" si="68"/>
        <v>0</v>
      </c>
      <c r="BI224" s="190"/>
      <c r="BJ224" s="190">
        <f t="shared" si="69"/>
        <v>0</v>
      </c>
      <c r="BK224" s="190"/>
      <c r="BL224" s="190">
        <f t="shared" si="70"/>
        <v>0</v>
      </c>
      <c r="BM224" s="199"/>
      <c r="BN224" s="190">
        <f t="shared" si="71"/>
        <v>0</v>
      </c>
      <c r="BO224" s="190"/>
      <c r="BP224" s="190">
        <f t="shared" si="72"/>
        <v>0</v>
      </c>
      <c r="BQ224" s="190"/>
      <c r="BR224" s="190">
        <f t="shared" si="73"/>
        <v>0</v>
      </c>
      <c r="BS224" s="191"/>
    </row>
    <row r="225" spans="2:71" ht="15" thickBot="1" x14ac:dyDescent="0.4">
      <c r="B225" s="209"/>
      <c r="C225" s="210"/>
      <c r="D225" s="210"/>
      <c r="E225" s="214"/>
      <c r="F225" s="214"/>
      <c r="G225" s="214"/>
      <c r="H225" s="215"/>
      <c r="I225" s="205"/>
      <c r="J225" s="206"/>
      <c r="K225" s="206"/>
      <c r="L225" s="206"/>
      <c r="M225" s="213">
        <v>44330</v>
      </c>
      <c r="N225" s="213"/>
      <c r="O225" s="213"/>
      <c r="P225" s="213">
        <v>44694</v>
      </c>
      <c r="Q225" s="213"/>
      <c r="R225" s="213"/>
      <c r="S225" s="205" t="s">
        <v>6638</v>
      </c>
      <c r="T225" s="205"/>
      <c r="U225" s="205"/>
      <c r="V225" s="206"/>
      <c r="W225" s="206"/>
      <c r="X225" s="206"/>
      <c r="Y225" s="207"/>
      <c r="Z225" s="207"/>
      <c r="AA225" s="207"/>
      <c r="AB225" s="208"/>
      <c r="AC225" s="208"/>
      <c r="AD225" s="208"/>
      <c r="AE225" s="202"/>
      <c r="AF225" s="202"/>
      <c r="AG225" s="202"/>
      <c r="AH225" s="201">
        <f>Totals!$E$81</f>
        <v>45811</v>
      </c>
      <c r="AI225" s="201"/>
      <c r="AJ225" s="201"/>
      <c r="AK225" s="331">
        <f t="shared" si="60"/>
        <v>0</v>
      </c>
      <c r="AL225" s="331"/>
      <c r="AM225" s="331"/>
      <c r="AN225" s="201" t="str">
        <f t="shared" si="61"/>
        <v/>
      </c>
      <c r="AO225" s="201"/>
      <c r="AP225" s="201"/>
      <c r="AQ225" s="202"/>
      <c r="AR225" s="202"/>
      <c r="AS225" s="202"/>
      <c r="AT225" s="203">
        <f t="shared" si="62"/>
        <v>0</v>
      </c>
      <c r="AU225" s="203"/>
      <c r="AV225" s="203"/>
      <c r="AW225" s="204">
        <f t="shared" si="63"/>
        <v>0</v>
      </c>
      <c r="AX225" s="204"/>
      <c r="AY225" s="204"/>
      <c r="AZ225" s="190">
        <f t="shared" si="64"/>
        <v>0</v>
      </c>
      <c r="BA225" s="190"/>
      <c r="BB225" s="190">
        <f t="shared" si="65"/>
        <v>0</v>
      </c>
      <c r="BC225" s="190"/>
      <c r="BD225" s="190">
        <f t="shared" si="66"/>
        <v>0</v>
      </c>
      <c r="BE225" s="190"/>
      <c r="BF225" s="190">
        <f t="shared" si="67"/>
        <v>0</v>
      </c>
      <c r="BG225" s="190"/>
      <c r="BH225" s="190">
        <f t="shared" si="68"/>
        <v>0</v>
      </c>
      <c r="BI225" s="190"/>
      <c r="BJ225" s="190">
        <f t="shared" si="69"/>
        <v>0</v>
      </c>
      <c r="BK225" s="190"/>
      <c r="BL225" s="190">
        <f t="shared" si="70"/>
        <v>0</v>
      </c>
      <c r="BM225" s="199"/>
      <c r="BN225" s="190">
        <f t="shared" si="71"/>
        <v>0</v>
      </c>
      <c r="BO225" s="190"/>
      <c r="BP225" s="190">
        <f t="shared" si="72"/>
        <v>0</v>
      </c>
      <c r="BQ225" s="190"/>
      <c r="BR225" s="190">
        <f t="shared" si="73"/>
        <v>0</v>
      </c>
      <c r="BS225" s="191"/>
    </row>
    <row r="226" spans="2:71" ht="15" thickBot="1" x14ac:dyDescent="0.4">
      <c r="B226" s="209"/>
      <c r="C226" s="210"/>
      <c r="D226" s="210"/>
      <c r="E226" s="214"/>
      <c r="F226" s="214"/>
      <c r="G226" s="214"/>
      <c r="H226" s="215"/>
      <c r="I226" s="205"/>
      <c r="J226" s="206"/>
      <c r="K226" s="206"/>
      <c r="L226" s="206"/>
      <c r="M226" s="213"/>
      <c r="N226" s="213"/>
      <c r="O226" s="213"/>
      <c r="P226" s="213"/>
      <c r="Q226" s="213"/>
      <c r="R226" s="213"/>
      <c r="S226" s="205"/>
      <c r="T226" s="205"/>
      <c r="U226" s="205"/>
      <c r="V226" s="206"/>
      <c r="W226" s="206"/>
      <c r="X226" s="206"/>
      <c r="Y226" s="207"/>
      <c r="Z226" s="207"/>
      <c r="AA226" s="207"/>
      <c r="AB226" s="208"/>
      <c r="AC226" s="208"/>
      <c r="AD226" s="208"/>
      <c r="AE226" s="202"/>
      <c r="AF226" s="202"/>
      <c r="AG226" s="202"/>
      <c r="AH226" s="201">
        <f>Totals!$E$81</f>
        <v>45811</v>
      </c>
      <c r="AI226" s="201"/>
      <c r="AJ226" s="201"/>
      <c r="AK226" s="331">
        <f t="shared" si="60"/>
        <v>0</v>
      </c>
      <c r="AL226" s="331"/>
      <c r="AM226" s="331"/>
      <c r="AN226" s="201" t="str">
        <f t="shared" si="61"/>
        <v/>
      </c>
      <c r="AO226" s="201"/>
      <c r="AP226" s="201"/>
      <c r="AQ226" s="202"/>
      <c r="AR226" s="202"/>
      <c r="AS226" s="202"/>
      <c r="AT226" s="203">
        <f t="shared" si="62"/>
        <v>0</v>
      </c>
      <c r="AU226" s="203"/>
      <c r="AV226" s="203"/>
      <c r="AW226" s="204">
        <f t="shared" si="63"/>
        <v>0</v>
      </c>
      <c r="AX226" s="204"/>
      <c r="AY226" s="204"/>
      <c r="AZ226" s="190">
        <f t="shared" si="64"/>
        <v>0</v>
      </c>
      <c r="BA226" s="190"/>
      <c r="BB226" s="190">
        <f t="shared" si="65"/>
        <v>0</v>
      </c>
      <c r="BC226" s="190"/>
      <c r="BD226" s="190">
        <f t="shared" si="66"/>
        <v>0</v>
      </c>
      <c r="BE226" s="190"/>
      <c r="BF226" s="190">
        <f t="shared" si="67"/>
        <v>0</v>
      </c>
      <c r="BG226" s="190"/>
      <c r="BH226" s="190">
        <f t="shared" si="68"/>
        <v>0</v>
      </c>
      <c r="BI226" s="190"/>
      <c r="BJ226" s="190">
        <f t="shared" si="69"/>
        <v>0</v>
      </c>
      <c r="BK226" s="190"/>
      <c r="BL226" s="190">
        <f t="shared" si="70"/>
        <v>0</v>
      </c>
      <c r="BM226" s="199"/>
      <c r="BN226" s="190">
        <f t="shared" si="71"/>
        <v>0</v>
      </c>
      <c r="BO226" s="190"/>
      <c r="BP226" s="190">
        <f t="shared" si="72"/>
        <v>0</v>
      </c>
      <c r="BQ226" s="190"/>
      <c r="BR226" s="190">
        <f t="shared" si="73"/>
        <v>0</v>
      </c>
      <c r="BS226" s="191"/>
    </row>
    <row r="227" spans="2:71" ht="15" thickBot="1" x14ac:dyDescent="0.4">
      <c r="B227" s="209"/>
      <c r="C227" s="210"/>
      <c r="D227" s="210"/>
      <c r="E227" s="214"/>
      <c r="F227" s="214"/>
      <c r="G227" s="214"/>
      <c r="H227" s="215"/>
      <c r="I227" s="205"/>
      <c r="J227" s="206"/>
      <c r="K227" s="206"/>
      <c r="L227" s="206"/>
      <c r="M227" s="213">
        <v>44323</v>
      </c>
      <c r="N227" s="213"/>
      <c r="O227" s="213"/>
      <c r="P227" s="213">
        <v>44687</v>
      </c>
      <c r="Q227" s="213"/>
      <c r="R227" s="213"/>
      <c r="S227" s="205" t="s">
        <v>6638</v>
      </c>
      <c r="T227" s="205"/>
      <c r="U227" s="205"/>
      <c r="V227" s="206"/>
      <c r="W227" s="206"/>
      <c r="X227" s="206"/>
      <c r="Y227" s="207"/>
      <c r="Z227" s="207"/>
      <c r="AA227" s="207"/>
      <c r="AB227" s="208"/>
      <c r="AC227" s="208"/>
      <c r="AD227" s="208"/>
      <c r="AE227" s="202"/>
      <c r="AF227" s="202"/>
      <c r="AG227" s="202"/>
      <c r="AH227" s="201">
        <f>Totals!$E$81</f>
        <v>45811</v>
      </c>
      <c r="AI227" s="201"/>
      <c r="AJ227" s="201"/>
      <c r="AK227" s="331">
        <f t="shared" si="60"/>
        <v>0</v>
      </c>
      <c r="AL227" s="331"/>
      <c r="AM227" s="331"/>
      <c r="AN227" s="201" t="str">
        <f t="shared" si="61"/>
        <v/>
      </c>
      <c r="AO227" s="201"/>
      <c r="AP227" s="201"/>
      <c r="AQ227" s="202"/>
      <c r="AR227" s="202"/>
      <c r="AS227" s="202"/>
      <c r="AT227" s="203">
        <f t="shared" si="62"/>
        <v>0</v>
      </c>
      <c r="AU227" s="203"/>
      <c r="AV227" s="203"/>
      <c r="AW227" s="204">
        <f t="shared" si="63"/>
        <v>0</v>
      </c>
      <c r="AX227" s="204"/>
      <c r="AY227" s="204"/>
      <c r="AZ227" s="190">
        <f t="shared" si="64"/>
        <v>0</v>
      </c>
      <c r="BA227" s="190"/>
      <c r="BB227" s="190">
        <f t="shared" si="65"/>
        <v>0</v>
      </c>
      <c r="BC227" s="190"/>
      <c r="BD227" s="190">
        <f t="shared" si="66"/>
        <v>0</v>
      </c>
      <c r="BE227" s="190"/>
      <c r="BF227" s="190">
        <f t="shared" si="67"/>
        <v>0</v>
      </c>
      <c r="BG227" s="190"/>
      <c r="BH227" s="190">
        <f t="shared" si="68"/>
        <v>0</v>
      </c>
      <c r="BI227" s="190"/>
      <c r="BJ227" s="190">
        <f t="shared" si="69"/>
        <v>0</v>
      </c>
      <c r="BK227" s="190"/>
      <c r="BL227" s="190">
        <f t="shared" si="70"/>
        <v>0</v>
      </c>
      <c r="BM227" s="199"/>
      <c r="BN227" s="190">
        <f t="shared" si="71"/>
        <v>0</v>
      </c>
      <c r="BO227" s="190"/>
      <c r="BP227" s="190">
        <f t="shared" si="72"/>
        <v>0</v>
      </c>
      <c r="BQ227" s="190"/>
      <c r="BR227" s="190">
        <f t="shared" si="73"/>
        <v>0</v>
      </c>
      <c r="BS227" s="191"/>
    </row>
    <row r="228" spans="2:71" ht="15" thickBot="1" x14ac:dyDescent="0.4">
      <c r="B228" s="209"/>
      <c r="C228" s="210"/>
      <c r="D228" s="210"/>
      <c r="E228" s="214"/>
      <c r="F228" s="214"/>
      <c r="G228" s="214"/>
      <c r="H228" s="215"/>
      <c r="I228" s="205"/>
      <c r="J228" s="206"/>
      <c r="K228" s="206"/>
      <c r="L228" s="206"/>
      <c r="M228" s="213"/>
      <c r="N228" s="213"/>
      <c r="O228" s="213"/>
      <c r="P228" s="213"/>
      <c r="Q228" s="213"/>
      <c r="R228" s="213"/>
      <c r="S228" s="205"/>
      <c r="T228" s="205"/>
      <c r="U228" s="205"/>
      <c r="V228" s="206"/>
      <c r="W228" s="206"/>
      <c r="X228" s="206"/>
      <c r="Y228" s="207"/>
      <c r="Z228" s="207"/>
      <c r="AA228" s="207"/>
      <c r="AB228" s="208"/>
      <c r="AC228" s="208"/>
      <c r="AD228" s="208"/>
      <c r="AE228" s="202"/>
      <c r="AF228" s="202"/>
      <c r="AG228" s="202"/>
      <c r="AH228" s="201">
        <f>Totals!$E$81</f>
        <v>45811</v>
      </c>
      <c r="AI228" s="201"/>
      <c r="AJ228" s="201"/>
      <c r="AK228" s="331">
        <f t="shared" si="60"/>
        <v>0</v>
      </c>
      <c r="AL228" s="331"/>
      <c r="AM228" s="331"/>
      <c r="AN228" s="201" t="str">
        <f t="shared" si="61"/>
        <v/>
      </c>
      <c r="AO228" s="201"/>
      <c r="AP228" s="201"/>
      <c r="AQ228" s="202"/>
      <c r="AR228" s="202"/>
      <c r="AS228" s="202"/>
      <c r="AT228" s="203">
        <f t="shared" si="62"/>
        <v>0</v>
      </c>
      <c r="AU228" s="203"/>
      <c r="AV228" s="203"/>
      <c r="AW228" s="204">
        <f t="shared" si="63"/>
        <v>0</v>
      </c>
      <c r="AX228" s="204"/>
      <c r="AY228" s="204"/>
      <c r="AZ228" s="190">
        <f t="shared" si="64"/>
        <v>0</v>
      </c>
      <c r="BA228" s="190"/>
      <c r="BB228" s="190">
        <f t="shared" si="65"/>
        <v>0</v>
      </c>
      <c r="BC228" s="190"/>
      <c r="BD228" s="190">
        <f t="shared" si="66"/>
        <v>0</v>
      </c>
      <c r="BE228" s="190"/>
      <c r="BF228" s="190">
        <f t="shared" si="67"/>
        <v>0</v>
      </c>
      <c r="BG228" s="190"/>
      <c r="BH228" s="190">
        <f t="shared" si="68"/>
        <v>0</v>
      </c>
      <c r="BI228" s="190"/>
      <c r="BJ228" s="190">
        <f t="shared" si="69"/>
        <v>0</v>
      </c>
      <c r="BK228" s="190"/>
      <c r="BL228" s="190">
        <f t="shared" si="70"/>
        <v>0</v>
      </c>
      <c r="BM228" s="199"/>
      <c r="BN228" s="190">
        <f t="shared" si="71"/>
        <v>0</v>
      </c>
      <c r="BO228" s="190"/>
      <c r="BP228" s="190">
        <f t="shared" si="72"/>
        <v>0</v>
      </c>
      <c r="BQ228" s="190"/>
      <c r="BR228" s="190">
        <f t="shared" si="73"/>
        <v>0</v>
      </c>
      <c r="BS228" s="191"/>
    </row>
    <row r="229" spans="2:71" ht="15" thickBot="1" x14ac:dyDescent="0.4">
      <c r="B229" s="209"/>
      <c r="C229" s="210"/>
      <c r="D229" s="210"/>
      <c r="E229" s="214"/>
      <c r="F229" s="214"/>
      <c r="G229" s="214"/>
      <c r="H229" s="215"/>
      <c r="I229" s="205"/>
      <c r="J229" s="206"/>
      <c r="K229" s="206"/>
      <c r="L229" s="206"/>
      <c r="M229" s="213"/>
      <c r="N229" s="213"/>
      <c r="O229" s="213"/>
      <c r="P229" s="213"/>
      <c r="Q229" s="213"/>
      <c r="R229" s="213"/>
      <c r="S229" s="205"/>
      <c r="T229" s="205"/>
      <c r="U229" s="205"/>
      <c r="V229" s="206"/>
      <c r="W229" s="206"/>
      <c r="X229" s="206"/>
      <c r="Y229" s="207"/>
      <c r="Z229" s="207"/>
      <c r="AA229" s="207"/>
      <c r="AB229" s="208"/>
      <c r="AC229" s="208"/>
      <c r="AD229" s="208"/>
      <c r="AE229" s="202"/>
      <c r="AF229" s="202"/>
      <c r="AG229" s="202"/>
      <c r="AH229" s="201">
        <f>Totals!$E$81</f>
        <v>45811</v>
      </c>
      <c r="AI229" s="201"/>
      <c r="AJ229" s="201"/>
      <c r="AK229" s="331">
        <f t="shared" si="60"/>
        <v>0</v>
      </c>
      <c r="AL229" s="331"/>
      <c r="AM229" s="331"/>
      <c r="AN229" s="201" t="str">
        <f t="shared" si="61"/>
        <v/>
      </c>
      <c r="AO229" s="201"/>
      <c r="AP229" s="201"/>
      <c r="AQ229" s="202"/>
      <c r="AR229" s="202"/>
      <c r="AS229" s="202"/>
      <c r="AT229" s="203">
        <f t="shared" si="62"/>
        <v>0</v>
      </c>
      <c r="AU229" s="203"/>
      <c r="AV229" s="203"/>
      <c r="AW229" s="204">
        <f t="shared" si="63"/>
        <v>0</v>
      </c>
      <c r="AX229" s="204"/>
      <c r="AY229" s="204"/>
      <c r="AZ229" s="190">
        <f t="shared" si="64"/>
        <v>0</v>
      </c>
      <c r="BA229" s="190"/>
      <c r="BB229" s="190">
        <f t="shared" si="65"/>
        <v>0</v>
      </c>
      <c r="BC229" s="190"/>
      <c r="BD229" s="190">
        <f t="shared" si="66"/>
        <v>0</v>
      </c>
      <c r="BE229" s="190"/>
      <c r="BF229" s="190">
        <f t="shared" si="67"/>
        <v>0</v>
      </c>
      <c r="BG229" s="190"/>
      <c r="BH229" s="190">
        <f t="shared" si="68"/>
        <v>0</v>
      </c>
      <c r="BI229" s="190"/>
      <c r="BJ229" s="190">
        <f t="shared" si="69"/>
        <v>0</v>
      </c>
      <c r="BK229" s="190"/>
      <c r="BL229" s="190">
        <f t="shared" si="70"/>
        <v>0</v>
      </c>
      <c r="BM229" s="199"/>
      <c r="BN229" s="190">
        <f t="shared" si="71"/>
        <v>0</v>
      </c>
      <c r="BO229" s="190"/>
      <c r="BP229" s="190">
        <f t="shared" si="72"/>
        <v>0</v>
      </c>
      <c r="BQ229" s="190"/>
      <c r="BR229" s="190">
        <f t="shared" si="73"/>
        <v>0</v>
      </c>
      <c r="BS229" s="191"/>
    </row>
    <row r="230" spans="2:71" ht="15" thickBot="1" x14ac:dyDescent="0.4">
      <c r="B230" s="209"/>
      <c r="C230" s="210"/>
      <c r="D230" s="210"/>
      <c r="E230" s="214"/>
      <c r="F230" s="214"/>
      <c r="G230" s="214"/>
      <c r="H230" s="215"/>
      <c r="I230" s="205"/>
      <c r="J230" s="206"/>
      <c r="K230" s="206"/>
      <c r="L230" s="206"/>
      <c r="M230" s="213"/>
      <c r="N230" s="213"/>
      <c r="O230" s="213"/>
      <c r="P230" s="213"/>
      <c r="Q230" s="213"/>
      <c r="R230" s="213"/>
      <c r="S230" s="205"/>
      <c r="T230" s="205"/>
      <c r="U230" s="205"/>
      <c r="V230" s="206"/>
      <c r="W230" s="206"/>
      <c r="X230" s="206"/>
      <c r="Y230" s="207"/>
      <c r="Z230" s="207"/>
      <c r="AA230" s="207"/>
      <c r="AB230" s="208"/>
      <c r="AC230" s="208"/>
      <c r="AD230" s="208"/>
      <c r="AE230" s="202"/>
      <c r="AF230" s="202"/>
      <c r="AG230" s="202"/>
      <c r="AH230" s="201">
        <f>Totals!$E$81</f>
        <v>45811</v>
      </c>
      <c r="AI230" s="201"/>
      <c r="AJ230" s="201"/>
      <c r="AK230" s="331">
        <f t="shared" si="60"/>
        <v>0</v>
      </c>
      <c r="AL230" s="331"/>
      <c r="AM230" s="331"/>
      <c r="AN230" s="201" t="str">
        <f t="shared" si="61"/>
        <v/>
      </c>
      <c r="AO230" s="201"/>
      <c r="AP230" s="201"/>
      <c r="AQ230" s="202"/>
      <c r="AR230" s="202"/>
      <c r="AS230" s="202"/>
      <c r="AT230" s="203">
        <f t="shared" si="62"/>
        <v>0</v>
      </c>
      <c r="AU230" s="203"/>
      <c r="AV230" s="203"/>
      <c r="AW230" s="204">
        <f t="shared" si="63"/>
        <v>0</v>
      </c>
      <c r="AX230" s="204"/>
      <c r="AY230" s="204"/>
      <c r="AZ230" s="190">
        <f t="shared" si="64"/>
        <v>0</v>
      </c>
      <c r="BA230" s="190"/>
      <c r="BB230" s="190">
        <f t="shared" si="65"/>
        <v>0</v>
      </c>
      <c r="BC230" s="190"/>
      <c r="BD230" s="190">
        <f t="shared" si="66"/>
        <v>0</v>
      </c>
      <c r="BE230" s="190"/>
      <c r="BF230" s="190">
        <f t="shared" si="67"/>
        <v>0</v>
      </c>
      <c r="BG230" s="190"/>
      <c r="BH230" s="190">
        <f t="shared" si="68"/>
        <v>0</v>
      </c>
      <c r="BI230" s="190"/>
      <c r="BJ230" s="190">
        <f t="shared" si="69"/>
        <v>0</v>
      </c>
      <c r="BK230" s="190"/>
      <c r="BL230" s="190">
        <f t="shared" si="70"/>
        <v>0</v>
      </c>
      <c r="BM230" s="199"/>
      <c r="BN230" s="190">
        <f t="shared" si="71"/>
        <v>0</v>
      </c>
      <c r="BO230" s="190"/>
      <c r="BP230" s="190">
        <f t="shared" si="72"/>
        <v>0</v>
      </c>
      <c r="BQ230" s="190"/>
      <c r="BR230" s="190">
        <f t="shared" si="73"/>
        <v>0</v>
      </c>
      <c r="BS230" s="191"/>
    </row>
    <row r="231" spans="2:71" ht="15" thickBot="1" x14ac:dyDescent="0.4">
      <c r="B231" s="209"/>
      <c r="C231" s="210"/>
      <c r="D231" s="210"/>
      <c r="E231" s="214"/>
      <c r="F231" s="214"/>
      <c r="G231" s="214"/>
      <c r="H231" s="215"/>
      <c r="I231" s="205"/>
      <c r="J231" s="206"/>
      <c r="K231" s="206"/>
      <c r="L231" s="206"/>
      <c r="M231" s="213">
        <v>43148</v>
      </c>
      <c r="N231" s="213"/>
      <c r="O231" s="213"/>
      <c r="P231" s="213">
        <v>46799</v>
      </c>
      <c r="Q231" s="213"/>
      <c r="R231" s="213"/>
      <c r="S231" s="205" t="s">
        <v>3712</v>
      </c>
      <c r="T231" s="205"/>
      <c r="U231" s="205"/>
      <c r="V231" s="206" t="s">
        <v>3299</v>
      </c>
      <c r="W231" s="206"/>
      <c r="X231" s="206"/>
      <c r="Y231" s="207"/>
      <c r="Z231" s="207"/>
      <c r="AA231" s="207"/>
      <c r="AB231" s="208"/>
      <c r="AC231" s="208"/>
      <c r="AD231" s="208"/>
      <c r="AE231" s="202"/>
      <c r="AF231" s="202"/>
      <c r="AG231" s="202"/>
      <c r="AH231" s="201">
        <f>Totals!$E$81</f>
        <v>45811</v>
      </c>
      <c r="AI231" s="201"/>
      <c r="AJ231" s="201"/>
      <c r="AK231" s="331">
        <f t="shared" si="60"/>
        <v>0</v>
      </c>
      <c r="AL231" s="331"/>
      <c r="AM231" s="331"/>
      <c r="AN231" s="201" t="str">
        <f>IF($AQ231="","",$AQ231-1)</f>
        <v/>
      </c>
      <c r="AO231" s="201"/>
      <c r="AP231" s="201"/>
      <c r="AQ231" s="202"/>
      <c r="AR231" s="202"/>
      <c r="AS231" s="202"/>
      <c r="AT231" s="203">
        <f>IF($AE231&gt;0,IF($AN231&gt;0,IF(OR($AH231&gt;"",$AH231&gt;0),$AN231-$AH231,""),0),0)</f>
        <v>0</v>
      </c>
      <c r="AU231" s="203"/>
      <c r="AV231" s="203"/>
      <c r="AW231" s="204">
        <f t="shared" si="63"/>
        <v>0</v>
      </c>
      <c r="AX231" s="204"/>
      <c r="AY231" s="204"/>
      <c r="AZ231" s="190">
        <f t="shared" si="64"/>
        <v>0</v>
      </c>
      <c r="BA231" s="190"/>
      <c r="BB231" s="190">
        <f t="shared" si="65"/>
        <v>0</v>
      </c>
      <c r="BC231" s="190"/>
      <c r="BD231" s="190">
        <f t="shared" si="66"/>
        <v>0</v>
      </c>
      <c r="BE231" s="190"/>
      <c r="BF231" s="190">
        <f t="shared" si="67"/>
        <v>0</v>
      </c>
      <c r="BG231" s="190"/>
      <c r="BH231" s="190">
        <f t="shared" si="68"/>
        <v>0</v>
      </c>
      <c r="BI231" s="190"/>
      <c r="BJ231" s="190">
        <f t="shared" si="69"/>
        <v>0</v>
      </c>
      <c r="BK231" s="190"/>
      <c r="BL231" s="190">
        <f t="shared" si="70"/>
        <v>0</v>
      </c>
      <c r="BM231" s="199"/>
      <c r="BN231" s="190">
        <f t="shared" si="71"/>
        <v>0</v>
      </c>
      <c r="BO231" s="190"/>
      <c r="BP231" s="190">
        <f t="shared" si="72"/>
        <v>0</v>
      </c>
      <c r="BQ231" s="190"/>
      <c r="BR231" s="190">
        <f t="shared" si="73"/>
        <v>0</v>
      </c>
      <c r="BS231" s="191"/>
    </row>
    <row r="232" spans="2:71" ht="15" thickBot="1" x14ac:dyDescent="0.4">
      <c r="B232" s="209"/>
      <c r="C232" s="210"/>
      <c r="D232" s="210"/>
      <c r="E232" s="214"/>
      <c r="F232" s="214"/>
      <c r="G232" s="214"/>
      <c r="H232" s="215"/>
      <c r="I232" s="205"/>
      <c r="J232" s="206"/>
      <c r="K232" s="206"/>
      <c r="L232" s="206"/>
      <c r="M232" s="213">
        <v>44428</v>
      </c>
      <c r="N232" s="213"/>
      <c r="O232" s="213"/>
      <c r="P232" s="213">
        <v>44792</v>
      </c>
      <c r="Q232" s="213"/>
      <c r="R232" s="213"/>
      <c r="S232" s="205" t="s">
        <v>6638</v>
      </c>
      <c r="T232" s="205"/>
      <c r="U232" s="205"/>
      <c r="V232" s="206" t="s">
        <v>6406</v>
      </c>
      <c r="W232" s="206"/>
      <c r="X232" s="206"/>
      <c r="Y232" s="207"/>
      <c r="Z232" s="207"/>
      <c r="AA232" s="207"/>
      <c r="AB232" s="208"/>
      <c r="AC232" s="208"/>
      <c r="AD232" s="208"/>
      <c r="AE232" s="202"/>
      <c r="AF232" s="202"/>
      <c r="AG232" s="202"/>
      <c r="AH232" s="201">
        <f>Totals!$E$81</f>
        <v>45811</v>
      </c>
      <c r="AI232" s="201"/>
      <c r="AJ232" s="201"/>
      <c r="AK232" s="331">
        <f t="shared" si="60"/>
        <v>0</v>
      </c>
      <c r="AL232" s="331"/>
      <c r="AM232" s="331"/>
      <c r="AN232" s="201" t="str">
        <f t="shared" si="61"/>
        <v/>
      </c>
      <c r="AO232" s="201"/>
      <c r="AP232" s="201"/>
      <c r="AQ232" s="202"/>
      <c r="AR232" s="202"/>
      <c r="AS232" s="202"/>
      <c r="AT232" s="203">
        <f t="shared" ref="AT232:AT259" si="74">IF($AE232&gt;0,IF($AN232&gt;0,IF(OR($AH232&gt;"",$AH232&gt;0),$AN232-$AH232,""),0),0)</f>
        <v>0</v>
      </c>
      <c r="AU232" s="203"/>
      <c r="AV232" s="203"/>
      <c r="AW232" s="204">
        <f t="shared" si="63"/>
        <v>0</v>
      </c>
      <c r="AX232" s="204"/>
      <c r="AY232" s="204"/>
      <c r="AZ232" s="190">
        <f t="shared" si="64"/>
        <v>0</v>
      </c>
      <c r="BA232" s="190"/>
      <c r="BB232" s="190">
        <f t="shared" si="65"/>
        <v>0</v>
      </c>
      <c r="BC232" s="190"/>
      <c r="BD232" s="190">
        <f t="shared" si="66"/>
        <v>0</v>
      </c>
      <c r="BE232" s="190"/>
      <c r="BF232" s="190">
        <f t="shared" si="67"/>
        <v>0</v>
      </c>
      <c r="BG232" s="190"/>
      <c r="BH232" s="190">
        <f t="shared" si="68"/>
        <v>0</v>
      </c>
      <c r="BI232" s="190"/>
      <c r="BJ232" s="190">
        <f t="shared" si="69"/>
        <v>0</v>
      </c>
      <c r="BK232" s="190"/>
      <c r="BL232" s="190">
        <f t="shared" si="70"/>
        <v>0</v>
      </c>
      <c r="BM232" s="199"/>
      <c r="BN232" s="190">
        <f t="shared" si="71"/>
        <v>0</v>
      </c>
      <c r="BO232" s="190"/>
      <c r="BP232" s="190">
        <f t="shared" si="72"/>
        <v>0</v>
      </c>
      <c r="BQ232" s="190"/>
      <c r="BR232" s="190">
        <f t="shared" si="73"/>
        <v>0</v>
      </c>
      <c r="BS232" s="191"/>
    </row>
    <row r="233" spans="2:71" ht="15" thickBot="1" x14ac:dyDescent="0.4">
      <c r="B233" s="209"/>
      <c r="C233" s="210"/>
      <c r="D233" s="210"/>
      <c r="E233" s="214"/>
      <c r="F233" s="214"/>
      <c r="G233" s="214"/>
      <c r="H233" s="215"/>
      <c r="I233" s="205"/>
      <c r="J233" s="206"/>
      <c r="K233" s="206"/>
      <c r="L233" s="206"/>
      <c r="M233" s="213">
        <v>44428</v>
      </c>
      <c r="N233" s="213"/>
      <c r="O233" s="213"/>
      <c r="P233" s="213">
        <v>44792</v>
      </c>
      <c r="Q233" s="213"/>
      <c r="R233" s="213"/>
      <c r="S233" s="205" t="s">
        <v>6638</v>
      </c>
      <c r="T233" s="205"/>
      <c r="U233" s="205"/>
      <c r="V233" s="206" t="s">
        <v>6406</v>
      </c>
      <c r="W233" s="206"/>
      <c r="X233" s="206"/>
      <c r="Y233" s="207"/>
      <c r="Z233" s="207"/>
      <c r="AA233" s="207"/>
      <c r="AB233" s="208"/>
      <c r="AC233" s="208"/>
      <c r="AD233" s="208"/>
      <c r="AE233" s="202"/>
      <c r="AF233" s="202"/>
      <c r="AG233" s="202"/>
      <c r="AH233" s="201">
        <f>Totals!$E$81</f>
        <v>45811</v>
      </c>
      <c r="AI233" s="201"/>
      <c r="AJ233" s="201"/>
      <c r="AK233" s="331">
        <f t="shared" si="60"/>
        <v>0</v>
      </c>
      <c r="AL233" s="331"/>
      <c r="AM233" s="331"/>
      <c r="AN233" s="201" t="str">
        <f t="shared" si="61"/>
        <v/>
      </c>
      <c r="AO233" s="201"/>
      <c r="AP233" s="201"/>
      <c r="AQ233" s="202"/>
      <c r="AR233" s="202"/>
      <c r="AS233" s="202"/>
      <c r="AT233" s="203">
        <f t="shared" si="74"/>
        <v>0</v>
      </c>
      <c r="AU233" s="203"/>
      <c r="AV233" s="203"/>
      <c r="AW233" s="204">
        <f t="shared" si="63"/>
        <v>0</v>
      </c>
      <c r="AX233" s="204"/>
      <c r="AY233" s="204"/>
      <c r="AZ233" s="190">
        <f t="shared" si="64"/>
        <v>0</v>
      </c>
      <c r="BA233" s="190"/>
      <c r="BB233" s="190">
        <f t="shared" si="65"/>
        <v>0</v>
      </c>
      <c r="BC233" s="190"/>
      <c r="BD233" s="190">
        <f t="shared" si="66"/>
        <v>0</v>
      </c>
      <c r="BE233" s="190"/>
      <c r="BF233" s="190">
        <f t="shared" si="67"/>
        <v>0</v>
      </c>
      <c r="BG233" s="190"/>
      <c r="BH233" s="190">
        <f t="shared" si="68"/>
        <v>0</v>
      </c>
      <c r="BI233" s="190"/>
      <c r="BJ233" s="190">
        <f t="shared" si="69"/>
        <v>0</v>
      </c>
      <c r="BK233" s="190"/>
      <c r="BL233" s="190">
        <f t="shared" si="70"/>
        <v>0</v>
      </c>
      <c r="BM233" s="199"/>
      <c r="BN233" s="190">
        <f t="shared" si="71"/>
        <v>0</v>
      </c>
      <c r="BO233" s="190"/>
      <c r="BP233" s="190">
        <f t="shared" si="72"/>
        <v>0</v>
      </c>
      <c r="BQ233" s="190"/>
      <c r="BR233" s="190">
        <f t="shared" si="73"/>
        <v>0</v>
      </c>
      <c r="BS233" s="191"/>
    </row>
    <row r="234" spans="2:71" ht="15" thickBot="1" x14ac:dyDescent="0.4">
      <c r="B234" s="209"/>
      <c r="C234" s="210"/>
      <c r="D234" s="210"/>
      <c r="E234" s="214"/>
      <c r="F234" s="214"/>
      <c r="G234" s="214"/>
      <c r="H234" s="215"/>
      <c r="I234" s="205"/>
      <c r="J234" s="206"/>
      <c r="K234" s="206"/>
      <c r="L234" s="206"/>
      <c r="M234" s="213"/>
      <c r="N234" s="213"/>
      <c r="O234" s="213"/>
      <c r="P234" s="213"/>
      <c r="Q234" s="213"/>
      <c r="R234" s="213"/>
      <c r="S234" s="205"/>
      <c r="T234" s="205"/>
      <c r="U234" s="205"/>
      <c r="V234" s="206"/>
      <c r="W234" s="206"/>
      <c r="X234" s="206"/>
      <c r="Y234" s="207"/>
      <c r="Z234" s="207"/>
      <c r="AA234" s="207"/>
      <c r="AB234" s="208"/>
      <c r="AC234" s="208"/>
      <c r="AD234" s="208"/>
      <c r="AE234" s="202"/>
      <c r="AF234" s="202"/>
      <c r="AG234" s="202"/>
      <c r="AH234" s="201">
        <f>Totals!$E$81</f>
        <v>45811</v>
      </c>
      <c r="AI234" s="201"/>
      <c r="AJ234" s="201"/>
      <c r="AK234" s="331">
        <f t="shared" si="60"/>
        <v>0</v>
      </c>
      <c r="AL234" s="331"/>
      <c r="AM234" s="331"/>
      <c r="AN234" s="201" t="str">
        <f t="shared" si="61"/>
        <v/>
      </c>
      <c r="AO234" s="201"/>
      <c r="AP234" s="201"/>
      <c r="AQ234" s="202"/>
      <c r="AR234" s="202"/>
      <c r="AS234" s="202"/>
      <c r="AT234" s="203">
        <f t="shared" si="74"/>
        <v>0</v>
      </c>
      <c r="AU234" s="203"/>
      <c r="AV234" s="203"/>
      <c r="AW234" s="204">
        <f t="shared" si="63"/>
        <v>0</v>
      </c>
      <c r="AX234" s="204"/>
      <c r="AY234" s="204"/>
      <c r="AZ234" s="190">
        <f t="shared" si="64"/>
        <v>0</v>
      </c>
      <c r="BA234" s="190"/>
      <c r="BB234" s="190">
        <f t="shared" si="65"/>
        <v>0</v>
      </c>
      <c r="BC234" s="190"/>
      <c r="BD234" s="190">
        <f t="shared" si="66"/>
        <v>0</v>
      </c>
      <c r="BE234" s="190"/>
      <c r="BF234" s="190">
        <f t="shared" si="67"/>
        <v>0</v>
      </c>
      <c r="BG234" s="190"/>
      <c r="BH234" s="190">
        <f t="shared" si="68"/>
        <v>0</v>
      </c>
      <c r="BI234" s="190"/>
      <c r="BJ234" s="190">
        <f t="shared" si="69"/>
        <v>0</v>
      </c>
      <c r="BK234" s="190"/>
      <c r="BL234" s="190">
        <f t="shared" si="70"/>
        <v>0</v>
      </c>
      <c r="BM234" s="199"/>
      <c r="BN234" s="190">
        <f t="shared" si="71"/>
        <v>0</v>
      </c>
      <c r="BO234" s="190"/>
      <c r="BP234" s="190">
        <f t="shared" si="72"/>
        <v>0</v>
      </c>
      <c r="BQ234" s="190"/>
      <c r="BR234" s="190">
        <f t="shared" si="73"/>
        <v>0</v>
      </c>
      <c r="BS234" s="191"/>
    </row>
    <row r="235" spans="2:71" ht="15" thickBot="1" x14ac:dyDescent="0.4">
      <c r="B235" s="209"/>
      <c r="C235" s="210"/>
      <c r="D235" s="210"/>
      <c r="E235" s="214"/>
      <c r="F235" s="214"/>
      <c r="G235" s="214"/>
      <c r="H235" s="215"/>
      <c r="I235" s="205"/>
      <c r="J235" s="206"/>
      <c r="K235" s="206"/>
      <c r="L235" s="206"/>
      <c r="M235" s="213">
        <v>43246</v>
      </c>
      <c r="N235" s="213"/>
      <c r="O235" s="213"/>
      <c r="P235" s="213">
        <v>45071</v>
      </c>
      <c r="Q235" s="213"/>
      <c r="R235" s="213"/>
      <c r="S235" s="205" t="s">
        <v>5539</v>
      </c>
      <c r="T235" s="205"/>
      <c r="U235" s="205"/>
      <c r="V235" s="206" t="s">
        <v>5027</v>
      </c>
      <c r="W235" s="206"/>
      <c r="X235" s="206"/>
      <c r="Y235" s="207"/>
      <c r="Z235" s="207"/>
      <c r="AA235" s="207"/>
      <c r="AB235" s="208"/>
      <c r="AC235" s="208"/>
      <c r="AD235" s="208"/>
      <c r="AE235" s="202"/>
      <c r="AF235" s="202"/>
      <c r="AG235" s="202"/>
      <c r="AH235" s="201">
        <f>Totals!$E$81</f>
        <v>45811</v>
      </c>
      <c r="AI235" s="201"/>
      <c r="AJ235" s="201"/>
      <c r="AK235" s="331">
        <f t="shared" si="60"/>
        <v>0</v>
      </c>
      <c r="AL235" s="331"/>
      <c r="AM235" s="331"/>
      <c r="AN235" s="201" t="str">
        <f t="shared" si="61"/>
        <v/>
      </c>
      <c r="AO235" s="201"/>
      <c r="AP235" s="201"/>
      <c r="AQ235" s="202"/>
      <c r="AR235" s="202"/>
      <c r="AS235" s="202"/>
      <c r="AT235" s="203">
        <f t="shared" si="74"/>
        <v>0</v>
      </c>
      <c r="AU235" s="203"/>
      <c r="AV235" s="203"/>
      <c r="AW235" s="204">
        <f t="shared" si="63"/>
        <v>0</v>
      </c>
      <c r="AX235" s="204"/>
      <c r="AY235" s="204"/>
      <c r="AZ235" s="190">
        <f t="shared" si="64"/>
        <v>0</v>
      </c>
      <c r="BA235" s="190"/>
      <c r="BB235" s="190">
        <f t="shared" si="65"/>
        <v>0</v>
      </c>
      <c r="BC235" s="190"/>
      <c r="BD235" s="190">
        <f t="shared" si="66"/>
        <v>0</v>
      </c>
      <c r="BE235" s="190"/>
      <c r="BF235" s="190">
        <f t="shared" si="67"/>
        <v>0</v>
      </c>
      <c r="BG235" s="190"/>
      <c r="BH235" s="190">
        <f t="shared" si="68"/>
        <v>0</v>
      </c>
      <c r="BI235" s="190"/>
      <c r="BJ235" s="190">
        <f t="shared" si="69"/>
        <v>0</v>
      </c>
      <c r="BK235" s="190"/>
      <c r="BL235" s="190">
        <f t="shared" si="70"/>
        <v>0</v>
      </c>
      <c r="BM235" s="199"/>
      <c r="BN235" s="190">
        <f t="shared" si="71"/>
        <v>0</v>
      </c>
      <c r="BO235" s="190"/>
      <c r="BP235" s="190">
        <f t="shared" si="72"/>
        <v>0</v>
      </c>
      <c r="BQ235" s="190"/>
      <c r="BR235" s="190">
        <f t="shared" si="73"/>
        <v>0</v>
      </c>
      <c r="BS235" s="191"/>
    </row>
    <row r="236" spans="2:71" ht="15" thickBot="1" x14ac:dyDescent="0.4">
      <c r="B236" s="209"/>
      <c r="C236" s="210"/>
      <c r="D236" s="210"/>
      <c r="E236" s="214"/>
      <c r="F236" s="214"/>
      <c r="G236" s="214"/>
      <c r="H236" s="215"/>
      <c r="I236" s="205"/>
      <c r="J236" s="206"/>
      <c r="K236" s="206"/>
      <c r="L236" s="206"/>
      <c r="M236" s="213">
        <v>44442</v>
      </c>
      <c r="N236" s="213"/>
      <c r="O236" s="213"/>
      <c r="P236" s="213">
        <v>46267</v>
      </c>
      <c r="Q236" s="213"/>
      <c r="R236" s="213"/>
      <c r="S236" s="205" t="s">
        <v>5539</v>
      </c>
      <c r="T236" s="205"/>
      <c r="U236" s="205"/>
      <c r="V236" s="206" t="s">
        <v>3830</v>
      </c>
      <c r="W236" s="206"/>
      <c r="X236" s="206"/>
      <c r="Y236" s="207"/>
      <c r="Z236" s="207"/>
      <c r="AA236" s="207"/>
      <c r="AB236" s="208"/>
      <c r="AC236" s="208"/>
      <c r="AD236" s="208"/>
      <c r="AE236" s="202"/>
      <c r="AF236" s="202"/>
      <c r="AG236" s="202"/>
      <c r="AH236" s="201">
        <f>Totals!$E$81</f>
        <v>45811</v>
      </c>
      <c r="AI236" s="201"/>
      <c r="AJ236" s="201"/>
      <c r="AK236" s="331">
        <f t="shared" si="60"/>
        <v>0</v>
      </c>
      <c r="AL236" s="331"/>
      <c r="AM236" s="331"/>
      <c r="AN236" s="201" t="str">
        <f t="shared" si="61"/>
        <v/>
      </c>
      <c r="AO236" s="201"/>
      <c r="AP236" s="201"/>
      <c r="AQ236" s="202"/>
      <c r="AR236" s="202"/>
      <c r="AS236" s="202"/>
      <c r="AT236" s="203">
        <f t="shared" si="74"/>
        <v>0</v>
      </c>
      <c r="AU236" s="203"/>
      <c r="AV236" s="203"/>
      <c r="AW236" s="204">
        <f t="shared" si="63"/>
        <v>0</v>
      </c>
      <c r="AX236" s="204"/>
      <c r="AY236" s="204"/>
      <c r="AZ236" s="190">
        <f t="shared" si="64"/>
        <v>0</v>
      </c>
      <c r="BA236" s="190"/>
      <c r="BB236" s="190">
        <f t="shared" si="65"/>
        <v>0</v>
      </c>
      <c r="BC236" s="190"/>
      <c r="BD236" s="190">
        <f t="shared" si="66"/>
        <v>0</v>
      </c>
      <c r="BE236" s="190"/>
      <c r="BF236" s="190">
        <f t="shared" si="67"/>
        <v>0</v>
      </c>
      <c r="BG236" s="190"/>
      <c r="BH236" s="190">
        <f t="shared" si="68"/>
        <v>0</v>
      </c>
      <c r="BI236" s="190"/>
      <c r="BJ236" s="190">
        <f t="shared" si="69"/>
        <v>0</v>
      </c>
      <c r="BK236" s="190"/>
      <c r="BL236" s="190">
        <f t="shared" si="70"/>
        <v>0</v>
      </c>
      <c r="BM236" s="199"/>
      <c r="BN236" s="190">
        <f t="shared" si="71"/>
        <v>0</v>
      </c>
      <c r="BO236" s="190"/>
      <c r="BP236" s="190">
        <f t="shared" si="72"/>
        <v>0</v>
      </c>
      <c r="BQ236" s="190"/>
      <c r="BR236" s="190">
        <f t="shared" si="73"/>
        <v>0</v>
      </c>
      <c r="BS236" s="191"/>
    </row>
    <row r="237" spans="2:71" ht="15" thickBot="1" x14ac:dyDescent="0.4">
      <c r="B237" s="209"/>
      <c r="C237" s="210"/>
      <c r="D237" s="210"/>
      <c r="E237" s="214"/>
      <c r="F237" s="214"/>
      <c r="G237" s="214"/>
      <c r="H237" s="215"/>
      <c r="I237" s="205"/>
      <c r="J237" s="206"/>
      <c r="K237" s="206"/>
      <c r="L237" s="206"/>
      <c r="M237" s="213">
        <v>44229</v>
      </c>
      <c r="N237" s="213"/>
      <c r="O237" s="213"/>
      <c r="P237" s="213">
        <v>44593</v>
      </c>
      <c r="Q237" s="213"/>
      <c r="R237" s="213"/>
      <c r="S237" s="205" t="s">
        <v>6638</v>
      </c>
      <c r="T237" s="205"/>
      <c r="U237" s="205"/>
      <c r="V237" s="206" t="s">
        <v>6606</v>
      </c>
      <c r="W237" s="206"/>
      <c r="X237" s="206"/>
      <c r="Y237" s="207"/>
      <c r="Z237" s="207"/>
      <c r="AA237" s="207"/>
      <c r="AB237" s="208"/>
      <c r="AC237" s="208"/>
      <c r="AD237" s="208"/>
      <c r="AE237" s="202"/>
      <c r="AF237" s="202"/>
      <c r="AG237" s="202"/>
      <c r="AH237" s="201">
        <f>Totals!$E$81</f>
        <v>45811</v>
      </c>
      <c r="AI237" s="201"/>
      <c r="AJ237" s="201"/>
      <c r="AK237" s="331">
        <f t="shared" si="60"/>
        <v>0</v>
      </c>
      <c r="AL237" s="331"/>
      <c r="AM237" s="331"/>
      <c r="AN237" s="201" t="str">
        <f t="shared" si="61"/>
        <v/>
      </c>
      <c r="AO237" s="201"/>
      <c r="AP237" s="201"/>
      <c r="AQ237" s="202"/>
      <c r="AR237" s="202"/>
      <c r="AS237" s="202"/>
      <c r="AT237" s="203">
        <f t="shared" si="74"/>
        <v>0</v>
      </c>
      <c r="AU237" s="203"/>
      <c r="AV237" s="203"/>
      <c r="AW237" s="204">
        <f t="shared" si="63"/>
        <v>0</v>
      </c>
      <c r="AX237" s="204"/>
      <c r="AY237" s="204"/>
      <c r="AZ237" s="190">
        <f t="shared" si="64"/>
        <v>0</v>
      </c>
      <c r="BA237" s="190"/>
      <c r="BB237" s="190">
        <f t="shared" si="65"/>
        <v>0</v>
      </c>
      <c r="BC237" s="190"/>
      <c r="BD237" s="190">
        <f t="shared" si="66"/>
        <v>0</v>
      </c>
      <c r="BE237" s="190"/>
      <c r="BF237" s="190">
        <f t="shared" si="67"/>
        <v>0</v>
      </c>
      <c r="BG237" s="190"/>
      <c r="BH237" s="190">
        <f t="shared" si="68"/>
        <v>0</v>
      </c>
      <c r="BI237" s="190"/>
      <c r="BJ237" s="190">
        <f t="shared" si="69"/>
        <v>0</v>
      </c>
      <c r="BK237" s="190"/>
      <c r="BL237" s="190">
        <f t="shared" si="70"/>
        <v>0</v>
      </c>
      <c r="BM237" s="199"/>
      <c r="BN237" s="190">
        <f t="shared" si="71"/>
        <v>0</v>
      </c>
      <c r="BO237" s="190"/>
      <c r="BP237" s="190">
        <f t="shared" si="72"/>
        <v>0</v>
      </c>
      <c r="BQ237" s="190"/>
      <c r="BR237" s="190">
        <f t="shared" si="73"/>
        <v>0</v>
      </c>
      <c r="BS237" s="191"/>
    </row>
    <row r="238" spans="2:71" ht="15" thickBot="1" x14ac:dyDescent="0.4">
      <c r="B238" s="209"/>
      <c r="C238" s="210"/>
      <c r="D238" s="210"/>
      <c r="E238" s="214"/>
      <c r="F238" s="214"/>
      <c r="G238" s="214"/>
      <c r="H238" s="215"/>
      <c r="I238" s="205"/>
      <c r="J238" s="206"/>
      <c r="K238" s="206"/>
      <c r="L238" s="206"/>
      <c r="M238" s="213">
        <v>44105</v>
      </c>
      <c r="N238" s="213"/>
      <c r="O238" s="213"/>
      <c r="P238" s="213">
        <v>44469</v>
      </c>
      <c r="Q238" s="213"/>
      <c r="R238" s="213"/>
      <c r="S238" s="205" t="s">
        <v>6638</v>
      </c>
      <c r="T238" s="205"/>
      <c r="U238" s="205"/>
      <c r="V238" s="206" t="s">
        <v>6364</v>
      </c>
      <c r="W238" s="206"/>
      <c r="X238" s="206"/>
      <c r="Y238" s="207"/>
      <c r="Z238" s="207"/>
      <c r="AA238" s="207"/>
      <c r="AB238" s="208"/>
      <c r="AC238" s="208"/>
      <c r="AD238" s="208"/>
      <c r="AE238" s="202"/>
      <c r="AF238" s="202"/>
      <c r="AG238" s="202"/>
      <c r="AH238" s="201">
        <f>Totals!$E$81</f>
        <v>45811</v>
      </c>
      <c r="AI238" s="201"/>
      <c r="AJ238" s="201"/>
      <c r="AK238" s="331">
        <f t="shared" si="60"/>
        <v>0</v>
      </c>
      <c r="AL238" s="331"/>
      <c r="AM238" s="331"/>
      <c r="AN238" s="201" t="str">
        <f t="shared" si="61"/>
        <v/>
      </c>
      <c r="AO238" s="201"/>
      <c r="AP238" s="201"/>
      <c r="AQ238" s="202"/>
      <c r="AR238" s="202"/>
      <c r="AS238" s="202"/>
      <c r="AT238" s="203">
        <f t="shared" si="74"/>
        <v>0</v>
      </c>
      <c r="AU238" s="203"/>
      <c r="AV238" s="203"/>
      <c r="AW238" s="204">
        <f t="shared" si="63"/>
        <v>0</v>
      </c>
      <c r="AX238" s="204"/>
      <c r="AY238" s="204"/>
      <c r="AZ238" s="190">
        <f t="shared" si="64"/>
        <v>0</v>
      </c>
      <c r="BA238" s="190"/>
      <c r="BB238" s="190">
        <f t="shared" si="65"/>
        <v>0</v>
      </c>
      <c r="BC238" s="190"/>
      <c r="BD238" s="190">
        <f t="shared" si="66"/>
        <v>0</v>
      </c>
      <c r="BE238" s="190"/>
      <c r="BF238" s="190">
        <f t="shared" si="67"/>
        <v>0</v>
      </c>
      <c r="BG238" s="190"/>
      <c r="BH238" s="190">
        <f t="shared" si="68"/>
        <v>0</v>
      </c>
      <c r="BI238" s="190"/>
      <c r="BJ238" s="190">
        <f t="shared" si="69"/>
        <v>0</v>
      </c>
      <c r="BK238" s="190"/>
      <c r="BL238" s="190">
        <f t="shared" si="70"/>
        <v>0</v>
      </c>
      <c r="BM238" s="199"/>
      <c r="BN238" s="190">
        <f t="shared" si="71"/>
        <v>0</v>
      </c>
      <c r="BO238" s="190"/>
      <c r="BP238" s="190">
        <f t="shared" si="72"/>
        <v>0</v>
      </c>
      <c r="BQ238" s="190"/>
      <c r="BR238" s="190">
        <f t="shared" si="73"/>
        <v>0</v>
      </c>
      <c r="BS238" s="191"/>
    </row>
    <row r="239" spans="2:71" ht="15" thickBot="1" x14ac:dyDescent="0.4">
      <c r="B239" s="209"/>
      <c r="C239" s="210"/>
      <c r="D239" s="210"/>
      <c r="E239" s="214"/>
      <c r="F239" s="214"/>
      <c r="G239" s="214"/>
      <c r="H239" s="215"/>
      <c r="I239" s="205"/>
      <c r="J239" s="206"/>
      <c r="K239" s="206"/>
      <c r="L239" s="206"/>
      <c r="M239" s="213"/>
      <c r="N239" s="213"/>
      <c r="O239" s="213"/>
      <c r="P239" s="213"/>
      <c r="Q239" s="213"/>
      <c r="R239" s="213"/>
      <c r="S239" s="205"/>
      <c r="T239" s="205"/>
      <c r="U239" s="205"/>
      <c r="V239" s="206"/>
      <c r="W239" s="206"/>
      <c r="X239" s="206"/>
      <c r="Y239" s="207"/>
      <c r="Z239" s="207"/>
      <c r="AA239" s="207"/>
      <c r="AB239" s="208"/>
      <c r="AC239" s="208"/>
      <c r="AD239" s="208"/>
      <c r="AE239" s="202"/>
      <c r="AF239" s="202"/>
      <c r="AG239" s="202"/>
      <c r="AH239" s="201">
        <f>Totals!$E$81</f>
        <v>45811</v>
      </c>
      <c r="AI239" s="201"/>
      <c r="AJ239" s="201"/>
      <c r="AK239" s="331">
        <f t="shared" si="60"/>
        <v>0</v>
      </c>
      <c r="AL239" s="331"/>
      <c r="AM239" s="331"/>
      <c r="AN239" s="201" t="str">
        <f t="shared" si="61"/>
        <v/>
      </c>
      <c r="AO239" s="201"/>
      <c r="AP239" s="201"/>
      <c r="AQ239" s="202"/>
      <c r="AR239" s="202"/>
      <c r="AS239" s="202"/>
      <c r="AT239" s="203">
        <f t="shared" si="74"/>
        <v>0</v>
      </c>
      <c r="AU239" s="203"/>
      <c r="AV239" s="203"/>
      <c r="AW239" s="204">
        <f t="shared" si="63"/>
        <v>0</v>
      </c>
      <c r="AX239" s="204"/>
      <c r="AY239" s="204"/>
      <c r="AZ239" s="190">
        <f t="shared" si="64"/>
        <v>0</v>
      </c>
      <c r="BA239" s="190"/>
      <c r="BB239" s="190">
        <f t="shared" si="65"/>
        <v>0</v>
      </c>
      <c r="BC239" s="190"/>
      <c r="BD239" s="190">
        <f t="shared" si="66"/>
        <v>0</v>
      </c>
      <c r="BE239" s="190"/>
      <c r="BF239" s="190">
        <f t="shared" si="67"/>
        <v>0</v>
      </c>
      <c r="BG239" s="190"/>
      <c r="BH239" s="190">
        <f t="shared" si="68"/>
        <v>0</v>
      </c>
      <c r="BI239" s="190"/>
      <c r="BJ239" s="190">
        <f t="shared" si="69"/>
        <v>0</v>
      </c>
      <c r="BK239" s="190"/>
      <c r="BL239" s="190">
        <f t="shared" si="70"/>
        <v>0</v>
      </c>
      <c r="BM239" s="199"/>
      <c r="BN239" s="190">
        <f t="shared" si="71"/>
        <v>0</v>
      </c>
      <c r="BO239" s="190"/>
      <c r="BP239" s="190">
        <f t="shared" si="72"/>
        <v>0</v>
      </c>
      <c r="BQ239" s="190"/>
      <c r="BR239" s="190">
        <f t="shared" si="73"/>
        <v>0</v>
      </c>
      <c r="BS239" s="191"/>
    </row>
    <row r="240" spans="2:71" ht="15" thickBot="1" x14ac:dyDescent="0.4">
      <c r="B240" s="209"/>
      <c r="C240" s="210"/>
      <c r="D240" s="210"/>
      <c r="E240" s="214"/>
      <c r="F240" s="214"/>
      <c r="G240" s="214"/>
      <c r="H240" s="215"/>
      <c r="I240" s="205"/>
      <c r="J240" s="206"/>
      <c r="K240" s="206"/>
      <c r="L240" s="206"/>
      <c r="M240" s="213"/>
      <c r="N240" s="213"/>
      <c r="O240" s="213"/>
      <c r="P240" s="213"/>
      <c r="Q240" s="213"/>
      <c r="R240" s="213"/>
      <c r="S240" s="205"/>
      <c r="T240" s="205"/>
      <c r="U240" s="205"/>
      <c r="V240" s="206"/>
      <c r="W240" s="206"/>
      <c r="X240" s="206"/>
      <c r="Y240" s="207"/>
      <c r="Z240" s="207"/>
      <c r="AA240" s="207"/>
      <c r="AB240" s="208"/>
      <c r="AC240" s="208"/>
      <c r="AD240" s="208"/>
      <c r="AE240" s="202"/>
      <c r="AF240" s="202"/>
      <c r="AG240" s="202"/>
      <c r="AH240" s="201">
        <f>Totals!$E$81</f>
        <v>45811</v>
      </c>
      <c r="AI240" s="201"/>
      <c r="AJ240" s="201"/>
      <c r="AK240" s="331">
        <f t="shared" si="60"/>
        <v>0</v>
      </c>
      <c r="AL240" s="331"/>
      <c r="AM240" s="331"/>
      <c r="AN240" s="201" t="str">
        <f t="shared" si="61"/>
        <v/>
      </c>
      <c r="AO240" s="201"/>
      <c r="AP240" s="201"/>
      <c r="AQ240" s="202"/>
      <c r="AR240" s="202"/>
      <c r="AS240" s="202"/>
      <c r="AT240" s="203">
        <f t="shared" si="74"/>
        <v>0</v>
      </c>
      <c r="AU240" s="203"/>
      <c r="AV240" s="203"/>
      <c r="AW240" s="204">
        <f t="shared" si="63"/>
        <v>0</v>
      </c>
      <c r="AX240" s="204"/>
      <c r="AY240" s="204"/>
      <c r="AZ240" s="190">
        <f t="shared" si="64"/>
        <v>0</v>
      </c>
      <c r="BA240" s="190"/>
      <c r="BB240" s="190">
        <f t="shared" si="65"/>
        <v>0</v>
      </c>
      <c r="BC240" s="190"/>
      <c r="BD240" s="190">
        <f t="shared" si="66"/>
        <v>0</v>
      </c>
      <c r="BE240" s="190"/>
      <c r="BF240" s="190">
        <f t="shared" si="67"/>
        <v>0</v>
      </c>
      <c r="BG240" s="190"/>
      <c r="BH240" s="190">
        <f t="shared" si="68"/>
        <v>0</v>
      </c>
      <c r="BI240" s="190"/>
      <c r="BJ240" s="190">
        <f t="shared" si="69"/>
        <v>0</v>
      </c>
      <c r="BK240" s="190"/>
      <c r="BL240" s="190">
        <f t="shared" si="70"/>
        <v>0</v>
      </c>
      <c r="BM240" s="199"/>
      <c r="BN240" s="190">
        <f t="shared" si="71"/>
        <v>0</v>
      </c>
      <c r="BO240" s="190"/>
      <c r="BP240" s="190">
        <f t="shared" si="72"/>
        <v>0</v>
      </c>
      <c r="BQ240" s="190"/>
      <c r="BR240" s="190">
        <f t="shared" si="73"/>
        <v>0</v>
      </c>
      <c r="BS240" s="191"/>
    </row>
    <row r="241" spans="2:71" ht="15" thickBot="1" x14ac:dyDescent="0.4">
      <c r="B241" s="209"/>
      <c r="C241" s="210"/>
      <c r="D241" s="210"/>
      <c r="E241" s="214"/>
      <c r="F241" s="214"/>
      <c r="G241" s="214"/>
      <c r="H241" s="215"/>
      <c r="I241" s="205"/>
      <c r="J241" s="206"/>
      <c r="K241" s="206"/>
      <c r="L241" s="206"/>
      <c r="M241" s="213">
        <v>44401</v>
      </c>
      <c r="N241" s="213"/>
      <c r="O241" s="213"/>
      <c r="P241" s="213">
        <v>44431</v>
      </c>
      <c r="Q241" s="213"/>
      <c r="R241" s="213"/>
      <c r="S241" s="205" t="s">
        <v>6948</v>
      </c>
      <c r="T241" s="205"/>
      <c r="U241" s="205"/>
      <c r="V241" s="206" t="s">
        <v>6925</v>
      </c>
      <c r="W241" s="206"/>
      <c r="X241" s="206"/>
      <c r="Y241" s="207"/>
      <c r="Z241" s="207"/>
      <c r="AA241" s="207"/>
      <c r="AB241" s="208"/>
      <c r="AC241" s="208"/>
      <c r="AD241" s="208"/>
      <c r="AE241" s="202"/>
      <c r="AF241" s="202"/>
      <c r="AG241" s="202"/>
      <c r="AH241" s="201">
        <f>Totals!$E$81</f>
        <v>45811</v>
      </c>
      <c r="AI241" s="201"/>
      <c r="AJ241" s="201"/>
      <c r="AK241" s="331">
        <f t="shared" si="60"/>
        <v>0</v>
      </c>
      <c r="AL241" s="331"/>
      <c r="AM241" s="331"/>
      <c r="AN241" s="201" t="str">
        <f t="shared" si="61"/>
        <v/>
      </c>
      <c r="AO241" s="201"/>
      <c r="AP241" s="201"/>
      <c r="AQ241" s="202"/>
      <c r="AR241" s="202"/>
      <c r="AS241" s="202"/>
      <c r="AT241" s="203">
        <f t="shared" si="74"/>
        <v>0</v>
      </c>
      <c r="AU241" s="203"/>
      <c r="AV241" s="203"/>
      <c r="AW241" s="204">
        <f t="shared" si="63"/>
        <v>0</v>
      </c>
      <c r="AX241" s="204"/>
      <c r="AY241" s="204"/>
      <c r="AZ241" s="190">
        <f t="shared" si="64"/>
        <v>0</v>
      </c>
      <c r="BA241" s="190"/>
      <c r="BB241" s="190">
        <f t="shared" si="65"/>
        <v>0</v>
      </c>
      <c r="BC241" s="190"/>
      <c r="BD241" s="190">
        <f t="shared" si="66"/>
        <v>0</v>
      </c>
      <c r="BE241" s="190"/>
      <c r="BF241" s="190">
        <f t="shared" si="67"/>
        <v>0</v>
      </c>
      <c r="BG241" s="190"/>
      <c r="BH241" s="190">
        <f t="shared" si="68"/>
        <v>0</v>
      </c>
      <c r="BI241" s="190"/>
      <c r="BJ241" s="190">
        <f t="shared" si="69"/>
        <v>0</v>
      </c>
      <c r="BK241" s="190"/>
      <c r="BL241" s="190">
        <f t="shared" si="70"/>
        <v>0</v>
      </c>
      <c r="BM241" s="199"/>
      <c r="BN241" s="190">
        <f t="shared" si="71"/>
        <v>0</v>
      </c>
      <c r="BO241" s="190"/>
      <c r="BP241" s="190">
        <f t="shared" si="72"/>
        <v>0</v>
      </c>
      <c r="BQ241" s="190"/>
      <c r="BR241" s="190">
        <f t="shared" si="73"/>
        <v>0</v>
      </c>
      <c r="BS241" s="191"/>
    </row>
    <row r="242" spans="2:71" ht="15" thickBot="1" x14ac:dyDescent="0.4">
      <c r="B242" s="209"/>
      <c r="C242" s="210"/>
      <c r="D242" s="210"/>
      <c r="E242" s="214"/>
      <c r="F242" s="214"/>
      <c r="G242" s="214"/>
      <c r="H242" s="215"/>
      <c r="I242" s="205"/>
      <c r="J242" s="206"/>
      <c r="K242" s="206"/>
      <c r="L242" s="206"/>
      <c r="M242" s="213"/>
      <c r="N242" s="213"/>
      <c r="O242" s="213"/>
      <c r="P242" s="213"/>
      <c r="Q242" s="213"/>
      <c r="R242" s="213"/>
      <c r="S242" s="205" t="s">
        <v>6948</v>
      </c>
      <c r="T242" s="205"/>
      <c r="U242" s="205"/>
      <c r="V242" s="206"/>
      <c r="W242" s="206"/>
      <c r="X242" s="206"/>
      <c r="Y242" s="207"/>
      <c r="Z242" s="207"/>
      <c r="AA242" s="207"/>
      <c r="AB242" s="208"/>
      <c r="AC242" s="208"/>
      <c r="AD242" s="208"/>
      <c r="AE242" s="202"/>
      <c r="AF242" s="202"/>
      <c r="AG242" s="202"/>
      <c r="AH242" s="201">
        <f>Totals!$E$81</f>
        <v>45811</v>
      </c>
      <c r="AI242" s="201"/>
      <c r="AJ242" s="201"/>
      <c r="AK242" s="331">
        <f t="shared" si="60"/>
        <v>0</v>
      </c>
      <c r="AL242" s="331"/>
      <c r="AM242" s="331"/>
      <c r="AN242" s="201" t="str">
        <f t="shared" si="61"/>
        <v/>
      </c>
      <c r="AO242" s="201"/>
      <c r="AP242" s="201"/>
      <c r="AQ242" s="202"/>
      <c r="AR242" s="202"/>
      <c r="AS242" s="202"/>
      <c r="AT242" s="203">
        <f t="shared" si="74"/>
        <v>0</v>
      </c>
      <c r="AU242" s="203"/>
      <c r="AV242" s="203"/>
      <c r="AW242" s="204">
        <f t="shared" si="63"/>
        <v>0</v>
      </c>
      <c r="AX242" s="204"/>
      <c r="AY242" s="204"/>
      <c r="AZ242" s="190">
        <f t="shared" si="64"/>
        <v>0</v>
      </c>
      <c r="BA242" s="190"/>
      <c r="BB242" s="190">
        <f t="shared" si="65"/>
        <v>0</v>
      </c>
      <c r="BC242" s="190"/>
      <c r="BD242" s="190">
        <f t="shared" si="66"/>
        <v>0</v>
      </c>
      <c r="BE242" s="190"/>
      <c r="BF242" s="190">
        <f t="shared" si="67"/>
        <v>0</v>
      </c>
      <c r="BG242" s="190"/>
      <c r="BH242" s="190">
        <f t="shared" si="68"/>
        <v>0</v>
      </c>
      <c r="BI242" s="190"/>
      <c r="BJ242" s="190">
        <f t="shared" si="69"/>
        <v>0</v>
      </c>
      <c r="BK242" s="190"/>
      <c r="BL242" s="190">
        <f t="shared" si="70"/>
        <v>0</v>
      </c>
      <c r="BM242" s="199"/>
      <c r="BN242" s="190">
        <f t="shared" si="71"/>
        <v>0</v>
      </c>
      <c r="BO242" s="190"/>
      <c r="BP242" s="190">
        <f t="shared" si="72"/>
        <v>0</v>
      </c>
      <c r="BQ242" s="190"/>
      <c r="BR242" s="190">
        <f t="shared" si="73"/>
        <v>0</v>
      </c>
      <c r="BS242" s="191"/>
    </row>
    <row r="243" spans="2:71" ht="15" thickBot="1" x14ac:dyDescent="0.4">
      <c r="B243" s="209"/>
      <c r="C243" s="210"/>
      <c r="D243" s="210"/>
      <c r="E243" s="214"/>
      <c r="F243" s="214"/>
      <c r="G243" s="214"/>
      <c r="H243" s="215"/>
      <c r="I243" s="205"/>
      <c r="J243" s="206"/>
      <c r="K243" s="206"/>
      <c r="L243" s="206"/>
      <c r="M243" s="213"/>
      <c r="N243" s="213"/>
      <c r="O243" s="213"/>
      <c r="P243" s="213"/>
      <c r="Q243" s="213"/>
      <c r="R243" s="213"/>
      <c r="S243" s="205" t="s">
        <v>6948</v>
      </c>
      <c r="T243" s="205"/>
      <c r="U243" s="205"/>
      <c r="V243" s="206"/>
      <c r="W243" s="206"/>
      <c r="X243" s="206"/>
      <c r="Y243" s="207"/>
      <c r="Z243" s="207"/>
      <c r="AA243" s="207"/>
      <c r="AB243" s="208"/>
      <c r="AC243" s="208"/>
      <c r="AD243" s="208"/>
      <c r="AE243" s="202"/>
      <c r="AF243" s="202"/>
      <c r="AG243" s="202"/>
      <c r="AH243" s="201">
        <f>Totals!$E$81</f>
        <v>45811</v>
      </c>
      <c r="AI243" s="201"/>
      <c r="AJ243" s="201"/>
      <c r="AK243" s="331">
        <f t="shared" si="60"/>
        <v>0</v>
      </c>
      <c r="AL243" s="331"/>
      <c r="AM243" s="331"/>
      <c r="AN243" s="201" t="str">
        <f t="shared" si="61"/>
        <v/>
      </c>
      <c r="AO243" s="201"/>
      <c r="AP243" s="201"/>
      <c r="AQ243" s="202"/>
      <c r="AR243" s="202"/>
      <c r="AS243" s="202"/>
      <c r="AT243" s="203">
        <f t="shared" si="74"/>
        <v>0</v>
      </c>
      <c r="AU243" s="203"/>
      <c r="AV243" s="203"/>
      <c r="AW243" s="204">
        <f t="shared" si="63"/>
        <v>0</v>
      </c>
      <c r="AX243" s="204"/>
      <c r="AY243" s="204"/>
      <c r="AZ243" s="190">
        <f t="shared" si="64"/>
        <v>0</v>
      </c>
      <c r="BA243" s="190"/>
      <c r="BB243" s="190">
        <f t="shared" si="65"/>
        <v>0</v>
      </c>
      <c r="BC243" s="190"/>
      <c r="BD243" s="190">
        <f t="shared" si="66"/>
        <v>0</v>
      </c>
      <c r="BE243" s="190"/>
      <c r="BF243" s="190">
        <f t="shared" si="67"/>
        <v>0</v>
      </c>
      <c r="BG243" s="190"/>
      <c r="BH243" s="190">
        <f t="shared" si="68"/>
        <v>0</v>
      </c>
      <c r="BI243" s="190"/>
      <c r="BJ243" s="190">
        <f t="shared" si="69"/>
        <v>0</v>
      </c>
      <c r="BK243" s="190"/>
      <c r="BL243" s="190">
        <f t="shared" si="70"/>
        <v>0</v>
      </c>
      <c r="BM243" s="199"/>
      <c r="BN243" s="190">
        <f t="shared" si="71"/>
        <v>0</v>
      </c>
      <c r="BO243" s="190"/>
      <c r="BP243" s="190">
        <f t="shared" si="72"/>
        <v>0</v>
      </c>
      <c r="BQ243" s="190"/>
      <c r="BR243" s="190">
        <f t="shared" si="73"/>
        <v>0</v>
      </c>
      <c r="BS243" s="191"/>
    </row>
    <row r="244" spans="2:71" ht="15" thickBot="1" x14ac:dyDescent="0.4">
      <c r="B244" s="209"/>
      <c r="C244" s="210"/>
      <c r="D244" s="210"/>
      <c r="E244" s="214"/>
      <c r="F244" s="214"/>
      <c r="G244" s="214"/>
      <c r="H244" s="215"/>
      <c r="I244" s="205"/>
      <c r="J244" s="206"/>
      <c r="K244" s="206"/>
      <c r="L244" s="206"/>
      <c r="M244" s="213"/>
      <c r="N244" s="213"/>
      <c r="O244" s="213"/>
      <c r="P244" s="213"/>
      <c r="Q244" s="213"/>
      <c r="R244" s="213"/>
      <c r="S244" s="205" t="s">
        <v>6948</v>
      </c>
      <c r="T244" s="205"/>
      <c r="U244" s="205"/>
      <c r="V244" s="206"/>
      <c r="W244" s="206"/>
      <c r="X244" s="206"/>
      <c r="Y244" s="207"/>
      <c r="Z244" s="207"/>
      <c r="AA244" s="207"/>
      <c r="AB244" s="208"/>
      <c r="AC244" s="208"/>
      <c r="AD244" s="208"/>
      <c r="AE244" s="202"/>
      <c r="AF244" s="202"/>
      <c r="AG244" s="202"/>
      <c r="AH244" s="201">
        <f>Totals!$E$81</f>
        <v>45811</v>
      </c>
      <c r="AI244" s="201"/>
      <c r="AJ244" s="201"/>
      <c r="AK244" s="331">
        <f t="shared" si="60"/>
        <v>0</v>
      </c>
      <c r="AL244" s="331"/>
      <c r="AM244" s="331"/>
      <c r="AN244" s="201" t="str">
        <f t="shared" si="61"/>
        <v/>
      </c>
      <c r="AO244" s="201"/>
      <c r="AP244" s="201"/>
      <c r="AQ244" s="202"/>
      <c r="AR244" s="202"/>
      <c r="AS244" s="202"/>
      <c r="AT244" s="203">
        <f t="shared" si="74"/>
        <v>0</v>
      </c>
      <c r="AU244" s="203"/>
      <c r="AV244" s="203"/>
      <c r="AW244" s="204">
        <f t="shared" si="63"/>
        <v>0</v>
      </c>
      <c r="AX244" s="204"/>
      <c r="AY244" s="204"/>
      <c r="AZ244" s="190">
        <f t="shared" si="64"/>
        <v>0</v>
      </c>
      <c r="BA244" s="190"/>
      <c r="BB244" s="190">
        <f t="shared" si="65"/>
        <v>0</v>
      </c>
      <c r="BC244" s="190"/>
      <c r="BD244" s="190">
        <f t="shared" si="66"/>
        <v>0</v>
      </c>
      <c r="BE244" s="190"/>
      <c r="BF244" s="190">
        <f t="shared" si="67"/>
        <v>0</v>
      </c>
      <c r="BG244" s="190"/>
      <c r="BH244" s="190">
        <f t="shared" si="68"/>
        <v>0</v>
      </c>
      <c r="BI244" s="190"/>
      <c r="BJ244" s="190">
        <f t="shared" si="69"/>
        <v>0</v>
      </c>
      <c r="BK244" s="190"/>
      <c r="BL244" s="190">
        <f t="shared" si="70"/>
        <v>0</v>
      </c>
      <c r="BM244" s="199"/>
      <c r="BN244" s="190">
        <f t="shared" si="71"/>
        <v>0</v>
      </c>
      <c r="BO244" s="190"/>
      <c r="BP244" s="190">
        <f t="shared" si="72"/>
        <v>0</v>
      </c>
      <c r="BQ244" s="190"/>
      <c r="BR244" s="190">
        <f t="shared" si="73"/>
        <v>0</v>
      </c>
      <c r="BS244" s="191"/>
    </row>
    <row r="245" spans="2:71" ht="15" thickBot="1" x14ac:dyDescent="0.4">
      <c r="B245" s="209"/>
      <c r="C245" s="210"/>
      <c r="D245" s="210"/>
      <c r="E245" s="214"/>
      <c r="F245" s="214"/>
      <c r="G245" s="214"/>
      <c r="H245" s="215"/>
      <c r="I245" s="205"/>
      <c r="J245" s="206"/>
      <c r="K245" s="206"/>
      <c r="L245" s="206"/>
      <c r="M245" s="213"/>
      <c r="N245" s="213"/>
      <c r="O245" s="213"/>
      <c r="P245" s="213"/>
      <c r="Q245" s="213"/>
      <c r="R245" s="213"/>
      <c r="S245" s="205"/>
      <c r="T245" s="205"/>
      <c r="U245" s="205"/>
      <c r="V245" s="206"/>
      <c r="W245" s="206"/>
      <c r="X245" s="206"/>
      <c r="Y245" s="207"/>
      <c r="Z245" s="207"/>
      <c r="AA245" s="207"/>
      <c r="AB245" s="208"/>
      <c r="AC245" s="208"/>
      <c r="AD245" s="208"/>
      <c r="AE245" s="202"/>
      <c r="AF245" s="202"/>
      <c r="AG245" s="202"/>
      <c r="AH245" s="201">
        <f>Totals!$E$81</f>
        <v>45811</v>
      </c>
      <c r="AI245" s="201"/>
      <c r="AJ245" s="201"/>
      <c r="AK245" s="331">
        <f t="shared" si="60"/>
        <v>0</v>
      </c>
      <c r="AL245" s="331"/>
      <c r="AM245" s="331"/>
      <c r="AN245" s="201" t="str">
        <f t="shared" si="61"/>
        <v/>
      </c>
      <c r="AO245" s="201"/>
      <c r="AP245" s="201"/>
      <c r="AQ245" s="202"/>
      <c r="AR245" s="202"/>
      <c r="AS245" s="202"/>
      <c r="AT245" s="203">
        <f t="shared" si="74"/>
        <v>0</v>
      </c>
      <c r="AU245" s="203"/>
      <c r="AV245" s="203"/>
      <c r="AW245" s="204">
        <f t="shared" si="63"/>
        <v>0</v>
      </c>
      <c r="AX245" s="204"/>
      <c r="AY245" s="204"/>
      <c r="AZ245" s="190">
        <f t="shared" si="64"/>
        <v>0</v>
      </c>
      <c r="BA245" s="190"/>
      <c r="BB245" s="190">
        <f t="shared" si="65"/>
        <v>0</v>
      </c>
      <c r="BC245" s="190"/>
      <c r="BD245" s="190">
        <f t="shared" si="66"/>
        <v>0</v>
      </c>
      <c r="BE245" s="190"/>
      <c r="BF245" s="190">
        <f t="shared" si="67"/>
        <v>0</v>
      </c>
      <c r="BG245" s="190"/>
      <c r="BH245" s="190">
        <f t="shared" si="68"/>
        <v>0</v>
      </c>
      <c r="BI245" s="190"/>
      <c r="BJ245" s="190">
        <f t="shared" si="69"/>
        <v>0</v>
      </c>
      <c r="BK245" s="190"/>
      <c r="BL245" s="190">
        <f t="shared" si="70"/>
        <v>0</v>
      </c>
      <c r="BM245" s="199"/>
      <c r="BN245" s="190">
        <f t="shared" si="71"/>
        <v>0</v>
      </c>
      <c r="BO245" s="190"/>
      <c r="BP245" s="190">
        <f t="shared" si="72"/>
        <v>0</v>
      </c>
      <c r="BQ245" s="190"/>
      <c r="BR245" s="190">
        <f t="shared" si="73"/>
        <v>0</v>
      </c>
      <c r="BS245" s="191"/>
    </row>
    <row r="246" spans="2:71" ht="15" thickBot="1" x14ac:dyDescent="0.4">
      <c r="B246" s="209"/>
      <c r="C246" s="210"/>
      <c r="D246" s="210"/>
      <c r="E246" s="214"/>
      <c r="F246" s="214"/>
      <c r="G246" s="214"/>
      <c r="H246" s="215"/>
      <c r="I246" s="205"/>
      <c r="J246" s="206"/>
      <c r="K246" s="206"/>
      <c r="L246" s="206"/>
      <c r="M246" s="213"/>
      <c r="N246" s="213"/>
      <c r="O246" s="213"/>
      <c r="P246" s="213"/>
      <c r="Q246" s="213"/>
      <c r="R246" s="213"/>
      <c r="S246" s="205"/>
      <c r="T246" s="205"/>
      <c r="U246" s="205"/>
      <c r="V246" s="206"/>
      <c r="W246" s="206"/>
      <c r="X246" s="206"/>
      <c r="Y246" s="207"/>
      <c r="Z246" s="207"/>
      <c r="AA246" s="207"/>
      <c r="AB246" s="208"/>
      <c r="AC246" s="208"/>
      <c r="AD246" s="208"/>
      <c r="AE246" s="202"/>
      <c r="AF246" s="202"/>
      <c r="AG246" s="202"/>
      <c r="AH246" s="201">
        <f>Totals!$E$81</f>
        <v>45811</v>
      </c>
      <c r="AI246" s="201"/>
      <c r="AJ246" s="201"/>
      <c r="AK246" s="331">
        <f t="shared" si="60"/>
        <v>0</v>
      </c>
      <c r="AL246" s="331"/>
      <c r="AM246" s="331"/>
      <c r="AN246" s="201" t="str">
        <f t="shared" si="61"/>
        <v/>
      </c>
      <c r="AO246" s="201"/>
      <c r="AP246" s="201"/>
      <c r="AQ246" s="202"/>
      <c r="AR246" s="202"/>
      <c r="AS246" s="202"/>
      <c r="AT246" s="203">
        <f t="shared" si="74"/>
        <v>0</v>
      </c>
      <c r="AU246" s="203"/>
      <c r="AV246" s="203"/>
      <c r="AW246" s="204">
        <f t="shared" si="63"/>
        <v>0</v>
      </c>
      <c r="AX246" s="204"/>
      <c r="AY246" s="204"/>
      <c r="AZ246" s="190">
        <f t="shared" si="64"/>
        <v>0</v>
      </c>
      <c r="BA246" s="190"/>
      <c r="BB246" s="190">
        <f t="shared" si="65"/>
        <v>0</v>
      </c>
      <c r="BC246" s="190"/>
      <c r="BD246" s="190">
        <f t="shared" si="66"/>
        <v>0</v>
      </c>
      <c r="BE246" s="190"/>
      <c r="BF246" s="190">
        <f t="shared" si="67"/>
        <v>0</v>
      </c>
      <c r="BG246" s="190"/>
      <c r="BH246" s="190">
        <f t="shared" si="68"/>
        <v>0</v>
      </c>
      <c r="BI246" s="190"/>
      <c r="BJ246" s="190">
        <f t="shared" si="69"/>
        <v>0</v>
      </c>
      <c r="BK246" s="190"/>
      <c r="BL246" s="190">
        <f t="shared" si="70"/>
        <v>0</v>
      </c>
      <c r="BM246" s="199"/>
      <c r="BN246" s="190">
        <f t="shared" si="71"/>
        <v>0</v>
      </c>
      <c r="BO246" s="190"/>
      <c r="BP246" s="190">
        <f t="shared" si="72"/>
        <v>0</v>
      </c>
      <c r="BQ246" s="190"/>
      <c r="BR246" s="190">
        <f t="shared" si="73"/>
        <v>0</v>
      </c>
      <c r="BS246" s="191"/>
    </row>
    <row r="247" spans="2:71" ht="15" thickBot="1" x14ac:dyDescent="0.4">
      <c r="B247" s="209"/>
      <c r="C247" s="210"/>
      <c r="D247" s="210"/>
      <c r="E247" s="214"/>
      <c r="F247" s="214"/>
      <c r="G247" s="214"/>
      <c r="H247" s="215"/>
      <c r="I247" s="205"/>
      <c r="J247" s="206"/>
      <c r="K247" s="206"/>
      <c r="L247" s="206"/>
      <c r="M247" s="213"/>
      <c r="N247" s="213"/>
      <c r="O247" s="213"/>
      <c r="P247" s="213"/>
      <c r="Q247" s="213"/>
      <c r="R247" s="213"/>
      <c r="S247" s="205" t="s">
        <v>6948</v>
      </c>
      <c r="T247" s="205"/>
      <c r="U247" s="205"/>
      <c r="V247" s="206"/>
      <c r="W247" s="206"/>
      <c r="X247" s="206"/>
      <c r="Y247" s="207"/>
      <c r="Z247" s="207"/>
      <c r="AA247" s="207"/>
      <c r="AB247" s="208"/>
      <c r="AC247" s="208"/>
      <c r="AD247" s="208"/>
      <c r="AE247" s="202"/>
      <c r="AF247" s="202"/>
      <c r="AG247" s="202"/>
      <c r="AH247" s="201">
        <f>Totals!$E$81</f>
        <v>45811</v>
      </c>
      <c r="AI247" s="201"/>
      <c r="AJ247" s="201"/>
      <c r="AK247" s="331">
        <f t="shared" si="60"/>
        <v>0</v>
      </c>
      <c r="AL247" s="331"/>
      <c r="AM247" s="331"/>
      <c r="AN247" s="201" t="str">
        <f t="shared" si="61"/>
        <v/>
      </c>
      <c r="AO247" s="201"/>
      <c r="AP247" s="201"/>
      <c r="AQ247" s="202"/>
      <c r="AR247" s="202"/>
      <c r="AS247" s="202"/>
      <c r="AT247" s="203">
        <f t="shared" si="74"/>
        <v>0</v>
      </c>
      <c r="AU247" s="203"/>
      <c r="AV247" s="203"/>
      <c r="AW247" s="204">
        <f t="shared" si="63"/>
        <v>0</v>
      </c>
      <c r="AX247" s="204"/>
      <c r="AY247" s="204"/>
      <c r="AZ247" s="190">
        <f t="shared" si="64"/>
        <v>0</v>
      </c>
      <c r="BA247" s="190"/>
      <c r="BB247" s="190">
        <f t="shared" si="65"/>
        <v>0</v>
      </c>
      <c r="BC247" s="190"/>
      <c r="BD247" s="190">
        <f t="shared" si="66"/>
        <v>0</v>
      </c>
      <c r="BE247" s="190"/>
      <c r="BF247" s="190">
        <f t="shared" si="67"/>
        <v>0</v>
      </c>
      <c r="BG247" s="190"/>
      <c r="BH247" s="190">
        <f t="shared" si="68"/>
        <v>0</v>
      </c>
      <c r="BI247" s="190"/>
      <c r="BJ247" s="190">
        <f t="shared" si="69"/>
        <v>0</v>
      </c>
      <c r="BK247" s="190"/>
      <c r="BL247" s="190">
        <f t="shared" si="70"/>
        <v>0</v>
      </c>
      <c r="BM247" s="199"/>
      <c r="BN247" s="190">
        <f t="shared" si="71"/>
        <v>0</v>
      </c>
      <c r="BO247" s="190"/>
      <c r="BP247" s="190">
        <f t="shared" si="72"/>
        <v>0</v>
      </c>
      <c r="BQ247" s="190"/>
      <c r="BR247" s="190">
        <f t="shared" si="73"/>
        <v>0</v>
      </c>
      <c r="BS247" s="191"/>
    </row>
    <row r="248" spans="2:71" ht="15" thickBot="1" x14ac:dyDescent="0.4">
      <c r="B248" s="209"/>
      <c r="C248" s="210"/>
      <c r="D248" s="210"/>
      <c r="E248" s="214"/>
      <c r="F248" s="214"/>
      <c r="G248" s="214"/>
      <c r="H248" s="215"/>
      <c r="I248" s="205"/>
      <c r="J248" s="206"/>
      <c r="K248" s="206"/>
      <c r="L248" s="206"/>
      <c r="M248" s="213"/>
      <c r="N248" s="213"/>
      <c r="O248" s="213"/>
      <c r="P248" s="213"/>
      <c r="Q248" s="213"/>
      <c r="R248" s="213"/>
      <c r="S248" s="205"/>
      <c r="T248" s="205"/>
      <c r="U248" s="205"/>
      <c r="V248" s="206"/>
      <c r="W248" s="206"/>
      <c r="X248" s="206"/>
      <c r="Y248" s="207"/>
      <c r="Z248" s="207"/>
      <c r="AA248" s="207"/>
      <c r="AB248" s="208"/>
      <c r="AC248" s="208"/>
      <c r="AD248" s="208"/>
      <c r="AE248" s="202"/>
      <c r="AF248" s="202"/>
      <c r="AG248" s="202"/>
      <c r="AH248" s="201">
        <f>Totals!$E$81</f>
        <v>45811</v>
      </c>
      <c r="AI248" s="201"/>
      <c r="AJ248" s="201"/>
      <c r="AK248" s="331">
        <f t="shared" si="60"/>
        <v>0</v>
      </c>
      <c r="AL248" s="331"/>
      <c r="AM248" s="331"/>
      <c r="AN248" s="201" t="str">
        <f t="shared" si="61"/>
        <v/>
      </c>
      <c r="AO248" s="201"/>
      <c r="AP248" s="201"/>
      <c r="AQ248" s="202"/>
      <c r="AR248" s="202"/>
      <c r="AS248" s="202"/>
      <c r="AT248" s="203">
        <f t="shared" si="74"/>
        <v>0</v>
      </c>
      <c r="AU248" s="203"/>
      <c r="AV248" s="203"/>
      <c r="AW248" s="204">
        <f t="shared" si="63"/>
        <v>0</v>
      </c>
      <c r="AX248" s="204"/>
      <c r="AY248" s="204"/>
      <c r="AZ248" s="190">
        <f t="shared" si="64"/>
        <v>0</v>
      </c>
      <c r="BA248" s="190"/>
      <c r="BB248" s="190">
        <f t="shared" si="65"/>
        <v>0</v>
      </c>
      <c r="BC248" s="190"/>
      <c r="BD248" s="190">
        <f t="shared" si="66"/>
        <v>0</v>
      </c>
      <c r="BE248" s="190"/>
      <c r="BF248" s="190">
        <f t="shared" si="67"/>
        <v>0</v>
      </c>
      <c r="BG248" s="190"/>
      <c r="BH248" s="190">
        <f t="shared" si="68"/>
        <v>0</v>
      </c>
      <c r="BI248" s="190"/>
      <c r="BJ248" s="190">
        <f t="shared" si="69"/>
        <v>0</v>
      </c>
      <c r="BK248" s="190"/>
      <c r="BL248" s="190">
        <f t="shared" si="70"/>
        <v>0</v>
      </c>
      <c r="BM248" s="199"/>
      <c r="BN248" s="190">
        <f t="shared" si="71"/>
        <v>0</v>
      </c>
      <c r="BO248" s="190"/>
      <c r="BP248" s="190">
        <f t="shared" si="72"/>
        <v>0</v>
      </c>
      <c r="BQ248" s="190"/>
      <c r="BR248" s="190">
        <f t="shared" si="73"/>
        <v>0</v>
      </c>
      <c r="BS248" s="191"/>
    </row>
    <row r="249" spans="2:71" ht="15" thickBot="1" x14ac:dyDescent="0.4">
      <c r="B249" s="209"/>
      <c r="C249" s="210"/>
      <c r="D249" s="210"/>
      <c r="E249" s="214"/>
      <c r="F249" s="214"/>
      <c r="G249" s="214"/>
      <c r="H249" s="215"/>
      <c r="I249" s="205"/>
      <c r="J249" s="206"/>
      <c r="K249" s="206"/>
      <c r="L249" s="206"/>
      <c r="M249" s="213"/>
      <c r="N249" s="213"/>
      <c r="O249" s="213"/>
      <c r="P249" s="213"/>
      <c r="Q249" s="213"/>
      <c r="R249" s="213"/>
      <c r="S249" s="205"/>
      <c r="T249" s="205"/>
      <c r="U249" s="205"/>
      <c r="V249" s="206"/>
      <c r="W249" s="206"/>
      <c r="X249" s="206"/>
      <c r="Y249" s="207"/>
      <c r="Z249" s="207"/>
      <c r="AA249" s="207"/>
      <c r="AB249" s="208"/>
      <c r="AC249" s="208"/>
      <c r="AD249" s="208"/>
      <c r="AE249" s="202"/>
      <c r="AF249" s="202"/>
      <c r="AG249" s="202"/>
      <c r="AH249" s="201">
        <f>Totals!$E$81</f>
        <v>45811</v>
      </c>
      <c r="AI249" s="201"/>
      <c r="AJ249" s="201"/>
      <c r="AK249" s="331">
        <f t="shared" si="60"/>
        <v>0</v>
      </c>
      <c r="AL249" s="331"/>
      <c r="AM249" s="331"/>
      <c r="AN249" s="201" t="str">
        <f t="shared" si="61"/>
        <v/>
      </c>
      <c r="AO249" s="201"/>
      <c r="AP249" s="201"/>
      <c r="AQ249" s="202"/>
      <c r="AR249" s="202"/>
      <c r="AS249" s="202"/>
      <c r="AT249" s="203">
        <f t="shared" si="74"/>
        <v>0</v>
      </c>
      <c r="AU249" s="203"/>
      <c r="AV249" s="203"/>
      <c r="AW249" s="204">
        <f t="shared" si="63"/>
        <v>0</v>
      </c>
      <c r="AX249" s="204"/>
      <c r="AY249" s="204"/>
      <c r="AZ249" s="190">
        <f t="shared" si="64"/>
        <v>0</v>
      </c>
      <c r="BA249" s="190"/>
      <c r="BB249" s="190">
        <f t="shared" si="65"/>
        <v>0</v>
      </c>
      <c r="BC249" s="190"/>
      <c r="BD249" s="190">
        <f t="shared" si="66"/>
        <v>0</v>
      </c>
      <c r="BE249" s="190"/>
      <c r="BF249" s="190">
        <f t="shared" si="67"/>
        <v>0</v>
      </c>
      <c r="BG249" s="190"/>
      <c r="BH249" s="190">
        <f t="shared" si="68"/>
        <v>0</v>
      </c>
      <c r="BI249" s="190"/>
      <c r="BJ249" s="190">
        <f t="shared" si="69"/>
        <v>0</v>
      </c>
      <c r="BK249" s="190"/>
      <c r="BL249" s="190">
        <f t="shared" si="70"/>
        <v>0</v>
      </c>
      <c r="BM249" s="199"/>
      <c r="BN249" s="190">
        <f t="shared" si="71"/>
        <v>0</v>
      </c>
      <c r="BO249" s="190"/>
      <c r="BP249" s="190">
        <f t="shared" si="72"/>
        <v>0</v>
      </c>
      <c r="BQ249" s="190"/>
      <c r="BR249" s="190">
        <f t="shared" si="73"/>
        <v>0</v>
      </c>
      <c r="BS249" s="191"/>
    </row>
    <row r="250" spans="2:71" ht="15" thickBot="1" x14ac:dyDescent="0.4">
      <c r="B250" s="209"/>
      <c r="C250" s="210"/>
      <c r="D250" s="210"/>
      <c r="E250" s="214"/>
      <c r="F250" s="214"/>
      <c r="G250" s="214"/>
      <c r="H250" s="215"/>
      <c r="I250" s="205"/>
      <c r="J250" s="206"/>
      <c r="K250" s="206"/>
      <c r="L250" s="206"/>
      <c r="M250" s="213"/>
      <c r="N250" s="213"/>
      <c r="O250" s="213"/>
      <c r="P250" s="213"/>
      <c r="Q250" s="213"/>
      <c r="R250" s="213"/>
      <c r="S250" s="205"/>
      <c r="T250" s="205"/>
      <c r="U250" s="205"/>
      <c r="V250" s="206"/>
      <c r="W250" s="206"/>
      <c r="X250" s="206"/>
      <c r="Y250" s="207"/>
      <c r="Z250" s="207"/>
      <c r="AA250" s="207"/>
      <c r="AB250" s="208"/>
      <c r="AC250" s="208"/>
      <c r="AD250" s="208"/>
      <c r="AE250" s="202"/>
      <c r="AF250" s="202"/>
      <c r="AG250" s="202"/>
      <c r="AH250" s="201">
        <f>Totals!$E$81</f>
        <v>45811</v>
      </c>
      <c r="AI250" s="201"/>
      <c r="AJ250" s="201"/>
      <c r="AK250" s="331">
        <f t="shared" si="60"/>
        <v>0</v>
      </c>
      <c r="AL250" s="331"/>
      <c r="AM250" s="331"/>
      <c r="AN250" s="201" t="str">
        <f t="shared" si="61"/>
        <v/>
      </c>
      <c r="AO250" s="201"/>
      <c r="AP250" s="201"/>
      <c r="AQ250" s="202"/>
      <c r="AR250" s="202"/>
      <c r="AS250" s="202"/>
      <c r="AT250" s="203">
        <f t="shared" si="74"/>
        <v>0</v>
      </c>
      <c r="AU250" s="203"/>
      <c r="AV250" s="203"/>
      <c r="AW250" s="204">
        <f t="shared" si="63"/>
        <v>0</v>
      </c>
      <c r="AX250" s="204"/>
      <c r="AY250" s="204"/>
      <c r="AZ250" s="190">
        <f t="shared" si="64"/>
        <v>0</v>
      </c>
      <c r="BA250" s="190"/>
      <c r="BB250" s="190">
        <f t="shared" si="65"/>
        <v>0</v>
      </c>
      <c r="BC250" s="190"/>
      <c r="BD250" s="190">
        <f t="shared" si="66"/>
        <v>0</v>
      </c>
      <c r="BE250" s="190"/>
      <c r="BF250" s="190">
        <f t="shared" si="67"/>
        <v>0</v>
      </c>
      <c r="BG250" s="190"/>
      <c r="BH250" s="190">
        <f t="shared" si="68"/>
        <v>0</v>
      </c>
      <c r="BI250" s="190"/>
      <c r="BJ250" s="190">
        <f t="shared" si="69"/>
        <v>0</v>
      </c>
      <c r="BK250" s="190"/>
      <c r="BL250" s="190">
        <f t="shared" si="70"/>
        <v>0</v>
      </c>
      <c r="BM250" s="199"/>
      <c r="BN250" s="190">
        <f t="shared" si="71"/>
        <v>0</v>
      </c>
      <c r="BO250" s="190"/>
      <c r="BP250" s="190">
        <f t="shared" si="72"/>
        <v>0</v>
      </c>
      <c r="BQ250" s="190"/>
      <c r="BR250" s="190">
        <f t="shared" si="73"/>
        <v>0</v>
      </c>
      <c r="BS250" s="191"/>
    </row>
    <row r="251" spans="2:71" ht="15" thickBot="1" x14ac:dyDescent="0.4">
      <c r="B251" s="209"/>
      <c r="C251" s="210"/>
      <c r="D251" s="210"/>
      <c r="E251" s="214"/>
      <c r="F251" s="214"/>
      <c r="G251" s="214"/>
      <c r="H251" s="215"/>
      <c r="I251" s="205"/>
      <c r="J251" s="206"/>
      <c r="K251" s="206"/>
      <c r="L251" s="206"/>
      <c r="M251" s="207">
        <f>(P231-M231)*-(AZ231)</f>
        <v>0</v>
      </c>
      <c r="N251" s="207"/>
      <c r="O251" s="207"/>
      <c r="P251" s="213"/>
      <c r="Q251" s="213"/>
      <c r="R251" s="213"/>
      <c r="S251" s="205"/>
      <c r="T251" s="205"/>
      <c r="U251" s="205"/>
      <c r="V251" s="206"/>
      <c r="W251" s="206"/>
      <c r="X251" s="206"/>
      <c r="Y251" s="207"/>
      <c r="Z251" s="207"/>
      <c r="AA251" s="207"/>
      <c r="AB251" s="208"/>
      <c r="AC251" s="208"/>
      <c r="AD251" s="208"/>
      <c r="AE251" s="202"/>
      <c r="AF251" s="202"/>
      <c r="AG251" s="202"/>
      <c r="AH251" s="201">
        <f>Totals!$E$81</f>
        <v>45811</v>
      </c>
      <c r="AI251" s="201"/>
      <c r="AJ251" s="201"/>
      <c r="AK251" s="331">
        <f t="shared" si="60"/>
        <v>0</v>
      </c>
      <c r="AL251" s="331"/>
      <c r="AM251" s="331"/>
      <c r="AN251" s="201" t="str">
        <f t="shared" si="61"/>
        <v/>
      </c>
      <c r="AO251" s="201"/>
      <c r="AP251" s="201"/>
      <c r="AQ251" s="202"/>
      <c r="AR251" s="202"/>
      <c r="AS251" s="202"/>
      <c r="AT251" s="203">
        <f t="shared" si="74"/>
        <v>0</v>
      </c>
      <c r="AU251" s="203"/>
      <c r="AV251" s="203"/>
      <c r="AW251" s="204">
        <f t="shared" si="63"/>
        <v>0</v>
      </c>
      <c r="AX251" s="204"/>
      <c r="AY251" s="204"/>
      <c r="AZ251" s="190">
        <f t="shared" si="64"/>
        <v>0</v>
      </c>
      <c r="BA251" s="190"/>
      <c r="BB251" s="190">
        <f t="shared" si="65"/>
        <v>0</v>
      </c>
      <c r="BC251" s="190"/>
      <c r="BD251" s="190">
        <f t="shared" si="66"/>
        <v>0</v>
      </c>
      <c r="BE251" s="190"/>
      <c r="BF251" s="190">
        <f t="shared" si="67"/>
        <v>0</v>
      </c>
      <c r="BG251" s="190"/>
      <c r="BH251" s="190">
        <f t="shared" si="68"/>
        <v>0</v>
      </c>
      <c r="BI251" s="190"/>
      <c r="BJ251" s="190">
        <f t="shared" si="69"/>
        <v>0</v>
      </c>
      <c r="BK251" s="190"/>
      <c r="BL251" s="190">
        <f t="shared" si="70"/>
        <v>0</v>
      </c>
      <c r="BM251" s="199"/>
      <c r="BN251" s="190">
        <f t="shared" si="71"/>
        <v>0</v>
      </c>
      <c r="BO251" s="190"/>
      <c r="BP251" s="190">
        <f t="shared" si="72"/>
        <v>0</v>
      </c>
      <c r="BQ251" s="190"/>
      <c r="BR251" s="190">
        <f t="shared" si="73"/>
        <v>0</v>
      </c>
      <c r="BS251" s="191"/>
    </row>
    <row r="252" spans="2:71" ht="15" thickBot="1" x14ac:dyDescent="0.4">
      <c r="B252" s="209"/>
      <c r="C252" s="210"/>
      <c r="D252" s="210"/>
      <c r="E252" s="214"/>
      <c r="F252" s="214"/>
      <c r="G252" s="214"/>
      <c r="H252" s="215"/>
      <c r="I252" s="205"/>
      <c r="J252" s="206"/>
      <c r="K252" s="206"/>
      <c r="L252" s="206"/>
      <c r="M252" s="213"/>
      <c r="N252" s="213"/>
      <c r="O252" s="213"/>
      <c r="P252" s="213"/>
      <c r="Q252" s="213"/>
      <c r="R252" s="213"/>
      <c r="S252" s="205"/>
      <c r="T252" s="205"/>
      <c r="U252" s="205"/>
      <c r="V252" s="206"/>
      <c r="W252" s="206"/>
      <c r="X252" s="206"/>
      <c r="Y252" s="207"/>
      <c r="Z252" s="207"/>
      <c r="AA252" s="207"/>
      <c r="AB252" s="208"/>
      <c r="AC252" s="208"/>
      <c r="AD252" s="208"/>
      <c r="AE252" s="202"/>
      <c r="AF252" s="202"/>
      <c r="AG252" s="202"/>
      <c r="AH252" s="201">
        <f>Totals!$E$81</f>
        <v>45811</v>
      </c>
      <c r="AI252" s="201"/>
      <c r="AJ252" s="201"/>
      <c r="AK252" s="331">
        <f t="shared" si="60"/>
        <v>0</v>
      </c>
      <c r="AL252" s="331"/>
      <c r="AM252" s="331"/>
      <c r="AN252" s="201" t="str">
        <f t="shared" si="61"/>
        <v/>
      </c>
      <c r="AO252" s="201"/>
      <c r="AP252" s="201"/>
      <c r="AQ252" s="202"/>
      <c r="AR252" s="202"/>
      <c r="AS252" s="202"/>
      <c r="AT252" s="203">
        <f t="shared" si="74"/>
        <v>0</v>
      </c>
      <c r="AU252" s="203"/>
      <c r="AV252" s="203"/>
      <c r="AW252" s="204">
        <f t="shared" si="63"/>
        <v>0</v>
      </c>
      <c r="AX252" s="204"/>
      <c r="AY252" s="204"/>
      <c r="AZ252" s="190">
        <f t="shared" si="64"/>
        <v>0</v>
      </c>
      <c r="BA252" s="190"/>
      <c r="BB252" s="190">
        <f t="shared" si="65"/>
        <v>0</v>
      </c>
      <c r="BC252" s="190"/>
      <c r="BD252" s="190">
        <f t="shared" si="66"/>
        <v>0</v>
      </c>
      <c r="BE252" s="190"/>
      <c r="BF252" s="190">
        <f t="shared" si="67"/>
        <v>0</v>
      </c>
      <c r="BG252" s="190"/>
      <c r="BH252" s="190">
        <f t="shared" si="68"/>
        <v>0</v>
      </c>
      <c r="BI252" s="190"/>
      <c r="BJ252" s="190">
        <f t="shared" si="69"/>
        <v>0</v>
      </c>
      <c r="BK252" s="190"/>
      <c r="BL252" s="190">
        <f t="shared" si="70"/>
        <v>0</v>
      </c>
      <c r="BM252" s="199"/>
      <c r="BN252" s="190">
        <f t="shared" si="71"/>
        <v>0</v>
      </c>
      <c r="BO252" s="190"/>
      <c r="BP252" s="190">
        <f t="shared" si="72"/>
        <v>0</v>
      </c>
      <c r="BQ252" s="190"/>
      <c r="BR252" s="190">
        <f t="shared" si="73"/>
        <v>0</v>
      </c>
      <c r="BS252" s="191"/>
    </row>
    <row r="253" spans="2:71" ht="15" thickBot="1" x14ac:dyDescent="0.4">
      <c r="B253" s="209"/>
      <c r="C253" s="210"/>
      <c r="D253" s="210"/>
      <c r="E253" s="214"/>
      <c r="F253" s="214"/>
      <c r="G253" s="214"/>
      <c r="H253" s="215"/>
      <c r="I253" s="205"/>
      <c r="J253" s="206"/>
      <c r="K253" s="206"/>
      <c r="L253" s="206"/>
      <c r="M253" s="214"/>
      <c r="N253" s="214"/>
      <c r="O253" s="214"/>
      <c r="P253" s="213"/>
      <c r="Q253" s="213"/>
      <c r="R253" s="213"/>
      <c r="S253" s="205"/>
      <c r="T253" s="205"/>
      <c r="U253" s="205"/>
      <c r="V253" s="206"/>
      <c r="W253" s="206"/>
      <c r="X253" s="206"/>
      <c r="Y253" s="207"/>
      <c r="Z253" s="207"/>
      <c r="AA253" s="207"/>
      <c r="AB253" s="208"/>
      <c r="AC253" s="208"/>
      <c r="AD253" s="208"/>
      <c r="AE253" s="202"/>
      <c r="AF253" s="202"/>
      <c r="AG253" s="202"/>
      <c r="AH253" s="201">
        <f>Totals!$E$81</f>
        <v>45811</v>
      </c>
      <c r="AI253" s="201"/>
      <c r="AJ253" s="201"/>
      <c r="AK253" s="331">
        <f t="shared" si="60"/>
        <v>0</v>
      </c>
      <c r="AL253" s="331"/>
      <c r="AM253" s="331"/>
      <c r="AN253" s="201" t="str">
        <f t="shared" si="61"/>
        <v/>
      </c>
      <c r="AO253" s="201"/>
      <c r="AP253" s="201"/>
      <c r="AQ253" s="202"/>
      <c r="AR253" s="202"/>
      <c r="AS253" s="202"/>
      <c r="AT253" s="203">
        <f t="shared" si="74"/>
        <v>0</v>
      </c>
      <c r="AU253" s="203"/>
      <c r="AV253" s="203"/>
      <c r="AW253" s="204">
        <f t="shared" si="63"/>
        <v>0</v>
      </c>
      <c r="AX253" s="204"/>
      <c r="AY253" s="204"/>
      <c r="AZ253" s="190">
        <f t="shared" si="64"/>
        <v>0</v>
      </c>
      <c r="BA253" s="190"/>
      <c r="BB253" s="190">
        <f t="shared" si="65"/>
        <v>0</v>
      </c>
      <c r="BC253" s="190"/>
      <c r="BD253" s="190">
        <f t="shared" si="66"/>
        <v>0</v>
      </c>
      <c r="BE253" s="190"/>
      <c r="BF253" s="190">
        <f t="shared" si="67"/>
        <v>0</v>
      </c>
      <c r="BG253" s="190"/>
      <c r="BH253" s="190">
        <f t="shared" si="68"/>
        <v>0</v>
      </c>
      <c r="BI253" s="190"/>
      <c r="BJ253" s="190">
        <f t="shared" si="69"/>
        <v>0</v>
      </c>
      <c r="BK253" s="190"/>
      <c r="BL253" s="190">
        <f t="shared" si="70"/>
        <v>0</v>
      </c>
      <c r="BM253" s="199"/>
      <c r="BN253" s="190">
        <f t="shared" si="71"/>
        <v>0</v>
      </c>
      <c r="BO253" s="190"/>
      <c r="BP253" s="190">
        <f t="shared" si="72"/>
        <v>0</v>
      </c>
      <c r="BQ253" s="190"/>
      <c r="BR253" s="190">
        <f t="shared" si="73"/>
        <v>0</v>
      </c>
      <c r="BS253" s="191"/>
    </row>
    <row r="254" spans="2:71" ht="15" thickBot="1" x14ac:dyDescent="0.4">
      <c r="B254" s="209"/>
      <c r="C254" s="210"/>
      <c r="D254" s="210"/>
      <c r="E254" s="214"/>
      <c r="F254" s="214"/>
      <c r="G254" s="214"/>
      <c r="H254" s="215"/>
      <c r="I254" s="205"/>
      <c r="J254" s="206"/>
      <c r="K254" s="206"/>
      <c r="L254" s="206"/>
      <c r="M254" s="213"/>
      <c r="N254" s="213"/>
      <c r="O254" s="213"/>
      <c r="P254" s="213"/>
      <c r="Q254" s="213"/>
      <c r="R254" s="213"/>
      <c r="S254" s="205"/>
      <c r="T254" s="205"/>
      <c r="U254" s="205"/>
      <c r="V254" s="206"/>
      <c r="W254" s="206"/>
      <c r="X254" s="206"/>
      <c r="Y254" s="207"/>
      <c r="Z254" s="207"/>
      <c r="AA254" s="207"/>
      <c r="AB254" s="208"/>
      <c r="AC254" s="208"/>
      <c r="AD254" s="208"/>
      <c r="AE254" s="202"/>
      <c r="AF254" s="202"/>
      <c r="AG254" s="202"/>
      <c r="AH254" s="201">
        <f>Totals!$E$81</f>
        <v>45811</v>
      </c>
      <c r="AI254" s="201"/>
      <c r="AJ254" s="201"/>
      <c r="AK254" s="331">
        <f t="shared" si="60"/>
        <v>0</v>
      </c>
      <c r="AL254" s="331"/>
      <c r="AM254" s="331"/>
      <c r="AN254" s="201" t="str">
        <f t="shared" si="61"/>
        <v/>
      </c>
      <c r="AO254" s="201"/>
      <c r="AP254" s="201"/>
      <c r="AQ254" s="202"/>
      <c r="AR254" s="202"/>
      <c r="AS254" s="202"/>
      <c r="AT254" s="203">
        <f t="shared" si="74"/>
        <v>0</v>
      </c>
      <c r="AU254" s="203"/>
      <c r="AV254" s="203"/>
      <c r="AW254" s="204">
        <f t="shared" si="63"/>
        <v>0</v>
      </c>
      <c r="AX254" s="204"/>
      <c r="AY254" s="204"/>
      <c r="AZ254" s="190">
        <f t="shared" si="64"/>
        <v>0</v>
      </c>
      <c r="BA254" s="190"/>
      <c r="BB254" s="190">
        <f t="shared" si="65"/>
        <v>0</v>
      </c>
      <c r="BC254" s="190"/>
      <c r="BD254" s="190">
        <f t="shared" si="66"/>
        <v>0</v>
      </c>
      <c r="BE254" s="190"/>
      <c r="BF254" s="190">
        <f t="shared" si="67"/>
        <v>0</v>
      </c>
      <c r="BG254" s="190"/>
      <c r="BH254" s="190">
        <f t="shared" si="68"/>
        <v>0</v>
      </c>
      <c r="BI254" s="190"/>
      <c r="BJ254" s="190">
        <f t="shared" si="69"/>
        <v>0</v>
      </c>
      <c r="BK254" s="190"/>
      <c r="BL254" s="190">
        <f t="shared" si="70"/>
        <v>0</v>
      </c>
      <c r="BM254" s="199"/>
      <c r="BN254" s="190">
        <f t="shared" si="71"/>
        <v>0</v>
      </c>
      <c r="BO254" s="190"/>
      <c r="BP254" s="190">
        <f t="shared" si="72"/>
        <v>0</v>
      </c>
      <c r="BQ254" s="190"/>
      <c r="BR254" s="190">
        <f t="shared" si="73"/>
        <v>0</v>
      </c>
      <c r="BS254" s="191"/>
    </row>
    <row r="255" spans="2:71" ht="15" thickBot="1" x14ac:dyDescent="0.4">
      <c r="B255" s="209"/>
      <c r="C255" s="210"/>
      <c r="D255" s="210"/>
      <c r="E255" s="214"/>
      <c r="F255" s="214"/>
      <c r="G255" s="214"/>
      <c r="H255" s="215"/>
      <c r="I255" s="205"/>
      <c r="J255" s="206"/>
      <c r="K255" s="206"/>
      <c r="L255" s="206"/>
      <c r="M255" s="213"/>
      <c r="N255" s="213"/>
      <c r="O255" s="213"/>
      <c r="P255" s="213"/>
      <c r="Q255" s="213"/>
      <c r="R255" s="213"/>
      <c r="S255" s="205"/>
      <c r="T255" s="205"/>
      <c r="U255" s="205"/>
      <c r="V255" s="206"/>
      <c r="W255" s="206"/>
      <c r="X255" s="206"/>
      <c r="Y255" s="207"/>
      <c r="Z255" s="207"/>
      <c r="AA255" s="207"/>
      <c r="AB255" s="208"/>
      <c r="AC255" s="208"/>
      <c r="AD255" s="208"/>
      <c r="AE255" s="202"/>
      <c r="AF255" s="202"/>
      <c r="AG255" s="202"/>
      <c r="AH255" s="201">
        <f>Totals!$E$81</f>
        <v>45811</v>
      </c>
      <c r="AI255" s="201"/>
      <c r="AJ255" s="201"/>
      <c r="AK255" s="331">
        <f t="shared" si="60"/>
        <v>0</v>
      </c>
      <c r="AL255" s="331"/>
      <c r="AM255" s="331"/>
      <c r="AN255" s="201" t="str">
        <f t="shared" si="61"/>
        <v/>
      </c>
      <c r="AO255" s="201"/>
      <c r="AP255" s="201"/>
      <c r="AQ255" s="202"/>
      <c r="AR255" s="202"/>
      <c r="AS255" s="202"/>
      <c r="AT255" s="203">
        <f t="shared" si="74"/>
        <v>0</v>
      </c>
      <c r="AU255" s="203"/>
      <c r="AV255" s="203"/>
      <c r="AW255" s="204">
        <f t="shared" si="63"/>
        <v>0</v>
      </c>
      <c r="AX255" s="204"/>
      <c r="AY255" s="204"/>
      <c r="AZ255" s="190">
        <f t="shared" si="64"/>
        <v>0</v>
      </c>
      <c r="BA255" s="190"/>
      <c r="BB255" s="190">
        <f t="shared" si="65"/>
        <v>0</v>
      </c>
      <c r="BC255" s="190"/>
      <c r="BD255" s="190">
        <f t="shared" si="66"/>
        <v>0</v>
      </c>
      <c r="BE255" s="190"/>
      <c r="BF255" s="190">
        <f t="shared" si="67"/>
        <v>0</v>
      </c>
      <c r="BG255" s="190"/>
      <c r="BH255" s="190">
        <f t="shared" si="68"/>
        <v>0</v>
      </c>
      <c r="BI255" s="190"/>
      <c r="BJ255" s="190">
        <f t="shared" si="69"/>
        <v>0</v>
      </c>
      <c r="BK255" s="190"/>
      <c r="BL255" s="190">
        <f t="shared" si="70"/>
        <v>0</v>
      </c>
      <c r="BM255" s="199"/>
      <c r="BN255" s="190">
        <f t="shared" si="71"/>
        <v>0</v>
      </c>
      <c r="BO255" s="190"/>
      <c r="BP255" s="190">
        <f t="shared" si="72"/>
        <v>0</v>
      </c>
      <c r="BQ255" s="190"/>
      <c r="BR255" s="190">
        <f t="shared" si="73"/>
        <v>0</v>
      </c>
      <c r="BS255" s="191"/>
    </row>
    <row r="256" spans="2:71" ht="15" thickBot="1" x14ac:dyDescent="0.4">
      <c r="B256" s="209"/>
      <c r="C256" s="210"/>
      <c r="D256" s="210"/>
      <c r="E256" s="214"/>
      <c r="F256" s="214"/>
      <c r="G256" s="214"/>
      <c r="H256" s="215"/>
      <c r="I256" s="205"/>
      <c r="J256" s="206"/>
      <c r="K256" s="206"/>
      <c r="L256" s="206"/>
      <c r="M256" s="213"/>
      <c r="N256" s="213"/>
      <c r="O256" s="213"/>
      <c r="P256" s="213"/>
      <c r="Q256" s="213"/>
      <c r="R256" s="213"/>
      <c r="S256" s="205"/>
      <c r="T256" s="205"/>
      <c r="U256" s="205"/>
      <c r="V256" s="206"/>
      <c r="W256" s="206"/>
      <c r="X256" s="206"/>
      <c r="Y256" s="207"/>
      <c r="Z256" s="207"/>
      <c r="AA256" s="207"/>
      <c r="AB256" s="208"/>
      <c r="AC256" s="208"/>
      <c r="AD256" s="208"/>
      <c r="AE256" s="202"/>
      <c r="AF256" s="202"/>
      <c r="AG256" s="202"/>
      <c r="AH256" s="201">
        <f>Totals!$E$81</f>
        <v>45811</v>
      </c>
      <c r="AI256" s="201"/>
      <c r="AJ256" s="201"/>
      <c r="AK256" s="331">
        <f t="shared" si="60"/>
        <v>0</v>
      </c>
      <c r="AL256" s="331"/>
      <c r="AM256" s="331"/>
      <c r="AN256" s="201" t="str">
        <f t="shared" si="61"/>
        <v/>
      </c>
      <c r="AO256" s="201"/>
      <c r="AP256" s="201"/>
      <c r="AQ256" s="202"/>
      <c r="AR256" s="202"/>
      <c r="AS256" s="202"/>
      <c r="AT256" s="203">
        <f t="shared" si="74"/>
        <v>0</v>
      </c>
      <c r="AU256" s="203"/>
      <c r="AV256" s="203"/>
      <c r="AW256" s="204">
        <f t="shared" si="63"/>
        <v>0</v>
      </c>
      <c r="AX256" s="204"/>
      <c r="AY256" s="204"/>
      <c r="AZ256" s="190">
        <f t="shared" si="64"/>
        <v>0</v>
      </c>
      <c r="BA256" s="190"/>
      <c r="BB256" s="190">
        <f t="shared" si="65"/>
        <v>0</v>
      </c>
      <c r="BC256" s="190"/>
      <c r="BD256" s="190">
        <f t="shared" si="66"/>
        <v>0</v>
      </c>
      <c r="BE256" s="190"/>
      <c r="BF256" s="190">
        <f t="shared" si="67"/>
        <v>0</v>
      </c>
      <c r="BG256" s="190"/>
      <c r="BH256" s="190">
        <f t="shared" si="68"/>
        <v>0</v>
      </c>
      <c r="BI256" s="190"/>
      <c r="BJ256" s="190">
        <f t="shared" si="69"/>
        <v>0</v>
      </c>
      <c r="BK256" s="190"/>
      <c r="BL256" s="190">
        <f t="shared" si="70"/>
        <v>0</v>
      </c>
      <c r="BM256" s="199"/>
      <c r="BN256" s="190">
        <f t="shared" si="71"/>
        <v>0</v>
      </c>
      <c r="BO256" s="190"/>
      <c r="BP256" s="190">
        <f t="shared" si="72"/>
        <v>0</v>
      </c>
      <c r="BQ256" s="190"/>
      <c r="BR256" s="190">
        <f t="shared" si="73"/>
        <v>0</v>
      </c>
      <c r="BS256" s="191"/>
    </row>
    <row r="257" spans="2:71" ht="15" thickBot="1" x14ac:dyDescent="0.4">
      <c r="B257" s="209"/>
      <c r="C257" s="210"/>
      <c r="D257" s="210"/>
      <c r="E257" s="211"/>
      <c r="F257" s="211"/>
      <c r="G257" s="211"/>
      <c r="H257" s="211"/>
      <c r="I257" s="205"/>
      <c r="J257" s="206"/>
      <c r="K257" s="206"/>
      <c r="L257" s="206"/>
      <c r="M257" s="213"/>
      <c r="N257" s="213"/>
      <c r="O257" s="213"/>
      <c r="P257" s="213"/>
      <c r="Q257" s="213"/>
      <c r="R257" s="213"/>
      <c r="S257" s="205"/>
      <c r="T257" s="205"/>
      <c r="U257" s="205"/>
      <c r="V257" s="206"/>
      <c r="W257" s="206"/>
      <c r="X257" s="206"/>
      <c r="Y257" s="207"/>
      <c r="Z257" s="207"/>
      <c r="AA257" s="207"/>
      <c r="AB257" s="208"/>
      <c r="AC257" s="208"/>
      <c r="AD257" s="208"/>
      <c r="AE257" s="202"/>
      <c r="AF257" s="202"/>
      <c r="AG257" s="202"/>
      <c r="AH257" s="201">
        <f>Totals!$E$81</f>
        <v>45811</v>
      </c>
      <c r="AI257" s="201"/>
      <c r="AJ257" s="201"/>
      <c r="AK257" s="331">
        <f t="shared" si="60"/>
        <v>0</v>
      </c>
      <c r="AL257" s="331"/>
      <c r="AM257" s="331"/>
      <c r="AN257" s="201" t="str">
        <f t="shared" si="61"/>
        <v/>
      </c>
      <c r="AO257" s="201"/>
      <c r="AP257" s="201"/>
      <c r="AQ257" s="202"/>
      <c r="AR257" s="202"/>
      <c r="AS257" s="202"/>
      <c r="AT257" s="203">
        <f t="shared" si="74"/>
        <v>0</v>
      </c>
      <c r="AU257" s="203"/>
      <c r="AV257" s="203"/>
      <c r="AW257" s="204">
        <f t="shared" si="63"/>
        <v>0</v>
      </c>
      <c r="AX257" s="204"/>
      <c r="AY257" s="204"/>
      <c r="AZ257" s="190">
        <f t="shared" si="64"/>
        <v>0</v>
      </c>
      <c r="BA257" s="190"/>
      <c r="BB257" s="190">
        <f t="shared" si="65"/>
        <v>0</v>
      </c>
      <c r="BC257" s="190"/>
      <c r="BD257" s="190">
        <f t="shared" si="66"/>
        <v>0</v>
      </c>
      <c r="BE257" s="190"/>
      <c r="BF257" s="190">
        <f t="shared" si="67"/>
        <v>0</v>
      </c>
      <c r="BG257" s="190"/>
      <c r="BH257" s="190">
        <f t="shared" si="68"/>
        <v>0</v>
      </c>
      <c r="BI257" s="190"/>
      <c r="BJ257" s="190">
        <f t="shared" si="69"/>
        <v>0</v>
      </c>
      <c r="BK257" s="190"/>
      <c r="BL257" s="190">
        <f t="shared" si="70"/>
        <v>0</v>
      </c>
      <c r="BM257" s="199"/>
      <c r="BN257" s="190">
        <f t="shared" si="71"/>
        <v>0</v>
      </c>
      <c r="BO257" s="190"/>
      <c r="BP257" s="190">
        <f t="shared" si="72"/>
        <v>0</v>
      </c>
      <c r="BQ257" s="190"/>
      <c r="BR257" s="190">
        <f t="shared" si="73"/>
        <v>0</v>
      </c>
      <c r="BS257" s="191"/>
    </row>
    <row r="258" spans="2:71" ht="15" thickBot="1" x14ac:dyDescent="0.4">
      <c r="B258" s="209"/>
      <c r="C258" s="210"/>
      <c r="D258" s="210"/>
      <c r="E258" s="211"/>
      <c r="F258" s="211"/>
      <c r="G258" s="211"/>
      <c r="H258" s="211"/>
      <c r="I258" s="212"/>
      <c r="J258" s="212"/>
      <c r="K258" s="212"/>
      <c r="L258" s="212"/>
      <c r="M258" s="213"/>
      <c r="N258" s="213"/>
      <c r="O258" s="213"/>
      <c r="P258" s="213"/>
      <c r="Q258" s="213"/>
      <c r="R258" s="213"/>
      <c r="S258" s="205"/>
      <c r="T258" s="205"/>
      <c r="U258" s="205"/>
      <c r="V258" s="206"/>
      <c r="W258" s="206"/>
      <c r="X258" s="206"/>
      <c r="Y258" s="207"/>
      <c r="Z258" s="207"/>
      <c r="AA258" s="207"/>
      <c r="AB258" s="208"/>
      <c r="AC258" s="208"/>
      <c r="AD258" s="208"/>
      <c r="AE258" s="202"/>
      <c r="AF258" s="202"/>
      <c r="AG258" s="202"/>
      <c r="AH258" s="201">
        <f>Totals!$E$81</f>
        <v>45811</v>
      </c>
      <c r="AI258" s="201"/>
      <c r="AJ258" s="201"/>
      <c r="AK258" s="331">
        <f t="shared" si="60"/>
        <v>0</v>
      </c>
      <c r="AL258" s="331"/>
      <c r="AM258" s="331"/>
      <c r="AN258" s="201" t="str">
        <f>IF($AQ258="","",$AQ258-1)</f>
        <v/>
      </c>
      <c r="AO258" s="201"/>
      <c r="AP258" s="201"/>
      <c r="AQ258" s="202"/>
      <c r="AR258" s="202"/>
      <c r="AS258" s="202"/>
      <c r="AT258" s="203">
        <f t="shared" si="74"/>
        <v>0</v>
      </c>
      <c r="AU258" s="203"/>
      <c r="AV258" s="203"/>
      <c r="AW258" s="204">
        <f t="shared" si="63"/>
        <v>0</v>
      </c>
      <c r="AX258" s="204"/>
      <c r="AY258" s="204"/>
      <c r="AZ258" s="190">
        <f t="shared" si="64"/>
        <v>0</v>
      </c>
      <c r="BA258" s="190"/>
      <c r="BB258" s="190">
        <f t="shared" si="65"/>
        <v>0</v>
      </c>
      <c r="BC258" s="190"/>
      <c r="BD258" s="190">
        <f t="shared" si="66"/>
        <v>0</v>
      </c>
      <c r="BE258" s="190"/>
      <c r="BF258" s="190">
        <f t="shared" si="67"/>
        <v>0</v>
      </c>
      <c r="BG258" s="190"/>
      <c r="BH258" s="190">
        <f t="shared" si="68"/>
        <v>0</v>
      </c>
      <c r="BI258" s="190"/>
      <c r="BJ258" s="190">
        <f t="shared" si="69"/>
        <v>0</v>
      </c>
      <c r="BK258" s="190"/>
      <c r="BL258" s="190">
        <f t="shared" si="70"/>
        <v>0</v>
      </c>
      <c r="BM258" s="199"/>
      <c r="BN258" s="190">
        <f t="shared" si="71"/>
        <v>0</v>
      </c>
      <c r="BO258" s="190"/>
      <c r="BP258" s="190">
        <f t="shared" si="72"/>
        <v>0</v>
      </c>
      <c r="BQ258" s="190"/>
      <c r="BR258" s="190">
        <f t="shared" si="73"/>
        <v>0</v>
      </c>
      <c r="BS258" s="191"/>
    </row>
    <row r="259" spans="2:71" ht="15" thickBot="1" x14ac:dyDescent="0.4">
      <c r="B259" s="192"/>
      <c r="C259" s="193"/>
      <c r="D259" s="193"/>
      <c r="E259" s="194" t="s">
        <v>7103</v>
      </c>
      <c r="F259" s="194"/>
      <c r="G259" s="194"/>
      <c r="H259" s="194"/>
      <c r="I259" s="195" t="s">
        <v>6981</v>
      </c>
      <c r="J259" s="195"/>
      <c r="K259" s="195"/>
      <c r="L259" s="195"/>
      <c r="M259" s="196">
        <v>44410</v>
      </c>
      <c r="N259" s="196"/>
      <c r="O259" s="196"/>
      <c r="P259" s="196">
        <v>44440</v>
      </c>
      <c r="Q259" s="196"/>
      <c r="R259" s="196"/>
      <c r="S259" s="197" t="s">
        <v>6948</v>
      </c>
      <c r="T259" s="197"/>
      <c r="U259" s="197"/>
      <c r="V259" s="198" t="s">
        <v>6947</v>
      </c>
      <c r="W259" s="198"/>
      <c r="X259" s="198"/>
      <c r="Y259" s="185"/>
      <c r="Z259" s="185"/>
      <c r="AA259" s="185"/>
      <c r="AB259" s="186" t="s">
        <v>6948</v>
      </c>
      <c r="AC259" s="186"/>
      <c r="AD259" s="186"/>
      <c r="AE259" s="182"/>
      <c r="AF259" s="182"/>
      <c r="AG259" s="182"/>
      <c r="AH259" s="187">
        <f>Totals!$E$81</f>
        <v>45811</v>
      </c>
      <c r="AI259" s="187"/>
      <c r="AJ259" s="187"/>
      <c r="AK259" s="332">
        <f t="shared" si="60"/>
        <v>0</v>
      </c>
      <c r="AL259" s="333"/>
      <c r="AM259" s="333"/>
      <c r="AN259" s="187" t="str">
        <f>IF($AQ259="","",$AQ259-1)</f>
        <v/>
      </c>
      <c r="AO259" s="187"/>
      <c r="AP259" s="187"/>
      <c r="AQ259" s="182"/>
      <c r="AR259" s="182"/>
      <c r="AS259" s="182"/>
      <c r="AT259" s="183">
        <f t="shared" si="74"/>
        <v>0</v>
      </c>
      <c r="AU259" s="183"/>
      <c r="AV259" s="183"/>
      <c r="AW259" s="184">
        <f t="shared" si="63"/>
        <v>0</v>
      </c>
      <c r="AX259" s="184"/>
      <c r="AY259" s="184"/>
      <c r="AZ259" s="180">
        <f t="shared" si="64"/>
        <v>0</v>
      </c>
      <c r="BA259" s="180"/>
      <c r="BB259" s="180">
        <f t="shared" si="65"/>
        <v>0</v>
      </c>
      <c r="BC259" s="180"/>
      <c r="BD259" s="180">
        <f t="shared" si="66"/>
        <v>0</v>
      </c>
      <c r="BE259" s="180"/>
      <c r="BF259" s="180">
        <f t="shared" si="67"/>
        <v>0</v>
      </c>
      <c r="BG259" s="180"/>
      <c r="BH259" s="180">
        <f t="shared" si="68"/>
        <v>0</v>
      </c>
      <c r="BI259" s="180"/>
      <c r="BJ259" s="180">
        <f t="shared" si="69"/>
        <v>0</v>
      </c>
      <c r="BK259" s="180"/>
      <c r="BL259" s="180">
        <f t="shared" si="70"/>
        <v>0</v>
      </c>
      <c r="BM259" s="181"/>
      <c r="BN259" s="180">
        <f t="shared" si="71"/>
        <v>0</v>
      </c>
      <c r="BO259" s="180"/>
      <c r="BP259" s="180">
        <f t="shared" si="72"/>
        <v>0</v>
      </c>
      <c r="BQ259" s="180"/>
      <c r="BR259" s="175">
        <f t="shared" si="73"/>
        <v>0</v>
      </c>
      <c r="BS259" s="176"/>
    </row>
    <row r="260" spans="2:71" ht="15.5" thickTop="1" thickBot="1" x14ac:dyDescent="0.4">
      <c r="B260" s="177" t="s">
        <v>15</v>
      </c>
      <c r="C260" s="177"/>
      <c r="D260" s="177"/>
      <c r="E260" s="177"/>
      <c r="F260" s="177"/>
      <c r="G260" s="177"/>
      <c r="H260" s="177"/>
      <c r="I260" s="177"/>
      <c r="J260" s="177"/>
      <c r="K260" s="177"/>
      <c r="L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4"/>
      <c r="AA260" s="174"/>
      <c r="AB260" s="177"/>
      <c r="AC260" s="174"/>
      <c r="AD260" s="174"/>
      <c r="AE260" s="177"/>
      <c r="AF260" s="174"/>
      <c r="AG260" s="174"/>
      <c r="AH260" s="177"/>
      <c r="AI260" s="174"/>
      <c r="AJ260" s="174"/>
      <c r="AK260" s="334">
        <f>SUM(AK220:AM259)</f>
        <v>0</v>
      </c>
      <c r="AL260" s="335"/>
      <c r="AM260" s="335"/>
      <c r="AN260" s="177"/>
      <c r="AO260" s="174"/>
      <c r="AP260" s="174"/>
      <c r="AQ260" s="177"/>
      <c r="AR260" s="174"/>
      <c r="AS260" s="174"/>
      <c r="AT260" s="177"/>
      <c r="AU260" s="174"/>
      <c r="AV260" s="174"/>
      <c r="AW260" s="173"/>
      <c r="AX260" s="174"/>
      <c r="AY260" s="174"/>
      <c r="AZ260" s="172">
        <f>SUM(AZ220:AZ259)</f>
        <v>0</v>
      </c>
      <c r="BA260" s="172"/>
      <c r="BB260" s="172">
        <f>SUM(BB220:BB259)</f>
        <v>0</v>
      </c>
      <c r="BC260" s="172"/>
      <c r="BD260" s="172">
        <f>SUM(BD220:BD259)</f>
        <v>0</v>
      </c>
      <c r="BE260" s="172"/>
      <c r="BF260" s="172">
        <f>SUM(BF220:BF259)</f>
        <v>0</v>
      </c>
      <c r="BG260" s="172"/>
      <c r="BH260" s="172">
        <f>SUM(BH220:BH259)</f>
        <v>0</v>
      </c>
      <c r="BI260" s="172"/>
      <c r="BJ260" s="172">
        <f>SUM(BJ220:BJ259)</f>
        <v>0</v>
      </c>
      <c r="BK260" s="172"/>
      <c r="BL260" s="172">
        <f>SUM(BL220:BL259)</f>
        <v>0</v>
      </c>
      <c r="BM260" s="172"/>
      <c r="BN260" s="172">
        <f>SUM(BN220:BN259)</f>
        <v>0</v>
      </c>
      <c r="BO260" s="172"/>
      <c r="BP260" s="172">
        <f>SUM(BP220:BP259)</f>
        <v>0</v>
      </c>
      <c r="BQ260" s="172"/>
      <c r="BR260" s="172">
        <f>SUM(BR220:BR259)</f>
        <v>0</v>
      </c>
      <c r="BS260" s="172"/>
    </row>
    <row r="261" spans="2:71" ht="15" thickTop="1" x14ac:dyDescent="0.35"/>
  </sheetData>
  <sheetProtection algorithmName="SHA-512" hashValue="oOy86u7a6Fh5CO/twf3zTLo/Cy9OSEQ1kkolg7GC3XJlzOLN1ed5x5m0NfmXIJjZmWg4d051GkHCigp/gY2KYg==" saltValue="kcJUxtfVgDSV/5yG1kajag==" spinCount="100000" sheet="1" objects="1" scenarios="1"/>
  <mergeCells count="5575">
    <mergeCell ref="BJ260:BK260"/>
    <mergeCell ref="BL260:BM260"/>
    <mergeCell ref="BN260:BO260"/>
    <mergeCell ref="BP260:BQ260"/>
    <mergeCell ref="BR260:BS260"/>
    <mergeCell ref="AW260:AY260"/>
    <mergeCell ref="AZ260:BA260"/>
    <mergeCell ref="BB260:BC260"/>
    <mergeCell ref="BD260:BE260"/>
    <mergeCell ref="BF260:BG260"/>
    <mergeCell ref="BH260:BI260"/>
    <mergeCell ref="BR259:BS259"/>
    <mergeCell ref="B260:X260"/>
    <mergeCell ref="Y260:AA260"/>
    <mergeCell ref="AB260:AD260"/>
    <mergeCell ref="AE260:AG260"/>
    <mergeCell ref="AH260:AJ260"/>
    <mergeCell ref="AK260:AM260"/>
    <mergeCell ref="AN260:AP260"/>
    <mergeCell ref="AQ260:AS260"/>
    <mergeCell ref="AT260:AV260"/>
    <mergeCell ref="BF259:BG259"/>
    <mergeCell ref="BH259:BI259"/>
    <mergeCell ref="BJ259:BK259"/>
    <mergeCell ref="BL259:BM259"/>
    <mergeCell ref="BN259:BO259"/>
    <mergeCell ref="BP259:BQ259"/>
    <mergeCell ref="AQ259:AS259"/>
    <mergeCell ref="AT259:AV259"/>
    <mergeCell ref="AW259:AY259"/>
    <mergeCell ref="AZ259:BA259"/>
    <mergeCell ref="BB259:BC259"/>
    <mergeCell ref="BD259:BE259"/>
    <mergeCell ref="Y259:AA259"/>
    <mergeCell ref="AB259:AD259"/>
    <mergeCell ref="AE259:AG259"/>
    <mergeCell ref="AH259:AJ259"/>
    <mergeCell ref="AK259:AM259"/>
    <mergeCell ref="AN259:AP259"/>
    <mergeCell ref="BN258:BO258"/>
    <mergeCell ref="BP258:BQ258"/>
    <mergeCell ref="BR258:BS258"/>
    <mergeCell ref="B259:D259"/>
    <mergeCell ref="E259:H259"/>
    <mergeCell ref="I259:L259"/>
    <mergeCell ref="M259:O259"/>
    <mergeCell ref="P259:R259"/>
    <mergeCell ref="S259:U259"/>
    <mergeCell ref="V259:X259"/>
    <mergeCell ref="BB258:BC258"/>
    <mergeCell ref="BD258:BE258"/>
    <mergeCell ref="BF258:BG258"/>
    <mergeCell ref="BH258:BI258"/>
    <mergeCell ref="BJ258:BK258"/>
    <mergeCell ref="BL258:BM258"/>
    <mergeCell ref="AK258:AM258"/>
    <mergeCell ref="AN258:AP258"/>
    <mergeCell ref="AQ258:AS258"/>
    <mergeCell ref="AT258:AV258"/>
    <mergeCell ref="AW258:AY258"/>
    <mergeCell ref="AZ258:BA258"/>
    <mergeCell ref="S258:U258"/>
    <mergeCell ref="V258:X258"/>
    <mergeCell ref="Y258:AA258"/>
    <mergeCell ref="AB258:AD258"/>
    <mergeCell ref="AE258:AG258"/>
    <mergeCell ref="AH258:AJ258"/>
    <mergeCell ref="BJ257:BK257"/>
    <mergeCell ref="BL257:BM257"/>
    <mergeCell ref="BN257:BO257"/>
    <mergeCell ref="BP257:BQ257"/>
    <mergeCell ref="BR257:BS257"/>
    <mergeCell ref="B258:D258"/>
    <mergeCell ref="E258:H258"/>
    <mergeCell ref="I258:L258"/>
    <mergeCell ref="M258:O258"/>
    <mergeCell ref="P258:R258"/>
    <mergeCell ref="AW257:AY257"/>
    <mergeCell ref="AZ257:BA257"/>
    <mergeCell ref="BB257:BC257"/>
    <mergeCell ref="BD257:BE257"/>
    <mergeCell ref="BF257:BG257"/>
    <mergeCell ref="BH257:BI257"/>
    <mergeCell ref="AE257:AG257"/>
    <mergeCell ref="AH257:AJ257"/>
    <mergeCell ref="AK257:AM257"/>
    <mergeCell ref="AN257:AP257"/>
    <mergeCell ref="AQ257:AS257"/>
    <mergeCell ref="AT257:AV257"/>
    <mergeCell ref="BR256:BS256"/>
    <mergeCell ref="B257:D257"/>
    <mergeCell ref="E257:H257"/>
    <mergeCell ref="I257:L257"/>
    <mergeCell ref="M257:O257"/>
    <mergeCell ref="P257:R257"/>
    <mergeCell ref="S257:U257"/>
    <mergeCell ref="V257:X257"/>
    <mergeCell ref="Y257:AA257"/>
    <mergeCell ref="AB257:AD257"/>
    <mergeCell ref="BF256:BG256"/>
    <mergeCell ref="BH256:BI256"/>
    <mergeCell ref="BJ256:BK256"/>
    <mergeCell ref="BL256:BM256"/>
    <mergeCell ref="BN256:BO256"/>
    <mergeCell ref="BP256:BQ256"/>
    <mergeCell ref="AQ256:AS256"/>
    <mergeCell ref="AT256:AV256"/>
    <mergeCell ref="AW256:AY256"/>
    <mergeCell ref="AZ256:BA256"/>
    <mergeCell ref="BB256:BC256"/>
    <mergeCell ref="BD256:BE256"/>
    <mergeCell ref="Y256:AA256"/>
    <mergeCell ref="AB256:AD256"/>
    <mergeCell ref="AE256:AG256"/>
    <mergeCell ref="AH256:AJ256"/>
    <mergeCell ref="AK256:AM256"/>
    <mergeCell ref="AN256:AP256"/>
    <mergeCell ref="B256:D256"/>
    <mergeCell ref="E256:H256"/>
    <mergeCell ref="I256:L256"/>
    <mergeCell ref="M256:O256"/>
    <mergeCell ref="P256:R256"/>
    <mergeCell ref="S256:U256"/>
    <mergeCell ref="V256:X256"/>
    <mergeCell ref="BB255:BC255"/>
    <mergeCell ref="BD255:BE255"/>
    <mergeCell ref="BF255:BG255"/>
    <mergeCell ref="BH255:BI255"/>
    <mergeCell ref="BJ255:BK255"/>
    <mergeCell ref="BL255:BM255"/>
    <mergeCell ref="AK255:AM255"/>
    <mergeCell ref="AN255:AP255"/>
    <mergeCell ref="AQ255:AS255"/>
    <mergeCell ref="AT255:AV255"/>
    <mergeCell ref="AW255:AY255"/>
    <mergeCell ref="AZ255:BA255"/>
    <mergeCell ref="S255:U255"/>
    <mergeCell ref="V255:X255"/>
    <mergeCell ref="Y255:AA255"/>
    <mergeCell ref="AB255:AD255"/>
    <mergeCell ref="AE255:AG255"/>
    <mergeCell ref="AH255:AJ255"/>
    <mergeCell ref="BR254:BS254"/>
    <mergeCell ref="B255:D255"/>
    <mergeCell ref="E255:H255"/>
    <mergeCell ref="I255:L255"/>
    <mergeCell ref="M255:O255"/>
    <mergeCell ref="P255:R255"/>
    <mergeCell ref="AW254:AY254"/>
    <mergeCell ref="AZ254:BA254"/>
    <mergeCell ref="BB254:BC254"/>
    <mergeCell ref="BD254:BE254"/>
    <mergeCell ref="BF254:BG254"/>
    <mergeCell ref="BH254:BI254"/>
    <mergeCell ref="AE254:AG254"/>
    <mergeCell ref="AH254:AJ254"/>
    <mergeCell ref="AK254:AM254"/>
    <mergeCell ref="AN254:AP254"/>
    <mergeCell ref="AQ254:AS254"/>
    <mergeCell ref="AT254:AV254"/>
    <mergeCell ref="BN255:BO255"/>
    <mergeCell ref="BP255:BQ255"/>
    <mergeCell ref="BR255:BS255"/>
    <mergeCell ref="BR253:BS253"/>
    <mergeCell ref="B254:D254"/>
    <mergeCell ref="E254:H254"/>
    <mergeCell ref="I254:L254"/>
    <mergeCell ref="M254:O254"/>
    <mergeCell ref="P254:R254"/>
    <mergeCell ref="S254:U254"/>
    <mergeCell ref="V254:X254"/>
    <mergeCell ref="Y254:AA254"/>
    <mergeCell ref="AB254:AD254"/>
    <mergeCell ref="BF253:BG253"/>
    <mergeCell ref="BH253:BI253"/>
    <mergeCell ref="BJ253:BK253"/>
    <mergeCell ref="BL253:BM253"/>
    <mergeCell ref="BN253:BO253"/>
    <mergeCell ref="BP253:BQ253"/>
    <mergeCell ref="AQ253:AS253"/>
    <mergeCell ref="AT253:AV253"/>
    <mergeCell ref="AW253:AY253"/>
    <mergeCell ref="AZ253:BA253"/>
    <mergeCell ref="BB253:BC253"/>
    <mergeCell ref="BD253:BE253"/>
    <mergeCell ref="Y253:AA253"/>
    <mergeCell ref="AB253:AD253"/>
    <mergeCell ref="AE253:AG253"/>
    <mergeCell ref="AH253:AJ253"/>
    <mergeCell ref="AK253:AM253"/>
    <mergeCell ref="AN253:AP253"/>
    <mergeCell ref="BJ254:BK254"/>
    <mergeCell ref="BL254:BM254"/>
    <mergeCell ref="BN254:BO254"/>
    <mergeCell ref="BP254:BQ254"/>
    <mergeCell ref="B253:D253"/>
    <mergeCell ref="E253:H253"/>
    <mergeCell ref="I253:L253"/>
    <mergeCell ref="M253:O253"/>
    <mergeCell ref="P253:R253"/>
    <mergeCell ref="S253:U253"/>
    <mergeCell ref="V253:X253"/>
    <mergeCell ref="BB252:BC252"/>
    <mergeCell ref="BD252:BE252"/>
    <mergeCell ref="BF252:BG252"/>
    <mergeCell ref="BH252:BI252"/>
    <mergeCell ref="BJ252:BK252"/>
    <mergeCell ref="BL252:BM252"/>
    <mergeCell ref="AK252:AM252"/>
    <mergeCell ref="AN252:AP252"/>
    <mergeCell ref="AQ252:AS252"/>
    <mergeCell ref="AT252:AV252"/>
    <mergeCell ref="AW252:AY252"/>
    <mergeCell ref="AZ252:BA252"/>
    <mergeCell ref="S252:U252"/>
    <mergeCell ref="V252:X252"/>
    <mergeCell ref="Y252:AA252"/>
    <mergeCell ref="AB252:AD252"/>
    <mergeCell ref="AE252:AG252"/>
    <mergeCell ref="AH252:AJ252"/>
    <mergeCell ref="BR251:BS251"/>
    <mergeCell ref="B252:D252"/>
    <mergeCell ref="E252:H252"/>
    <mergeCell ref="I252:L252"/>
    <mergeCell ref="M252:O252"/>
    <mergeCell ref="P252:R252"/>
    <mergeCell ref="AW251:AY251"/>
    <mergeCell ref="AZ251:BA251"/>
    <mergeCell ref="BB251:BC251"/>
    <mergeCell ref="BD251:BE251"/>
    <mergeCell ref="BF251:BG251"/>
    <mergeCell ref="BH251:BI251"/>
    <mergeCell ref="AE251:AG251"/>
    <mergeCell ref="AH251:AJ251"/>
    <mergeCell ref="AK251:AM251"/>
    <mergeCell ref="AN251:AP251"/>
    <mergeCell ref="AQ251:AS251"/>
    <mergeCell ref="AT251:AV251"/>
    <mergeCell ref="BN252:BO252"/>
    <mergeCell ref="BP252:BQ252"/>
    <mergeCell ref="BR252:BS252"/>
    <mergeCell ref="BR250:BS250"/>
    <mergeCell ref="B251:D251"/>
    <mergeCell ref="E251:H251"/>
    <mergeCell ref="I251:L251"/>
    <mergeCell ref="M251:O251"/>
    <mergeCell ref="P251:R251"/>
    <mergeCell ref="S251:U251"/>
    <mergeCell ref="V251:X251"/>
    <mergeCell ref="Y251:AA251"/>
    <mergeCell ref="AB251:AD251"/>
    <mergeCell ref="BF250:BG250"/>
    <mergeCell ref="BH250:BI250"/>
    <mergeCell ref="BJ250:BK250"/>
    <mergeCell ref="BL250:BM250"/>
    <mergeCell ref="BN250:BO250"/>
    <mergeCell ref="BP250:BQ250"/>
    <mergeCell ref="AQ250:AS250"/>
    <mergeCell ref="AT250:AV250"/>
    <mergeCell ref="AW250:AY250"/>
    <mergeCell ref="AZ250:BA250"/>
    <mergeCell ref="BB250:BC250"/>
    <mergeCell ref="BD250:BE250"/>
    <mergeCell ref="Y250:AA250"/>
    <mergeCell ref="AB250:AD250"/>
    <mergeCell ref="AE250:AG250"/>
    <mergeCell ref="AH250:AJ250"/>
    <mergeCell ref="AK250:AM250"/>
    <mergeCell ref="AN250:AP250"/>
    <mergeCell ref="BJ251:BK251"/>
    <mergeCell ref="BL251:BM251"/>
    <mergeCell ref="BN251:BO251"/>
    <mergeCell ref="BP251:BQ251"/>
    <mergeCell ref="B250:D250"/>
    <mergeCell ref="E250:H250"/>
    <mergeCell ref="I250:L250"/>
    <mergeCell ref="M250:O250"/>
    <mergeCell ref="P250:R250"/>
    <mergeCell ref="S250:U250"/>
    <mergeCell ref="V250:X250"/>
    <mergeCell ref="BB249:BC249"/>
    <mergeCell ref="BD249:BE249"/>
    <mergeCell ref="BF249:BG249"/>
    <mergeCell ref="BH249:BI249"/>
    <mergeCell ref="BJ249:BK249"/>
    <mergeCell ref="BL249:BM249"/>
    <mergeCell ref="AK249:AM249"/>
    <mergeCell ref="AN249:AP249"/>
    <mergeCell ref="AQ249:AS249"/>
    <mergeCell ref="AT249:AV249"/>
    <mergeCell ref="AW249:AY249"/>
    <mergeCell ref="AZ249:BA249"/>
    <mergeCell ref="S249:U249"/>
    <mergeCell ref="V249:X249"/>
    <mergeCell ref="Y249:AA249"/>
    <mergeCell ref="AB249:AD249"/>
    <mergeCell ref="AE249:AG249"/>
    <mergeCell ref="AH249:AJ249"/>
    <mergeCell ref="BR248:BS248"/>
    <mergeCell ref="B249:D249"/>
    <mergeCell ref="E249:H249"/>
    <mergeCell ref="I249:L249"/>
    <mergeCell ref="M249:O249"/>
    <mergeCell ref="P249:R249"/>
    <mergeCell ref="AW248:AY248"/>
    <mergeCell ref="AZ248:BA248"/>
    <mergeCell ref="BB248:BC248"/>
    <mergeCell ref="BD248:BE248"/>
    <mergeCell ref="BF248:BG248"/>
    <mergeCell ref="BH248:BI248"/>
    <mergeCell ref="AE248:AG248"/>
    <mergeCell ref="AH248:AJ248"/>
    <mergeCell ref="AK248:AM248"/>
    <mergeCell ref="AN248:AP248"/>
    <mergeCell ref="AQ248:AS248"/>
    <mergeCell ref="AT248:AV248"/>
    <mergeCell ref="BN249:BO249"/>
    <mergeCell ref="BP249:BQ249"/>
    <mergeCell ref="BR249:BS249"/>
    <mergeCell ref="BR247:BS247"/>
    <mergeCell ref="B248:D248"/>
    <mergeCell ref="E248:H248"/>
    <mergeCell ref="I248:L248"/>
    <mergeCell ref="M248:O248"/>
    <mergeCell ref="P248:R248"/>
    <mergeCell ref="S248:U248"/>
    <mergeCell ref="V248:X248"/>
    <mergeCell ref="Y248:AA248"/>
    <mergeCell ref="AB248:AD248"/>
    <mergeCell ref="BF247:BG247"/>
    <mergeCell ref="BH247:BI247"/>
    <mergeCell ref="BJ247:BK247"/>
    <mergeCell ref="BL247:BM247"/>
    <mergeCell ref="BN247:BO247"/>
    <mergeCell ref="BP247:BQ247"/>
    <mergeCell ref="AQ247:AS247"/>
    <mergeCell ref="AT247:AV247"/>
    <mergeCell ref="AW247:AY247"/>
    <mergeCell ref="AZ247:BA247"/>
    <mergeCell ref="BB247:BC247"/>
    <mergeCell ref="BD247:BE247"/>
    <mergeCell ref="Y247:AA247"/>
    <mergeCell ref="AB247:AD247"/>
    <mergeCell ref="AE247:AG247"/>
    <mergeCell ref="AH247:AJ247"/>
    <mergeCell ref="AK247:AM247"/>
    <mergeCell ref="AN247:AP247"/>
    <mergeCell ref="BJ248:BK248"/>
    <mergeCell ref="BL248:BM248"/>
    <mergeCell ref="BN248:BO248"/>
    <mergeCell ref="BP248:BQ248"/>
    <mergeCell ref="B247:D247"/>
    <mergeCell ref="E247:H247"/>
    <mergeCell ref="I247:L247"/>
    <mergeCell ref="M247:O247"/>
    <mergeCell ref="P247:R247"/>
    <mergeCell ref="S247:U247"/>
    <mergeCell ref="V247:X247"/>
    <mergeCell ref="BB246:BC246"/>
    <mergeCell ref="BD246:BE246"/>
    <mergeCell ref="BF246:BG246"/>
    <mergeCell ref="BH246:BI246"/>
    <mergeCell ref="BJ246:BK246"/>
    <mergeCell ref="BL246:BM246"/>
    <mergeCell ref="AK246:AM246"/>
    <mergeCell ref="AN246:AP246"/>
    <mergeCell ref="AQ246:AS246"/>
    <mergeCell ref="AT246:AV246"/>
    <mergeCell ref="AW246:AY246"/>
    <mergeCell ref="AZ246:BA246"/>
    <mergeCell ref="S246:U246"/>
    <mergeCell ref="V246:X246"/>
    <mergeCell ref="Y246:AA246"/>
    <mergeCell ref="AB246:AD246"/>
    <mergeCell ref="AE246:AG246"/>
    <mergeCell ref="AH246:AJ246"/>
    <mergeCell ref="BR245:BS245"/>
    <mergeCell ref="B246:D246"/>
    <mergeCell ref="E246:H246"/>
    <mergeCell ref="I246:L246"/>
    <mergeCell ref="M246:O246"/>
    <mergeCell ref="P246:R246"/>
    <mergeCell ref="AW245:AY245"/>
    <mergeCell ref="AZ245:BA245"/>
    <mergeCell ref="BB245:BC245"/>
    <mergeCell ref="BD245:BE245"/>
    <mergeCell ref="BF245:BG245"/>
    <mergeCell ref="BH245:BI245"/>
    <mergeCell ref="AE245:AG245"/>
    <mergeCell ref="AH245:AJ245"/>
    <mergeCell ref="AK245:AM245"/>
    <mergeCell ref="AN245:AP245"/>
    <mergeCell ref="AQ245:AS245"/>
    <mergeCell ref="AT245:AV245"/>
    <mergeCell ref="BN246:BO246"/>
    <mergeCell ref="BP246:BQ246"/>
    <mergeCell ref="BR246:BS246"/>
    <mergeCell ref="BR244:BS244"/>
    <mergeCell ref="B245:D245"/>
    <mergeCell ref="E245:H245"/>
    <mergeCell ref="I245:L245"/>
    <mergeCell ref="M245:O245"/>
    <mergeCell ref="P245:R245"/>
    <mergeCell ref="S245:U245"/>
    <mergeCell ref="V245:X245"/>
    <mergeCell ref="Y245:AA245"/>
    <mergeCell ref="AB245:AD245"/>
    <mergeCell ref="BF244:BG244"/>
    <mergeCell ref="BH244:BI244"/>
    <mergeCell ref="BJ244:BK244"/>
    <mergeCell ref="BL244:BM244"/>
    <mergeCell ref="BN244:BO244"/>
    <mergeCell ref="BP244:BQ244"/>
    <mergeCell ref="AQ244:AS244"/>
    <mergeCell ref="AT244:AV244"/>
    <mergeCell ref="AW244:AY244"/>
    <mergeCell ref="AZ244:BA244"/>
    <mergeCell ref="BB244:BC244"/>
    <mergeCell ref="BD244:BE244"/>
    <mergeCell ref="Y244:AA244"/>
    <mergeCell ref="AB244:AD244"/>
    <mergeCell ref="AE244:AG244"/>
    <mergeCell ref="AH244:AJ244"/>
    <mergeCell ref="AK244:AM244"/>
    <mergeCell ref="AN244:AP244"/>
    <mergeCell ref="BJ245:BK245"/>
    <mergeCell ref="BL245:BM245"/>
    <mergeCell ref="BN245:BO245"/>
    <mergeCell ref="BP245:BQ245"/>
    <mergeCell ref="B244:D244"/>
    <mergeCell ref="E244:H244"/>
    <mergeCell ref="I244:L244"/>
    <mergeCell ref="M244:O244"/>
    <mergeCell ref="P244:R244"/>
    <mergeCell ref="S244:U244"/>
    <mergeCell ref="V244:X244"/>
    <mergeCell ref="BB243:BC243"/>
    <mergeCell ref="BD243:BE243"/>
    <mergeCell ref="BF243:BG243"/>
    <mergeCell ref="BH243:BI243"/>
    <mergeCell ref="BJ243:BK243"/>
    <mergeCell ref="BL243:BM243"/>
    <mergeCell ref="AK243:AM243"/>
    <mergeCell ref="AN243:AP243"/>
    <mergeCell ref="AQ243:AS243"/>
    <mergeCell ref="AT243:AV243"/>
    <mergeCell ref="AW243:AY243"/>
    <mergeCell ref="AZ243:BA243"/>
    <mergeCell ref="S243:U243"/>
    <mergeCell ref="V243:X243"/>
    <mergeCell ref="Y243:AA243"/>
    <mergeCell ref="AB243:AD243"/>
    <mergeCell ref="AE243:AG243"/>
    <mergeCell ref="AH243:AJ243"/>
    <mergeCell ref="BR242:BS242"/>
    <mergeCell ref="B243:D243"/>
    <mergeCell ref="E243:H243"/>
    <mergeCell ref="I243:L243"/>
    <mergeCell ref="M243:O243"/>
    <mergeCell ref="P243:R243"/>
    <mergeCell ref="AW242:AY242"/>
    <mergeCell ref="AZ242:BA242"/>
    <mergeCell ref="BB242:BC242"/>
    <mergeCell ref="BD242:BE242"/>
    <mergeCell ref="BF242:BG242"/>
    <mergeCell ref="BH242:BI242"/>
    <mergeCell ref="AE242:AG242"/>
    <mergeCell ref="AH242:AJ242"/>
    <mergeCell ref="AK242:AM242"/>
    <mergeCell ref="AN242:AP242"/>
    <mergeCell ref="AQ242:AS242"/>
    <mergeCell ref="AT242:AV242"/>
    <mergeCell ref="BN243:BO243"/>
    <mergeCell ref="BP243:BQ243"/>
    <mergeCell ref="BR243:BS243"/>
    <mergeCell ref="BR241:BS241"/>
    <mergeCell ref="B242:D242"/>
    <mergeCell ref="E242:H242"/>
    <mergeCell ref="I242:L242"/>
    <mergeCell ref="M242:O242"/>
    <mergeCell ref="P242:R242"/>
    <mergeCell ref="S242:U242"/>
    <mergeCell ref="V242:X242"/>
    <mergeCell ref="Y242:AA242"/>
    <mergeCell ref="AB242:AD242"/>
    <mergeCell ref="BF241:BG241"/>
    <mergeCell ref="BH241:BI241"/>
    <mergeCell ref="BJ241:BK241"/>
    <mergeCell ref="BL241:BM241"/>
    <mergeCell ref="BN241:BO241"/>
    <mergeCell ref="BP241:BQ241"/>
    <mergeCell ref="AQ241:AS241"/>
    <mergeCell ref="AT241:AV241"/>
    <mergeCell ref="AW241:AY241"/>
    <mergeCell ref="AZ241:BA241"/>
    <mergeCell ref="BB241:BC241"/>
    <mergeCell ref="BD241:BE241"/>
    <mergeCell ref="Y241:AA241"/>
    <mergeCell ref="AB241:AD241"/>
    <mergeCell ref="AE241:AG241"/>
    <mergeCell ref="AH241:AJ241"/>
    <mergeCell ref="AK241:AM241"/>
    <mergeCell ref="AN241:AP241"/>
    <mergeCell ref="BJ242:BK242"/>
    <mergeCell ref="BL242:BM242"/>
    <mergeCell ref="BN242:BO242"/>
    <mergeCell ref="BP242:BQ242"/>
    <mergeCell ref="B241:D241"/>
    <mergeCell ref="E241:H241"/>
    <mergeCell ref="I241:L241"/>
    <mergeCell ref="M241:O241"/>
    <mergeCell ref="P241:R241"/>
    <mergeCell ref="S241:U241"/>
    <mergeCell ref="V241:X241"/>
    <mergeCell ref="BB240:BC240"/>
    <mergeCell ref="BD240:BE240"/>
    <mergeCell ref="BF240:BG240"/>
    <mergeCell ref="BH240:BI240"/>
    <mergeCell ref="BJ240:BK240"/>
    <mergeCell ref="BL240:BM240"/>
    <mergeCell ref="AK240:AM240"/>
    <mergeCell ref="AN240:AP240"/>
    <mergeCell ref="AQ240:AS240"/>
    <mergeCell ref="AT240:AV240"/>
    <mergeCell ref="AW240:AY240"/>
    <mergeCell ref="AZ240:BA240"/>
    <mergeCell ref="S240:U240"/>
    <mergeCell ref="V240:X240"/>
    <mergeCell ref="Y240:AA240"/>
    <mergeCell ref="AB240:AD240"/>
    <mergeCell ref="AE240:AG240"/>
    <mergeCell ref="AH240:AJ240"/>
    <mergeCell ref="BR239:BS239"/>
    <mergeCell ref="B240:D240"/>
    <mergeCell ref="E240:H240"/>
    <mergeCell ref="I240:L240"/>
    <mergeCell ref="M240:O240"/>
    <mergeCell ref="P240:R240"/>
    <mergeCell ref="AW239:AY239"/>
    <mergeCell ref="AZ239:BA239"/>
    <mergeCell ref="BB239:BC239"/>
    <mergeCell ref="BD239:BE239"/>
    <mergeCell ref="BF239:BG239"/>
    <mergeCell ref="BH239:BI239"/>
    <mergeCell ref="AE239:AG239"/>
    <mergeCell ref="AH239:AJ239"/>
    <mergeCell ref="AK239:AM239"/>
    <mergeCell ref="AN239:AP239"/>
    <mergeCell ref="AQ239:AS239"/>
    <mergeCell ref="AT239:AV239"/>
    <mergeCell ref="BN240:BO240"/>
    <mergeCell ref="BP240:BQ240"/>
    <mergeCell ref="BR240:BS240"/>
    <mergeCell ref="BR238:BS238"/>
    <mergeCell ref="B239:D239"/>
    <mergeCell ref="E239:H239"/>
    <mergeCell ref="I239:L239"/>
    <mergeCell ref="M239:O239"/>
    <mergeCell ref="P239:R239"/>
    <mergeCell ref="S239:U239"/>
    <mergeCell ref="V239:X239"/>
    <mergeCell ref="Y239:AA239"/>
    <mergeCell ref="AB239:AD239"/>
    <mergeCell ref="BF238:BG238"/>
    <mergeCell ref="BH238:BI238"/>
    <mergeCell ref="BJ238:BK238"/>
    <mergeCell ref="BL238:BM238"/>
    <mergeCell ref="BN238:BO238"/>
    <mergeCell ref="BP238:BQ238"/>
    <mergeCell ref="AQ238:AS238"/>
    <mergeCell ref="AT238:AV238"/>
    <mergeCell ref="AW238:AY238"/>
    <mergeCell ref="AZ238:BA238"/>
    <mergeCell ref="BB238:BC238"/>
    <mergeCell ref="BD238:BE238"/>
    <mergeCell ref="Y238:AA238"/>
    <mergeCell ref="AB238:AD238"/>
    <mergeCell ref="AE238:AG238"/>
    <mergeCell ref="AH238:AJ238"/>
    <mergeCell ref="AK238:AM238"/>
    <mergeCell ref="AN238:AP238"/>
    <mergeCell ref="BJ239:BK239"/>
    <mergeCell ref="BL239:BM239"/>
    <mergeCell ref="BN239:BO239"/>
    <mergeCell ref="BP239:BQ239"/>
    <mergeCell ref="B238:D238"/>
    <mergeCell ref="E238:H238"/>
    <mergeCell ref="I238:L238"/>
    <mergeCell ref="M238:O238"/>
    <mergeCell ref="P238:R238"/>
    <mergeCell ref="S238:U238"/>
    <mergeCell ref="V238:X238"/>
    <mergeCell ref="BB237:BC237"/>
    <mergeCell ref="BD237:BE237"/>
    <mergeCell ref="BF237:BG237"/>
    <mergeCell ref="BH237:BI237"/>
    <mergeCell ref="BJ237:BK237"/>
    <mergeCell ref="BL237:BM237"/>
    <mergeCell ref="AK237:AM237"/>
    <mergeCell ref="AN237:AP237"/>
    <mergeCell ref="AQ237:AS237"/>
    <mergeCell ref="AT237:AV237"/>
    <mergeCell ref="AW237:AY237"/>
    <mergeCell ref="AZ237:BA237"/>
    <mergeCell ref="S237:U237"/>
    <mergeCell ref="V237:X237"/>
    <mergeCell ref="Y237:AA237"/>
    <mergeCell ref="AB237:AD237"/>
    <mergeCell ref="AE237:AG237"/>
    <mergeCell ref="AH237:AJ237"/>
    <mergeCell ref="BR236:BS236"/>
    <mergeCell ref="B237:D237"/>
    <mergeCell ref="E237:H237"/>
    <mergeCell ref="I237:L237"/>
    <mergeCell ref="M237:O237"/>
    <mergeCell ref="P237:R237"/>
    <mergeCell ref="AW236:AY236"/>
    <mergeCell ref="AZ236:BA236"/>
    <mergeCell ref="BB236:BC236"/>
    <mergeCell ref="BD236:BE236"/>
    <mergeCell ref="BF236:BG236"/>
    <mergeCell ref="BH236:BI236"/>
    <mergeCell ref="AE236:AG236"/>
    <mergeCell ref="AH236:AJ236"/>
    <mergeCell ref="AK236:AM236"/>
    <mergeCell ref="AN236:AP236"/>
    <mergeCell ref="AQ236:AS236"/>
    <mergeCell ref="AT236:AV236"/>
    <mergeCell ref="BN237:BO237"/>
    <mergeCell ref="BP237:BQ237"/>
    <mergeCell ref="BR237:BS237"/>
    <mergeCell ref="BR235:BS235"/>
    <mergeCell ref="B236:D236"/>
    <mergeCell ref="E236:H236"/>
    <mergeCell ref="I236:L236"/>
    <mergeCell ref="M236:O236"/>
    <mergeCell ref="P236:R236"/>
    <mergeCell ref="S236:U236"/>
    <mergeCell ref="V236:X236"/>
    <mergeCell ref="Y236:AA236"/>
    <mergeCell ref="AB236:AD236"/>
    <mergeCell ref="BF235:BG235"/>
    <mergeCell ref="BH235:BI235"/>
    <mergeCell ref="BJ235:BK235"/>
    <mergeCell ref="BL235:BM235"/>
    <mergeCell ref="BN235:BO235"/>
    <mergeCell ref="BP235:BQ235"/>
    <mergeCell ref="AQ235:AS235"/>
    <mergeCell ref="AT235:AV235"/>
    <mergeCell ref="AW235:AY235"/>
    <mergeCell ref="AZ235:BA235"/>
    <mergeCell ref="BB235:BC235"/>
    <mergeCell ref="BD235:BE235"/>
    <mergeCell ref="Y235:AA235"/>
    <mergeCell ref="AB235:AD235"/>
    <mergeCell ref="AE235:AG235"/>
    <mergeCell ref="AH235:AJ235"/>
    <mergeCell ref="AK235:AM235"/>
    <mergeCell ref="AN235:AP235"/>
    <mergeCell ref="BJ236:BK236"/>
    <mergeCell ref="BL236:BM236"/>
    <mergeCell ref="BN236:BO236"/>
    <mergeCell ref="BP236:BQ236"/>
    <mergeCell ref="B235:D235"/>
    <mergeCell ref="E235:H235"/>
    <mergeCell ref="I235:L235"/>
    <mergeCell ref="M235:O235"/>
    <mergeCell ref="P235:R235"/>
    <mergeCell ref="S235:U235"/>
    <mergeCell ref="V235:X235"/>
    <mergeCell ref="BB234:BC234"/>
    <mergeCell ref="BD234:BE234"/>
    <mergeCell ref="BF234:BG234"/>
    <mergeCell ref="BH234:BI234"/>
    <mergeCell ref="BJ234:BK234"/>
    <mergeCell ref="BL234:BM234"/>
    <mergeCell ref="AK234:AM234"/>
    <mergeCell ref="AN234:AP234"/>
    <mergeCell ref="AQ234:AS234"/>
    <mergeCell ref="AT234:AV234"/>
    <mergeCell ref="AW234:AY234"/>
    <mergeCell ref="AZ234:BA234"/>
    <mergeCell ref="S234:U234"/>
    <mergeCell ref="V234:X234"/>
    <mergeCell ref="Y234:AA234"/>
    <mergeCell ref="AB234:AD234"/>
    <mergeCell ref="AE234:AG234"/>
    <mergeCell ref="AH234:AJ234"/>
    <mergeCell ref="BR233:BS233"/>
    <mergeCell ref="B234:D234"/>
    <mergeCell ref="E234:H234"/>
    <mergeCell ref="I234:L234"/>
    <mergeCell ref="M234:O234"/>
    <mergeCell ref="P234:R234"/>
    <mergeCell ref="AW233:AY233"/>
    <mergeCell ref="AZ233:BA233"/>
    <mergeCell ref="BB233:BC233"/>
    <mergeCell ref="BD233:BE233"/>
    <mergeCell ref="BF233:BG233"/>
    <mergeCell ref="BH233:BI233"/>
    <mergeCell ref="AE233:AG233"/>
    <mergeCell ref="AH233:AJ233"/>
    <mergeCell ref="AK233:AM233"/>
    <mergeCell ref="AN233:AP233"/>
    <mergeCell ref="AQ233:AS233"/>
    <mergeCell ref="AT233:AV233"/>
    <mergeCell ref="BN234:BO234"/>
    <mergeCell ref="BP234:BQ234"/>
    <mergeCell ref="BR234:BS234"/>
    <mergeCell ref="BR232:BS232"/>
    <mergeCell ref="B233:D233"/>
    <mergeCell ref="E233:H233"/>
    <mergeCell ref="I233:L233"/>
    <mergeCell ref="M233:O233"/>
    <mergeCell ref="P233:R233"/>
    <mergeCell ref="S233:U233"/>
    <mergeCell ref="V233:X233"/>
    <mergeCell ref="Y233:AA233"/>
    <mergeCell ref="AB233:AD233"/>
    <mergeCell ref="BF232:BG232"/>
    <mergeCell ref="BH232:BI232"/>
    <mergeCell ref="BJ232:BK232"/>
    <mergeCell ref="BL232:BM232"/>
    <mergeCell ref="BN232:BO232"/>
    <mergeCell ref="BP232:BQ232"/>
    <mergeCell ref="AQ232:AS232"/>
    <mergeCell ref="AT232:AV232"/>
    <mergeCell ref="AW232:AY232"/>
    <mergeCell ref="AZ232:BA232"/>
    <mergeCell ref="BB232:BC232"/>
    <mergeCell ref="BD232:BE232"/>
    <mergeCell ref="Y232:AA232"/>
    <mergeCell ref="AB232:AD232"/>
    <mergeCell ref="AE232:AG232"/>
    <mergeCell ref="AH232:AJ232"/>
    <mergeCell ref="AK232:AM232"/>
    <mergeCell ref="AN232:AP232"/>
    <mergeCell ref="BJ233:BK233"/>
    <mergeCell ref="BL233:BM233"/>
    <mergeCell ref="BN233:BO233"/>
    <mergeCell ref="BP233:BQ233"/>
    <mergeCell ref="B232:D232"/>
    <mergeCell ref="E232:H232"/>
    <mergeCell ref="I232:L232"/>
    <mergeCell ref="M232:O232"/>
    <mergeCell ref="P232:R232"/>
    <mergeCell ref="S232:U232"/>
    <mergeCell ref="V232:X232"/>
    <mergeCell ref="BB231:BC231"/>
    <mergeCell ref="BD231:BE231"/>
    <mergeCell ref="BF231:BG231"/>
    <mergeCell ref="BH231:BI231"/>
    <mergeCell ref="BJ231:BK231"/>
    <mergeCell ref="BL231:BM231"/>
    <mergeCell ref="AK231:AM231"/>
    <mergeCell ref="AN231:AP231"/>
    <mergeCell ref="AQ231:AS231"/>
    <mergeCell ref="AT231:AV231"/>
    <mergeCell ref="AW231:AY231"/>
    <mergeCell ref="AZ231:BA231"/>
    <mergeCell ref="S231:U231"/>
    <mergeCell ref="V231:X231"/>
    <mergeCell ref="Y231:AA231"/>
    <mergeCell ref="AB231:AD231"/>
    <mergeCell ref="AE231:AG231"/>
    <mergeCell ref="AH231:AJ231"/>
    <mergeCell ref="BR230:BS230"/>
    <mergeCell ref="B231:D231"/>
    <mergeCell ref="E231:H231"/>
    <mergeCell ref="I231:L231"/>
    <mergeCell ref="M231:O231"/>
    <mergeCell ref="P231:R231"/>
    <mergeCell ref="AW230:AY230"/>
    <mergeCell ref="AZ230:BA230"/>
    <mergeCell ref="BB230:BC230"/>
    <mergeCell ref="BD230:BE230"/>
    <mergeCell ref="BF230:BG230"/>
    <mergeCell ref="BH230:BI230"/>
    <mergeCell ref="AE230:AG230"/>
    <mergeCell ref="AH230:AJ230"/>
    <mergeCell ref="AK230:AM230"/>
    <mergeCell ref="AN230:AP230"/>
    <mergeCell ref="AQ230:AS230"/>
    <mergeCell ref="AT230:AV230"/>
    <mergeCell ref="BN231:BO231"/>
    <mergeCell ref="BP231:BQ231"/>
    <mergeCell ref="BR231:BS231"/>
    <mergeCell ref="BR229:BS229"/>
    <mergeCell ref="B230:D230"/>
    <mergeCell ref="E230:H230"/>
    <mergeCell ref="I230:L230"/>
    <mergeCell ref="M230:O230"/>
    <mergeCell ref="P230:R230"/>
    <mergeCell ref="S230:U230"/>
    <mergeCell ref="V230:X230"/>
    <mergeCell ref="Y230:AA230"/>
    <mergeCell ref="AB230:AD230"/>
    <mergeCell ref="BF229:BG229"/>
    <mergeCell ref="BH229:BI229"/>
    <mergeCell ref="BJ229:BK229"/>
    <mergeCell ref="BL229:BM229"/>
    <mergeCell ref="BN229:BO229"/>
    <mergeCell ref="BP229:BQ229"/>
    <mergeCell ref="AQ229:AS229"/>
    <mergeCell ref="AT229:AV229"/>
    <mergeCell ref="AW229:AY229"/>
    <mergeCell ref="AZ229:BA229"/>
    <mergeCell ref="BB229:BC229"/>
    <mergeCell ref="BD229:BE229"/>
    <mergeCell ref="Y229:AA229"/>
    <mergeCell ref="AB229:AD229"/>
    <mergeCell ref="AE229:AG229"/>
    <mergeCell ref="AH229:AJ229"/>
    <mergeCell ref="AK229:AM229"/>
    <mergeCell ref="AN229:AP229"/>
    <mergeCell ref="BJ230:BK230"/>
    <mergeCell ref="BL230:BM230"/>
    <mergeCell ref="BN230:BO230"/>
    <mergeCell ref="BP230:BQ230"/>
    <mergeCell ref="B229:D229"/>
    <mergeCell ref="E229:H229"/>
    <mergeCell ref="I229:L229"/>
    <mergeCell ref="M229:O229"/>
    <mergeCell ref="P229:R229"/>
    <mergeCell ref="S229:U229"/>
    <mergeCell ref="V229:X229"/>
    <mergeCell ref="BB228:BC228"/>
    <mergeCell ref="BD228:BE228"/>
    <mergeCell ref="BF228:BG228"/>
    <mergeCell ref="BH228:BI228"/>
    <mergeCell ref="BJ228:BK228"/>
    <mergeCell ref="BL228:BM228"/>
    <mergeCell ref="AK228:AM228"/>
    <mergeCell ref="AN228:AP228"/>
    <mergeCell ref="AQ228:AS228"/>
    <mergeCell ref="AT228:AV228"/>
    <mergeCell ref="AW228:AY228"/>
    <mergeCell ref="AZ228:BA228"/>
    <mergeCell ref="S228:U228"/>
    <mergeCell ref="V228:X228"/>
    <mergeCell ref="Y228:AA228"/>
    <mergeCell ref="AB228:AD228"/>
    <mergeCell ref="AE228:AG228"/>
    <mergeCell ref="AH228:AJ228"/>
    <mergeCell ref="BR227:BS227"/>
    <mergeCell ref="B228:D228"/>
    <mergeCell ref="E228:H228"/>
    <mergeCell ref="I228:L228"/>
    <mergeCell ref="M228:O228"/>
    <mergeCell ref="P228:R228"/>
    <mergeCell ref="AW227:AY227"/>
    <mergeCell ref="AZ227:BA227"/>
    <mergeCell ref="BB227:BC227"/>
    <mergeCell ref="BD227:BE227"/>
    <mergeCell ref="BF227:BG227"/>
    <mergeCell ref="BH227:BI227"/>
    <mergeCell ref="AE227:AG227"/>
    <mergeCell ref="AH227:AJ227"/>
    <mergeCell ref="AK227:AM227"/>
    <mergeCell ref="AN227:AP227"/>
    <mergeCell ref="AQ227:AS227"/>
    <mergeCell ref="AT227:AV227"/>
    <mergeCell ref="BN228:BO228"/>
    <mergeCell ref="BP228:BQ228"/>
    <mergeCell ref="BR228:BS228"/>
    <mergeCell ref="BR226:BS226"/>
    <mergeCell ref="B227:D227"/>
    <mergeCell ref="E227:H227"/>
    <mergeCell ref="I227:L227"/>
    <mergeCell ref="M227:O227"/>
    <mergeCell ref="P227:R227"/>
    <mergeCell ref="S227:U227"/>
    <mergeCell ref="V227:X227"/>
    <mergeCell ref="Y227:AA227"/>
    <mergeCell ref="AB227:AD227"/>
    <mergeCell ref="BF226:BG226"/>
    <mergeCell ref="BH226:BI226"/>
    <mergeCell ref="BJ226:BK226"/>
    <mergeCell ref="BL226:BM226"/>
    <mergeCell ref="BN226:BO226"/>
    <mergeCell ref="BP226:BQ226"/>
    <mergeCell ref="AQ226:AS226"/>
    <mergeCell ref="AT226:AV226"/>
    <mergeCell ref="AW226:AY226"/>
    <mergeCell ref="AZ226:BA226"/>
    <mergeCell ref="BB226:BC226"/>
    <mergeCell ref="BD226:BE226"/>
    <mergeCell ref="Y226:AA226"/>
    <mergeCell ref="AB226:AD226"/>
    <mergeCell ref="AE226:AG226"/>
    <mergeCell ref="AH226:AJ226"/>
    <mergeCell ref="AK226:AM226"/>
    <mergeCell ref="AN226:AP226"/>
    <mergeCell ref="BJ227:BK227"/>
    <mergeCell ref="BL227:BM227"/>
    <mergeCell ref="BN227:BO227"/>
    <mergeCell ref="BP227:BQ227"/>
    <mergeCell ref="B226:D226"/>
    <mergeCell ref="E226:H226"/>
    <mergeCell ref="I226:L226"/>
    <mergeCell ref="M226:O226"/>
    <mergeCell ref="P226:R226"/>
    <mergeCell ref="S226:U226"/>
    <mergeCell ref="V226:X226"/>
    <mergeCell ref="BB225:BC225"/>
    <mergeCell ref="BD225:BE225"/>
    <mergeCell ref="BF225:BG225"/>
    <mergeCell ref="BH225:BI225"/>
    <mergeCell ref="BJ225:BK225"/>
    <mergeCell ref="BL225:BM225"/>
    <mergeCell ref="AK225:AM225"/>
    <mergeCell ref="AN225:AP225"/>
    <mergeCell ref="AQ225:AS225"/>
    <mergeCell ref="AT225:AV225"/>
    <mergeCell ref="AW225:AY225"/>
    <mergeCell ref="AZ225:BA225"/>
    <mergeCell ref="S225:U225"/>
    <mergeCell ref="V225:X225"/>
    <mergeCell ref="Y225:AA225"/>
    <mergeCell ref="AB225:AD225"/>
    <mergeCell ref="AE225:AG225"/>
    <mergeCell ref="AH225:AJ225"/>
    <mergeCell ref="BN224:BO224"/>
    <mergeCell ref="BP224:BQ224"/>
    <mergeCell ref="BR224:BS224"/>
    <mergeCell ref="B225:D225"/>
    <mergeCell ref="E225:H225"/>
    <mergeCell ref="I225:L225"/>
    <mergeCell ref="M225:O225"/>
    <mergeCell ref="P225:R225"/>
    <mergeCell ref="AW224:AY224"/>
    <mergeCell ref="AZ224:BA224"/>
    <mergeCell ref="BB224:BC224"/>
    <mergeCell ref="BD224:BE224"/>
    <mergeCell ref="BF224:BG224"/>
    <mergeCell ref="BH224:BI224"/>
    <mergeCell ref="AE224:AG224"/>
    <mergeCell ref="AH224:AJ224"/>
    <mergeCell ref="AK224:AM224"/>
    <mergeCell ref="AN224:AP224"/>
    <mergeCell ref="AQ224:AS224"/>
    <mergeCell ref="AT224:AV224"/>
    <mergeCell ref="BN225:BO225"/>
    <mergeCell ref="BP225:BQ225"/>
    <mergeCell ref="BR225:BS225"/>
    <mergeCell ref="AE222:AG222"/>
    <mergeCell ref="AH222:AJ222"/>
    <mergeCell ref="BR223:BS223"/>
    <mergeCell ref="B224:D224"/>
    <mergeCell ref="E224:H224"/>
    <mergeCell ref="I224:L224"/>
    <mergeCell ref="M224:O224"/>
    <mergeCell ref="P224:R224"/>
    <mergeCell ref="S224:U224"/>
    <mergeCell ref="V224:X224"/>
    <mergeCell ref="Y224:AA224"/>
    <mergeCell ref="AB224:AD224"/>
    <mergeCell ref="BF223:BG223"/>
    <mergeCell ref="BH223:BI223"/>
    <mergeCell ref="BJ223:BK223"/>
    <mergeCell ref="BL223:BM223"/>
    <mergeCell ref="BN223:BO223"/>
    <mergeCell ref="BP223:BQ223"/>
    <mergeCell ref="AQ223:AS223"/>
    <mergeCell ref="AT223:AV223"/>
    <mergeCell ref="AW223:AY223"/>
    <mergeCell ref="AZ223:BA223"/>
    <mergeCell ref="BB223:BC223"/>
    <mergeCell ref="BD223:BE223"/>
    <mergeCell ref="Y223:AA223"/>
    <mergeCell ref="AB223:AD223"/>
    <mergeCell ref="AE223:AG223"/>
    <mergeCell ref="AH223:AJ223"/>
    <mergeCell ref="AK223:AM223"/>
    <mergeCell ref="AN223:AP223"/>
    <mergeCell ref="BJ224:BK224"/>
    <mergeCell ref="BL224:BM224"/>
    <mergeCell ref="I221:L221"/>
    <mergeCell ref="M221:O221"/>
    <mergeCell ref="P221:R221"/>
    <mergeCell ref="S221:U221"/>
    <mergeCell ref="V221:X221"/>
    <mergeCell ref="Y221:AA221"/>
    <mergeCell ref="AB221:AD221"/>
    <mergeCell ref="BJ221:BK221"/>
    <mergeCell ref="BL221:BM221"/>
    <mergeCell ref="B223:D223"/>
    <mergeCell ref="E223:H223"/>
    <mergeCell ref="I223:L223"/>
    <mergeCell ref="M223:O223"/>
    <mergeCell ref="P223:R223"/>
    <mergeCell ref="S223:U223"/>
    <mergeCell ref="V223:X223"/>
    <mergeCell ref="BB222:BC222"/>
    <mergeCell ref="BD222:BE222"/>
    <mergeCell ref="BF222:BG222"/>
    <mergeCell ref="BH222:BI222"/>
    <mergeCell ref="BJ222:BK222"/>
    <mergeCell ref="BL222:BM222"/>
    <mergeCell ref="AK222:AM222"/>
    <mergeCell ref="AN222:AP222"/>
    <mergeCell ref="AQ222:AS222"/>
    <mergeCell ref="AT222:AV222"/>
    <mergeCell ref="AW222:AY222"/>
    <mergeCell ref="AZ222:BA222"/>
    <mergeCell ref="S222:U222"/>
    <mergeCell ref="V222:X222"/>
    <mergeCell ref="Y222:AA222"/>
    <mergeCell ref="AB222:AD222"/>
    <mergeCell ref="AZ220:BA220"/>
    <mergeCell ref="BB220:BC220"/>
    <mergeCell ref="BD220:BE220"/>
    <mergeCell ref="Y220:AA220"/>
    <mergeCell ref="AB220:AD220"/>
    <mergeCell ref="AE220:AG220"/>
    <mergeCell ref="AH220:AJ220"/>
    <mergeCell ref="AK220:AM220"/>
    <mergeCell ref="AN220:AP220"/>
    <mergeCell ref="BR221:BS221"/>
    <mergeCell ref="B222:D222"/>
    <mergeCell ref="E222:H222"/>
    <mergeCell ref="I222:L222"/>
    <mergeCell ref="M222:O222"/>
    <mergeCell ref="P222:R222"/>
    <mergeCell ref="AW221:AY221"/>
    <mergeCell ref="AZ221:BA221"/>
    <mergeCell ref="BB221:BC221"/>
    <mergeCell ref="BD221:BE221"/>
    <mergeCell ref="BF221:BG221"/>
    <mergeCell ref="BH221:BI221"/>
    <mergeCell ref="AE221:AG221"/>
    <mergeCell ref="AH221:AJ221"/>
    <mergeCell ref="AK221:AM221"/>
    <mergeCell ref="AN221:AP221"/>
    <mergeCell ref="AQ221:AS221"/>
    <mergeCell ref="AT221:AV221"/>
    <mergeCell ref="BN222:BO222"/>
    <mergeCell ref="BP222:BQ222"/>
    <mergeCell ref="BR222:BS222"/>
    <mergeCell ref="B221:D221"/>
    <mergeCell ref="E221:H221"/>
    <mergeCell ref="BN221:BO221"/>
    <mergeCell ref="BP221:BQ221"/>
    <mergeCell ref="B219:BS219"/>
    <mergeCell ref="B220:D220"/>
    <mergeCell ref="E220:H220"/>
    <mergeCell ref="I220:L220"/>
    <mergeCell ref="M220:O220"/>
    <mergeCell ref="P220:R220"/>
    <mergeCell ref="S220:U220"/>
    <mergeCell ref="V220:X220"/>
    <mergeCell ref="BD218:BE218"/>
    <mergeCell ref="BF218:BG218"/>
    <mergeCell ref="BH218:BI218"/>
    <mergeCell ref="BJ218:BK218"/>
    <mergeCell ref="BL218:BM218"/>
    <mergeCell ref="BN218:BO218"/>
    <mergeCell ref="AN218:AP218"/>
    <mergeCell ref="AQ218:AS218"/>
    <mergeCell ref="AT218:AV218"/>
    <mergeCell ref="AW218:AY218"/>
    <mergeCell ref="AZ218:BA218"/>
    <mergeCell ref="BB218:BC218"/>
    <mergeCell ref="V218:X218"/>
    <mergeCell ref="Y218:AA218"/>
    <mergeCell ref="AB218:AD218"/>
    <mergeCell ref="AE218:AG218"/>
    <mergeCell ref="AH218:AJ218"/>
    <mergeCell ref="AK218:AM218"/>
    <mergeCell ref="B218:D218"/>
    <mergeCell ref="E218:H218"/>
    <mergeCell ref="I218:L218"/>
    <mergeCell ref="M218:O218"/>
    <mergeCell ref="BR220:BS220"/>
    <mergeCell ref="P218:R218"/>
    <mergeCell ref="S218:U218"/>
    <mergeCell ref="BJ216:BK216"/>
    <mergeCell ref="BL216:BM216"/>
    <mergeCell ref="BN216:BO216"/>
    <mergeCell ref="BP216:BQ216"/>
    <mergeCell ref="BR216:BS216"/>
    <mergeCell ref="B217:BS217"/>
    <mergeCell ref="AW216:AY216"/>
    <mergeCell ref="AZ216:BA216"/>
    <mergeCell ref="BB216:BC216"/>
    <mergeCell ref="BD216:BE216"/>
    <mergeCell ref="BF216:BG216"/>
    <mergeCell ref="BH216:BI216"/>
    <mergeCell ref="AE216:AG216"/>
    <mergeCell ref="AH216:AJ216"/>
    <mergeCell ref="AK216:AM216"/>
    <mergeCell ref="AN216:AP216"/>
    <mergeCell ref="AQ216:AS216"/>
    <mergeCell ref="AT216:AV216"/>
    <mergeCell ref="BP218:BQ218"/>
    <mergeCell ref="BR218:BS218"/>
    <mergeCell ref="BF220:BG220"/>
    <mergeCell ref="BH220:BI220"/>
    <mergeCell ref="BJ220:BK220"/>
    <mergeCell ref="BL220:BM220"/>
    <mergeCell ref="BN220:BO220"/>
    <mergeCell ref="BP220:BQ220"/>
    <mergeCell ref="AQ220:AS220"/>
    <mergeCell ref="AT220:AV220"/>
    <mergeCell ref="AW220:AY220"/>
    <mergeCell ref="B212:BS215"/>
    <mergeCell ref="B216:D216"/>
    <mergeCell ref="E216:H216"/>
    <mergeCell ref="I216:L216"/>
    <mergeCell ref="M216:O216"/>
    <mergeCell ref="P216:R216"/>
    <mergeCell ref="S216:U216"/>
    <mergeCell ref="V216:X216"/>
    <mergeCell ref="Y216:AA216"/>
    <mergeCell ref="AB216:AD216"/>
    <mergeCell ref="BH208:BI208"/>
    <mergeCell ref="BJ208:BK208"/>
    <mergeCell ref="BL208:BM208"/>
    <mergeCell ref="BN208:BO208"/>
    <mergeCell ref="BP208:BQ208"/>
    <mergeCell ref="BR208:BS208"/>
    <mergeCell ref="AT208:AV208"/>
    <mergeCell ref="AW208:AY208"/>
    <mergeCell ref="AZ208:BA208"/>
    <mergeCell ref="BB208:BC208"/>
    <mergeCell ref="BD208:BE208"/>
    <mergeCell ref="BF208:BG208"/>
    <mergeCell ref="B208:X208"/>
    <mergeCell ref="Y208:AA208"/>
    <mergeCell ref="AB208:AD208"/>
    <mergeCell ref="AE208:AG208"/>
    <mergeCell ref="AH208:AJ208"/>
    <mergeCell ref="AK208:AM208"/>
    <mergeCell ref="AN208:AP208"/>
    <mergeCell ref="AQ208:AS208"/>
    <mergeCell ref="BD207:BE207"/>
    <mergeCell ref="BF207:BG207"/>
    <mergeCell ref="BH207:BI207"/>
    <mergeCell ref="BJ207:BK207"/>
    <mergeCell ref="BL207:BM207"/>
    <mergeCell ref="BN207:BO207"/>
    <mergeCell ref="AN207:AP207"/>
    <mergeCell ref="AQ207:AS207"/>
    <mergeCell ref="AT207:AV207"/>
    <mergeCell ref="AW207:AY207"/>
    <mergeCell ref="AZ207:BA207"/>
    <mergeCell ref="BB207:BC207"/>
    <mergeCell ref="V207:X207"/>
    <mergeCell ref="Y207:AA207"/>
    <mergeCell ref="AB207:AD207"/>
    <mergeCell ref="AE207:AG207"/>
    <mergeCell ref="AH207:AJ207"/>
    <mergeCell ref="AK207:AM207"/>
    <mergeCell ref="B207:D207"/>
    <mergeCell ref="E207:H207"/>
    <mergeCell ref="I207:L207"/>
    <mergeCell ref="M207:O207"/>
    <mergeCell ref="P207:R207"/>
    <mergeCell ref="S207:U207"/>
    <mergeCell ref="BH206:BI206"/>
    <mergeCell ref="BJ206:BK206"/>
    <mergeCell ref="BL206:BM206"/>
    <mergeCell ref="BN206:BO206"/>
    <mergeCell ref="BP206:BQ206"/>
    <mergeCell ref="BR206:BS206"/>
    <mergeCell ref="AT206:AV206"/>
    <mergeCell ref="AW206:AY206"/>
    <mergeCell ref="AZ206:BA206"/>
    <mergeCell ref="BB206:BC206"/>
    <mergeCell ref="BD206:BE206"/>
    <mergeCell ref="BF206:BG206"/>
    <mergeCell ref="AB206:AD206"/>
    <mergeCell ref="AE206:AG206"/>
    <mergeCell ref="AH206:AJ206"/>
    <mergeCell ref="AK206:AM206"/>
    <mergeCell ref="AN206:AP206"/>
    <mergeCell ref="AQ206:AS206"/>
    <mergeCell ref="BP207:BQ207"/>
    <mergeCell ref="BR207:BS207"/>
    <mergeCell ref="B206:D206"/>
    <mergeCell ref="E206:H206"/>
    <mergeCell ref="I206:L206"/>
    <mergeCell ref="M206:O206"/>
    <mergeCell ref="P206:R206"/>
    <mergeCell ref="S206:U206"/>
    <mergeCell ref="V206:X206"/>
    <mergeCell ref="Y206:AA206"/>
    <mergeCell ref="BD205:BE205"/>
    <mergeCell ref="BF205:BG205"/>
    <mergeCell ref="BH205:BI205"/>
    <mergeCell ref="BJ205:BK205"/>
    <mergeCell ref="BL205:BM205"/>
    <mergeCell ref="BN205:BO205"/>
    <mergeCell ref="AN205:AP205"/>
    <mergeCell ref="AQ205:AS205"/>
    <mergeCell ref="AT205:AV205"/>
    <mergeCell ref="AW205:AY205"/>
    <mergeCell ref="AZ205:BA205"/>
    <mergeCell ref="BB205:BC205"/>
    <mergeCell ref="V205:X205"/>
    <mergeCell ref="Y205:AA205"/>
    <mergeCell ref="AB205:AD205"/>
    <mergeCell ref="AE205:AG205"/>
    <mergeCell ref="AH205:AJ205"/>
    <mergeCell ref="AK205:AM205"/>
    <mergeCell ref="B205:D205"/>
    <mergeCell ref="E205:H205"/>
    <mergeCell ref="I205:L205"/>
    <mergeCell ref="M205:O205"/>
    <mergeCell ref="P205:R205"/>
    <mergeCell ref="S205:U205"/>
    <mergeCell ref="BH204:BI204"/>
    <mergeCell ref="BJ204:BK204"/>
    <mergeCell ref="BL204:BM204"/>
    <mergeCell ref="BN204:BO204"/>
    <mergeCell ref="BP204:BQ204"/>
    <mergeCell ref="BR204:BS204"/>
    <mergeCell ref="AT204:AV204"/>
    <mergeCell ref="AW204:AY204"/>
    <mergeCell ref="AZ204:BA204"/>
    <mergeCell ref="BB204:BC204"/>
    <mergeCell ref="BD204:BE204"/>
    <mergeCell ref="BF204:BG204"/>
    <mergeCell ref="AB204:AD204"/>
    <mergeCell ref="AE204:AG204"/>
    <mergeCell ref="AH204:AJ204"/>
    <mergeCell ref="AK204:AM204"/>
    <mergeCell ref="AN204:AP204"/>
    <mergeCell ref="AQ204:AS204"/>
    <mergeCell ref="BP205:BQ205"/>
    <mergeCell ref="BR205:BS205"/>
    <mergeCell ref="B204:D204"/>
    <mergeCell ref="E204:H204"/>
    <mergeCell ref="I204:L204"/>
    <mergeCell ref="M204:O204"/>
    <mergeCell ref="P204:R204"/>
    <mergeCell ref="S204:U204"/>
    <mergeCell ref="V204:X204"/>
    <mergeCell ref="Y204:AA204"/>
    <mergeCell ref="BD203:BE203"/>
    <mergeCell ref="BF203:BG203"/>
    <mergeCell ref="BH203:BI203"/>
    <mergeCell ref="BJ203:BK203"/>
    <mergeCell ref="BL203:BM203"/>
    <mergeCell ref="BN203:BO203"/>
    <mergeCell ref="AN203:AP203"/>
    <mergeCell ref="AQ203:AS203"/>
    <mergeCell ref="AT203:AV203"/>
    <mergeCell ref="AW203:AY203"/>
    <mergeCell ref="AZ203:BA203"/>
    <mergeCell ref="BB203:BC203"/>
    <mergeCell ref="V203:X203"/>
    <mergeCell ref="Y203:AA203"/>
    <mergeCell ref="AB203:AD203"/>
    <mergeCell ref="AE203:AG203"/>
    <mergeCell ref="AH203:AJ203"/>
    <mergeCell ref="AK203:AM203"/>
    <mergeCell ref="B203:D203"/>
    <mergeCell ref="E203:H203"/>
    <mergeCell ref="I203:L203"/>
    <mergeCell ref="M203:O203"/>
    <mergeCell ref="P203:R203"/>
    <mergeCell ref="S203:U203"/>
    <mergeCell ref="BH202:BI202"/>
    <mergeCell ref="BJ202:BK202"/>
    <mergeCell ref="BL202:BM202"/>
    <mergeCell ref="BN202:BO202"/>
    <mergeCell ref="BP202:BQ202"/>
    <mergeCell ref="BR202:BS202"/>
    <mergeCell ref="AT202:AV202"/>
    <mergeCell ref="AW202:AY202"/>
    <mergeCell ref="AZ202:BA202"/>
    <mergeCell ref="BB202:BC202"/>
    <mergeCell ref="BD202:BE202"/>
    <mergeCell ref="BF202:BG202"/>
    <mergeCell ref="AB202:AD202"/>
    <mergeCell ref="AE202:AG202"/>
    <mergeCell ref="AH202:AJ202"/>
    <mergeCell ref="AK202:AM202"/>
    <mergeCell ref="AN202:AP202"/>
    <mergeCell ref="AQ202:AS202"/>
    <mergeCell ref="BP203:BQ203"/>
    <mergeCell ref="BR203:BS203"/>
    <mergeCell ref="B202:D202"/>
    <mergeCell ref="E202:H202"/>
    <mergeCell ref="I202:L202"/>
    <mergeCell ref="M202:O202"/>
    <mergeCell ref="P202:R202"/>
    <mergeCell ref="S202:U202"/>
    <mergeCell ref="V202:X202"/>
    <mergeCell ref="Y202:AA202"/>
    <mergeCell ref="BD201:BE201"/>
    <mergeCell ref="BF201:BG201"/>
    <mergeCell ref="BH201:BI201"/>
    <mergeCell ref="BJ201:BK201"/>
    <mergeCell ref="BL201:BM201"/>
    <mergeCell ref="BN201:BO201"/>
    <mergeCell ref="AN201:AP201"/>
    <mergeCell ref="AQ201:AS201"/>
    <mergeCell ref="AT201:AV201"/>
    <mergeCell ref="AW201:AY201"/>
    <mergeCell ref="AZ201:BA201"/>
    <mergeCell ref="BB201:BC201"/>
    <mergeCell ref="V201:X201"/>
    <mergeCell ref="Y201:AA201"/>
    <mergeCell ref="AB201:AD201"/>
    <mergeCell ref="AE201:AG201"/>
    <mergeCell ref="AH201:AJ201"/>
    <mergeCell ref="AK201:AM201"/>
    <mergeCell ref="B201:D201"/>
    <mergeCell ref="E201:H201"/>
    <mergeCell ref="I201:L201"/>
    <mergeCell ref="M201:O201"/>
    <mergeCell ref="P201:R201"/>
    <mergeCell ref="S201:U201"/>
    <mergeCell ref="BH200:BI200"/>
    <mergeCell ref="BJ200:BK200"/>
    <mergeCell ref="BL200:BM200"/>
    <mergeCell ref="BN200:BO200"/>
    <mergeCell ref="BP200:BQ200"/>
    <mergeCell ref="BR200:BS200"/>
    <mergeCell ref="AT200:AV200"/>
    <mergeCell ref="AW200:AY200"/>
    <mergeCell ref="AZ200:BA200"/>
    <mergeCell ref="BB200:BC200"/>
    <mergeCell ref="BD200:BE200"/>
    <mergeCell ref="BF200:BG200"/>
    <mergeCell ref="AB200:AD200"/>
    <mergeCell ref="AE200:AG200"/>
    <mergeCell ref="AH200:AJ200"/>
    <mergeCell ref="AK200:AM200"/>
    <mergeCell ref="AN200:AP200"/>
    <mergeCell ref="AQ200:AS200"/>
    <mergeCell ref="BP201:BQ201"/>
    <mergeCell ref="BR201:BS201"/>
    <mergeCell ref="B200:D200"/>
    <mergeCell ref="E200:H200"/>
    <mergeCell ref="I200:L200"/>
    <mergeCell ref="M200:O200"/>
    <mergeCell ref="P200:R200"/>
    <mergeCell ref="S200:U200"/>
    <mergeCell ref="V200:X200"/>
    <mergeCell ref="Y200:AA200"/>
    <mergeCell ref="BD199:BE199"/>
    <mergeCell ref="BF199:BG199"/>
    <mergeCell ref="BH199:BI199"/>
    <mergeCell ref="BJ199:BK199"/>
    <mergeCell ref="BL199:BM199"/>
    <mergeCell ref="BN199:BO199"/>
    <mergeCell ref="AN199:AP199"/>
    <mergeCell ref="AQ199:AS199"/>
    <mergeCell ref="AT199:AV199"/>
    <mergeCell ref="AW199:AY199"/>
    <mergeCell ref="AZ199:BA199"/>
    <mergeCell ref="BB199:BC199"/>
    <mergeCell ref="V199:X199"/>
    <mergeCell ref="Y199:AA199"/>
    <mergeCell ref="AB199:AD199"/>
    <mergeCell ref="AE199:AG199"/>
    <mergeCell ref="AH199:AJ199"/>
    <mergeCell ref="AK199:AM199"/>
    <mergeCell ref="B199:D199"/>
    <mergeCell ref="E199:H199"/>
    <mergeCell ref="I199:L199"/>
    <mergeCell ref="M199:O199"/>
    <mergeCell ref="P199:R199"/>
    <mergeCell ref="S199:U199"/>
    <mergeCell ref="BH198:BI198"/>
    <mergeCell ref="BJ198:BK198"/>
    <mergeCell ref="BL198:BM198"/>
    <mergeCell ref="BN198:BO198"/>
    <mergeCell ref="BP198:BQ198"/>
    <mergeCell ref="BR198:BS198"/>
    <mergeCell ref="AT198:AV198"/>
    <mergeCell ref="AW198:AY198"/>
    <mergeCell ref="AZ198:BA198"/>
    <mergeCell ref="BB198:BC198"/>
    <mergeCell ref="BD198:BE198"/>
    <mergeCell ref="BF198:BG198"/>
    <mergeCell ref="AB198:AD198"/>
    <mergeCell ref="AE198:AG198"/>
    <mergeCell ref="AH198:AJ198"/>
    <mergeCell ref="AK198:AM198"/>
    <mergeCell ref="AN198:AP198"/>
    <mergeCell ref="AQ198:AS198"/>
    <mergeCell ref="BP199:BQ199"/>
    <mergeCell ref="BR199:BS199"/>
    <mergeCell ref="B198:D198"/>
    <mergeCell ref="E198:H198"/>
    <mergeCell ref="I198:L198"/>
    <mergeCell ref="M198:O198"/>
    <mergeCell ref="P198:R198"/>
    <mergeCell ref="S198:U198"/>
    <mergeCell ref="V198:X198"/>
    <mergeCell ref="Y198:AA198"/>
    <mergeCell ref="BD197:BE197"/>
    <mergeCell ref="BF197:BG197"/>
    <mergeCell ref="BH197:BI197"/>
    <mergeCell ref="BJ197:BK197"/>
    <mergeCell ref="BL197:BM197"/>
    <mergeCell ref="BN197:BO197"/>
    <mergeCell ref="AN197:AP197"/>
    <mergeCell ref="AQ197:AS197"/>
    <mergeCell ref="AT197:AV197"/>
    <mergeCell ref="AW197:AY197"/>
    <mergeCell ref="AZ197:BA197"/>
    <mergeCell ref="BB197:BC197"/>
    <mergeCell ref="V197:X197"/>
    <mergeCell ref="Y197:AA197"/>
    <mergeCell ref="AB197:AD197"/>
    <mergeCell ref="AE197:AG197"/>
    <mergeCell ref="AH197:AJ197"/>
    <mergeCell ref="AK197:AM197"/>
    <mergeCell ref="B197:D197"/>
    <mergeCell ref="E197:H197"/>
    <mergeCell ref="I197:L197"/>
    <mergeCell ref="M197:O197"/>
    <mergeCell ref="P197:R197"/>
    <mergeCell ref="S197:U197"/>
    <mergeCell ref="BH196:BI196"/>
    <mergeCell ref="BJ196:BK196"/>
    <mergeCell ref="BL196:BM196"/>
    <mergeCell ref="BN196:BO196"/>
    <mergeCell ref="BP196:BQ196"/>
    <mergeCell ref="BR196:BS196"/>
    <mergeCell ref="AT196:AV196"/>
    <mergeCell ref="AW196:AY196"/>
    <mergeCell ref="AZ196:BA196"/>
    <mergeCell ref="BB196:BC196"/>
    <mergeCell ref="BD196:BE196"/>
    <mergeCell ref="BF196:BG196"/>
    <mergeCell ref="AB196:AD196"/>
    <mergeCell ref="AE196:AG196"/>
    <mergeCell ref="AH196:AJ196"/>
    <mergeCell ref="AK196:AM196"/>
    <mergeCell ref="AN196:AP196"/>
    <mergeCell ref="AQ196:AS196"/>
    <mergeCell ref="BP197:BQ197"/>
    <mergeCell ref="BR197:BS197"/>
    <mergeCell ref="B196:D196"/>
    <mergeCell ref="E196:H196"/>
    <mergeCell ref="I196:L196"/>
    <mergeCell ref="M196:O196"/>
    <mergeCell ref="P196:R196"/>
    <mergeCell ref="S196:U196"/>
    <mergeCell ref="V196:X196"/>
    <mergeCell ref="Y196:AA196"/>
    <mergeCell ref="BD195:BE195"/>
    <mergeCell ref="BF195:BG195"/>
    <mergeCell ref="BH195:BI195"/>
    <mergeCell ref="BJ195:BK195"/>
    <mergeCell ref="BL195:BM195"/>
    <mergeCell ref="BN195:BO195"/>
    <mergeCell ref="AN195:AP195"/>
    <mergeCell ref="AQ195:AS195"/>
    <mergeCell ref="AT195:AV195"/>
    <mergeCell ref="AW195:AY195"/>
    <mergeCell ref="AZ195:BA195"/>
    <mergeCell ref="BB195:BC195"/>
    <mergeCell ref="V195:X195"/>
    <mergeCell ref="Y195:AA195"/>
    <mergeCell ref="AB195:AD195"/>
    <mergeCell ref="AE195:AG195"/>
    <mergeCell ref="AH195:AJ195"/>
    <mergeCell ref="AK195:AM195"/>
    <mergeCell ref="B195:D195"/>
    <mergeCell ref="E195:H195"/>
    <mergeCell ref="I195:L195"/>
    <mergeCell ref="M195:O195"/>
    <mergeCell ref="P195:R195"/>
    <mergeCell ref="S195:U195"/>
    <mergeCell ref="BH194:BI194"/>
    <mergeCell ref="BJ194:BK194"/>
    <mergeCell ref="BL194:BM194"/>
    <mergeCell ref="BN194:BO194"/>
    <mergeCell ref="BP194:BQ194"/>
    <mergeCell ref="BR194:BS194"/>
    <mergeCell ref="AT194:AV194"/>
    <mergeCell ref="AW194:AY194"/>
    <mergeCell ref="AZ194:BA194"/>
    <mergeCell ref="BB194:BC194"/>
    <mergeCell ref="BD194:BE194"/>
    <mergeCell ref="BF194:BG194"/>
    <mergeCell ref="AB194:AD194"/>
    <mergeCell ref="AE194:AG194"/>
    <mergeCell ref="AH194:AJ194"/>
    <mergeCell ref="AK194:AM194"/>
    <mergeCell ref="AN194:AP194"/>
    <mergeCell ref="AQ194:AS194"/>
    <mergeCell ref="BP195:BQ195"/>
    <mergeCell ref="BR195:BS195"/>
    <mergeCell ref="B194:D194"/>
    <mergeCell ref="E194:H194"/>
    <mergeCell ref="I194:L194"/>
    <mergeCell ref="M194:O194"/>
    <mergeCell ref="P194:R194"/>
    <mergeCell ref="S194:U194"/>
    <mergeCell ref="V194:X194"/>
    <mergeCell ref="Y194:AA194"/>
    <mergeCell ref="BD193:BE193"/>
    <mergeCell ref="BF193:BG193"/>
    <mergeCell ref="BH193:BI193"/>
    <mergeCell ref="BJ193:BK193"/>
    <mergeCell ref="BL193:BM193"/>
    <mergeCell ref="BN193:BO193"/>
    <mergeCell ref="AN193:AP193"/>
    <mergeCell ref="AQ193:AS193"/>
    <mergeCell ref="AT193:AV193"/>
    <mergeCell ref="AW193:AY193"/>
    <mergeCell ref="AZ193:BA193"/>
    <mergeCell ref="BB193:BC193"/>
    <mergeCell ref="V193:X193"/>
    <mergeCell ref="Y193:AA193"/>
    <mergeCell ref="AB193:AD193"/>
    <mergeCell ref="AE193:AG193"/>
    <mergeCell ref="AH193:AJ193"/>
    <mergeCell ref="AK193:AM193"/>
    <mergeCell ref="B193:D193"/>
    <mergeCell ref="E193:H193"/>
    <mergeCell ref="I193:L193"/>
    <mergeCell ref="M193:O193"/>
    <mergeCell ref="P193:R193"/>
    <mergeCell ref="S193:U193"/>
    <mergeCell ref="BH192:BI192"/>
    <mergeCell ref="BJ192:BK192"/>
    <mergeCell ref="BL192:BM192"/>
    <mergeCell ref="BN192:BO192"/>
    <mergeCell ref="BP192:BQ192"/>
    <mergeCell ref="BR192:BS192"/>
    <mergeCell ref="AT192:AV192"/>
    <mergeCell ref="AW192:AY192"/>
    <mergeCell ref="AZ192:BA192"/>
    <mergeCell ref="BB192:BC192"/>
    <mergeCell ref="BD192:BE192"/>
    <mergeCell ref="BF192:BG192"/>
    <mergeCell ref="AB192:AD192"/>
    <mergeCell ref="AE192:AG192"/>
    <mergeCell ref="AH192:AJ192"/>
    <mergeCell ref="AK192:AM192"/>
    <mergeCell ref="AN192:AP192"/>
    <mergeCell ref="AQ192:AS192"/>
    <mergeCell ref="BP193:BQ193"/>
    <mergeCell ref="BR193:BS193"/>
    <mergeCell ref="B192:D192"/>
    <mergeCell ref="E192:H192"/>
    <mergeCell ref="I192:L192"/>
    <mergeCell ref="M192:O192"/>
    <mergeCell ref="P192:R192"/>
    <mergeCell ref="S192:U192"/>
    <mergeCell ref="V192:X192"/>
    <mergeCell ref="Y192:AA192"/>
    <mergeCell ref="BD191:BE191"/>
    <mergeCell ref="BF191:BG191"/>
    <mergeCell ref="BH191:BI191"/>
    <mergeCell ref="BJ191:BK191"/>
    <mergeCell ref="BL191:BM191"/>
    <mergeCell ref="BN191:BO191"/>
    <mergeCell ref="AN191:AP191"/>
    <mergeCell ref="AQ191:AS191"/>
    <mergeCell ref="AT191:AV191"/>
    <mergeCell ref="AW191:AY191"/>
    <mergeCell ref="AZ191:BA191"/>
    <mergeCell ref="BB191:BC191"/>
    <mergeCell ref="V191:X191"/>
    <mergeCell ref="Y191:AA191"/>
    <mergeCell ref="AB191:AD191"/>
    <mergeCell ref="AE191:AG191"/>
    <mergeCell ref="AH191:AJ191"/>
    <mergeCell ref="AK191:AM191"/>
    <mergeCell ref="B191:D191"/>
    <mergeCell ref="E191:H191"/>
    <mergeCell ref="I191:L191"/>
    <mergeCell ref="M191:O191"/>
    <mergeCell ref="P191:R191"/>
    <mergeCell ref="S191:U191"/>
    <mergeCell ref="BH190:BI190"/>
    <mergeCell ref="BJ190:BK190"/>
    <mergeCell ref="BL190:BM190"/>
    <mergeCell ref="BN190:BO190"/>
    <mergeCell ref="BP190:BQ190"/>
    <mergeCell ref="BR190:BS190"/>
    <mergeCell ref="AT190:AV190"/>
    <mergeCell ref="AW190:AY190"/>
    <mergeCell ref="AZ190:BA190"/>
    <mergeCell ref="BB190:BC190"/>
    <mergeCell ref="BD190:BE190"/>
    <mergeCell ref="BF190:BG190"/>
    <mergeCell ref="AB190:AD190"/>
    <mergeCell ref="AE190:AG190"/>
    <mergeCell ref="AH190:AJ190"/>
    <mergeCell ref="AK190:AM190"/>
    <mergeCell ref="AN190:AP190"/>
    <mergeCell ref="AQ190:AS190"/>
    <mergeCell ref="BP191:BQ191"/>
    <mergeCell ref="BR191:BS191"/>
    <mergeCell ref="B190:D190"/>
    <mergeCell ref="E190:H190"/>
    <mergeCell ref="I190:L190"/>
    <mergeCell ref="M190:O190"/>
    <mergeCell ref="P190:R190"/>
    <mergeCell ref="S190:U190"/>
    <mergeCell ref="V190:X190"/>
    <mergeCell ref="Y190:AA190"/>
    <mergeCell ref="BD189:BE189"/>
    <mergeCell ref="BF189:BG189"/>
    <mergeCell ref="BH189:BI189"/>
    <mergeCell ref="BJ189:BK189"/>
    <mergeCell ref="BL189:BM189"/>
    <mergeCell ref="BN189:BO189"/>
    <mergeCell ref="AN189:AP189"/>
    <mergeCell ref="AQ189:AS189"/>
    <mergeCell ref="AT189:AV189"/>
    <mergeCell ref="AW189:AY189"/>
    <mergeCell ref="AZ189:BA189"/>
    <mergeCell ref="BB189:BC189"/>
    <mergeCell ref="V189:X189"/>
    <mergeCell ref="Y189:AA189"/>
    <mergeCell ref="AB189:AD189"/>
    <mergeCell ref="AE189:AG189"/>
    <mergeCell ref="AH189:AJ189"/>
    <mergeCell ref="AK189:AM189"/>
    <mergeCell ref="B189:D189"/>
    <mergeCell ref="E189:H189"/>
    <mergeCell ref="I189:L189"/>
    <mergeCell ref="M189:O189"/>
    <mergeCell ref="P189:R189"/>
    <mergeCell ref="S189:U189"/>
    <mergeCell ref="BH188:BI188"/>
    <mergeCell ref="BJ188:BK188"/>
    <mergeCell ref="BL188:BM188"/>
    <mergeCell ref="BN188:BO188"/>
    <mergeCell ref="BP188:BQ188"/>
    <mergeCell ref="BR188:BS188"/>
    <mergeCell ref="AT188:AV188"/>
    <mergeCell ref="AW188:AY188"/>
    <mergeCell ref="AZ188:BA188"/>
    <mergeCell ref="BB188:BC188"/>
    <mergeCell ref="BD188:BE188"/>
    <mergeCell ref="BF188:BG188"/>
    <mergeCell ref="AB188:AD188"/>
    <mergeCell ref="AE188:AG188"/>
    <mergeCell ref="AH188:AJ188"/>
    <mergeCell ref="AK188:AM188"/>
    <mergeCell ref="AN188:AP188"/>
    <mergeCell ref="AQ188:AS188"/>
    <mergeCell ref="BP189:BQ189"/>
    <mergeCell ref="BR189:BS189"/>
    <mergeCell ref="B188:D188"/>
    <mergeCell ref="E188:H188"/>
    <mergeCell ref="I188:L188"/>
    <mergeCell ref="M188:O188"/>
    <mergeCell ref="P188:R188"/>
    <mergeCell ref="S188:U188"/>
    <mergeCell ref="V188:X188"/>
    <mergeCell ref="Y188:AA188"/>
    <mergeCell ref="BD187:BE187"/>
    <mergeCell ref="BF187:BG187"/>
    <mergeCell ref="BH187:BI187"/>
    <mergeCell ref="BJ187:BK187"/>
    <mergeCell ref="BL187:BM187"/>
    <mergeCell ref="BN187:BO187"/>
    <mergeCell ref="AN187:AP187"/>
    <mergeCell ref="AQ187:AS187"/>
    <mergeCell ref="AT187:AV187"/>
    <mergeCell ref="AW187:AY187"/>
    <mergeCell ref="AZ187:BA187"/>
    <mergeCell ref="BB187:BC187"/>
    <mergeCell ref="V187:X187"/>
    <mergeCell ref="Y187:AA187"/>
    <mergeCell ref="AB187:AD187"/>
    <mergeCell ref="AE187:AG187"/>
    <mergeCell ref="AH187:AJ187"/>
    <mergeCell ref="AK187:AM187"/>
    <mergeCell ref="B187:D187"/>
    <mergeCell ref="E187:H187"/>
    <mergeCell ref="I187:L187"/>
    <mergeCell ref="M187:O187"/>
    <mergeCell ref="P187:R187"/>
    <mergeCell ref="S187:U187"/>
    <mergeCell ref="BH186:BI186"/>
    <mergeCell ref="BJ186:BK186"/>
    <mergeCell ref="BL186:BM186"/>
    <mergeCell ref="BN186:BO186"/>
    <mergeCell ref="BP186:BQ186"/>
    <mergeCell ref="BR186:BS186"/>
    <mergeCell ref="AT186:AV186"/>
    <mergeCell ref="AW186:AY186"/>
    <mergeCell ref="AZ186:BA186"/>
    <mergeCell ref="BB186:BC186"/>
    <mergeCell ref="BD186:BE186"/>
    <mergeCell ref="BF186:BG186"/>
    <mergeCell ref="AB186:AD186"/>
    <mergeCell ref="AE186:AG186"/>
    <mergeCell ref="AH186:AJ186"/>
    <mergeCell ref="AK186:AM186"/>
    <mergeCell ref="AN186:AP186"/>
    <mergeCell ref="AQ186:AS186"/>
    <mergeCell ref="BP187:BQ187"/>
    <mergeCell ref="BR187:BS187"/>
    <mergeCell ref="B186:D186"/>
    <mergeCell ref="E186:H186"/>
    <mergeCell ref="I186:L186"/>
    <mergeCell ref="M186:O186"/>
    <mergeCell ref="P186:R186"/>
    <mergeCell ref="S186:U186"/>
    <mergeCell ref="V186:X186"/>
    <mergeCell ref="Y186:AA186"/>
    <mergeCell ref="BD185:BE185"/>
    <mergeCell ref="BF185:BG185"/>
    <mergeCell ref="BH185:BI185"/>
    <mergeCell ref="BJ185:BK185"/>
    <mergeCell ref="BL185:BM185"/>
    <mergeCell ref="BN185:BO185"/>
    <mergeCell ref="AN185:AP185"/>
    <mergeCell ref="AQ185:AS185"/>
    <mergeCell ref="AT185:AV185"/>
    <mergeCell ref="AW185:AY185"/>
    <mergeCell ref="AZ185:BA185"/>
    <mergeCell ref="BB185:BC185"/>
    <mergeCell ref="V185:X185"/>
    <mergeCell ref="Y185:AA185"/>
    <mergeCell ref="AB185:AD185"/>
    <mergeCell ref="AE185:AG185"/>
    <mergeCell ref="AH185:AJ185"/>
    <mergeCell ref="AK185:AM185"/>
    <mergeCell ref="B185:D185"/>
    <mergeCell ref="E185:H185"/>
    <mergeCell ref="I185:L185"/>
    <mergeCell ref="M185:O185"/>
    <mergeCell ref="P185:R185"/>
    <mergeCell ref="S185:U185"/>
    <mergeCell ref="BH184:BI184"/>
    <mergeCell ref="BJ184:BK184"/>
    <mergeCell ref="BL184:BM184"/>
    <mergeCell ref="BN184:BO184"/>
    <mergeCell ref="BP184:BQ184"/>
    <mergeCell ref="BR184:BS184"/>
    <mergeCell ref="AT184:AV184"/>
    <mergeCell ref="AW184:AY184"/>
    <mergeCell ref="AZ184:BA184"/>
    <mergeCell ref="BB184:BC184"/>
    <mergeCell ref="BD184:BE184"/>
    <mergeCell ref="BF184:BG184"/>
    <mergeCell ref="AB184:AD184"/>
    <mergeCell ref="AE184:AG184"/>
    <mergeCell ref="AH184:AJ184"/>
    <mergeCell ref="AK184:AM184"/>
    <mergeCell ref="AN184:AP184"/>
    <mergeCell ref="AQ184:AS184"/>
    <mergeCell ref="BP185:BQ185"/>
    <mergeCell ref="BR185:BS185"/>
    <mergeCell ref="B184:D184"/>
    <mergeCell ref="E184:H184"/>
    <mergeCell ref="I184:L184"/>
    <mergeCell ref="M184:O184"/>
    <mergeCell ref="P184:R184"/>
    <mergeCell ref="S184:U184"/>
    <mergeCell ref="V184:X184"/>
    <mergeCell ref="Y184:AA184"/>
    <mergeCell ref="BD183:BE183"/>
    <mergeCell ref="BF183:BG183"/>
    <mergeCell ref="BH183:BI183"/>
    <mergeCell ref="BJ183:BK183"/>
    <mergeCell ref="BL183:BM183"/>
    <mergeCell ref="BN183:BO183"/>
    <mergeCell ref="AN183:AP183"/>
    <mergeCell ref="AQ183:AS183"/>
    <mergeCell ref="AT183:AV183"/>
    <mergeCell ref="AW183:AY183"/>
    <mergeCell ref="AZ183:BA183"/>
    <mergeCell ref="BB183:BC183"/>
    <mergeCell ref="V183:X183"/>
    <mergeCell ref="Y183:AA183"/>
    <mergeCell ref="AB183:AD183"/>
    <mergeCell ref="AE183:AG183"/>
    <mergeCell ref="AH183:AJ183"/>
    <mergeCell ref="AK183:AM183"/>
    <mergeCell ref="B183:D183"/>
    <mergeCell ref="E183:H183"/>
    <mergeCell ref="I183:L183"/>
    <mergeCell ref="M183:O183"/>
    <mergeCell ref="P183:R183"/>
    <mergeCell ref="S183:U183"/>
    <mergeCell ref="BH182:BI182"/>
    <mergeCell ref="BJ182:BK182"/>
    <mergeCell ref="BL182:BM182"/>
    <mergeCell ref="BN182:BO182"/>
    <mergeCell ref="BP182:BQ182"/>
    <mergeCell ref="BR182:BS182"/>
    <mergeCell ref="AT182:AV182"/>
    <mergeCell ref="AW182:AY182"/>
    <mergeCell ref="AZ182:BA182"/>
    <mergeCell ref="BB182:BC182"/>
    <mergeCell ref="BD182:BE182"/>
    <mergeCell ref="BF182:BG182"/>
    <mergeCell ref="AB182:AD182"/>
    <mergeCell ref="AE182:AG182"/>
    <mergeCell ref="AH182:AJ182"/>
    <mergeCell ref="AK182:AM182"/>
    <mergeCell ref="AN182:AP182"/>
    <mergeCell ref="AQ182:AS182"/>
    <mergeCell ref="BP183:BQ183"/>
    <mergeCell ref="BR183:BS183"/>
    <mergeCell ref="B182:D182"/>
    <mergeCell ref="E182:H182"/>
    <mergeCell ref="I182:L182"/>
    <mergeCell ref="M182:O182"/>
    <mergeCell ref="P182:R182"/>
    <mergeCell ref="S182:U182"/>
    <mergeCell ref="V182:X182"/>
    <mergeCell ref="Y182:AA182"/>
    <mergeCell ref="BD181:BE181"/>
    <mergeCell ref="BF181:BG181"/>
    <mergeCell ref="BH181:BI181"/>
    <mergeCell ref="BJ181:BK181"/>
    <mergeCell ref="BL181:BM181"/>
    <mergeCell ref="BN181:BO181"/>
    <mergeCell ref="AN181:AP181"/>
    <mergeCell ref="AQ181:AS181"/>
    <mergeCell ref="AT181:AV181"/>
    <mergeCell ref="AW181:AY181"/>
    <mergeCell ref="AZ181:BA181"/>
    <mergeCell ref="BB181:BC181"/>
    <mergeCell ref="V181:X181"/>
    <mergeCell ref="Y181:AA181"/>
    <mergeCell ref="AB181:AD181"/>
    <mergeCell ref="AE181:AG181"/>
    <mergeCell ref="AH181:AJ181"/>
    <mergeCell ref="AK181:AM181"/>
    <mergeCell ref="B181:D181"/>
    <mergeCell ref="E181:H181"/>
    <mergeCell ref="I181:L181"/>
    <mergeCell ref="M181:O181"/>
    <mergeCell ref="P181:R181"/>
    <mergeCell ref="S181:U181"/>
    <mergeCell ref="BH180:BI180"/>
    <mergeCell ref="BJ180:BK180"/>
    <mergeCell ref="BL180:BM180"/>
    <mergeCell ref="BN180:BO180"/>
    <mergeCell ref="BP180:BQ180"/>
    <mergeCell ref="BR180:BS180"/>
    <mergeCell ref="AT180:AV180"/>
    <mergeCell ref="AW180:AY180"/>
    <mergeCell ref="AZ180:BA180"/>
    <mergeCell ref="BB180:BC180"/>
    <mergeCell ref="BD180:BE180"/>
    <mergeCell ref="BF180:BG180"/>
    <mergeCell ref="AB180:AD180"/>
    <mergeCell ref="AE180:AG180"/>
    <mergeCell ref="AH180:AJ180"/>
    <mergeCell ref="AK180:AM180"/>
    <mergeCell ref="AN180:AP180"/>
    <mergeCell ref="AQ180:AS180"/>
    <mergeCell ref="BP181:BQ181"/>
    <mergeCell ref="BR181:BS181"/>
    <mergeCell ref="B180:D180"/>
    <mergeCell ref="E180:H180"/>
    <mergeCell ref="I180:L180"/>
    <mergeCell ref="M180:O180"/>
    <mergeCell ref="P180:R180"/>
    <mergeCell ref="S180:U180"/>
    <mergeCell ref="V180:X180"/>
    <mergeCell ref="Y180:AA180"/>
    <mergeCell ref="BD179:BE179"/>
    <mergeCell ref="BF179:BG179"/>
    <mergeCell ref="BH179:BI179"/>
    <mergeCell ref="BJ179:BK179"/>
    <mergeCell ref="BL179:BM179"/>
    <mergeCell ref="BN179:BO179"/>
    <mergeCell ref="AN179:AP179"/>
    <mergeCell ref="AQ179:AS179"/>
    <mergeCell ref="AT179:AV179"/>
    <mergeCell ref="AW179:AY179"/>
    <mergeCell ref="AZ179:BA179"/>
    <mergeCell ref="BB179:BC179"/>
    <mergeCell ref="V179:X179"/>
    <mergeCell ref="Y179:AA179"/>
    <mergeCell ref="AB179:AD179"/>
    <mergeCell ref="AE179:AG179"/>
    <mergeCell ref="AH179:AJ179"/>
    <mergeCell ref="AK179:AM179"/>
    <mergeCell ref="B179:D179"/>
    <mergeCell ref="E179:H179"/>
    <mergeCell ref="I179:L179"/>
    <mergeCell ref="M179:O179"/>
    <mergeCell ref="P179:R179"/>
    <mergeCell ref="S179:U179"/>
    <mergeCell ref="BH178:BI178"/>
    <mergeCell ref="BJ178:BK178"/>
    <mergeCell ref="BL178:BM178"/>
    <mergeCell ref="BN178:BO178"/>
    <mergeCell ref="BP178:BQ178"/>
    <mergeCell ref="BR178:BS178"/>
    <mergeCell ref="AT178:AV178"/>
    <mergeCell ref="AW178:AY178"/>
    <mergeCell ref="AZ178:BA178"/>
    <mergeCell ref="BB178:BC178"/>
    <mergeCell ref="BD178:BE178"/>
    <mergeCell ref="BF178:BG178"/>
    <mergeCell ref="AB178:AD178"/>
    <mergeCell ref="AE178:AG178"/>
    <mergeCell ref="AH178:AJ178"/>
    <mergeCell ref="AK178:AM178"/>
    <mergeCell ref="AN178:AP178"/>
    <mergeCell ref="AQ178:AS178"/>
    <mergeCell ref="BP179:BQ179"/>
    <mergeCell ref="BR179:BS179"/>
    <mergeCell ref="B178:D178"/>
    <mergeCell ref="E178:H178"/>
    <mergeCell ref="I178:L178"/>
    <mergeCell ref="M178:O178"/>
    <mergeCell ref="P178:R178"/>
    <mergeCell ref="S178:U178"/>
    <mergeCell ref="V178:X178"/>
    <mergeCell ref="Y178:AA178"/>
    <mergeCell ref="BD177:BE177"/>
    <mergeCell ref="BF177:BG177"/>
    <mergeCell ref="BH177:BI177"/>
    <mergeCell ref="BJ177:BK177"/>
    <mergeCell ref="BL177:BM177"/>
    <mergeCell ref="BN177:BO177"/>
    <mergeCell ref="AN177:AP177"/>
    <mergeCell ref="AQ177:AS177"/>
    <mergeCell ref="AT177:AV177"/>
    <mergeCell ref="AW177:AY177"/>
    <mergeCell ref="AZ177:BA177"/>
    <mergeCell ref="BB177:BC177"/>
    <mergeCell ref="V177:X177"/>
    <mergeCell ref="Y177:AA177"/>
    <mergeCell ref="AB177:AD177"/>
    <mergeCell ref="AE177:AG177"/>
    <mergeCell ref="AH177:AJ177"/>
    <mergeCell ref="AK177:AM177"/>
    <mergeCell ref="B177:D177"/>
    <mergeCell ref="E177:H177"/>
    <mergeCell ref="I177:L177"/>
    <mergeCell ref="M177:O177"/>
    <mergeCell ref="P177:R177"/>
    <mergeCell ref="S177:U177"/>
    <mergeCell ref="BH176:BI176"/>
    <mergeCell ref="BJ176:BK176"/>
    <mergeCell ref="BL176:BM176"/>
    <mergeCell ref="BN176:BO176"/>
    <mergeCell ref="BP176:BQ176"/>
    <mergeCell ref="BR176:BS176"/>
    <mergeCell ref="AT176:AV176"/>
    <mergeCell ref="AW176:AY176"/>
    <mergeCell ref="AZ176:BA176"/>
    <mergeCell ref="BB176:BC176"/>
    <mergeCell ref="BD176:BE176"/>
    <mergeCell ref="BF176:BG176"/>
    <mergeCell ref="AB176:AD176"/>
    <mergeCell ref="AE176:AG176"/>
    <mergeCell ref="AH176:AJ176"/>
    <mergeCell ref="AK176:AM176"/>
    <mergeCell ref="AN176:AP176"/>
    <mergeCell ref="AQ176:AS176"/>
    <mergeCell ref="BP177:BQ177"/>
    <mergeCell ref="BR177:BS177"/>
    <mergeCell ref="B176:D176"/>
    <mergeCell ref="E176:H176"/>
    <mergeCell ref="I176:L176"/>
    <mergeCell ref="M176:O176"/>
    <mergeCell ref="P176:R176"/>
    <mergeCell ref="S176:U176"/>
    <mergeCell ref="V176:X176"/>
    <mergeCell ref="Y176:AA176"/>
    <mergeCell ref="BD175:BE175"/>
    <mergeCell ref="BF175:BG175"/>
    <mergeCell ref="BH175:BI175"/>
    <mergeCell ref="BJ175:BK175"/>
    <mergeCell ref="BL175:BM175"/>
    <mergeCell ref="BN175:BO175"/>
    <mergeCell ref="AN175:AP175"/>
    <mergeCell ref="AQ175:AS175"/>
    <mergeCell ref="AT175:AV175"/>
    <mergeCell ref="AW175:AY175"/>
    <mergeCell ref="AZ175:BA175"/>
    <mergeCell ref="BB175:BC175"/>
    <mergeCell ref="V175:X175"/>
    <mergeCell ref="Y175:AA175"/>
    <mergeCell ref="AB175:AD175"/>
    <mergeCell ref="AE175:AG175"/>
    <mergeCell ref="AH175:AJ175"/>
    <mergeCell ref="AK175:AM175"/>
    <mergeCell ref="B175:D175"/>
    <mergeCell ref="E175:H175"/>
    <mergeCell ref="I175:L175"/>
    <mergeCell ref="M175:O175"/>
    <mergeCell ref="P175:R175"/>
    <mergeCell ref="S175:U175"/>
    <mergeCell ref="BH174:BI174"/>
    <mergeCell ref="BJ174:BK174"/>
    <mergeCell ref="BL174:BM174"/>
    <mergeCell ref="BN174:BO174"/>
    <mergeCell ref="BP174:BQ174"/>
    <mergeCell ref="BR174:BS174"/>
    <mergeCell ref="AT174:AV174"/>
    <mergeCell ref="AW174:AY174"/>
    <mergeCell ref="AZ174:BA174"/>
    <mergeCell ref="BB174:BC174"/>
    <mergeCell ref="BD174:BE174"/>
    <mergeCell ref="BF174:BG174"/>
    <mergeCell ref="AB174:AD174"/>
    <mergeCell ref="AE174:AG174"/>
    <mergeCell ref="AH174:AJ174"/>
    <mergeCell ref="AK174:AM174"/>
    <mergeCell ref="AN174:AP174"/>
    <mergeCell ref="AQ174:AS174"/>
    <mergeCell ref="BP175:BQ175"/>
    <mergeCell ref="BR175:BS175"/>
    <mergeCell ref="B174:D174"/>
    <mergeCell ref="E174:H174"/>
    <mergeCell ref="I174:L174"/>
    <mergeCell ref="M174:O174"/>
    <mergeCell ref="P174:R174"/>
    <mergeCell ref="S174:U174"/>
    <mergeCell ref="V174:X174"/>
    <mergeCell ref="Y174:AA174"/>
    <mergeCell ref="BD173:BE173"/>
    <mergeCell ref="BF173:BG173"/>
    <mergeCell ref="BH173:BI173"/>
    <mergeCell ref="BJ173:BK173"/>
    <mergeCell ref="BL173:BM173"/>
    <mergeCell ref="BN173:BO173"/>
    <mergeCell ref="AN173:AP173"/>
    <mergeCell ref="AQ173:AS173"/>
    <mergeCell ref="AT173:AV173"/>
    <mergeCell ref="AW173:AY173"/>
    <mergeCell ref="AZ173:BA173"/>
    <mergeCell ref="BB173:BC173"/>
    <mergeCell ref="V173:X173"/>
    <mergeCell ref="Y173:AA173"/>
    <mergeCell ref="AB173:AD173"/>
    <mergeCell ref="AE173:AG173"/>
    <mergeCell ref="AH173:AJ173"/>
    <mergeCell ref="AK173:AM173"/>
    <mergeCell ref="B173:D173"/>
    <mergeCell ref="E173:H173"/>
    <mergeCell ref="I173:L173"/>
    <mergeCell ref="M173:O173"/>
    <mergeCell ref="P173:R173"/>
    <mergeCell ref="S173:U173"/>
    <mergeCell ref="BH172:BI172"/>
    <mergeCell ref="BJ172:BK172"/>
    <mergeCell ref="BL172:BM172"/>
    <mergeCell ref="BN172:BO172"/>
    <mergeCell ref="BP172:BQ172"/>
    <mergeCell ref="BR172:BS172"/>
    <mergeCell ref="AT172:AV172"/>
    <mergeCell ref="AW172:AY172"/>
    <mergeCell ref="AZ172:BA172"/>
    <mergeCell ref="BB172:BC172"/>
    <mergeCell ref="BD172:BE172"/>
    <mergeCell ref="BF172:BG172"/>
    <mergeCell ref="AB172:AD172"/>
    <mergeCell ref="AE172:AG172"/>
    <mergeCell ref="AH172:AJ172"/>
    <mergeCell ref="AK172:AM172"/>
    <mergeCell ref="AN172:AP172"/>
    <mergeCell ref="AQ172:AS172"/>
    <mergeCell ref="BP173:BQ173"/>
    <mergeCell ref="BR173:BS173"/>
    <mergeCell ref="B172:D172"/>
    <mergeCell ref="E172:H172"/>
    <mergeCell ref="I172:L172"/>
    <mergeCell ref="M172:O172"/>
    <mergeCell ref="P172:R172"/>
    <mergeCell ref="S172:U172"/>
    <mergeCell ref="V172:X172"/>
    <mergeCell ref="Y172:AA172"/>
    <mergeCell ref="BD171:BE171"/>
    <mergeCell ref="BF171:BG171"/>
    <mergeCell ref="BH171:BI171"/>
    <mergeCell ref="BJ171:BK171"/>
    <mergeCell ref="BL171:BM171"/>
    <mergeCell ref="BN171:BO171"/>
    <mergeCell ref="AN171:AP171"/>
    <mergeCell ref="AQ171:AS171"/>
    <mergeCell ref="AT171:AV171"/>
    <mergeCell ref="AW171:AY171"/>
    <mergeCell ref="AZ171:BA171"/>
    <mergeCell ref="BB171:BC171"/>
    <mergeCell ref="V171:X171"/>
    <mergeCell ref="Y171:AA171"/>
    <mergeCell ref="AB171:AD171"/>
    <mergeCell ref="AE171:AG171"/>
    <mergeCell ref="AH171:AJ171"/>
    <mergeCell ref="AK171:AM171"/>
    <mergeCell ref="B171:D171"/>
    <mergeCell ref="E171:H171"/>
    <mergeCell ref="I171:L171"/>
    <mergeCell ref="M171:O171"/>
    <mergeCell ref="P171:R171"/>
    <mergeCell ref="S171:U171"/>
    <mergeCell ref="BH170:BI170"/>
    <mergeCell ref="BJ170:BK170"/>
    <mergeCell ref="BL170:BM170"/>
    <mergeCell ref="BN170:BO170"/>
    <mergeCell ref="BP170:BQ170"/>
    <mergeCell ref="BR170:BS170"/>
    <mergeCell ref="AT170:AV170"/>
    <mergeCell ref="AW170:AY170"/>
    <mergeCell ref="AZ170:BA170"/>
    <mergeCell ref="BB170:BC170"/>
    <mergeCell ref="BD170:BE170"/>
    <mergeCell ref="BF170:BG170"/>
    <mergeCell ref="AB170:AD170"/>
    <mergeCell ref="AE170:AG170"/>
    <mergeCell ref="AH170:AJ170"/>
    <mergeCell ref="AK170:AM170"/>
    <mergeCell ref="AN170:AP170"/>
    <mergeCell ref="AQ170:AS170"/>
    <mergeCell ref="BP171:BQ171"/>
    <mergeCell ref="BR171:BS171"/>
    <mergeCell ref="B170:D170"/>
    <mergeCell ref="E170:H170"/>
    <mergeCell ref="I170:L170"/>
    <mergeCell ref="M170:O170"/>
    <mergeCell ref="P170:R170"/>
    <mergeCell ref="S170:U170"/>
    <mergeCell ref="V170:X170"/>
    <mergeCell ref="Y170:AA170"/>
    <mergeCell ref="BD169:BE169"/>
    <mergeCell ref="BF169:BG169"/>
    <mergeCell ref="BH169:BI169"/>
    <mergeCell ref="BJ169:BK169"/>
    <mergeCell ref="BL169:BM169"/>
    <mergeCell ref="BN169:BO169"/>
    <mergeCell ref="AN169:AP169"/>
    <mergeCell ref="AQ169:AS169"/>
    <mergeCell ref="AT169:AV169"/>
    <mergeCell ref="AW169:AY169"/>
    <mergeCell ref="AZ169:BA169"/>
    <mergeCell ref="BB169:BC169"/>
    <mergeCell ref="V169:X169"/>
    <mergeCell ref="Y169:AA169"/>
    <mergeCell ref="AB169:AD169"/>
    <mergeCell ref="AE169:AG169"/>
    <mergeCell ref="AH169:AJ169"/>
    <mergeCell ref="AK169:AM169"/>
    <mergeCell ref="B169:D169"/>
    <mergeCell ref="E169:H169"/>
    <mergeCell ref="I169:L169"/>
    <mergeCell ref="M169:O169"/>
    <mergeCell ref="P169:R169"/>
    <mergeCell ref="S169:U169"/>
    <mergeCell ref="BH168:BI168"/>
    <mergeCell ref="BJ168:BK168"/>
    <mergeCell ref="BL168:BM168"/>
    <mergeCell ref="BN168:BO168"/>
    <mergeCell ref="BP168:BQ168"/>
    <mergeCell ref="BR168:BS168"/>
    <mergeCell ref="AT168:AV168"/>
    <mergeCell ref="AW168:AY168"/>
    <mergeCell ref="AZ168:BA168"/>
    <mergeCell ref="BB168:BC168"/>
    <mergeCell ref="BD168:BE168"/>
    <mergeCell ref="BF168:BG168"/>
    <mergeCell ref="AB168:AD168"/>
    <mergeCell ref="AE168:AG168"/>
    <mergeCell ref="AH168:AJ168"/>
    <mergeCell ref="AK168:AM168"/>
    <mergeCell ref="AN168:AP168"/>
    <mergeCell ref="AQ168:AS168"/>
    <mergeCell ref="BP169:BQ169"/>
    <mergeCell ref="BR169:BS169"/>
    <mergeCell ref="BR166:BS166"/>
    <mergeCell ref="B167:BS167"/>
    <mergeCell ref="B168:D168"/>
    <mergeCell ref="E168:H168"/>
    <mergeCell ref="I168:L168"/>
    <mergeCell ref="M168:O168"/>
    <mergeCell ref="P168:R168"/>
    <mergeCell ref="S168:U168"/>
    <mergeCell ref="V168:X168"/>
    <mergeCell ref="Y168:AA168"/>
    <mergeCell ref="BF166:BG166"/>
    <mergeCell ref="BH166:BI166"/>
    <mergeCell ref="BJ166:BK166"/>
    <mergeCell ref="BL166:BM166"/>
    <mergeCell ref="BN166:BO166"/>
    <mergeCell ref="BP166:BQ166"/>
    <mergeCell ref="AQ166:AS166"/>
    <mergeCell ref="AT166:AV166"/>
    <mergeCell ref="AW166:AY166"/>
    <mergeCell ref="AZ166:BA166"/>
    <mergeCell ref="BB166:BC166"/>
    <mergeCell ref="BD166:BE166"/>
    <mergeCell ref="Y166:AA166"/>
    <mergeCell ref="AB166:AD166"/>
    <mergeCell ref="AE166:AG166"/>
    <mergeCell ref="AH166:AJ166"/>
    <mergeCell ref="AK166:AM166"/>
    <mergeCell ref="AN166:AP166"/>
    <mergeCell ref="BP164:BQ164"/>
    <mergeCell ref="BR164:BS164"/>
    <mergeCell ref="B165:BS165"/>
    <mergeCell ref="B166:D166"/>
    <mergeCell ref="E166:H166"/>
    <mergeCell ref="I166:L166"/>
    <mergeCell ref="M166:O166"/>
    <mergeCell ref="P166:R166"/>
    <mergeCell ref="S166:U166"/>
    <mergeCell ref="V166:X166"/>
    <mergeCell ref="BD164:BE164"/>
    <mergeCell ref="BF164:BG164"/>
    <mergeCell ref="BH164:BI164"/>
    <mergeCell ref="BJ164:BK164"/>
    <mergeCell ref="BL164:BM164"/>
    <mergeCell ref="BN164:BO164"/>
    <mergeCell ref="AN164:AP164"/>
    <mergeCell ref="AQ164:AS164"/>
    <mergeCell ref="AT164:AV164"/>
    <mergeCell ref="AW164:AY164"/>
    <mergeCell ref="AZ164:BA164"/>
    <mergeCell ref="BB164:BC164"/>
    <mergeCell ref="V164:X164"/>
    <mergeCell ref="Y164:AA164"/>
    <mergeCell ref="AB164:AD164"/>
    <mergeCell ref="AE164:AG164"/>
    <mergeCell ref="AH164:AJ164"/>
    <mergeCell ref="AK164:AM164"/>
    <mergeCell ref="B164:D164"/>
    <mergeCell ref="E164:H164"/>
    <mergeCell ref="I164:L164"/>
    <mergeCell ref="M164:O164"/>
    <mergeCell ref="P164:R164"/>
    <mergeCell ref="S164:U164"/>
    <mergeCell ref="BJ156:BK156"/>
    <mergeCell ref="BL156:BM156"/>
    <mergeCell ref="BN156:BO156"/>
    <mergeCell ref="BP156:BQ156"/>
    <mergeCell ref="BR156:BS156"/>
    <mergeCell ref="B160:BS163"/>
    <mergeCell ref="AW156:AY156"/>
    <mergeCell ref="AZ156:BA156"/>
    <mergeCell ref="BB156:BC156"/>
    <mergeCell ref="BD156:BE156"/>
    <mergeCell ref="BF156:BG156"/>
    <mergeCell ref="BH156:BI156"/>
    <mergeCell ref="BR155:BS155"/>
    <mergeCell ref="B156:X156"/>
    <mergeCell ref="Y156:AA156"/>
    <mergeCell ref="AB156:AD156"/>
    <mergeCell ref="AE156:AG156"/>
    <mergeCell ref="AH156:AJ156"/>
    <mergeCell ref="AK156:AM156"/>
    <mergeCell ref="AN156:AP156"/>
    <mergeCell ref="AQ156:AS156"/>
    <mergeCell ref="AT156:AV156"/>
    <mergeCell ref="BF155:BG155"/>
    <mergeCell ref="BH155:BI155"/>
    <mergeCell ref="BJ155:BK155"/>
    <mergeCell ref="BL155:BM155"/>
    <mergeCell ref="BN155:BO155"/>
    <mergeCell ref="BP155:BQ155"/>
    <mergeCell ref="AQ155:AS155"/>
    <mergeCell ref="AT155:AV155"/>
    <mergeCell ref="AW155:AY155"/>
    <mergeCell ref="AZ155:BA155"/>
    <mergeCell ref="BB155:BC155"/>
    <mergeCell ref="BD155:BE155"/>
    <mergeCell ref="Y155:AA155"/>
    <mergeCell ref="AB155:AD155"/>
    <mergeCell ref="AE155:AG155"/>
    <mergeCell ref="AH155:AJ155"/>
    <mergeCell ref="AK155:AM155"/>
    <mergeCell ref="AN155:AP155"/>
    <mergeCell ref="BN154:BO154"/>
    <mergeCell ref="BP154:BQ154"/>
    <mergeCell ref="BR154:BS154"/>
    <mergeCell ref="B155:D155"/>
    <mergeCell ref="E155:H155"/>
    <mergeCell ref="I155:L155"/>
    <mergeCell ref="M155:O155"/>
    <mergeCell ref="P155:R155"/>
    <mergeCell ref="S155:U155"/>
    <mergeCell ref="V155:X155"/>
    <mergeCell ref="BB154:BC154"/>
    <mergeCell ref="BD154:BE154"/>
    <mergeCell ref="BF154:BG154"/>
    <mergeCell ref="BH154:BI154"/>
    <mergeCell ref="BJ154:BK154"/>
    <mergeCell ref="BL154:BM154"/>
    <mergeCell ref="AK154:AM154"/>
    <mergeCell ref="AN154:AP154"/>
    <mergeCell ref="AQ154:AS154"/>
    <mergeCell ref="AT154:AV154"/>
    <mergeCell ref="AW154:AY154"/>
    <mergeCell ref="AZ154:BA154"/>
    <mergeCell ref="S154:U154"/>
    <mergeCell ref="V154:X154"/>
    <mergeCell ref="Y154:AA154"/>
    <mergeCell ref="AB154:AD154"/>
    <mergeCell ref="AE154:AG154"/>
    <mergeCell ref="AH154:AJ154"/>
    <mergeCell ref="BJ153:BK153"/>
    <mergeCell ref="BL153:BM153"/>
    <mergeCell ref="BN153:BO153"/>
    <mergeCell ref="BP153:BQ153"/>
    <mergeCell ref="BR153:BS153"/>
    <mergeCell ref="B154:D154"/>
    <mergeCell ref="E154:H154"/>
    <mergeCell ref="I154:L154"/>
    <mergeCell ref="M154:O154"/>
    <mergeCell ref="P154:R154"/>
    <mergeCell ref="AW153:AY153"/>
    <mergeCell ref="AZ153:BA153"/>
    <mergeCell ref="BB153:BC153"/>
    <mergeCell ref="BD153:BE153"/>
    <mergeCell ref="BF153:BG153"/>
    <mergeCell ref="BH153:BI153"/>
    <mergeCell ref="AE153:AG153"/>
    <mergeCell ref="AH153:AJ153"/>
    <mergeCell ref="AK153:AM153"/>
    <mergeCell ref="AN153:AP153"/>
    <mergeCell ref="AQ153:AS153"/>
    <mergeCell ref="AT153:AV153"/>
    <mergeCell ref="BR152:BS152"/>
    <mergeCell ref="B153:D153"/>
    <mergeCell ref="E153:H153"/>
    <mergeCell ref="I153:L153"/>
    <mergeCell ref="M153:O153"/>
    <mergeCell ref="P153:R153"/>
    <mergeCell ref="S153:U153"/>
    <mergeCell ref="V153:X153"/>
    <mergeCell ref="Y153:AA153"/>
    <mergeCell ref="AB153:AD153"/>
    <mergeCell ref="BF152:BG152"/>
    <mergeCell ref="BH152:BI152"/>
    <mergeCell ref="BJ152:BK152"/>
    <mergeCell ref="BL152:BM152"/>
    <mergeCell ref="BN152:BO152"/>
    <mergeCell ref="BP152:BQ152"/>
    <mergeCell ref="AQ152:AS152"/>
    <mergeCell ref="AT152:AV152"/>
    <mergeCell ref="AW152:AY152"/>
    <mergeCell ref="AZ152:BA152"/>
    <mergeCell ref="BB152:BC152"/>
    <mergeCell ref="BD152:BE152"/>
    <mergeCell ref="Y152:AA152"/>
    <mergeCell ref="AB152:AD152"/>
    <mergeCell ref="AE152:AG152"/>
    <mergeCell ref="AH152:AJ152"/>
    <mergeCell ref="AK152:AM152"/>
    <mergeCell ref="AN152:AP152"/>
    <mergeCell ref="B152:D152"/>
    <mergeCell ref="E152:H152"/>
    <mergeCell ref="I152:L152"/>
    <mergeCell ref="M152:O152"/>
    <mergeCell ref="P152:R152"/>
    <mergeCell ref="S152:U152"/>
    <mergeCell ref="V152:X152"/>
    <mergeCell ref="BB151:BC151"/>
    <mergeCell ref="BD151:BE151"/>
    <mergeCell ref="BF151:BG151"/>
    <mergeCell ref="BH151:BI151"/>
    <mergeCell ref="BJ151:BK151"/>
    <mergeCell ref="BL151:BM151"/>
    <mergeCell ref="AK151:AM151"/>
    <mergeCell ref="AN151:AP151"/>
    <mergeCell ref="AQ151:AS151"/>
    <mergeCell ref="AT151:AV151"/>
    <mergeCell ref="AW151:AY151"/>
    <mergeCell ref="AZ151:BA151"/>
    <mergeCell ref="S151:U151"/>
    <mergeCell ref="V151:X151"/>
    <mergeCell ref="Y151:AA151"/>
    <mergeCell ref="AB151:AD151"/>
    <mergeCell ref="AE151:AG151"/>
    <mergeCell ref="AH151:AJ151"/>
    <mergeCell ref="BR150:BS150"/>
    <mergeCell ref="B151:D151"/>
    <mergeCell ref="E151:H151"/>
    <mergeCell ref="I151:L151"/>
    <mergeCell ref="M151:O151"/>
    <mergeCell ref="P151:R151"/>
    <mergeCell ref="AW150:AY150"/>
    <mergeCell ref="AZ150:BA150"/>
    <mergeCell ref="BB150:BC150"/>
    <mergeCell ref="BD150:BE150"/>
    <mergeCell ref="BF150:BG150"/>
    <mergeCell ref="BH150:BI150"/>
    <mergeCell ref="AE150:AG150"/>
    <mergeCell ref="AH150:AJ150"/>
    <mergeCell ref="AK150:AM150"/>
    <mergeCell ref="AN150:AP150"/>
    <mergeCell ref="AQ150:AS150"/>
    <mergeCell ref="AT150:AV150"/>
    <mergeCell ref="BN151:BO151"/>
    <mergeCell ref="BP151:BQ151"/>
    <mergeCell ref="BR151:BS151"/>
    <mergeCell ref="BR149:BS149"/>
    <mergeCell ref="B150:D150"/>
    <mergeCell ref="E150:H150"/>
    <mergeCell ref="I150:L150"/>
    <mergeCell ref="M150:O150"/>
    <mergeCell ref="P150:R150"/>
    <mergeCell ref="S150:U150"/>
    <mergeCell ref="V150:X150"/>
    <mergeCell ref="Y150:AA150"/>
    <mergeCell ref="AB150:AD150"/>
    <mergeCell ref="BF149:BG149"/>
    <mergeCell ref="BH149:BI149"/>
    <mergeCell ref="BJ149:BK149"/>
    <mergeCell ref="BL149:BM149"/>
    <mergeCell ref="BN149:BO149"/>
    <mergeCell ref="BP149:BQ149"/>
    <mergeCell ref="AQ149:AS149"/>
    <mergeCell ref="AT149:AV149"/>
    <mergeCell ref="AW149:AY149"/>
    <mergeCell ref="AZ149:BA149"/>
    <mergeCell ref="BB149:BC149"/>
    <mergeCell ref="BD149:BE149"/>
    <mergeCell ref="Y149:AA149"/>
    <mergeCell ref="AB149:AD149"/>
    <mergeCell ref="AE149:AG149"/>
    <mergeCell ref="AH149:AJ149"/>
    <mergeCell ref="AK149:AM149"/>
    <mergeCell ref="AN149:AP149"/>
    <mergeCell ref="BJ150:BK150"/>
    <mergeCell ref="BL150:BM150"/>
    <mergeCell ref="BN150:BO150"/>
    <mergeCell ref="BP150:BQ150"/>
    <mergeCell ref="B149:D149"/>
    <mergeCell ref="E149:H149"/>
    <mergeCell ref="I149:L149"/>
    <mergeCell ref="M149:O149"/>
    <mergeCell ref="P149:R149"/>
    <mergeCell ref="S149:U149"/>
    <mergeCell ref="V149:X149"/>
    <mergeCell ref="BB148:BC148"/>
    <mergeCell ref="BD148:BE148"/>
    <mergeCell ref="BF148:BG148"/>
    <mergeCell ref="BH148:BI148"/>
    <mergeCell ref="BJ148:BK148"/>
    <mergeCell ref="BL148:BM148"/>
    <mergeCell ref="AK148:AM148"/>
    <mergeCell ref="AN148:AP148"/>
    <mergeCell ref="AQ148:AS148"/>
    <mergeCell ref="AT148:AV148"/>
    <mergeCell ref="AW148:AY148"/>
    <mergeCell ref="AZ148:BA148"/>
    <mergeCell ref="S148:U148"/>
    <mergeCell ref="V148:X148"/>
    <mergeCell ref="Y148:AA148"/>
    <mergeCell ref="AB148:AD148"/>
    <mergeCell ref="AE148:AG148"/>
    <mergeCell ref="AH148:AJ148"/>
    <mergeCell ref="BR147:BS147"/>
    <mergeCell ref="B148:D148"/>
    <mergeCell ref="E148:H148"/>
    <mergeCell ref="I148:L148"/>
    <mergeCell ref="M148:O148"/>
    <mergeCell ref="P148:R148"/>
    <mergeCell ref="AW147:AY147"/>
    <mergeCell ref="AZ147:BA147"/>
    <mergeCell ref="BB147:BC147"/>
    <mergeCell ref="BD147:BE147"/>
    <mergeCell ref="BF147:BG147"/>
    <mergeCell ref="BH147:BI147"/>
    <mergeCell ref="AE147:AG147"/>
    <mergeCell ref="AH147:AJ147"/>
    <mergeCell ref="AK147:AM147"/>
    <mergeCell ref="AN147:AP147"/>
    <mergeCell ref="AQ147:AS147"/>
    <mergeCell ref="AT147:AV147"/>
    <mergeCell ref="BN148:BO148"/>
    <mergeCell ref="BP148:BQ148"/>
    <mergeCell ref="BR148:BS148"/>
    <mergeCell ref="BR146:BS146"/>
    <mergeCell ref="B147:D147"/>
    <mergeCell ref="E147:H147"/>
    <mergeCell ref="I147:L147"/>
    <mergeCell ref="M147:O147"/>
    <mergeCell ref="P147:R147"/>
    <mergeCell ref="S147:U147"/>
    <mergeCell ref="V147:X147"/>
    <mergeCell ref="Y147:AA147"/>
    <mergeCell ref="AB147:AD147"/>
    <mergeCell ref="BF146:BG146"/>
    <mergeCell ref="BH146:BI146"/>
    <mergeCell ref="BJ146:BK146"/>
    <mergeCell ref="BL146:BM146"/>
    <mergeCell ref="BN146:BO146"/>
    <mergeCell ref="BP146:BQ146"/>
    <mergeCell ref="AQ146:AS146"/>
    <mergeCell ref="AT146:AV146"/>
    <mergeCell ref="AW146:AY146"/>
    <mergeCell ref="AZ146:BA146"/>
    <mergeCell ref="BB146:BC146"/>
    <mergeCell ref="BD146:BE146"/>
    <mergeCell ref="Y146:AA146"/>
    <mergeCell ref="AB146:AD146"/>
    <mergeCell ref="AE146:AG146"/>
    <mergeCell ref="AH146:AJ146"/>
    <mergeCell ref="AK146:AM146"/>
    <mergeCell ref="AN146:AP146"/>
    <mergeCell ref="BJ147:BK147"/>
    <mergeCell ref="BL147:BM147"/>
    <mergeCell ref="BN147:BO147"/>
    <mergeCell ref="BP147:BQ147"/>
    <mergeCell ref="B146:D146"/>
    <mergeCell ref="E146:H146"/>
    <mergeCell ref="I146:L146"/>
    <mergeCell ref="M146:O146"/>
    <mergeCell ref="P146:R146"/>
    <mergeCell ref="S146:U146"/>
    <mergeCell ref="V146:X146"/>
    <mergeCell ref="BB145:BC145"/>
    <mergeCell ref="BD145:BE145"/>
    <mergeCell ref="BF145:BG145"/>
    <mergeCell ref="BH145:BI145"/>
    <mergeCell ref="BJ145:BK145"/>
    <mergeCell ref="BL145:BM145"/>
    <mergeCell ref="AK145:AM145"/>
    <mergeCell ref="AN145:AP145"/>
    <mergeCell ref="AQ145:AS145"/>
    <mergeCell ref="AT145:AV145"/>
    <mergeCell ref="AW145:AY145"/>
    <mergeCell ref="AZ145:BA145"/>
    <mergeCell ref="S145:U145"/>
    <mergeCell ref="V145:X145"/>
    <mergeCell ref="Y145:AA145"/>
    <mergeCell ref="AB145:AD145"/>
    <mergeCell ref="AE145:AG145"/>
    <mergeCell ref="AH145:AJ145"/>
    <mergeCell ref="BR144:BS144"/>
    <mergeCell ref="B145:D145"/>
    <mergeCell ref="E145:H145"/>
    <mergeCell ref="I145:L145"/>
    <mergeCell ref="M145:O145"/>
    <mergeCell ref="P145:R145"/>
    <mergeCell ref="AW144:AY144"/>
    <mergeCell ref="AZ144:BA144"/>
    <mergeCell ref="BB144:BC144"/>
    <mergeCell ref="BD144:BE144"/>
    <mergeCell ref="BF144:BG144"/>
    <mergeCell ref="BH144:BI144"/>
    <mergeCell ref="AE144:AG144"/>
    <mergeCell ref="AH144:AJ144"/>
    <mergeCell ref="AK144:AM144"/>
    <mergeCell ref="AN144:AP144"/>
    <mergeCell ref="AQ144:AS144"/>
    <mergeCell ref="AT144:AV144"/>
    <mergeCell ref="BN145:BO145"/>
    <mergeCell ref="BP145:BQ145"/>
    <mergeCell ref="BR145:BS145"/>
    <mergeCell ref="BR143:BS143"/>
    <mergeCell ref="B144:D144"/>
    <mergeCell ref="E144:H144"/>
    <mergeCell ref="I144:L144"/>
    <mergeCell ref="M144:O144"/>
    <mergeCell ref="P144:R144"/>
    <mergeCell ref="S144:U144"/>
    <mergeCell ref="V144:X144"/>
    <mergeCell ref="Y144:AA144"/>
    <mergeCell ref="AB144:AD144"/>
    <mergeCell ref="BF143:BG143"/>
    <mergeCell ref="BH143:BI143"/>
    <mergeCell ref="BJ143:BK143"/>
    <mergeCell ref="BL143:BM143"/>
    <mergeCell ref="BN143:BO143"/>
    <mergeCell ref="BP143:BQ143"/>
    <mergeCell ref="AQ143:AS143"/>
    <mergeCell ref="AT143:AV143"/>
    <mergeCell ref="AW143:AY143"/>
    <mergeCell ref="AZ143:BA143"/>
    <mergeCell ref="BB143:BC143"/>
    <mergeCell ref="BD143:BE143"/>
    <mergeCell ref="Y143:AA143"/>
    <mergeCell ref="AB143:AD143"/>
    <mergeCell ref="AE143:AG143"/>
    <mergeCell ref="AH143:AJ143"/>
    <mergeCell ref="AK143:AM143"/>
    <mergeCell ref="AN143:AP143"/>
    <mergeCell ref="BJ144:BK144"/>
    <mergeCell ref="BL144:BM144"/>
    <mergeCell ref="BN144:BO144"/>
    <mergeCell ref="BP144:BQ144"/>
    <mergeCell ref="B143:D143"/>
    <mergeCell ref="E143:H143"/>
    <mergeCell ref="I143:L143"/>
    <mergeCell ref="M143:O143"/>
    <mergeCell ref="P143:R143"/>
    <mergeCell ref="S143:U143"/>
    <mergeCell ref="V143:X143"/>
    <mergeCell ref="BB142:BC142"/>
    <mergeCell ref="BD142:BE142"/>
    <mergeCell ref="BF142:BG142"/>
    <mergeCell ref="BH142:BI142"/>
    <mergeCell ref="BJ142:BK142"/>
    <mergeCell ref="BL142:BM142"/>
    <mergeCell ref="AK142:AM142"/>
    <mergeCell ref="AN142:AP142"/>
    <mergeCell ref="AQ142:AS142"/>
    <mergeCell ref="AT142:AV142"/>
    <mergeCell ref="AW142:AY142"/>
    <mergeCell ref="AZ142:BA142"/>
    <mergeCell ref="S142:U142"/>
    <mergeCell ref="V142:X142"/>
    <mergeCell ref="Y142:AA142"/>
    <mergeCell ref="AB142:AD142"/>
    <mergeCell ref="AE142:AG142"/>
    <mergeCell ref="AH142:AJ142"/>
    <mergeCell ref="BR141:BS141"/>
    <mergeCell ref="B142:D142"/>
    <mergeCell ref="E142:H142"/>
    <mergeCell ref="I142:L142"/>
    <mergeCell ref="M142:O142"/>
    <mergeCell ref="P142:R142"/>
    <mergeCell ref="AW141:AY141"/>
    <mergeCell ref="AZ141:BA141"/>
    <mergeCell ref="BB141:BC141"/>
    <mergeCell ref="BD141:BE141"/>
    <mergeCell ref="BF141:BG141"/>
    <mergeCell ref="BH141:BI141"/>
    <mergeCell ref="AE141:AG141"/>
    <mergeCell ref="AH141:AJ141"/>
    <mergeCell ref="AK141:AM141"/>
    <mergeCell ref="AN141:AP141"/>
    <mergeCell ref="AQ141:AS141"/>
    <mergeCell ref="AT141:AV141"/>
    <mergeCell ref="BN142:BO142"/>
    <mergeCell ref="BP142:BQ142"/>
    <mergeCell ref="BR142:BS142"/>
    <mergeCell ref="BR140:BS140"/>
    <mergeCell ref="B141:D141"/>
    <mergeCell ref="E141:H141"/>
    <mergeCell ref="I141:L141"/>
    <mergeCell ref="M141:O141"/>
    <mergeCell ref="P141:R141"/>
    <mergeCell ref="S141:U141"/>
    <mergeCell ref="V141:X141"/>
    <mergeCell ref="Y141:AA141"/>
    <mergeCell ref="AB141:AD141"/>
    <mergeCell ref="BF140:BG140"/>
    <mergeCell ref="BH140:BI140"/>
    <mergeCell ref="BJ140:BK140"/>
    <mergeCell ref="BL140:BM140"/>
    <mergeCell ref="BN140:BO140"/>
    <mergeCell ref="BP140:BQ140"/>
    <mergeCell ref="AQ140:AS140"/>
    <mergeCell ref="AT140:AV140"/>
    <mergeCell ref="AW140:AY140"/>
    <mergeCell ref="AZ140:BA140"/>
    <mergeCell ref="BB140:BC140"/>
    <mergeCell ref="BD140:BE140"/>
    <mergeCell ref="Y140:AA140"/>
    <mergeCell ref="AB140:AD140"/>
    <mergeCell ref="AE140:AG140"/>
    <mergeCell ref="AH140:AJ140"/>
    <mergeCell ref="AK140:AM140"/>
    <mergeCell ref="AN140:AP140"/>
    <mergeCell ref="BJ141:BK141"/>
    <mergeCell ref="BL141:BM141"/>
    <mergeCell ref="BN141:BO141"/>
    <mergeCell ref="BP141:BQ141"/>
    <mergeCell ref="B140:D140"/>
    <mergeCell ref="E140:H140"/>
    <mergeCell ref="I140:L140"/>
    <mergeCell ref="M140:O140"/>
    <mergeCell ref="P140:R140"/>
    <mergeCell ref="S140:U140"/>
    <mergeCell ref="V140:X140"/>
    <mergeCell ref="BB139:BC139"/>
    <mergeCell ref="BD139:BE139"/>
    <mergeCell ref="BF139:BG139"/>
    <mergeCell ref="BH139:BI139"/>
    <mergeCell ref="BJ139:BK139"/>
    <mergeCell ref="BL139:BM139"/>
    <mergeCell ref="AK139:AM139"/>
    <mergeCell ref="AN139:AP139"/>
    <mergeCell ref="AQ139:AS139"/>
    <mergeCell ref="AT139:AV139"/>
    <mergeCell ref="AW139:AY139"/>
    <mergeCell ref="AZ139:BA139"/>
    <mergeCell ref="S139:U139"/>
    <mergeCell ref="V139:X139"/>
    <mergeCell ref="Y139:AA139"/>
    <mergeCell ref="AB139:AD139"/>
    <mergeCell ref="AE139:AG139"/>
    <mergeCell ref="AH139:AJ139"/>
    <mergeCell ref="BR138:BS138"/>
    <mergeCell ref="B139:D139"/>
    <mergeCell ref="E139:H139"/>
    <mergeCell ref="I139:L139"/>
    <mergeCell ref="M139:O139"/>
    <mergeCell ref="P139:R139"/>
    <mergeCell ref="AW138:AY138"/>
    <mergeCell ref="AZ138:BA138"/>
    <mergeCell ref="BB138:BC138"/>
    <mergeCell ref="BD138:BE138"/>
    <mergeCell ref="BF138:BG138"/>
    <mergeCell ref="BH138:BI138"/>
    <mergeCell ref="AE138:AG138"/>
    <mergeCell ref="AH138:AJ138"/>
    <mergeCell ref="AK138:AM138"/>
    <mergeCell ref="AN138:AP138"/>
    <mergeCell ref="AQ138:AS138"/>
    <mergeCell ref="AT138:AV138"/>
    <mergeCell ref="BN139:BO139"/>
    <mergeCell ref="BP139:BQ139"/>
    <mergeCell ref="BR139:BS139"/>
    <mergeCell ref="BR137:BS137"/>
    <mergeCell ref="B138:D138"/>
    <mergeCell ref="E138:H138"/>
    <mergeCell ref="I138:L138"/>
    <mergeCell ref="M138:O138"/>
    <mergeCell ref="P138:R138"/>
    <mergeCell ref="S138:U138"/>
    <mergeCell ref="V138:X138"/>
    <mergeCell ref="Y138:AA138"/>
    <mergeCell ref="AB138:AD138"/>
    <mergeCell ref="BF137:BG137"/>
    <mergeCell ref="BH137:BI137"/>
    <mergeCell ref="BJ137:BK137"/>
    <mergeCell ref="BL137:BM137"/>
    <mergeCell ref="BN137:BO137"/>
    <mergeCell ref="BP137:BQ137"/>
    <mergeCell ref="AQ137:AS137"/>
    <mergeCell ref="AT137:AV137"/>
    <mergeCell ref="AW137:AY137"/>
    <mergeCell ref="AZ137:BA137"/>
    <mergeCell ref="BB137:BC137"/>
    <mergeCell ref="BD137:BE137"/>
    <mergeCell ref="Y137:AA137"/>
    <mergeCell ref="AB137:AD137"/>
    <mergeCell ref="AE137:AG137"/>
    <mergeCell ref="AH137:AJ137"/>
    <mergeCell ref="AK137:AM137"/>
    <mergeCell ref="AN137:AP137"/>
    <mergeCell ref="BJ138:BK138"/>
    <mergeCell ref="BL138:BM138"/>
    <mergeCell ref="BN138:BO138"/>
    <mergeCell ref="BP138:BQ138"/>
    <mergeCell ref="B137:D137"/>
    <mergeCell ref="E137:H137"/>
    <mergeCell ref="I137:L137"/>
    <mergeCell ref="M137:O137"/>
    <mergeCell ref="P137:R137"/>
    <mergeCell ref="S137:U137"/>
    <mergeCell ref="V137:X137"/>
    <mergeCell ref="BB136:BC136"/>
    <mergeCell ref="BD136:BE136"/>
    <mergeCell ref="BF136:BG136"/>
    <mergeCell ref="BH136:BI136"/>
    <mergeCell ref="BJ136:BK136"/>
    <mergeCell ref="BL136:BM136"/>
    <mergeCell ref="AK136:AM136"/>
    <mergeCell ref="AN136:AP136"/>
    <mergeCell ref="AQ136:AS136"/>
    <mergeCell ref="AT136:AV136"/>
    <mergeCell ref="AW136:AY136"/>
    <mergeCell ref="AZ136:BA136"/>
    <mergeCell ref="S136:U136"/>
    <mergeCell ref="V136:X136"/>
    <mergeCell ref="Y136:AA136"/>
    <mergeCell ref="AB136:AD136"/>
    <mergeCell ref="AE136:AG136"/>
    <mergeCell ref="AH136:AJ136"/>
    <mergeCell ref="BR135:BS135"/>
    <mergeCell ref="B136:D136"/>
    <mergeCell ref="E136:H136"/>
    <mergeCell ref="I136:L136"/>
    <mergeCell ref="M136:O136"/>
    <mergeCell ref="P136:R136"/>
    <mergeCell ref="AW135:AY135"/>
    <mergeCell ref="AZ135:BA135"/>
    <mergeCell ref="BB135:BC135"/>
    <mergeCell ref="BD135:BE135"/>
    <mergeCell ref="BF135:BG135"/>
    <mergeCell ref="BH135:BI135"/>
    <mergeCell ref="AE135:AG135"/>
    <mergeCell ref="AH135:AJ135"/>
    <mergeCell ref="AK135:AM135"/>
    <mergeCell ref="AN135:AP135"/>
    <mergeCell ref="AQ135:AS135"/>
    <mergeCell ref="AT135:AV135"/>
    <mergeCell ref="BN136:BO136"/>
    <mergeCell ref="BP136:BQ136"/>
    <mergeCell ref="BR136:BS136"/>
    <mergeCell ref="BR134:BS134"/>
    <mergeCell ref="B135:D135"/>
    <mergeCell ref="E135:H135"/>
    <mergeCell ref="I135:L135"/>
    <mergeCell ref="M135:O135"/>
    <mergeCell ref="P135:R135"/>
    <mergeCell ref="S135:U135"/>
    <mergeCell ref="V135:X135"/>
    <mergeCell ref="Y135:AA135"/>
    <mergeCell ref="AB135:AD135"/>
    <mergeCell ref="BF134:BG134"/>
    <mergeCell ref="BH134:BI134"/>
    <mergeCell ref="BJ134:BK134"/>
    <mergeCell ref="BL134:BM134"/>
    <mergeCell ref="BN134:BO134"/>
    <mergeCell ref="BP134:BQ134"/>
    <mergeCell ref="AQ134:AS134"/>
    <mergeCell ref="AT134:AV134"/>
    <mergeCell ref="AW134:AY134"/>
    <mergeCell ref="AZ134:BA134"/>
    <mergeCell ref="BB134:BC134"/>
    <mergeCell ref="BD134:BE134"/>
    <mergeCell ref="Y134:AA134"/>
    <mergeCell ref="AB134:AD134"/>
    <mergeCell ref="AE134:AG134"/>
    <mergeCell ref="AH134:AJ134"/>
    <mergeCell ref="AK134:AM134"/>
    <mergeCell ref="AN134:AP134"/>
    <mergeCell ref="BJ135:BK135"/>
    <mergeCell ref="BL135:BM135"/>
    <mergeCell ref="BN135:BO135"/>
    <mergeCell ref="BP135:BQ135"/>
    <mergeCell ref="B134:D134"/>
    <mergeCell ref="E134:H134"/>
    <mergeCell ref="I134:L134"/>
    <mergeCell ref="M134:O134"/>
    <mergeCell ref="P134:R134"/>
    <mergeCell ref="S134:U134"/>
    <mergeCell ref="V134:X134"/>
    <mergeCell ref="BB133:BC133"/>
    <mergeCell ref="BD133:BE133"/>
    <mergeCell ref="BF133:BG133"/>
    <mergeCell ref="BH133:BI133"/>
    <mergeCell ref="BJ133:BK133"/>
    <mergeCell ref="BL133:BM133"/>
    <mergeCell ref="AK133:AM133"/>
    <mergeCell ref="AN133:AP133"/>
    <mergeCell ref="AQ133:AS133"/>
    <mergeCell ref="AT133:AV133"/>
    <mergeCell ref="AW133:AY133"/>
    <mergeCell ref="AZ133:BA133"/>
    <mergeCell ref="S133:U133"/>
    <mergeCell ref="V133:X133"/>
    <mergeCell ref="Y133:AA133"/>
    <mergeCell ref="AB133:AD133"/>
    <mergeCell ref="AE133:AG133"/>
    <mergeCell ref="AH133:AJ133"/>
    <mergeCell ref="BR132:BS132"/>
    <mergeCell ref="B133:D133"/>
    <mergeCell ref="E133:H133"/>
    <mergeCell ref="I133:L133"/>
    <mergeCell ref="M133:O133"/>
    <mergeCell ref="P133:R133"/>
    <mergeCell ref="AW132:AY132"/>
    <mergeCell ref="AZ132:BA132"/>
    <mergeCell ref="BB132:BC132"/>
    <mergeCell ref="BD132:BE132"/>
    <mergeCell ref="BF132:BG132"/>
    <mergeCell ref="BH132:BI132"/>
    <mergeCell ref="AE132:AG132"/>
    <mergeCell ref="AH132:AJ132"/>
    <mergeCell ref="AK132:AM132"/>
    <mergeCell ref="AN132:AP132"/>
    <mergeCell ref="AQ132:AS132"/>
    <mergeCell ref="AT132:AV132"/>
    <mergeCell ref="BN133:BO133"/>
    <mergeCell ref="BP133:BQ133"/>
    <mergeCell ref="BR133:BS133"/>
    <mergeCell ref="BR131:BS131"/>
    <mergeCell ref="B132:D132"/>
    <mergeCell ref="E132:H132"/>
    <mergeCell ref="I132:L132"/>
    <mergeCell ref="M132:O132"/>
    <mergeCell ref="P132:R132"/>
    <mergeCell ref="S132:U132"/>
    <mergeCell ref="V132:X132"/>
    <mergeCell ref="Y132:AA132"/>
    <mergeCell ref="AB132:AD132"/>
    <mergeCell ref="BF131:BG131"/>
    <mergeCell ref="BH131:BI131"/>
    <mergeCell ref="BJ131:BK131"/>
    <mergeCell ref="BL131:BM131"/>
    <mergeCell ref="BN131:BO131"/>
    <mergeCell ref="BP131:BQ131"/>
    <mergeCell ref="AQ131:AS131"/>
    <mergeCell ref="AT131:AV131"/>
    <mergeCell ref="AW131:AY131"/>
    <mergeCell ref="AZ131:BA131"/>
    <mergeCell ref="BB131:BC131"/>
    <mergeCell ref="BD131:BE131"/>
    <mergeCell ref="Y131:AA131"/>
    <mergeCell ref="AB131:AD131"/>
    <mergeCell ref="AE131:AG131"/>
    <mergeCell ref="AH131:AJ131"/>
    <mergeCell ref="AK131:AM131"/>
    <mergeCell ref="AN131:AP131"/>
    <mergeCell ref="BJ132:BK132"/>
    <mergeCell ref="BL132:BM132"/>
    <mergeCell ref="BN132:BO132"/>
    <mergeCell ref="BP132:BQ132"/>
    <mergeCell ref="B131:D131"/>
    <mergeCell ref="E131:H131"/>
    <mergeCell ref="I131:L131"/>
    <mergeCell ref="M131:O131"/>
    <mergeCell ref="P131:R131"/>
    <mergeCell ref="S131:U131"/>
    <mergeCell ref="V131:X131"/>
    <mergeCell ref="BB130:BC130"/>
    <mergeCell ref="BD130:BE130"/>
    <mergeCell ref="BF130:BG130"/>
    <mergeCell ref="BH130:BI130"/>
    <mergeCell ref="BJ130:BK130"/>
    <mergeCell ref="BL130:BM130"/>
    <mergeCell ref="AK130:AM130"/>
    <mergeCell ref="AN130:AP130"/>
    <mergeCell ref="AQ130:AS130"/>
    <mergeCell ref="AT130:AV130"/>
    <mergeCell ref="AW130:AY130"/>
    <mergeCell ref="AZ130:BA130"/>
    <mergeCell ref="S130:U130"/>
    <mergeCell ref="V130:X130"/>
    <mergeCell ref="Y130:AA130"/>
    <mergeCell ref="AB130:AD130"/>
    <mergeCell ref="AE130:AG130"/>
    <mergeCell ref="AH130:AJ130"/>
    <mergeCell ref="BR129:BS129"/>
    <mergeCell ref="B130:D130"/>
    <mergeCell ref="E130:H130"/>
    <mergeCell ref="I130:L130"/>
    <mergeCell ref="M130:O130"/>
    <mergeCell ref="P130:R130"/>
    <mergeCell ref="AW129:AY129"/>
    <mergeCell ref="AZ129:BA129"/>
    <mergeCell ref="BB129:BC129"/>
    <mergeCell ref="BD129:BE129"/>
    <mergeCell ref="BF129:BG129"/>
    <mergeCell ref="BH129:BI129"/>
    <mergeCell ref="AE129:AG129"/>
    <mergeCell ref="AH129:AJ129"/>
    <mergeCell ref="AK129:AM129"/>
    <mergeCell ref="AN129:AP129"/>
    <mergeCell ref="AQ129:AS129"/>
    <mergeCell ref="AT129:AV129"/>
    <mergeCell ref="BN130:BO130"/>
    <mergeCell ref="BP130:BQ130"/>
    <mergeCell ref="BR130:BS130"/>
    <mergeCell ref="BR128:BS128"/>
    <mergeCell ref="B129:D129"/>
    <mergeCell ref="E129:H129"/>
    <mergeCell ref="I129:L129"/>
    <mergeCell ref="M129:O129"/>
    <mergeCell ref="P129:R129"/>
    <mergeCell ref="S129:U129"/>
    <mergeCell ref="V129:X129"/>
    <mergeCell ref="Y129:AA129"/>
    <mergeCell ref="AB129:AD129"/>
    <mergeCell ref="BF128:BG128"/>
    <mergeCell ref="BH128:BI128"/>
    <mergeCell ref="BJ128:BK128"/>
    <mergeCell ref="BL128:BM128"/>
    <mergeCell ref="BN128:BO128"/>
    <mergeCell ref="BP128:BQ128"/>
    <mergeCell ref="AQ128:AS128"/>
    <mergeCell ref="AT128:AV128"/>
    <mergeCell ref="AW128:AY128"/>
    <mergeCell ref="AZ128:BA128"/>
    <mergeCell ref="BB128:BC128"/>
    <mergeCell ref="BD128:BE128"/>
    <mergeCell ref="Y128:AA128"/>
    <mergeCell ref="AB128:AD128"/>
    <mergeCell ref="AE128:AG128"/>
    <mergeCell ref="AH128:AJ128"/>
    <mergeCell ref="AK128:AM128"/>
    <mergeCell ref="AN128:AP128"/>
    <mergeCell ref="BJ129:BK129"/>
    <mergeCell ref="BL129:BM129"/>
    <mergeCell ref="BN129:BO129"/>
    <mergeCell ref="BP129:BQ129"/>
    <mergeCell ref="B128:D128"/>
    <mergeCell ref="E128:H128"/>
    <mergeCell ref="I128:L128"/>
    <mergeCell ref="M128:O128"/>
    <mergeCell ref="P128:R128"/>
    <mergeCell ref="S128:U128"/>
    <mergeCell ref="V128:X128"/>
    <mergeCell ref="BB127:BC127"/>
    <mergeCell ref="BD127:BE127"/>
    <mergeCell ref="BF127:BG127"/>
    <mergeCell ref="BH127:BI127"/>
    <mergeCell ref="BJ127:BK127"/>
    <mergeCell ref="BL127:BM127"/>
    <mergeCell ref="AK127:AM127"/>
    <mergeCell ref="AN127:AP127"/>
    <mergeCell ref="AQ127:AS127"/>
    <mergeCell ref="AT127:AV127"/>
    <mergeCell ref="AW127:AY127"/>
    <mergeCell ref="AZ127:BA127"/>
    <mergeCell ref="S127:U127"/>
    <mergeCell ref="V127:X127"/>
    <mergeCell ref="Y127:AA127"/>
    <mergeCell ref="AB127:AD127"/>
    <mergeCell ref="AE127:AG127"/>
    <mergeCell ref="AH127:AJ127"/>
    <mergeCell ref="BR126:BS126"/>
    <mergeCell ref="B127:D127"/>
    <mergeCell ref="E127:H127"/>
    <mergeCell ref="I127:L127"/>
    <mergeCell ref="M127:O127"/>
    <mergeCell ref="P127:R127"/>
    <mergeCell ref="AW126:AY126"/>
    <mergeCell ref="AZ126:BA126"/>
    <mergeCell ref="BB126:BC126"/>
    <mergeCell ref="BD126:BE126"/>
    <mergeCell ref="BF126:BG126"/>
    <mergeCell ref="BH126:BI126"/>
    <mergeCell ref="AE126:AG126"/>
    <mergeCell ref="AH126:AJ126"/>
    <mergeCell ref="AK126:AM126"/>
    <mergeCell ref="AN126:AP126"/>
    <mergeCell ref="AQ126:AS126"/>
    <mergeCell ref="AT126:AV126"/>
    <mergeCell ref="BN127:BO127"/>
    <mergeCell ref="BP127:BQ127"/>
    <mergeCell ref="BR127:BS127"/>
    <mergeCell ref="BR125:BS125"/>
    <mergeCell ref="B126:D126"/>
    <mergeCell ref="E126:H126"/>
    <mergeCell ref="I126:L126"/>
    <mergeCell ref="M126:O126"/>
    <mergeCell ref="P126:R126"/>
    <mergeCell ref="S126:U126"/>
    <mergeCell ref="V126:X126"/>
    <mergeCell ref="Y126:AA126"/>
    <mergeCell ref="AB126:AD126"/>
    <mergeCell ref="BF125:BG125"/>
    <mergeCell ref="BH125:BI125"/>
    <mergeCell ref="BJ125:BK125"/>
    <mergeCell ref="BL125:BM125"/>
    <mergeCell ref="BN125:BO125"/>
    <mergeCell ref="BP125:BQ125"/>
    <mergeCell ref="AQ125:AS125"/>
    <mergeCell ref="AT125:AV125"/>
    <mergeCell ref="AW125:AY125"/>
    <mergeCell ref="AZ125:BA125"/>
    <mergeCell ref="BB125:BC125"/>
    <mergeCell ref="BD125:BE125"/>
    <mergeCell ref="Y125:AA125"/>
    <mergeCell ref="AB125:AD125"/>
    <mergeCell ref="AE125:AG125"/>
    <mergeCell ref="AH125:AJ125"/>
    <mergeCell ref="AK125:AM125"/>
    <mergeCell ref="AN125:AP125"/>
    <mergeCell ref="BJ126:BK126"/>
    <mergeCell ref="BL126:BM126"/>
    <mergeCell ref="BN126:BO126"/>
    <mergeCell ref="BP126:BQ126"/>
    <mergeCell ref="B125:D125"/>
    <mergeCell ref="E125:H125"/>
    <mergeCell ref="I125:L125"/>
    <mergeCell ref="M125:O125"/>
    <mergeCell ref="P125:R125"/>
    <mergeCell ref="S125:U125"/>
    <mergeCell ref="V125:X125"/>
    <mergeCell ref="BB124:BC124"/>
    <mergeCell ref="BD124:BE124"/>
    <mergeCell ref="BF124:BG124"/>
    <mergeCell ref="BH124:BI124"/>
    <mergeCell ref="BJ124:BK124"/>
    <mergeCell ref="BL124:BM124"/>
    <mergeCell ref="AK124:AM124"/>
    <mergeCell ref="AN124:AP124"/>
    <mergeCell ref="AQ124:AS124"/>
    <mergeCell ref="AT124:AV124"/>
    <mergeCell ref="AW124:AY124"/>
    <mergeCell ref="AZ124:BA124"/>
    <mergeCell ref="S124:U124"/>
    <mergeCell ref="V124:X124"/>
    <mergeCell ref="Y124:AA124"/>
    <mergeCell ref="AB124:AD124"/>
    <mergeCell ref="AE124:AG124"/>
    <mergeCell ref="AH124:AJ124"/>
    <mergeCell ref="BR123:BS123"/>
    <mergeCell ref="B124:D124"/>
    <mergeCell ref="E124:H124"/>
    <mergeCell ref="I124:L124"/>
    <mergeCell ref="M124:O124"/>
    <mergeCell ref="P124:R124"/>
    <mergeCell ref="AW123:AY123"/>
    <mergeCell ref="AZ123:BA123"/>
    <mergeCell ref="BB123:BC123"/>
    <mergeCell ref="BD123:BE123"/>
    <mergeCell ref="BF123:BG123"/>
    <mergeCell ref="BH123:BI123"/>
    <mergeCell ref="AE123:AG123"/>
    <mergeCell ref="AH123:AJ123"/>
    <mergeCell ref="AK123:AM123"/>
    <mergeCell ref="AN123:AP123"/>
    <mergeCell ref="AQ123:AS123"/>
    <mergeCell ref="AT123:AV123"/>
    <mergeCell ref="BN124:BO124"/>
    <mergeCell ref="BP124:BQ124"/>
    <mergeCell ref="BR124:BS124"/>
    <mergeCell ref="BR122:BS122"/>
    <mergeCell ref="B123:D123"/>
    <mergeCell ref="E123:H123"/>
    <mergeCell ref="I123:L123"/>
    <mergeCell ref="M123:O123"/>
    <mergeCell ref="P123:R123"/>
    <mergeCell ref="S123:U123"/>
    <mergeCell ref="V123:X123"/>
    <mergeCell ref="Y123:AA123"/>
    <mergeCell ref="AB123:AD123"/>
    <mergeCell ref="BF122:BG122"/>
    <mergeCell ref="BH122:BI122"/>
    <mergeCell ref="BJ122:BK122"/>
    <mergeCell ref="BL122:BM122"/>
    <mergeCell ref="BN122:BO122"/>
    <mergeCell ref="BP122:BQ122"/>
    <mergeCell ref="AQ122:AS122"/>
    <mergeCell ref="AT122:AV122"/>
    <mergeCell ref="AW122:AY122"/>
    <mergeCell ref="AZ122:BA122"/>
    <mergeCell ref="BB122:BC122"/>
    <mergeCell ref="BD122:BE122"/>
    <mergeCell ref="Y122:AA122"/>
    <mergeCell ref="AB122:AD122"/>
    <mergeCell ref="AE122:AG122"/>
    <mergeCell ref="AH122:AJ122"/>
    <mergeCell ref="AK122:AM122"/>
    <mergeCell ref="AN122:AP122"/>
    <mergeCell ref="BJ123:BK123"/>
    <mergeCell ref="BL123:BM123"/>
    <mergeCell ref="BN123:BO123"/>
    <mergeCell ref="BP123:BQ123"/>
    <mergeCell ref="B122:D122"/>
    <mergeCell ref="E122:H122"/>
    <mergeCell ref="I122:L122"/>
    <mergeCell ref="M122:O122"/>
    <mergeCell ref="P122:R122"/>
    <mergeCell ref="S122:U122"/>
    <mergeCell ref="V122:X122"/>
    <mergeCell ref="BB121:BC121"/>
    <mergeCell ref="BD121:BE121"/>
    <mergeCell ref="BF121:BG121"/>
    <mergeCell ref="BH121:BI121"/>
    <mergeCell ref="BJ121:BK121"/>
    <mergeCell ref="BL121:BM121"/>
    <mergeCell ref="AK121:AM121"/>
    <mergeCell ref="AN121:AP121"/>
    <mergeCell ref="AQ121:AS121"/>
    <mergeCell ref="AT121:AV121"/>
    <mergeCell ref="AW121:AY121"/>
    <mergeCell ref="AZ121:BA121"/>
    <mergeCell ref="S121:U121"/>
    <mergeCell ref="V121:X121"/>
    <mergeCell ref="Y121:AA121"/>
    <mergeCell ref="AB121:AD121"/>
    <mergeCell ref="AE121:AG121"/>
    <mergeCell ref="AH121:AJ121"/>
    <mergeCell ref="BN120:BO120"/>
    <mergeCell ref="BP120:BQ120"/>
    <mergeCell ref="BR120:BS120"/>
    <mergeCell ref="B121:D121"/>
    <mergeCell ref="E121:H121"/>
    <mergeCell ref="I121:L121"/>
    <mergeCell ref="M121:O121"/>
    <mergeCell ref="P121:R121"/>
    <mergeCell ref="AW120:AY120"/>
    <mergeCell ref="AZ120:BA120"/>
    <mergeCell ref="BB120:BC120"/>
    <mergeCell ref="BD120:BE120"/>
    <mergeCell ref="BF120:BG120"/>
    <mergeCell ref="BH120:BI120"/>
    <mergeCell ref="AE120:AG120"/>
    <mergeCell ref="AH120:AJ120"/>
    <mergeCell ref="AK120:AM120"/>
    <mergeCell ref="AN120:AP120"/>
    <mergeCell ref="AQ120:AS120"/>
    <mergeCell ref="AT120:AV120"/>
    <mergeCell ref="BN121:BO121"/>
    <mergeCell ref="BP121:BQ121"/>
    <mergeCell ref="BR121:BS121"/>
    <mergeCell ref="AE118:AG118"/>
    <mergeCell ref="AH118:AJ118"/>
    <mergeCell ref="BR119:BS119"/>
    <mergeCell ref="B120:D120"/>
    <mergeCell ref="E120:H120"/>
    <mergeCell ref="I120:L120"/>
    <mergeCell ref="M120:O120"/>
    <mergeCell ref="P120:R120"/>
    <mergeCell ref="S120:U120"/>
    <mergeCell ref="V120:X120"/>
    <mergeCell ref="Y120:AA120"/>
    <mergeCell ref="AB120:AD120"/>
    <mergeCell ref="BF119:BG119"/>
    <mergeCell ref="BH119:BI119"/>
    <mergeCell ref="BJ119:BK119"/>
    <mergeCell ref="BL119:BM119"/>
    <mergeCell ref="BN119:BO119"/>
    <mergeCell ref="BP119:BQ119"/>
    <mergeCell ref="AQ119:AS119"/>
    <mergeCell ref="AT119:AV119"/>
    <mergeCell ref="AW119:AY119"/>
    <mergeCell ref="AZ119:BA119"/>
    <mergeCell ref="BB119:BC119"/>
    <mergeCell ref="BD119:BE119"/>
    <mergeCell ref="Y119:AA119"/>
    <mergeCell ref="AB119:AD119"/>
    <mergeCell ref="AE119:AG119"/>
    <mergeCell ref="AH119:AJ119"/>
    <mergeCell ref="AK119:AM119"/>
    <mergeCell ref="AN119:AP119"/>
    <mergeCell ref="BJ120:BK120"/>
    <mergeCell ref="BL120:BM120"/>
    <mergeCell ref="I117:L117"/>
    <mergeCell ref="M117:O117"/>
    <mergeCell ref="P117:R117"/>
    <mergeCell ref="S117:U117"/>
    <mergeCell ref="V117:X117"/>
    <mergeCell ref="Y117:AA117"/>
    <mergeCell ref="AB117:AD117"/>
    <mergeCell ref="BJ117:BK117"/>
    <mergeCell ref="BL117:BM117"/>
    <mergeCell ref="B119:D119"/>
    <mergeCell ref="E119:H119"/>
    <mergeCell ref="I119:L119"/>
    <mergeCell ref="M119:O119"/>
    <mergeCell ref="P119:R119"/>
    <mergeCell ref="S119:U119"/>
    <mergeCell ref="V119:X119"/>
    <mergeCell ref="BB118:BC118"/>
    <mergeCell ref="BD118:BE118"/>
    <mergeCell ref="BF118:BG118"/>
    <mergeCell ref="BH118:BI118"/>
    <mergeCell ref="BJ118:BK118"/>
    <mergeCell ref="BL118:BM118"/>
    <mergeCell ref="AK118:AM118"/>
    <mergeCell ref="AN118:AP118"/>
    <mergeCell ref="AQ118:AS118"/>
    <mergeCell ref="AT118:AV118"/>
    <mergeCell ref="AW118:AY118"/>
    <mergeCell ref="AZ118:BA118"/>
    <mergeCell ref="S118:U118"/>
    <mergeCell ref="V118:X118"/>
    <mergeCell ref="Y118:AA118"/>
    <mergeCell ref="AB118:AD118"/>
    <mergeCell ref="AZ116:BA116"/>
    <mergeCell ref="BB116:BC116"/>
    <mergeCell ref="BD116:BE116"/>
    <mergeCell ref="Y116:AA116"/>
    <mergeCell ref="AB116:AD116"/>
    <mergeCell ref="AE116:AG116"/>
    <mergeCell ref="AH116:AJ116"/>
    <mergeCell ref="AK116:AM116"/>
    <mergeCell ref="AN116:AP116"/>
    <mergeCell ref="BR117:BS117"/>
    <mergeCell ref="B118:D118"/>
    <mergeCell ref="E118:H118"/>
    <mergeCell ref="I118:L118"/>
    <mergeCell ref="M118:O118"/>
    <mergeCell ref="P118:R118"/>
    <mergeCell ref="AW117:AY117"/>
    <mergeCell ref="AZ117:BA117"/>
    <mergeCell ref="BB117:BC117"/>
    <mergeCell ref="BD117:BE117"/>
    <mergeCell ref="BF117:BG117"/>
    <mergeCell ref="BH117:BI117"/>
    <mergeCell ref="AE117:AG117"/>
    <mergeCell ref="AH117:AJ117"/>
    <mergeCell ref="AK117:AM117"/>
    <mergeCell ref="AN117:AP117"/>
    <mergeCell ref="AQ117:AS117"/>
    <mergeCell ref="AT117:AV117"/>
    <mergeCell ref="BN118:BO118"/>
    <mergeCell ref="BP118:BQ118"/>
    <mergeCell ref="BR118:BS118"/>
    <mergeCell ref="B117:D117"/>
    <mergeCell ref="E117:H117"/>
    <mergeCell ref="BN117:BO117"/>
    <mergeCell ref="BP117:BQ117"/>
    <mergeCell ref="B115:BS115"/>
    <mergeCell ref="B116:D116"/>
    <mergeCell ref="E116:H116"/>
    <mergeCell ref="I116:L116"/>
    <mergeCell ref="M116:O116"/>
    <mergeCell ref="P116:R116"/>
    <mergeCell ref="S116:U116"/>
    <mergeCell ref="V116:X116"/>
    <mergeCell ref="BD114:BE114"/>
    <mergeCell ref="BF114:BG114"/>
    <mergeCell ref="BH114:BI114"/>
    <mergeCell ref="BJ114:BK114"/>
    <mergeCell ref="BL114:BM114"/>
    <mergeCell ref="BN114:BO114"/>
    <mergeCell ref="AN114:AP114"/>
    <mergeCell ref="AQ114:AS114"/>
    <mergeCell ref="AT114:AV114"/>
    <mergeCell ref="AW114:AY114"/>
    <mergeCell ref="AZ114:BA114"/>
    <mergeCell ref="BB114:BC114"/>
    <mergeCell ref="V114:X114"/>
    <mergeCell ref="Y114:AA114"/>
    <mergeCell ref="AB114:AD114"/>
    <mergeCell ref="AE114:AG114"/>
    <mergeCell ref="AH114:AJ114"/>
    <mergeCell ref="AK114:AM114"/>
    <mergeCell ref="B114:D114"/>
    <mergeCell ref="E114:H114"/>
    <mergeCell ref="I114:L114"/>
    <mergeCell ref="M114:O114"/>
    <mergeCell ref="BR116:BS116"/>
    <mergeCell ref="P114:R114"/>
    <mergeCell ref="S114:U114"/>
    <mergeCell ref="BJ112:BK112"/>
    <mergeCell ref="BL112:BM112"/>
    <mergeCell ref="BN112:BO112"/>
    <mergeCell ref="BP112:BQ112"/>
    <mergeCell ref="BR112:BS112"/>
    <mergeCell ref="B113:BS113"/>
    <mergeCell ref="AW112:AY112"/>
    <mergeCell ref="AZ112:BA112"/>
    <mergeCell ref="BB112:BC112"/>
    <mergeCell ref="BD112:BE112"/>
    <mergeCell ref="BF112:BG112"/>
    <mergeCell ref="BH112:BI112"/>
    <mergeCell ref="AE112:AG112"/>
    <mergeCell ref="AH112:AJ112"/>
    <mergeCell ref="AK112:AM112"/>
    <mergeCell ref="AN112:AP112"/>
    <mergeCell ref="AQ112:AS112"/>
    <mergeCell ref="AT112:AV112"/>
    <mergeCell ref="BP114:BQ114"/>
    <mergeCell ref="BR114:BS114"/>
    <mergeCell ref="BF116:BG116"/>
    <mergeCell ref="BH116:BI116"/>
    <mergeCell ref="BJ116:BK116"/>
    <mergeCell ref="BL116:BM116"/>
    <mergeCell ref="BN116:BO116"/>
    <mergeCell ref="BP116:BQ116"/>
    <mergeCell ref="AQ116:AS116"/>
    <mergeCell ref="AT116:AV116"/>
    <mergeCell ref="AW116:AY116"/>
    <mergeCell ref="B108:BS111"/>
    <mergeCell ref="B112:D112"/>
    <mergeCell ref="E112:H112"/>
    <mergeCell ref="I112:L112"/>
    <mergeCell ref="M112:O112"/>
    <mergeCell ref="P112:R112"/>
    <mergeCell ref="S112:U112"/>
    <mergeCell ref="V112:X112"/>
    <mergeCell ref="Y112:AA112"/>
    <mergeCell ref="AB112:AD112"/>
    <mergeCell ref="BH104:BI104"/>
    <mergeCell ref="BJ104:BK104"/>
    <mergeCell ref="BL104:BM104"/>
    <mergeCell ref="BN104:BO104"/>
    <mergeCell ref="BP104:BQ104"/>
    <mergeCell ref="BR104:BS104"/>
    <mergeCell ref="AT104:AV104"/>
    <mergeCell ref="AW104:AY104"/>
    <mergeCell ref="AZ104:BA104"/>
    <mergeCell ref="BB104:BC104"/>
    <mergeCell ref="BD104:BE104"/>
    <mergeCell ref="BF104:BG104"/>
    <mergeCell ref="B104:X104"/>
    <mergeCell ref="Y104:AA104"/>
    <mergeCell ref="AB104:AD104"/>
    <mergeCell ref="AE104:AG104"/>
    <mergeCell ref="AH104:AJ104"/>
    <mergeCell ref="AK104:AM104"/>
    <mergeCell ref="AN104:AP104"/>
    <mergeCell ref="AQ104:AS104"/>
    <mergeCell ref="BD103:BE103"/>
    <mergeCell ref="BF103:BG103"/>
    <mergeCell ref="BH103:BI103"/>
    <mergeCell ref="BJ103:BK103"/>
    <mergeCell ref="BL103:BM103"/>
    <mergeCell ref="BN103:BO103"/>
    <mergeCell ref="AN103:AP103"/>
    <mergeCell ref="AQ103:AS103"/>
    <mergeCell ref="AT103:AV103"/>
    <mergeCell ref="AW103:AY103"/>
    <mergeCell ref="AZ103:BA103"/>
    <mergeCell ref="BB103:BC103"/>
    <mergeCell ref="V103:X103"/>
    <mergeCell ref="Y103:AA103"/>
    <mergeCell ref="AB103:AD103"/>
    <mergeCell ref="AE103:AG103"/>
    <mergeCell ref="AH103:AJ103"/>
    <mergeCell ref="AK103:AM103"/>
    <mergeCell ref="B103:D103"/>
    <mergeCell ref="E103:H103"/>
    <mergeCell ref="I103:L103"/>
    <mergeCell ref="M103:O103"/>
    <mergeCell ref="P103:R103"/>
    <mergeCell ref="S103:U103"/>
    <mergeCell ref="BH102:BI102"/>
    <mergeCell ref="BJ102:BK102"/>
    <mergeCell ref="BL102:BM102"/>
    <mergeCell ref="BN102:BO102"/>
    <mergeCell ref="BP102:BQ102"/>
    <mergeCell ref="BR102:BS102"/>
    <mergeCell ref="AT102:AV102"/>
    <mergeCell ref="AW102:AY102"/>
    <mergeCell ref="AZ102:BA102"/>
    <mergeCell ref="BB102:BC102"/>
    <mergeCell ref="BD102:BE102"/>
    <mergeCell ref="BF102:BG102"/>
    <mergeCell ref="AB102:AD102"/>
    <mergeCell ref="AE102:AG102"/>
    <mergeCell ref="AH102:AJ102"/>
    <mergeCell ref="AK102:AM102"/>
    <mergeCell ref="AN102:AP102"/>
    <mergeCell ref="AQ102:AS102"/>
    <mergeCell ref="BP103:BQ103"/>
    <mergeCell ref="BR103:BS103"/>
    <mergeCell ref="B102:D102"/>
    <mergeCell ref="E102:H102"/>
    <mergeCell ref="I102:L102"/>
    <mergeCell ref="M102:O102"/>
    <mergeCell ref="P102:R102"/>
    <mergeCell ref="S102:U102"/>
    <mergeCell ref="V102:X102"/>
    <mergeCell ref="Y102:AA102"/>
    <mergeCell ref="BD101:BE101"/>
    <mergeCell ref="BF101:BG101"/>
    <mergeCell ref="BH101:BI101"/>
    <mergeCell ref="BJ101:BK101"/>
    <mergeCell ref="BL101:BM101"/>
    <mergeCell ref="BN101:BO101"/>
    <mergeCell ref="AN101:AP101"/>
    <mergeCell ref="AQ101:AS101"/>
    <mergeCell ref="AT101:AV101"/>
    <mergeCell ref="AW101:AY101"/>
    <mergeCell ref="AZ101:BA101"/>
    <mergeCell ref="BB101:BC101"/>
    <mergeCell ref="V101:X101"/>
    <mergeCell ref="Y101:AA101"/>
    <mergeCell ref="AB101:AD101"/>
    <mergeCell ref="AE101:AG101"/>
    <mergeCell ref="AH101:AJ101"/>
    <mergeCell ref="AK101:AM101"/>
    <mergeCell ref="B101:D101"/>
    <mergeCell ref="E101:H101"/>
    <mergeCell ref="I101:L101"/>
    <mergeCell ref="M101:O101"/>
    <mergeCell ref="P101:R101"/>
    <mergeCell ref="S101:U101"/>
    <mergeCell ref="BH100:BI100"/>
    <mergeCell ref="BJ100:BK100"/>
    <mergeCell ref="BL100:BM100"/>
    <mergeCell ref="BN100:BO100"/>
    <mergeCell ref="BP100:BQ100"/>
    <mergeCell ref="BR100:BS100"/>
    <mergeCell ref="AT100:AV100"/>
    <mergeCell ref="AW100:AY100"/>
    <mergeCell ref="AZ100:BA100"/>
    <mergeCell ref="BB100:BC100"/>
    <mergeCell ref="BD100:BE100"/>
    <mergeCell ref="BF100:BG100"/>
    <mergeCell ref="AB100:AD100"/>
    <mergeCell ref="AE100:AG100"/>
    <mergeCell ref="AH100:AJ100"/>
    <mergeCell ref="AK100:AM100"/>
    <mergeCell ref="AN100:AP100"/>
    <mergeCell ref="AQ100:AS100"/>
    <mergeCell ref="BP101:BQ101"/>
    <mergeCell ref="BR101:BS101"/>
    <mergeCell ref="B100:D100"/>
    <mergeCell ref="E100:H100"/>
    <mergeCell ref="I100:L100"/>
    <mergeCell ref="M100:O100"/>
    <mergeCell ref="P100:R100"/>
    <mergeCell ref="S100:U100"/>
    <mergeCell ref="V100:X100"/>
    <mergeCell ref="Y100:AA100"/>
    <mergeCell ref="BD99:BE99"/>
    <mergeCell ref="BF99:BG99"/>
    <mergeCell ref="BH99:BI99"/>
    <mergeCell ref="BJ99:BK99"/>
    <mergeCell ref="BL99:BM99"/>
    <mergeCell ref="BN99:BO99"/>
    <mergeCell ref="AN99:AP99"/>
    <mergeCell ref="AQ99:AS99"/>
    <mergeCell ref="AT99:AV99"/>
    <mergeCell ref="AW99:AY99"/>
    <mergeCell ref="AZ99:BA99"/>
    <mergeCell ref="BB99:BC99"/>
    <mergeCell ref="V99:X99"/>
    <mergeCell ref="Y99:AA99"/>
    <mergeCell ref="AB99:AD99"/>
    <mergeCell ref="AE99:AG99"/>
    <mergeCell ref="AH99:AJ99"/>
    <mergeCell ref="AK99:AM99"/>
    <mergeCell ref="B99:D99"/>
    <mergeCell ref="E99:H99"/>
    <mergeCell ref="I99:L99"/>
    <mergeCell ref="M99:O99"/>
    <mergeCell ref="P99:R99"/>
    <mergeCell ref="S99:U99"/>
    <mergeCell ref="BH98:BI98"/>
    <mergeCell ref="BJ98:BK98"/>
    <mergeCell ref="BL98:BM98"/>
    <mergeCell ref="BN98:BO98"/>
    <mergeCell ref="BP98:BQ98"/>
    <mergeCell ref="BR98:BS98"/>
    <mergeCell ref="AT98:AV98"/>
    <mergeCell ref="AW98:AY98"/>
    <mergeCell ref="AZ98:BA98"/>
    <mergeCell ref="BB98:BC98"/>
    <mergeCell ref="BD98:BE98"/>
    <mergeCell ref="BF98:BG98"/>
    <mergeCell ref="AB98:AD98"/>
    <mergeCell ref="AE98:AG98"/>
    <mergeCell ref="AH98:AJ98"/>
    <mergeCell ref="AK98:AM98"/>
    <mergeCell ref="AN98:AP98"/>
    <mergeCell ref="AQ98:AS98"/>
    <mergeCell ref="BP99:BQ99"/>
    <mergeCell ref="BR99:BS99"/>
    <mergeCell ref="B98:D98"/>
    <mergeCell ref="E98:H98"/>
    <mergeCell ref="I98:L98"/>
    <mergeCell ref="M98:O98"/>
    <mergeCell ref="P98:R98"/>
    <mergeCell ref="S98:U98"/>
    <mergeCell ref="V98:X98"/>
    <mergeCell ref="Y98:AA98"/>
    <mergeCell ref="BD97:BE97"/>
    <mergeCell ref="BF97:BG97"/>
    <mergeCell ref="BH97:BI97"/>
    <mergeCell ref="BJ97:BK97"/>
    <mergeCell ref="BL97:BM97"/>
    <mergeCell ref="BN97:BO97"/>
    <mergeCell ref="AN97:AP97"/>
    <mergeCell ref="AQ97:AS97"/>
    <mergeCell ref="AT97:AV97"/>
    <mergeCell ref="AW97:AY97"/>
    <mergeCell ref="AZ97:BA97"/>
    <mergeCell ref="BB97:BC97"/>
    <mergeCell ref="V97:X97"/>
    <mergeCell ref="Y97:AA97"/>
    <mergeCell ref="AB97:AD97"/>
    <mergeCell ref="AE97:AG97"/>
    <mergeCell ref="AH97:AJ97"/>
    <mergeCell ref="AK97:AM97"/>
    <mergeCell ref="B97:D97"/>
    <mergeCell ref="E97:H97"/>
    <mergeCell ref="I97:L97"/>
    <mergeCell ref="M97:O97"/>
    <mergeCell ref="P97:R97"/>
    <mergeCell ref="S97:U97"/>
    <mergeCell ref="BH96:BI96"/>
    <mergeCell ref="BJ96:BK96"/>
    <mergeCell ref="BL96:BM96"/>
    <mergeCell ref="BN96:BO96"/>
    <mergeCell ref="BP96:BQ96"/>
    <mergeCell ref="BR96:BS96"/>
    <mergeCell ref="AT96:AV96"/>
    <mergeCell ref="AW96:AY96"/>
    <mergeCell ref="AZ96:BA96"/>
    <mergeCell ref="BB96:BC96"/>
    <mergeCell ref="BD96:BE96"/>
    <mergeCell ref="BF96:BG96"/>
    <mergeCell ref="AB96:AD96"/>
    <mergeCell ref="AE96:AG96"/>
    <mergeCell ref="AH96:AJ96"/>
    <mergeCell ref="AK96:AM96"/>
    <mergeCell ref="AN96:AP96"/>
    <mergeCell ref="AQ96:AS96"/>
    <mergeCell ref="BP97:BQ97"/>
    <mergeCell ref="BR97:BS97"/>
    <mergeCell ref="B96:D96"/>
    <mergeCell ref="E96:H96"/>
    <mergeCell ref="I96:L96"/>
    <mergeCell ref="M96:O96"/>
    <mergeCell ref="P96:R96"/>
    <mergeCell ref="S96:U96"/>
    <mergeCell ref="V96:X96"/>
    <mergeCell ref="Y96:AA96"/>
    <mergeCell ref="BD95:BE95"/>
    <mergeCell ref="BF95:BG95"/>
    <mergeCell ref="BH95:BI95"/>
    <mergeCell ref="BJ95:BK95"/>
    <mergeCell ref="BL95:BM95"/>
    <mergeCell ref="BN95:BO95"/>
    <mergeCell ref="AN95:AP95"/>
    <mergeCell ref="AQ95:AS95"/>
    <mergeCell ref="AT95:AV95"/>
    <mergeCell ref="AW95:AY95"/>
    <mergeCell ref="AZ95:BA95"/>
    <mergeCell ref="BB95:BC95"/>
    <mergeCell ref="V95:X95"/>
    <mergeCell ref="Y95:AA95"/>
    <mergeCell ref="AB95:AD95"/>
    <mergeCell ref="AE95:AG95"/>
    <mergeCell ref="AH95:AJ95"/>
    <mergeCell ref="AK95:AM95"/>
    <mergeCell ref="B95:D95"/>
    <mergeCell ref="E95:H95"/>
    <mergeCell ref="I95:L95"/>
    <mergeCell ref="M95:O95"/>
    <mergeCell ref="P95:R95"/>
    <mergeCell ref="S95:U95"/>
    <mergeCell ref="BH94:BI94"/>
    <mergeCell ref="BJ94:BK94"/>
    <mergeCell ref="BL94:BM94"/>
    <mergeCell ref="BN94:BO94"/>
    <mergeCell ref="BP94:BQ94"/>
    <mergeCell ref="BR94:BS94"/>
    <mergeCell ref="AT94:AV94"/>
    <mergeCell ref="AW94:AY94"/>
    <mergeCell ref="AZ94:BA94"/>
    <mergeCell ref="BB94:BC94"/>
    <mergeCell ref="BD94:BE94"/>
    <mergeCell ref="BF94:BG94"/>
    <mergeCell ref="AB94:AD94"/>
    <mergeCell ref="AE94:AG94"/>
    <mergeCell ref="AH94:AJ94"/>
    <mergeCell ref="AK94:AM94"/>
    <mergeCell ref="AN94:AP94"/>
    <mergeCell ref="AQ94:AS94"/>
    <mergeCell ref="BP95:BQ95"/>
    <mergeCell ref="BR95:BS95"/>
    <mergeCell ref="B94:D94"/>
    <mergeCell ref="E94:H94"/>
    <mergeCell ref="I94:L94"/>
    <mergeCell ref="M94:O94"/>
    <mergeCell ref="P94:R94"/>
    <mergeCell ref="S94:U94"/>
    <mergeCell ref="V94:X94"/>
    <mergeCell ref="Y94:AA94"/>
    <mergeCell ref="BD93:BE93"/>
    <mergeCell ref="BF93:BG93"/>
    <mergeCell ref="BH93:BI93"/>
    <mergeCell ref="BJ93:BK93"/>
    <mergeCell ref="BL93:BM93"/>
    <mergeCell ref="BN93:BO93"/>
    <mergeCell ref="AN93:AP93"/>
    <mergeCell ref="AQ93:AS93"/>
    <mergeCell ref="AT93:AV93"/>
    <mergeCell ref="AW93:AY93"/>
    <mergeCell ref="AZ93:BA93"/>
    <mergeCell ref="BB93:BC93"/>
    <mergeCell ref="V93:X93"/>
    <mergeCell ref="Y93:AA93"/>
    <mergeCell ref="AB93:AD93"/>
    <mergeCell ref="AE93:AG93"/>
    <mergeCell ref="AH93:AJ93"/>
    <mergeCell ref="AK93:AM93"/>
    <mergeCell ref="B93:D93"/>
    <mergeCell ref="E93:H93"/>
    <mergeCell ref="I93:L93"/>
    <mergeCell ref="M93:O93"/>
    <mergeCell ref="P93:R93"/>
    <mergeCell ref="S93:U93"/>
    <mergeCell ref="BH92:BI92"/>
    <mergeCell ref="BJ92:BK92"/>
    <mergeCell ref="BL92:BM92"/>
    <mergeCell ref="BN92:BO92"/>
    <mergeCell ref="BP92:BQ92"/>
    <mergeCell ref="BR92:BS92"/>
    <mergeCell ref="AT92:AV92"/>
    <mergeCell ref="AW92:AY92"/>
    <mergeCell ref="AZ92:BA92"/>
    <mergeCell ref="BB92:BC92"/>
    <mergeCell ref="BD92:BE92"/>
    <mergeCell ref="BF92:BG92"/>
    <mergeCell ref="AB92:AD92"/>
    <mergeCell ref="AE92:AG92"/>
    <mergeCell ref="AH92:AJ92"/>
    <mergeCell ref="AK92:AM92"/>
    <mergeCell ref="AN92:AP92"/>
    <mergeCell ref="AQ92:AS92"/>
    <mergeCell ref="BP93:BQ93"/>
    <mergeCell ref="BR93:BS93"/>
    <mergeCell ref="B92:D92"/>
    <mergeCell ref="E92:H92"/>
    <mergeCell ref="I92:L92"/>
    <mergeCell ref="M92:O92"/>
    <mergeCell ref="P92:R92"/>
    <mergeCell ref="S92:U92"/>
    <mergeCell ref="V92:X92"/>
    <mergeCell ref="Y92:AA92"/>
    <mergeCell ref="BD91:BE91"/>
    <mergeCell ref="BF91:BG91"/>
    <mergeCell ref="BH91:BI91"/>
    <mergeCell ref="BJ91:BK91"/>
    <mergeCell ref="BL91:BM91"/>
    <mergeCell ref="BN91:BO91"/>
    <mergeCell ref="AN91:AP91"/>
    <mergeCell ref="AQ91:AS91"/>
    <mergeCell ref="AT91:AV91"/>
    <mergeCell ref="AW91:AY91"/>
    <mergeCell ref="AZ91:BA91"/>
    <mergeCell ref="BB91:BC91"/>
    <mergeCell ref="V91:X91"/>
    <mergeCell ref="Y91:AA91"/>
    <mergeCell ref="AB91:AD91"/>
    <mergeCell ref="AE91:AG91"/>
    <mergeCell ref="AH91:AJ91"/>
    <mergeCell ref="AK91:AM91"/>
    <mergeCell ref="B91:D91"/>
    <mergeCell ref="E91:H91"/>
    <mergeCell ref="I91:L91"/>
    <mergeCell ref="M91:O91"/>
    <mergeCell ref="P91:R91"/>
    <mergeCell ref="S91:U91"/>
    <mergeCell ref="BH90:BI90"/>
    <mergeCell ref="BJ90:BK90"/>
    <mergeCell ref="BL90:BM90"/>
    <mergeCell ref="BN90:BO90"/>
    <mergeCell ref="BP90:BQ90"/>
    <mergeCell ref="BR90:BS90"/>
    <mergeCell ref="AT90:AV90"/>
    <mergeCell ref="AW90:AY90"/>
    <mergeCell ref="AZ90:BA90"/>
    <mergeCell ref="BB90:BC90"/>
    <mergeCell ref="BD90:BE90"/>
    <mergeCell ref="BF90:BG90"/>
    <mergeCell ref="AB90:AD90"/>
    <mergeCell ref="AE90:AG90"/>
    <mergeCell ref="AH90:AJ90"/>
    <mergeCell ref="AK90:AM90"/>
    <mergeCell ref="AN90:AP90"/>
    <mergeCell ref="AQ90:AS90"/>
    <mergeCell ref="BP91:BQ91"/>
    <mergeCell ref="BR91:BS91"/>
    <mergeCell ref="B90:D90"/>
    <mergeCell ref="E90:H90"/>
    <mergeCell ref="I90:L90"/>
    <mergeCell ref="M90:O90"/>
    <mergeCell ref="P90:R90"/>
    <mergeCell ref="S90:U90"/>
    <mergeCell ref="V90:X90"/>
    <mergeCell ref="Y90:AA90"/>
    <mergeCell ref="BD89:BE89"/>
    <mergeCell ref="BF89:BG89"/>
    <mergeCell ref="BH89:BI89"/>
    <mergeCell ref="BJ89:BK89"/>
    <mergeCell ref="BL89:BM89"/>
    <mergeCell ref="BN89:BO89"/>
    <mergeCell ref="AN89:AP89"/>
    <mergeCell ref="AQ89:AS89"/>
    <mergeCell ref="AT89:AV89"/>
    <mergeCell ref="AW89:AY89"/>
    <mergeCell ref="AZ89:BA89"/>
    <mergeCell ref="BB89:BC89"/>
    <mergeCell ref="V89:X89"/>
    <mergeCell ref="Y89:AA89"/>
    <mergeCell ref="AB89:AD89"/>
    <mergeCell ref="AE89:AG89"/>
    <mergeCell ref="AH89:AJ89"/>
    <mergeCell ref="AK89:AM89"/>
    <mergeCell ref="B89:D89"/>
    <mergeCell ref="E89:H89"/>
    <mergeCell ref="I89:L89"/>
    <mergeCell ref="M89:O89"/>
    <mergeCell ref="P89:R89"/>
    <mergeCell ref="S89:U89"/>
    <mergeCell ref="BH88:BI88"/>
    <mergeCell ref="BJ88:BK88"/>
    <mergeCell ref="BL88:BM88"/>
    <mergeCell ref="BN88:BO88"/>
    <mergeCell ref="BP88:BQ88"/>
    <mergeCell ref="BR88:BS88"/>
    <mergeCell ref="AT88:AV88"/>
    <mergeCell ref="AW88:AY88"/>
    <mergeCell ref="AZ88:BA88"/>
    <mergeCell ref="BB88:BC88"/>
    <mergeCell ref="BD88:BE88"/>
    <mergeCell ref="BF88:BG88"/>
    <mergeCell ref="AB88:AD88"/>
    <mergeCell ref="AE88:AG88"/>
    <mergeCell ref="AH88:AJ88"/>
    <mergeCell ref="AK88:AM88"/>
    <mergeCell ref="AN88:AP88"/>
    <mergeCell ref="AQ88:AS88"/>
    <mergeCell ref="BP89:BQ89"/>
    <mergeCell ref="BR89:BS89"/>
    <mergeCell ref="B88:D88"/>
    <mergeCell ref="E88:H88"/>
    <mergeCell ref="I88:L88"/>
    <mergeCell ref="M88:O88"/>
    <mergeCell ref="P88:R88"/>
    <mergeCell ref="S88:U88"/>
    <mergeCell ref="V88:X88"/>
    <mergeCell ref="Y88:AA88"/>
    <mergeCell ref="BD87:BE87"/>
    <mergeCell ref="BF87:BG87"/>
    <mergeCell ref="BH87:BI87"/>
    <mergeCell ref="BJ87:BK87"/>
    <mergeCell ref="BL87:BM87"/>
    <mergeCell ref="BN87:BO87"/>
    <mergeCell ref="AN87:AP87"/>
    <mergeCell ref="AQ87:AS87"/>
    <mergeCell ref="AT87:AV87"/>
    <mergeCell ref="AW87:AY87"/>
    <mergeCell ref="AZ87:BA87"/>
    <mergeCell ref="BB87:BC87"/>
    <mergeCell ref="V87:X87"/>
    <mergeCell ref="Y87:AA87"/>
    <mergeCell ref="AB87:AD87"/>
    <mergeCell ref="AE87:AG87"/>
    <mergeCell ref="AH87:AJ87"/>
    <mergeCell ref="AK87:AM87"/>
    <mergeCell ref="B87:D87"/>
    <mergeCell ref="E87:H87"/>
    <mergeCell ref="I87:L87"/>
    <mergeCell ref="M87:O87"/>
    <mergeCell ref="P87:R87"/>
    <mergeCell ref="S87:U87"/>
    <mergeCell ref="BH86:BI86"/>
    <mergeCell ref="BJ86:BK86"/>
    <mergeCell ref="BL86:BM86"/>
    <mergeCell ref="BN86:BO86"/>
    <mergeCell ref="BP86:BQ86"/>
    <mergeCell ref="BR86:BS86"/>
    <mergeCell ref="AT86:AV86"/>
    <mergeCell ref="AW86:AY86"/>
    <mergeCell ref="AZ86:BA86"/>
    <mergeCell ref="BB86:BC86"/>
    <mergeCell ref="BD86:BE86"/>
    <mergeCell ref="BF86:BG86"/>
    <mergeCell ref="AB86:AD86"/>
    <mergeCell ref="AE86:AG86"/>
    <mergeCell ref="AH86:AJ86"/>
    <mergeCell ref="AK86:AM86"/>
    <mergeCell ref="AN86:AP86"/>
    <mergeCell ref="AQ86:AS86"/>
    <mergeCell ref="BP87:BQ87"/>
    <mergeCell ref="BR87:BS87"/>
    <mergeCell ref="B86:D86"/>
    <mergeCell ref="E86:H86"/>
    <mergeCell ref="I86:L86"/>
    <mergeCell ref="M86:O86"/>
    <mergeCell ref="P86:R86"/>
    <mergeCell ref="S86:U86"/>
    <mergeCell ref="V86:X86"/>
    <mergeCell ref="Y86:AA86"/>
    <mergeCell ref="BD85:BE85"/>
    <mergeCell ref="BF85:BG85"/>
    <mergeCell ref="BH85:BI85"/>
    <mergeCell ref="BJ85:BK85"/>
    <mergeCell ref="BL85:BM85"/>
    <mergeCell ref="BN85:BO85"/>
    <mergeCell ref="AN85:AP85"/>
    <mergeCell ref="AQ85:AS85"/>
    <mergeCell ref="AT85:AV85"/>
    <mergeCell ref="AW85:AY85"/>
    <mergeCell ref="AZ85:BA85"/>
    <mergeCell ref="BB85:BC85"/>
    <mergeCell ref="V85:X85"/>
    <mergeCell ref="Y85:AA85"/>
    <mergeCell ref="AB85:AD85"/>
    <mergeCell ref="AE85:AG85"/>
    <mergeCell ref="AH85:AJ85"/>
    <mergeCell ref="AK85:AM85"/>
    <mergeCell ref="B85:D85"/>
    <mergeCell ref="E85:H85"/>
    <mergeCell ref="I85:L85"/>
    <mergeCell ref="M85:O85"/>
    <mergeCell ref="P85:R85"/>
    <mergeCell ref="S85:U85"/>
    <mergeCell ref="BH84:BI84"/>
    <mergeCell ref="BJ84:BK84"/>
    <mergeCell ref="BL84:BM84"/>
    <mergeCell ref="BN84:BO84"/>
    <mergeCell ref="BP84:BQ84"/>
    <mergeCell ref="BR84:BS84"/>
    <mergeCell ref="AT84:AV84"/>
    <mergeCell ref="AW84:AY84"/>
    <mergeCell ref="AZ84:BA84"/>
    <mergeCell ref="BB84:BC84"/>
    <mergeCell ref="BD84:BE84"/>
    <mergeCell ref="BF84:BG84"/>
    <mergeCell ref="AB84:AD84"/>
    <mergeCell ref="AE84:AG84"/>
    <mergeCell ref="AH84:AJ84"/>
    <mergeCell ref="AK84:AM84"/>
    <mergeCell ref="AN84:AP84"/>
    <mergeCell ref="AQ84:AS84"/>
    <mergeCell ref="BP85:BQ85"/>
    <mergeCell ref="BR85:BS85"/>
    <mergeCell ref="B84:D84"/>
    <mergeCell ref="E84:H84"/>
    <mergeCell ref="I84:L84"/>
    <mergeCell ref="M84:O84"/>
    <mergeCell ref="P84:R84"/>
    <mergeCell ref="S84:U84"/>
    <mergeCell ref="V84:X84"/>
    <mergeCell ref="Y84:AA84"/>
    <mergeCell ref="BD83:BE83"/>
    <mergeCell ref="BF83:BG83"/>
    <mergeCell ref="BH83:BI83"/>
    <mergeCell ref="BJ83:BK83"/>
    <mergeCell ref="BL83:BM83"/>
    <mergeCell ref="BN83:BO83"/>
    <mergeCell ref="AN83:AP83"/>
    <mergeCell ref="AQ83:AS83"/>
    <mergeCell ref="AT83:AV83"/>
    <mergeCell ref="AW83:AY83"/>
    <mergeCell ref="AZ83:BA83"/>
    <mergeCell ref="BB83:BC83"/>
    <mergeCell ref="V83:X83"/>
    <mergeCell ref="Y83:AA83"/>
    <mergeCell ref="AB83:AD83"/>
    <mergeCell ref="AE83:AG83"/>
    <mergeCell ref="AH83:AJ83"/>
    <mergeCell ref="AK83:AM83"/>
    <mergeCell ref="B83:D83"/>
    <mergeCell ref="E83:H83"/>
    <mergeCell ref="I83:L83"/>
    <mergeCell ref="M83:O83"/>
    <mergeCell ref="P83:R83"/>
    <mergeCell ref="S83:U83"/>
    <mergeCell ref="BH82:BI82"/>
    <mergeCell ref="BJ82:BK82"/>
    <mergeCell ref="BL82:BM82"/>
    <mergeCell ref="BN82:BO82"/>
    <mergeCell ref="BP82:BQ82"/>
    <mergeCell ref="BR82:BS82"/>
    <mergeCell ref="AT82:AV82"/>
    <mergeCell ref="AW82:AY82"/>
    <mergeCell ref="AZ82:BA82"/>
    <mergeCell ref="BB82:BC82"/>
    <mergeCell ref="BD82:BE82"/>
    <mergeCell ref="BF82:BG82"/>
    <mergeCell ref="AB82:AD82"/>
    <mergeCell ref="AE82:AG82"/>
    <mergeCell ref="AH82:AJ82"/>
    <mergeCell ref="AK82:AM82"/>
    <mergeCell ref="AN82:AP82"/>
    <mergeCell ref="AQ82:AS82"/>
    <mergeCell ref="BP83:BQ83"/>
    <mergeCell ref="BR83:BS83"/>
    <mergeCell ref="B82:D82"/>
    <mergeCell ref="E82:H82"/>
    <mergeCell ref="I82:L82"/>
    <mergeCell ref="M82:O82"/>
    <mergeCell ref="P82:R82"/>
    <mergeCell ref="S82:U82"/>
    <mergeCell ref="V82:X82"/>
    <mergeCell ref="Y82:AA82"/>
    <mergeCell ref="BD81:BE81"/>
    <mergeCell ref="BF81:BG81"/>
    <mergeCell ref="BH81:BI81"/>
    <mergeCell ref="BJ81:BK81"/>
    <mergeCell ref="BL81:BM81"/>
    <mergeCell ref="BN81:BO81"/>
    <mergeCell ref="AN81:AP81"/>
    <mergeCell ref="AQ81:AS81"/>
    <mergeCell ref="AT81:AV81"/>
    <mergeCell ref="AW81:AY81"/>
    <mergeCell ref="AZ81:BA81"/>
    <mergeCell ref="BB81:BC81"/>
    <mergeCell ref="V81:X81"/>
    <mergeCell ref="Y81:AA81"/>
    <mergeCell ref="AB81:AD81"/>
    <mergeCell ref="AE81:AG81"/>
    <mergeCell ref="AH81:AJ81"/>
    <mergeCell ref="AK81:AM81"/>
    <mergeCell ref="B81:D81"/>
    <mergeCell ref="E81:H81"/>
    <mergeCell ref="I81:L81"/>
    <mergeCell ref="M81:O81"/>
    <mergeCell ref="P81:R81"/>
    <mergeCell ref="S81:U81"/>
    <mergeCell ref="BH80:BI80"/>
    <mergeCell ref="BJ80:BK80"/>
    <mergeCell ref="BL80:BM80"/>
    <mergeCell ref="BN80:BO80"/>
    <mergeCell ref="BP80:BQ80"/>
    <mergeCell ref="BR80:BS80"/>
    <mergeCell ref="AT80:AV80"/>
    <mergeCell ref="AW80:AY80"/>
    <mergeCell ref="AZ80:BA80"/>
    <mergeCell ref="BB80:BC80"/>
    <mergeCell ref="BD80:BE80"/>
    <mergeCell ref="BF80:BG80"/>
    <mergeCell ref="AB80:AD80"/>
    <mergeCell ref="AE80:AG80"/>
    <mergeCell ref="AH80:AJ80"/>
    <mergeCell ref="AK80:AM80"/>
    <mergeCell ref="AN80:AP80"/>
    <mergeCell ref="AQ80:AS80"/>
    <mergeCell ref="BP81:BQ81"/>
    <mergeCell ref="BR81:BS81"/>
    <mergeCell ref="B80:D80"/>
    <mergeCell ref="E80:H80"/>
    <mergeCell ref="I80:L80"/>
    <mergeCell ref="M80:O80"/>
    <mergeCell ref="P80:R80"/>
    <mergeCell ref="S80:U80"/>
    <mergeCell ref="V80:X80"/>
    <mergeCell ref="Y80:AA80"/>
    <mergeCell ref="BD79:BE79"/>
    <mergeCell ref="BF79:BG79"/>
    <mergeCell ref="BH79:BI79"/>
    <mergeCell ref="BJ79:BK79"/>
    <mergeCell ref="BL79:BM79"/>
    <mergeCell ref="BN79:BO79"/>
    <mergeCell ref="AN79:AP79"/>
    <mergeCell ref="AQ79:AS79"/>
    <mergeCell ref="AT79:AV79"/>
    <mergeCell ref="AW79:AY79"/>
    <mergeCell ref="AZ79:BA79"/>
    <mergeCell ref="BB79:BC79"/>
    <mergeCell ref="V79:X79"/>
    <mergeCell ref="Y79:AA79"/>
    <mergeCell ref="AB79:AD79"/>
    <mergeCell ref="AE79:AG79"/>
    <mergeCell ref="AH79:AJ79"/>
    <mergeCell ref="AK79:AM79"/>
    <mergeCell ref="B79:D79"/>
    <mergeCell ref="E79:H79"/>
    <mergeCell ref="I79:L79"/>
    <mergeCell ref="M79:O79"/>
    <mergeCell ref="P79:R79"/>
    <mergeCell ref="S79:U79"/>
    <mergeCell ref="BH78:BI78"/>
    <mergeCell ref="BJ78:BK78"/>
    <mergeCell ref="BL78:BM78"/>
    <mergeCell ref="BN78:BO78"/>
    <mergeCell ref="BP78:BQ78"/>
    <mergeCell ref="BR78:BS78"/>
    <mergeCell ref="AT78:AV78"/>
    <mergeCell ref="AW78:AY78"/>
    <mergeCell ref="AZ78:BA78"/>
    <mergeCell ref="BB78:BC78"/>
    <mergeCell ref="BD78:BE78"/>
    <mergeCell ref="BF78:BG78"/>
    <mergeCell ref="AB78:AD78"/>
    <mergeCell ref="AE78:AG78"/>
    <mergeCell ref="AH78:AJ78"/>
    <mergeCell ref="AK78:AM78"/>
    <mergeCell ref="AN78:AP78"/>
    <mergeCell ref="AQ78:AS78"/>
    <mergeCell ref="BP79:BQ79"/>
    <mergeCell ref="BR79:BS79"/>
    <mergeCell ref="B78:D78"/>
    <mergeCell ref="E78:H78"/>
    <mergeCell ref="I78:L78"/>
    <mergeCell ref="M78:O78"/>
    <mergeCell ref="P78:R78"/>
    <mergeCell ref="S78:U78"/>
    <mergeCell ref="V78:X78"/>
    <mergeCell ref="Y78:AA78"/>
    <mergeCell ref="BD77:BE77"/>
    <mergeCell ref="BF77:BG77"/>
    <mergeCell ref="BH77:BI77"/>
    <mergeCell ref="BJ77:BK77"/>
    <mergeCell ref="BL77:BM77"/>
    <mergeCell ref="BN77:BO77"/>
    <mergeCell ref="AN77:AP77"/>
    <mergeCell ref="AQ77:AS77"/>
    <mergeCell ref="AT77:AV77"/>
    <mergeCell ref="AW77:AY77"/>
    <mergeCell ref="AZ77:BA77"/>
    <mergeCell ref="BB77:BC77"/>
    <mergeCell ref="V77:X77"/>
    <mergeCell ref="Y77:AA77"/>
    <mergeCell ref="AB77:AD77"/>
    <mergeCell ref="AE77:AG77"/>
    <mergeCell ref="AH77:AJ77"/>
    <mergeCell ref="AK77:AM77"/>
    <mergeCell ref="B77:D77"/>
    <mergeCell ref="E77:H77"/>
    <mergeCell ref="I77:L77"/>
    <mergeCell ref="M77:O77"/>
    <mergeCell ref="P77:R77"/>
    <mergeCell ref="S77:U77"/>
    <mergeCell ref="BH76:BI76"/>
    <mergeCell ref="BJ76:BK76"/>
    <mergeCell ref="BL76:BM76"/>
    <mergeCell ref="BN76:BO76"/>
    <mergeCell ref="BP76:BQ76"/>
    <mergeCell ref="BR76:BS76"/>
    <mergeCell ref="AT76:AV76"/>
    <mergeCell ref="AW76:AY76"/>
    <mergeCell ref="AZ76:BA76"/>
    <mergeCell ref="BB76:BC76"/>
    <mergeCell ref="BD76:BE76"/>
    <mergeCell ref="BF76:BG76"/>
    <mergeCell ref="AB76:AD76"/>
    <mergeCell ref="AE76:AG76"/>
    <mergeCell ref="AH76:AJ76"/>
    <mergeCell ref="AK76:AM76"/>
    <mergeCell ref="AN76:AP76"/>
    <mergeCell ref="AQ76:AS76"/>
    <mergeCell ref="BP77:BQ77"/>
    <mergeCell ref="BR77:BS77"/>
    <mergeCell ref="B76:D76"/>
    <mergeCell ref="E76:H76"/>
    <mergeCell ref="I76:L76"/>
    <mergeCell ref="M76:O76"/>
    <mergeCell ref="P76:R76"/>
    <mergeCell ref="S76:U76"/>
    <mergeCell ref="V76:X76"/>
    <mergeCell ref="Y76:AA76"/>
    <mergeCell ref="BD75:BE75"/>
    <mergeCell ref="BF75:BG75"/>
    <mergeCell ref="BH75:BI75"/>
    <mergeCell ref="BJ75:BK75"/>
    <mergeCell ref="BL75:BM75"/>
    <mergeCell ref="BN75:BO75"/>
    <mergeCell ref="AN75:AP75"/>
    <mergeCell ref="AQ75:AS75"/>
    <mergeCell ref="AT75:AV75"/>
    <mergeCell ref="AW75:AY75"/>
    <mergeCell ref="AZ75:BA75"/>
    <mergeCell ref="BB75:BC75"/>
    <mergeCell ref="V75:X75"/>
    <mergeCell ref="Y75:AA75"/>
    <mergeCell ref="AB75:AD75"/>
    <mergeCell ref="AE75:AG75"/>
    <mergeCell ref="AH75:AJ75"/>
    <mergeCell ref="AK75:AM75"/>
    <mergeCell ref="B75:D75"/>
    <mergeCell ref="E75:H75"/>
    <mergeCell ref="I75:L75"/>
    <mergeCell ref="M75:O75"/>
    <mergeCell ref="P75:R75"/>
    <mergeCell ref="S75:U75"/>
    <mergeCell ref="BH74:BI74"/>
    <mergeCell ref="BJ74:BK74"/>
    <mergeCell ref="BL74:BM74"/>
    <mergeCell ref="BN74:BO74"/>
    <mergeCell ref="BP74:BQ74"/>
    <mergeCell ref="BR74:BS74"/>
    <mergeCell ref="AT74:AV74"/>
    <mergeCell ref="AW74:AY74"/>
    <mergeCell ref="AZ74:BA74"/>
    <mergeCell ref="BB74:BC74"/>
    <mergeCell ref="BD74:BE74"/>
    <mergeCell ref="BF74:BG74"/>
    <mergeCell ref="AB74:AD74"/>
    <mergeCell ref="AE74:AG74"/>
    <mergeCell ref="AH74:AJ74"/>
    <mergeCell ref="AK74:AM74"/>
    <mergeCell ref="AN74:AP74"/>
    <mergeCell ref="AQ74:AS74"/>
    <mergeCell ref="BP75:BQ75"/>
    <mergeCell ref="BR75:BS75"/>
    <mergeCell ref="B74:D74"/>
    <mergeCell ref="E74:H74"/>
    <mergeCell ref="I74:L74"/>
    <mergeCell ref="M74:O74"/>
    <mergeCell ref="P74:R74"/>
    <mergeCell ref="S74:U74"/>
    <mergeCell ref="V74:X74"/>
    <mergeCell ref="Y74:AA74"/>
    <mergeCell ref="BD73:BE73"/>
    <mergeCell ref="BF73:BG73"/>
    <mergeCell ref="BH73:BI73"/>
    <mergeCell ref="BJ73:BK73"/>
    <mergeCell ref="BL73:BM73"/>
    <mergeCell ref="BN73:BO73"/>
    <mergeCell ref="AN73:AP73"/>
    <mergeCell ref="AQ73:AS73"/>
    <mergeCell ref="AT73:AV73"/>
    <mergeCell ref="AW73:AY73"/>
    <mergeCell ref="AZ73:BA73"/>
    <mergeCell ref="BB73:BC73"/>
    <mergeCell ref="V73:X73"/>
    <mergeCell ref="Y73:AA73"/>
    <mergeCell ref="AB73:AD73"/>
    <mergeCell ref="AE73:AG73"/>
    <mergeCell ref="AH73:AJ73"/>
    <mergeCell ref="AK73:AM73"/>
    <mergeCell ref="B73:D73"/>
    <mergeCell ref="E73:H73"/>
    <mergeCell ref="I73:L73"/>
    <mergeCell ref="M73:O73"/>
    <mergeCell ref="P73:R73"/>
    <mergeCell ref="S73:U73"/>
    <mergeCell ref="BH72:BI72"/>
    <mergeCell ref="BJ72:BK72"/>
    <mergeCell ref="BL72:BM72"/>
    <mergeCell ref="BN72:BO72"/>
    <mergeCell ref="BP72:BQ72"/>
    <mergeCell ref="BR72:BS72"/>
    <mergeCell ref="AT72:AV72"/>
    <mergeCell ref="AW72:AY72"/>
    <mergeCell ref="AZ72:BA72"/>
    <mergeCell ref="BB72:BC72"/>
    <mergeCell ref="BD72:BE72"/>
    <mergeCell ref="BF72:BG72"/>
    <mergeCell ref="AB72:AD72"/>
    <mergeCell ref="AE72:AG72"/>
    <mergeCell ref="AH72:AJ72"/>
    <mergeCell ref="AK72:AM72"/>
    <mergeCell ref="AN72:AP72"/>
    <mergeCell ref="AQ72:AS72"/>
    <mergeCell ref="BP73:BQ73"/>
    <mergeCell ref="BR73:BS73"/>
    <mergeCell ref="B72:D72"/>
    <mergeCell ref="E72:H72"/>
    <mergeCell ref="I72:L72"/>
    <mergeCell ref="M72:O72"/>
    <mergeCell ref="P72:R72"/>
    <mergeCell ref="S72:U72"/>
    <mergeCell ref="V72:X72"/>
    <mergeCell ref="Y72:AA72"/>
    <mergeCell ref="BD71:BE71"/>
    <mergeCell ref="BF71:BG71"/>
    <mergeCell ref="BH71:BI71"/>
    <mergeCell ref="BJ71:BK71"/>
    <mergeCell ref="BL71:BM71"/>
    <mergeCell ref="BN71:BO71"/>
    <mergeCell ref="AN71:AP71"/>
    <mergeCell ref="AQ71:AS71"/>
    <mergeCell ref="AT71:AV71"/>
    <mergeCell ref="AW71:AY71"/>
    <mergeCell ref="AZ71:BA71"/>
    <mergeCell ref="BB71:BC71"/>
    <mergeCell ref="V71:X71"/>
    <mergeCell ref="Y71:AA71"/>
    <mergeCell ref="AB71:AD71"/>
    <mergeCell ref="AE71:AG71"/>
    <mergeCell ref="AH71:AJ71"/>
    <mergeCell ref="AK71:AM71"/>
    <mergeCell ref="B71:D71"/>
    <mergeCell ref="E71:H71"/>
    <mergeCell ref="I71:L71"/>
    <mergeCell ref="M71:O71"/>
    <mergeCell ref="P71:R71"/>
    <mergeCell ref="S71:U71"/>
    <mergeCell ref="BH70:BI70"/>
    <mergeCell ref="BJ70:BK70"/>
    <mergeCell ref="BL70:BM70"/>
    <mergeCell ref="BN70:BO70"/>
    <mergeCell ref="BP70:BQ70"/>
    <mergeCell ref="BR70:BS70"/>
    <mergeCell ref="AT70:AV70"/>
    <mergeCell ref="AW70:AY70"/>
    <mergeCell ref="AZ70:BA70"/>
    <mergeCell ref="BB70:BC70"/>
    <mergeCell ref="BD70:BE70"/>
    <mergeCell ref="BF70:BG70"/>
    <mergeCell ref="AB70:AD70"/>
    <mergeCell ref="AE70:AG70"/>
    <mergeCell ref="AH70:AJ70"/>
    <mergeCell ref="AK70:AM70"/>
    <mergeCell ref="AN70:AP70"/>
    <mergeCell ref="AQ70:AS70"/>
    <mergeCell ref="BP71:BQ71"/>
    <mergeCell ref="BR71:BS71"/>
    <mergeCell ref="B70:D70"/>
    <mergeCell ref="E70:H70"/>
    <mergeCell ref="I70:L70"/>
    <mergeCell ref="M70:O70"/>
    <mergeCell ref="P70:R70"/>
    <mergeCell ref="S70:U70"/>
    <mergeCell ref="V70:X70"/>
    <mergeCell ref="Y70:AA70"/>
    <mergeCell ref="BD69:BE69"/>
    <mergeCell ref="BF69:BG69"/>
    <mergeCell ref="BH69:BI69"/>
    <mergeCell ref="BJ69:BK69"/>
    <mergeCell ref="BL69:BM69"/>
    <mergeCell ref="BN69:BO69"/>
    <mergeCell ref="AN69:AP69"/>
    <mergeCell ref="AQ69:AS69"/>
    <mergeCell ref="AT69:AV69"/>
    <mergeCell ref="AW69:AY69"/>
    <mergeCell ref="AZ69:BA69"/>
    <mergeCell ref="BB69:BC69"/>
    <mergeCell ref="V69:X69"/>
    <mergeCell ref="Y69:AA69"/>
    <mergeCell ref="AB69:AD69"/>
    <mergeCell ref="AE69:AG69"/>
    <mergeCell ref="AH69:AJ69"/>
    <mergeCell ref="AK69:AM69"/>
    <mergeCell ref="B69:D69"/>
    <mergeCell ref="E69:H69"/>
    <mergeCell ref="I69:L69"/>
    <mergeCell ref="M69:O69"/>
    <mergeCell ref="P69:R69"/>
    <mergeCell ref="S69:U69"/>
    <mergeCell ref="BH68:BI68"/>
    <mergeCell ref="BJ68:BK68"/>
    <mergeCell ref="BL68:BM68"/>
    <mergeCell ref="BN68:BO68"/>
    <mergeCell ref="BP68:BQ68"/>
    <mergeCell ref="BR68:BS68"/>
    <mergeCell ref="AT68:AV68"/>
    <mergeCell ref="AW68:AY68"/>
    <mergeCell ref="AZ68:BA68"/>
    <mergeCell ref="BB68:BC68"/>
    <mergeCell ref="BD68:BE68"/>
    <mergeCell ref="BF68:BG68"/>
    <mergeCell ref="AB68:AD68"/>
    <mergeCell ref="AE68:AG68"/>
    <mergeCell ref="AH68:AJ68"/>
    <mergeCell ref="AK68:AM68"/>
    <mergeCell ref="AN68:AP68"/>
    <mergeCell ref="AQ68:AS68"/>
    <mergeCell ref="BP69:BQ69"/>
    <mergeCell ref="BR69:BS69"/>
    <mergeCell ref="B68:D68"/>
    <mergeCell ref="E68:H68"/>
    <mergeCell ref="I68:L68"/>
    <mergeCell ref="M68:O68"/>
    <mergeCell ref="P68:R68"/>
    <mergeCell ref="S68:U68"/>
    <mergeCell ref="V68:X68"/>
    <mergeCell ref="Y68:AA68"/>
    <mergeCell ref="BD67:BE67"/>
    <mergeCell ref="BF67:BG67"/>
    <mergeCell ref="BH67:BI67"/>
    <mergeCell ref="BJ67:BK67"/>
    <mergeCell ref="BL67:BM67"/>
    <mergeCell ref="BN67:BO67"/>
    <mergeCell ref="AN67:AP67"/>
    <mergeCell ref="AQ67:AS67"/>
    <mergeCell ref="AT67:AV67"/>
    <mergeCell ref="AW67:AY67"/>
    <mergeCell ref="AZ67:BA67"/>
    <mergeCell ref="BB67:BC67"/>
    <mergeCell ref="V67:X67"/>
    <mergeCell ref="Y67:AA67"/>
    <mergeCell ref="AB67:AD67"/>
    <mergeCell ref="AE67:AG67"/>
    <mergeCell ref="AH67:AJ67"/>
    <mergeCell ref="AK67:AM67"/>
    <mergeCell ref="B67:D67"/>
    <mergeCell ref="E67:H67"/>
    <mergeCell ref="I67:L67"/>
    <mergeCell ref="M67:O67"/>
    <mergeCell ref="P67:R67"/>
    <mergeCell ref="S67:U67"/>
    <mergeCell ref="BH66:BI66"/>
    <mergeCell ref="BJ66:BK66"/>
    <mergeCell ref="BL66:BM66"/>
    <mergeCell ref="BN66:BO66"/>
    <mergeCell ref="BP66:BQ66"/>
    <mergeCell ref="BR66:BS66"/>
    <mergeCell ref="AT66:AV66"/>
    <mergeCell ref="AW66:AY66"/>
    <mergeCell ref="AZ66:BA66"/>
    <mergeCell ref="BB66:BC66"/>
    <mergeCell ref="BD66:BE66"/>
    <mergeCell ref="BF66:BG66"/>
    <mergeCell ref="AB66:AD66"/>
    <mergeCell ref="AE66:AG66"/>
    <mergeCell ref="AH66:AJ66"/>
    <mergeCell ref="AK66:AM66"/>
    <mergeCell ref="AN66:AP66"/>
    <mergeCell ref="AQ66:AS66"/>
    <mergeCell ref="BP67:BQ67"/>
    <mergeCell ref="BR67:BS67"/>
    <mergeCell ref="B66:D66"/>
    <mergeCell ref="E66:H66"/>
    <mergeCell ref="I66:L66"/>
    <mergeCell ref="M66:O66"/>
    <mergeCell ref="P66:R66"/>
    <mergeCell ref="S66:U66"/>
    <mergeCell ref="V66:X66"/>
    <mergeCell ref="Y66:AA66"/>
    <mergeCell ref="BD65:BE65"/>
    <mergeCell ref="BF65:BG65"/>
    <mergeCell ref="BH65:BI65"/>
    <mergeCell ref="BJ65:BK65"/>
    <mergeCell ref="BL65:BM65"/>
    <mergeCell ref="BN65:BO65"/>
    <mergeCell ref="AN65:AP65"/>
    <mergeCell ref="AQ65:AS65"/>
    <mergeCell ref="AT65:AV65"/>
    <mergeCell ref="AW65:AY65"/>
    <mergeCell ref="AZ65:BA65"/>
    <mergeCell ref="BB65:BC65"/>
    <mergeCell ref="V65:X65"/>
    <mergeCell ref="Y65:AA65"/>
    <mergeCell ref="AB65:AD65"/>
    <mergeCell ref="AE65:AG65"/>
    <mergeCell ref="AH65:AJ65"/>
    <mergeCell ref="AK65:AM65"/>
    <mergeCell ref="B65:D65"/>
    <mergeCell ref="E65:H65"/>
    <mergeCell ref="I65:L65"/>
    <mergeCell ref="M65:O65"/>
    <mergeCell ref="P65:R65"/>
    <mergeCell ref="S65:U65"/>
    <mergeCell ref="BH64:BI64"/>
    <mergeCell ref="BJ64:BK64"/>
    <mergeCell ref="BL64:BM64"/>
    <mergeCell ref="BN64:BO64"/>
    <mergeCell ref="BP64:BQ64"/>
    <mergeCell ref="BR64:BS64"/>
    <mergeCell ref="AT64:AV64"/>
    <mergeCell ref="AW64:AY64"/>
    <mergeCell ref="AZ64:BA64"/>
    <mergeCell ref="BB64:BC64"/>
    <mergeCell ref="BD64:BE64"/>
    <mergeCell ref="BF64:BG64"/>
    <mergeCell ref="AB64:AD64"/>
    <mergeCell ref="AE64:AG64"/>
    <mergeCell ref="AH64:AJ64"/>
    <mergeCell ref="AK64:AM64"/>
    <mergeCell ref="AN64:AP64"/>
    <mergeCell ref="AQ64:AS64"/>
    <mergeCell ref="BP65:BQ65"/>
    <mergeCell ref="BR65:BS65"/>
    <mergeCell ref="BR62:BS62"/>
    <mergeCell ref="B63:BS63"/>
    <mergeCell ref="B64:D64"/>
    <mergeCell ref="E64:H64"/>
    <mergeCell ref="I64:L64"/>
    <mergeCell ref="M64:O64"/>
    <mergeCell ref="P64:R64"/>
    <mergeCell ref="S64:U64"/>
    <mergeCell ref="V64:X64"/>
    <mergeCell ref="Y64:AA64"/>
    <mergeCell ref="BF62:BG62"/>
    <mergeCell ref="BH62:BI62"/>
    <mergeCell ref="BJ62:BK62"/>
    <mergeCell ref="BL62:BM62"/>
    <mergeCell ref="BN62:BO62"/>
    <mergeCell ref="BP62:BQ62"/>
    <mergeCell ref="AQ62:AS62"/>
    <mergeCell ref="AT62:AV62"/>
    <mergeCell ref="AW62:AY62"/>
    <mergeCell ref="AZ62:BA62"/>
    <mergeCell ref="BB62:BC62"/>
    <mergeCell ref="BD62:BE62"/>
    <mergeCell ref="Y62:AA62"/>
    <mergeCell ref="AB62:AD62"/>
    <mergeCell ref="AE62:AG62"/>
    <mergeCell ref="AH62:AJ62"/>
    <mergeCell ref="AK62:AM62"/>
    <mergeCell ref="AN62:AP62"/>
    <mergeCell ref="BP60:BQ60"/>
    <mergeCell ref="BR60:BS60"/>
    <mergeCell ref="B61:BS61"/>
    <mergeCell ref="B62:D62"/>
    <mergeCell ref="E62:H62"/>
    <mergeCell ref="I62:L62"/>
    <mergeCell ref="M62:O62"/>
    <mergeCell ref="P62:R62"/>
    <mergeCell ref="S62:U62"/>
    <mergeCell ref="V62:X62"/>
    <mergeCell ref="BD60:BE60"/>
    <mergeCell ref="BF60:BG60"/>
    <mergeCell ref="BH60:BI60"/>
    <mergeCell ref="BJ60:BK60"/>
    <mergeCell ref="BL60:BM60"/>
    <mergeCell ref="BN60:BO60"/>
    <mergeCell ref="AN60:AP60"/>
    <mergeCell ref="AQ60:AS60"/>
    <mergeCell ref="AT60:AV60"/>
    <mergeCell ref="AW60:AY60"/>
    <mergeCell ref="AZ60:BA60"/>
    <mergeCell ref="BB60:BC60"/>
    <mergeCell ref="V60:X60"/>
    <mergeCell ref="Y60:AA60"/>
    <mergeCell ref="AB60:AD60"/>
    <mergeCell ref="AE60:AG60"/>
    <mergeCell ref="AH60:AJ60"/>
    <mergeCell ref="AK60:AM60"/>
    <mergeCell ref="B60:D60"/>
    <mergeCell ref="E60:H60"/>
    <mergeCell ref="I60:L60"/>
    <mergeCell ref="M60:O60"/>
    <mergeCell ref="P60:R60"/>
    <mergeCell ref="S60:U60"/>
    <mergeCell ref="BJ52:BK52"/>
    <mergeCell ref="BL52:BM52"/>
    <mergeCell ref="BN52:BO52"/>
    <mergeCell ref="BP52:BQ52"/>
    <mergeCell ref="BR52:BS52"/>
    <mergeCell ref="B56:BS59"/>
    <mergeCell ref="AW52:AY52"/>
    <mergeCell ref="AZ52:BA52"/>
    <mergeCell ref="BB52:BC52"/>
    <mergeCell ref="BD52:BE52"/>
    <mergeCell ref="BF52:BG52"/>
    <mergeCell ref="BH52:BI52"/>
    <mergeCell ref="BR51:BS51"/>
    <mergeCell ref="B52:X52"/>
    <mergeCell ref="Y52:AA52"/>
    <mergeCell ref="AB52:AD52"/>
    <mergeCell ref="AE52:AG52"/>
    <mergeCell ref="AH52:AJ52"/>
    <mergeCell ref="AK52:AM52"/>
    <mergeCell ref="AN52:AP52"/>
    <mergeCell ref="AQ52:AS52"/>
    <mergeCell ref="AT52:AV52"/>
    <mergeCell ref="BF51:BG51"/>
    <mergeCell ref="BH51:BI51"/>
    <mergeCell ref="BJ51:BK51"/>
    <mergeCell ref="BL51:BM51"/>
    <mergeCell ref="BN51:BO51"/>
    <mergeCell ref="BP51:BQ51"/>
    <mergeCell ref="AQ51:AS51"/>
    <mergeCell ref="AT51:AV51"/>
    <mergeCell ref="AW51:AY51"/>
    <mergeCell ref="AZ51:BA51"/>
    <mergeCell ref="BB51:BC51"/>
    <mergeCell ref="BD51:BE51"/>
    <mergeCell ref="Y51:AA51"/>
    <mergeCell ref="AB51:AD51"/>
    <mergeCell ref="AE51:AG51"/>
    <mergeCell ref="AH51:AJ51"/>
    <mergeCell ref="AK51:AM51"/>
    <mergeCell ref="AN51:AP51"/>
    <mergeCell ref="BN50:BO50"/>
    <mergeCell ref="BP50:BQ50"/>
    <mergeCell ref="BR50:BS50"/>
    <mergeCell ref="B51:D51"/>
    <mergeCell ref="E51:H51"/>
    <mergeCell ref="I51:L51"/>
    <mergeCell ref="M51:O51"/>
    <mergeCell ref="P51:R51"/>
    <mergeCell ref="S51:U51"/>
    <mergeCell ref="V51:X51"/>
    <mergeCell ref="BB50:BC50"/>
    <mergeCell ref="BD50:BE50"/>
    <mergeCell ref="BF50:BG50"/>
    <mergeCell ref="BH50:BI50"/>
    <mergeCell ref="BJ50:BK50"/>
    <mergeCell ref="BL50:BM50"/>
    <mergeCell ref="AK50:AM50"/>
    <mergeCell ref="AN50:AP50"/>
    <mergeCell ref="AQ50:AS50"/>
    <mergeCell ref="AT50:AV50"/>
    <mergeCell ref="AW50:AY50"/>
    <mergeCell ref="AZ50:BA50"/>
    <mergeCell ref="S50:U50"/>
    <mergeCell ref="V50:X50"/>
    <mergeCell ref="Y50:AA50"/>
    <mergeCell ref="AB50:AD50"/>
    <mergeCell ref="AE50:AG50"/>
    <mergeCell ref="AH50:AJ50"/>
    <mergeCell ref="BJ49:BK49"/>
    <mergeCell ref="BL49:BM49"/>
    <mergeCell ref="BN49:BO49"/>
    <mergeCell ref="BP49:BQ49"/>
    <mergeCell ref="BR49:BS49"/>
    <mergeCell ref="B50:D50"/>
    <mergeCell ref="E50:H50"/>
    <mergeCell ref="I50:L50"/>
    <mergeCell ref="M50:O50"/>
    <mergeCell ref="P50:R50"/>
    <mergeCell ref="AW49:AY49"/>
    <mergeCell ref="AZ49:BA49"/>
    <mergeCell ref="BB49:BC49"/>
    <mergeCell ref="BD49:BE49"/>
    <mergeCell ref="BF49:BG49"/>
    <mergeCell ref="BH49:BI49"/>
    <mergeCell ref="AE49:AG49"/>
    <mergeCell ref="AH49:AJ49"/>
    <mergeCell ref="AK49:AM49"/>
    <mergeCell ref="AN49:AP49"/>
    <mergeCell ref="AQ49:AS49"/>
    <mergeCell ref="AT49:AV49"/>
    <mergeCell ref="BR48:BS48"/>
    <mergeCell ref="B49:D49"/>
    <mergeCell ref="E49:H49"/>
    <mergeCell ref="I49:L49"/>
    <mergeCell ref="M49:O49"/>
    <mergeCell ref="P49:R49"/>
    <mergeCell ref="S49:U49"/>
    <mergeCell ref="V49:X49"/>
    <mergeCell ref="Y49:AA49"/>
    <mergeCell ref="AB49:AD49"/>
    <mergeCell ref="BF48:BG48"/>
    <mergeCell ref="BH48:BI48"/>
    <mergeCell ref="BJ48:BK48"/>
    <mergeCell ref="BL48:BM48"/>
    <mergeCell ref="BN48:BO48"/>
    <mergeCell ref="BP48:BQ48"/>
    <mergeCell ref="AQ48:AS48"/>
    <mergeCell ref="AT48:AV48"/>
    <mergeCell ref="AW48:AY48"/>
    <mergeCell ref="AZ48:BA48"/>
    <mergeCell ref="BB48:BC48"/>
    <mergeCell ref="BD48:BE48"/>
    <mergeCell ref="Y48:AA48"/>
    <mergeCell ref="AB48:AD48"/>
    <mergeCell ref="AE48:AG48"/>
    <mergeCell ref="AH48:AJ48"/>
    <mergeCell ref="AK48:AM48"/>
    <mergeCell ref="AN48:AP48"/>
    <mergeCell ref="B48:D48"/>
    <mergeCell ref="E48:H48"/>
    <mergeCell ref="I48:L48"/>
    <mergeCell ref="M48:O48"/>
    <mergeCell ref="P48:R48"/>
    <mergeCell ref="S48:U48"/>
    <mergeCell ref="V48:X48"/>
    <mergeCell ref="BB47:BC47"/>
    <mergeCell ref="BD47:BE47"/>
    <mergeCell ref="BF47:BG47"/>
    <mergeCell ref="BH47:BI47"/>
    <mergeCell ref="BJ47:BK47"/>
    <mergeCell ref="BL47:BM47"/>
    <mergeCell ref="AK47:AM47"/>
    <mergeCell ref="AN47:AP47"/>
    <mergeCell ref="AQ47:AS47"/>
    <mergeCell ref="AT47:AV47"/>
    <mergeCell ref="AW47:AY47"/>
    <mergeCell ref="AZ47:BA47"/>
    <mergeCell ref="S47:U47"/>
    <mergeCell ref="V47:X47"/>
    <mergeCell ref="Y47:AA47"/>
    <mergeCell ref="AB47:AD47"/>
    <mergeCell ref="AE47:AG47"/>
    <mergeCell ref="AH47:AJ47"/>
    <mergeCell ref="BR46:BS46"/>
    <mergeCell ref="B47:D47"/>
    <mergeCell ref="E47:H47"/>
    <mergeCell ref="I47:L47"/>
    <mergeCell ref="M47:O47"/>
    <mergeCell ref="P47:R47"/>
    <mergeCell ref="AW46:AY46"/>
    <mergeCell ref="AZ46:BA46"/>
    <mergeCell ref="BB46:BC46"/>
    <mergeCell ref="BD46:BE46"/>
    <mergeCell ref="BF46:BG46"/>
    <mergeCell ref="BH46:BI46"/>
    <mergeCell ref="AE46:AG46"/>
    <mergeCell ref="AH46:AJ46"/>
    <mergeCell ref="AK46:AM46"/>
    <mergeCell ref="AN46:AP46"/>
    <mergeCell ref="AQ46:AS46"/>
    <mergeCell ref="AT46:AV46"/>
    <mergeCell ref="BN47:BO47"/>
    <mergeCell ref="BP47:BQ47"/>
    <mergeCell ref="BR47:BS47"/>
    <mergeCell ref="BR45:BS45"/>
    <mergeCell ref="B46:D46"/>
    <mergeCell ref="E46:H46"/>
    <mergeCell ref="I46:L46"/>
    <mergeCell ref="M46:O46"/>
    <mergeCell ref="P46:R46"/>
    <mergeCell ref="S46:U46"/>
    <mergeCell ref="V46:X46"/>
    <mergeCell ref="Y46:AA46"/>
    <mergeCell ref="AB46:AD46"/>
    <mergeCell ref="BF45:BG45"/>
    <mergeCell ref="BH45:BI45"/>
    <mergeCell ref="BJ45:BK45"/>
    <mergeCell ref="BL45:BM45"/>
    <mergeCell ref="BN45:BO45"/>
    <mergeCell ref="BP45:BQ45"/>
    <mergeCell ref="AQ45:AS45"/>
    <mergeCell ref="AT45:AV45"/>
    <mergeCell ref="AW45:AY45"/>
    <mergeCell ref="AZ45:BA45"/>
    <mergeCell ref="BB45:BC45"/>
    <mergeCell ref="BD45:BE45"/>
    <mergeCell ref="Y45:AA45"/>
    <mergeCell ref="AB45:AD45"/>
    <mergeCell ref="AE45:AG45"/>
    <mergeCell ref="AH45:AJ45"/>
    <mergeCell ref="AK45:AM45"/>
    <mergeCell ref="AN45:AP45"/>
    <mergeCell ref="BJ46:BK46"/>
    <mergeCell ref="BL46:BM46"/>
    <mergeCell ref="BN46:BO46"/>
    <mergeCell ref="BP46:BQ46"/>
    <mergeCell ref="B45:D45"/>
    <mergeCell ref="E45:H45"/>
    <mergeCell ref="I45:L45"/>
    <mergeCell ref="M45:O45"/>
    <mergeCell ref="P45:R45"/>
    <mergeCell ref="S45:U45"/>
    <mergeCell ref="V45:X45"/>
    <mergeCell ref="BB44:BC44"/>
    <mergeCell ref="BD44:BE44"/>
    <mergeCell ref="BF44:BG44"/>
    <mergeCell ref="BH44:BI44"/>
    <mergeCell ref="BJ44:BK44"/>
    <mergeCell ref="BL44:BM44"/>
    <mergeCell ref="AK44:AM44"/>
    <mergeCell ref="AN44:AP44"/>
    <mergeCell ref="AQ44:AS44"/>
    <mergeCell ref="AT44:AV44"/>
    <mergeCell ref="AW44:AY44"/>
    <mergeCell ref="AZ44:BA44"/>
    <mergeCell ref="S44:U44"/>
    <mergeCell ref="V44:X44"/>
    <mergeCell ref="Y44:AA44"/>
    <mergeCell ref="AB44:AD44"/>
    <mergeCell ref="AE44:AG44"/>
    <mergeCell ref="AH44:AJ44"/>
    <mergeCell ref="BR43:BS43"/>
    <mergeCell ref="B44:D44"/>
    <mergeCell ref="E44:H44"/>
    <mergeCell ref="I44:L44"/>
    <mergeCell ref="M44:O44"/>
    <mergeCell ref="P44:R44"/>
    <mergeCell ref="AW43:AY43"/>
    <mergeCell ref="AZ43:BA43"/>
    <mergeCell ref="BB43:BC43"/>
    <mergeCell ref="BD43:BE43"/>
    <mergeCell ref="BF43:BG43"/>
    <mergeCell ref="BH43:BI43"/>
    <mergeCell ref="AE43:AG43"/>
    <mergeCell ref="AH43:AJ43"/>
    <mergeCell ref="AK43:AM43"/>
    <mergeCell ref="AN43:AP43"/>
    <mergeCell ref="AQ43:AS43"/>
    <mergeCell ref="AT43:AV43"/>
    <mergeCell ref="BN44:BO44"/>
    <mergeCell ref="BP44:BQ44"/>
    <mergeCell ref="BR44:BS44"/>
    <mergeCell ref="BR42:BS42"/>
    <mergeCell ref="B43:D43"/>
    <mergeCell ref="E43:H43"/>
    <mergeCell ref="I43:L43"/>
    <mergeCell ref="M43:O43"/>
    <mergeCell ref="P43:R43"/>
    <mergeCell ref="S43:U43"/>
    <mergeCell ref="V43:X43"/>
    <mergeCell ref="Y43:AA43"/>
    <mergeCell ref="AB43:AD43"/>
    <mergeCell ref="BF42:BG42"/>
    <mergeCell ref="BH42:BI42"/>
    <mergeCell ref="BJ42:BK42"/>
    <mergeCell ref="BL42:BM42"/>
    <mergeCell ref="BN42:BO42"/>
    <mergeCell ref="BP42:BQ42"/>
    <mergeCell ref="AQ42:AS42"/>
    <mergeCell ref="AT42:AV42"/>
    <mergeCell ref="AW42:AY42"/>
    <mergeCell ref="AZ42:BA42"/>
    <mergeCell ref="BB42:BC42"/>
    <mergeCell ref="BD42:BE42"/>
    <mergeCell ref="Y42:AA42"/>
    <mergeCell ref="AB42:AD42"/>
    <mergeCell ref="AE42:AG42"/>
    <mergeCell ref="AH42:AJ42"/>
    <mergeCell ref="AK42:AM42"/>
    <mergeCell ref="AN42:AP42"/>
    <mergeCell ref="BJ43:BK43"/>
    <mergeCell ref="BL43:BM43"/>
    <mergeCell ref="BN43:BO43"/>
    <mergeCell ref="BP43:BQ43"/>
    <mergeCell ref="B42:D42"/>
    <mergeCell ref="E42:H42"/>
    <mergeCell ref="I42:L42"/>
    <mergeCell ref="M42:O42"/>
    <mergeCell ref="P42:R42"/>
    <mergeCell ref="S42:U42"/>
    <mergeCell ref="V42:X42"/>
    <mergeCell ref="BB41:BC41"/>
    <mergeCell ref="BD41:BE41"/>
    <mergeCell ref="BF41:BG41"/>
    <mergeCell ref="BH41:BI41"/>
    <mergeCell ref="BJ41:BK41"/>
    <mergeCell ref="BL41:BM41"/>
    <mergeCell ref="AK41:AM41"/>
    <mergeCell ref="AN41:AP41"/>
    <mergeCell ref="AQ41:AS41"/>
    <mergeCell ref="AT41:AV41"/>
    <mergeCell ref="AW41:AY41"/>
    <mergeCell ref="AZ41:BA41"/>
    <mergeCell ref="S41:U41"/>
    <mergeCell ref="V41:X41"/>
    <mergeCell ref="Y41:AA41"/>
    <mergeCell ref="AB41:AD41"/>
    <mergeCell ref="AE41:AG41"/>
    <mergeCell ref="AH41:AJ41"/>
    <mergeCell ref="BR40:BS40"/>
    <mergeCell ref="B41:D41"/>
    <mergeCell ref="E41:H41"/>
    <mergeCell ref="I41:L41"/>
    <mergeCell ref="M41:O41"/>
    <mergeCell ref="P41:R41"/>
    <mergeCell ref="AW40:AY40"/>
    <mergeCell ref="AZ40:BA40"/>
    <mergeCell ref="BB40:BC40"/>
    <mergeCell ref="BD40:BE40"/>
    <mergeCell ref="BF40:BG40"/>
    <mergeCell ref="BH40:BI40"/>
    <mergeCell ref="AE40:AG40"/>
    <mergeCell ref="AH40:AJ40"/>
    <mergeCell ref="AK40:AM40"/>
    <mergeCell ref="AN40:AP40"/>
    <mergeCell ref="AQ40:AS40"/>
    <mergeCell ref="AT40:AV40"/>
    <mergeCell ref="BN41:BO41"/>
    <mergeCell ref="BP41:BQ41"/>
    <mergeCell ref="BR41:BS41"/>
    <mergeCell ref="BR39:BS39"/>
    <mergeCell ref="B40:D40"/>
    <mergeCell ref="E40:H40"/>
    <mergeCell ref="I40:L40"/>
    <mergeCell ref="M40:O40"/>
    <mergeCell ref="P40:R40"/>
    <mergeCell ref="S40:U40"/>
    <mergeCell ref="V40:X40"/>
    <mergeCell ref="Y40:AA40"/>
    <mergeCell ref="AB40:AD40"/>
    <mergeCell ref="BF39:BG39"/>
    <mergeCell ref="BH39:BI39"/>
    <mergeCell ref="BJ39:BK39"/>
    <mergeCell ref="BL39:BM39"/>
    <mergeCell ref="BN39:BO39"/>
    <mergeCell ref="BP39:BQ39"/>
    <mergeCell ref="AQ39:AS39"/>
    <mergeCell ref="AT39:AV39"/>
    <mergeCell ref="AW39:AY39"/>
    <mergeCell ref="AZ39:BA39"/>
    <mergeCell ref="BB39:BC39"/>
    <mergeCell ref="BD39:BE39"/>
    <mergeCell ref="Y39:AA39"/>
    <mergeCell ref="AB39:AD39"/>
    <mergeCell ref="AE39:AG39"/>
    <mergeCell ref="AH39:AJ39"/>
    <mergeCell ref="AK39:AM39"/>
    <mergeCell ref="AN39:AP39"/>
    <mergeCell ref="BJ40:BK40"/>
    <mergeCell ref="BL40:BM40"/>
    <mergeCell ref="BN40:BO40"/>
    <mergeCell ref="BP40:BQ40"/>
    <mergeCell ref="B39:D39"/>
    <mergeCell ref="E39:H39"/>
    <mergeCell ref="I39:L39"/>
    <mergeCell ref="M39:O39"/>
    <mergeCell ref="P39:R39"/>
    <mergeCell ref="S39:U39"/>
    <mergeCell ref="V39:X39"/>
    <mergeCell ref="BB38:BC38"/>
    <mergeCell ref="BD38:BE38"/>
    <mergeCell ref="BF38:BG38"/>
    <mergeCell ref="BH38:BI38"/>
    <mergeCell ref="BJ38:BK38"/>
    <mergeCell ref="BL38:BM38"/>
    <mergeCell ref="AK38:AM38"/>
    <mergeCell ref="AN38:AP38"/>
    <mergeCell ref="AQ38:AS38"/>
    <mergeCell ref="AT38:AV38"/>
    <mergeCell ref="AW38:AY38"/>
    <mergeCell ref="AZ38:BA38"/>
    <mergeCell ref="S38:U38"/>
    <mergeCell ref="V38:X38"/>
    <mergeCell ref="Y38:AA38"/>
    <mergeCell ref="AB38:AD38"/>
    <mergeCell ref="AE38:AG38"/>
    <mergeCell ref="AH38:AJ38"/>
    <mergeCell ref="BR37:BS37"/>
    <mergeCell ref="B38:D38"/>
    <mergeCell ref="E38:H38"/>
    <mergeCell ref="I38:L38"/>
    <mergeCell ref="M38:O38"/>
    <mergeCell ref="P38:R38"/>
    <mergeCell ref="AW37:AY37"/>
    <mergeCell ref="AZ37:BA37"/>
    <mergeCell ref="BB37:BC37"/>
    <mergeCell ref="BD37:BE37"/>
    <mergeCell ref="BF37:BG37"/>
    <mergeCell ref="BH37:BI37"/>
    <mergeCell ref="AE37:AG37"/>
    <mergeCell ref="AH37:AJ37"/>
    <mergeCell ref="AK37:AM37"/>
    <mergeCell ref="AN37:AP37"/>
    <mergeCell ref="AQ37:AS37"/>
    <mergeCell ref="AT37:AV37"/>
    <mergeCell ref="BN38:BO38"/>
    <mergeCell ref="BP38:BQ38"/>
    <mergeCell ref="BR38:BS38"/>
    <mergeCell ref="BR36:BS36"/>
    <mergeCell ref="B37:D37"/>
    <mergeCell ref="E37:H37"/>
    <mergeCell ref="I37:L37"/>
    <mergeCell ref="M37:O37"/>
    <mergeCell ref="P37:R37"/>
    <mergeCell ref="S37:U37"/>
    <mergeCell ref="V37:X37"/>
    <mergeCell ref="Y37:AA37"/>
    <mergeCell ref="AB37:AD37"/>
    <mergeCell ref="BF36:BG36"/>
    <mergeCell ref="BH36:BI36"/>
    <mergeCell ref="BJ36:BK36"/>
    <mergeCell ref="BL36:BM36"/>
    <mergeCell ref="BN36:BO36"/>
    <mergeCell ref="BP36:BQ36"/>
    <mergeCell ref="AQ36:AS36"/>
    <mergeCell ref="AT36:AV36"/>
    <mergeCell ref="AW36:AY36"/>
    <mergeCell ref="AZ36:BA36"/>
    <mergeCell ref="BB36:BC36"/>
    <mergeCell ref="BD36:BE36"/>
    <mergeCell ref="Y36:AA36"/>
    <mergeCell ref="AB36:AD36"/>
    <mergeCell ref="AE36:AG36"/>
    <mergeCell ref="AH36:AJ36"/>
    <mergeCell ref="AK36:AM36"/>
    <mergeCell ref="AN36:AP36"/>
    <mergeCell ref="BJ37:BK37"/>
    <mergeCell ref="BL37:BM37"/>
    <mergeCell ref="BN37:BO37"/>
    <mergeCell ref="BP37:BQ37"/>
    <mergeCell ref="B36:D36"/>
    <mergeCell ref="E36:H36"/>
    <mergeCell ref="I36:L36"/>
    <mergeCell ref="M36:O36"/>
    <mergeCell ref="P36:R36"/>
    <mergeCell ref="S36:U36"/>
    <mergeCell ref="V36:X36"/>
    <mergeCell ref="BB35:BC35"/>
    <mergeCell ref="BD35:BE35"/>
    <mergeCell ref="BF35:BG35"/>
    <mergeCell ref="BH35:BI35"/>
    <mergeCell ref="BJ35:BK35"/>
    <mergeCell ref="BL35:BM35"/>
    <mergeCell ref="AK35:AM35"/>
    <mergeCell ref="AN35:AP35"/>
    <mergeCell ref="AQ35:AS35"/>
    <mergeCell ref="AT35:AV35"/>
    <mergeCell ref="AW35:AY35"/>
    <mergeCell ref="AZ35:BA35"/>
    <mergeCell ref="S35:U35"/>
    <mergeCell ref="V35:X35"/>
    <mergeCell ref="Y35:AA35"/>
    <mergeCell ref="AB35:AD35"/>
    <mergeCell ref="AE35:AG35"/>
    <mergeCell ref="AH35:AJ35"/>
    <mergeCell ref="BR34:BS34"/>
    <mergeCell ref="B35:D35"/>
    <mergeCell ref="E35:H35"/>
    <mergeCell ref="I35:L35"/>
    <mergeCell ref="M35:O35"/>
    <mergeCell ref="P35:R35"/>
    <mergeCell ref="AW34:AY34"/>
    <mergeCell ref="AZ34:BA34"/>
    <mergeCell ref="BB34:BC34"/>
    <mergeCell ref="BD34:BE34"/>
    <mergeCell ref="BF34:BG34"/>
    <mergeCell ref="BH34:BI34"/>
    <mergeCell ref="AE34:AG34"/>
    <mergeCell ref="AH34:AJ34"/>
    <mergeCell ref="AK34:AM34"/>
    <mergeCell ref="AN34:AP34"/>
    <mergeCell ref="AQ34:AS34"/>
    <mergeCell ref="AT34:AV34"/>
    <mergeCell ref="BN35:BO35"/>
    <mergeCell ref="BP35:BQ35"/>
    <mergeCell ref="BR35:BS35"/>
    <mergeCell ref="BR33:BS33"/>
    <mergeCell ref="B34:D34"/>
    <mergeCell ref="E34:H34"/>
    <mergeCell ref="I34:L34"/>
    <mergeCell ref="M34:O34"/>
    <mergeCell ref="P34:R34"/>
    <mergeCell ref="S34:U34"/>
    <mergeCell ref="V34:X34"/>
    <mergeCell ref="Y34:AA34"/>
    <mergeCell ref="AB34:AD34"/>
    <mergeCell ref="BF33:BG33"/>
    <mergeCell ref="BH33:BI33"/>
    <mergeCell ref="BJ33:BK33"/>
    <mergeCell ref="BL33:BM33"/>
    <mergeCell ref="BN33:BO33"/>
    <mergeCell ref="BP33:BQ33"/>
    <mergeCell ref="AQ33:AS33"/>
    <mergeCell ref="AT33:AV33"/>
    <mergeCell ref="AW33:AY33"/>
    <mergeCell ref="AZ33:BA33"/>
    <mergeCell ref="BB33:BC33"/>
    <mergeCell ref="BD33:BE33"/>
    <mergeCell ref="Y33:AA33"/>
    <mergeCell ref="AB33:AD33"/>
    <mergeCell ref="AE33:AG33"/>
    <mergeCell ref="AH33:AJ33"/>
    <mergeCell ref="AK33:AM33"/>
    <mergeCell ref="AN33:AP33"/>
    <mergeCell ref="BJ34:BK34"/>
    <mergeCell ref="BL34:BM34"/>
    <mergeCell ref="BN34:BO34"/>
    <mergeCell ref="BP34:BQ34"/>
    <mergeCell ref="B33:D33"/>
    <mergeCell ref="E33:H33"/>
    <mergeCell ref="I33:L33"/>
    <mergeCell ref="M33:O33"/>
    <mergeCell ref="P33:R33"/>
    <mergeCell ref="S33:U33"/>
    <mergeCell ref="V33:X33"/>
    <mergeCell ref="BB32:BC32"/>
    <mergeCell ref="BD32:BE32"/>
    <mergeCell ref="BF32:BG32"/>
    <mergeCell ref="BH32:BI32"/>
    <mergeCell ref="BJ32:BK32"/>
    <mergeCell ref="BL32:BM32"/>
    <mergeCell ref="AK32:AM32"/>
    <mergeCell ref="AN32:AP32"/>
    <mergeCell ref="AQ32:AS32"/>
    <mergeCell ref="AT32:AV32"/>
    <mergeCell ref="AW32:AY32"/>
    <mergeCell ref="AZ32:BA32"/>
    <mergeCell ref="S32:U32"/>
    <mergeCell ref="V32:X32"/>
    <mergeCell ref="Y32:AA32"/>
    <mergeCell ref="AB32:AD32"/>
    <mergeCell ref="AE32:AG32"/>
    <mergeCell ref="AH32:AJ32"/>
    <mergeCell ref="BR31:BS31"/>
    <mergeCell ref="B32:D32"/>
    <mergeCell ref="E32:H32"/>
    <mergeCell ref="I32:L32"/>
    <mergeCell ref="M32:O32"/>
    <mergeCell ref="P32:R32"/>
    <mergeCell ref="AW31:AY31"/>
    <mergeCell ref="AZ31:BA31"/>
    <mergeCell ref="BB31:BC31"/>
    <mergeCell ref="BD31:BE31"/>
    <mergeCell ref="BF31:BG31"/>
    <mergeCell ref="BH31:BI31"/>
    <mergeCell ref="AE31:AG31"/>
    <mergeCell ref="AH31:AJ31"/>
    <mergeCell ref="AK31:AM31"/>
    <mergeCell ref="AN31:AP31"/>
    <mergeCell ref="AQ31:AS31"/>
    <mergeCell ref="AT31:AV31"/>
    <mergeCell ref="BN32:BO32"/>
    <mergeCell ref="BP32:BQ32"/>
    <mergeCell ref="BR32:BS32"/>
    <mergeCell ref="BR30:BS30"/>
    <mergeCell ref="B31:D31"/>
    <mergeCell ref="E31:H31"/>
    <mergeCell ref="I31:L31"/>
    <mergeCell ref="M31:O31"/>
    <mergeCell ref="P31:R31"/>
    <mergeCell ref="S31:U31"/>
    <mergeCell ref="V31:X31"/>
    <mergeCell ref="Y31:AA31"/>
    <mergeCell ref="AB31:AD31"/>
    <mergeCell ref="BF30:BG30"/>
    <mergeCell ref="BH30:BI30"/>
    <mergeCell ref="BJ30:BK30"/>
    <mergeCell ref="BL30:BM30"/>
    <mergeCell ref="BN30:BO30"/>
    <mergeCell ref="BP30:BQ30"/>
    <mergeCell ref="AQ30:AS30"/>
    <mergeCell ref="AT30:AV30"/>
    <mergeCell ref="AW30:AY30"/>
    <mergeCell ref="AZ30:BA30"/>
    <mergeCell ref="BB30:BC30"/>
    <mergeCell ref="BD30:BE30"/>
    <mergeCell ref="Y30:AA30"/>
    <mergeCell ref="AB30:AD30"/>
    <mergeCell ref="AE30:AG30"/>
    <mergeCell ref="AH30:AJ30"/>
    <mergeCell ref="AK30:AM30"/>
    <mergeCell ref="AN30:AP30"/>
    <mergeCell ref="BJ31:BK31"/>
    <mergeCell ref="BL31:BM31"/>
    <mergeCell ref="BN31:BO31"/>
    <mergeCell ref="BP31:BQ31"/>
    <mergeCell ref="B30:D30"/>
    <mergeCell ref="E30:H30"/>
    <mergeCell ref="I30:L30"/>
    <mergeCell ref="M30:O30"/>
    <mergeCell ref="P30:R30"/>
    <mergeCell ref="S30:U30"/>
    <mergeCell ref="V30:X30"/>
    <mergeCell ref="BB29:BC29"/>
    <mergeCell ref="BD29:BE29"/>
    <mergeCell ref="BF29:BG29"/>
    <mergeCell ref="BH29:BI29"/>
    <mergeCell ref="BJ29:BK29"/>
    <mergeCell ref="BL29:BM29"/>
    <mergeCell ref="AK29:AM29"/>
    <mergeCell ref="AN29:AP29"/>
    <mergeCell ref="AQ29:AS29"/>
    <mergeCell ref="AT29:AV29"/>
    <mergeCell ref="AW29:AY29"/>
    <mergeCell ref="AZ29:BA29"/>
    <mergeCell ref="S29:U29"/>
    <mergeCell ref="V29:X29"/>
    <mergeCell ref="Y29:AA29"/>
    <mergeCell ref="AB29:AD29"/>
    <mergeCell ref="AE29:AG29"/>
    <mergeCell ref="AH29:AJ29"/>
    <mergeCell ref="BR28:BS28"/>
    <mergeCell ref="B29:D29"/>
    <mergeCell ref="E29:H29"/>
    <mergeCell ref="I29:L29"/>
    <mergeCell ref="M29:O29"/>
    <mergeCell ref="P29:R29"/>
    <mergeCell ref="AW28:AY28"/>
    <mergeCell ref="AZ28:BA28"/>
    <mergeCell ref="BB28:BC28"/>
    <mergeCell ref="BD28:BE28"/>
    <mergeCell ref="BF28:BG28"/>
    <mergeCell ref="BH28:BI28"/>
    <mergeCell ref="AE28:AG28"/>
    <mergeCell ref="AH28:AJ28"/>
    <mergeCell ref="AK28:AM28"/>
    <mergeCell ref="AN28:AP28"/>
    <mergeCell ref="AQ28:AS28"/>
    <mergeCell ref="AT28:AV28"/>
    <mergeCell ref="BN29:BO29"/>
    <mergeCell ref="BP29:BQ29"/>
    <mergeCell ref="BR29:BS29"/>
    <mergeCell ref="BR27:BS27"/>
    <mergeCell ref="B28:D28"/>
    <mergeCell ref="E28:H28"/>
    <mergeCell ref="I28:L28"/>
    <mergeCell ref="M28:O28"/>
    <mergeCell ref="P28:R28"/>
    <mergeCell ref="S28:U28"/>
    <mergeCell ref="V28:X28"/>
    <mergeCell ref="Y28:AA28"/>
    <mergeCell ref="AB28:AD28"/>
    <mergeCell ref="BF27:BG27"/>
    <mergeCell ref="BH27:BI27"/>
    <mergeCell ref="BJ27:BK27"/>
    <mergeCell ref="BL27:BM27"/>
    <mergeCell ref="BN27:BO27"/>
    <mergeCell ref="BP27:BQ27"/>
    <mergeCell ref="AQ27:AS27"/>
    <mergeCell ref="AT27:AV27"/>
    <mergeCell ref="AW27:AY27"/>
    <mergeCell ref="AZ27:BA27"/>
    <mergeCell ref="BB27:BC27"/>
    <mergeCell ref="BD27:BE27"/>
    <mergeCell ref="Y27:AA27"/>
    <mergeCell ref="AB27:AD27"/>
    <mergeCell ref="AE27:AG27"/>
    <mergeCell ref="AH27:AJ27"/>
    <mergeCell ref="AK27:AM27"/>
    <mergeCell ref="AN27:AP27"/>
    <mergeCell ref="BJ28:BK28"/>
    <mergeCell ref="BL28:BM28"/>
    <mergeCell ref="BN28:BO28"/>
    <mergeCell ref="BP28:BQ28"/>
    <mergeCell ref="B27:D27"/>
    <mergeCell ref="E27:H27"/>
    <mergeCell ref="I27:L27"/>
    <mergeCell ref="M27:O27"/>
    <mergeCell ref="P27:R27"/>
    <mergeCell ref="S27:U27"/>
    <mergeCell ref="V27:X27"/>
    <mergeCell ref="BB26:BC26"/>
    <mergeCell ref="BD26:BE26"/>
    <mergeCell ref="BF26:BG26"/>
    <mergeCell ref="BH26:BI26"/>
    <mergeCell ref="BJ26:BK26"/>
    <mergeCell ref="BL26:BM26"/>
    <mergeCell ref="AK26:AM26"/>
    <mergeCell ref="AN26:AP26"/>
    <mergeCell ref="AQ26:AS26"/>
    <mergeCell ref="AT26:AV26"/>
    <mergeCell ref="AW26:AY26"/>
    <mergeCell ref="AZ26:BA26"/>
    <mergeCell ref="S26:U26"/>
    <mergeCell ref="V26:X26"/>
    <mergeCell ref="Y26:AA26"/>
    <mergeCell ref="AB26:AD26"/>
    <mergeCell ref="AE26:AG26"/>
    <mergeCell ref="AH26:AJ26"/>
    <mergeCell ref="BR25:BS25"/>
    <mergeCell ref="B26:D26"/>
    <mergeCell ref="E26:H26"/>
    <mergeCell ref="I26:L26"/>
    <mergeCell ref="M26:O26"/>
    <mergeCell ref="P26:R26"/>
    <mergeCell ref="AW25:AY25"/>
    <mergeCell ref="AZ25:BA25"/>
    <mergeCell ref="BB25:BC25"/>
    <mergeCell ref="BD25:BE25"/>
    <mergeCell ref="BF25:BG25"/>
    <mergeCell ref="BH25:BI25"/>
    <mergeCell ref="AE25:AG25"/>
    <mergeCell ref="AH25:AJ25"/>
    <mergeCell ref="AK25:AM25"/>
    <mergeCell ref="AN25:AP25"/>
    <mergeCell ref="AQ25:AS25"/>
    <mergeCell ref="AT25:AV25"/>
    <mergeCell ref="BN26:BO26"/>
    <mergeCell ref="BP26:BQ26"/>
    <mergeCell ref="BR26:BS26"/>
    <mergeCell ref="BR24:BS24"/>
    <mergeCell ref="B25:D25"/>
    <mergeCell ref="E25:H25"/>
    <mergeCell ref="I25:L25"/>
    <mergeCell ref="M25:O25"/>
    <mergeCell ref="P25:R25"/>
    <mergeCell ref="S25:U25"/>
    <mergeCell ref="V25:X25"/>
    <mergeCell ref="Y25:AA25"/>
    <mergeCell ref="AB25:AD25"/>
    <mergeCell ref="BF24:BG24"/>
    <mergeCell ref="BH24:BI24"/>
    <mergeCell ref="BJ24:BK24"/>
    <mergeCell ref="BL24:BM24"/>
    <mergeCell ref="BN24:BO24"/>
    <mergeCell ref="BP24:BQ24"/>
    <mergeCell ref="AQ24:AS24"/>
    <mergeCell ref="AT24:AV24"/>
    <mergeCell ref="AW24:AY24"/>
    <mergeCell ref="AZ24:BA24"/>
    <mergeCell ref="BB24:BC24"/>
    <mergeCell ref="BD24:BE24"/>
    <mergeCell ref="Y24:AA24"/>
    <mergeCell ref="AB24:AD24"/>
    <mergeCell ref="AE24:AG24"/>
    <mergeCell ref="AH24:AJ24"/>
    <mergeCell ref="AK24:AM24"/>
    <mergeCell ref="AN24:AP24"/>
    <mergeCell ref="BJ25:BK25"/>
    <mergeCell ref="BL25:BM25"/>
    <mergeCell ref="BN25:BO25"/>
    <mergeCell ref="BP25:BQ25"/>
    <mergeCell ref="B24:D24"/>
    <mergeCell ref="E24:H24"/>
    <mergeCell ref="I24:L24"/>
    <mergeCell ref="M24:O24"/>
    <mergeCell ref="P24:R24"/>
    <mergeCell ref="S24:U24"/>
    <mergeCell ref="V24:X24"/>
    <mergeCell ref="BB23:BC23"/>
    <mergeCell ref="BD23:BE23"/>
    <mergeCell ref="BF23:BG23"/>
    <mergeCell ref="BH23:BI23"/>
    <mergeCell ref="BJ23:BK23"/>
    <mergeCell ref="BL23:BM23"/>
    <mergeCell ref="AK23:AM23"/>
    <mergeCell ref="AN23:AP23"/>
    <mergeCell ref="AQ23:AS23"/>
    <mergeCell ref="AT23:AV23"/>
    <mergeCell ref="AW23:AY23"/>
    <mergeCell ref="AZ23:BA23"/>
    <mergeCell ref="S23:U23"/>
    <mergeCell ref="V23:X23"/>
    <mergeCell ref="Y23:AA23"/>
    <mergeCell ref="AB23:AD23"/>
    <mergeCell ref="AE23:AG23"/>
    <mergeCell ref="AH23:AJ23"/>
    <mergeCell ref="BR22:BS22"/>
    <mergeCell ref="B23:D23"/>
    <mergeCell ref="E23:H23"/>
    <mergeCell ref="I23:L23"/>
    <mergeCell ref="M23:O23"/>
    <mergeCell ref="P23:R23"/>
    <mergeCell ref="AW22:AY22"/>
    <mergeCell ref="AZ22:BA22"/>
    <mergeCell ref="BB22:BC22"/>
    <mergeCell ref="BD22:BE22"/>
    <mergeCell ref="BF22:BG22"/>
    <mergeCell ref="BH22:BI22"/>
    <mergeCell ref="AE22:AG22"/>
    <mergeCell ref="AH22:AJ22"/>
    <mergeCell ref="AK22:AM22"/>
    <mergeCell ref="AN22:AP22"/>
    <mergeCell ref="AQ22:AS22"/>
    <mergeCell ref="AT22:AV22"/>
    <mergeCell ref="BN23:BO23"/>
    <mergeCell ref="BP23:BQ23"/>
    <mergeCell ref="BR23:BS23"/>
    <mergeCell ref="BR21:BS21"/>
    <mergeCell ref="B22:D22"/>
    <mergeCell ref="E22:H22"/>
    <mergeCell ref="I22:L22"/>
    <mergeCell ref="M22:O22"/>
    <mergeCell ref="P22:R22"/>
    <mergeCell ref="S22:U22"/>
    <mergeCell ref="V22:X22"/>
    <mergeCell ref="Y22:AA22"/>
    <mergeCell ref="AB22:AD22"/>
    <mergeCell ref="BF21:BG21"/>
    <mergeCell ref="BH21:BI21"/>
    <mergeCell ref="BJ21:BK21"/>
    <mergeCell ref="BL21:BM21"/>
    <mergeCell ref="BN21:BO21"/>
    <mergeCell ref="BP21:BQ21"/>
    <mergeCell ref="AQ21:AS21"/>
    <mergeCell ref="AT21:AV21"/>
    <mergeCell ref="AW21:AY21"/>
    <mergeCell ref="AZ21:BA21"/>
    <mergeCell ref="BB21:BC21"/>
    <mergeCell ref="BD21:BE21"/>
    <mergeCell ref="Y21:AA21"/>
    <mergeCell ref="AB21:AD21"/>
    <mergeCell ref="AE21:AG21"/>
    <mergeCell ref="AH21:AJ21"/>
    <mergeCell ref="AK21:AM21"/>
    <mergeCell ref="AN21:AP21"/>
    <mergeCell ref="BJ22:BK22"/>
    <mergeCell ref="BL22:BM22"/>
    <mergeCell ref="BN22:BO22"/>
    <mergeCell ref="BP22:BQ22"/>
    <mergeCell ref="B21:D21"/>
    <mergeCell ref="E21:H21"/>
    <mergeCell ref="I21:L21"/>
    <mergeCell ref="M21:O21"/>
    <mergeCell ref="P21:R21"/>
    <mergeCell ref="S21:U21"/>
    <mergeCell ref="V21:X21"/>
    <mergeCell ref="BB20:BC20"/>
    <mergeCell ref="BD20:BE20"/>
    <mergeCell ref="BF20:BG20"/>
    <mergeCell ref="BH20:BI20"/>
    <mergeCell ref="BJ20:BK20"/>
    <mergeCell ref="BL20:BM20"/>
    <mergeCell ref="AK20:AM20"/>
    <mergeCell ref="AN20:AP20"/>
    <mergeCell ref="AQ20:AS20"/>
    <mergeCell ref="AT20:AV20"/>
    <mergeCell ref="AW20:AY20"/>
    <mergeCell ref="AZ20:BA20"/>
    <mergeCell ref="S20:U20"/>
    <mergeCell ref="V20:X20"/>
    <mergeCell ref="Y20:AA20"/>
    <mergeCell ref="AB20:AD20"/>
    <mergeCell ref="AE20:AG20"/>
    <mergeCell ref="AH20:AJ20"/>
    <mergeCell ref="BR19:BS19"/>
    <mergeCell ref="B20:D20"/>
    <mergeCell ref="E20:H20"/>
    <mergeCell ref="I20:L20"/>
    <mergeCell ref="M20:O20"/>
    <mergeCell ref="P20:R20"/>
    <mergeCell ref="AW19:AY19"/>
    <mergeCell ref="AZ19:BA19"/>
    <mergeCell ref="BB19:BC19"/>
    <mergeCell ref="BD19:BE19"/>
    <mergeCell ref="BF19:BG19"/>
    <mergeCell ref="BH19:BI19"/>
    <mergeCell ref="AE19:AG19"/>
    <mergeCell ref="AH19:AJ19"/>
    <mergeCell ref="AK19:AM19"/>
    <mergeCell ref="AN19:AP19"/>
    <mergeCell ref="AQ19:AS19"/>
    <mergeCell ref="AT19:AV19"/>
    <mergeCell ref="BN20:BO20"/>
    <mergeCell ref="BP20:BQ20"/>
    <mergeCell ref="BR20:BS20"/>
    <mergeCell ref="BR18:BS18"/>
    <mergeCell ref="B19:D19"/>
    <mergeCell ref="E19:H19"/>
    <mergeCell ref="I19:L19"/>
    <mergeCell ref="M19:O19"/>
    <mergeCell ref="P19:R19"/>
    <mergeCell ref="S19:U19"/>
    <mergeCell ref="V19:X19"/>
    <mergeCell ref="Y19:AA19"/>
    <mergeCell ref="AB19:AD19"/>
    <mergeCell ref="BF18:BG18"/>
    <mergeCell ref="BH18:BI18"/>
    <mergeCell ref="BJ18:BK18"/>
    <mergeCell ref="BL18:BM18"/>
    <mergeCell ref="BN18:BO18"/>
    <mergeCell ref="BP18:BQ18"/>
    <mergeCell ref="AQ18:AS18"/>
    <mergeCell ref="AT18:AV18"/>
    <mergeCell ref="AW18:AY18"/>
    <mergeCell ref="AZ18:BA18"/>
    <mergeCell ref="BB18:BC18"/>
    <mergeCell ref="BD18:BE18"/>
    <mergeCell ref="Y18:AA18"/>
    <mergeCell ref="AB18:AD18"/>
    <mergeCell ref="AE18:AG18"/>
    <mergeCell ref="AH18:AJ18"/>
    <mergeCell ref="AK18:AM18"/>
    <mergeCell ref="AN18:AP18"/>
    <mergeCell ref="BJ19:BK19"/>
    <mergeCell ref="BL19:BM19"/>
    <mergeCell ref="BN19:BO19"/>
    <mergeCell ref="BP19:BQ19"/>
    <mergeCell ref="B18:D18"/>
    <mergeCell ref="E18:H18"/>
    <mergeCell ref="I18:L18"/>
    <mergeCell ref="M18:O18"/>
    <mergeCell ref="P18:R18"/>
    <mergeCell ref="S18:U18"/>
    <mergeCell ref="V18:X18"/>
    <mergeCell ref="BB17:BC17"/>
    <mergeCell ref="BD17:BE17"/>
    <mergeCell ref="BF17:BG17"/>
    <mergeCell ref="BH17:BI17"/>
    <mergeCell ref="BJ17:BK17"/>
    <mergeCell ref="BL17:BM17"/>
    <mergeCell ref="AK17:AM17"/>
    <mergeCell ref="AN17:AP17"/>
    <mergeCell ref="AQ17:AS17"/>
    <mergeCell ref="AT17:AV17"/>
    <mergeCell ref="AW17:AY17"/>
    <mergeCell ref="AZ17:BA17"/>
    <mergeCell ref="S17:U17"/>
    <mergeCell ref="V17:X17"/>
    <mergeCell ref="Y17:AA17"/>
    <mergeCell ref="AB17:AD17"/>
    <mergeCell ref="AE17:AG17"/>
    <mergeCell ref="AH17:AJ17"/>
    <mergeCell ref="BR16:BS16"/>
    <mergeCell ref="B17:D17"/>
    <mergeCell ref="E17:H17"/>
    <mergeCell ref="I17:L17"/>
    <mergeCell ref="M17:O17"/>
    <mergeCell ref="P17:R17"/>
    <mergeCell ref="AW16:AY16"/>
    <mergeCell ref="AZ16:BA16"/>
    <mergeCell ref="BB16:BC16"/>
    <mergeCell ref="BD16:BE16"/>
    <mergeCell ref="BF16:BG16"/>
    <mergeCell ref="BH16:BI16"/>
    <mergeCell ref="AE16:AG16"/>
    <mergeCell ref="AH16:AJ16"/>
    <mergeCell ref="AK16:AM16"/>
    <mergeCell ref="AN16:AP16"/>
    <mergeCell ref="AQ16:AS16"/>
    <mergeCell ref="AT16:AV16"/>
    <mergeCell ref="BN17:BO17"/>
    <mergeCell ref="BP17:BQ17"/>
    <mergeCell ref="BR17:BS17"/>
    <mergeCell ref="BR15:BS15"/>
    <mergeCell ref="B16:D16"/>
    <mergeCell ref="E16:H16"/>
    <mergeCell ref="I16:L16"/>
    <mergeCell ref="M16:O16"/>
    <mergeCell ref="P16:R16"/>
    <mergeCell ref="S16:U16"/>
    <mergeCell ref="V16:X16"/>
    <mergeCell ref="Y16:AA16"/>
    <mergeCell ref="AB16:AD16"/>
    <mergeCell ref="BF15:BG15"/>
    <mergeCell ref="BH15:BI15"/>
    <mergeCell ref="BJ15:BK15"/>
    <mergeCell ref="BL15:BM15"/>
    <mergeCell ref="BN15:BO15"/>
    <mergeCell ref="BP15:BQ15"/>
    <mergeCell ref="AQ15:AS15"/>
    <mergeCell ref="AT15:AV15"/>
    <mergeCell ref="AW15:AY15"/>
    <mergeCell ref="AZ15:BA15"/>
    <mergeCell ref="BB15:BC15"/>
    <mergeCell ref="BD15:BE15"/>
    <mergeCell ref="Y15:AA15"/>
    <mergeCell ref="AB15:AD15"/>
    <mergeCell ref="AE15:AG15"/>
    <mergeCell ref="AH15:AJ15"/>
    <mergeCell ref="AK15:AM15"/>
    <mergeCell ref="AN15:AP15"/>
    <mergeCell ref="BJ16:BK16"/>
    <mergeCell ref="BL16:BM16"/>
    <mergeCell ref="BN16:BO16"/>
    <mergeCell ref="BP16:BQ16"/>
    <mergeCell ref="B15:D15"/>
    <mergeCell ref="E15:H15"/>
    <mergeCell ref="I15:L15"/>
    <mergeCell ref="M15:O15"/>
    <mergeCell ref="P15:R15"/>
    <mergeCell ref="S15:U15"/>
    <mergeCell ref="V15:X15"/>
    <mergeCell ref="BB14:BC14"/>
    <mergeCell ref="BD14:BE14"/>
    <mergeCell ref="BF14:BG14"/>
    <mergeCell ref="BH14:BI14"/>
    <mergeCell ref="BJ14:BK14"/>
    <mergeCell ref="BL14:BM14"/>
    <mergeCell ref="AK14:AM14"/>
    <mergeCell ref="AN14:AP14"/>
    <mergeCell ref="AQ14:AS14"/>
    <mergeCell ref="AT14:AV14"/>
    <mergeCell ref="AW14:AY14"/>
    <mergeCell ref="AZ14:BA14"/>
    <mergeCell ref="S14:U14"/>
    <mergeCell ref="V14:X14"/>
    <mergeCell ref="Y14:AA14"/>
    <mergeCell ref="AB14:AD14"/>
    <mergeCell ref="AE14:AG14"/>
    <mergeCell ref="AH14:AJ14"/>
    <mergeCell ref="BR13:BS13"/>
    <mergeCell ref="B14:D14"/>
    <mergeCell ref="E14:H14"/>
    <mergeCell ref="I14:L14"/>
    <mergeCell ref="M14:O14"/>
    <mergeCell ref="P14:R14"/>
    <mergeCell ref="AW13:AY13"/>
    <mergeCell ref="AZ13:BA13"/>
    <mergeCell ref="BB13:BC13"/>
    <mergeCell ref="BD13:BE13"/>
    <mergeCell ref="BF13:BG13"/>
    <mergeCell ref="BH13:BI13"/>
    <mergeCell ref="AE13:AG13"/>
    <mergeCell ref="AH13:AJ13"/>
    <mergeCell ref="AK13:AM13"/>
    <mergeCell ref="AN13:AP13"/>
    <mergeCell ref="AQ13:AS13"/>
    <mergeCell ref="AT13:AV13"/>
    <mergeCell ref="BN14:BO14"/>
    <mergeCell ref="BP14:BQ14"/>
    <mergeCell ref="BR14:BS14"/>
    <mergeCell ref="B13:D13"/>
    <mergeCell ref="E13:H13"/>
    <mergeCell ref="I13:L13"/>
    <mergeCell ref="M13:O13"/>
    <mergeCell ref="P13:R13"/>
    <mergeCell ref="S13:U13"/>
    <mergeCell ref="V13:X13"/>
    <mergeCell ref="Y13:AA13"/>
    <mergeCell ref="AB13:AD13"/>
    <mergeCell ref="BJ13:BK13"/>
    <mergeCell ref="BL13:BM13"/>
    <mergeCell ref="M10:O10"/>
    <mergeCell ref="BF12:BG12"/>
    <mergeCell ref="BH12:BI12"/>
    <mergeCell ref="BJ12:BK12"/>
    <mergeCell ref="BL12:BM12"/>
    <mergeCell ref="BN12:BO12"/>
    <mergeCell ref="BP12:BQ12"/>
    <mergeCell ref="AQ12:AS12"/>
    <mergeCell ref="AT12:AV12"/>
    <mergeCell ref="AW12:AY12"/>
    <mergeCell ref="AZ12:BA12"/>
    <mergeCell ref="BB12:BC12"/>
    <mergeCell ref="BD12:BE12"/>
    <mergeCell ref="Y12:AA12"/>
    <mergeCell ref="AB12:AD12"/>
    <mergeCell ref="AE12:AG12"/>
    <mergeCell ref="AH12:AJ12"/>
    <mergeCell ref="AK12:AM12"/>
    <mergeCell ref="AN12:AP12"/>
    <mergeCell ref="BP10:BQ10"/>
    <mergeCell ref="BN13:BO13"/>
    <mergeCell ref="BP13:BQ13"/>
    <mergeCell ref="B11:BS11"/>
    <mergeCell ref="B12:D12"/>
    <mergeCell ref="E12:H12"/>
    <mergeCell ref="I12:L12"/>
    <mergeCell ref="M12:O12"/>
    <mergeCell ref="P12:R12"/>
    <mergeCell ref="S12:U12"/>
    <mergeCell ref="V12:X12"/>
    <mergeCell ref="BD10:BE10"/>
    <mergeCell ref="BF10:BG10"/>
    <mergeCell ref="BH10:BI10"/>
    <mergeCell ref="BJ10:BK10"/>
    <mergeCell ref="BL10:BM10"/>
    <mergeCell ref="BN10:BO10"/>
    <mergeCell ref="AN10:AP10"/>
    <mergeCell ref="AQ10:AS10"/>
    <mergeCell ref="AT10:AV10"/>
    <mergeCell ref="AW10:AY10"/>
    <mergeCell ref="AZ10:BA10"/>
    <mergeCell ref="BB10:BC10"/>
    <mergeCell ref="V10:X10"/>
    <mergeCell ref="Y10:AA10"/>
    <mergeCell ref="AB10:AD10"/>
    <mergeCell ref="AE10:AG10"/>
    <mergeCell ref="AH10:AJ10"/>
    <mergeCell ref="AK10:AM10"/>
    <mergeCell ref="B10:D10"/>
    <mergeCell ref="E10:H10"/>
    <mergeCell ref="I10:L10"/>
    <mergeCell ref="BR10:BS10"/>
    <mergeCell ref="BR12:BS12"/>
    <mergeCell ref="B4:BS7"/>
    <mergeCell ref="B8:D8"/>
    <mergeCell ref="E8:H8"/>
    <mergeCell ref="I8:L8"/>
    <mergeCell ref="M8:O8"/>
    <mergeCell ref="P8:R8"/>
    <mergeCell ref="S8:U8"/>
    <mergeCell ref="V8:X8"/>
    <mergeCell ref="Y8:AA8"/>
    <mergeCell ref="AB8:AD8"/>
    <mergeCell ref="P10:R10"/>
    <mergeCell ref="S10:U10"/>
    <mergeCell ref="BJ8:BK8"/>
    <mergeCell ref="BL8:BM8"/>
    <mergeCell ref="BN8:BO8"/>
    <mergeCell ref="BP8:BQ8"/>
    <mergeCell ref="BR8:BS8"/>
    <mergeCell ref="B9:BS9"/>
    <mergeCell ref="AW8:AY8"/>
    <mergeCell ref="AZ8:BA8"/>
    <mergeCell ref="BB8:BC8"/>
    <mergeCell ref="BD8:BE8"/>
    <mergeCell ref="BF8:BG8"/>
    <mergeCell ref="BH8:BI8"/>
    <mergeCell ref="AE8:AG8"/>
    <mergeCell ref="AH8:AJ8"/>
    <mergeCell ref="AK8:AM8"/>
    <mergeCell ref="AN8:AP8"/>
    <mergeCell ref="AQ8:AS8"/>
    <mergeCell ref="AT8:AV8"/>
  </mergeCells>
  <conditionalFormatting sqref="AW12:AY51">
    <cfRule type="cellIs" dxfId="4" priority="4" operator="greaterThan">
      <formula>0</formula>
    </cfRule>
  </conditionalFormatting>
  <conditionalFormatting sqref="AW64:AY103">
    <cfRule type="cellIs" dxfId="3" priority="3" operator="greaterThan">
      <formula>0</formula>
    </cfRule>
  </conditionalFormatting>
  <conditionalFormatting sqref="AW116:AY155">
    <cfRule type="cellIs" dxfId="2" priority="5" operator="greaterThan">
      <formula>0</formula>
    </cfRule>
  </conditionalFormatting>
  <conditionalFormatting sqref="AW168:AY207">
    <cfRule type="cellIs" dxfId="1" priority="2" operator="greaterThan">
      <formula>0</formula>
    </cfRule>
  </conditionalFormatting>
  <conditionalFormatting sqref="AW220:AY259">
    <cfRule type="cellIs" dxfId="0" priority="1" operator="greaterThan">
      <formula>0</formula>
    </cfRule>
  </conditionalFormatting>
  <dataValidations count="3">
    <dataValidation type="list" allowBlank="1" showInputMessage="1" showErrorMessage="1" errorTitle="Selection options" error="Pick either of the below:_x000a_- Leave blank (Backspace the cell)_x000a_- Pick from drop down list" sqref="M10:U10 M62:U62 M114:U114 M166:U166 M218:U218" xr:uid="{0799C788-D513-433E-A3FC-7ED6000EF358}">
      <formula1>#REF!</formula1>
    </dataValidation>
    <dataValidation type="list" allowBlank="1" showInputMessage="1" showErrorMessage="1" errorTitle="Selection options" error="Pick either of the below:_x000a_- Leave blank (Backspace the cell)_x000a_- Pick from drop down list" sqref="V12:X51 V168:X207 V116:X155 V64:X103 V220:X259" xr:uid="{4DB18EA7-EE48-464D-ACE9-CF989FE803BA}">
      <formula1>INDIRECT($S12)</formula1>
    </dataValidation>
    <dataValidation type="list" allowBlank="1" showInputMessage="1" showErrorMessage="1" errorTitle="Selection options" error="Pick either of the below:_x000a_- Leave blank (Backspace the cell)_x000a_- Pick from drop down list" sqref="V10:X10 V166:X166 V114:X114 V62:X62 V218:X218" xr:uid="{332EFFCB-7930-49FF-BE5A-88737F310448}">
      <formula1>INDIRECT(S10)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17AC1F2-5D5A-4520-BD4B-C6805E88FC3B}">
          <x14:formula1>
            <xm:f>'Drop downs'!$B$4:$B$10230</xm:f>
          </x14:formula1>
          <xm:sqref>AE116:AG155 AE220:AG259 AE12:AG51 AQ12:AS51 AE64:AG103 AQ64:AS103 AE168:AG207 AQ168:AS207 AQ116:AS155 AQ220:AS259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9F3B-6F2A-48CD-BB3B-683DF631A50B}">
  <dimension ref="B1:G10232"/>
  <sheetViews>
    <sheetView topLeftCell="A4" workbookViewId="0">
      <selection activeCell="K40" sqref="K40"/>
    </sheetView>
  </sheetViews>
  <sheetFormatPr defaultRowHeight="14.5" x14ac:dyDescent="0.35"/>
  <cols>
    <col min="2" max="2" width="10.453125" style="4" bestFit="1" customWidth="1"/>
    <col min="4" max="4" width="9.81640625" bestFit="1" customWidth="1"/>
    <col min="6" max="6" width="9.7265625" bestFit="1" customWidth="1"/>
    <col min="7" max="7" width="10.6328125" bestFit="1" customWidth="1"/>
  </cols>
  <sheetData>
    <row r="1" spans="2:7" x14ac:dyDescent="0.35">
      <c r="G1" s="1"/>
    </row>
    <row r="2" spans="2:7" ht="15" thickBot="1" x14ac:dyDescent="0.4">
      <c r="G2" s="1"/>
    </row>
    <row r="3" spans="2:7" ht="15.5" thickTop="1" thickBot="1" x14ac:dyDescent="0.4">
      <c r="B3" s="5" t="s">
        <v>58</v>
      </c>
      <c r="D3" s="2" t="s">
        <v>57</v>
      </c>
      <c r="F3" s="336" t="s">
        <v>56</v>
      </c>
      <c r="G3" s="284"/>
    </row>
    <row r="4" spans="2:7" ht="15" thickTop="1" x14ac:dyDescent="0.35">
      <c r="B4" s="6">
        <v>42736</v>
      </c>
      <c r="D4" s="3" t="s">
        <v>41</v>
      </c>
      <c r="F4" t="s">
        <v>41</v>
      </c>
      <c r="G4" s="1"/>
    </row>
    <row r="5" spans="2:7" x14ac:dyDescent="0.35">
      <c r="B5" s="7">
        <v>42737</v>
      </c>
      <c r="D5" t="s">
        <v>6970</v>
      </c>
      <c r="G5" s="1" t="s">
        <v>40</v>
      </c>
    </row>
    <row r="6" spans="2:7" x14ac:dyDescent="0.35">
      <c r="B6" s="7">
        <v>42738</v>
      </c>
      <c r="D6" t="s">
        <v>21</v>
      </c>
      <c r="G6" s="1"/>
    </row>
    <row r="7" spans="2:7" x14ac:dyDescent="0.35">
      <c r="B7" s="7">
        <v>42739</v>
      </c>
      <c r="D7" t="s">
        <v>6948</v>
      </c>
      <c r="F7" t="s">
        <v>6970</v>
      </c>
      <c r="G7" s="1"/>
    </row>
    <row r="8" spans="2:7" x14ac:dyDescent="0.35">
      <c r="B8" s="7">
        <v>42740</v>
      </c>
      <c r="D8" t="s">
        <v>6916</v>
      </c>
      <c r="G8" s="1" t="s">
        <v>6969</v>
      </c>
    </row>
    <row r="9" spans="2:7" x14ac:dyDescent="0.35">
      <c r="B9" s="7">
        <v>42741</v>
      </c>
      <c r="D9" t="s">
        <v>6823</v>
      </c>
      <c r="G9" s="1" t="s">
        <v>6968</v>
      </c>
    </row>
    <row r="10" spans="2:7" x14ac:dyDescent="0.35">
      <c r="B10" s="7">
        <v>42742</v>
      </c>
      <c r="D10" t="s">
        <v>6638</v>
      </c>
      <c r="G10" s="1" t="s">
        <v>6967</v>
      </c>
    </row>
    <row r="11" spans="2:7" x14ac:dyDescent="0.35">
      <c r="B11" s="7">
        <v>42743</v>
      </c>
      <c r="D11" t="s">
        <v>6271</v>
      </c>
      <c r="G11" s="1" t="s">
        <v>6966</v>
      </c>
    </row>
    <row r="12" spans="2:7" x14ac:dyDescent="0.35">
      <c r="B12" s="7">
        <v>42744</v>
      </c>
      <c r="D12" t="s">
        <v>5539</v>
      </c>
      <c r="G12" s="1" t="s">
        <v>6965</v>
      </c>
    </row>
    <row r="13" spans="2:7" x14ac:dyDescent="0.35">
      <c r="B13" s="7">
        <v>42745</v>
      </c>
      <c r="D13" t="s">
        <v>3712</v>
      </c>
      <c r="G13" s="1" t="s">
        <v>6964</v>
      </c>
    </row>
    <row r="14" spans="2:7" x14ac:dyDescent="0.35">
      <c r="B14" s="7">
        <v>42746</v>
      </c>
      <c r="G14" s="1" t="s">
        <v>6963</v>
      </c>
    </row>
    <row r="15" spans="2:7" x14ac:dyDescent="0.35">
      <c r="B15" s="7">
        <v>42747</v>
      </c>
      <c r="G15" s="1"/>
    </row>
    <row r="16" spans="2:7" x14ac:dyDescent="0.35">
      <c r="B16" s="7">
        <v>42748</v>
      </c>
      <c r="F16" t="s">
        <v>21</v>
      </c>
      <c r="G16" s="1"/>
    </row>
    <row r="17" spans="2:7" x14ac:dyDescent="0.35">
      <c r="B17" s="7">
        <v>42749</v>
      </c>
      <c r="G17" t="s">
        <v>6962</v>
      </c>
    </row>
    <row r="18" spans="2:7" x14ac:dyDescent="0.35">
      <c r="B18" s="7">
        <v>42750</v>
      </c>
      <c r="G18" t="s">
        <v>6961</v>
      </c>
    </row>
    <row r="19" spans="2:7" x14ac:dyDescent="0.35">
      <c r="B19" s="7">
        <v>42751</v>
      </c>
      <c r="G19" t="s">
        <v>6960</v>
      </c>
    </row>
    <row r="20" spans="2:7" x14ac:dyDescent="0.35">
      <c r="B20" s="7">
        <v>42752</v>
      </c>
      <c r="G20" t="s">
        <v>6959</v>
      </c>
    </row>
    <row r="21" spans="2:7" x14ac:dyDescent="0.35">
      <c r="B21" s="7">
        <v>42753</v>
      </c>
      <c r="G21" t="s">
        <v>6958</v>
      </c>
    </row>
    <row r="22" spans="2:7" x14ac:dyDescent="0.35">
      <c r="B22" s="7">
        <v>42754</v>
      </c>
      <c r="G22" t="s">
        <v>6957</v>
      </c>
    </row>
    <row r="23" spans="2:7" x14ac:dyDescent="0.35">
      <c r="B23" s="7">
        <v>42755</v>
      </c>
      <c r="G23" t="s">
        <v>6956</v>
      </c>
    </row>
    <row r="24" spans="2:7" x14ac:dyDescent="0.35">
      <c r="B24" s="7">
        <v>42756</v>
      </c>
      <c r="G24" t="s">
        <v>6955</v>
      </c>
    </row>
    <row r="25" spans="2:7" x14ac:dyDescent="0.35">
      <c r="B25" s="7">
        <v>42757</v>
      </c>
      <c r="G25" t="s">
        <v>6954</v>
      </c>
    </row>
    <row r="26" spans="2:7" x14ac:dyDescent="0.35">
      <c r="B26" s="7">
        <v>42758</v>
      </c>
      <c r="G26" t="s">
        <v>6953</v>
      </c>
    </row>
    <row r="27" spans="2:7" x14ac:dyDescent="0.35">
      <c r="B27" s="7">
        <v>42759</v>
      </c>
      <c r="G27" t="s">
        <v>6952</v>
      </c>
    </row>
    <row r="28" spans="2:7" x14ac:dyDescent="0.35">
      <c r="B28" s="7">
        <v>42760</v>
      </c>
      <c r="G28" t="s">
        <v>6951</v>
      </c>
    </row>
    <row r="29" spans="2:7" x14ac:dyDescent="0.35">
      <c r="B29" s="7">
        <v>42761</v>
      </c>
      <c r="G29" t="s">
        <v>6950</v>
      </c>
    </row>
    <row r="30" spans="2:7" x14ac:dyDescent="0.35">
      <c r="B30" s="7">
        <v>42762</v>
      </c>
      <c r="G30" t="s">
        <v>6949</v>
      </c>
    </row>
    <row r="31" spans="2:7" x14ac:dyDescent="0.35">
      <c r="B31" s="7">
        <v>42763</v>
      </c>
      <c r="G31" s="1"/>
    </row>
    <row r="32" spans="2:7" x14ac:dyDescent="0.35">
      <c r="B32" s="7">
        <v>42764</v>
      </c>
      <c r="F32" t="s">
        <v>6948</v>
      </c>
      <c r="G32" s="1"/>
    </row>
    <row r="33" spans="2:7" x14ac:dyDescent="0.35">
      <c r="B33" s="7">
        <v>42765</v>
      </c>
      <c r="G33" t="s">
        <v>6947</v>
      </c>
    </row>
    <row r="34" spans="2:7" x14ac:dyDescent="0.35">
      <c r="B34" s="7">
        <v>42766</v>
      </c>
      <c r="G34" t="s">
        <v>6946</v>
      </c>
    </row>
    <row r="35" spans="2:7" x14ac:dyDescent="0.35">
      <c r="B35" s="7">
        <v>42767</v>
      </c>
      <c r="G35" t="s">
        <v>6945</v>
      </c>
    </row>
    <row r="36" spans="2:7" x14ac:dyDescent="0.35">
      <c r="B36" s="7">
        <v>42768</v>
      </c>
      <c r="G36" t="s">
        <v>6944</v>
      </c>
    </row>
    <row r="37" spans="2:7" x14ac:dyDescent="0.35">
      <c r="B37" s="7">
        <v>42769</v>
      </c>
      <c r="G37" t="s">
        <v>6943</v>
      </c>
    </row>
    <row r="38" spans="2:7" x14ac:dyDescent="0.35">
      <c r="B38" s="7">
        <v>42770</v>
      </c>
      <c r="G38" t="s">
        <v>6942</v>
      </c>
    </row>
    <row r="39" spans="2:7" x14ac:dyDescent="0.35">
      <c r="B39" s="7">
        <v>42771</v>
      </c>
      <c r="G39" t="s">
        <v>6941</v>
      </c>
    </row>
    <row r="40" spans="2:7" x14ac:dyDescent="0.35">
      <c r="B40" s="7">
        <v>42772</v>
      </c>
      <c r="G40" t="s">
        <v>6940</v>
      </c>
    </row>
    <row r="41" spans="2:7" x14ac:dyDescent="0.35">
      <c r="B41" s="7">
        <v>42773</v>
      </c>
      <c r="G41" t="s">
        <v>6939</v>
      </c>
    </row>
    <row r="42" spans="2:7" x14ac:dyDescent="0.35">
      <c r="B42" s="7">
        <v>42774</v>
      </c>
      <c r="G42" t="s">
        <v>6938</v>
      </c>
    </row>
    <row r="43" spans="2:7" x14ac:dyDescent="0.35">
      <c r="B43" s="7">
        <v>42775</v>
      </c>
      <c r="G43" t="s">
        <v>6937</v>
      </c>
    </row>
    <row r="44" spans="2:7" x14ac:dyDescent="0.35">
      <c r="B44" s="7">
        <v>42776</v>
      </c>
      <c r="G44" t="s">
        <v>6936</v>
      </c>
    </row>
    <row r="45" spans="2:7" x14ac:dyDescent="0.35">
      <c r="B45" s="7">
        <v>42777</v>
      </c>
      <c r="G45" t="s">
        <v>6935</v>
      </c>
    </row>
    <row r="46" spans="2:7" x14ac:dyDescent="0.35">
      <c r="B46" s="7">
        <v>42778</v>
      </c>
      <c r="G46" t="s">
        <v>6934</v>
      </c>
    </row>
    <row r="47" spans="2:7" x14ac:dyDescent="0.35">
      <c r="B47" s="7">
        <v>42779</v>
      </c>
      <c r="G47" t="s">
        <v>6933</v>
      </c>
    </row>
    <row r="48" spans="2:7" x14ac:dyDescent="0.35">
      <c r="B48" s="7">
        <v>42780</v>
      </c>
      <c r="G48" t="s">
        <v>6932</v>
      </c>
    </row>
    <row r="49" spans="2:7" x14ac:dyDescent="0.35">
      <c r="B49" s="7">
        <v>42781</v>
      </c>
      <c r="G49" t="s">
        <v>6931</v>
      </c>
    </row>
    <row r="50" spans="2:7" x14ac:dyDescent="0.35">
      <c r="B50" s="7">
        <v>42782</v>
      </c>
      <c r="G50" t="s">
        <v>6930</v>
      </c>
    </row>
    <row r="51" spans="2:7" x14ac:dyDescent="0.35">
      <c r="B51" s="7">
        <v>42783</v>
      </c>
      <c r="G51" t="s">
        <v>6929</v>
      </c>
    </row>
    <row r="52" spans="2:7" x14ac:dyDescent="0.35">
      <c r="B52" s="7">
        <v>42784</v>
      </c>
      <c r="G52" t="s">
        <v>6928</v>
      </c>
    </row>
    <row r="53" spans="2:7" x14ac:dyDescent="0.35">
      <c r="B53" s="7">
        <v>42785</v>
      </c>
      <c r="G53" t="s">
        <v>6927</v>
      </c>
    </row>
    <row r="54" spans="2:7" x14ac:dyDescent="0.35">
      <c r="B54" s="7">
        <v>42786</v>
      </c>
      <c r="G54" t="s">
        <v>6926</v>
      </c>
    </row>
    <row r="55" spans="2:7" x14ac:dyDescent="0.35">
      <c r="B55" s="7">
        <v>42787</v>
      </c>
      <c r="G55" t="s">
        <v>6925</v>
      </c>
    </row>
    <row r="56" spans="2:7" x14ac:dyDescent="0.35">
      <c r="B56" s="7">
        <v>42788</v>
      </c>
      <c r="G56" t="s">
        <v>6924</v>
      </c>
    </row>
    <row r="57" spans="2:7" x14ac:dyDescent="0.35">
      <c r="B57" s="7">
        <v>42789</v>
      </c>
      <c r="G57" t="s">
        <v>6923</v>
      </c>
    </row>
    <row r="58" spans="2:7" x14ac:dyDescent="0.35">
      <c r="B58" s="7">
        <v>42790</v>
      </c>
      <c r="G58" t="s">
        <v>6922</v>
      </c>
    </row>
    <row r="59" spans="2:7" x14ac:dyDescent="0.35">
      <c r="B59" s="7">
        <v>42791</v>
      </c>
      <c r="G59" t="s">
        <v>6921</v>
      </c>
    </row>
    <row r="60" spans="2:7" x14ac:dyDescent="0.35">
      <c r="B60" s="7">
        <v>42792</v>
      </c>
      <c r="G60" t="s">
        <v>6920</v>
      </c>
    </row>
    <row r="61" spans="2:7" x14ac:dyDescent="0.35">
      <c r="B61" s="7">
        <v>42793</v>
      </c>
      <c r="G61" t="s">
        <v>6919</v>
      </c>
    </row>
    <row r="62" spans="2:7" x14ac:dyDescent="0.35">
      <c r="B62" s="7">
        <v>42794</v>
      </c>
      <c r="G62" t="s">
        <v>6918</v>
      </c>
    </row>
    <row r="63" spans="2:7" x14ac:dyDescent="0.35">
      <c r="B63" s="7">
        <v>42795</v>
      </c>
      <c r="G63" t="s">
        <v>6917</v>
      </c>
    </row>
    <row r="64" spans="2:7" x14ac:dyDescent="0.35">
      <c r="B64" s="7">
        <v>42796</v>
      </c>
    </row>
    <row r="65" spans="2:7" x14ac:dyDescent="0.35">
      <c r="B65" s="7">
        <v>42797</v>
      </c>
      <c r="F65" t="s">
        <v>6916</v>
      </c>
      <c r="G65" s="1"/>
    </row>
    <row r="66" spans="2:7" x14ac:dyDescent="0.35">
      <c r="B66" s="7">
        <v>42798</v>
      </c>
      <c r="G66" t="s">
        <v>6915</v>
      </c>
    </row>
    <row r="67" spans="2:7" x14ac:dyDescent="0.35">
      <c r="B67" s="7">
        <v>42799</v>
      </c>
      <c r="G67" t="s">
        <v>6914</v>
      </c>
    </row>
    <row r="68" spans="2:7" x14ac:dyDescent="0.35">
      <c r="B68" s="7">
        <v>42800</v>
      </c>
      <c r="G68" t="s">
        <v>6913</v>
      </c>
    </row>
    <row r="69" spans="2:7" x14ac:dyDescent="0.35">
      <c r="B69" s="7">
        <v>42801</v>
      </c>
      <c r="G69" t="s">
        <v>6912</v>
      </c>
    </row>
    <row r="70" spans="2:7" x14ac:dyDescent="0.35">
      <c r="B70" s="7">
        <v>42802</v>
      </c>
      <c r="G70" t="s">
        <v>6911</v>
      </c>
    </row>
    <row r="71" spans="2:7" x14ac:dyDescent="0.35">
      <c r="B71" s="7">
        <v>42803</v>
      </c>
      <c r="G71" t="s">
        <v>6910</v>
      </c>
    </row>
    <row r="72" spans="2:7" x14ac:dyDescent="0.35">
      <c r="B72" s="7">
        <v>42804</v>
      </c>
      <c r="G72" t="s">
        <v>6909</v>
      </c>
    </row>
    <row r="73" spans="2:7" x14ac:dyDescent="0.35">
      <c r="B73" s="7">
        <v>42805</v>
      </c>
      <c r="G73" t="s">
        <v>6908</v>
      </c>
    </row>
    <row r="74" spans="2:7" x14ac:dyDescent="0.35">
      <c r="B74" s="7">
        <v>42806</v>
      </c>
      <c r="G74" t="s">
        <v>6907</v>
      </c>
    </row>
    <row r="75" spans="2:7" x14ac:dyDescent="0.35">
      <c r="B75" s="7">
        <v>42807</v>
      </c>
      <c r="G75" t="s">
        <v>6906</v>
      </c>
    </row>
    <row r="76" spans="2:7" x14ac:dyDescent="0.35">
      <c r="B76" s="7">
        <v>42808</v>
      </c>
      <c r="G76" t="s">
        <v>6905</v>
      </c>
    </row>
    <row r="77" spans="2:7" x14ac:dyDescent="0.35">
      <c r="B77" s="7">
        <v>42809</v>
      </c>
      <c r="G77" t="s">
        <v>6904</v>
      </c>
    </row>
    <row r="78" spans="2:7" x14ac:dyDescent="0.35">
      <c r="B78" s="7">
        <v>42810</v>
      </c>
      <c r="G78" t="s">
        <v>6903</v>
      </c>
    </row>
    <row r="79" spans="2:7" x14ac:dyDescent="0.35">
      <c r="B79" s="7">
        <v>42811</v>
      </c>
      <c r="G79" t="s">
        <v>6902</v>
      </c>
    </row>
    <row r="80" spans="2:7" x14ac:dyDescent="0.35">
      <c r="B80" s="7">
        <v>42812</v>
      </c>
      <c r="G80" t="s">
        <v>6901</v>
      </c>
    </row>
    <row r="81" spans="2:7" x14ac:dyDescent="0.35">
      <c r="B81" s="7">
        <v>42813</v>
      </c>
      <c r="G81" t="s">
        <v>6900</v>
      </c>
    </row>
    <row r="82" spans="2:7" x14ac:dyDescent="0.35">
      <c r="B82" s="7">
        <v>42814</v>
      </c>
      <c r="G82" t="s">
        <v>6899</v>
      </c>
    </row>
    <row r="83" spans="2:7" x14ac:dyDescent="0.35">
      <c r="B83" s="7">
        <v>42815</v>
      </c>
      <c r="G83" t="s">
        <v>6898</v>
      </c>
    </row>
    <row r="84" spans="2:7" x14ac:dyDescent="0.35">
      <c r="B84" s="7">
        <v>42816</v>
      </c>
      <c r="G84" t="s">
        <v>6897</v>
      </c>
    </row>
    <row r="85" spans="2:7" x14ac:dyDescent="0.35">
      <c r="B85" s="7">
        <v>42817</v>
      </c>
      <c r="G85" t="s">
        <v>6896</v>
      </c>
    </row>
    <row r="86" spans="2:7" x14ac:dyDescent="0.35">
      <c r="B86" s="7">
        <v>42818</v>
      </c>
      <c r="G86" t="s">
        <v>6895</v>
      </c>
    </row>
    <row r="87" spans="2:7" x14ac:dyDescent="0.35">
      <c r="B87" s="7">
        <v>42819</v>
      </c>
      <c r="G87" t="s">
        <v>6894</v>
      </c>
    </row>
    <row r="88" spans="2:7" x14ac:dyDescent="0.35">
      <c r="B88" s="7">
        <v>42820</v>
      </c>
      <c r="G88" t="s">
        <v>6893</v>
      </c>
    </row>
    <row r="89" spans="2:7" x14ac:dyDescent="0.35">
      <c r="B89" s="7">
        <v>42821</v>
      </c>
      <c r="G89" t="s">
        <v>6892</v>
      </c>
    </row>
    <row r="90" spans="2:7" x14ac:dyDescent="0.35">
      <c r="B90" s="7">
        <v>42822</v>
      </c>
      <c r="G90" t="s">
        <v>6891</v>
      </c>
    </row>
    <row r="91" spans="2:7" x14ac:dyDescent="0.35">
      <c r="B91" s="7">
        <v>42823</v>
      </c>
      <c r="G91" t="s">
        <v>6890</v>
      </c>
    </row>
    <row r="92" spans="2:7" x14ac:dyDescent="0.35">
      <c r="B92" s="7">
        <v>42824</v>
      </c>
      <c r="G92" t="s">
        <v>6889</v>
      </c>
    </row>
    <row r="93" spans="2:7" x14ac:dyDescent="0.35">
      <c r="B93" s="7">
        <v>42825</v>
      </c>
      <c r="G93" t="s">
        <v>6888</v>
      </c>
    </row>
    <row r="94" spans="2:7" x14ac:dyDescent="0.35">
      <c r="B94" s="7">
        <v>42826</v>
      </c>
      <c r="G94" t="s">
        <v>6887</v>
      </c>
    </row>
    <row r="95" spans="2:7" x14ac:dyDescent="0.35">
      <c r="B95" s="7">
        <v>42827</v>
      </c>
      <c r="G95" t="s">
        <v>6886</v>
      </c>
    </row>
    <row r="96" spans="2:7" x14ac:dyDescent="0.35">
      <c r="B96" s="7">
        <v>42828</v>
      </c>
      <c r="G96" t="s">
        <v>6885</v>
      </c>
    </row>
    <row r="97" spans="2:7" x14ac:dyDescent="0.35">
      <c r="B97" s="7">
        <v>42829</v>
      </c>
      <c r="G97" t="s">
        <v>6884</v>
      </c>
    </row>
    <row r="98" spans="2:7" x14ac:dyDescent="0.35">
      <c r="B98" s="7">
        <v>42830</v>
      </c>
      <c r="G98" t="s">
        <v>6883</v>
      </c>
    </row>
    <row r="99" spans="2:7" x14ac:dyDescent="0.35">
      <c r="B99" s="7">
        <v>42831</v>
      </c>
      <c r="G99" t="s">
        <v>6882</v>
      </c>
    </row>
    <row r="100" spans="2:7" x14ac:dyDescent="0.35">
      <c r="B100" s="7">
        <v>42832</v>
      </c>
      <c r="G100" t="s">
        <v>6881</v>
      </c>
    </row>
    <row r="101" spans="2:7" x14ac:dyDescent="0.35">
      <c r="B101" s="7">
        <v>42833</v>
      </c>
      <c r="G101" t="s">
        <v>6880</v>
      </c>
    </row>
    <row r="102" spans="2:7" x14ac:dyDescent="0.35">
      <c r="B102" s="7">
        <v>42834</v>
      </c>
      <c r="G102" t="s">
        <v>6879</v>
      </c>
    </row>
    <row r="103" spans="2:7" x14ac:dyDescent="0.35">
      <c r="B103" s="7">
        <v>42835</v>
      </c>
      <c r="G103" t="s">
        <v>6878</v>
      </c>
    </row>
    <row r="104" spans="2:7" x14ac:dyDescent="0.35">
      <c r="B104" s="7">
        <v>42836</v>
      </c>
      <c r="G104" t="s">
        <v>6877</v>
      </c>
    </row>
    <row r="105" spans="2:7" x14ac:dyDescent="0.35">
      <c r="B105" s="7">
        <v>42837</v>
      </c>
      <c r="G105" t="s">
        <v>6876</v>
      </c>
    </row>
    <row r="106" spans="2:7" x14ac:dyDescent="0.35">
      <c r="B106" s="7">
        <v>42838</v>
      </c>
      <c r="G106" t="s">
        <v>6875</v>
      </c>
    </row>
    <row r="107" spans="2:7" x14ac:dyDescent="0.35">
      <c r="B107" s="7">
        <v>42839</v>
      </c>
      <c r="G107" t="s">
        <v>6874</v>
      </c>
    </row>
    <row r="108" spans="2:7" x14ac:dyDescent="0.35">
      <c r="B108" s="7">
        <v>42840</v>
      </c>
      <c r="G108" t="s">
        <v>6873</v>
      </c>
    </row>
    <row r="109" spans="2:7" x14ac:dyDescent="0.35">
      <c r="B109" s="7">
        <v>42841</v>
      </c>
      <c r="G109" t="s">
        <v>6872</v>
      </c>
    </row>
    <row r="110" spans="2:7" x14ac:dyDescent="0.35">
      <c r="B110" s="7">
        <v>42842</v>
      </c>
      <c r="G110" t="s">
        <v>6871</v>
      </c>
    </row>
    <row r="111" spans="2:7" x14ac:dyDescent="0.35">
      <c r="B111" s="7">
        <v>42843</v>
      </c>
      <c r="G111" t="s">
        <v>6870</v>
      </c>
    </row>
    <row r="112" spans="2:7" x14ac:dyDescent="0.35">
      <c r="B112" s="7">
        <v>42844</v>
      </c>
      <c r="G112" t="s">
        <v>6869</v>
      </c>
    </row>
    <row r="113" spans="2:7" x14ac:dyDescent="0.35">
      <c r="B113" s="7">
        <v>42845</v>
      </c>
      <c r="G113" t="s">
        <v>6868</v>
      </c>
    </row>
    <row r="114" spans="2:7" x14ac:dyDescent="0.35">
      <c r="B114" s="7">
        <v>42846</v>
      </c>
      <c r="G114" t="s">
        <v>6867</v>
      </c>
    </row>
    <row r="115" spans="2:7" x14ac:dyDescent="0.35">
      <c r="B115" s="7">
        <v>42847</v>
      </c>
      <c r="G115" t="s">
        <v>6866</v>
      </c>
    </row>
    <row r="116" spans="2:7" x14ac:dyDescent="0.35">
      <c r="B116" s="7">
        <v>42848</v>
      </c>
      <c r="G116" t="s">
        <v>6865</v>
      </c>
    </row>
    <row r="117" spans="2:7" x14ac:dyDescent="0.35">
      <c r="B117" s="7">
        <v>42849</v>
      </c>
      <c r="G117" t="s">
        <v>6864</v>
      </c>
    </row>
    <row r="118" spans="2:7" x14ac:dyDescent="0.35">
      <c r="B118" s="7">
        <v>42850</v>
      </c>
      <c r="G118" t="s">
        <v>6863</v>
      </c>
    </row>
    <row r="119" spans="2:7" x14ac:dyDescent="0.35">
      <c r="B119" s="7">
        <v>42851</v>
      </c>
      <c r="G119" t="s">
        <v>6862</v>
      </c>
    </row>
    <row r="120" spans="2:7" x14ac:dyDescent="0.35">
      <c r="B120" s="7">
        <v>42852</v>
      </c>
      <c r="G120" t="s">
        <v>6861</v>
      </c>
    </row>
    <row r="121" spans="2:7" x14ac:dyDescent="0.35">
      <c r="B121" s="7">
        <v>42853</v>
      </c>
      <c r="G121" t="s">
        <v>6860</v>
      </c>
    </row>
    <row r="122" spans="2:7" x14ac:dyDescent="0.35">
      <c r="B122" s="7">
        <v>42854</v>
      </c>
      <c r="G122" t="s">
        <v>6859</v>
      </c>
    </row>
    <row r="123" spans="2:7" x14ac:dyDescent="0.35">
      <c r="B123" s="7">
        <v>42855</v>
      </c>
      <c r="G123" t="s">
        <v>6858</v>
      </c>
    </row>
    <row r="124" spans="2:7" x14ac:dyDescent="0.35">
      <c r="B124" s="7">
        <v>42856</v>
      </c>
      <c r="G124" t="s">
        <v>6857</v>
      </c>
    </row>
    <row r="125" spans="2:7" x14ac:dyDescent="0.35">
      <c r="B125" s="7">
        <v>42857</v>
      </c>
      <c r="G125" t="s">
        <v>6856</v>
      </c>
    </row>
    <row r="126" spans="2:7" x14ac:dyDescent="0.35">
      <c r="B126" s="7">
        <v>42858</v>
      </c>
      <c r="G126" t="s">
        <v>6855</v>
      </c>
    </row>
    <row r="127" spans="2:7" x14ac:dyDescent="0.35">
      <c r="B127" s="7">
        <v>42859</v>
      </c>
      <c r="G127" t="s">
        <v>6854</v>
      </c>
    </row>
    <row r="128" spans="2:7" x14ac:dyDescent="0.35">
      <c r="B128" s="7">
        <v>42860</v>
      </c>
      <c r="G128" t="s">
        <v>6853</v>
      </c>
    </row>
    <row r="129" spans="2:7" x14ac:dyDescent="0.35">
      <c r="B129" s="7">
        <v>42861</v>
      </c>
      <c r="G129" t="s">
        <v>6852</v>
      </c>
    </row>
    <row r="130" spans="2:7" x14ac:dyDescent="0.35">
      <c r="B130" s="7">
        <v>42862</v>
      </c>
      <c r="G130" t="s">
        <v>6851</v>
      </c>
    </row>
    <row r="131" spans="2:7" x14ac:dyDescent="0.35">
      <c r="B131" s="7">
        <v>42863</v>
      </c>
      <c r="G131" t="s">
        <v>6850</v>
      </c>
    </row>
    <row r="132" spans="2:7" x14ac:dyDescent="0.35">
      <c r="B132" s="7">
        <v>42864</v>
      </c>
      <c r="G132" t="s">
        <v>6849</v>
      </c>
    </row>
    <row r="133" spans="2:7" x14ac:dyDescent="0.35">
      <c r="B133" s="7">
        <v>42865</v>
      </c>
      <c r="G133" t="s">
        <v>6848</v>
      </c>
    </row>
    <row r="134" spans="2:7" x14ac:dyDescent="0.35">
      <c r="B134" s="7">
        <v>42866</v>
      </c>
      <c r="G134" t="s">
        <v>6847</v>
      </c>
    </row>
    <row r="135" spans="2:7" x14ac:dyDescent="0.35">
      <c r="B135" s="7">
        <v>42867</v>
      </c>
      <c r="G135" t="s">
        <v>6846</v>
      </c>
    </row>
    <row r="136" spans="2:7" x14ac:dyDescent="0.35">
      <c r="B136" s="7">
        <v>42868</v>
      </c>
      <c r="G136" t="s">
        <v>6845</v>
      </c>
    </row>
    <row r="137" spans="2:7" x14ac:dyDescent="0.35">
      <c r="B137" s="7">
        <v>42869</v>
      </c>
      <c r="G137" t="s">
        <v>6844</v>
      </c>
    </row>
    <row r="138" spans="2:7" x14ac:dyDescent="0.35">
      <c r="B138" s="7">
        <v>42870</v>
      </c>
      <c r="G138" t="s">
        <v>6843</v>
      </c>
    </row>
    <row r="139" spans="2:7" x14ac:dyDescent="0.35">
      <c r="B139" s="7">
        <v>42871</v>
      </c>
      <c r="G139" t="s">
        <v>6842</v>
      </c>
    </row>
    <row r="140" spans="2:7" x14ac:dyDescent="0.35">
      <c r="B140" s="7">
        <v>42872</v>
      </c>
      <c r="G140" t="s">
        <v>6841</v>
      </c>
    </row>
    <row r="141" spans="2:7" x14ac:dyDescent="0.35">
      <c r="B141" s="7">
        <v>42873</v>
      </c>
      <c r="G141" t="s">
        <v>6840</v>
      </c>
    </row>
    <row r="142" spans="2:7" x14ac:dyDescent="0.35">
      <c r="B142" s="7">
        <v>42874</v>
      </c>
      <c r="G142" t="s">
        <v>6839</v>
      </c>
    </row>
    <row r="143" spans="2:7" x14ac:dyDescent="0.35">
      <c r="B143" s="7">
        <v>42875</v>
      </c>
      <c r="G143" t="s">
        <v>6838</v>
      </c>
    </row>
    <row r="144" spans="2:7" x14ac:dyDescent="0.35">
      <c r="B144" s="7">
        <v>42876</v>
      </c>
      <c r="G144" t="s">
        <v>6837</v>
      </c>
    </row>
    <row r="145" spans="2:7" x14ac:dyDescent="0.35">
      <c r="B145" s="7">
        <v>42877</v>
      </c>
      <c r="G145" t="s">
        <v>6836</v>
      </c>
    </row>
    <row r="146" spans="2:7" x14ac:dyDescent="0.35">
      <c r="B146" s="7">
        <v>42878</v>
      </c>
      <c r="G146" t="s">
        <v>6835</v>
      </c>
    </row>
    <row r="147" spans="2:7" x14ac:dyDescent="0.35">
      <c r="B147" s="7">
        <v>42879</v>
      </c>
      <c r="G147" t="s">
        <v>6834</v>
      </c>
    </row>
    <row r="148" spans="2:7" x14ac:dyDescent="0.35">
      <c r="B148" s="7">
        <v>42880</v>
      </c>
      <c r="G148" t="s">
        <v>6833</v>
      </c>
    </row>
    <row r="149" spans="2:7" x14ac:dyDescent="0.35">
      <c r="B149" s="7">
        <v>42881</v>
      </c>
      <c r="G149" t="s">
        <v>6832</v>
      </c>
    </row>
    <row r="150" spans="2:7" x14ac:dyDescent="0.35">
      <c r="B150" s="7">
        <v>42882</v>
      </c>
      <c r="G150" t="s">
        <v>6831</v>
      </c>
    </row>
    <row r="151" spans="2:7" x14ac:dyDescent="0.35">
      <c r="B151" s="7">
        <v>42883</v>
      </c>
      <c r="G151" t="s">
        <v>6830</v>
      </c>
    </row>
    <row r="152" spans="2:7" x14ac:dyDescent="0.35">
      <c r="B152" s="7">
        <v>42884</v>
      </c>
      <c r="G152" t="s">
        <v>6829</v>
      </c>
    </row>
    <row r="153" spans="2:7" x14ac:dyDescent="0.35">
      <c r="B153" s="7">
        <v>42885</v>
      </c>
      <c r="G153" t="s">
        <v>6828</v>
      </c>
    </row>
    <row r="154" spans="2:7" x14ac:dyDescent="0.35">
      <c r="B154" s="7">
        <v>42886</v>
      </c>
      <c r="G154" t="s">
        <v>6827</v>
      </c>
    </row>
    <row r="155" spans="2:7" x14ac:dyDescent="0.35">
      <c r="B155" s="7">
        <v>42887</v>
      </c>
      <c r="G155" t="s">
        <v>6826</v>
      </c>
    </row>
    <row r="156" spans="2:7" x14ac:dyDescent="0.35">
      <c r="B156" s="7">
        <v>42888</v>
      </c>
      <c r="G156" t="s">
        <v>6825</v>
      </c>
    </row>
    <row r="157" spans="2:7" x14ac:dyDescent="0.35">
      <c r="B157" s="7">
        <v>42889</v>
      </c>
      <c r="G157" t="s">
        <v>6824</v>
      </c>
    </row>
    <row r="158" spans="2:7" x14ac:dyDescent="0.35">
      <c r="B158" s="7">
        <v>42890</v>
      </c>
      <c r="G158" s="1"/>
    </row>
    <row r="159" spans="2:7" x14ac:dyDescent="0.35">
      <c r="B159" s="7">
        <v>42891</v>
      </c>
      <c r="F159" t="s">
        <v>6823</v>
      </c>
      <c r="G159" s="1"/>
    </row>
    <row r="160" spans="2:7" x14ac:dyDescent="0.35">
      <c r="B160" s="7">
        <v>42892</v>
      </c>
      <c r="G160" t="s">
        <v>6822</v>
      </c>
    </row>
    <row r="161" spans="2:7" x14ac:dyDescent="0.35">
      <c r="B161" s="7">
        <v>42893</v>
      </c>
      <c r="G161" t="s">
        <v>6821</v>
      </c>
    </row>
    <row r="162" spans="2:7" x14ac:dyDescent="0.35">
      <c r="B162" s="7">
        <v>42894</v>
      </c>
      <c r="G162" t="s">
        <v>6820</v>
      </c>
    </row>
    <row r="163" spans="2:7" x14ac:dyDescent="0.35">
      <c r="B163" s="7">
        <v>42895</v>
      </c>
      <c r="G163" t="s">
        <v>6819</v>
      </c>
    </row>
    <row r="164" spans="2:7" x14ac:dyDescent="0.35">
      <c r="B164" s="7">
        <v>42896</v>
      </c>
      <c r="G164" t="s">
        <v>6818</v>
      </c>
    </row>
    <row r="165" spans="2:7" x14ac:dyDescent="0.35">
      <c r="B165" s="7">
        <v>42897</v>
      </c>
      <c r="G165" t="s">
        <v>6817</v>
      </c>
    </row>
    <row r="166" spans="2:7" x14ac:dyDescent="0.35">
      <c r="B166" s="7">
        <v>42898</v>
      </c>
      <c r="G166" t="s">
        <v>6816</v>
      </c>
    </row>
    <row r="167" spans="2:7" x14ac:dyDescent="0.35">
      <c r="B167" s="7">
        <v>42899</v>
      </c>
      <c r="G167" t="s">
        <v>6815</v>
      </c>
    </row>
    <row r="168" spans="2:7" x14ac:dyDescent="0.35">
      <c r="B168" s="7">
        <v>42900</v>
      </c>
      <c r="G168" t="s">
        <v>6814</v>
      </c>
    </row>
    <row r="169" spans="2:7" x14ac:dyDescent="0.35">
      <c r="B169" s="7">
        <v>42901</v>
      </c>
      <c r="G169" t="s">
        <v>6813</v>
      </c>
    </row>
    <row r="170" spans="2:7" x14ac:dyDescent="0.35">
      <c r="B170" s="7">
        <v>42902</v>
      </c>
      <c r="G170" t="s">
        <v>6812</v>
      </c>
    </row>
    <row r="171" spans="2:7" x14ac:dyDescent="0.35">
      <c r="B171" s="7">
        <v>42903</v>
      </c>
      <c r="G171" t="s">
        <v>6811</v>
      </c>
    </row>
    <row r="172" spans="2:7" x14ac:dyDescent="0.35">
      <c r="B172" s="7">
        <v>42904</v>
      </c>
      <c r="G172" t="s">
        <v>6810</v>
      </c>
    </row>
    <row r="173" spans="2:7" x14ac:dyDescent="0.35">
      <c r="B173" s="7">
        <v>42905</v>
      </c>
      <c r="G173" t="s">
        <v>6809</v>
      </c>
    </row>
    <row r="174" spans="2:7" x14ac:dyDescent="0.35">
      <c r="B174" s="7">
        <v>42906</v>
      </c>
      <c r="G174" t="s">
        <v>6808</v>
      </c>
    </row>
    <row r="175" spans="2:7" x14ac:dyDescent="0.35">
      <c r="B175" s="7">
        <v>42907</v>
      </c>
      <c r="G175" t="s">
        <v>6807</v>
      </c>
    </row>
    <row r="176" spans="2:7" x14ac:dyDescent="0.35">
      <c r="B176" s="7">
        <v>42908</v>
      </c>
      <c r="G176" t="s">
        <v>6806</v>
      </c>
    </row>
    <row r="177" spans="2:7" x14ac:dyDescent="0.35">
      <c r="B177" s="7">
        <v>42909</v>
      </c>
      <c r="G177" t="s">
        <v>6805</v>
      </c>
    </row>
    <row r="178" spans="2:7" x14ac:dyDescent="0.35">
      <c r="B178" s="7">
        <v>42910</v>
      </c>
      <c r="G178" t="s">
        <v>6804</v>
      </c>
    </row>
    <row r="179" spans="2:7" x14ac:dyDescent="0.35">
      <c r="B179" s="7">
        <v>42911</v>
      </c>
      <c r="G179" t="s">
        <v>6803</v>
      </c>
    </row>
    <row r="180" spans="2:7" x14ac:dyDescent="0.35">
      <c r="B180" s="7">
        <v>42912</v>
      </c>
      <c r="G180" t="s">
        <v>6802</v>
      </c>
    </row>
    <row r="181" spans="2:7" x14ac:dyDescent="0.35">
      <c r="B181" s="7">
        <v>42913</v>
      </c>
      <c r="G181" t="s">
        <v>6801</v>
      </c>
    </row>
    <row r="182" spans="2:7" x14ac:dyDescent="0.35">
      <c r="B182" s="7">
        <v>42914</v>
      </c>
      <c r="G182" t="s">
        <v>6800</v>
      </c>
    </row>
    <row r="183" spans="2:7" x14ac:dyDescent="0.35">
      <c r="B183" s="7">
        <v>42915</v>
      </c>
      <c r="G183" t="s">
        <v>6799</v>
      </c>
    </row>
    <row r="184" spans="2:7" x14ac:dyDescent="0.35">
      <c r="B184" s="7">
        <v>42916</v>
      </c>
      <c r="G184" t="s">
        <v>6798</v>
      </c>
    </row>
    <row r="185" spans="2:7" x14ac:dyDescent="0.35">
      <c r="B185" s="7">
        <v>42917</v>
      </c>
      <c r="G185" t="s">
        <v>6797</v>
      </c>
    </row>
    <row r="186" spans="2:7" x14ac:dyDescent="0.35">
      <c r="B186" s="7">
        <v>42918</v>
      </c>
      <c r="G186" t="s">
        <v>6796</v>
      </c>
    </row>
    <row r="187" spans="2:7" x14ac:dyDescent="0.35">
      <c r="B187" s="7">
        <v>42919</v>
      </c>
      <c r="G187" t="s">
        <v>6795</v>
      </c>
    </row>
    <row r="188" spans="2:7" x14ac:dyDescent="0.35">
      <c r="B188" s="7">
        <v>42920</v>
      </c>
      <c r="G188" t="s">
        <v>6794</v>
      </c>
    </row>
    <row r="189" spans="2:7" x14ac:dyDescent="0.35">
      <c r="B189" s="7">
        <v>42921</v>
      </c>
      <c r="G189" t="s">
        <v>6793</v>
      </c>
    </row>
    <row r="190" spans="2:7" x14ac:dyDescent="0.35">
      <c r="B190" s="7">
        <v>42922</v>
      </c>
      <c r="G190" t="s">
        <v>6792</v>
      </c>
    </row>
    <row r="191" spans="2:7" x14ac:dyDescent="0.35">
      <c r="B191" s="7">
        <v>42923</v>
      </c>
      <c r="G191" t="s">
        <v>6791</v>
      </c>
    </row>
    <row r="192" spans="2:7" x14ac:dyDescent="0.35">
      <c r="B192" s="7">
        <v>42924</v>
      </c>
      <c r="G192" t="s">
        <v>6790</v>
      </c>
    </row>
    <row r="193" spans="2:7" x14ac:dyDescent="0.35">
      <c r="B193" s="7">
        <v>42925</v>
      </c>
      <c r="G193" t="s">
        <v>6789</v>
      </c>
    </row>
    <row r="194" spans="2:7" x14ac:dyDescent="0.35">
      <c r="B194" s="7">
        <v>42926</v>
      </c>
      <c r="G194" t="s">
        <v>6788</v>
      </c>
    </row>
    <row r="195" spans="2:7" x14ac:dyDescent="0.35">
      <c r="B195" s="7">
        <v>42927</v>
      </c>
      <c r="G195" t="s">
        <v>6787</v>
      </c>
    </row>
    <row r="196" spans="2:7" x14ac:dyDescent="0.35">
      <c r="B196" s="7">
        <v>42928</v>
      </c>
      <c r="G196" t="s">
        <v>6786</v>
      </c>
    </row>
    <row r="197" spans="2:7" x14ac:dyDescent="0.35">
      <c r="B197" s="7">
        <v>42929</v>
      </c>
      <c r="G197" t="s">
        <v>6785</v>
      </c>
    </row>
    <row r="198" spans="2:7" x14ac:dyDescent="0.35">
      <c r="B198" s="7">
        <v>42930</v>
      </c>
      <c r="G198" t="s">
        <v>6784</v>
      </c>
    </row>
    <row r="199" spans="2:7" x14ac:dyDescent="0.35">
      <c r="B199" s="7">
        <v>42931</v>
      </c>
      <c r="G199" t="s">
        <v>6783</v>
      </c>
    </row>
    <row r="200" spans="2:7" x14ac:dyDescent="0.35">
      <c r="B200" s="7">
        <v>42932</v>
      </c>
      <c r="G200" t="s">
        <v>6782</v>
      </c>
    </row>
    <row r="201" spans="2:7" x14ac:dyDescent="0.35">
      <c r="B201" s="7">
        <v>42933</v>
      </c>
      <c r="G201" t="s">
        <v>6781</v>
      </c>
    </row>
    <row r="202" spans="2:7" x14ac:dyDescent="0.35">
      <c r="B202" s="7">
        <v>42934</v>
      </c>
      <c r="G202" t="s">
        <v>6780</v>
      </c>
    </row>
    <row r="203" spans="2:7" x14ac:dyDescent="0.35">
      <c r="B203" s="7">
        <v>42935</v>
      </c>
      <c r="G203" t="s">
        <v>6779</v>
      </c>
    </row>
    <row r="204" spans="2:7" x14ac:dyDescent="0.35">
      <c r="B204" s="7">
        <v>42936</v>
      </c>
      <c r="G204" t="s">
        <v>6778</v>
      </c>
    </row>
    <row r="205" spans="2:7" x14ac:dyDescent="0.35">
      <c r="B205" s="7">
        <v>42937</v>
      </c>
      <c r="G205" t="s">
        <v>6777</v>
      </c>
    </row>
    <row r="206" spans="2:7" x14ac:dyDescent="0.35">
      <c r="B206" s="7">
        <v>42938</v>
      </c>
      <c r="G206" t="s">
        <v>6776</v>
      </c>
    </row>
    <row r="207" spans="2:7" x14ac:dyDescent="0.35">
      <c r="B207" s="7">
        <v>42939</v>
      </c>
      <c r="G207" t="s">
        <v>6775</v>
      </c>
    </row>
    <row r="208" spans="2:7" x14ac:dyDescent="0.35">
      <c r="B208" s="7">
        <v>42940</v>
      </c>
      <c r="G208" t="s">
        <v>6774</v>
      </c>
    </row>
    <row r="209" spans="2:7" x14ac:dyDescent="0.35">
      <c r="B209" s="7">
        <v>42941</v>
      </c>
      <c r="G209" t="s">
        <v>6773</v>
      </c>
    </row>
    <row r="210" spans="2:7" x14ac:dyDescent="0.35">
      <c r="B210" s="7">
        <v>42942</v>
      </c>
      <c r="G210" t="s">
        <v>6772</v>
      </c>
    </row>
    <row r="211" spans="2:7" x14ac:dyDescent="0.35">
      <c r="B211" s="7">
        <v>42943</v>
      </c>
      <c r="G211" t="s">
        <v>6771</v>
      </c>
    </row>
    <row r="212" spans="2:7" x14ac:dyDescent="0.35">
      <c r="B212" s="7">
        <v>42944</v>
      </c>
      <c r="G212" t="s">
        <v>6770</v>
      </c>
    </row>
    <row r="213" spans="2:7" x14ac:dyDescent="0.35">
      <c r="B213" s="7">
        <v>42945</v>
      </c>
      <c r="G213" t="s">
        <v>6769</v>
      </c>
    </row>
    <row r="214" spans="2:7" x14ac:dyDescent="0.35">
      <c r="B214" s="7">
        <v>42946</v>
      </c>
      <c r="G214" t="s">
        <v>6768</v>
      </c>
    </row>
    <row r="215" spans="2:7" x14ac:dyDescent="0.35">
      <c r="B215" s="7">
        <v>42947</v>
      </c>
      <c r="G215" t="s">
        <v>6767</v>
      </c>
    </row>
    <row r="216" spans="2:7" x14ac:dyDescent="0.35">
      <c r="B216" s="7">
        <v>42948</v>
      </c>
      <c r="G216" t="s">
        <v>6766</v>
      </c>
    </row>
    <row r="217" spans="2:7" x14ac:dyDescent="0.35">
      <c r="B217" s="7">
        <v>42949</v>
      </c>
      <c r="G217" t="s">
        <v>6765</v>
      </c>
    </row>
    <row r="218" spans="2:7" x14ac:dyDescent="0.35">
      <c r="B218" s="7">
        <v>42950</v>
      </c>
      <c r="G218" t="s">
        <v>6764</v>
      </c>
    </row>
    <row r="219" spans="2:7" x14ac:dyDescent="0.35">
      <c r="B219" s="7">
        <v>42951</v>
      </c>
      <c r="G219" t="s">
        <v>6763</v>
      </c>
    </row>
    <row r="220" spans="2:7" x14ac:dyDescent="0.35">
      <c r="B220" s="7">
        <v>42952</v>
      </c>
      <c r="G220" t="s">
        <v>6762</v>
      </c>
    </row>
    <row r="221" spans="2:7" x14ac:dyDescent="0.35">
      <c r="B221" s="7">
        <v>42953</v>
      </c>
      <c r="G221" t="s">
        <v>6761</v>
      </c>
    </row>
    <row r="222" spans="2:7" x14ac:dyDescent="0.35">
      <c r="B222" s="7">
        <v>42954</v>
      </c>
      <c r="G222" t="s">
        <v>6760</v>
      </c>
    </row>
    <row r="223" spans="2:7" x14ac:dyDescent="0.35">
      <c r="B223" s="7">
        <v>42955</v>
      </c>
      <c r="G223" t="s">
        <v>6759</v>
      </c>
    </row>
    <row r="224" spans="2:7" x14ac:dyDescent="0.35">
      <c r="B224" s="7">
        <v>42956</v>
      </c>
      <c r="G224" t="s">
        <v>6758</v>
      </c>
    </row>
    <row r="225" spans="2:7" x14ac:dyDescent="0.35">
      <c r="B225" s="7">
        <v>42957</v>
      </c>
      <c r="G225" t="s">
        <v>6757</v>
      </c>
    </row>
    <row r="226" spans="2:7" x14ac:dyDescent="0.35">
      <c r="B226" s="7">
        <v>42958</v>
      </c>
      <c r="G226" t="s">
        <v>6756</v>
      </c>
    </row>
    <row r="227" spans="2:7" x14ac:dyDescent="0.35">
      <c r="B227" s="7">
        <v>42959</v>
      </c>
      <c r="G227" t="s">
        <v>6755</v>
      </c>
    </row>
    <row r="228" spans="2:7" x14ac:dyDescent="0.35">
      <c r="B228" s="7">
        <v>42960</v>
      </c>
      <c r="G228" t="s">
        <v>6754</v>
      </c>
    </row>
    <row r="229" spans="2:7" x14ac:dyDescent="0.35">
      <c r="B229" s="7">
        <v>42961</v>
      </c>
      <c r="G229" t="s">
        <v>6753</v>
      </c>
    </row>
    <row r="230" spans="2:7" x14ac:dyDescent="0.35">
      <c r="B230" s="7">
        <v>42962</v>
      </c>
      <c r="G230" t="s">
        <v>6752</v>
      </c>
    </row>
    <row r="231" spans="2:7" x14ac:dyDescent="0.35">
      <c r="B231" s="7">
        <v>42963</v>
      </c>
      <c r="G231" t="s">
        <v>6751</v>
      </c>
    </row>
    <row r="232" spans="2:7" x14ac:dyDescent="0.35">
      <c r="B232" s="7">
        <v>42964</v>
      </c>
      <c r="G232" t="s">
        <v>6750</v>
      </c>
    </row>
    <row r="233" spans="2:7" x14ac:dyDescent="0.35">
      <c r="B233" s="7">
        <v>42965</v>
      </c>
      <c r="G233" t="s">
        <v>6749</v>
      </c>
    </row>
    <row r="234" spans="2:7" x14ac:dyDescent="0.35">
      <c r="B234" s="7">
        <v>42966</v>
      </c>
      <c r="G234" t="s">
        <v>6748</v>
      </c>
    </row>
    <row r="235" spans="2:7" x14ac:dyDescent="0.35">
      <c r="B235" s="7">
        <v>42967</v>
      </c>
      <c r="G235" t="s">
        <v>6747</v>
      </c>
    </row>
    <row r="236" spans="2:7" x14ac:dyDescent="0.35">
      <c r="B236" s="7">
        <v>42968</v>
      </c>
      <c r="G236" t="s">
        <v>6746</v>
      </c>
    </row>
    <row r="237" spans="2:7" x14ac:dyDescent="0.35">
      <c r="B237" s="7">
        <v>42969</v>
      </c>
      <c r="G237" t="s">
        <v>6745</v>
      </c>
    </row>
    <row r="238" spans="2:7" x14ac:dyDescent="0.35">
      <c r="B238" s="7">
        <v>42970</v>
      </c>
      <c r="G238" t="s">
        <v>6744</v>
      </c>
    </row>
    <row r="239" spans="2:7" x14ac:dyDescent="0.35">
      <c r="B239" s="7">
        <v>42971</v>
      </c>
      <c r="G239" t="s">
        <v>6743</v>
      </c>
    </row>
    <row r="240" spans="2:7" x14ac:dyDescent="0.35">
      <c r="B240" s="7">
        <v>42972</v>
      </c>
      <c r="G240" t="s">
        <v>6742</v>
      </c>
    </row>
    <row r="241" spans="2:7" x14ac:dyDescent="0.35">
      <c r="B241" s="7">
        <v>42973</v>
      </c>
      <c r="G241" t="s">
        <v>6741</v>
      </c>
    </row>
    <row r="242" spans="2:7" x14ac:dyDescent="0.35">
      <c r="B242" s="7">
        <v>42974</v>
      </c>
      <c r="G242" t="s">
        <v>6740</v>
      </c>
    </row>
    <row r="243" spans="2:7" x14ac:dyDescent="0.35">
      <c r="B243" s="7">
        <v>42975</v>
      </c>
      <c r="G243" t="s">
        <v>6739</v>
      </c>
    </row>
    <row r="244" spans="2:7" x14ac:dyDescent="0.35">
      <c r="B244" s="7">
        <v>42976</v>
      </c>
      <c r="G244" t="s">
        <v>6738</v>
      </c>
    </row>
    <row r="245" spans="2:7" x14ac:dyDescent="0.35">
      <c r="B245" s="7">
        <v>42977</v>
      </c>
      <c r="G245" t="s">
        <v>6737</v>
      </c>
    </row>
    <row r="246" spans="2:7" x14ac:dyDescent="0.35">
      <c r="B246" s="7">
        <v>42978</v>
      </c>
      <c r="G246" t="s">
        <v>6736</v>
      </c>
    </row>
    <row r="247" spans="2:7" x14ac:dyDescent="0.35">
      <c r="B247" s="7">
        <v>42979</v>
      </c>
      <c r="G247" t="s">
        <v>6735</v>
      </c>
    </row>
    <row r="248" spans="2:7" x14ac:dyDescent="0.35">
      <c r="B248" s="7">
        <v>42980</v>
      </c>
      <c r="G248" t="s">
        <v>6734</v>
      </c>
    </row>
    <row r="249" spans="2:7" x14ac:dyDescent="0.35">
      <c r="B249" s="7">
        <v>42981</v>
      </c>
      <c r="G249" t="s">
        <v>6733</v>
      </c>
    </row>
    <row r="250" spans="2:7" x14ac:dyDescent="0.35">
      <c r="B250" s="7">
        <v>42982</v>
      </c>
      <c r="G250" t="s">
        <v>6732</v>
      </c>
    </row>
    <row r="251" spans="2:7" x14ac:dyDescent="0.35">
      <c r="B251" s="7">
        <v>42983</v>
      </c>
      <c r="G251" t="s">
        <v>6731</v>
      </c>
    </row>
    <row r="252" spans="2:7" x14ac:dyDescent="0.35">
      <c r="B252" s="7">
        <v>42984</v>
      </c>
      <c r="G252" t="s">
        <v>6730</v>
      </c>
    </row>
    <row r="253" spans="2:7" x14ac:dyDescent="0.35">
      <c r="B253" s="7">
        <v>42985</v>
      </c>
      <c r="G253" t="s">
        <v>6729</v>
      </c>
    </row>
    <row r="254" spans="2:7" x14ac:dyDescent="0.35">
      <c r="B254" s="7">
        <v>42986</v>
      </c>
      <c r="G254" t="s">
        <v>6728</v>
      </c>
    </row>
    <row r="255" spans="2:7" x14ac:dyDescent="0.35">
      <c r="B255" s="7">
        <v>42987</v>
      </c>
      <c r="G255" t="s">
        <v>6727</v>
      </c>
    </row>
    <row r="256" spans="2:7" x14ac:dyDescent="0.35">
      <c r="B256" s="7">
        <v>42988</v>
      </c>
      <c r="G256" t="s">
        <v>6726</v>
      </c>
    </row>
    <row r="257" spans="2:7" x14ac:dyDescent="0.35">
      <c r="B257" s="7">
        <v>42989</v>
      </c>
      <c r="G257" t="s">
        <v>6725</v>
      </c>
    </row>
    <row r="258" spans="2:7" x14ac:dyDescent="0.35">
      <c r="B258" s="7">
        <v>42990</v>
      </c>
      <c r="G258" t="s">
        <v>6724</v>
      </c>
    </row>
    <row r="259" spans="2:7" x14ac:dyDescent="0.35">
      <c r="B259" s="7">
        <v>42991</v>
      </c>
      <c r="G259" t="s">
        <v>6723</v>
      </c>
    </row>
    <row r="260" spans="2:7" x14ac:dyDescent="0.35">
      <c r="B260" s="7">
        <v>42992</v>
      </c>
      <c r="G260" t="s">
        <v>6722</v>
      </c>
    </row>
    <row r="261" spans="2:7" x14ac:dyDescent="0.35">
      <c r="B261" s="7">
        <v>42993</v>
      </c>
      <c r="G261" t="s">
        <v>6721</v>
      </c>
    </row>
    <row r="262" spans="2:7" x14ac:dyDescent="0.35">
      <c r="B262" s="7">
        <v>42994</v>
      </c>
      <c r="G262" t="s">
        <v>6720</v>
      </c>
    </row>
    <row r="263" spans="2:7" x14ac:dyDescent="0.35">
      <c r="B263" s="7">
        <v>42995</v>
      </c>
      <c r="G263" t="s">
        <v>6719</v>
      </c>
    </row>
    <row r="264" spans="2:7" x14ac:dyDescent="0.35">
      <c r="B264" s="7">
        <v>42996</v>
      </c>
      <c r="G264" t="s">
        <v>6718</v>
      </c>
    </row>
    <row r="265" spans="2:7" x14ac:dyDescent="0.35">
      <c r="B265" s="7">
        <v>42997</v>
      </c>
      <c r="G265" t="s">
        <v>6717</v>
      </c>
    </row>
    <row r="266" spans="2:7" x14ac:dyDescent="0.35">
      <c r="B266" s="7">
        <v>42998</v>
      </c>
      <c r="G266" t="s">
        <v>6716</v>
      </c>
    </row>
    <row r="267" spans="2:7" x14ac:dyDescent="0.35">
      <c r="B267" s="7">
        <v>42999</v>
      </c>
      <c r="G267" t="s">
        <v>6715</v>
      </c>
    </row>
    <row r="268" spans="2:7" x14ac:dyDescent="0.35">
      <c r="B268" s="7">
        <v>43000</v>
      </c>
      <c r="G268" t="s">
        <v>6714</v>
      </c>
    </row>
    <row r="269" spans="2:7" x14ac:dyDescent="0.35">
      <c r="B269" s="7">
        <v>43001</v>
      </c>
      <c r="G269" t="s">
        <v>6713</v>
      </c>
    </row>
    <row r="270" spans="2:7" x14ac:dyDescent="0.35">
      <c r="B270" s="7">
        <v>43002</v>
      </c>
      <c r="G270" t="s">
        <v>6712</v>
      </c>
    </row>
    <row r="271" spans="2:7" x14ac:dyDescent="0.35">
      <c r="B271" s="7">
        <v>43003</v>
      </c>
      <c r="G271" t="s">
        <v>6711</v>
      </c>
    </row>
    <row r="272" spans="2:7" x14ac:dyDescent="0.35">
      <c r="B272" s="7">
        <v>43004</v>
      </c>
      <c r="G272" t="s">
        <v>6710</v>
      </c>
    </row>
    <row r="273" spans="2:7" x14ac:dyDescent="0.35">
      <c r="B273" s="7">
        <v>43005</v>
      </c>
      <c r="G273" t="s">
        <v>6709</v>
      </c>
    </row>
    <row r="274" spans="2:7" x14ac:dyDescent="0.35">
      <c r="B274" s="7">
        <v>43006</v>
      </c>
      <c r="G274" t="s">
        <v>6708</v>
      </c>
    </row>
    <row r="275" spans="2:7" x14ac:dyDescent="0.35">
      <c r="B275" s="7">
        <v>43007</v>
      </c>
      <c r="G275" t="s">
        <v>6707</v>
      </c>
    </row>
    <row r="276" spans="2:7" x14ac:dyDescent="0.35">
      <c r="B276" s="7">
        <v>43008</v>
      </c>
      <c r="G276" t="s">
        <v>6706</v>
      </c>
    </row>
    <row r="277" spans="2:7" x14ac:dyDescent="0.35">
      <c r="B277" s="7">
        <v>43009</v>
      </c>
      <c r="G277" t="s">
        <v>6705</v>
      </c>
    </row>
    <row r="278" spans="2:7" x14ac:dyDescent="0.35">
      <c r="B278" s="7">
        <v>43010</v>
      </c>
      <c r="G278" t="s">
        <v>6704</v>
      </c>
    </row>
    <row r="279" spans="2:7" x14ac:dyDescent="0.35">
      <c r="B279" s="7">
        <v>43011</v>
      </c>
      <c r="G279" t="s">
        <v>6703</v>
      </c>
    </row>
    <row r="280" spans="2:7" x14ac:dyDescent="0.35">
      <c r="B280" s="7">
        <v>43012</v>
      </c>
      <c r="G280" t="s">
        <v>6702</v>
      </c>
    </row>
    <row r="281" spans="2:7" x14ac:dyDescent="0.35">
      <c r="B281" s="7">
        <v>43013</v>
      </c>
      <c r="G281" t="s">
        <v>6701</v>
      </c>
    </row>
    <row r="282" spans="2:7" x14ac:dyDescent="0.35">
      <c r="B282" s="7">
        <v>43014</v>
      </c>
      <c r="G282" t="s">
        <v>6700</v>
      </c>
    </row>
    <row r="283" spans="2:7" x14ac:dyDescent="0.35">
      <c r="B283" s="7">
        <v>43015</v>
      </c>
      <c r="G283" t="s">
        <v>6699</v>
      </c>
    </row>
    <row r="284" spans="2:7" x14ac:dyDescent="0.35">
      <c r="B284" s="7">
        <v>43016</v>
      </c>
      <c r="G284" t="s">
        <v>6698</v>
      </c>
    </row>
    <row r="285" spans="2:7" x14ac:dyDescent="0.35">
      <c r="B285" s="7">
        <v>43017</v>
      </c>
      <c r="G285" t="s">
        <v>6697</v>
      </c>
    </row>
    <row r="286" spans="2:7" x14ac:dyDescent="0.35">
      <c r="B286" s="7">
        <v>43018</v>
      </c>
      <c r="G286" t="s">
        <v>6696</v>
      </c>
    </row>
    <row r="287" spans="2:7" x14ac:dyDescent="0.35">
      <c r="B287" s="7">
        <v>43019</v>
      </c>
      <c r="G287" t="s">
        <v>6695</v>
      </c>
    </row>
    <row r="288" spans="2:7" x14ac:dyDescent="0.35">
      <c r="B288" s="7">
        <v>43020</v>
      </c>
      <c r="G288" t="s">
        <v>6694</v>
      </c>
    </row>
    <row r="289" spans="2:7" x14ac:dyDescent="0.35">
      <c r="B289" s="7">
        <v>43021</v>
      </c>
      <c r="G289" t="s">
        <v>6693</v>
      </c>
    </row>
    <row r="290" spans="2:7" x14ac:dyDescent="0.35">
      <c r="B290" s="7">
        <v>43022</v>
      </c>
      <c r="G290" t="s">
        <v>6692</v>
      </c>
    </row>
    <row r="291" spans="2:7" x14ac:dyDescent="0.35">
      <c r="B291" s="7">
        <v>43023</v>
      </c>
      <c r="G291" t="s">
        <v>6691</v>
      </c>
    </row>
    <row r="292" spans="2:7" x14ac:dyDescent="0.35">
      <c r="B292" s="7">
        <v>43024</v>
      </c>
      <c r="G292" t="s">
        <v>6690</v>
      </c>
    </row>
    <row r="293" spans="2:7" x14ac:dyDescent="0.35">
      <c r="B293" s="7">
        <v>43025</v>
      </c>
      <c r="G293" t="s">
        <v>6689</v>
      </c>
    </row>
    <row r="294" spans="2:7" x14ac:dyDescent="0.35">
      <c r="B294" s="7">
        <v>43026</v>
      </c>
      <c r="G294" t="s">
        <v>6688</v>
      </c>
    </row>
    <row r="295" spans="2:7" x14ac:dyDescent="0.35">
      <c r="B295" s="7">
        <v>43027</v>
      </c>
      <c r="G295" t="s">
        <v>6687</v>
      </c>
    </row>
    <row r="296" spans="2:7" x14ac:dyDescent="0.35">
      <c r="B296" s="7">
        <v>43028</v>
      </c>
      <c r="G296" t="s">
        <v>6686</v>
      </c>
    </row>
    <row r="297" spans="2:7" x14ac:dyDescent="0.35">
      <c r="B297" s="7">
        <v>43029</v>
      </c>
      <c r="G297" t="s">
        <v>6685</v>
      </c>
    </row>
    <row r="298" spans="2:7" x14ac:dyDescent="0.35">
      <c r="B298" s="7">
        <v>43030</v>
      </c>
      <c r="G298" t="s">
        <v>6684</v>
      </c>
    </row>
    <row r="299" spans="2:7" x14ac:dyDescent="0.35">
      <c r="B299" s="7">
        <v>43031</v>
      </c>
      <c r="G299" t="s">
        <v>6683</v>
      </c>
    </row>
    <row r="300" spans="2:7" x14ac:dyDescent="0.35">
      <c r="B300" s="7">
        <v>43032</v>
      </c>
      <c r="G300" t="s">
        <v>6682</v>
      </c>
    </row>
    <row r="301" spans="2:7" x14ac:dyDescent="0.35">
      <c r="B301" s="7">
        <v>43033</v>
      </c>
      <c r="G301" t="s">
        <v>6681</v>
      </c>
    </row>
    <row r="302" spans="2:7" x14ac:dyDescent="0.35">
      <c r="B302" s="7">
        <v>43034</v>
      </c>
      <c r="G302" t="s">
        <v>6680</v>
      </c>
    </row>
    <row r="303" spans="2:7" x14ac:dyDescent="0.35">
      <c r="B303" s="7">
        <v>43035</v>
      </c>
      <c r="G303" t="s">
        <v>6679</v>
      </c>
    </row>
    <row r="304" spans="2:7" x14ac:dyDescent="0.35">
      <c r="B304" s="7">
        <v>43036</v>
      </c>
      <c r="G304" t="s">
        <v>6678</v>
      </c>
    </row>
    <row r="305" spans="2:7" x14ac:dyDescent="0.35">
      <c r="B305" s="7">
        <v>43037</v>
      </c>
      <c r="G305" t="s">
        <v>6677</v>
      </c>
    </row>
    <row r="306" spans="2:7" x14ac:dyDescent="0.35">
      <c r="B306" s="7">
        <v>43038</v>
      </c>
      <c r="G306" t="s">
        <v>6676</v>
      </c>
    </row>
    <row r="307" spans="2:7" x14ac:dyDescent="0.35">
      <c r="B307" s="7">
        <v>43039</v>
      </c>
      <c r="G307" t="s">
        <v>6675</v>
      </c>
    </row>
    <row r="308" spans="2:7" x14ac:dyDescent="0.35">
      <c r="B308" s="7">
        <v>43040</v>
      </c>
      <c r="G308" t="s">
        <v>6674</v>
      </c>
    </row>
    <row r="309" spans="2:7" x14ac:dyDescent="0.35">
      <c r="B309" s="7">
        <v>43041</v>
      </c>
      <c r="G309" t="s">
        <v>6673</v>
      </c>
    </row>
    <row r="310" spans="2:7" x14ac:dyDescent="0.35">
      <c r="B310" s="7">
        <v>43042</v>
      </c>
      <c r="G310" t="s">
        <v>6672</v>
      </c>
    </row>
    <row r="311" spans="2:7" x14ac:dyDescent="0.35">
      <c r="B311" s="7">
        <v>43043</v>
      </c>
      <c r="G311" t="s">
        <v>6671</v>
      </c>
    </row>
    <row r="312" spans="2:7" x14ac:dyDescent="0.35">
      <c r="B312" s="7">
        <v>43044</v>
      </c>
      <c r="G312" t="s">
        <v>6670</v>
      </c>
    </row>
    <row r="313" spans="2:7" x14ac:dyDescent="0.35">
      <c r="B313" s="7">
        <v>43045</v>
      </c>
      <c r="G313" t="s">
        <v>6669</v>
      </c>
    </row>
    <row r="314" spans="2:7" x14ac:dyDescent="0.35">
      <c r="B314" s="7">
        <v>43046</v>
      </c>
      <c r="G314" t="s">
        <v>6668</v>
      </c>
    </row>
    <row r="315" spans="2:7" x14ac:dyDescent="0.35">
      <c r="B315" s="7">
        <v>43047</v>
      </c>
      <c r="G315" t="s">
        <v>6667</v>
      </c>
    </row>
    <row r="316" spans="2:7" x14ac:dyDescent="0.35">
      <c r="B316" s="7">
        <v>43048</v>
      </c>
      <c r="G316" t="s">
        <v>6666</v>
      </c>
    </row>
    <row r="317" spans="2:7" x14ac:dyDescent="0.35">
      <c r="B317" s="7">
        <v>43049</v>
      </c>
      <c r="G317" t="s">
        <v>6665</v>
      </c>
    </row>
    <row r="318" spans="2:7" x14ac:dyDescent="0.35">
      <c r="B318" s="7">
        <v>43050</v>
      </c>
      <c r="G318" t="s">
        <v>6664</v>
      </c>
    </row>
    <row r="319" spans="2:7" x14ac:dyDescent="0.35">
      <c r="B319" s="7">
        <v>43051</v>
      </c>
      <c r="G319" t="s">
        <v>6663</v>
      </c>
    </row>
    <row r="320" spans="2:7" x14ac:dyDescent="0.35">
      <c r="B320" s="7">
        <v>43052</v>
      </c>
      <c r="G320" t="s">
        <v>6662</v>
      </c>
    </row>
    <row r="321" spans="2:7" x14ac:dyDescent="0.35">
      <c r="B321" s="7">
        <v>43053</v>
      </c>
      <c r="G321" t="s">
        <v>6661</v>
      </c>
    </row>
    <row r="322" spans="2:7" x14ac:dyDescent="0.35">
      <c r="B322" s="7">
        <v>43054</v>
      </c>
      <c r="G322" t="s">
        <v>6660</v>
      </c>
    </row>
    <row r="323" spans="2:7" x14ac:dyDescent="0.35">
      <c r="B323" s="7">
        <v>43055</v>
      </c>
      <c r="G323" t="s">
        <v>6659</v>
      </c>
    </row>
    <row r="324" spans="2:7" x14ac:dyDescent="0.35">
      <c r="B324" s="7">
        <v>43056</v>
      </c>
      <c r="G324" t="s">
        <v>6658</v>
      </c>
    </row>
    <row r="325" spans="2:7" x14ac:dyDescent="0.35">
      <c r="B325" s="7">
        <v>43057</v>
      </c>
      <c r="G325" t="s">
        <v>6657</v>
      </c>
    </row>
    <row r="326" spans="2:7" x14ac:dyDescent="0.35">
      <c r="B326" s="7">
        <v>43058</v>
      </c>
      <c r="G326" t="s">
        <v>6656</v>
      </c>
    </row>
    <row r="327" spans="2:7" x14ac:dyDescent="0.35">
      <c r="B327" s="7">
        <v>43059</v>
      </c>
      <c r="G327" t="s">
        <v>6655</v>
      </c>
    </row>
    <row r="328" spans="2:7" x14ac:dyDescent="0.35">
      <c r="B328" s="7">
        <v>43060</v>
      </c>
      <c r="G328" t="s">
        <v>6654</v>
      </c>
    </row>
    <row r="329" spans="2:7" x14ac:dyDescent="0.35">
      <c r="B329" s="7">
        <v>43061</v>
      </c>
      <c r="G329" t="s">
        <v>6653</v>
      </c>
    </row>
    <row r="330" spans="2:7" x14ac:dyDescent="0.35">
      <c r="B330" s="7">
        <v>43062</v>
      </c>
      <c r="G330" t="s">
        <v>6652</v>
      </c>
    </row>
    <row r="331" spans="2:7" x14ac:dyDescent="0.35">
      <c r="B331" s="7">
        <v>43063</v>
      </c>
      <c r="G331" t="s">
        <v>6651</v>
      </c>
    </row>
    <row r="332" spans="2:7" x14ac:dyDescent="0.35">
      <c r="B332" s="7">
        <v>43064</v>
      </c>
      <c r="G332" t="s">
        <v>6650</v>
      </c>
    </row>
    <row r="333" spans="2:7" x14ac:dyDescent="0.35">
      <c r="B333" s="7">
        <v>43065</v>
      </c>
      <c r="G333" t="s">
        <v>6649</v>
      </c>
    </row>
    <row r="334" spans="2:7" x14ac:dyDescent="0.35">
      <c r="B334" s="7">
        <v>43066</v>
      </c>
      <c r="G334" t="s">
        <v>6648</v>
      </c>
    </row>
    <row r="335" spans="2:7" x14ac:dyDescent="0.35">
      <c r="B335" s="7">
        <v>43067</v>
      </c>
      <c r="G335" t="s">
        <v>6647</v>
      </c>
    </row>
    <row r="336" spans="2:7" x14ac:dyDescent="0.35">
      <c r="B336" s="7">
        <v>43068</v>
      </c>
      <c r="G336" t="s">
        <v>6646</v>
      </c>
    </row>
    <row r="337" spans="2:7" x14ac:dyDescent="0.35">
      <c r="B337" s="7">
        <v>43069</v>
      </c>
      <c r="G337" t="s">
        <v>6645</v>
      </c>
    </row>
    <row r="338" spans="2:7" x14ac:dyDescent="0.35">
      <c r="B338" s="7">
        <v>43070</v>
      </c>
      <c r="G338" t="s">
        <v>6644</v>
      </c>
    </row>
    <row r="339" spans="2:7" x14ac:dyDescent="0.35">
      <c r="B339" s="7">
        <v>43071</v>
      </c>
      <c r="G339" t="s">
        <v>6643</v>
      </c>
    </row>
    <row r="340" spans="2:7" x14ac:dyDescent="0.35">
      <c r="B340" s="7">
        <v>43072</v>
      </c>
      <c r="G340" t="s">
        <v>6642</v>
      </c>
    </row>
    <row r="341" spans="2:7" x14ac:dyDescent="0.35">
      <c r="B341" s="7">
        <v>43073</v>
      </c>
      <c r="G341" t="s">
        <v>6641</v>
      </c>
    </row>
    <row r="342" spans="2:7" x14ac:dyDescent="0.35">
      <c r="B342" s="7">
        <v>43074</v>
      </c>
      <c r="G342" t="s">
        <v>6640</v>
      </c>
    </row>
    <row r="343" spans="2:7" x14ac:dyDescent="0.35">
      <c r="B343" s="7">
        <v>43075</v>
      </c>
      <c r="G343" t="s">
        <v>6639</v>
      </c>
    </row>
    <row r="344" spans="2:7" x14ac:dyDescent="0.35">
      <c r="B344" s="7">
        <v>43076</v>
      </c>
      <c r="G344" s="1"/>
    </row>
    <row r="345" spans="2:7" x14ac:dyDescent="0.35">
      <c r="B345" s="7">
        <v>43077</v>
      </c>
      <c r="F345" t="s">
        <v>6638</v>
      </c>
      <c r="G345" s="1"/>
    </row>
    <row r="346" spans="2:7" x14ac:dyDescent="0.35">
      <c r="B346" s="7">
        <v>43078</v>
      </c>
      <c r="G346" t="s">
        <v>6637</v>
      </c>
    </row>
    <row r="347" spans="2:7" x14ac:dyDescent="0.35">
      <c r="B347" s="7">
        <v>43079</v>
      </c>
      <c r="G347" t="s">
        <v>6636</v>
      </c>
    </row>
    <row r="348" spans="2:7" x14ac:dyDescent="0.35">
      <c r="B348" s="7">
        <v>43080</v>
      </c>
      <c r="G348" t="s">
        <v>6635</v>
      </c>
    </row>
    <row r="349" spans="2:7" x14ac:dyDescent="0.35">
      <c r="B349" s="7">
        <v>43081</v>
      </c>
      <c r="G349" t="s">
        <v>6634</v>
      </c>
    </row>
    <row r="350" spans="2:7" x14ac:dyDescent="0.35">
      <c r="B350" s="7">
        <v>43082</v>
      </c>
      <c r="G350" t="s">
        <v>6633</v>
      </c>
    </row>
    <row r="351" spans="2:7" x14ac:dyDescent="0.35">
      <c r="B351" s="7">
        <v>43083</v>
      </c>
      <c r="G351" t="s">
        <v>6632</v>
      </c>
    </row>
    <row r="352" spans="2:7" x14ac:dyDescent="0.35">
      <c r="B352" s="7">
        <v>43084</v>
      </c>
      <c r="G352" t="s">
        <v>6631</v>
      </c>
    </row>
    <row r="353" spans="2:7" x14ac:dyDescent="0.35">
      <c r="B353" s="7">
        <v>43085</v>
      </c>
      <c r="G353" t="s">
        <v>6630</v>
      </c>
    </row>
    <row r="354" spans="2:7" x14ac:dyDescent="0.35">
      <c r="B354" s="7">
        <v>43086</v>
      </c>
      <c r="G354" t="s">
        <v>6629</v>
      </c>
    </row>
    <row r="355" spans="2:7" x14ac:dyDescent="0.35">
      <c r="B355" s="7">
        <v>43087</v>
      </c>
      <c r="G355" t="s">
        <v>6628</v>
      </c>
    </row>
    <row r="356" spans="2:7" x14ac:dyDescent="0.35">
      <c r="B356" s="7">
        <v>43088</v>
      </c>
      <c r="G356" t="s">
        <v>6627</v>
      </c>
    </row>
    <row r="357" spans="2:7" x14ac:dyDescent="0.35">
      <c r="B357" s="7">
        <v>43089</v>
      </c>
      <c r="G357" t="s">
        <v>6626</v>
      </c>
    </row>
    <row r="358" spans="2:7" x14ac:dyDescent="0.35">
      <c r="B358" s="7">
        <v>43090</v>
      </c>
      <c r="G358" t="s">
        <v>6625</v>
      </c>
    </row>
    <row r="359" spans="2:7" x14ac:dyDescent="0.35">
      <c r="B359" s="7">
        <v>43091</v>
      </c>
      <c r="G359" t="s">
        <v>6624</v>
      </c>
    </row>
    <row r="360" spans="2:7" x14ac:dyDescent="0.35">
      <c r="B360" s="7">
        <v>43092</v>
      </c>
      <c r="G360" t="s">
        <v>6623</v>
      </c>
    </row>
    <row r="361" spans="2:7" x14ac:dyDescent="0.35">
      <c r="B361" s="7">
        <v>43093</v>
      </c>
      <c r="G361" t="s">
        <v>6622</v>
      </c>
    </row>
    <row r="362" spans="2:7" x14ac:dyDescent="0.35">
      <c r="B362" s="7">
        <v>43094</v>
      </c>
      <c r="G362" t="s">
        <v>6621</v>
      </c>
    </row>
    <row r="363" spans="2:7" x14ac:dyDescent="0.35">
      <c r="B363" s="7">
        <v>43095</v>
      </c>
      <c r="G363" t="s">
        <v>6620</v>
      </c>
    </row>
    <row r="364" spans="2:7" x14ac:dyDescent="0.35">
      <c r="B364" s="7">
        <v>43096</v>
      </c>
      <c r="G364" t="s">
        <v>6619</v>
      </c>
    </row>
    <row r="365" spans="2:7" x14ac:dyDescent="0.35">
      <c r="B365" s="7">
        <v>43097</v>
      </c>
      <c r="G365" t="s">
        <v>6618</v>
      </c>
    </row>
    <row r="366" spans="2:7" x14ac:dyDescent="0.35">
      <c r="B366" s="7">
        <v>43098</v>
      </c>
      <c r="G366" t="s">
        <v>6617</v>
      </c>
    </row>
    <row r="367" spans="2:7" x14ac:dyDescent="0.35">
      <c r="B367" s="7">
        <v>43099</v>
      </c>
      <c r="G367" t="s">
        <v>6616</v>
      </c>
    </row>
    <row r="368" spans="2:7" x14ac:dyDescent="0.35">
      <c r="B368" s="7">
        <v>43100</v>
      </c>
      <c r="G368" t="s">
        <v>6615</v>
      </c>
    </row>
    <row r="369" spans="2:7" x14ac:dyDescent="0.35">
      <c r="B369" s="7">
        <v>43101</v>
      </c>
      <c r="G369" t="s">
        <v>6614</v>
      </c>
    </row>
    <row r="370" spans="2:7" x14ac:dyDescent="0.35">
      <c r="B370" s="7">
        <v>43102</v>
      </c>
      <c r="G370" t="s">
        <v>6613</v>
      </c>
    </row>
    <row r="371" spans="2:7" x14ac:dyDescent="0.35">
      <c r="B371" s="7">
        <v>43103</v>
      </c>
      <c r="G371" t="s">
        <v>6612</v>
      </c>
    </row>
    <row r="372" spans="2:7" x14ac:dyDescent="0.35">
      <c r="B372" s="7">
        <v>43104</v>
      </c>
      <c r="G372" t="s">
        <v>6611</v>
      </c>
    </row>
    <row r="373" spans="2:7" x14ac:dyDescent="0.35">
      <c r="B373" s="7">
        <v>43105</v>
      </c>
      <c r="G373" t="s">
        <v>6610</v>
      </c>
    </row>
    <row r="374" spans="2:7" x14ac:dyDescent="0.35">
      <c r="B374" s="7">
        <v>43106</v>
      </c>
      <c r="G374" t="s">
        <v>6609</v>
      </c>
    </row>
    <row r="375" spans="2:7" x14ac:dyDescent="0.35">
      <c r="B375" s="7">
        <v>43107</v>
      </c>
      <c r="G375" t="s">
        <v>6608</v>
      </c>
    </row>
    <row r="376" spans="2:7" x14ac:dyDescent="0.35">
      <c r="B376" s="7">
        <v>43108</v>
      </c>
      <c r="G376" t="s">
        <v>6607</v>
      </c>
    </row>
    <row r="377" spans="2:7" x14ac:dyDescent="0.35">
      <c r="B377" s="7">
        <v>43109</v>
      </c>
      <c r="G377" t="s">
        <v>6606</v>
      </c>
    </row>
    <row r="378" spans="2:7" x14ac:dyDescent="0.35">
      <c r="B378" s="7">
        <v>43110</v>
      </c>
      <c r="G378" t="s">
        <v>6605</v>
      </c>
    </row>
    <row r="379" spans="2:7" x14ac:dyDescent="0.35">
      <c r="B379" s="7">
        <v>43111</v>
      </c>
      <c r="G379" t="s">
        <v>6604</v>
      </c>
    </row>
    <row r="380" spans="2:7" x14ac:dyDescent="0.35">
      <c r="B380" s="7">
        <v>43112</v>
      </c>
      <c r="G380" t="s">
        <v>6603</v>
      </c>
    </row>
    <row r="381" spans="2:7" x14ac:dyDescent="0.35">
      <c r="B381" s="7">
        <v>43113</v>
      </c>
      <c r="G381" t="s">
        <v>6602</v>
      </c>
    </row>
    <row r="382" spans="2:7" x14ac:dyDescent="0.35">
      <c r="B382" s="7">
        <v>43114</v>
      </c>
      <c r="G382" t="s">
        <v>6601</v>
      </c>
    </row>
    <row r="383" spans="2:7" x14ac:dyDescent="0.35">
      <c r="B383" s="7">
        <v>43115</v>
      </c>
      <c r="G383" t="s">
        <v>6600</v>
      </c>
    </row>
    <row r="384" spans="2:7" x14ac:dyDescent="0.35">
      <c r="B384" s="7">
        <v>43116</v>
      </c>
      <c r="G384" t="s">
        <v>6599</v>
      </c>
    </row>
    <row r="385" spans="2:7" x14ac:dyDescent="0.35">
      <c r="B385" s="7">
        <v>43117</v>
      </c>
      <c r="G385" t="s">
        <v>6598</v>
      </c>
    </row>
    <row r="386" spans="2:7" x14ac:dyDescent="0.35">
      <c r="B386" s="7">
        <v>43118</v>
      </c>
      <c r="G386" t="s">
        <v>6597</v>
      </c>
    </row>
    <row r="387" spans="2:7" x14ac:dyDescent="0.35">
      <c r="B387" s="7">
        <v>43119</v>
      </c>
      <c r="G387" t="s">
        <v>6596</v>
      </c>
    </row>
    <row r="388" spans="2:7" x14ac:dyDescent="0.35">
      <c r="B388" s="7">
        <v>43120</v>
      </c>
      <c r="G388" t="s">
        <v>6595</v>
      </c>
    </row>
    <row r="389" spans="2:7" x14ac:dyDescent="0.35">
      <c r="B389" s="7">
        <v>43121</v>
      </c>
      <c r="G389" t="s">
        <v>6594</v>
      </c>
    </row>
    <row r="390" spans="2:7" x14ac:dyDescent="0.35">
      <c r="B390" s="7">
        <v>43122</v>
      </c>
      <c r="G390" t="s">
        <v>6593</v>
      </c>
    </row>
    <row r="391" spans="2:7" x14ac:dyDescent="0.35">
      <c r="B391" s="7">
        <v>43123</v>
      </c>
      <c r="G391" t="s">
        <v>6592</v>
      </c>
    </row>
    <row r="392" spans="2:7" x14ac:dyDescent="0.35">
      <c r="B392" s="7">
        <v>43124</v>
      </c>
      <c r="G392" t="s">
        <v>6591</v>
      </c>
    </row>
    <row r="393" spans="2:7" x14ac:dyDescent="0.35">
      <c r="B393" s="7">
        <v>43125</v>
      </c>
      <c r="G393" t="s">
        <v>6590</v>
      </c>
    </row>
    <row r="394" spans="2:7" x14ac:dyDescent="0.35">
      <c r="B394" s="7">
        <v>43126</v>
      </c>
      <c r="G394" t="s">
        <v>6589</v>
      </c>
    </row>
    <row r="395" spans="2:7" x14ac:dyDescent="0.35">
      <c r="B395" s="7">
        <v>43127</v>
      </c>
      <c r="G395" t="s">
        <v>6588</v>
      </c>
    </row>
    <row r="396" spans="2:7" x14ac:dyDescent="0.35">
      <c r="B396" s="7">
        <v>43128</v>
      </c>
      <c r="G396" t="s">
        <v>6587</v>
      </c>
    </row>
    <row r="397" spans="2:7" x14ac:dyDescent="0.35">
      <c r="B397" s="7">
        <v>43129</v>
      </c>
      <c r="G397" t="s">
        <v>6586</v>
      </c>
    </row>
    <row r="398" spans="2:7" x14ac:dyDescent="0.35">
      <c r="B398" s="7">
        <v>43130</v>
      </c>
      <c r="G398" t="s">
        <v>6585</v>
      </c>
    </row>
    <row r="399" spans="2:7" x14ac:dyDescent="0.35">
      <c r="B399" s="7">
        <v>43131</v>
      </c>
      <c r="G399" t="s">
        <v>6584</v>
      </c>
    </row>
    <row r="400" spans="2:7" x14ac:dyDescent="0.35">
      <c r="B400" s="7">
        <v>43132</v>
      </c>
      <c r="G400" t="s">
        <v>6583</v>
      </c>
    </row>
    <row r="401" spans="2:7" x14ac:dyDescent="0.35">
      <c r="B401" s="7">
        <v>43133</v>
      </c>
      <c r="G401" t="s">
        <v>6582</v>
      </c>
    </row>
    <row r="402" spans="2:7" x14ac:dyDescent="0.35">
      <c r="B402" s="7">
        <v>43134</v>
      </c>
      <c r="G402" t="s">
        <v>6581</v>
      </c>
    </row>
    <row r="403" spans="2:7" x14ac:dyDescent="0.35">
      <c r="B403" s="7">
        <v>43135</v>
      </c>
      <c r="G403" t="s">
        <v>6580</v>
      </c>
    </row>
    <row r="404" spans="2:7" x14ac:dyDescent="0.35">
      <c r="B404" s="7">
        <v>43136</v>
      </c>
      <c r="G404" t="s">
        <v>6579</v>
      </c>
    </row>
    <row r="405" spans="2:7" x14ac:dyDescent="0.35">
      <c r="B405" s="7">
        <v>43137</v>
      </c>
      <c r="G405" t="s">
        <v>6578</v>
      </c>
    </row>
    <row r="406" spans="2:7" x14ac:dyDescent="0.35">
      <c r="B406" s="7">
        <v>43138</v>
      </c>
      <c r="G406" t="s">
        <v>6577</v>
      </c>
    </row>
    <row r="407" spans="2:7" x14ac:dyDescent="0.35">
      <c r="B407" s="7">
        <v>43139</v>
      </c>
      <c r="G407" t="s">
        <v>6576</v>
      </c>
    </row>
    <row r="408" spans="2:7" x14ac:dyDescent="0.35">
      <c r="B408" s="7">
        <v>43140</v>
      </c>
      <c r="G408" t="s">
        <v>6575</v>
      </c>
    </row>
    <row r="409" spans="2:7" x14ac:dyDescent="0.35">
      <c r="B409" s="7">
        <v>43141</v>
      </c>
      <c r="G409" t="s">
        <v>6574</v>
      </c>
    </row>
    <row r="410" spans="2:7" x14ac:dyDescent="0.35">
      <c r="B410" s="7">
        <v>43142</v>
      </c>
      <c r="G410" t="s">
        <v>6573</v>
      </c>
    </row>
    <row r="411" spans="2:7" x14ac:dyDescent="0.35">
      <c r="B411" s="7">
        <v>43143</v>
      </c>
      <c r="G411" t="s">
        <v>6572</v>
      </c>
    </row>
    <row r="412" spans="2:7" x14ac:dyDescent="0.35">
      <c r="B412" s="7">
        <v>43144</v>
      </c>
      <c r="G412" t="s">
        <v>6571</v>
      </c>
    </row>
    <row r="413" spans="2:7" x14ac:dyDescent="0.35">
      <c r="B413" s="7">
        <v>43145</v>
      </c>
      <c r="G413" t="s">
        <v>6570</v>
      </c>
    </row>
    <row r="414" spans="2:7" x14ac:dyDescent="0.35">
      <c r="B414" s="7">
        <v>43146</v>
      </c>
      <c r="G414" t="s">
        <v>6569</v>
      </c>
    </row>
    <row r="415" spans="2:7" x14ac:dyDescent="0.35">
      <c r="B415" s="7">
        <v>43147</v>
      </c>
      <c r="G415" t="s">
        <v>6568</v>
      </c>
    </row>
    <row r="416" spans="2:7" x14ac:dyDescent="0.35">
      <c r="B416" s="7">
        <v>43148</v>
      </c>
      <c r="G416" t="s">
        <v>6567</v>
      </c>
    </row>
    <row r="417" spans="2:7" x14ac:dyDescent="0.35">
      <c r="B417" s="7">
        <v>43149</v>
      </c>
      <c r="G417" t="s">
        <v>6566</v>
      </c>
    </row>
    <row r="418" spans="2:7" x14ac:dyDescent="0.35">
      <c r="B418" s="7">
        <v>43150</v>
      </c>
      <c r="G418" t="s">
        <v>6565</v>
      </c>
    </row>
    <row r="419" spans="2:7" x14ac:dyDescent="0.35">
      <c r="B419" s="7">
        <v>43151</v>
      </c>
      <c r="G419" t="s">
        <v>6564</v>
      </c>
    </row>
    <row r="420" spans="2:7" x14ac:dyDescent="0.35">
      <c r="B420" s="7">
        <v>43152</v>
      </c>
      <c r="G420" t="s">
        <v>6563</v>
      </c>
    </row>
    <row r="421" spans="2:7" x14ac:dyDescent="0.35">
      <c r="B421" s="7">
        <v>43153</v>
      </c>
      <c r="G421" t="s">
        <v>6562</v>
      </c>
    </row>
    <row r="422" spans="2:7" x14ac:dyDescent="0.35">
      <c r="B422" s="7">
        <v>43154</v>
      </c>
      <c r="G422" t="s">
        <v>6561</v>
      </c>
    </row>
    <row r="423" spans="2:7" x14ac:dyDescent="0.35">
      <c r="B423" s="7">
        <v>43155</v>
      </c>
      <c r="G423" t="s">
        <v>6560</v>
      </c>
    </row>
    <row r="424" spans="2:7" x14ac:dyDescent="0.35">
      <c r="B424" s="7">
        <v>43156</v>
      </c>
      <c r="G424" t="s">
        <v>6559</v>
      </c>
    </row>
    <row r="425" spans="2:7" x14ac:dyDescent="0.35">
      <c r="B425" s="7">
        <v>43157</v>
      </c>
      <c r="G425" t="s">
        <v>6558</v>
      </c>
    </row>
    <row r="426" spans="2:7" x14ac:dyDescent="0.35">
      <c r="B426" s="7">
        <v>43158</v>
      </c>
      <c r="G426" t="s">
        <v>6557</v>
      </c>
    </row>
    <row r="427" spans="2:7" x14ac:dyDescent="0.35">
      <c r="B427" s="7">
        <v>43159</v>
      </c>
      <c r="G427" t="s">
        <v>6556</v>
      </c>
    </row>
    <row r="428" spans="2:7" x14ac:dyDescent="0.35">
      <c r="B428" s="7">
        <v>43160</v>
      </c>
      <c r="G428" t="s">
        <v>6555</v>
      </c>
    </row>
    <row r="429" spans="2:7" x14ac:dyDescent="0.35">
      <c r="B429" s="7">
        <v>43161</v>
      </c>
      <c r="G429" t="s">
        <v>6554</v>
      </c>
    </row>
    <row r="430" spans="2:7" x14ac:dyDescent="0.35">
      <c r="B430" s="7">
        <v>43162</v>
      </c>
      <c r="G430" t="s">
        <v>6553</v>
      </c>
    </row>
    <row r="431" spans="2:7" x14ac:dyDescent="0.35">
      <c r="B431" s="7">
        <v>43163</v>
      </c>
      <c r="G431" t="s">
        <v>6552</v>
      </c>
    </row>
    <row r="432" spans="2:7" x14ac:dyDescent="0.35">
      <c r="B432" s="7">
        <v>43164</v>
      </c>
      <c r="G432" t="s">
        <v>6551</v>
      </c>
    </row>
    <row r="433" spans="2:7" x14ac:dyDescent="0.35">
      <c r="B433" s="7">
        <v>43165</v>
      </c>
      <c r="G433" t="s">
        <v>6550</v>
      </c>
    </row>
    <row r="434" spans="2:7" x14ac:dyDescent="0.35">
      <c r="B434" s="7">
        <v>43166</v>
      </c>
      <c r="G434" t="s">
        <v>6549</v>
      </c>
    </row>
    <row r="435" spans="2:7" x14ac:dyDescent="0.35">
      <c r="B435" s="7">
        <v>43167</v>
      </c>
      <c r="G435" t="s">
        <v>6548</v>
      </c>
    </row>
    <row r="436" spans="2:7" x14ac:dyDescent="0.35">
      <c r="B436" s="7">
        <v>43168</v>
      </c>
      <c r="G436" t="s">
        <v>6547</v>
      </c>
    </row>
    <row r="437" spans="2:7" x14ac:dyDescent="0.35">
      <c r="B437" s="7">
        <v>43169</v>
      </c>
      <c r="G437" t="s">
        <v>6546</v>
      </c>
    </row>
    <row r="438" spans="2:7" x14ac:dyDescent="0.35">
      <c r="B438" s="7">
        <v>43170</v>
      </c>
      <c r="G438" t="s">
        <v>6545</v>
      </c>
    </row>
    <row r="439" spans="2:7" x14ac:dyDescent="0.35">
      <c r="B439" s="7">
        <v>43171</v>
      </c>
      <c r="G439" t="s">
        <v>6544</v>
      </c>
    </row>
    <row r="440" spans="2:7" x14ac:dyDescent="0.35">
      <c r="B440" s="7">
        <v>43172</v>
      </c>
      <c r="G440" t="s">
        <v>6543</v>
      </c>
    </row>
    <row r="441" spans="2:7" x14ac:dyDescent="0.35">
      <c r="B441" s="7">
        <v>43173</v>
      </c>
      <c r="G441" t="s">
        <v>6542</v>
      </c>
    </row>
    <row r="442" spans="2:7" x14ac:dyDescent="0.35">
      <c r="B442" s="7">
        <v>43174</v>
      </c>
      <c r="G442" t="s">
        <v>6541</v>
      </c>
    </row>
    <row r="443" spans="2:7" x14ac:dyDescent="0.35">
      <c r="B443" s="7">
        <v>43175</v>
      </c>
      <c r="G443" t="s">
        <v>6540</v>
      </c>
    </row>
    <row r="444" spans="2:7" x14ac:dyDescent="0.35">
      <c r="B444" s="7">
        <v>43176</v>
      </c>
      <c r="G444" t="s">
        <v>6539</v>
      </c>
    </row>
    <row r="445" spans="2:7" x14ac:dyDescent="0.35">
      <c r="B445" s="7">
        <v>43177</v>
      </c>
      <c r="G445" t="s">
        <v>6538</v>
      </c>
    </row>
    <row r="446" spans="2:7" x14ac:dyDescent="0.35">
      <c r="B446" s="7">
        <v>43178</v>
      </c>
      <c r="G446" t="s">
        <v>6537</v>
      </c>
    </row>
    <row r="447" spans="2:7" x14ac:dyDescent="0.35">
      <c r="B447" s="7">
        <v>43179</v>
      </c>
      <c r="G447" t="s">
        <v>6536</v>
      </c>
    </row>
    <row r="448" spans="2:7" x14ac:dyDescent="0.35">
      <c r="B448" s="7">
        <v>43180</v>
      </c>
      <c r="G448" t="s">
        <v>6535</v>
      </c>
    </row>
    <row r="449" spans="2:7" x14ac:dyDescent="0.35">
      <c r="B449" s="7">
        <v>43181</v>
      </c>
      <c r="G449" t="s">
        <v>6534</v>
      </c>
    </row>
    <row r="450" spans="2:7" x14ac:dyDescent="0.35">
      <c r="B450" s="7">
        <v>43182</v>
      </c>
      <c r="G450" t="s">
        <v>6533</v>
      </c>
    </row>
    <row r="451" spans="2:7" x14ac:dyDescent="0.35">
      <c r="B451" s="7">
        <v>43183</v>
      </c>
      <c r="G451" t="s">
        <v>6532</v>
      </c>
    </row>
    <row r="452" spans="2:7" x14ac:dyDescent="0.35">
      <c r="B452" s="7">
        <v>43184</v>
      </c>
      <c r="G452" t="s">
        <v>6531</v>
      </c>
    </row>
    <row r="453" spans="2:7" x14ac:dyDescent="0.35">
      <c r="B453" s="7">
        <v>43185</v>
      </c>
      <c r="G453" t="s">
        <v>6530</v>
      </c>
    </row>
    <row r="454" spans="2:7" x14ac:dyDescent="0.35">
      <c r="B454" s="7">
        <v>43186</v>
      </c>
      <c r="G454" t="s">
        <v>6529</v>
      </c>
    </row>
    <row r="455" spans="2:7" x14ac:dyDescent="0.35">
      <c r="B455" s="7">
        <v>43187</v>
      </c>
      <c r="G455" t="s">
        <v>6528</v>
      </c>
    </row>
    <row r="456" spans="2:7" x14ac:dyDescent="0.35">
      <c r="B456" s="7">
        <v>43188</v>
      </c>
      <c r="G456" t="s">
        <v>6527</v>
      </c>
    </row>
    <row r="457" spans="2:7" x14ac:dyDescent="0.35">
      <c r="B457" s="7">
        <v>43189</v>
      </c>
      <c r="G457" t="s">
        <v>6526</v>
      </c>
    </row>
    <row r="458" spans="2:7" x14ac:dyDescent="0.35">
      <c r="B458" s="7">
        <v>43190</v>
      </c>
      <c r="G458" t="s">
        <v>6525</v>
      </c>
    </row>
    <row r="459" spans="2:7" x14ac:dyDescent="0.35">
      <c r="B459" s="7">
        <v>43191</v>
      </c>
      <c r="G459" t="s">
        <v>6524</v>
      </c>
    </row>
    <row r="460" spans="2:7" x14ac:dyDescent="0.35">
      <c r="B460" s="7">
        <v>43192</v>
      </c>
      <c r="G460" t="s">
        <v>6523</v>
      </c>
    </row>
    <row r="461" spans="2:7" x14ac:dyDescent="0.35">
      <c r="B461" s="7">
        <v>43193</v>
      </c>
      <c r="G461" t="s">
        <v>6522</v>
      </c>
    </row>
    <row r="462" spans="2:7" x14ac:dyDescent="0.35">
      <c r="B462" s="7">
        <v>43194</v>
      </c>
      <c r="G462" t="s">
        <v>6521</v>
      </c>
    </row>
    <row r="463" spans="2:7" x14ac:dyDescent="0.35">
      <c r="B463" s="7">
        <v>43195</v>
      </c>
      <c r="G463" t="s">
        <v>6520</v>
      </c>
    </row>
    <row r="464" spans="2:7" x14ac:dyDescent="0.35">
      <c r="B464" s="7">
        <v>43196</v>
      </c>
      <c r="G464" t="s">
        <v>6519</v>
      </c>
    </row>
    <row r="465" spans="2:7" x14ac:dyDescent="0.35">
      <c r="B465" s="7">
        <v>43197</v>
      </c>
      <c r="G465" t="s">
        <v>6518</v>
      </c>
    </row>
    <row r="466" spans="2:7" x14ac:dyDescent="0.35">
      <c r="B466" s="7">
        <v>43198</v>
      </c>
      <c r="G466" t="s">
        <v>6517</v>
      </c>
    </row>
    <row r="467" spans="2:7" x14ac:dyDescent="0.35">
      <c r="B467" s="7">
        <v>43199</v>
      </c>
      <c r="G467" t="s">
        <v>6516</v>
      </c>
    </row>
    <row r="468" spans="2:7" x14ac:dyDescent="0.35">
      <c r="B468" s="7">
        <v>43200</v>
      </c>
      <c r="G468" t="s">
        <v>6515</v>
      </c>
    </row>
    <row r="469" spans="2:7" x14ac:dyDescent="0.35">
      <c r="B469" s="7">
        <v>43201</v>
      </c>
      <c r="G469" t="s">
        <v>6514</v>
      </c>
    </row>
    <row r="470" spans="2:7" x14ac:dyDescent="0.35">
      <c r="B470" s="7">
        <v>43202</v>
      </c>
      <c r="G470" t="s">
        <v>6513</v>
      </c>
    </row>
    <row r="471" spans="2:7" x14ac:dyDescent="0.35">
      <c r="B471" s="7">
        <v>43203</v>
      </c>
      <c r="G471" t="s">
        <v>6512</v>
      </c>
    </row>
    <row r="472" spans="2:7" x14ac:dyDescent="0.35">
      <c r="B472" s="7">
        <v>43204</v>
      </c>
      <c r="G472" t="s">
        <v>6511</v>
      </c>
    </row>
    <row r="473" spans="2:7" x14ac:dyDescent="0.35">
      <c r="B473" s="7">
        <v>43205</v>
      </c>
      <c r="G473" t="s">
        <v>6510</v>
      </c>
    </row>
    <row r="474" spans="2:7" x14ac:dyDescent="0.35">
      <c r="B474" s="7">
        <v>43206</v>
      </c>
      <c r="G474" t="s">
        <v>6509</v>
      </c>
    </row>
    <row r="475" spans="2:7" x14ac:dyDescent="0.35">
      <c r="B475" s="7">
        <v>43207</v>
      </c>
      <c r="G475" t="s">
        <v>6508</v>
      </c>
    </row>
    <row r="476" spans="2:7" x14ac:dyDescent="0.35">
      <c r="B476" s="7">
        <v>43208</v>
      </c>
      <c r="G476" t="s">
        <v>6507</v>
      </c>
    </row>
    <row r="477" spans="2:7" x14ac:dyDescent="0.35">
      <c r="B477" s="7">
        <v>43209</v>
      </c>
      <c r="G477" t="s">
        <v>6506</v>
      </c>
    </row>
    <row r="478" spans="2:7" x14ac:dyDescent="0.35">
      <c r="B478" s="7">
        <v>43210</v>
      </c>
      <c r="G478" t="s">
        <v>6505</v>
      </c>
    </row>
    <row r="479" spans="2:7" x14ac:dyDescent="0.35">
      <c r="B479" s="7">
        <v>43211</v>
      </c>
      <c r="G479" t="s">
        <v>6504</v>
      </c>
    </row>
    <row r="480" spans="2:7" x14ac:dyDescent="0.35">
      <c r="B480" s="7">
        <v>43212</v>
      </c>
      <c r="G480" t="s">
        <v>6503</v>
      </c>
    </row>
    <row r="481" spans="2:7" x14ac:dyDescent="0.35">
      <c r="B481" s="7">
        <v>43213</v>
      </c>
      <c r="G481" t="s">
        <v>6502</v>
      </c>
    </row>
    <row r="482" spans="2:7" x14ac:dyDescent="0.35">
      <c r="B482" s="7">
        <v>43214</v>
      </c>
      <c r="G482" t="s">
        <v>6501</v>
      </c>
    </row>
    <row r="483" spans="2:7" x14ac:dyDescent="0.35">
      <c r="B483" s="7">
        <v>43215</v>
      </c>
      <c r="G483" t="s">
        <v>6500</v>
      </c>
    </row>
    <row r="484" spans="2:7" x14ac:dyDescent="0.35">
      <c r="B484" s="7">
        <v>43216</v>
      </c>
      <c r="G484" t="s">
        <v>6499</v>
      </c>
    </row>
    <row r="485" spans="2:7" x14ac:dyDescent="0.35">
      <c r="B485" s="7">
        <v>43217</v>
      </c>
      <c r="G485" t="s">
        <v>6498</v>
      </c>
    </row>
    <row r="486" spans="2:7" x14ac:dyDescent="0.35">
      <c r="B486" s="7">
        <v>43218</v>
      </c>
      <c r="G486" t="s">
        <v>6497</v>
      </c>
    </row>
    <row r="487" spans="2:7" x14ac:dyDescent="0.35">
      <c r="B487" s="7">
        <v>43219</v>
      </c>
      <c r="G487" t="s">
        <v>6496</v>
      </c>
    </row>
    <row r="488" spans="2:7" x14ac:dyDescent="0.35">
      <c r="B488" s="7">
        <v>43220</v>
      </c>
      <c r="G488" t="s">
        <v>6495</v>
      </c>
    </row>
    <row r="489" spans="2:7" x14ac:dyDescent="0.35">
      <c r="B489" s="7">
        <v>43221</v>
      </c>
      <c r="G489" t="s">
        <v>6494</v>
      </c>
    </row>
    <row r="490" spans="2:7" x14ac:dyDescent="0.35">
      <c r="B490" s="7">
        <v>43222</v>
      </c>
      <c r="G490" t="s">
        <v>6493</v>
      </c>
    </row>
    <row r="491" spans="2:7" x14ac:dyDescent="0.35">
      <c r="B491" s="7">
        <v>43223</v>
      </c>
      <c r="G491" t="s">
        <v>6492</v>
      </c>
    </row>
    <row r="492" spans="2:7" x14ac:dyDescent="0.35">
      <c r="B492" s="7">
        <v>43224</v>
      </c>
      <c r="G492" t="s">
        <v>6491</v>
      </c>
    </row>
    <row r="493" spans="2:7" x14ac:dyDescent="0.35">
      <c r="B493" s="7">
        <v>43225</v>
      </c>
      <c r="G493" t="s">
        <v>6490</v>
      </c>
    </row>
    <row r="494" spans="2:7" x14ac:dyDescent="0.35">
      <c r="B494" s="7">
        <v>43226</v>
      </c>
      <c r="G494" t="s">
        <v>6489</v>
      </c>
    </row>
    <row r="495" spans="2:7" x14ac:dyDescent="0.35">
      <c r="B495" s="7">
        <v>43227</v>
      </c>
      <c r="G495" t="s">
        <v>6488</v>
      </c>
    </row>
    <row r="496" spans="2:7" x14ac:dyDescent="0.35">
      <c r="B496" s="7">
        <v>43228</v>
      </c>
      <c r="G496" t="s">
        <v>6487</v>
      </c>
    </row>
    <row r="497" spans="2:7" x14ac:dyDescent="0.35">
      <c r="B497" s="7">
        <v>43229</v>
      </c>
      <c r="G497" t="s">
        <v>6486</v>
      </c>
    </row>
    <row r="498" spans="2:7" x14ac:dyDescent="0.35">
      <c r="B498" s="7">
        <v>43230</v>
      </c>
      <c r="G498" t="s">
        <v>6485</v>
      </c>
    </row>
    <row r="499" spans="2:7" x14ac:dyDescent="0.35">
      <c r="B499" s="7">
        <v>43231</v>
      </c>
      <c r="G499" t="s">
        <v>6484</v>
      </c>
    </row>
    <row r="500" spans="2:7" x14ac:dyDescent="0.35">
      <c r="B500" s="7">
        <v>43232</v>
      </c>
      <c r="G500" t="s">
        <v>6483</v>
      </c>
    </row>
    <row r="501" spans="2:7" x14ac:dyDescent="0.35">
      <c r="B501" s="7">
        <v>43233</v>
      </c>
      <c r="G501" t="s">
        <v>6482</v>
      </c>
    </row>
    <row r="502" spans="2:7" x14ac:dyDescent="0.35">
      <c r="B502" s="7">
        <v>43234</v>
      </c>
      <c r="G502" t="s">
        <v>6481</v>
      </c>
    </row>
    <row r="503" spans="2:7" x14ac:dyDescent="0.35">
      <c r="B503" s="7">
        <v>43235</v>
      </c>
      <c r="G503" t="s">
        <v>6480</v>
      </c>
    </row>
    <row r="504" spans="2:7" x14ac:dyDescent="0.35">
      <c r="B504" s="7">
        <v>43236</v>
      </c>
      <c r="G504" t="s">
        <v>6479</v>
      </c>
    </row>
    <row r="505" spans="2:7" x14ac:dyDescent="0.35">
      <c r="B505" s="7">
        <v>43237</v>
      </c>
      <c r="G505" t="s">
        <v>6478</v>
      </c>
    </row>
    <row r="506" spans="2:7" x14ac:dyDescent="0.35">
      <c r="B506" s="7">
        <v>43238</v>
      </c>
      <c r="G506" t="s">
        <v>6477</v>
      </c>
    </row>
    <row r="507" spans="2:7" x14ac:dyDescent="0.35">
      <c r="B507" s="7">
        <v>43239</v>
      </c>
      <c r="G507" t="s">
        <v>6476</v>
      </c>
    </row>
    <row r="508" spans="2:7" x14ac:dyDescent="0.35">
      <c r="B508" s="7">
        <v>43240</v>
      </c>
      <c r="G508" t="s">
        <v>6475</v>
      </c>
    </row>
    <row r="509" spans="2:7" x14ac:dyDescent="0.35">
      <c r="B509" s="7">
        <v>43241</v>
      </c>
      <c r="G509" t="s">
        <v>6474</v>
      </c>
    </row>
    <row r="510" spans="2:7" x14ac:dyDescent="0.35">
      <c r="B510" s="7">
        <v>43242</v>
      </c>
      <c r="G510" t="s">
        <v>6473</v>
      </c>
    </row>
    <row r="511" spans="2:7" x14ac:dyDescent="0.35">
      <c r="B511" s="7">
        <v>43243</v>
      </c>
      <c r="G511" t="s">
        <v>6472</v>
      </c>
    </row>
    <row r="512" spans="2:7" x14ac:dyDescent="0.35">
      <c r="B512" s="7">
        <v>43244</v>
      </c>
      <c r="G512" t="s">
        <v>6471</v>
      </c>
    </row>
    <row r="513" spans="2:7" x14ac:dyDescent="0.35">
      <c r="B513" s="7">
        <v>43245</v>
      </c>
      <c r="G513" t="s">
        <v>6470</v>
      </c>
    </row>
    <row r="514" spans="2:7" x14ac:dyDescent="0.35">
      <c r="B514" s="7">
        <v>43246</v>
      </c>
      <c r="G514" t="s">
        <v>6469</v>
      </c>
    </row>
    <row r="515" spans="2:7" x14ac:dyDescent="0.35">
      <c r="B515" s="7">
        <v>43247</v>
      </c>
      <c r="G515" t="s">
        <v>6468</v>
      </c>
    </row>
    <row r="516" spans="2:7" x14ac:dyDescent="0.35">
      <c r="B516" s="7">
        <v>43248</v>
      </c>
      <c r="G516" t="s">
        <v>6467</v>
      </c>
    </row>
    <row r="517" spans="2:7" x14ac:dyDescent="0.35">
      <c r="B517" s="7">
        <v>43249</v>
      </c>
      <c r="G517" t="s">
        <v>6466</v>
      </c>
    </row>
    <row r="518" spans="2:7" x14ac:dyDescent="0.35">
      <c r="B518" s="7">
        <v>43250</v>
      </c>
      <c r="G518" t="s">
        <v>6465</v>
      </c>
    </row>
    <row r="519" spans="2:7" x14ac:dyDescent="0.35">
      <c r="B519" s="7">
        <v>43251</v>
      </c>
      <c r="G519" t="s">
        <v>6464</v>
      </c>
    </row>
    <row r="520" spans="2:7" x14ac:dyDescent="0.35">
      <c r="B520" s="7">
        <v>43252</v>
      </c>
      <c r="G520" t="s">
        <v>6463</v>
      </c>
    </row>
    <row r="521" spans="2:7" x14ac:dyDescent="0.35">
      <c r="B521" s="7">
        <v>43253</v>
      </c>
      <c r="G521" t="s">
        <v>6462</v>
      </c>
    </row>
    <row r="522" spans="2:7" x14ac:dyDescent="0.35">
      <c r="B522" s="7">
        <v>43254</v>
      </c>
      <c r="G522" t="s">
        <v>6461</v>
      </c>
    </row>
    <row r="523" spans="2:7" x14ac:dyDescent="0.35">
      <c r="B523" s="7">
        <v>43255</v>
      </c>
      <c r="G523" t="s">
        <v>6460</v>
      </c>
    </row>
    <row r="524" spans="2:7" x14ac:dyDescent="0.35">
      <c r="B524" s="7">
        <v>43256</v>
      </c>
      <c r="G524" t="s">
        <v>6459</v>
      </c>
    </row>
    <row r="525" spans="2:7" x14ac:dyDescent="0.35">
      <c r="B525" s="7">
        <v>43257</v>
      </c>
      <c r="G525" t="s">
        <v>6458</v>
      </c>
    </row>
    <row r="526" spans="2:7" x14ac:dyDescent="0.35">
      <c r="B526" s="7">
        <v>43258</v>
      </c>
      <c r="G526" t="s">
        <v>6457</v>
      </c>
    </row>
    <row r="527" spans="2:7" x14ac:dyDescent="0.35">
      <c r="B527" s="7">
        <v>43259</v>
      </c>
      <c r="G527" t="s">
        <v>6456</v>
      </c>
    </row>
    <row r="528" spans="2:7" x14ac:dyDescent="0.35">
      <c r="B528" s="7">
        <v>43260</v>
      </c>
      <c r="G528" t="s">
        <v>6455</v>
      </c>
    </row>
    <row r="529" spans="2:7" x14ac:dyDescent="0.35">
      <c r="B529" s="7">
        <v>43261</v>
      </c>
      <c r="G529" t="s">
        <v>6454</v>
      </c>
    </row>
    <row r="530" spans="2:7" x14ac:dyDescent="0.35">
      <c r="B530" s="7">
        <v>43262</v>
      </c>
      <c r="G530" t="s">
        <v>6453</v>
      </c>
    </row>
    <row r="531" spans="2:7" x14ac:dyDescent="0.35">
      <c r="B531" s="7">
        <v>43263</v>
      </c>
      <c r="G531" t="s">
        <v>6452</v>
      </c>
    </row>
    <row r="532" spans="2:7" x14ac:dyDescent="0.35">
      <c r="B532" s="7">
        <v>43264</v>
      </c>
      <c r="G532" t="s">
        <v>6451</v>
      </c>
    </row>
    <row r="533" spans="2:7" x14ac:dyDescent="0.35">
      <c r="B533" s="7">
        <v>43265</v>
      </c>
      <c r="G533" t="s">
        <v>6450</v>
      </c>
    </row>
    <row r="534" spans="2:7" x14ac:dyDescent="0.35">
      <c r="B534" s="7">
        <v>43266</v>
      </c>
      <c r="G534" t="s">
        <v>6449</v>
      </c>
    </row>
    <row r="535" spans="2:7" x14ac:dyDescent="0.35">
      <c r="B535" s="7">
        <v>43267</v>
      </c>
      <c r="G535" t="s">
        <v>6448</v>
      </c>
    </row>
    <row r="536" spans="2:7" x14ac:dyDescent="0.35">
      <c r="B536" s="7">
        <v>43268</v>
      </c>
      <c r="G536" t="s">
        <v>6447</v>
      </c>
    </row>
    <row r="537" spans="2:7" x14ac:dyDescent="0.35">
      <c r="B537" s="7">
        <v>43269</v>
      </c>
      <c r="G537" t="s">
        <v>6446</v>
      </c>
    </row>
    <row r="538" spans="2:7" x14ac:dyDescent="0.35">
      <c r="B538" s="7">
        <v>43270</v>
      </c>
      <c r="G538" t="s">
        <v>6445</v>
      </c>
    </row>
    <row r="539" spans="2:7" x14ac:dyDescent="0.35">
      <c r="B539" s="7">
        <v>43271</v>
      </c>
      <c r="G539" t="s">
        <v>6444</v>
      </c>
    </row>
    <row r="540" spans="2:7" x14ac:dyDescent="0.35">
      <c r="B540" s="7">
        <v>43272</v>
      </c>
      <c r="G540" t="s">
        <v>6443</v>
      </c>
    </row>
    <row r="541" spans="2:7" x14ac:dyDescent="0.35">
      <c r="B541" s="7">
        <v>43273</v>
      </c>
      <c r="G541" t="s">
        <v>6442</v>
      </c>
    </row>
    <row r="542" spans="2:7" x14ac:dyDescent="0.35">
      <c r="B542" s="7">
        <v>43274</v>
      </c>
      <c r="G542" t="s">
        <v>6441</v>
      </c>
    </row>
    <row r="543" spans="2:7" x14ac:dyDescent="0.35">
      <c r="B543" s="7">
        <v>43275</v>
      </c>
      <c r="G543" t="s">
        <v>6440</v>
      </c>
    </row>
    <row r="544" spans="2:7" x14ac:dyDescent="0.35">
      <c r="B544" s="7">
        <v>43276</v>
      </c>
      <c r="G544" t="s">
        <v>6439</v>
      </c>
    </row>
    <row r="545" spans="2:7" x14ac:dyDescent="0.35">
      <c r="B545" s="7">
        <v>43277</v>
      </c>
      <c r="G545" t="s">
        <v>6438</v>
      </c>
    </row>
    <row r="546" spans="2:7" x14ac:dyDescent="0.35">
      <c r="B546" s="7">
        <v>43278</v>
      </c>
      <c r="G546" t="s">
        <v>6437</v>
      </c>
    </row>
    <row r="547" spans="2:7" x14ac:dyDescent="0.35">
      <c r="B547" s="7">
        <v>43279</v>
      </c>
      <c r="G547" t="s">
        <v>6436</v>
      </c>
    </row>
    <row r="548" spans="2:7" x14ac:dyDescent="0.35">
      <c r="B548" s="7">
        <v>43280</v>
      </c>
      <c r="G548" t="s">
        <v>6435</v>
      </c>
    </row>
    <row r="549" spans="2:7" x14ac:dyDescent="0.35">
      <c r="B549" s="7">
        <v>43281</v>
      </c>
      <c r="G549" t="s">
        <v>6434</v>
      </c>
    </row>
    <row r="550" spans="2:7" x14ac:dyDescent="0.35">
      <c r="B550" s="7">
        <v>43282</v>
      </c>
      <c r="G550" t="s">
        <v>6433</v>
      </c>
    </row>
    <row r="551" spans="2:7" x14ac:dyDescent="0.35">
      <c r="B551" s="7">
        <v>43283</v>
      </c>
      <c r="G551" t="s">
        <v>6432</v>
      </c>
    </row>
    <row r="552" spans="2:7" x14ac:dyDescent="0.35">
      <c r="B552" s="7">
        <v>43284</v>
      </c>
      <c r="G552" t="s">
        <v>6431</v>
      </c>
    </row>
    <row r="553" spans="2:7" x14ac:dyDescent="0.35">
      <c r="B553" s="7">
        <v>43285</v>
      </c>
      <c r="G553" t="s">
        <v>6430</v>
      </c>
    </row>
    <row r="554" spans="2:7" x14ac:dyDescent="0.35">
      <c r="B554" s="7">
        <v>43286</v>
      </c>
      <c r="G554" t="s">
        <v>6429</v>
      </c>
    </row>
    <row r="555" spans="2:7" x14ac:dyDescent="0.35">
      <c r="B555" s="7">
        <v>43287</v>
      </c>
      <c r="G555" t="s">
        <v>6428</v>
      </c>
    </row>
    <row r="556" spans="2:7" x14ac:dyDescent="0.35">
      <c r="B556" s="7">
        <v>43288</v>
      </c>
      <c r="G556" t="s">
        <v>6427</v>
      </c>
    </row>
    <row r="557" spans="2:7" x14ac:dyDescent="0.35">
      <c r="B557" s="7">
        <v>43289</v>
      </c>
      <c r="G557" t="s">
        <v>6426</v>
      </c>
    </row>
    <row r="558" spans="2:7" x14ac:dyDescent="0.35">
      <c r="B558" s="7">
        <v>43290</v>
      </c>
      <c r="G558" t="s">
        <v>6425</v>
      </c>
    </row>
    <row r="559" spans="2:7" x14ac:dyDescent="0.35">
      <c r="B559" s="7">
        <v>43291</v>
      </c>
      <c r="G559" t="s">
        <v>6424</v>
      </c>
    </row>
    <row r="560" spans="2:7" x14ac:dyDescent="0.35">
      <c r="B560" s="7">
        <v>43292</v>
      </c>
      <c r="G560" t="s">
        <v>6423</v>
      </c>
    </row>
    <row r="561" spans="2:7" x14ac:dyDescent="0.35">
      <c r="B561" s="7">
        <v>43293</v>
      </c>
      <c r="G561" t="s">
        <v>6422</v>
      </c>
    </row>
    <row r="562" spans="2:7" x14ac:dyDescent="0.35">
      <c r="B562" s="7">
        <v>43294</v>
      </c>
      <c r="G562" t="s">
        <v>6421</v>
      </c>
    </row>
    <row r="563" spans="2:7" x14ac:dyDescent="0.35">
      <c r="B563" s="7">
        <v>43295</v>
      </c>
      <c r="G563" t="s">
        <v>6420</v>
      </c>
    </row>
    <row r="564" spans="2:7" x14ac:dyDescent="0.35">
      <c r="B564" s="7">
        <v>43296</v>
      </c>
      <c r="G564" t="s">
        <v>6419</v>
      </c>
    </row>
    <row r="565" spans="2:7" x14ac:dyDescent="0.35">
      <c r="B565" s="7">
        <v>43297</v>
      </c>
      <c r="G565" t="s">
        <v>6418</v>
      </c>
    </row>
    <row r="566" spans="2:7" x14ac:dyDescent="0.35">
      <c r="B566" s="7">
        <v>43298</v>
      </c>
      <c r="G566" t="s">
        <v>6417</v>
      </c>
    </row>
    <row r="567" spans="2:7" x14ac:dyDescent="0.35">
      <c r="B567" s="7">
        <v>43299</v>
      </c>
      <c r="G567" t="s">
        <v>6416</v>
      </c>
    </row>
    <row r="568" spans="2:7" x14ac:dyDescent="0.35">
      <c r="B568" s="7">
        <v>43300</v>
      </c>
      <c r="G568" t="s">
        <v>6415</v>
      </c>
    </row>
    <row r="569" spans="2:7" x14ac:dyDescent="0.35">
      <c r="B569" s="7">
        <v>43301</v>
      </c>
      <c r="G569" t="s">
        <v>6414</v>
      </c>
    </row>
    <row r="570" spans="2:7" x14ac:dyDescent="0.35">
      <c r="B570" s="7">
        <v>43302</v>
      </c>
      <c r="G570" t="s">
        <v>6413</v>
      </c>
    </row>
    <row r="571" spans="2:7" x14ac:dyDescent="0.35">
      <c r="B571" s="7">
        <v>43303</v>
      </c>
      <c r="G571" t="s">
        <v>6412</v>
      </c>
    </row>
    <row r="572" spans="2:7" x14ac:dyDescent="0.35">
      <c r="B572" s="7">
        <v>43304</v>
      </c>
      <c r="G572" t="s">
        <v>6411</v>
      </c>
    </row>
    <row r="573" spans="2:7" x14ac:dyDescent="0.35">
      <c r="B573" s="7">
        <v>43305</v>
      </c>
      <c r="G573" t="s">
        <v>6410</v>
      </c>
    </row>
    <row r="574" spans="2:7" x14ac:dyDescent="0.35">
      <c r="B574" s="7">
        <v>43306</v>
      </c>
      <c r="G574" t="s">
        <v>6409</v>
      </c>
    </row>
    <row r="575" spans="2:7" x14ac:dyDescent="0.35">
      <c r="B575" s="7">
        <v>43307</v>
      </c>
      <c r="G575" t="s">
        <v>6408</v>
      </c>
    </row>
    <row r="576" spans="2:7" x14ac:dyDescent="0.35">
      <c r="B576" s="7">
        <v>43308</v>
      </c>
      <c r="G576" t="s">
        <v>6407</v>
      </c>
    </row>
    <row r="577" spans="2:7" x14ac:dyDescent="0.35">
      <c r="B577" s="7">
        <v>43309</v>
      </c>
      <c r="G577" t="s">
        <v>6406</v>
      </c>
    </row>
    <row r="578" spans="2:7" x14ac:dyDescent="0.35">
      <c r="B578" s="7">
        <v>43310</v>
      </c>
      <c r="G578" t="s">
        <v>6405</v>
      </c>
    </row>
    <row r="579" spans="2:7" x14ac:dyDescent="0.35">
      <c r="B579" s="7">
        <v>43311</v>
      </c>
      <c r="G579" t="s">
        <v>6404</v>
      </c>
    </row>
    <row r="580" spans="2:7" x14ac:dyDescent="0.35">
      <c r="B580" s="7">
        <v>43312</v>
      </c>
      <c r="G580" t="s">
        <v>6403</v>
      </c>
    </row>
    <row r="581" spans="2:7" x14ac:dyDescent="0.35">
      <c r="B581" s="7">
        <v>43313</v>
      </c>
      <c r="G581" t="s">
        <v>6402</v>
      </c>
    </row>
    <row r="582" spans="2:7" x14ac:dyDescent="0.35">
      <c r="B582" s="7">
        <v>43314</v>
      </c>
      <c r="G582" t="s">
        <v>6401</v>
      </c>
    </row>
    <row r="583" spans="2:7" x14ac:dyDescent="0.35">
      <c r="B583" s="7">
        <v>43315</v>
      </c>
      <c r="G583" t="s">
        <v>6400</v>
      </c>
    </row>
    <row r="584" spans="2:7" x14ac:dyDescent="0.35">
      <c r="B584" s="7">
        <v>43316</v>
      </c>
      <c r="G584" t="s">
        <v>6399</v>
      </c>
    </row>
    <row r="585" spans="2:7" x14ac:dyDescent="0.35">
      <c r="B585" s="7">
        <v>43317</v>
      </c>
      <c r="G585" t="s">
        <v>6398</v>
      </c>
    </row>
    <row r="586" spans="2:7" x14ac:dyDescent="0.35">
      <c r="B586" s="7">
        <v>43318</v>
      </c>
      <c r="G586" t="s">
        <v>6397</v>
      </c>
    </row>
    <row r="587" spans="2:7" x14ac:dyDescent="0.35">
      <c r="B587" s="7">
        <v>43319</v>
      </c>
      <c r="G587" t="s">
        <v>6396</v>
      </c>
    </row>
    <row r="588" spans="2:7" x14ac:dyDescent="0.35">
      <c r="B588" s="7">
        <v>43320</v>
      </c>
      <c r="G588" t="s">
        <v>6395</v>
      </c>
    </row>
    <row r="589" spans="2:7" x14ac:dyDescent="0.35">
      <c r="B589" s="7">
        <v>43321</v>
      </c>
      <c r="G589" t="s">
        <v>6394</v>
      </c>
    </row>
    <row r="590" spans="2:7" x14ac:dyDescent="0.35">
      <c r="B590" s="7">
        <v>43322</v>
      </c>
      <c r="G590" t="s">
        <v>6393</v>
      </c>
    </row>
    <row r="591" spans="2:7" x14ac:dyDescent="0.35">
      <c r="B591" s="7">
        <v>43323</v>
      </c>
      <c r="G591" t="s">
        <v>6392</v>
      </c>
    </row>
    <row r="592" spans="2:7" x14ac:dyDescent="0.35">
      <c r="B592" s="7">
        <v>43324</v>
      </c>
      <c r="G592" t="s">
        <v>6391</v>
      </c>
    </row>
    <row r="593" spans="2:7" x14ac:dyDescent="0.35">
      <c r="B593" s="7">
        <v>43325</v>
      </c>
      <c r="G593" t="s">
        <v>6390</v>
      </c>
    </row>
    <row r="594" spans="2:7" x14ac:dyDescent="0.35">
      <c r="B594" s="7">
        <v>43326</v>
      </c>
      <c r="G594" t="s">
        <v>6389</v>
      </c>
    </row>
    <row r="595" spans="2:7" x14ac:dyDescent="0.35">
      <c r="B595" s="7">
        <v>43327</v>
      </c>
      <c r="G595" t="s">
        <v>6388</v>
      </c>
    </row>
    <row r="596" spans="2:7" x14ac:dyDescent="0.35">
      <c r="B596" s="7">
        <v>43328</v>
      </c>
      <c r="G596" t="s">
        <v>6387</v>
      </c>
    </row>
    <row r="597" spans="2:7" x14ac:dyDescent="0.35">
      <c r="B597" s="7">
        <v>43329</v>
      </c>
      <c r="G597" t="s">
        <v>6386</v>
      </c>
    </row>
    <row r="598" spans="2:7" x14ac:dyDescent="0.35">
      <c r="B598" s="7">
        <v>43330</v>
      </c>
      <c r="G598" t="s">
        <v>6385</v>
      </c>
    </row>
    <row r="599" spans="2:7" x14ac:dyDescent="0.35">
      <c r="B599" s="7">
        <v>43331</v>
      </c>
      <c r="G599" t="s">
        <v>6384</v>
      </c>
    </row>
    <row r="600" spans="2:7" x14ac:dyDescent="0.35">
      <c r="B600" s="7">
        <v>43332</v>
      </c>
      <c r="G600" t="s">
        <v>6383</v>
      </c>
    </row>
    <row r="601" spans="2:7" x14ac:dyDescent="0.35">
      <c r="B601" s="7">
        <v>43333</v>
      </c>
      <c r="G601" t="s">
        <v>6382</v>
      </c>
    </row>
    <row r="602" spans="2:7" x14ac:dyDescent="0.35">
      <c r="B602" s="7">
        <v>43334</v>
      </c>
      <c r="G602" t="s">
        <v>6381</v>
      </c>
    </row>
    <row r="603" spans="2:7" x14ac:dyDescent="0.35">
      <c r="B603" s="7">
        <v>43335</v>
      </c>
      <c r="G603" t="s">
        <v>6380</v>
      </c>
    </row>
    <row r="604" spans="2:7" x14ac:dyDescent="0.35">
      <c r="B604" s="7">
        <v>43336</v>
      </c>
      <c r="G604" t="s">
        <v>6379</v>
      </c>
    </row>
    <row r="605" spans="2:7" x14ac:dyDescent="0.35">
      <c r="B605" s="7">
        <v>43337</v>
      </c>
      <c r="G605" t="s">
        <v>6378</v>
      </c>
    </row>
    <row r="606" spans="2:7" x14ac:dyDescent="0.35">
      <c r="B606" s="7">
        <v>43338</v>
      </c>
      <c r="G606" t="s">
        <v>6377</v>
      </c>
    </row>
    <row r="607" spans="2:7" x14ac:dyDescent="0.35">
      <c r="B607" s="7">
        <v>43339</v>
      </c>
      <c r="G607" t="s">
        <v>6376</v>
      </c>
    </row>
    <row r="608" spans="2:7" x14ac:dyDescent="0.35">
      <c r="B608" s="7">
        <v>43340</v>
      </c>
      <c r="G608" t="s">
        <v>6375</v>
      </c>
    </row>
    <row r="609" spans="2:7" x14ac:dyDescent="0.35">
      <c r="B609" s="7">
        <v>43341</v>
      </c>
      <c r="G609" t="s">
        <v>6374</v>
      </c>
    </row>
    <row r="610" spans="2:7" x14ac:dyDescent="0.35">
      <c r="B610" s="7">
        <v>43342</v>
      </c>
      <c r="G610" t="s">
        <v>6373</v>
      </c>
    </row>
    <row r="611" spans="2:7" x14ac:dyDescent="0.35">
      <c r="B611" s="7">
        <v>43343</v>
      </c>
      <c r="G611" t="s">
        <v>6372</v>
      </c>
    </row>
    <row r="612" spans="2:7" x14ac:dyDescent="0.35">
      <c r="B612" s="7">
        <v>43344</v>
      </c>
      <c r="G612" t="s">
        <v>6371</v>
      </c>
    </row>
    <row r="613" spans="2:7" x14ac:dyDescent="0.35">
      <c r="B613" s="7">
        <v>43345</v>
      </c>
      <c r="G613" t="s">
        <v>6370</v>
      </c>
    </row>
    <row r="614" spans="2:7" x14ac:dyDescent="0.35">
      <c r="B614" s="7">
        <v>43346</v>
      </c>
      <c r="G614" t="s">
        <v>6369</v>
      </c>
    </row>
    <row r="615" spans="2:7" x14ac:dyDescent="0.35">
      <c r="B615" s="7">
        <v>43347</v>
      </c>
      <c r="G615" t="s">
        <v>6368</v>
      </c>
    </row>
    <row r="616" spans="2:7" x14ac:dyDescent="0.35">
      <c r="B616" s="7">
        <v>43348</v>
      </c>
      <c r="G616" t="s">
        <v>6367</v>
      </c>
    </row>
    <row r="617" spans="2:7" x14ac:dyDescent="0.35">
      <c r="B617" s="7">
        <v>43349</v>
      </c>
      <c r="G617" t="s">
        <v>6366</v>
      </c>
    </row>
    <row r="618" spans="2:7" x14ac:dyDescent="0.35">
      <c r="B618" s="7">
        <v>43350</v>
      </c>
      <c r="G618" t="s">
        <v>6365</v>
      </c>
    </row>
    <row r="619" spans="2:7" x14ac:dyDescent="0.35">
      <c r="B619" s="7">
        <v>43351</v>
      </c>
      <c r="G619" t="s">
        <v>6364</v>
      </c>
    </row>
    <row r="620" spans="2:7" x14ac:dyDescent="0.35">
      <c r="B620" s="7">
        <v>43352</v>
      </c>
      <c r="G620" t="s">
        <v>6363</v>
      </c>
    </row>
    <row r="621" spans="2:7" x14ac:dyDescent="0.35">
      <c r="B621" s="7">
        <v>43353</v>
      </c>
      <c r="G621" t="s">
        <v>6362</v>
      </c>
    </row>
    <row r="622" spans="2:7" x14ac:dyDescent="0.35">
      <c r="B622" s="7">
        <v>43354</v>
      </c>
      <c r="G622" t="s">
        <v>6361</v>
      </c>
    </row>
    <row r="623" spans="2:7" x14ac:dyDescent="0.35">
      <c r="B623" s="7">
        <v>43355</v>
      </c>
      <c r="G623" t="s">
        <v>6360</v>
      </c>
    </row>
    <row r="624" spans="2:7" x14ac:dyDescent="0.35">
      <c r="B624" s="7">
        <v>43356</v>
      </c>
      <c r="G624" t="s">
        <v>6359</v>
      </c>
    </row>
    <row r="625" spans="2:7" x14ac:dyDescent="0.35">
      <c r="B625" s="7">
        <v>43357</v>
      </c>
      <c r="G625" t="s">
        <v>6358</v>
      </c>
    </row>
    <row r="626" spans="2:7" x14ac:dyDescent="0.35">
      <c r="B626" s="7">
        <v>43358</v>
      </c>
      <c r="G626" t="s">
        <v>6357</v>
      </c>
    </row>
    <row r="627" spans="2:7" x14ac:dyDescent="0.35">
      <c r="B627" s="7">
        <v>43359</v>
      </c>
      <c r="G627" t="s">
        <v>6356</v>
      </c>
    </row>
    <row r="628" spans="2:7" x14ac:dyDescent="0.35">
      <c r="B628" s="7">
        <v>43360</v>
      </c>
      <c r="G628" t="s">
        <v>6355</v>
      </c>
    </row>
    <row r="629" spans="2:7" x14ac:dyDescent="0.35">
      <c r="B629" s="7">
        <v>43361</v>
      </c>
      <c r="G629" t="s">
        <v>6354</v>
      </c>
    </row>
    <row r="630" spans="2:7" x14ac:dyDescent="0.35">
      <c r="B630" s="7">
        <v>43362</v>
      </c>
      <c r="G630" t="s">
        <v>6353</v>
      </c>
    </row>
    <row r="631" spans="2:7" x14ac:dyDescent="0.35">
      <c r="B631" s="7">
        <v>43363</v>
      </c>
      <c r="G631" t="s">
        <v>6352</v>
      </c>
    </row>
    <row r="632" spans="2:7" x14ac:dyDescent="0.35">
      <c r="B632" s="7">
        <v>43364</v>
      </c>
      <c r="G632" t="s">
        <v>6351</v>
      </c>
    </row>
    <row r="633" spans="2:7" x14ac:dyDescent="0.35">
      <c r="B633" s="7">
        <v>43365</v>
      </c>
      <c r="G633" t="s">
        <v>6350</v>
      </c>
    </row>
    <row r="634" spans="2:7" x14ac:dyDescent="0.35">
      <c r="B634" s="7">
        <v>43366</v>
      </c>
      <c r="G634" t="s">
        <v>6349</v>
      </c>
    </row>
    <row r="635" spans="2:7" x14ac:dyDescent="0.35">
      <c r="B635" s="7">
        <v>43367</v>
      </c>
      <c r="G635" t="s">
        <v>6348</v>
      </c>
    </row>
    <row r="636" spans="2:7" x14ac:dyDescent="0.35">
      <c r="B636" s="7">
        <v>43368</v>
      </c>
      <c r="G636" t="s">
        <v>6347</v>
      </c>
    </row>
    <row r="637" spans="2:7" x14ac:dyDescent="0.35">
      <c r="B637" s="7">
        <v>43369</v>
      </c>
      <c r="G637" t="s">
        <v>6346</v>
      </c>
    </row>
    <row r="638" spans="2:7" x14ac:dyDescent="0.35">
      <c r="B638" s="7">
        <v>43370</v>
      </c>
      <c r="G638" t="s">
        <v>6345</v>
      </c>
    </row>
    <row r="639" spans="2:7" x14ac:dyDescent="0.35">
      <c r="B639" s="7">
        <v>43371</v>
      </c>
      <c r="G639" t="s">
        <v>6344</v>
      </c>
    </row>
    <row r="640" spans="2:7" x14ac:dyDescent="0.35">
      <c r="B640" s="7">
        <v>43372</v>
      </c>
      <c r="G640" t="s">
        <v>6343</v>
      </c>
    </row>
    <row r="641" spans="2:7" x14ac:dyDescent="0.35">
      <c r="B641" s="7">
        <v>43373</v>
      </c>
      <c r="G641" t="s">
        <v>6342</v>
      </c>
    </row>
    <row r="642" spans="2:7" x14ac:dyDescent="0.35">
      <c r="B642" s="7">
        <v>43374</v>
      </c>
      <c r="G642" t="s">
        <v>6341</v>
      </c>
    </row>
    <row r="643" spans="2:7" x14ac:dyDescent="0.35">
      <c r="B643" s="7">
        <v>43375</v>
      </c>
      <c r="G643" t="s">
        <v>6340</v>
      </c>
    </row>
    <row r="644" spans="2:7" x14ac:dyDescent="0.35">
      <c r="B644" s="7">
        <v>43376</v>
      </c>
      <c r="G644" t="s">
        <v>6339</v>
      </c>
    </row>
    <row r="645" spans="2:7" x14ac:dyDescent="0.35">
      <c r="B645" s="7">
        <v>43377</v>
      </c>
      <c r="G645" t="s">
        <v>6338</v>
      </c>
    </row>
    <row r="646" spans="2:7" x14ac:dyDescent="0.35">
      <c r="B646" s="7">
        <v>43378</v>
      </c>
      <c r="G646" t="s">
        <v>6337</v>
      </c>
    </row>
    <row r="647" spans="2:7" x14ac:dyDescent="0.35">
      <c r="B647" s="7">
        <v>43379</v>
      </c>
      <c r="G647" t="s">
        <v>6336</v>
      </c>
    </row>
    <row r="648" spans="2:7" x14ac:dyDescent="0.35">
      <c r="B648" s="7">
        <v>43380</v>
      </c>
      <c r="G648" t="s">
        <v>6335</v>
      </c>
    </row>
    <row r="649" spans="2:7" x14ac:dyDescent="0.35">
      <c r="B649" s="7">
        <v>43381</v>
      </c>
      <c r="G649" t="s">
        <v>6334</v>
      </c>
    </row>
    <row r="650" spans="2:7" x14ac:dyDescent="0.35">
      <c r="B650" s="7">
        <v>43382</v>
      </c>
      <c r="G650" t="s">
        <v>6333</v>
      </c>
    </row>
    <row r="651" spans="2:7" x14ac:dyDescent="0.35">
      <c r="B651" s="7">
        <v>43383</v>
      </c>
      <c r="G651" t="s">
        <v>6332</v>
      </c>
    </row>
    <row r="652" spans="2:7" x14ac:dyDescent="0.35">
      <c r="B652" s="7">
        <v>43384</v>
      </c>
      <c r="G652" t="s">
        <v>6331</v>
      </c>
    </row>
    <row r="653" spans="2:7" x14ac:dyDescent="0.35">
      <c r="B653" s="7">
        <v>43385</v>
      </c>
      <c r="G653" t="s">
        <v>6330</v>
      </c>
    </row>
    <row r="654" spans="2:7" x14ac:dyDescent="0.35">
      <c r="B654" s="7">
        <v>43386</v>
      </c>
      <c r="G654" t="s">
        <v>6329</v>
      </c>
    </row>
    <row r="655" spans="2:7" x14ac:dyDescent="0.35">
      <c r="B655" s="7">
        <v>43387</v>
      </c>
      <c r="G655" t="s">
        <v>6328</v>
      </c>
    </row>
    <row r="656" spans="2:7" x14ac:dyDescent="0.35">
      <c r="B656" s="7">
        <v>43388</v>
      </c>
      <c r="G656" t="s">
        <v>6327</v>
      </c>
    </row>
    <row r="657" spans="2:7" x14ac:dyDescent="0.35">
      <c r="B657" s="7">
        <v>43389</v>
      </c>
      <c r="G657" t="s">
        <v>6326</v>
      </c>
    </row>
    <row r="658" spans="2:7" x14ac:dyDescent="0.35">
      <c r="B658" s="7">
        <v>43390</v>
      </c>
      <c r="G658" t="s">
        <v>6325</v>
      </c>
    </row>
    <row r="659" spans="2:7" x14ac:dyDescent="0.35">
      <c r="B659" s="7">
        <v>43391</v>
      </c>
      <c r="G659" t="s">
        <v>6324</v>
      </c>
    </row>
    <row r="660" spans="2:7" x14ac:dyDescent="0.35">
      <c r="B660" s="7">
        <v>43392</v>
      </c>
      <c r="G660" t="s">
        <v>6323</v>
      </c>
    </row>
    <row r="661" spans="2:7" x14ac:dyDescent="0.35">
      <c r="B661" s="7">
        <v>43393</v>
      </c>
      <c r="G661" t="s">
        <v>6322</v>
      </c>
    </row>
    <row r="662" spans="2:7" x14ac:dyDescent="0.35">
      <c r="B662" s="7">
        <v>43394</v>
      </c>
      <c r="G662" t="s">
        <v>6321</v>
      </c>
    </row>
    <row r="663" spans="2:7" x14ac:dyDescent="0.35">
      <c r="B663" s="7">
        <v>43395</v>
      </c>
      <c r="G663" t="s">
        <v>6320</v>
      </c>
    </row>
    <row r="664" spans="2:7" x14ac:dyDescent="0.35">
      <c r="B664" s="7">
        <v>43396</v>
      </c>
      <c r="G664" t="s">
        <v>6319</v>
      </c>
    </row>
    <row r="665" spans="2:7" x14ac:dyDescent="0.35">
      <c r="B665" s="7">
        <v>43397</v>
      </c>
      <c r="G665" t="s">
        <v>6318</v>
      </c>
    </row>
    <row r="666" spans="2:7" x14ac:dyDescent="0.35">
      <c r="B666" s="7">
        <v>43398</v>
      </c>
      <c r="G666" t="s">
        <v>6317</v>
      </c>
    </row>
    <row r="667" spans="2:7" x14ac:dyDescent="0.35">
      <c r="B667" s="7">
        <v>43399</v>
      </c>
      <c r="G667" t="s">
        <v>6316</v>
      </c>
    </row>
    <row r="668" spans="2:7" x14ac:dyDescent="0.35">
      <c r="B668" s="7">
        <v>43400</v>
      </c>
      <c r="G668" t="s">
        <v>6315</v>
      </c>
    </row>
    <row r="669" spans="2:7" x14ac:dyDescent="0.35">
      <c r="B669" s="7">
        <v>43401</v>
      </c>
      <c r="G669" t="s">
        <v>6314</v>
      </c>
    </row>
    <row r="670" spans="2:7" x14ac:dyDescent="0.35">
      <c r="B670" s="7">
        <v>43402</v>
      </c>
      <c r="G670" t="s">
        <v>6313</v>
      </c>
    </row>
    <row r="671" spans="2:7" x14ac:dyDescent="0.35">
      <c r="B671" s="7">
        <v>43403</v>
      </c>
      <c r="G671" t="s">
        <v>6312</v>
      </c>
    </row>
    <row r="672" spans="2:7" x14ac:dyDescent="0.35">
      <c r="B672" s="7">
        <v>43404</v>
      </c>
      <c r="G672" t="s">
        <v>6311</v>
      </c>
    </row>
    <row r="673" spans="2:7" x14ac:dyDescent="0.35">
      <c r="B673" s="7">
        <v>43405</v>
      </c>
      <c r="G673" t="s">
        <v>6310</v>
      </c>
    </row>
    <row r="674" spans="2:7" x14ac:dyDescent="0.35">
      <c r="B674" s="7">
        <v>43406</v>
      </c>
      <c r="G674" t="s">
        <v>6309</v>
      </c>
    </row>
    <row r="675" spans="2:7" x14ac:dyDescent="0.35">
      <c r="B675" s="7">
        <v>43407</v>
      </c>
      <c r="G675" t="s">
        <v>6308</v>
      </c>
    </row>
    <row r="676" spans="2:7" x14ac:dyDescent="0.35">
      <c r="B676" s="7">
        <v>43408</v>
      </c>
      <c r="G676" t="s">
        <v>6307</v>
      </c>
    </row>
    <row r="677" spans="2:7" x14ac:dyDescent="0.35">
      <c r="B677" s="7">
        <v>43409</v>
      </c>
      <c r="G677" t="s">
        <v>6306</v>
      </c>
    </row>
    <row r="678" spans="2:7" x14ac:dyDescent="0.35">
      <c r="B678" s="7">
        <v>43410</v>
      </c>
      <c r="G678" t="s">
        <v>6305</v>
      </c>
    </row>
    <row r="679" spans="2:7" x14ac:dyDescent="0.35">
      <c r="B679" s="7">
        <v>43411</v>
      </c>
      <c r="G679" t="s">
        <v>6304</v>
      </c>
    </row>
    <row r="680" spans="2:7" x14ac:dyDescent="0.35">
      <c r="B680" s="7">
        <v>43412</v>
      </c>
      <c r="G680" t="s">
        <v>6303</v>
      </c>
    </row>
    <row r="681" spans="2:7" x14ac:dyDescent="0.35">
      <c r="B681" s="7">
        <v>43413</v>
      </c>
      <c r="G681" t="s">
        <v>6302</v>
      </c>
    </row>
    <row r="682" spans="2:7" x14ac:dyDescent="0.35">
      <c r="B682" s="7">
        <v>43414</v>
      </c>
      <c r="G682" t="s">
        <v>6301</v>
      </c>
    </row>
    <row r="683" spans="2:7" x14ac:dyDescent="0.35">
      <c r="B683" s="7">
        <v>43415</v>
      </c>
      <c r="G683" t="s">
        <v>6300</v>
      </c>
    </row>
    <row r="684" spans="2:7" x14ac:dyDescent="0.35">
      <c r="B684" s="7">
        <v>43416</v>
      </c>
      <c r="G684" t="s">
        <v>6299</v>
      </c>
    </row>
    <row r="685" spans="2:7" x14ac:dyDescent="0.35">
      <c r="B685" s="7">
        <v>43417</v>
      </c>
      <c r="G685" t="s">
        <v>6298</v>
      </c>
    </row>
    <row r="686" spans="2:7" x14ac:dyDescent="0.35">
      <c r="B686" s="7">
        <v>43418</v>
      </c>
      <c r="G686" t="s">
        <v>6297</v>
      </c>
    </row>
    <row r="687" spans="2:7" x14ac:dyDescent="0.35">
      <c r="B687" s="7">
        <v>43419</v>
      </c>
      <c r="G687" t="s">
        <v>6296</v>
      </c>
    </row>
    <row r="688" spans="2:7" x14ac:dyDescent="0.35">
      <c r="B688" s="7">
        <v>43420</v>
      </c>
      <c r="G688" t="s">
        <v>6295</v>
      </c>
    </row>
    <row r="689" spans="2:7" x14ac:dyDescent="0.35">
      <c r="B689" s="7">
        <v>43421</v>
      </c>
      <c r="G689" t="s">
        <v>6294</v>
      </c>
    </row>
    <row r="690" spans="2:7" x14ac:dyDescent="0.35">
      <c r="B690" s="7">
        <v>43422</v>
      </c>
      <c r="G690" t="s">
        <v>6293</v>
      </c>
    </row>
    <row r="691" spans="2:7" x14ac:dyDescent="0.35">
      <c r="B691" s="7">
        <v>43423</v>
      </c>
      <c r="G691" t="s">
        <v>6292</v>
      </c>
    </row>
    <row r="692" spans="2:7" x14ac:dyDescent="0.35">
      <c r="B692" s="7">
        <v>43424</v>
      </c>
      <c r="G692" t="s">
        <v>6291</v>
      </c>
    </row>
    <row r="693" spans="2:7" x14ac:dyDescent="0.35">
      <c r="B693" s="7">
        <v>43425</v>
      </c>
      <c r="G693" t="s">
        <v>6290</v>
      </c>
    </row>
    <row r="694" spans="2:7" x14ac:dyDescent="0.35">
      <c r="B694" s="7">
        <v>43426</v>
      </c>
      <c r="G694" t="s">
        <v>6289</v>
      </c>
    </row>
    <row r="695" spans="2:7" x14ac:dyDescent="0.35">
      <c r="B695" s="7">
        <v>43427</v>
      </c>
      <c r="G695" t="s">
        <v>6288</v>
      </c>
    </row>
    <row r="696" spans="2:7" x14ac:dyDescent="0.35">
      <c r="B696" s="7">
        <v>43428</v>
      </c>
      <c r="G696" t="s">
        <v>6287</v>
      </c>
    </row>
    <row r="697" spans="2:7" x14ac:dyDescent="0.35">
      <c r="B697" s="7">
        <v>43429</v>
      </c>
      <c r="G697" t="s">
        <v>6286</v>
      </c>
    </row>
    <row r="698" spans="2:7" x14ac:dyDescent="0.35">
      <c r="B698" s="7">
        <v>43430</v>
      </c>
      <c r="G698" t="s">
        <v>6285</v>
      </c>
    </row>
    <row r="699" spans="2:7" x14ac:dyDescent="0.35">
      <c r="B699" s="7">
        <v>43431</v>
      </c>
      <c r="G699" t="s">
        <v>6284</v>
      </c>
    </row>
    <row r="700" spans="2:7" x14ac:dyDescent="0.35">
      <c r="B700" s="7">
        <v>43432</v>
      </c>
      <c r="G700" t="s">
        <v>6283</v>
      </c>
    </row>
    <row r="701" spans="2:7" x14ac:dyDescent="0.35">
      <c r="B701" s="7">
        <v>43433</v>
      </c>
      <c r="G701" t="s">
        <v>6282</v>
      </c>
    </row>
    <row r="702" spans="2:7" x14ac:dyDescent="0.35">
      <c r="B702" s="7">
        <v>43434</v>
      </c>
      <c r="G702" t="s">
        <v>6281</v>
      </c>
    </row>
    <row r="703" spans="2:7" x14ac:dyDescent="0.35">
      <c r="B703" s="7">
        <v>43435</v>
      </c>
      <c r="G703" t="s">
        <v>6280</v>
      </c>
    </row>
    <row r="704" spans="2:7" x14ac:dyDescent="0.35">
      <c r="B704" s="7">
        <v>43436</v>
      </c>
      <c r="G704" t="s">
        <v>6279</v>
      </c>
    </row>
    <row r="705" spans="2:7" x14ac:dyDescent="0.35">
      <c r="B705" s="7">
        <v>43437</v>
      </c>
      <c r="G705" t="s">
        <v>6278</v>
      </c>
    </row>
    <row r="706" spans="2:7" x14ac:dyDescent="0.35">
      <c r="B706" s="7">
        <v>43438</v>
      </c>
      <c r="G706" t="s">
        <v>6277</v>
      </c>
    </row>
    <row r="707" spans="2:7" x14ac:dyDescent="0.35">
      <c r="B707" s="7">
        <v>43439</v>
      </c>
      <c r="G707" t="s">
        <v>6276</v>
      </c>
    </row>
    <row r="708" spans="2:7" x14ac:dyDescent="0.35">
      <c r="B708" s="7">
        <v>43440</v>
      </c>
      <c r="G708" t="s">
        <v>6275</v>
      </c>
    </row>
    <row r="709" spans="2:7" x14ac:dyDescent="0.35">
      <c r="B709" s="7">
        <v>43441</v>
      </c>
      <c r="G709" t="s">
        <v>6274</v>
      </c>
    </row>
    <row r="710" spans="2:7" x14ac:dyDescent="0.35">
      <c r="B710" s="7">
        <v>43442</v>
      </c>
      <c r="G710" t="s">
        <v>6273</v>
      </c>
    </row>
    <row r="711" spans="2:7" x14ac:dyDescent="0.35">
      <c r="B711" s="7">
        <v>43443</v>
      </c>
      <c r="G711" t="s">
        <v>6272</v>
      </c>
    </row>
    <row r="712" spans="2:7" x14ac:dyDescent="0.35">
      <c r="B712" s="7">
        <v>43444</v>
      </c>
      <c r="G712" s="1"/>
    </row>
    <row r="713" spans="2:7" x14ac:dyDescent="0.35">
      <c r="B713" s="7">
        <v>43445</v>
      </c>
      <c r="F713" t="s">
        <v>6271</v>
      </c>
      <c r="G713" s="1"/>
    </row>
    <row r="714" spans="2:7" x14ac:dyDescent="0.35">
      <c r="B714" s="7">
        <v>43446</v>
      </c>
      <c r="G714" t="s">
        <v>6270</v>
      </c>
    </row>
    <row r="715" spans="2:7" x14ac:dyDescent="0.35">
      <c r="B715" s="7">
        <v>43447</v>
      </c>
      <c r="G715" t="s">
        <v>6269</v>
      </c>
    </row>
    <row r="716" spans="2:7" x14ac:dyDescent="0.35">
      <c r="B716" s="7">
        <v>43448</v>
      </c>
      <c r="G716" t="s">
        <v>6268</v>
      </c>
    </row>
    <row r="717" spans="2:7" x14ac:dyDescent="0.35">
      <c r="B717" s="7">
        <v>43449</v>
      </c>
      <c r="G717" t="s">
        <v>6267</v>
      </c>
    </row>
    <row r="718" spans="2:7" x14ac:dyDescent="0.35">
      <c r="B718" s="7">
        <v>43450</v>
      </c>
      <c r="G718" t="s">
        <v>6266</v>
      </c>
    </row>
    <row r="719" spans="2:7" x14ac:dyDescent="0.35">
      <c r="B719" s="7">
        <v>43451</v>
      </c>
      <c r="G719" t="s">
        <v>6265</v>
      </c>
    </row>
    <row r="720" spans="2:7" x14ac:dyDescent="0.35">
      <c r="B720" s="7">
        <v>43452</v>
      </c>
      <c r="G720" t="s">
        <v>6264</v>
      </c>
    </row>
    <row r="721" spans="2:7" x14ac:dyDescent="0.35">
      <c r="B721" s="7">
        <v>43453</v>
      </c>
      <c r="G721" t="s">
        <v>6263</v>
      </c>
    </row>
    <row r="722" spans="2:7" x14ac:dyDescent="0.35">
      <c r="B722" s="7">
        <v>43454</v>
      </c>
      <c r="G722" t="s">
        <v>6262</v>
      </c>
    </row>
    <row r="723" spans="2:7" x14ac:dyDescent="0.35">
      <c r="B723" s="7">
        <v>43455</v>
      </c>
      <c r="G723" t="s">
        <v>6261</v>
      </c>
    </row>
    <row r="724" spans="2:7" x14ac:dyDescent="0.35">
      <c r="B724" s="7">
        <v>43456</v>
      </c>
      <c r="G724" t="s">
        <v>6260</v>
      </c>
    </row>
    <row r="725" spans="2:7" x14ac:dyDescent="0.35">
      <c r="B725" s="7">
        <v>43457</v>
      </c>
      <c r="G725" t="s">
        <v>6259</v>
      </c>
    </row>
    <row r="726" spans="2:7" x14ac:dyDescent="0.35">
      <c r="B726" s="7">
        <v>43458</v>
      </c>
      <c r="G726" t="s">
        <v>6258</v>
      </c>
    </row>
    <row r="727" spans="2:7" x14ac:dyDescent="0.35">
      <c r="B727" s="7">
        <v>43459</v>
      </c>
      <c r="G727" t="s">
        <v>6257</v>
      </c>
    </row>
    <row r="728" spans="2:7" x14ac:dyDescent="0.35">
      <c r="B728" s="7">
        <v>43460</v>
      </c>
      <c r="G728" t="s">
        <v>6256</v>
      </c>
    </row>
    <row r="729" spans="2:7" x14ac:dyDescent="0.35">
      <c r="B729" s="7">
        <v>43461</v>
      </c>
      <c r="G729" t="s">
        <v>6255</v>
      </c>
    </row>
    <row r="730" spans="2:7" x14ac:dyDescent="0.35">
      <c r="B730" s="7">
        <v>43462</v>
      </c>
      <c r="G730" t="s">
        <v>6254</v>
      </c>
    </row>
    <row r="731" spans="2:7" x14ac:dyDescent="0.35">
      <c r="B731" s="7">
        <v>43463</v>
      </c>
      <c r="G731" t="s">
        <v>6253</v>
      </c>
    </row>
    <row r="732" spans="2:7" x14ac:dyDescent="0.35">
      <c r="B732" s="7">
        <v>43464</v>
      </c>
      <c r="G732" t="s">
        <v>6252</v>
      </c>
    </row>
    <row r="733" spans="2:7" x14ac:dyDescent="0.35">
      <c r="B733" s="7">
        <v>43465</v>
      </c>
      <c r="G733" t="s">
        <v>6251</v>
      </c>
    </row>
    <row r="734" spans="2:7" x14ac:dyDescent="0.35">
      <c r="B734" s="7">
        <v>43466</v>
      </c>
      <c r="G734" t="s">
        <v>6250</v>
      </c>
    </row>
    <row r="735" spans="2:7" x14ac:dyDescent="0.35">
      <c r="B735" s="7">
        <v>43467</v>
      </c>
      <c r="G735" t="s">
        <v>6249</v>
      </c>
    </row>
    <row r="736" spans="2:7" x14ac:dyDescent="0.35">
      <c r="B736" s="7">
        <v>43468</v>
      </c>
      <c r="G736" t="s">
        <v>6248</v>
      </c>
    </row>
    <row r="737" spans="2:7" x14ac:dyDescent="0.35">
      <c r="B737" s="7">
        <v>43469</v>
      </c>
      <c r="G737" t="s">
        <v>6247</v>
      </c>
    </row>
    <row r="738" spans="2:7" x14ac:dyDescent="0.35">
      <c r="B738" s="7">
        <v>43470</v>
      </c>
      <c r="G738" t="s">
        <v>6246</v>
      </c>
    </row>
    <row r="739" spans="2:7" x14ac:dyDescent="0.35">
      <c r="B739" s="7">
        <v>43471</v>
      </c>
      <c r="G739" t="s">
        <v>6245</v>
      </c>
    </row>
    <row r="740" spans="2:7" x14ac:dyDescent="0.35">
      <c r="B740" s="7">
        <v>43472</v>
      </c>
      <c r="G740" t="s">
        <v>6244</v>
      </c>
    </row>
    <row r="741" spans="2:7" x14ac:dyDescent="0.35">
      <c r="B741" s="7">
        <v>43473</v>
      </c>
      <c r="G741" t="s">
        <v>6243</v>
      </c>
    </row>
    <row r="742" spans="2:7" x14ac:dyDescent="0.35">
      <c r="B742" s="7">
        <v>43474</v>
      </c>
      <c r="G742" t="s">
        <v>6242</v>
      </c>
    </row>
    <row r="743" spans="2:7" x14ac:dyDescent="0.35">
      <c r="B743" s="7">
        <v>43475</v>
      </c>
      <c r="G743" t="s">
        <v>6241</v>
      </c>
    </row>
    <row r="744" spans="2:7" x14ac:dyDescent="0.35">
      <c r="B744" s="7">
        <v>43476</v>
      </c>
      <c r="G744" t="s">
        <v>6240</v>
      </c>
    </row>
    <row r="745" spans="2:7" x14ac:dyDescent="0.35">
      <c r="B745" s="7">
        <v>43477</v>
      </c>
      <c r="G745" t="s">
        <v>6239</v>
      </c>
    </row>
    <row r="746" spans="2:7" x14ac:dyDescent="0.35">
      <c r="B746" s="7">
        <v>43478</v>
      </c>
      <c r="G746" t="s">
        <v>6238</v>
      </c>
    </row>
    <row r="747" spans="2:7" x14ac:dyDescent="0.35">
      <c r="B747" s="7">
        <v>43479</v>
      </c>
      <c r="G747" t="s">
        <v>6237</v>
      </c>
    </row>
    <row r="748" spans="2:7" x14ac:dyDescent="0.35">
      <c r="B748" s="7">
        <v>43480</v>
      </c>
      <c r="G748" t="s">
        <v>6236</v>
      </c>
    </row>
    <row r="749" spans="2:7" x14ac:dyDescent="0.35">
      <c r="B749" s="7">
        <v>43481</v>
      </c>
      <c r="G749" t="s">
        <v>6235</v>
      </c>
    </row>
    <row r="750" spans="2:7" x14ac:dyDescent="0.35">
      <c r="B750" s="7">
        <v>43482</v>
      </c>
      <c r="G750" t="s">
        <v>6234</v>
      </c>
    </row>
    <row r="751" spans="2:7" x14ac:dyDescent="0.35">
      <c r="B751" s="7">
        <v>43483</v>
      </c>
      <c r="G751" t="s">
        <v>6233</v>
      </c>
    </row>
    <row r="752" spans="2:7" x14ac:dyDescent="0.35">
      <c r="B752" s="7">
        <v>43484</v>
      </c>
      <c r="G752" t="s">
        <v>6232</v>
      </c>
    </row>
    <row r="753" spans="2:7" x14ac:dyDescent="0.35">
      <c r="B753" s="7">
        <v>43485</v>
      </c>
      <c r="G753" t="s">
        <v>6231</v>
      </c>
    </row>
    <row r="754" spans="2:7" x14ac:dyDescent="0.35">
      <c r="B754" s="7">
        <v>43486</v>
      </c>
      <c r="G754" t="s">
        <v>6230</v>
      </c>
    </row>
    <row r="755" spans="2:7" x14ac:dyDescent="0.35">
      <c r="B755" s="7">
        <v>43487</v>
      </c>
      <c r="G755" t="s">
        <v>6229</v>
      </c>
    </row>
    <row r="756" spans="2:7" x14ac:dyDescent="0.35">
      <c r="B756" s="7">
        <v>43488</v>
      </c>
      <c r="G756" t="s">
        <v>6228</v>
      </c>
    </row>
    <row r="757" spans="2:7" x14ac:dyDescent="0.35">
      <c r="B757" s="7">
        <v>43489</v>
      </c>
      <c r="G757" t="s">
        <v>6227</v>
      </c>
    </row>
    <row r="758" spans="2:7" x14ac:dyDescent="0.35">
      <c r="B758" s="7">
        <v>43490</v>
      </c>
      <c r="G758" t="s">
        <v>6226</v>
      </c>
    </row>
    <row r="759" spans="2:7" x14ac:dyDescent="0.35">
      <c r="B759" s="7">
        <v>43491</v>
      </c>
      <c r="G759" t="s">
        <v>6225</v>
      </c>
    </row>
    <row r="760" spans="2:7" x14ac:dyDescent="0.35">
      <c r="B760" s="7">
        <v>43492</v>
      </c>
      <c r="G760" t="s">
        <v>6224</v>
      </c>
    </row>
    <row r="761" spans="2:7" x14ac:dyDescent="0.35">
      <c r="B761" s="7">
        <v>43493</v>
      </c>
      <c r="G761" t="s">
        <v>6223</v>
      </c>
    </row>
    <row r="762" spans="2:7" x14ac:dyDescent="0.35">
      <c r="B762" s="7">
        <v>43494</v>
      </c>
      <c r="G762" t="s">
        <v>6222</v>
      </c>
    </row>
    <row r="763" spans="2:7" x14ac:dyDescent="0.35">
      <c r="B763" s="7">
        <v>43495</v>
      </c>
      <c r="G763" t="s">
        <v>6221</v>
      </c>
    </row>
    <row r="764" spans="2:7" x14ac:dyDescent="0.35">
      <c r="B764" s="7">
        <v>43496</v>
      </c>
      <c r="G764" t="s">
        <v>6220</v>
      </c>
    </row>
    <row r="765" spans="2:7" x14ac:dyDescent="0.35">
      <c r="B765" s="7">
        <v>43497</v>
      </c>
      <c r="G765" t="s">
        <v>6219</v>
      </c>
    </row>
    <row r="766" spans="2:7" x14ac:dyDescent="0.35">
      <c r="B766" s="7">
        <v>43498</v>
      </c>
      <c r="G766" t="s">
        <v>6218</v>
      </c>
    </row>
    <row r="767" spans="2:7" x14ac:dyDescent="0.35">
      <c r="B767" s="7">
        <v>43499</v>
      </c>
      <c r="G767" t="s">
        <v>6217</v>
      </c>
    </row>
    <row r="768" spans="2:7" x14ac:dyDescent="0.35">
      <c r="B768" s="7">
        <v>43500</v>
      </c>
      <c r="G768" t="s">
        <v>6216</v>
      </c>
    </row>
    <row r="769" spans="2:7" x14ac:dyDescent="0.35">
      <c r="B769" s="7">
        <v>43501</v>
      </c>
      <c r="G769" t="s">
        <v>6215</v>
      </c>
    </row>
    <row r="770" spans="2:7" x14ac:dyDescent="0.35">
      <c r="B770" s="7">
        <v>43502</v>
      </c>
      <c r="G770" t="s">
        <v>6214</v>
      </c>
    </row>
    <row r="771" spans="2:7" x14ac:dyDescent="0.35">
      <c r="B771" s="7">
        <v>43503</v>
      </c>
      <c r="G771" t="s">
        <v>6213</v>
      </c>
    </row>
    <row r="772" spans="2:7" x14ac:dyDescent="0.35">
      <c r="B772" s="7">
        <v>43504</v>
      </c>
      <c r="G772" t="s">
        <v>6212</v>
      </c>
    </row>
    <row r="773" spans="2:7" x14ac:dyDescent="0.35">
      <c r="B773" s="7">
        <v>43505</v>
      </c>
      <c r="G773" t="s">
        <v>6211</v>
      </c>
    </row>
    <row r="774" spans="2:7" x14ac:dyDescent="0.35">
      <c r="B774" s="7">
        <v>43506</v>
      </c>
      <c r="G774" t="s">
        <v>6210</v>
      </c>
    </row>
    <row r="775" spans="2:7" x14ac:dyDescent="0.35">
      <c r="B775" s="7">
        <v>43507</v>
      </c>
      <c r="G775" t="s">
        <v>6209</v>
      </c>
    </row>
    <row r="776" spans="2:7" x14ac:dyDescent="0.35">
      <c r="B776" s="7">
        <v>43508</v>
      </c>
      <c r="G776" t="s">
        <v>6208</v>
      </c>
    </row>
    <row r="777" spans="2:7" x14ac:dyDescent="0.35">
      <c r="B777" s="7">
        <v>43509</v>
      </c>
      <c r="G777" t="s">
        <v>6207</v>
      </c>
    </row>
    <row r="778" spans="2:7" x14ac:dyDescent="0.35">
      <c r="B778" s="7">
        <v>43510</v>
      </c>
      <c r="G778" t="s">
        <v>6206</v>
      </c>
    </row>
    <row r="779" spans="2:7" x14ac:dyDescent="0.35">
      <c r="B779" s="7">
        <v>43511</v>
      </c>
      <c r="G779" t="s">
        <v>6205</v>
      </c>
    </row>
    <row r="780" spans="2:7" x14ac:dyDescent="0.35">
      <c r="B780" s="7">
        <v>43512</v>
      </c>
      <c r="G780" t="s">
        <v>6204</v>
      </c>
    </row>
    <row r="781" spans="2:7" x14ac:dyDescent="0.35">
      <c r="B781" s="7">
        <v>43513</v>
      </c>
      <c r="G781" t="s">
        <v>6203</v>
      </c>
    </row>
    <row r="782" spans="2:7" x14ac:dyDescent="0.35">
      <c r="B782" s="7">
        <v>43514</v>
      </c>
      <c r="G782" t="s">
        <v>6202</v>
      </c>
    </row>
    <row r="783" spans="2:7" x14ac:dyDescent="0.35">
      <c r="B783" s="7">
        <v>43515</v>
      </c>
      <c r="G783" t="s">
        <v>6201</v>
      </c>
    </row>
    <row r="784" spans="2:7" x14ac:dyDescent="0.35">
      <c r="B784" s="7">
        <v>43516</v>
      </c>
      <c r="G784" t="s">
        <v>6200</v>
      </c>
    </row>
    <row r="785" spans="2:7" x14ac:dyDescent="0.35">
      <c r="B785" s="7">
        <v>43517</v>
      </c>
      <c r="G785" t="s">
        <v>6199</v>
      </c>
    </row>
    <row r="786" spans="2:7" x14ac:dyDescent="0.35">
      <c r="B786" s="7">
        <v>43518</v>
      </c>
      <c r="G786" t="s">
        <v>6198</v>
      </c>
    </row>
    <row r="787" spans="2:7" x14ac:dyDescent="0.35">
      <c r="B787" s="7">
        <v>43519</v>
      </c>
      <c r="G787" t="s">
        <v>6197</v>
      </c>
    </row>
    <row r="788" spans="2:7" x14ac:dyDescent="0.35">
      <c r="B788" s="7">
        <v>43520</v>
      </c>
      <c r="G788" t="s">
        <v>6196</v>
      </c>
    </row>
    <row r="789" spans="2:7" x14ac:dyDescent="0.35">
      <c r="B789" s="7">
        <v>43521</v>
      </c>
      <c r="G789" t="s">
        <v>6195</v>
      </c>
    </row>
    <row r="790" spans="2:7" x14ac:dyDescent="0.35">
      <c r="B790" s="7">
        <v>43522</v>
      </c>
      <c r="G790" t="s">
        <v>6194</v>
      </c>
    </row>
    <row r="791" spans="2:7" x14ac:dyDescent="0.35">
      <c r="B791" s="7">
        <v>43523</v>
      </c>
      <c r="G791" t="s">
        <v>6193</v>
      </c>
    </row>
    <row r="792" spans="2:7" x14ac:dyDescent="0.35">
      <c r="B792" s="7">
        <v>43524</v>
      </c>
      <c r="G792" t="s">
        <v>6192</v>
      </c>
    </row>
    <row r="793" spans="2:7" x14ac:dyDescent="0.35">
      <c r="B793" s="7">
        <v>43525</v>
      </c>
      <c r="G793" t="s">
        <v>6191</v>
      </c>
    </row>
    <row r="794" spans="2:7" x14ac:dyDescent="0.35">
      <c r="B794" s="7">
        <v>43526</v>
      </c>
      <c r="G794" t="s">
        <v>6190</v>
      </c>
    </row>
    <row r="795" spans="2:7" x14ac:dyDescent="0.35">
      <c r="B795" s="7">
        <v>43527</v>
      </c>
      <c r="G795" t="s">
        <v>6189</v>
      </c>
    </row>
    <row r="796" spans="2:7" x14ac:dyDescent="0.35">
      <c r="B796" s="7">
        <v>43528</v>
      </c>
      <c r="G796" t="s">
        <v>6188</v>
      </c>
    </row>
    <row r="797" spans="2:7" x14ac:dyDescent="0.35">
      <c r="B797" s="7">
        <v>43529</v>
      </c>
      <c r="G797" t="s">
        <v>6187</v>
      </c>
    </row>
    <row r="798" spans="2:7" x14ac:dyDescent="0.35">
      <c r="B798" s="7">
        <v>43530</v>
      </c>
      <c r="G798" t="s">
        <v>6186</v>
      </c>
    </row>
    <row r="799" spans="2:7" x14ac:dyDescent="0.35">
      <c r="B799" s="7">
        <v>43531</v>
      </c>
      <c r="G799" t="s">
        <v>6185</v>
      </c>
    </row>
    <row r="800" spans="2:7" x14ac:dyDescent="0.35">
      <c r="B800" s="7">
        <v>43532</v>
      </c>
      <c r="G800" t="s">
        <v>6184</v>
      </c>
    </row>
    <row r="801" spans="2:7" x14ac:dyDescent="0.35">
      <c r="B801" s="7">
        <v>43533</v>
      </c>
      <c r="G801" t="s">
        <v>6183</v>
      </c>
    </row>
    <row r="802" spans="2:7" x14ac:dyDescent="0.35">
      <c r="B802" s="7">
        <v>43534</v>
      </c>
      <c r="G802" t="s">
        <v>6182</v>
      </c>
    </row>
    <row r="803" spans="2:7" x14ac:dyDescent="0.35">
      <c r="B803" s="7">
        <v>43535</v>
      </c>
      <c r="G803" t="s">
        <v>6181</v>
      </c>
    </row>
    <row r="804" spans="2:7" x14ac:dyDescent="0.35">
      <c r="B804" s="7">
        <v>43536</v>
      </c>
      <c r="G804" t="s">
        <v>6180</v>
      </c>
    </row>
    <row r="805" spans="2:7" x14ac:dyDescent="0.35">
      <c r="B805" s="7">
        <v>43537</v>
      </c>
      <c r="G805" t="s">
        <v>6179</v>
      </c>
    </row>
    <row r="806" spans="2:7" x14ac:dyDescent="0.35">
      <c r="B806" s="7">
        <v>43538</v>
      </c>
      <c r="G806" t="s">
        <v>6178</v>
      </c>
    </row>
    <row r="807" spans="2:7" x14ac:dyDescent="0.35">
      <c r="B807" s="7">
        <v>43539</v>
      </c>
      <c r="G807" t="s">
        <v>6177</v>
      </c>
    </row>
    <row r="808" spans="2:7" x14ac:dyDescent="0.35">
      <c r="B808" s="7">
        <v>43540</v>
      </c>
      <c r="G808" t="s">
        <v>6176</v>
      </c>
    </row>
    <row r="809" spans="2:7" x14ac:dyDescent="0.35">
      <c r="B809" s="7">
        <v>43541</v>
      </c>
      <c r="G809" t="s">
        <v>6175</v>
      </c>
    </row>
    <row r="810" spans="2:7" x14ac:dyDescent="0.35">
      <c r="B810" s="7">
        <v>43542</v>
      </c>
      <c r="G810" t="s">
        <v>6174</v>
      </c>
    </row>
    <row r="811" spans="2:7" x14ac:dyDescent="0.35">
      <c r="B811" s="7">
        <v>43543</v>
      </c>
      <c r="G811" t="s">
        <v>6173</v>
      </c>
    </row>
    <row r="812" spans="2:7" x14ac:dyDescent="0.35">
      <c r="B812" s="7">
        <v>43544</v>
      </c>
      <c r="G812" t="s">
        <v>6172</v>
      </c>
    </row>
    <row r="813" spans="2:7" x14ac:dyDescent="0.35">
      <c r="B813" s="7">
        <v>43545</v>
      </c>
      <c r="G813" t="s">
        <v>6171</v>
      </c>
    </row>
    <row r="814" spans="2:7" x14ac:dyDescent="0.35">
      <c r="B814" s="7">
        <v>43546</v>
      </c>
      <c r="G814" t="s">
        <v>6170</v>
      </c>
    </row>
    <row r="815" spans="2:7" x14ac:dyDescent="0.35">
      <c r="B815" s="7">
        <v>43547</v>
      </c>
      <c r="G815" t="s">
        <v>6169</v>
      </c>
    </row>
    <row r="816" spans="2:7" x14ac:dyDescent="0.35">
      <c r="B816" s="7">
        <v>43548</v>
      </c>
      <c r="G816" t="s">
        <v>6168</v>
      </c>
    </row>
    <row r="817" spans="2:7" x14ac:dyDescent="0.35">
      <c r="B817" s="7">
        <v>43549</v>
      </c>
      <c r="G817" t="s">
        <v>6167</v>
      </c>
    </row>
    <row r="818" spans="2:7" x14ac:dyDescent="0.35">
      <c r="B818" s="7">
        <v>43550</v>
      </c>
      <c r="G818" t="s">
        <v>6166</v>
      </c>
    </row>
    <row r="819" spans="2:7" x14ac:dyDescent="0.35">
      <c r="B819" s="7">
        <v>43551</v>
      </c>
      <c r="G819" t="s">
        <v>6165</v>
      </c>
    </row>
    <row r="820" spans="2:7" x14ac:dyDescent="0.35">
      <c r="B820" s="7">
        <v>43552</v>
      </c>
      <c r="G820" t="s">
        <v>6164</v>
      </c>
    </row>
    <row r="821" spans="2:7" x14ac:dyDescent="0.35">
      <c r="B821" s="7">
        <v>43553</v>
      </c>
      <c r="G821" t="s">
        <v>6163</v>
      </c>
    </row>
    <row r="822" spans="2:7" x14ac:dyDescent="0.35">
      <c r="B822" s="7">
        <v>43554</v>
      </c>
      <c r="G822" t="s">
        <v>6162</v>
      </c>
    </row>
    <row r="823" spans="2:7" x14ac:dyDescent="0.35">
      <c r="B823" s="7">
        <v>43555</v>
      </c>
      <c r="G823" t="s">
        <v>6161</v>
      </c>
    </row>
    <row r="824" spans="2:7" x14ac:dyDescent="0.35">
      <c r="B824" s="7">
        <v>43556</v>
      </c>
      <c r="G824" t="s">
        <v>6160</v>
      </c>
    </row>
    <row r="825" spans="2:7" x14ac:dyDescent="0.35">
      <c r="B825" s="7">
        <v>43557</v>
      </c>
      <c r="G825" t="s">
        <v>6159</v>
      </c>
    </row>
    <row r="826" spans="2:7" x14ac:dyDescent="0.35">
      <c r="B826" s="7">
        <v>43558</v>
      </c>
      <c r="G826" t="s">
        <v>6158</v>
      </c>
    </row>
    <row r="827" spans="2:7" x14ac:dyDescent="0.35">
      <c r="B827" s="7">
        <v>43559</v>
      </c>
      <c r="G827" t="s">
        <v>6157</v>
      </c>
    </row>
    <row r="828" spans="2:7" x14ac:dyDescent="0.35">
      <c r="B828" s="7">
        <v>43560</v>
      </c>
      <c r="G828" t="s">
        <v>6156</v>
      </c>
    </row>
    <row r="829" spans="2:7" x14ac:dyDescent="0.35">
      <c r="B829" s="7">
        <v>43561</v>
      </c>
      <c r="G829" t="s">
        <v>6155</v>
      </c>
    </row>
    <row r="830" spans="2:7" x14ac:dyDescent="0.35">
      <c r="B830" s="7">
        <v>43562</v>
      </c>
      <c r="G830" t="s">
        <v>6154</v>
      </c>
    </row>
    <row r="831" spans="2:7" x14ac:dyDescent="0.35">
      <c r="B831" s="7">
        <v>43563</v>
      </c>
      <c r="G831" t="s">
        <v>6153</v>
      </c>
    </row>
    <row r="832" spans="2:7" x14ac:dyDescent="0.35">
      <c r="B832" s="7">
        <v>43564</v>
      </c>
      <c r="G832" t="s">
        <v>6152</v>
      </c>
    </row>
    <row r="833" spans="2:7" x14ac:dyDescent="0.35">
      <c r="B833" s="7">
        <v>43565</v>
      </c>
      <c r="G833" t="s">
        <v>6151</v>
      </c>
    </row>
    <row r="834" spans="2:7" x14ac:dyDescent="0.35">
      <c r="B834" s="7">
        <v>43566</v>
      </c>
      <c r="G834" t="s">
        <v>6150</v>
      </c>
    </row>
    <row r="835" spans="2:7" x14ac:dyDescent="0.35">
      <c r="B835" s="7">
        <v>43567</v>
      </c>
      <c r="G835" t="s">
        <v>6149</v>
      </c>
    </row>
    <row r="836" spans="2:7" x14ac:dyDescent="0.35">
      <c r="B836" s="7">
        <v>43568</v>
      </c>
      <c r="G836" t="s">
        <v>6148</v>
      </c>
    </row>
    <row r="837" spans="2:7" x14ac:dyDescent="0.35">
      <c r="B837" s="7">
        <v>43569</v>
      </c>
      <c r="G837" t="s">
        <v>6147</v>
      </c>
    </row>
    <row r="838" spans="2:7" x14ac:dyDescent="0.35">
      <c r="B838" s="7">
        <v>43570</v>
      </c>
      <c r="G838" t="s">
        <v>6146</v>
      </c>
    </row>
    <row r="839" spans="2:7" x14ac:dyDescent="0.35">
      <c r="B839" s="7">
        <v>43571</v>
      </c>
      <c r="G839" t="s">
        <v>6145</v>
      </c>
    </row>
    <row r="840" spans="2:7" x14ac:dyDescent="0.35">
      <c r="B840" s="7">
        <v>43572</v>
      </c>
      <c r="G840" t="s">
        <v>6144</v>
      </c>
    </row>
    <row r="841" spans="2:7" x14ac:dyDescent="0.35">
      <c r="B841" s="7">
        <v>43573</v>
      </c>
      <c r="G841" t="s">
        <v>6143</v>
      </c>
    </row>
    <row r="842" spans="2:7" x14ac:dyDescent="0.35">
      <c r="B842" s="7">
        <v>43574</v>
      </c>
      <c r="G842" t="s">
        <v>6142</v>
      </c>
    </row>
    <row r="843" spans="2:7" x14ac:dyDescent="0.35">
      <c r="B843" s="7">
        <v>43575</v>
      </c>
      <c r="G843" t="s">
        <v>6141</v>
      </c>
    </row>
    <row r="844" spans="2:7" x14ac:dyDescent="0.35">
      <c r="B844" s="7">
        <v>43576</v>
      </c>
      <c r="G844" t="s">
        <v>6140</v>
      </c>
    </row>
    <row r="845" spans="2:7" x14ac:dyDescent="0.35">
      <c r="B845" s="7">
        <v>43577</v>
      </c>
      <c r="G845" t="s">
        <v>6139</v>
      </c>
    </row>
    <row r="846" spans="2:7" x14ac:dyDescent="0.35">
      <c r="B846" s="7">
        <v>43578</v>
      </c>
      <c r="G846" t="s">
        <v>6138</v>
      </c>
    </row>
    <row r="847" spans="2:7" x14ac:dyDescent="0.35">
      <c r="B847" s="7">
        <v>43579</v>
      </c>
      <c r="G847" t="s">
        <v>6137</v>
      </c>
    </row>
    <row r="848" spans="2:7" x14ac:dyDescent="0.35">
      <c r="B848" s="7">
        <v>43580</v>
      </c>
      <c r="G848" t="s">
        <v>6136</v>
      </c>
    </row>
    <row r="849" spans="2:7" x14ac:dyDescent="0.35">
      <c r="B849" s="7">
        <v>43581</v>
      </c>
      <c r="G849" t="s">
        <v>6135</v>
      </c>
    </row>
    <row r="850" spans="2:7" x14ac:dyDescent="0.35">
      <c r="B850" s="7">
        <v>43582</v>
      </c>
      <c r="G850" t="s">
        <v>6134</v>
      </c>
    </row>
    <row r="851" spans="2:7" x14ac:dyDescent="0.35">
      <c r="B851" s="7">
        <v>43583</v>
      </c>
      <c r="G851" t="s">
        <v>6133</v>
      </c>
    </row>
    <row r="852" spans="2:7" x14ac:dyDescent="0.35">
      <c r="B852" s="7">
        <v>43584</v>
      </c>
      <c r="G852" t="s">
        <v>6132</v>
      </c>
    </row>
    <row r="853" spans="2:7" x14ac:dyDescent="0.35">
      <c r="B853" s="7">
        <v>43585</v>
      </c>
      <c r="G853" t="s">
        <v>6131</v>
      </c>
    </row>
    <row r="854" spans="2:7" x14ac:dyDescent="0.35">
      <c r="B854" s="7">
        <v>43586</v>
      </c>
      <c r="G854" t="s">
        <v>6130</v>
      </c>
    </row>
    <row r="855" spans="2:7" x14ac:dyDescent="0.35">
      <c r="B855" s="7">
        <v>43587</v>
      </c>
      <c r="G855" t="s">
        <v>6129</v>
      </c>
    </row>
    <row r="856" spans="2:7" x14ac:dyDescent="0.35">
      <c r="B856" s="7">
        <v>43588</v>
      </c>
      <c r="G856" t="s">
        <v>6128</v>
      </c>
    </row>
    <row r="857" spans="2:7" x14ac:dyDescent="0.35">
      <c r="B857" s="7">
        <v>43589</v>
      </c>
      <c r="G857" t="s">
        <v>6127</v>
      </c>
    </row>
    <row r="858" spans="2:7" x14ac:dyDescent="0.35">
      <c r="B858" s="7">
        <v>43590</v>
      </c>
      <c r="G858" t="s">
        <v>6126</v>
      </c>
    </row>
    <row r="859" spans="2:7" x14ac:dyDescent="0.35">
      <c r="B859" s="7">
        <v>43591</v>
      </c>
      <c r="G859" t="s">
        <v>6125</v>
      </c>
    </row>
    <row r="860" spans="2:7" x14ac:dyDescent="0.35">
      <c r="B860" s="7">
        <v>43592</v>
      </c>
      <c r="G860" t="s">
        <v>6124</v>
      </c>
    </row>
    <row r="861" spans="2:7" x14ac:dyDescent="0.35">
      <c r="B861" s="7">
        <v>43593</v>
      </c>
      <c r="G861" t="s">
        <v>6123</v>
      </c>
    </row>
    <row r="862" spans="2:7" x14ac:dyDescent="0.35">
      <c r="B862" s="7">
        <v>43594</v>
      </c>
      <c r="G862" t="s">
        <v>6122</v>
      </c>
    </row>
    <row r="863" spans="2:7" x14ac:dyDescent="0.35">
      <c r="B863" s="7">
        <v>43595</v>
      </c>
      <c r="G863" t="s">
        <v>6121</v>
      </c>
    </row>
    <row r="864" spans="2:7" x14ac:dyDescent="0.35">
      <c r="B864" s="7">
        <v>43596</v>
      </c>
      <c r="G864" t="s">
        <v>6120</v>
      </c>
    </row>
    <row r="865" spans="2:7" x14ac:dyDescent="0.35">
      <c r="B865" s="7">
        <v>43597</v>
      </c>
      <c r="G865" t="s">
        <v>6119</v>
      </c>
    </row>
    <row r="866" spans="2:7" x14ac:dyDescent="0.35">
      <c r="B866" s="7">
        <v>43598</v>
      </c>
      <c r="G866" t="s">
        <v>6118</v>
      </c>
    </row>
    <row r="867" spans="2:7" x14ac:dyDescent="0.35">
      <c r="B867" s="7">
        <v>43599</v>
      </c>
      <c r="G867" t="s">
        <v>6117</v>
      </c>
    </row>
    <row r="868" spans="2:7" x14ac:dyDescent="0.35">
      <c r="B868" s="7">
        <v>43600</v>
      </c>
      <c r="G868" t="s">
        <v>6116</v>
      </c>
    </row>
    <row r="869" spans="2:7" x14ac:dyDescent="0.35">
      <c r="B869" s="7">
        <v>43601</v>
      </c>
      <c r="G869" t="s">
        <v>6115</v>
      </c>
    </row>
    <row r="870" spans="2:7" x14ac:dyDescent="0.35">
      <c r="B870" s="7">
        <v>43602</v>
      </c>
      <c r="G870" t="s">
        <v>6114</v>
      </c>
    </row>
    <row r="871" spans="2:7" x14ac:dyDescent="0.35">
      <c r="B871" s="7">
        <v>43603</v>
      </c>
      <c r="G871" t="s">
        <v>6113</v>
      </c>
    </row>
    <row r="872" spans="2:7" x14ac:dyDescent="0.35">
      <c r="B872" s="7">
        <v>43604</v>
      </c>
      <c r="G872" t="s">
        <v>6112</v>
      </c>
    </row>
    <row r="873" spans="2:7" x14ac:dyDescent="0.35">
      <c r="B873" s="7">
        <v>43605</v>
      </c>
      <c r="G873" t="s">
        <v>6111</v>
      </c>
    </row>
    <row r="874" spans="2:7" x14ac:dyDescent="0.35">
      <c r="B874" s="7">
        <v>43606</v>
      </c>
      <c r="G874" t="s">
        <v>6110</v>
      </c>
    </row>
    <row r="875" spans="2:7" x14ac:dyDescent="0.35">
      <c r="B875" s="7">
        <v>43607</v>
      </c>
      <c r="G875" t="s">
        <v>6109</v>
      </c>
    </row>
    <row r="876" spans="2:7" x14ac:dyDescent="0.35">
      <c r="B876" s="7">
        <v>43608</v>
      </c>
      <c r="G876" t="s">
        <v>6108</v>
      </c>
    </row>
    <row r="877" spans="2:7" x14ac:dyDescent="0.35">
      <c r="B877" s="7">
        <v>43609</v>
      </c>
      <c r="G877" t="s">
        <v>6107</v>
      </c>
    </row>
    <row r="878" spans="2:7" x14ac:dyDescent="0.35">
      <c r="B878" s="7">
        <v>43610</v>
      </c>
      <c r="G878" t="s">
        <v>6106</v>
      </c>
    </row>
    <row r="879" spans="2:7" x14ac:dyDescent="0.35">
      <c r="B879" s="7">
        <v>43611</v>
      </c>
      <c r="G879" t="s">
        <v>6105</v>
      </c>
    </row>
    <row r="880" spans="2:7" x14ac:dyDescent="0.35">
      <c r="B880" s="7">
        <v>43612</v>
      </c>
      <c r="G880" t="s">
        <v>6104</v>
      </c>
    </row>
    <row r="881" spans="2:7" x14ac:dyDescent="0.35">
      <c r="B881" s="7">
        <v>43613</v>
      </c>
      <c r="G881" t="s">
        <v>6103</v>
      </c>
    </row>
    <row r="882" spans="2:7" x14ac:dyDescent="0.35">
      <c r="B882" s="7">
        <v>43614</v>
      </c>
      <c r="G882" t="s">
        <v>6102</v>
      </c>
    </row>
    <row r="883" spans="2:7" x14ac:dyDescent="0.35">
      <c r="B883" s="7">
        <v>43615</v>
      </c>
      <c r="G883" t="s">
        <v>6101</v>
      </c>
    </row>
    <row r="884" spans="2:7" x14ac:dyDescent="0.35">
      <c r="B884" s="7">
        <v>43616</v>
      </c>
      <c r="G884" t="s">
        <v>6100</v>
      </c>
    </row>
    <row r="885" spans="2:7" x14ac:dyDescent="0.35">
      <c r="B885" s="7">
        <v>43617</v>
      </c>
      <c r="G885" t="s">
        <v>6099</v>
      </c>
    </row>
    <row r="886" spans="2:7" x14ac:dyDescent="0.35">
      <c r="B886" s="7">
        <v>43618</v>
      </c>
      <c r="G886" t="s">
        <v>6098</v>
      </c>
    </row>
    <row r="887" spans="2:7" x14ac:dyDescent="0.35">
      <c r="B887" s="7">
        <v>43619</v>
      </c>
      <c r="G887" t="s">
        <v>6097</v>
      </c>
    </row>
    <row r="888" spans="2:7" x14ac:dyDescent="0.35">
      <c r="B888" s="7">
        <v>43620</v>
      </c>
      <c r="G888" t="s">
        <v>6096</v>
      </c>
    </row>
    <row r="889" spans="2:7" x14ac:dyDescent="0.35">
      <c r="B889" s="7">
        <v>43621</v>
      </c>
      <c r="G889" t="s">
        <v>6095</v>
      </c>
    </row>
    <row r="890" spans="2:7" x14ac:dyDescent="0.35">
      <c r="B890" s="7">
        <v>43622</v>
      </c>
      <c r="G890" t="s">
        <v>6094</v>
      </c>
    </row>
    <row r="891" spans="2:7" x14ac:dyDescent="0.35">
      <c r="B891" s="7">
        <v>43623</v>
      </c>
      <c r="G891" t="s">
        <v>6093</v>
      </c>
    </row>
    <row r="892" spans="2:7" x14ac:dyDescent="0.35">
      <c r="B892" s="7">
        <v>43624</v>
      </c>
      <c r="G892" t="s">
        <v>6092</v>
      </c>
    </row>
    <row r="893" spans="2:7" x14ac:dyDescent="0.35">
      <c r="B893" s="7">
        <v>43625</v>
      </c>
      <c r="G893" t="s">
        <v>6091</v>
      </c>
    </row>
    <row r="894" spans="2:7" x14ac:dyDescent="0.35">
      <c r="B894" s="7">
        <v>43626</v>
      </c>
      <c r="G894" t="s">
        <v>6090</v>
      </c>
    </row>
    <row r="895" spans="2:7" x14ac:dyDescent="0.35">
      <c r="B895" s="7">
        <v>43627</v>
      </c>
      <c r="G895" t="s">
        <v>6089</v>
      </c>
    </row>
    <row r="896" spans="2:7" x14ac:dyDescent="0.35">
      <c r="B896" s="7">
        <v>43628</v>
      </c>
      <c r="G896" t="s">
        <v>6088</v>
      </c>
    </row>
    <row r="897" spans="2:7" x14ac:dyDescent="0.35">
      <c r="B897" s="7">
        <v>43629</v>
      </c>
      <c r="G897" t="s">
        <v>6087</v>
      </c>
    </row>
    <row r="898" spans="2:7" x14ac:dyDescent="0.35">
      <c r="B898" s="7">
        <v>43630</v>
      </c>
      <c r="G898" t="s">
        <v>6086</v>
      </c>
    </row>
    <row r="899" spans="2:7" x14ac:dyDescent="0.35">
      <c r="B899" s="7">
        <v>43631</v>
      </c>
      <c r="G899" t="s">
        <v>6085</v>
      </c>
    </row>
    <row r="900" spans="2:7" x14ac:dyDescent="0.35">
      <c r="B900" s="7">
        <v>43632</v>
      </c>
      <c r="G900" t="s">
        <v>6084</v>
      </c>
    </row>
    <row r="901" spans="2:7" x14ac:dyDescent="0.35">
      <c r="B901" s="7">
        <v>43633</v>
      </c>
      <c r="G901" t="s">
        <v>6083</v>
      </c>
    </row>
    <row r="902" spans="2:7" x14ac:dyDescent="0.35">
      <c r="B902" s="7">
        <v>43634</v>
      </c>
      <c r="G902" t="s">
        <v>6082</v>
      </c>
    </row>
    <row r="903" spans="2:7" x14ac:dyDescent="0.35">
      <c r="B903" s="7">
        <v>43635</v>
      </c>
      <c r="G903" t="s">
        <v>6081</v>
      </c>
    </row>
    <row r="904" spans="2:7" x14ac:dyDescent="0.35">
      <c r="B904" s="7">
        <v>43636</v>
      </c>
      <c r="G904" t="s">
        <v>6080</v>
      </c>
    </row>
    <row r="905" spans="2:7" x14ac:dyDescent="0.35">
      <c r="B905" s="7">
        <v>43637</v>
      </c>
      <c r="G905" t="s">
        <v>6079</v>
      </c>
    </row>
    <row r="906" spans="2:7" x14ac:dyDescent="0.35">
      <c r="B906" s="7">
        <v>43638</v>
      </c>
      <c r="G906" t="s">
        <v>6078</v>
      </c>
    </row>
    <row r="907" spans="2:7" x14ac:dyDescent="0.35">
      <c r="B907" s="7">
        <v>43639</v>
      </c>
      <c r="G907" t="s">
        <v>6077</v>
      </c>
    </row>
    <row r="908" spans="2:7" x14ac:dyDescent="0.35">
      <c r="B908" s="7">
        <v>43640</v>
      </c>
      <c r="G908" t="s">
        <v>6076</v>
      </c>
    </row>
    <row r="909" spans="2:7" x14ac:dyDescent="0.35">
      <c r="B909" s="7">
        <v>43641</v>
      </c>
      <c r="G909" t="s">
        <v>6075</v>
      </c>
    </row>
    <row r="910" spans="2:7" x14ac:dyDescent="0.35">
      <c r="B910" s="7">
        <v>43642</v>
      </c>
      <c r="G910" t="s">
        <v>6074</v>
      </c>
    </row>
    <row r="911" spans="2:7" x14ac:dyDescent="0.35">
      <c r="B911" s="7">
        <v>43643</v>
      </c>
      <c r="G911" t="s">
        <v>6073</v>
      </c>
    </row>
    <row r="912" spans="2:7" x14ac:dyDescent="0.35">
      <c r="B912" s="7">
        <v>43644</v>
      </c>
      <c r="G912" t="s">
        <v>6072</v>
      </c>
    </row>
    <row r="913" spans="2:7" x14ac:dyDescent="0.35">
      <c r="B913" s="7">
        <v>43645</v>
      </c>
      <c r="G913" t="s">
        <v>6071</v>
      </c>
    </row>
    <row r="914" spans="2:7" x14ac:dyDescent="0.35">
      <c r="B914" s="7">
        <v>43646</v>
      </c>
      <c r="G914" t="s">
        <v>6070</v>
      </c>
    </row>
    <row r="915" spans="2:7" x14ac:dyDescent="0.35">
      <c r="B915" s="7">
        <v>43647</v>
      </c>
      <c r="G915" t="s">
        <v>6069</v>
      </c>
    </row>
    <row r="916" spans="2:7" x14ac:dyDescent="0.35">
      <c r="B916" s="7">
        <v>43648</v>
      </c>
      <c r="G916" t="s">
        <v>6068</v>
      </c>
    </row>
    <row r="917" spans="2:7" x14ac:dyDescent="0.35">
      <c r="B917" s="7">
        <v>43649</v>
      </c>
      <c r="G917" t="s">
        <v>6067</v>
      </c>
    </row>
    <row r="918" spans="2:7" x14ac:dyDescent="0.35">
      <c r="B918" s="7">
        <v>43650</v>
      </c>
      <c r="G918" t="s">
        <v>6066</v>
      </c>
    </row>
    <row r="919" spans="2:7" x14ac:dyDescent="0.35">
      <c r="B919" s="7">
        <v>43651</v>
      </c>
      <c r="G919" t="s">
        <v>6065</v>
      </c>
    </row>
    <row r="920" spans="2:7" x14ac:dyDescent="0.35">
      <c r="B920" s="7">
        <v>43652</v>
      </c>
      <c r="G920" t="s">
        <v>6064</v>
      </c>
    </row>
    <row r="921" spans="2:7" x14ac:dyDescent="0.35">
      <c r="B921" s="7">
        <v>43653</v>
      </c>
      <c r="G921" t="s">
        <v>6063</v>
      </c>
    </row>
    <row r="922" spans="2:7" x14ac:dyDescent="0.35">
      <c r="B922" s="7">
        <v>43654</v>
      </c>
      <c r="G922" t="s">
        <v>6062</v>
      </c>
    </row>
    <row r="923" spans="2:7" x14ac:dyDescent="0.35">
      <c r="B923" s="7">
        <v>43655</v>
      </c>
      <c r="G923" t="s">
        <v>6061</v>
      </c>
    </row>
    <row r="924" spans="2:7" x14ac:dyDescent="0.35">
      <c r="B924" s="7">
        <v>43656</v>
      </c>
      <c r="G924" t="s">
        <v>6060</v>
      </c>
    </row>
    <row r="925" spans="2:7" x14ac:dyDescent="0.35">
      <c r="B925" s="7">
        <v>43657</v>
      </c>
      <c r="G925" t="s">
        <v>6059</v>
      </c>
    </row>
    <row r="926" spans="2:7" x14ac:dyDescent="0.35">
      <c r="B926" s="7">
        <v>43658</v>
      </c>
      <c r="G926" t="s">
        <v>6058</v>
      </c>
    </row>
    <row r="927" spans="2:7" x14ac:dyDescent="0.35">
      <c r="B927" s="7">
        <v>43659</v>
      </c>
      <c r="G927" t="s">
        <v>6057</v>
      </c>
    </row>
    <row r="928" spans="2:7" x14ac:dyDescent="0.35">
      <c r="B928" s="7">
        <v>43660</v>
      </c>
      <c r="G928" t="s">
        <v>6056</v>
      </c>
    </row>
    <row r="929" spans="2:7" x14ac:dyDescent="0.35">
      <c r="B929" s="7">
        <v>43661</v>
      </c>
      <c r="G929" t="s">
        <v>6055</v>
      </c>
    </row>
    <row r="930" spans="2:7" x14ac:dyDescent="0.35">
      <c r="B930" s="7">
        <v>43662</v>
      </c>
      <c r="G930" t="s">
        <v>6054</v>
      </c>
    </row>
    <row r="931" spans="2:7" x14ac:dyDescent="0.35">
      <c r="B931" s="7">
        <v>43663</v>
      </c>
      <c r="G931" t="s">
        <v>6053</v>
      </c>
    </row>
    <row r="932" spans="2:7" x14ac:dyDescent="0.35">
      <c r="B932" s="7">
        <v>43664</v>
      </c>
      <c r="G932" t="s">
        <v>6052</v>
      </c>
    </row>
    <row r="933" spans="2:7" x14ac:dyDescent="0.35">
      <c r="B933" s="7">
        <v>43665</v>
      </c>
      <c r="G933" t="s">
        <v>6051</v>
      </c>
    </row>
    <row r="934" spans="2:7" x14ac:dyDescent="0.35">
      <c r="B934" s="7">
        <v>43666</v>
      </c>
      <c r="G934" t="s">
        <v>6050</v>
      </c>
    </row>
    <row r="935" spans="2:7" x14ac:dyDescent="0.35">
      <c r="B935" s="7">
        <v>43667</v>
      </c>
      <c r="G935" t="s">
        <v>6049</v>
      </c>
    </row>
    <row r="936" spans="2:7" x14ac:dyDescent="0.35">
      <c r="B936" s="7">
        <v>43668</v>
      </c>
      <c r="G936" t="s">
        <v>6048</v>
      </c>
    </row>
    <row r="937" spans="2:7" x14ac:dyDescent="0.35">
      <c r="B937" s="7">
        <v>43669</v>
      </c>
      <c r="G937" t="s">
        <v>6047</v>
      </c>
    </row>
    <row r="938" spans="2:7" x14ac:dyDescent="0.35">
      <c r="B938" s="7">
        <v>43670</v>
      </c>
      <c r="G938" t="s">
        <v>6046</v>
      </c>
    </row>
    <row r="939" spans="2:7" x14ac:dyDescent="0.35">
      <c r="B939" s="7">
        <v>43671</v>
      </c>
      <c r="G939" t="s">
        <v>6045</v>
      </c>
    </row>
    <row r="940" spans="2:7" x14ac:dyDescent="0.35">
      <c r="B940" s="7">
        <v>43672</v>
      </c>
      <c r="G940" t="s">
        <v>6044</v>
      </c>
    </row>
    <row r="941" spans="2:7" x14ac:dyDescent="0.35">
      <c r="B941" s="7">
        <v>43673</v>
      </c>
      <c r="G941" t="s">
        <v>6043</v>
      </c>
    </row>
    <row r="942" spans="2:7" x14ac:dyDescent="0.35">
      <c r="B942" s="7">
        <v>43674</v>
      </c>
      <c r="G942" t="s">
        <v>6042</v>
      </c>
    </row>
    <row r="943" spans="2:7" x14ac:dyDescent="0.35">
      <c r="B943" s="7">
        <v>43675</v>
      </c>
      <c r="G943" t="s">
        <v>6041</v>
      </c>
    </row>
    <row r="944" spans="2:7" x14ac:dyDescent="0.35">
      <c r="B944" s="7">
        <v>43676</v>
      </c>
      <c r="G944" t="s">
        <v>6040</v>
      </c>
    </row>
    <row r="945" spans="2:7" x14ac:dyDescent="0.35">
      <c r="B945" s="7">
        <v>43677</v>
      </c>
      <c r="G945" t="s">
        <v>6039</v>
      </c>
    </row>
    <row r="946" spans="2:7" x14ac:dyDescent="0.35">
      <c r="B946" s="7">
        <v>43678</v>
      </c>
      <c r="G946" t="s">
        <v>6038</v>
      </c>
    </row>
    <row r="947" spans="2:7" x14ac:dyDescent="0.35">
      <c r="B947" s="7">
        <v>43679</v>
      </c>
      <c r="G947" t="s">
        <v>6037</v>
      </c>
    </row>
    <row r="948" spans="2:7" x14ac:dyDescent="0.35">
      <c r="B948" s="7">
        <v>43680</v>
      </c>
      <c r="G948" t="s">
        <v>6036</v>
      </c>
    </row>
    <row r="949" spans="2:7" x14ac:dyDescent="0.35">
      <c r="B949" s="7">
        <v>43681</v>
      </c>
      <c r="G949" t="s">
        <v>6035</v>
      </c>
    </row>
    <row r="950" spans="2:7" x14ac:dyDescent="0.35">
      <c r="B950" s="7">
        <v>43682</v>
      </c>
      <c r="G950" t="s">
        <v>6034</v>
      </c>
    </row>
    <row r="951" spans="2:7" x14ac:dyDescent="0.35">
      <c r="B951" s="7">
        <v>43683</v>
      </c>
      <c r="G951" t="s">
        <v>6033</v>
      </c>
    </row>
    <row r="952" spans="2:7" x14ac:dyDescent="0.35">
      <c r="B952" s="7">
        <v>43684</v>
      </c>
      <c r="G952" t="s">
        <v>6032</v>
      </c>
    </row>
    <row r="953" spans="2:7" x14ac:dyDescent="0.35">
      <c r="B953" s="7">
        <v>43685</v>
      </c>
      <c r="G953" t="s">
        <v>6031</v>
      </c>
    </row>
    <row r="954" spans="2:7" x14ac:dyDescent="0.35">
      <c r="B954" s="7">
        <v>43686</v>
      </c>
      <c r="G954" t="s">
        <v>6030</v>
      </c>
    </row>
    <row r="955" spans="2:7" x14ac:dyDescent="0.35">
      <c r="B955" s="7">
        <v>43687</v>
      </c>
      <c r="G955" t="s">
        <v>6029</v>
      </c>
    </row>
    <row r="956" spans="2:7" x14ac:dyDescent="0.35">
      <c r="B956" s="7">
        <v>43688</v>
      </c>
      <c r="G956" t="s">
        <v>6028</v>
      </c>
    </row>
    <row r="957" spans="2:7" x14ac:dyDescent="0.35">
      <c r="B957" s="7">
        <v>43689</v>
      </c>
      <c r="G957" t="s">
        <v>6027</v>
      </c>
    </row>
    <row r="958" spans="2:7" x14ac:dyDescent="0.35">
      <c r="B958" s="7">
        <v>43690</v>
      </c>
      <c r="G958" t="s">
        <v>6026</v>
      </c>
    </row>
    <row r="959" spans="2:7" x14ac:dyDescent="0.35">
      <c r="B959" s="7">
        <v>43691</v>
      </c>
      <c r="G959" t="s">
        <v>6025</v>
      </c>
    </row>
    <row r="960" spans="2:7" x14ac:dyDescent="0.35">
      <c r="B960" s="7">
        <v>43692</v>
      </c>
      <c r="G960" t="s">
        <v>6024</v>
      </c>
    </row>
    <row r="961" spans="2:7" x14ac:dyDescent="0.35">
      <c r="B961" s="7">
        <v>43693</v>
      </c>
      <c r="G961" t="s">
        <v>6023</v>
      </c>
    </row>
    <row r="962" spans="2:7" x14ac:dyDescent="0.35">
      <c r="B962" s="7">
        <v>43694</v>
      </c>
      <c r="G962" t="s">
        <v>6022</v>
      </c>
    </row>
    <row r="963" spans="2:7" x14ac:dyDescent="0.35">
      <c r="B963" s="7">
        <v>43695</v>
      </c>
      <c r="G963" t="s">
        <v>6021</v>
      </c>
    </row>
    <row r="964" spans="2:7" x14ac:dyDescent="0.35">
      <c r="B964" s="7">
        <v>43696</v>
      </c>
      <c r="G964" t="s">
        <v>6020</v>
      </c>
    </row>
    <row r="965" spans="2:7" x14ac:dyDescent="0.35">
      <c r="B965" s="7">
        <v>43697</v>
      </c>
      <c r="G965" t="s">
        <v>6019</v>
      </c>
    </row>
    <row r="966" spans="2:7" x14ac:dyDescent="0.35">
      <c r="B966" s="7">
        <v>43698</v>
      </c>
      <c r="G966" t="s">
        <v>6018</v>
      </c>
    </row>
    <row r="967" spans="2:7" x14ac:dyDescent="0.35">
      <c r="B967" s="7">
        <v>43699</v>
      </c>
      <c r="G967" t="s">
        <v>6017</v>
      </c>
    </row>
    <row r="968" spans="2:7" x14ac:dyDescent="0.35">
      <c r="B968" s="7">
        <v>43700</v>
      </c>
      <c r="G968" t="s">
        <v>6016</v>
      </c>
    </row>
    <row r="969" spans="2:7" x14ac:dyDescent="0.35">
      <c r="B969" s="7">
        <v>43701</v>
      </c>
      <c r="G969" t="s">
        <v>6015</v>
      </c>
    </row>
    <row r="970" spans="2:7" x14ac:dyDescent="0.35">
      <c r="B970" s="7">
        <v>43702</v>
      </c>
      <c r="G970" t="s">
        <v>6014</v>
      </c>
    </row>
    <row r="971" spans="2:7" x14ac:dyDescent="0.35">
      <c r="B971" s="7">
        <v>43703</v>
      </c>
      <c r="G971" t="s">
        <v>6013</v>
      </c>
    </row>
    <row r="972" spans="2:7" x14ac:dyDescent="0.35">
      <c r="B972" s="7">
        <v>43704</v>
      </c>
      <c r="G972" t="s">
        <v>6012</v>
      </c>
    </row>
    <row r="973" spans="2:7" x14ac:dyDescent="0.35">
      <c r="B973" s="7">
        <v>43705</v>
      </c>
      <c r="G973" t="s">
        <v>6011</v>
      </c>
    </row>
    <row r="974" spans="2:7" x14ac:dyDescent="0.35">
      <c r="B974" s="7">
        <v>43706</v>
      </c>
      <c r="G974" t="s">
        <v>6010</v>
      </c>
    </row>
    <row r="975" spans="2:7" x14ac:dyDescent="0.35">
      <c r="B975" s="7">
        <v>43707</v>
      </c>
      <c r="G975" t="s">
        <v>6009</v>
      </c>
    </row>
    <row r="976" spans="2:7" x14ac:dyDescent="0.35">
      <c r="B976" s="7">
        <v>43708</v>
      </c>
      <c r="G976" t="s">
        <v>6008</v>
      </c>
    </row>
    <row r="977" spans="2:7" x14ac:dyDescent="0.35">
      <c r="B977" s="7">
        <v>43709</v>
      </c>
      <c r="G977" t="s">
        <v>6007</v>
      </c>
    </row>
    <row r="978" spans="2:7" x14ac:dyDescent="0.35">
      <c r="B978" s="7">
        <v>43710</v>
      </c>
      <c r="G978" t="s">
        <v>6006</v>
      </c>
    </row>
    <row r="979" spans="2:7" x14ac:dyDescent="0.35">
      <c r="B979" s="7">
        <v>43711</v>
      </c>
      <c r="G979" t="s">
        <v>6005</v>
      </c>
    </row>
    <row r="980" spans="2:7" x14ac:dyDescent="0.35">
      <c r="B980" s="7">
        <v>43712</v>
      </c>
      <c r="G980" t="s">
        <v>6004</v>
      </c>
    </row>
    <row r="981" spans="2:7" x14ac:dyDescent="0.35">
      <c r="B981" s="7">
        <v>43713</v>
      </c>
      <c r="G981" t="s">
        <v>6003</v>
      </c>
    </row>
    <row r="982" spans="2:7" x14ac:dyDescent="0.35">
      <c r="B982" s="7">
        <v>43714</v>
      </c>
      <c r="G982" t="s">
        <v>6002</v>
      </c>
    </row>
    <row r="983" spans="2:7" x14ac:dyDescent="0.35">
      <c r="B983" s="7">
        <v>43715</v>
      </c>
      <c r="G983" t="s">
        <v>6001</v>
      </c>
    </row>
    <row r="984" spans="2:7" x14ac:dyDescent="0.35">
      <c r="B984" s="7">
        <v>43716</v>
      </c>
      <c r="G984" t="s">
        <v>6000</v>
      </c>
    </row>
    <row r="985" spans="2:7" x14ac:dyDescent="0.35">
      <c r="B985" s="7">
        <v>43717</v>
      </c>
      <c r="G985" t="s">
        <v>5999</v>
      </c>
    </row>
    <row r="986" spans="2:7" x14ac:dyDescent="0.35">
      <c r="B986" s="7">
        <v>43718</v>
      </c>
      <c r="G986" t="s">
        <v>5998</v>
      </c>
    </row>
    <row r="987" spans="2:7" x14ac:dyDescent="0.35">
      <c r="B987" s="7">
        <v>43719</v>
      </c>
      <c r="G987" t="s">
        <v>5997</v>
      </c>
    </row>
    <row r="988" spans="2:7" x14ac:dyDescent="0.35">
      <c r="B988" s="7">
        <v>43720</v>
      </c>
      <c r="G988" t="s">
        <v>5996</v>
      </c>
    </row>
    <row r="989" spans="2:7" x14ac:dyDescent="0.35">
      <c r="B989" s="7">
        <v>43721</v>
      </c>
      <c r="G989" t="s">
        <v>5995</v>
      </c>
    </row>
    <row r="990" spans="2:7" x14ac:dyDescent="0.35">
      <c r="B990" s="7">
        <v>43722</v>
      </c>
      <c r="G990" t="s">
        <v>5994</v>
      </c>
    </row>
    <row r="991" spans="2:7" x14ac:dyDescent="0.35">
      <c r="B991" s="7">
        <v>43723</v>
      </c>
      <c r="G991" t="s">
        <v>5993</v>
      </c>
    </row>
    <row r="992" spans="2:7" x14ac:dyDescent="0.35">
      <c r="B992" s="7">
        <v>43724</v>
      </c>
      <c r="G992" t="s">
        <v>5992</v>
      </c>
    </row>
    <row r="993" spans="2:7" x14ac:dyDescent="0.35">
      <c r="B993" s="7">
        <v>43725</v>
      </c>
      <c r="G993" t="s">
        <v>5991</v>
      </c>
    </row>
    <row r="994" spans="2:7" x14ac:dyDescent="0.35">
      <c r="B994" s="7">
        <v>43726</v>
      </c>
      <c r="G994" t="s">
        <v>5990</v>
      </c>
    </row>
    <row r="995" spans="2:7" x14ac:dyDescent="0.35">
      <c r="B995" s="7">
        <v>43727</v>
      </c>
      <c r="G995" t="s">
        <v>5989</v>
      </c>
    </row>
    <row r="996" spans="2:7" x14ac:dyDescent="0.35">
      <c r="B996" s="7">
        <v>43728</v>
      </c>
      <c r="G996" t="s">
        <v>5988</v>
      </c>
    </row>
    <row r="997" spans="2:7" x14ac:dyDescent="0.35">
      <c r="B997" s="7">
        <v>43729</v>
      </c>
      <c r="G997" t="s">
        <v>5987</v>
      </c>
    </row>
    <row r="998" spans="2:7" x14ac:dyDescent="0.35">
      <c r="B998" s="7">
        <v>43730</v>
      </c>
      <c r="G998" t="s">
        <v>5986</v>
      </c>
    </row>
    <row r="999" spans="2:7" x14ac:dyDescent="0.35">
      <c r="B999" s="7">
        <v>43731</v>
      </c>
      <c r="G999" t="s">
        <v>5985</v>
      </c>
    </row>
    <row r="1000" spans="2:7" x14ac:dyDescent="0.35">
      <c r="B1000" s="7">
        <v>43732</v>
      </c>
      <c r="G1000" t="s">
        <v>5984</v>
      </c>
    </row>
    <row r="1001" spans="2:7" x14ac:dyDescent="0.35">
      <c r="B1001" s="7">
        <v>43733</v>
      </c>
      <c r="G1001" t="s">
        <v>5983</v>
      </c>
    </row>
    <row r="1002" spans="2:7" x14ac:dyDescent="0.35">
      <c r="B1002" s="7">
        <v>43734</v>
      </c>
      <c r="G1002" t="s">
        <v>5982</v>
      </c>
    </row>
    <row r="1003" spans="2:7" x14ac:dyDescent="0.35">
      <c r="B1003" s="7">
        <v>43735</v>
      </c>
      <c r="G1003" t="s">
        <v>5981</v>
      </c>
    </row>
    <row r="1004" spans="2:7" x14ac:dyDescent="0.35">
      <c r="B1004" s="7">
        <v>43736</v>
      </c>
      <c r="G1004" t="s">
        <v>5980</v>
      </c>
    </row>
    <row r="1005" spans="2:7" x14ac:dyDescent="0.35">
      <c r="B1005" s="7">
        <v>43737</v>
      </c>
      <c r="G1005" t="s">
        <v>5979</v>
      </c>
    </row>
    <row r="1006" spans="2:7" x14ac:dyDescent="0.35">
      <c r="B1006" s="7">
        <v>43738</v>
      </c>
      <c r="G1006" t="s">
        <v>5978</v>
      </c>
    </row>
    <row r="1007" spans="2:7" x14ac:dyDescent="0.35">
      <c r="B1007" s="7">
        <v>43739</v>
      </c>
      <c r="G1007" t="s">
        <v>5977</v>
      </c>
    </row>
    <row r="1008" spans="2:7" x14ac:dyDescent="0.35">
      <c r="B1008" s="7">
        <v>43740</v>
      </c>
      <c r="G1008" t="s">
        <v>5976</v>
      </c>
    </row>
    <row r="1009" spans="2:7" x14ac:dyDescent="0.35">
      <c r="B1009" s="7">
        <v>43741</v>
      </c>
      <c r="G1009" t="s">
        <v>5975</v>
      </c>
    </row>
    <row r="1010" spans="2:7" x14ac:dyDescent="0.35">
      <c r="B1010" s="7">
        <v>43742</v>
      </c>
      <c r="G1010" t="s">
        <v>5974</v>
      </c>
    </row>
    <row r="1011" spans="2:7" x14ac:dyDescent="0.35">
      <c r="B1011" s="7">
        <v>43743</v>
      </c>
      <c r="G1011" t="s">
        <v>5973</v>
      </c>
    </row>
    <row r="1012" spans="2:7" x14ac:dyDescent="0.35">
      <c r="B1012" s="7">
        <v>43744</v>
      </c>
      <c r="G1012" t="s">
        <v>5972</v>
      </c>
    </row>
    <row r="1013" spans="2:7" x14ac:dyDescent="0.35">
      <c r="B1013" s="7">
        <v>43745</v>
      </c>
      <c r="G1013" t="s">
        <v>5971</v>
      </c>
    </row>
    <row r="1014" spans="2:7" x14ac:dyDescent="0.35">
      <c r="B1014" s="7">
        <v>43746</v>
      </c>
      <c r="G1014" t="s">
        <v>5970</v>
      </c>
    </row>
    <row r="1015" spans="2:7" x14ac:dyDescent="0.35">
      <c r="B1015" s="7">
        <v>43747</v>
      </c>
      <c r="G1015" t="s">
        <v>5969</v>
      </c>
    </row>
    <row r="1016" spans="2:7" x14ac:dyDescent="0.35">
      <c r="B1016" s="7">
        <v>43748</v>
      </c>
      <c r="G1016" t="s">
        <v>5968</v>
      </c>
    </row>
    <row r="1017" spans="2:7" x14ac:dyDescent="0.35">
      <c r="B1017" s="7">
        <v>43749</v>
      </c>
      <c r="G1017" t="s">
        <v>5967</v>
      </c>
    </row>
    <row r="1018" spans="2:7" x14ac:dyDescent="0.35">
      <c r="B1018" s="7">
        <v>43750</v>
      </c>
      <c r="G1018" t="s">
        <v>5966</v>
      </c>
    </row>
    <row r="1019" spans="2:7" x14ac:dyDescent="0.35">
      <c r="B1019" s="7">
        <v>43751</v>
      </c>
      <c r="G1019" t="s">
        <v>5965</v>
      </c>
    </row>
    <row r="1020" spans="2:7" x14ac:dyDescent="0.35">
      <c r="B1020" s="7">
        <v>43752</v>
      </c>
      <c r="G1020" t="s">
        <v>5964</v>
      </c>
    </row>
    <row r="1021" spans="2:7" x14ac:dyDescent="0.35">
      <c r="B1021" s="7">
        <v>43753</v>
      </c>
      <c r="G1021" t="s">
        <v>5963</v>
      </c>
    </row>
    <row r="1022" spans="2:7" x14ac:dyDescent="0.35">
      <c r="B1022" s="7">
        <v>43754</v>
      </c>
      <c r="G1022" t="s">
        <v>5962</v>
      </c>
    </row>
    <row r="1023" spans="2:7" x14ac:dyDescent="0.35">
      <c r="B1023" s="7">
        <v>43755</v>
      </c>
      <c r="G1023" t="s">
        <v>5961</v>
      </c>
    </row>
    <row r="1024" spans="2:7" x14ac:dyDescent="0.35">
      <c r="B1024" s="7">
        <v>43756</v>
      </c>
      <c r="G1024" t="s">
        <v>5960</v>
      </c>
    </row>
    <row r="1025" spans="2:7" x14ac:dyDescent="0.35">
      <c r="B1025" s="7">
        <v>43757</v>
      </c>
      <c r="G1025" t="s">
        <v>5959</v>
      </c>
    </row>
    <row r="1026" spans="2:7" x14ac:dyDescent="0.35">
      <c r="B1026" s="7">
        <v>43758</v>
      </c>
      <c r="G1026" t="s">
        <v>5958</v>
      </c>
    </row>
    <row r="1027" spans="2:7" x14ac:dyDescent="0.35">
      <c r="B1027" s="7">
        <v>43759</v>
      </c>
      <c r="G1027" t="s">
        <v>5957</v>
      </c>
    </row>
    <row r="1028" spans="2:7" x14ac:dyDescent="0.35">
      <c r="B1028" s="7">
        <v>43760</v>
      </c>
      <c r="G1028" t="s">
        <v>5956</v>
      </c>
    </row>
    <row r="1029" spans="2:7" x14ac:dyDescent="0.35">
      <c r="B1029" s="7">
        <v>43761</v>
      </c>
      <c r="G1029" t="s">
        <v>5955</v>
      </c>
    </row>
    <row r="1030" spans="2:7" x14ac:dyDescent="0.35">
      <c r="B1030" s="7">
        <v>43762</v>
      </c>
      <c r="G1030" t="s">
        <v>5954</v>
      </c>
    </row>
    <row r="1031" spans="2:7" x14ac:dyDescent="0.35">
      <c r="B1031" s="7">
        <v>43763</v>
      </c>
      <c r="G1031" t="s">
        <v>5953</v>
      </c>
    </row>
    <row r="1032" spans="2:7" x14ac:dyDescent="0.35">
      <c r="B1032" s="7">
        <v>43764</v>
      </c>
      <c r="G1032" t="s">
        <v>5952</v>
      </c>
    </row>
    <row r="1033" spans="2:7" x14ac:dyDescent="0.35">
      <c r="B1033" s="7">
        <v>43765</v>
      </c>
      <c r="G1033" t="s">
        <v>5951</v>
      </c>
    </row>
    <row r="1034" spans="2:7" x14ac:dyDescent="0.35">
      <c r="B1034" s="7">
        <v>43766</v>
      </c>
      <c r="G1034" t="s">
        <v>5950</v>
      </c>
    </row>
    <row r="1035" spans="2:7" x14ac:dyDescent="0.35">
      <c r="B1035" s="7">
        <v>43767</v>
      </c>
      <c r="G1035" t="s">
        <v>5949</v>
      </c>
    </row>
    <row r="1036" spans="2:7" x14ac:dyDescent="0.35">
      <c r="B1036" s="7">
        <v>43768</v>
      </c>
      <c r="G1036" t="s">
        <v>5948</v>
      </c>
    </row>
    <row r="1037" spans="2:7" x14ac:dyDescent="0.35">
      <c r="B1037" s="7">
        <v>43769</v>
      </c>
      <c r="G1037" t="s">
        <v>5947</v>
      </c>
    </row>
    <row r="1038" spans="2:7" x14ac:dyDescent="0.35">
      <c r="B1038" s="7">
        <v>43770</v>
      </c>
      <c r="G1038" t="s">
        <v>5946</v>
      </c>
    </row>
    <row r="1039" spans="2:7" x14ac:dyDescent="0.35">
      <c r="B1039" s="7">
        <v>43771</v>
      </c>
      <c r="G1039" t="s">
        <v>5945</v>
      </c>
    </row>
    <row r="1040" spans="2:7" x14ac:dyDescent="0.35">
      <c r="B1040" s="7">
        <v>43772</v>
      </c>
      <c r="G1040" t="s">
        <v>5944</v>
      </c>
    </row>
    <row r="1041" spans="2:7" x14ac:dyDescent="0.35">
      <c r="B1041" s="7">
        <v>43773</v>
      </c>
      <c r="G1041" t="s">
        <v>5943</v>
      </c>
    </row>
    <row r="1042" spans="2:7" x14ac:dyDescent="0.35">
      <c r="B1042" s="7">
        <v>43774</v>
      </c>
      <c r="G1042" t="s">
        <v>5942</v>
      </c>
    </row>
    <row r="1043" spans="2:7" x14ac:dyDescent="0.35">
      <c r="B1043" s="7">
        <v>43775</v>
      </c>
      <c r="G1043" t="s">
        <v>5941</v>
      </c>
    </row>
    <row r="1044" spans="2:7" x14ac:dyDescent="0.35">
      <c r="B1044" s="7">
        <v>43776</v>
      </c>
      <c r="G1044" t="s">
        <v>5940</v>
      </c>
    </row>
    <row r="1045" spans="2:7" x14ac:dyDescent="0.35">
      <c r="B1045" s="7">
        <v>43777</v>
      </c>
      <c r="G1045" t="s">
        <v>5939</v>
      </c>
    </row>
    <row r="1046" spans="2:7" x14ac:dyDescent="0.35">
      <c r="B1046" s="7">
        <v>43778</v>
      </c>
      <c r="G1046" t="s">
        <v>5938</v>
      </c>
    </row>
    <row r="1047" spans="2:7" x14ac:dyDescent="0.35">
      <c r="B1047" s="7">
        <v>43779</v>
      </c>
      <c r="G1047" t="s">
        <v>5937</v>
      </c>
    </row>
    <row r="1048" spans="2:7" x14ac:dyDescent="0.35">
      <c r="B1048" s="7">
        <v>43780</v>
      </c>
      <c r="G1048" t="s">
        <v>5936</v>
      </c>
    </row>
    <row r="1049" spans="2:7" x14ac:dyDescent="0.35">
      <c r="B1049" s="7">
        <v>43781</v>
      </c>
      <c r="G1049" t="s">
        <v>5935</v>
      </c>
    </row>
    <row r="1050" spans="2:7" x14ac:dyDescent="0.35">
      <c r="B1050" s="7">
        <v>43782</v>
      </c>
      <c r="G1050" t="s">
        <v>5934</v>
      </c>
    </row>
    <row r="1051" spans="2:7" x14ac:dyDescent="0.35">
      <c r="B1051" s="7">
        <v>43783</v>
      </c>
      <c r="G1051" t="s">
        <v>5933</v>
      </c>
    </row>
    <row r="1052" spans="2:7" x14ac:dyDescent="0.35">
      <c r="B1052" s="7">
        <v>43784</v>
      </c>
      <c r="G1052" t="s">
        <v>5932</v>
      </c>
    </row>
    <row r="1053" spans="2:7" x14ac:dyDescent="0.35">
      <c r="B1053" s="7">
        <v>43785</v>
      </c>
      <c r="G1053" t="s">
        <v>5931</v>
      </c>
    </row>
    <row r="1054" spans="2:7" x14ac:dyDescent="0.35">
      <c r="B1054" s="7">
        <v>43786</v>
      </c>
      <c r="G1054" t="s">
        <v>5930</v>
      </c>
    </row>
    <row r="1055" spans="2:7" x14ac:dyDescent="0.35">
      <c r="B1055" s="7">
        <v>43787</v>
      </c>
      <c r="G1055" t="s">
        <v>5929</v>
      </c>
    </row>
    <row r="1056" spans="2:7" x14ac:dyDescent="0.35">
      <c r="B1056" s="7">
        <v>43788</v>
      </c>
      <c r="G1056" t="s">
        <v>5928</v>
      </c>
    </row>
    <row r="1057" spans="2:7" x14ac:dyDescent="0.35">
      <c r="B1057" s="7">
        <v>43789</v>
      </c>
      <c r="G1057" t="s">
        <v>5927</v>
      </c>
    </row>
    <row r="1058" spans="2:7" x14ac:dyDescent="0.35">
      <c r="B1058" s="7">
        <v>43790</v>
      </c>
      <c r="G1058" t="s">
        <v>5926</v>
      </c>
    </row>
    <row r="1059" spans="2:7" x14ac:dyDescent="0.35">
      <c r="B1059" s="7">
        <v>43791</v>
      </c>
      <c r="G1059" t="s">
        <v>5925</v>
      </c>
    </row>
    <row r="1060" spans="2:7" x14ac:dyDescent="0.35">
      <c r="B1060" s="7">
        <v>43792</v>
      </c>
      <c r="G1060" t="s">
        <v>5924</v>
      </c>
    </row>
    <row r="1061" spans="2:7" x14ac:dyDescent="0.35">
      <c r="B1061" s="7">
        <v>43793</v>
      </c>
      <c r="G1061" t="s">
        <v>5923</v>
      </c>
    </row>
    <row r="1062" spans="2:7" x14ac:dyDescent="0.35">
      <c r="B1062" s="7">
        <v>43794</v>
      </c>
      <c r="G1062" t="s">
        <v>5922</v>
      </c>
    </row>
    <row r="1063" spans="2:7" x14ac:dyDescent="0.35">
      <c r="B1063" s="7">
        <v>43795</v>
      </c>
      <c r="G1063" t="s">
        <v>5921</v>
      </c>
    </row>
    <row r="1064" spans="2:7" x14ac:dyDescent="0.35">
      <c r="B1064" s="7">
        <v>43796</v>
      </c>
      <c r="G1064" t="s">
        <v>5920</v>
      </c>
    </row>
    <row r="1065" spans="2:7" x14ac:dyDescent="0.35">
      <c r="B1065" s="7">
        <v>43797</v>
      </c>
      <c r="G1065" t="s">
        <v>5919</v>
      </c>
    </row>
    <row r="1066" spans="2:7" x14ac:dyDescent="0.35">
      <c r="B1066" s="7">
        <v>43798</v>
      </c>
      <c r="G1066" t="s">
        <v>5918</v>
      </c>
    </row>
    <row r="1067" spans="2:7" x14ac:dyDescent="0.35">
      <c r="B1067" s="7">
        <v>43799</v>
      </c>
      <c r="G1067" t="s">
        <v>5917</v>
      </c>
    </row>
    <row r="1068" spans="2:7" x14ac:dyDescent="0.35">
      <c r="B1068" s="7">
        <v>43800</v>
      </c>
      <c r="G1068" t="s">
        <v>5916</v>
      </c>
    </row>
    <row r="1069" spans="2:7" x14ac:dyDescent="0.35">
      <c r="B1069" s="7">
        <v>43801</v>
      </c>
      <c r="G1069" t="s">
        <v>5915</v>
      </c>
    </row>
    <row r="1070" spans="2:7" x14ac:dyDescent="0.35">
      <c r="B1070" s="7">
        <v>43802</v>
      </c>
      <c r="G1070" t="s">
        <v>5914</v>
      </c>
    </row>
    <row r="1071" spans="2:7" x14ac:dyDescent="0.35">
      <c r="B1071" s="7">
        <v>43803</v>
      </c>
      <c r="G1071" t="s">
        <v>5913</v>
      </c>
    </row>
    <row r="1072" spans="2:7" x14ac:dyDescent="0.35">
      <c r="B1072" s="7">
        <v>43804</v>
      </c>
      <c r="G1072" t="s">
        <v>5912</v>
      </c>
    </row>
    <row r="1073" spans="2:7" x14ac:dyDescent="0.35">
      <c r="B1073" s="7">
        <v>43805</v>
      </c>
      <c r="G1073" t="s">
        <v>5911</v>
      </c>
    </row>
    <row r="1074" spans="2:7" x14ac:dyDescent="0.35">
      <c r="B1074" s="7">
        <v>43806</v>
      </c>
      <c r="G1074" t="s">
        <v>5910</v>
      </c>
    </row>
    <row r="1075" spans="2:7" x14ac:dyDescent="0.35">
      <c r="B1075" s="7">
        <v>43807</v>
      </c>
      <c r="G1075" t="s">
        <v>5909</v>
      </c>
    </row>
    <row r="1076" spans="2:7" x14ac:dyDescent="0.35">
      <c r="B1076" s="7">
        <v>43808</v>
      </c>
      <c r="G1076" t="s">
        <v>5908</v>
      </c>
    </row>
    <row r="1077" spans="2:7" x14ac:dyDescent="0.35">
      <c r="B1077" s="7">
        <v>43809</v>
      </c>
      <c r="G1077" t="s">
        <v>5907</v>
      </c>
    </row>
    <row r="1078" spans="2:7" x14ac:dyDescent="0.35">
      <c r="B1078" s="7">
        <v>43810</v>
      </c>
      <c r="G1078" t="s">
        <v>5906</v>
      </c>
    </row>
    <row r="1079" spans="2:7" x14ac:dyDescent="0.35">
      <c r="B1079" s="7">
        <v>43811</v>
      </c>
      <c r="G1079" t="s">
        <v>5905</v>
      </c>
    </row>
    <row r="1080" spans="2:7" x14ac:dyDescent="0.35">
      <c r="B1080" s="7">
        <v>43812</v>
      </c>
      <c r="G1080" t="s">
        <v>5904</v>
      </c>
    </row>
    <row r="1081" spans="2:7" x14ac:dyDescent="0.35">
      <c r="B1081" s="7">
        <v>43813</v>
      </c>
      <c r="G1081" t="s">
        <v>5903</v>
      </c>
    </row>
    <row r="1082" spans="2:7" x14ac:dyDescent="0.35">
      <c r="B1082" s="7">
        <v>43814</v>
      </c>
      <c r="G1082" t="s">
        <v>5902</v>
      </c>
    </row>
    <row r="1083" spans="2:7" x14ac:dyDescent="0.35">
      <c r="B1083" s="7">
        <v>43815</v>
      </c>
      <c r="G1083" t="s">
        <v>5901</v>
      </c>
    </row>
    <row r="1084" spans="2:7" x14ac:dyDescent="0.35">
      <c r="B1084" s="7">
        <v>43816</v>
      </c>
      <c r="G1084" t="s">
        <v>5900</v>
      </c>
    </row>
    <row r="1085" spans="2:7" x14ac:dyDescent="0.35">
      <c r="B1085" s="7">
        <v>43817</v>
      </c>
      <c r="G1085" t="s">
        <v>5899</v>
      </c>
    </row>
    <row r="1086" spans="2:7" x14ac:dyDescent="0.35">
      <c r="B1086" s="7">
        <v>43818</v>
      </c>
      <c r="G1086" t="s">
        <v>5898</v>
      </c>
    </row>
    <row r="1087" spans="2:7" x14ac:dyDescent="0.35">
      <c r="B1087" s="7">
        <v>43819</v>
      </c>
      <c r="G1087" t="s">
        <v>5897</v>
      </c>
    </row>
    <row r="1088" spans="2:7" x14ac:dyDescent="0.35">
      <c r="B1088" s="7">
        <v>43820</v>
      </c>
      <c r="G1088" t="s">
        <v>5896</v>
      </c>
    </row>
    <row r="1089" spans="2:7" x14ac:dyDescent="0.35">
      <c r="B1089" s="7">
        <v>43821</v>
      </c>
      <c r="G1089" t="s">
        <v>5895</v>
      </c>
    </row>
    <row r="1090" spans="2:7" x14ac:dyDescent="0.35">
      <c r="B1090" s="7">
        <v>43822</v>
      </c>
      <c r="G1090" t="s">
        <v>5894</v>
      </c>
    </row>
    <row r="1091" spans="2:7" x14ac:dyDescent="0.35">
      <c r="B1091" s="7">
        <v>43823</v>
      </c>
      <c r="G1091" t="s">
        <v>5893</v>
      </c>
    </row>
    <row r="1092" spans="2:7" x14ac:dyDescent="0.35">
      <c r="B1092" s="7">
        <v>43824</v>
      </c>
      <c r="G1092" t="s">
        <v>5892</v>
      </c>
    </row>
    <row r="1093" spans="2:7" x14ac:dyDescent="0.35">
      <c r="B1093" s="7">
        <v>43825</v>
      </c>
      <c r="G1093" t="s">
        <v>5891</v>
      </c>
    </row>
    <row r="1094" spans="2:7" x14ac:dyDescent="0.35">
      <c r="B1094" s="7">
        <v>43826</v>
      </c>
      <c r="G1094" t="s">
        <v>5890</v>
      </c>
    </row>
    <row r="1095" spans="2:7" x14ac:dyDescent="0.35">
      <c r="B1095" s="7">
        <v>43827</v>
      </c>
      <c r="G1095" t="s">
        <v>5889</v>
      </c>
    </row>
    <row r="1096" spans="2:7" x14ac:dyDescent="0.35">
      <c r="B1096" s="7">
        <v>43828</v>
      </c>
      <c r="G1096" t="s">
        <v>5888</v>
      </c>
    </row>
    <row r="1097" spans="2:7" x14ac:dyDescent="0.35">
      <c r="B1097" s="7">
        <v>43829</v>
      </c>
      <c r="G1097" t="s">
        <v>5887</v>
      </c>
    </row>
    <row r="1098" spans="2:7" x14ac:dyDescent="0.35">
      <c r="B1098" s="7">
        <v>43830</v>
      </c>
      <c r="G1098" t="s">
        <v>5886</v>
      </c>
    </row>
    <row r="1099" spans="2:7" x14ac:dyDescent="0.35">
      <c r="B1099" s="7">
        <v>43831</v>
      </c>
      <c r="G1099" t="s">
        <v>5885</v>
      </c>
    </row>
    <row r="1100" spans="2:7" x14ac:dyDescent="0.35">
      <c r="B1100" s="7">
        <v>43832</v>
      </c>
      <c r="G1100" t="s">
        <v>5884</v>
      </c>
    </row>
    <row r="1101" spans="2:7" x14ac:dyDescent="0.35">
      <c r="B1101" s="7">
        <v>43833</v>
      </c>
      <c r="G1101" t="s">
        <v>5883</v>
      </c>
    </row>
    <row r="1102" spans="2:7" x14ac:dyDescent="0.35">
      <c r="B1102" s="7">
        <v>43834</v>
      </c>
      <c r="G1102" t="s">
        <v>5882</v>
      </c>
    </row>
    <row r="1103" spans="2:7" x14ac:dyDescent="0.35">
      <c r="B1103" s="7">
        <v>43835</v>
      </c>
      <c r="G1103" t="s">
        <v>5881</v>
      </c>
    </row>
    <row r="1104" spans="2:7" x14ac:dyDescent="0.35">
      <c r="B1104" s="7">
        <v>43836</v>
      </c>
      <c r="G1104" t="s">
        <v>5880</v>
      </c>
    </row>
    <row r="1105" spans="2:7" x14ac:dyDescent="0.35">
      <c r="B1105" s="7">
        <v>43837</v>
      </c>
      <c r="G1105" t="s">
        <v>5879</v>
      </c>
    </row>
    <row r="1106" spans="2:7" x14ac:dyDescent="0.35">
      <c r="B1106" s="7">
        <v>43838</v>
      </c>
      <c r="G1106" t="s">
        <v>5878</v>
      </c>
    </row>
    <row r="1107" spans="2:7" x14ac:dyDescent="0.35">
      <c r="B1107" s="7">
        <v>43839</v>
      </c>
      <c r="G1107" t="s">
        <v>5877</v>
      </c>
    </row>
    <row r="1108" spans="2:7" x14ac:dyDescent="0.35">
      <c r="B1108" s="7">
        <v>43840</v>
      </c>
      <c r="G1108" t="s">
        <v>5876</v>
      </c>
    </row>
    <row r="1109" spans="2:7" x14ac:dyDescent="0.35">
      <c r="B1109" s="7">
        <v>43841</v>
      </c>
      <c r="G1109" t="s">
        <v>5875</v>
      </c>
    </row>
    <row r="1110" spans="2:7" x14ac:dyDescent="0.35">
      <c r="B1110" s="7">
        <v>43842</v>
      </c>
      <c r="G1110" t="s">
        <v>5874</v>
      </c>
    </row>
    <row r="1111" spans="2:7" x14ac:dyDescent="0.35">
      <c r="B1111" s="7">
        <v>43843</v>
      </c>
      <c r="G1111" t="s">
        <v>5873</v>
      </c>
    </row>
    <row r="1112" spans="2:7" x14ac:dyDescent="0.35">
      <c r="B1112" s="7">
        <v>43844</v>
      </c>
      <c r="G1112" t="s">
        <v>5872</v>
      </c>
    </row>
    <row r="1113" spans="2:7" x14ac:dyDescent="0.35">
      <c r="B1113" s="7">
        <v>43845</v>
      </c>
      <c r="G1113" t="s">
        <v>5871</v>
      </c>
    </row>
    <row r="1114" spans="2:7" x14ac:dyDescent="0.35">
      <c r="B1114" s="7">
        <v>43846</v>
      </c>
      <c r="G1114" t="s">
        <v>5870</v>
      </c>
    </row>
    <row r="1115" spans="2:7" x14ac:dyDescent="0.35">
      <c r="B1115" s="7">
        <v>43847</v>
      </c>
      <c r="G1115" t="s">
        <v>5869</v>
      </c>
    </row>
    <row r="1116" spans="2:7" x14ac:dyDescent="0.35">
      <c r="B1116" s="7">
        <v>43848</v>
      </c>
      <c r="G1116" t="s">
        <v>5868</v>
      </c>
    </row>
    <row r="1117" spans="2:7" x14ac:dyDescent="0.35">
      <c r="B1117" s="7">
        <v>43849</v>
      </c>
      <c r="G1117" t="s">
        <v>5867</v>
      </c>
    </row>
    <row r="1118" spans="2:7" x14ac:dyDescent="0.35">
      <c r="B1118" s="7">
        <v>43850</v>
      </c>
      <c r="G1118" t="s">
        <v>5866</v>
      </c>
    </row>
    <row r="1119" spans="2:7" x14ac:dyDescent="0.35">
      <c r="B1119" s="7">
        <v>43851</v>
      </c>
      <c r="G1119" t="s">
        <v>5865</v>
      </c>
    </row>
    <row r="1120" spans="2:7" x14ac:dyDescent="0.35">
      <c r="B1120" s="7">
        <v>43852</v>
      </c>
      <c r="G1120" t="s">
        <v>5864</v>
      </c>
    </row>
    <row r="1121" spans="2:7" x14ac:dyDescent="0.35">
      <c r="B1121" s="7">
        <v>43853</v>
      </c>
      <c r="G1121" t="s">
        <v>5863</v>
      </c>
    </row>
    <row r="1122" spans="2:7" x14ac:dyDescent="0.35">
      <c r="B1122" s="7">
        <v>43854</v>
      </c>
      <c r="G1122" t="s">
        <v>5862</v>
      </c>
    </row>
    <row r="1123" spans="2:7" x14ac:dyDescent="0.35">
      <c r="B1123" s="7">
        <v>43855</v>
      </c>
      <c r="G1123" t="s">
        <v>5861</v>
      </c>
    </row>
    <row r="1124" spans="2:7" x14ac:dyDescent="0.35">
      <c r="B1124" s="7">
        <v>43856</v>
      </c>
      <c r="G1124" t="s">
        <v>5860</v>
      </c>
    </row>
    <row r="1125" spans="2:7" x14ac:dyDescent="0.35">
      <c r="B1125" s="7">
        <v>43857</v>
      </c>
      <c r="G1125" t="s">
        <v>5859</v>
      </c>
    </row>
    <row r="1126" spans="2:7" x14ac:dyDescent="0.35">
      <c r="B1126" s="7">
        <v>43858</v>
      </c>
      <c r="G1126" t="s">
        <v>5858</v>
      </c>
    </row>
    <row r="1127" spans="2:7" x14ac:dyDescent="0.35">
      <c r="B1127" s="7">
        <v>43859</v>
      </c>
      <c r="G1127" t="s">
        <v>5857</v>
      </c>
    </row>
    <row r="1128" spans="2:7" x14ac:dyDescent="0.35">
      <c r="B1128" s="7">
        <v>43860</v>
      </c>
      <c r="G1128" t="s">
        <v>5856</v>
      </c>
    </row>
    <row r="1129" spans="2:7" x14ac:dyDescent="0.35">
      <c r="B1129" s="7">
        <v>43861</v>
      </c>
      <c r="G1129" t="s">
        <v>5855</v>
      </c>
    </row>
    <row r="1130" spans="2:7" x14ac:dyDescent="0.35">
      <c r="B1130" s="7">
        <v>43862</v>
      </c>
      <c r="G1130" t="s">
        <v>5854</v>
      </c>
    </row>
    <row r="1131" spans="2:7" x14ac:dyDescent="0.35">
      <c r="B1131" s="7">
        <v>43863</v>
      </c>
      <c r="G1131" t="s">
        <v>5853</v>
      </c>
    </row>
    <row r="1132" spans="2:7" x14ac:dyDescent="0.35">
      <c r="B1132" s="7">
        <v>43864</v>
      </c>
      <c r="G1132" t="s">
        <v>5852</v>
      </c>
    </row>
    <row r="1133" spans="2:7" x14ac:dyDescent="0.35">
      <c r="B1133" s="7">
        <v>43865</v>
      </c>
      <c r="G1133" t="s">
        <v>5851</v>
      </c>
    </row>
    <row r="1134" spans="2:7" x14ac:dyDescent="0.35">
      <c r="B1134" s="7">
        <v>43866</v>
      </c>
      <c r="G1134" t="s">
        <v>5850</v>
      </c>
    </row>
    <row r="1135" spans="2:7" x14ac:dyDescent="0.35">
      <c r="B1135" s="7">
        <v>43867</v>
      </c>
      <c r="G1135" t="s">
        <v>5849</v>
      </c>
    </row>
    <row r="1136" spans="2:7" x14ac:dyDescent="0.35">
      <c r="B1136" s="7">
        <v>43868</v>
      </c>
      <c r="G1136" t="s">
        <v>5848</v>
      </c>
    </row>
    <row r="1137" spans="2:7" x14ac:dyDescent="0.35">
      <c r="B1137" s="7">
        <v>43869</v>
      </c>
      <c r="G1137" t="s">
        <v>5847</v>
      </c>
    </row>
    <row r="1138" spans="2:7" x14ac:dyDescent="0.35">
      <c r="B1138" s="7">
        <v>43870</v>
      </c>
      <c r="G1138" t="s">
        <v>5846</v>
      </c>
    </row>
    <row r="1139" spans="2:7" x14ac:dyDescent="0.35">
      <c r="B1139" s="7">
        <v>43871</v>
      </c>
      <c r="G1139" t="s">
        <v>5845</v>
      </c>
    </row>
    <row r="1140" spans="2:7" x14ac:dyDescent="0.35">
      <c r="B1140" s="7">
        <v>43872</v>
      </c>
      <c r="G1140" t="s">
        <v>5844</v>
      </c>
    </row>
    <row r="1141" spans="2:7" x14ac:dyDescent="0.35">
      <c r="B1141" s="7">
        <v>43873</v>
      </c>
      <c r="G1141" t="s">
        <v>5843</v>
      </c>
    </row>
    <row r="1142" spans="2:7" x14ac:dyDescent="0.35">
      <c r="B1142" s="7">
        <v>43874</v>
      </c>
      <c r="G1142" t="s">
        <v>5842</v>
      </c>
    </row>
    <row r="1143" spans="2:7" x14ac:dyDescent="0.35">
      <c r="B1143" s="7">
        <v>43875</v>
      </c>
      <c r="G1143" t="s">
        <v>5841</v>
      </c>
    </row>
    <row r="1144" spans="2:7" x14ac:dyDescent="0.35">
      <c r="B1144" s="7">
        <v>43876</v>
      </c>
      <c r="G1144" t="s">
        <v>5840</v>
      </c>
    </row>
    <row r="1145" spans="2:7" x14ac:dyDescent="0.35">
      <c r="B1145" s="7">
        <v>43877</v>
      </c>
      <c r="G1145" t="s">
        <v>5839</v>
      </c>
    </row>
    <row r="1146" spans="2:7" x14ac:dyDescent="0.35">
      <c r="B1146" s="7">
        <v>43878</v>
      </c>
      <c r="G1146" t="s">
        <v>5838</v>
      </c>
    </row>
    <row r="1147" spans="2:7" x14ac:dyDescent="0.35">
      <c r="B1147" s="7">
        <v>43879</v>
      </c>
      <c r="G1147" t="s">
        <v>5837</v>
      </c>
    </row>
    <row r="1148" spans="2:7" x14ac:dyDescent="0.35">
      <c r="B1148" s="7">
        <v>43880</v>
      </c>
      <c r="G1148" t="s">
        <v>5836</v>
      </c>
    </row>
    <row r="1149" spans="2:7" x14ac:dyDescent="0.35">
      <c r="B1149" s="7">
        <v>43881</v>
      </c>
      <c r="G1149" t="s">
        <v>5835</v>
      </c>
    </row>
    <row r="1150" spans="2:7" x14ac:dyDescent="0.35">
      <c r="B1150" s="7">
        <v>43882</v>
      </c>
      <c r="G1150" t="s">
        <v>5834</v>
      </c>
    </row>
    <row r="1151" spans="2:7" x14ac:dyDescent="0.35">
      <c r="B1151" s="7">
        <v>43883</v>
      </c>
      <c r="G1151" t="s">
        <v>5833</v>
      </c>
    </row>
    <row r="1152" spans="2:7" x14ac:dyDescent="0.35">
      <c r="B1152" s="7">
        <v>43884</v>
      </c>
      <c r="G1152" t="s">
        <v>5832</v>
      </c>
    </row>
    <row r="1153" spans="2:7" x14ac:dyDescent="0.35">
      <c r="B1153" s="7">
        <v>43885</v>
      </c>
      <c r="G1153" t="s">
        <v>5831</v>
      </c>
    </row>
    <row r="1154" spans="2:7" x14ac:dyDescent="0.35">
      <c r="B1154" s="7">
        <v>43886</v>
      </c>
      <c r="G1154" t="s">
        <v>5830</v>
      </c>
    </row>
    <row r="1155" spans="2:7" x14ac:dyDescent="0.35">
      <c r="B1155" s="7">
        <v>43887</v>
      </c>
      <c r="G1155" t="s">
        <v>5829</v>
      </c>
    </row>
    <row r="1156" spans="2:7" x14ac:dyDescent="0.35">
      <c r="B1156" s="7">
        <v>43888</v>
      </c>
      <c r="G1156" t="s">
        <v>5828</v>
      </c>
    </row>
    <row r="1157" spans="2:7" x14ac:dyDescent="0.35">
      <c r="B1157" s="7">
        <v>43889</v>
      </c>
      <c r="G1157" t="s">
        <v>5827</v>
      </c>
    </row>
    <row r="1158" spans="2:7" x14ac:dyDescent="0.35">
      <c r="B1158" s="7">
        <v>43890</v>
      </c>
      <c r="G1158" t="s">
        <v>5826</v>
      </c>
    </row>
    <row r="1159" spans="2:7" x14ac:dyDescent="0.35">
      <c r="B1159" s="7">
        <v>43891</v>
      </c>
      <c r="G1159" t="s">
        <v>5825</v>
      </c>
    </row>
    <row r="1160" spans="2:7" x14ac:dyDescent="0.35">
      <c r="B1160" s="7">
        <v>43892</v>
      </c>
      <c r="G1160" t="s">
        <v>5824</v>
      </c>
    </row>
    <row r="1161" spans="2:7" x14ac:dyDescent="0.35">
      <c r="B1161" s="7">
        <v>43893</v>
      </c>
      <c r="G1161" t="s">
        <v>5823</v>
      </c>
    </row>
    <row r="1162" spans="2:7" x14ac:dyDescent="0.35">
      <c r="B1162" s="7">
        <v>43894</v>
      </c>
      <c r="G1162" t="s">
        <v>5822</v>
      </c>
    </row>
    <row r="1163" spans="2:7" x14ac:dyDescent="0.35">
      <c r="B1163" s="7">
        <v>43895</v>
      </c>
      <c r="G1163" t="s">
        <v>5821</v>
      </c>
    </row>
    <row r="1164" spans="2:7" x14ac:dyDescent="0.35">
      <c r="B1164" s="7">
        <v>43896</v>
      </c>
      <c r="G1164" t="s">
        <v>5820</v>
      </c>
    </row>
    <row r="1165" spans="2:7" x14ac:dyDescent="0.35">
      <c r="B1165" s="7">
        <v>43897</v>
      </c>
      <c r="G1165" t="s">
        <v>5819</v>
      </c>
    </row>
    <row r="1166" spans="2:7" x14ac:dyDescent="0.35">
      <c r="B1166" s="7">
        <v>43898</v>
      </c>
      <c r="G1166" t="s">
        <v>5818</v>
      </c>
    </row>
    <row r="1167" spans="2:7" x14ac:dyDescent="0.35">
      <c r="B1167" s="7">
        <v>43899</v>
      </c>
      <c r="G1167" t="s">
        <v>5817</v>
      </c>
    </row>
    <row r="1168" spans="2:7" x14ac:dyDescent="0.35">
      <c r="B1168" s="7">
        <v>43900</v>
      </c>
      <c r="G1168" t="s">
        <v>5816</v>
      </c>
    </row>
    <row r="1169" spans="2:7" x14ac:dyDescent="0.35">
      <c r="B1169" s="7">
        <v>43901</v>
      </c>
      <c r="G1169" t="s">
        <v>5815</v>
      </c>
    </row>
    <row r="1170" spans="2:7" x14ac:dyDescent="0.35">
      <c r="B1170" s="7">
        <v>43902</v>
      </c>
      <c r="G1170" t="s">
        <v>5814</v>
      </c>
    </row>
    <row r="1171" spans="2:7" x14ac:dyDescent="0.35">
      <c r="B1171" s="7">
        <v>43903</v>
      </c>
      <c r="G1171" t="s">
        <v>5813</v>
      </c>
    </row>
    <row r="1172" spans="2:7" x14ac:dyDescent="0.35">
      <c r="B1172" s="7">
        <v>43904</v>
      </c>
      <c r="G1172" t="s">
        <v>5812</v>
      </c>
    </row>
    <row r="1173" spans="2:7" x14ac:dyDescent="0.35">
      <c r="B1173" s="7">
        <v>43905</v>
      </c>
      <c r="G1173" t="s">
        <v>5811</v>
      </c>
    </row>
    <row r="1174" spans="2:7" x14ac:dyDescent="0.35">
      <c r="B1174" s="7">
        <v>43906</v>
      </c>
      <c r="G1174" t="s">
        <v>5810</v>
      </c>
    </row>
    <row r="1175" spans="2:7" x14ac:dyDescent="0.35">
      <c r="B1175" s="7">
        <v>43907</v>
      </c>
      <c r="G1175" t="s">
        <v>5809</v>
      </c>
    </row>
    <row r="1176" spans="2:7" x14ac:dyDescent="0.35">
      <c r="B1176" s="7">
        <v>43908</v>
      </c>
      <c r="G1176" t="s">
        <v>5808</v>
      </c>
    </row>
    <row r="1177" spans="2:7" x14ac:dyDescent="0.35">
      <c r="B1177" s="7">
        <v>43909</v>
      </c>
      <c r="G1177" t="s">
        <v>5807</v>
      </c>
    </row>
    <row r="1178" spans="2:7" x14ac:dyDescent="0.35">
      <c r="B1178" s="7">
        <v>43910</v>
      </c>
      <c r="G1178" t="s">
        <v>5806</v>
      </c>
    </row>
    <row r="1179" spans="2:7" x14ac:dyDescent="0.35">
      <c r="B1179" s="7">
        <v>43911</v>
      </c>
      <c r="G1179" t="s">
        <v>5805</v>
      </c>
    </row>
    <row r="1180" spans="2:7" x14ac:dyDescent="0.35">
      <c r="B1180" s="7">
        <v>43912</v>
      </c>
      <c r="G1180" t="s">
        <v>5804</v>
      </c>
    </row>
    <row r="1181" spans="2:7" x14ac:dyDescent="0.35">
      <c r="B1181" s="7">
        <v>43913</v>
      </c>
      <c r="G1181" t="s">
        <v>5803</v>
      </c>
    </row>
    <row r="1182" spans="2:7" x14ac:dyDescent="0.35">
      <c r="B1182" s="7">
        <v>43914</v>
      </c>
      <c r="G1182" t="s">
        <v>5802</v>
      </c>
    </row>
    <row r="1183" spans="2:7" x14ac:dyDescent="0.35">
      <c r="B1183" s="7">
        <v>43915</v>
      </c>
      <c r="G1183" t="s">
        <v>5801</v>
      </c>
    </row>
    <row r="1184" spans="2:7" x14ac:dyDescent="0.35">
      <c r="B1184" s="7">
        <v>43916</v>
      </c>
      <c r="G1184" t="s">
        <v>5800</v>
      </c>
    </row>
    <row r="1185" spans="2:7" x14ac:dyDescent="0.35">
      <c r="B1185" s="7">
        <v>43917</v>
      </c>
      <c r="G1185" t="s">
        <v>5799</v>
      </c>
    </row>
    <row r="1186" spans="2:7" x14ac:dyDescent="0.35">
      <c r="B1186" s="7">
        <v>43918</v>
      </c>
      <c r="G1186" t="s">
        <v>5798</v>
      </c>
    </row>
    <row r="1187" spans="2:7" x14ac:dyDescent="0.35">
      <c r="B1187" s="7">
        <v>43919</v>
      </c>
      <c r="G1187" t="s">
        <v>5797</v>
      </c>
    </row>
    <row r="1188" spans="2:7" x14ac:dyDescent="0.35">
      <c r="B1188" s="7">
        <v>43920</v>
      </c>
      <c r="G1188" t="s">
        <v>5796</v>
      </c>
    </row>
    <row r="1189" spans="2:7" x14ac:dyDescent="0.35">
      <c r="B1189" s="7">
        <v>43921</v>
      </c>
      <c r="G1189" t="s">
        <v>5795</v>
      </c>
    </row>
    <row r="1190" spans="2:7" x14ac:dyDescent="0.35">
      <c r="B1190" s="7">
        <v>43922</v>
      </c>
      <c r="G1190" t="s">
        <v>5794</v>
      </c>
    </row>
    <row r="1191" spans="2:7" x14ac:dyDescent="0.35">
      <c r="B1191" s="7">
        <v>43923</v>
      </c>
      <c r="G1191" t="s">
        <v>5793</v>
      </c>
    </row>
    <row r="1192" spans="2:7" x14ac:dyDescent="0.35">
      <c r="B1192" s="7">
        <v>43924</v>
      </c>
      <c r="G1192" t="s">
        <v>5792</v>
      </c>
    </row>
    <row r="1193" spans="2:7" x14ac:dyDescent="0.35">
      <c r="B1193" s="7">
        <v>43925</v>
      </c>
      <c r="G1193" t="s">
        <v>5791</v>
      </c>
    </row>
    <row r="1194" spans="2:7" x14ac:dyDescent="0.35">
      <c r="B1194" s="7">
        <v>43926</v>
      </c>
      <c r="G1194" t="s">
        <v>5790</v>
      </c>
    </row>
    <row r="1195" spans="2:7" x14ac:dyDescent="0.35">
      <c r="B1195" s="7">
        <v>43927</v>
      </c>
      <c r="G1195" t="s">
        <v>5789</v>
      </c>
    </row>
    <row r="1196" spans="2:7" x14ac:dyDescent="0.35">
      <c r="B1196" s="7">
        <v>43928</v>
      </c>
      <c r="G1196" t="s">
        <v>5788</v>
      </c>
    </row>
    <row r="1197" spans="2:7" x14ac:dyDescent="0.35">
      <c r="B1197" s="7">
        <v>43929</v>
      </c>
      <c r="G1197" t="s">
        <v>5787</v>
      </c>
    </row>
    <row r="1198" spans="2:7" x14ac:dyDescent="0.35">
      <c r="B1198" s="7">
        <v>43930</v>
      </c>
      <c r="G1198" t="s">
        <v>5786</v>
      </c>
    </row>
    <row r="1199" spans="2:7" x14ac:dyDescent="0.35">
      <c r="B1199" s="7">
        <v>43931</v>
      </c>
      <c r="G1199" t="s">
        <v>5785</v>
      </c>
    </row>
    <row r="1200" spans="2:7" x14ac:dyDescent="0.35">
      <c r="B1200" s="7">
        <v>43932</v>
      </c>
      <c r="G1200" t="s">
        <v>5784</v>
      </c>
    </row>
    <row r="1201" spans="2:7" x14ac:dyDescent="0.35">
      <c r="B1201" s="7">
        <v>43933</v>
      </c>
      <c r="G1201" t="s">
        <v>5783</v>
      </c>
    </row>
    <row r="1202" spans="2:7" x14ac:dyDescent="0.35">
      <c r="B1202" s="7">
        <v>43934</v>
      </c>
      <c r="G1202" t="s">
        <v>5782</v>
      </c>
    </row>
    <row r="1203" spans="2:7" x14ac:dyDescent="0.35">
      <c r="B1203" s="7">
        <v>43935</v>
      </c>
      <c r="G1203" t="s">
        <v>5781</v>
      </c>
    </row>
    <row r="1204" spans="2:7" x14ac:dyDescent="0.35">
      <c r="B1204" s="7">
        <v>43936</v>
      </c>
      <c r="G1204" t="s">
        <v>5780</v>
      </c>
    </row>
    <row r="1205" spans="2:7" x14ac:dyDescent="0.35">
      <c r="B1205" s="7">
        <v>43937</v>
      </c>
      <c r="G1205" t="s">
        <v>5779</v>
      </c>
    </row>
    <row r="1206" spans="2:7" x14ac:dyDescent="0.35">
      <c r="B1206" s="7">
        <v>43938</v>
      </c>
      <c r="G1206" t="s">
        <v>5778</v>
      </c>
    </row>
    <row r="1207" spans="2:7" x14ac:dyDescent="0.35">
      <c r="B1207" s="7">
        <v>43939</v>
      </c>
      <c r="G1207" t="s">
        <v>5777</v>
      </c>
    </row>
    <row r="1208" spans="2:7" x14ac:dyDescent="0.35">
      <c r="B1208" s="7">
        <v>43940</v>
      </c>
      <c r="G1208" t="s">
        <v>5776</v>
      </c>
    </row>
    <row r="1209" spans="2:7" x14ac:dyDescent="0.35">
      <c r="B1209" s="7">
        <v>43941</v>
      </c>
      <c r="G1209" t="s">
        <v>5775</v>
      </c>
    </row>
    <row r="1210" spans="2:7" x14ac:dyDescent="0.35">
      <c r="B1210" s="7">
        <v>43942</v>
      </c>
      <c r="G1210" t="s">
        <v>5774</v>
      </c>
    </row>
    <row r="1211" spans="2:7" x14ac:dyDescent="0.35">
      <c r="B1211" s="7">
        <v>43943</v>
      </c>
      <c r="G1211" t="s">
        <v>5773</v>
      </c>
    </row>
    <row r="1212" spans="2:7" x14ac:dyDescent="0.35">
      <c r="B1212" s="7">
        <v>43944</v>
      </c>
      <c r="G1212" t="s">
        <v>5772</v>
      </c>
    </row>
    <row r="1213" spans="2:7" x14ac:dyDescent="0.35">
      <c r="B1213" s="7">
        <v>43945</v>
      </c>
      <c r="G1213" t="s">
        <v>5771</v>
      </c>
    </row>
    <row r="1214" spans="2:7" x14ac:dyDescent="0.35">
      <c r="B1214" s="7">
        <v>43946</v>
      </c>
      <c r="G1214" t="s">
        <v>5770</v>
      </c>
    </row>
    <row r="1215" spans="2:7" x14ac:dyDescent="0.35">
      <c r="B1215" s="7">
        <v>43947</v>
      </c>
      <c r="G1215" t="s">
        <v>5769</v>
      </c>
    </row>
    <row r="1216" spans="2:7" x14ac:dyDescent="0.35">
      <c r="B1216" s="7">
        <v>43948</v>
      </c>
      <c r="G1216" t="s">
        <v>5768</v>
      </c>
    </row>
    <row r="1217" spans="2:7" x14ac:dyDescent="0.35">
      <c r="B1217" s="7">
        <v>43949</v>
      </c>
      <c r="G1217" t="s">
        <v>5767</v>
      </c>
    </row>
    <row r="1218" spans="2:7" x14ac:dyDescent="0.35">
      <c r="B1218" s="7">
        <v>43950</v>
      </c>
      <c r="G1218" t="s">
        <v>5766</v>
      </c>
    </row>
    <row r="1219" spans="2:7" x14ac:dyDescent="0.35">
      <c r="B1219" s="7">
        <v>43951</v>
      </c>
      <c r="G1219" t="s">
        <v>5765</v>
      </c>
    </row>
    <row r="1220" spans="2:7" x14ac:dyDescent="0.35">
      <c r="B1220" s="7">
        <v>43952</v>
      </c>
      <c r="G1220" t="s">
        <v>5764</v>
      </c>
    </row>
    <row r="1221" spans="2:7" x14ac:dyDescent="0.35">
      <c r="B1221" s="7">
        <v>43953</v>
      </c>
      <c r="G1221" t="s">
        <v>5763</v>
      </c>
    </row>
    <row r="1222" spans="2:7" x14ac:dyDescent="0.35">
      <c r="B1222" s="7">
        <v>43954</v>
      </c>
      <c r="G1222" t="s">
        <v>5762</v>
      </c>
    </row>
    <row r="1223" spans="2:7" x14ac:dyDescent="0.35">
      <c r="B1223" s="7">
        <v>43955</v>
      </c>
      <c r="G1223" t="s">
        <v>5761</v>
      </c>
    </row>
    <row r="1224" spans="2:7" x14ac:dyDescent="0.35">
      <c r="B1224" s="7">
        <v>43956</v>
      </c>
      <c r="G1224" t="s">
        <v>5760</v>
      </c>
    </row>
    <row r="1225" spans="2:7" x14ac:dyDescent="0.35">
      <c r="B1225" s="7">
        <v>43957</v>
      </c>
      <c r="G1225" t="s">
        <v>5759</v>
      </c>
    </row>
    <row r="1226" spans="2:7" x14ac:dyDescent="0.35">
      <c r="B1226" s="7">
        <v>43958</v>
      </c>
      <c r="G1226" t="s">
        <v>5758</v>
      </c>
    </row>
    <row r="1227" spans="2:7" x14ac:dyDescent="0.35">
      <c r="B1227" s="7">
        <v>43959</v>
      </c>
      <c r="G1227" t="s">
        <v>5757</v>
      </c>
    </row>
    <row r="1228" spans="2:7" x14ac:dyDescent="0.35">
      <c r="B1228" s="7">
        <v>43960</v>
      </c>
      <c r="G1228" t="s">
        <v>5756</v>
      </c>
    </row>
    <row r="1229" spans="2:7" x14ac:dyDescent="0.35">
      <c r="B1229" s="7">
        <v>43961</v>
      </c>
      <c r="G1229" t="s">
        <v>5755</v>
      </c>
    </row>
    <row r="1230" spans="2:7" x14ac:dyDescent="0.35">
      <c r="B1230" s="7">
        <v>43962</v>
      </c>
      <c r="G1230" t="s">
        <v>5754</v>
      </c>
    </row>
    <row r="1231" spans="2:7" x14ac:dyDescent="0.35">
      <c r="B1231" s="7">
        <v>43963</v>
      </c>
      <c r="G1231" t="s">
        <v>5753</v>
      </c>
    </row>
    <row r="1232" spans="2:7" x14ac:dyDescent="0.35">
      <c r="B1232" s="7">
        <v>43964</v>
      </c>
      <c r="G1232" t="s">
        <v>5752</v>
      </c>
    </row>
    <row r="1233" spans="2:7" x14ac:dyDescent="0.35">
      <c r="B1233" s="7">
        <v>43965</v>
      </c>
      <c r="G1233" t="s">
        <v>5751</v>
      </c>
    </row>
    <row r="1234" spans="2:7" x14ac:dyDescent="0.35">
      <c r="B1234" s="7">
        <v>43966</v>
      </c>
      <c r="G1234" t="s">
        <v>5750</v>
      </c>
    </row>
    <row r="1235" spans="2:7" x14ac:dyDescent="0.35">
      <c r="B1235" s="7">
        <v>43967</v>
      </c>
      <c r="G1235" t="s">
        <v>5749</v>
      </c>
    </row>
    <row r="1236" spans="2:7" x14ac:dyDescent="0.35">
      <c r="B1236" s="7">
        <v>43968</v>
      </c>
      <c r="G1236" t="s">
        <v>5748</v>
      </c>
    </row>
    <row r="1237" spans="2:7" x14ac:dyDescent="0.35">
      <c r="B1237" s="7">
        <v>43969</v>
      </c>
      <c r="G1237" t="s">
        <v>5747</v>
      </c>
    </row>
    <row r="1238" spans="2:7" x14ac:dyDescent="0.35">
      <c r="B1238" s="7">
        <v>43970</v>
      </c>
      <c r="G1238" t="s">
        <v>5746</v>
      </c>
    </row>
    <row r="1239" spans="2:7" x14ac:dyDescent="0.35">
      <c r="B1239" s="7">
        <v>43971</v>
      </c>
      <c r="G1239" t="s">
        <v>5745</v>
      </c>
    </row>
    <row r="1240" spans="2:7" x14ac:dyDescent="0.35">
      <c r="B1240" s="7">
        <v>43972</v>
      </c>
      <c r="G1240" t="s">
        <v>5744</v>
      </c>
    </row>
    <row r="1241" spans="2:7" x14ac:dyDescent="0.35">
      <c r="B1241" s="7">
        <v>43973</v>
      </c>
      <c r="G1241" t="s">
        <v>5743</v>
      </c>
    </row>
    <row r="1242" spans="2:7" x14ac:dyDescent="0.35">
      <c r="B1242" s="7">
        <v>43974</v>
      </c>
      <c r="G1242" t="s">
        <v>5742</v>
      </c>
    </row>
    <row r="1243" spans="2:7" x14ac:dyDescent="0.35">
      <c r="B1243" s="7">
        <v>43975</v>
      </c>
      <c r="G1243" t="s">
        <v>5741</v>
      </c>
    </row>
    <row r="1244" spans="2:7" x14ac:dyDescent="0.35">
      <c r="B1244" s="7">
        <v>43976</v>
      </c>
      <c r="G1244" t="s">
        <v>5740</v>
      </c>
    </row>
    <row r="1245" spans="2:7" x14ac:dyDescent="0.35">
      <c r="B1245" s="7">
        <v>43977</v>
      </c>
      <c r="G1245" t="s">
        <v>5739</v>
      </c>
    </row>
    <row r="1246" spans="2:7" x14ac:dyDescent="0.35">
      <c r="B1246" s="7">
        <v>43978</v>
      </c>
      <c r="G1246" t="s">
        <v>5738</v>
      </c>
    </row>
    <row r="1247" spans="2:7" x14ac:dyDescent="0.35">
      <c r="B1247" s="7">
        <v>43979</v>
      </c>
      <c r="G1247" t="s">
        <v>5737</v>
      </c>
    </row>
    <row r="1248" spans="2:7" x14ac:dyDescent="0.35">
      <c r="B1248" s="7">
        <v>43980</v>
      </c>
      <c r="G1248" t="s">
        <v>5736</v>
      </c>
    </row>
    <row r="1249" spans="2:7" x14ac:dyDescent="0.35">
      <c r="B1249" s="7">
        <v>43981</v>
      </c>
      <c r="G1249" t="s">
        <v>5735</v>
      </c>
    </row>
    <row r="1250" spans="2:7" x14ac:dyDescent="0.35">
      <c r="B1250" s="7">
        <v>43982</v>
      </c>
      <c r="G1250" t="s">
        <v>5734</v>
      </c>
    </row>
    <row r="1251" spans="2:7" x14ac:dyDescent="0.35">
      <c r="B1251" s="7">
        <v>43983</v>
      </c>
      <c r="G1251" t="s">
        <v>5733</v>
      </c>
    </row>
    <row r="1252" spans="2:7" x14ac:dyDescent="0.35">
      <c r="B1252" s="7">
        <v>43984</v>
      </c>
      <c r="G1252" t="s">
        <v>5732</v>
      </c>
    </row>
    <row r="1253" spans="2:7" x14ac:dyDescent="0.35">
      <c r="B1253" s="7">
        <v>43985</v>
      </c>
      <c r="G1253" t="s">
        <v>5731</v>
      </c>
    </row>
    <row r="1254" spans="2:7" x14ac:dyDescent="0.35">
      <c r="B1254" s="7">
        <v>43986</v>
      </c>
      <c r="G1254" t="s">
        <v>5730</v>
      </c>
    </row>
    <row r="1255" spans="2:7" x14ac:dyDescent="0.35">
      <c r="B1255" s="7">
        <v>43987</v>
      </c>
      <c r="G1255" t="s">
        <v>5729</v>
      </c>
    </row>
    <row r="1256" spans="2:7" x14ac:dyDescent="0.35">
      <c r="B1256" s="7">
        <v>43988</v>
      </c>
      <c r="G1256" t="s">
        <v>5728</v>
      </c>
    </row>
    <row r="1257" spans="2:7" x14ac:dyDescent="0.35">
      <c r="B1257" s="7">
        <v>43989</v>
      </c>
      <c r="G1257" t="s">
        <v>5727</v>
      </c>
    </row>
    <row r="1258" spans="2:7" x14ac:dyDescent="0.35">
      <c r="B1258" s="7">
        <v>43990</v>
      </c>
      <c r="G1258" t="s">
        <v>5726</v>
      </c>
    </row>
    <row r="1259" spans="2:7" x14ac:dyDescent="0.35">
      <c r="B1259" s="7">
        <v>43991</v>
      </c>
      <c r="G1259" t="s">
        <v>5725</v>
      </c>
    </row>
    <row r="1260" spans="2:7" x14ac:dyDescent="0.35">
      <c r="B1260" s="7">
        <v>43992</v>
      </c>
      <c r="G1260" t="s">
        <v>5724</v>
      </c>
    </row>
    <row r="1261" spans="2:7" x14ac:dyDescent="0.35">
      <c r="B1261" s="7">
        <v>43993</v>
      </c>
      <c r="G1261" t="s">
        <v>5723</v>
      </c>
    </row>
    <row r="1262" spans="2:7" x14ac:dyDescent="0.35">
      <c r="B1262" s="7">
        <v>43994</v>
      </c>
      <c r="G1262" t="s">
        <v>5722</v>
      </c>
    </row>
    <row r="1263" spans="2:7" x14ac:dyDescent="0.35">
      <c r="B1263" s="7">
        <v>43995</v>
      </c>
      <c r="G1263" t="s">
        <v>5721</v>
      </c>
    </row>
    <row r="1264" spans="2:7" x14ac:dyDescent="0.35">
      <c r="B1264" s="7">
        <v>43996</v>
      </c>
      <c r="G1264" t="s">
        <v>5720</v>
      </c>
    </row>
    <row r="1265" spans="2:7" x14ac:dyDescent="0.35">
      <c r="B1265" s="7">
        <v>43997</v>
      </c>
      <c r="G1265" t="s">
        <v>5719</v>
      </c>
    </row>
    <row r="1266" spans="2:7" x14ac:dyDescent="0.35">
      <c r="B1266" s="7">
        <v>43998</v>
      </c>
      <c r="G1266" t="s">
        <v>5718</v>
      </c>
    </row>
    <row r="1267" spans="2:7" x14ac:dyDescent="0.35">
      <c r="B1267" s="7">
        <v>43999</v>
      </c>
      <c r="G1267" t="s">
        <v>5717</v>
      </c>
    </row>
    <row r="1268" spans="2:7" x14ac:dyDescent="0.35">
      <c r="B1268" s="7">
        <v>44000</v>
      </c>
      <c r="G1268" t="s">
        <v>5716</v>
      </c>
    </row>
    <row r="1269" spans="2:7" x14ac:dyDescent="0.35">
      <c r="B1269" s="7">
        <v>44001</v>
      </c>
      <c r="G1269" t="s">
        <v>5715</v>
      </c>
    </row>
    <row r="1270" spans="2:7" x14ac:dyDescent="0.35">
      <c r="B1270" s="7">
        <v>44002</v>
      </c>
      <c r="G1270" t="s">
        <v>5714</v>
      </c>
    </row>
    <row r="1271" spans="2:7" x14ac:dyDescent="0.35">
      <c r="B1271" s="7">
        <v>44003</v>
      </c>
      <c r="G1271" t="s">
        <v>5713</v>
      </c>
    </row>
    <row r="1272" spans="2:7" x14ac:dyDescent="0.35">
      <c r="B1272" s="7">
        <v>44004</v>
      </c>
      <c r="G1272" t="s">
        <v>5712</v>
      </c>
    </row>
    <row r="1273" spans="2:7" x14ac:dyDescent="0.35">
      <c r="B1273" s="7">
        <v>44005</v>
      </c>
      <c r="G1273" t="s">
        <v>5711</v>
      </c>
    </row>
    <row r="1274" spans="2:7" x14ac:dyDescent="0.35">
      <c r="B1274" s="7">
        <v>44006</v>
      </c>
      <c r="G1274" t="s">
        <v>5710</v>
      </c>
    </row>
    <row r="1275" spans="2:7" x14ac:dyDescent="0.35">
      <c r="B1275" s="7">
        <v>44007</v>
      </c>
      <c r="G1275" t="s">
        <v>5709</v>
      </c>
    </row>
    <row r="1276" spans="2:7" x14ac:dyDescent="0.35">
      <c r="B1276" s="7">
        <v>44008</v>
      </c>
      <c r="G1276" t="s">
        <v>5708</v>
      </c>
    </row>
    <row r="1277" spans="2:7" x14ac:dyDescent="0.35">
      <c r="B1277" s="7">
        <v>44009</v>
      </c>
      <c r="G1277" t="s">
        <v>5707</v>
      </c>
    </row>
    <row r="1278" spans="2:7" x14ac:dyDescent="0.35">
      <c r="B1278" s="7">
        <v>44010</v>
      </c>
      <c r="G1278" t="s">
        <v>5706</v>
      </c>
    </row>
    <row r="1279" spans="2:7" x14ac:dyDescent="0.35">
      <c r="B1279" s="7">
        <v>44011</v>
      </c>
      <c r="G1279" t="s">
        <v>5705</v>
      </c>
    </row>
    <row r="1280" spans="2:7" x14ac:dyDescent="0.35">
      <c r="B1280" s="7">
        <v>44012</v>
      </c>
      <c r="G1280" t="s">
        <v>5704</v>
      </c>
    </row>
    <row r="1281" spans="2:7" x14ac:dyDescent="0.35">
      <c r="B1281" s="7">
        <v>44013</v>
      </c>
      <c r="G1281" t="s">
        <v>5703</v>
      </c>
    </row>
    <row r="1282" spans="2:7" x14ac:dyDescent="0.35">
      <c r="B1282" s="7">
        <v>44014</v>
      </c>
      <c r="G1282" t="s">
        <v>5702</v>
      </c>
    </row>
    <row r="1283" spans="2:7" x14ac:dyDescent="0.35">
      <c r="B1283" s="7">
        <v>44015</v>
      </c>
      <c r="G1283" t="s">
        <v>5701</v>
      </c>
    </row>
    <row r="1284" spans="2:7" x14ac:dyDescent="0.35">
      <c r="B1284" s="7">
        <v>44016</v>
      </c>
      <c r="G1284" t="s">
        <v>5700</v>
      </c>
    </row>
    <row r="1285" spans="2:7" x14ac:dyDescent="0.35">
      <c r="B1285" s="7">
        <v>44017</v>
      </c>
      <c r="G1285" t="s">
        <v>5699</v>
      </c>
    </row>
    <row r="1286" spans="2:7" x14ac:dyDescent="0.35">
      <c r="B1286" s="7">
        <v>44018</v>
      </c>
      <c r="G1286" t="s">
        <v>5698</v>
      </c>
    </row>
    <row r="1287" spans="2:7" x14ac:dyDescent="0.35">
      <c r="B1287" s="7">
        <v>44019</v>
      </c>
      <c r="G1287" t="s">
        <v>5697</v>
      </c>
    </row>
    <row r="1288" spans="2:7" x14ac:dyDescent="0.35">
      <c r="B1288" s="7">
        <v>44020</v>
      </c>
      <c r="G1288" t="s">
        <v>5696</v>
      </c>
    </row>
    <row r="1289" spans="2:7" x14ac:dyDescent="0.35">
      <c r="B1289" s="7">
        <v>44021</v>
      </c>
      <c r="G1289" t="s">
        <v>5695</v>
      </c>
    </row>
    <row r="1290" spans="2:7" x14ac:dyDescent="0.35">
      <c r="B1290" s="7">
        <v>44022</v>
      </c>
      <c r="G1290" t="s">
        <v>5694</v>
      </c>
    </row>
    <row r="1291" spans="2:7" x14ac:dyDescent="0.35">
      <c r="B1291" s="7">
        <v>44023</v>
      </c>
      <c r="G1291" t="s">
        <v>5693</v>
      </c>
    </row>
    <row r="1292" spans="2:7" x14ac:dyDescent="0.35">
      <c r="B1292" s="7">
        <v>44024</v>
      </c>
      <c r="G1292" t="s">
        <v>5692</v>
      </c>
    </row>
    <row r="1293" spans="2:7" x14ac:dyDescent="0.35">
      <c r="B1293" s="7">
        <v>44025</v>
      </c>
      <c r="G1293" t="s">
        <v>5691</v>
      </c>
    </row>
    <row r="1294" spans="2:7" x14ac:dyDescent="0.35">
      <c r="B1294" s="7">
        <v>44026</v>
      </c>
      <c r="G1294" t="s">
        <v>5690</v>
      </c>
    </row>
    <row r="1295" spans="2:7" x14ac:dyDescent="0.35">
      <c r="B1295" s="7">
        <v>44027</v>
      </c>
      <c r="G1295" t="s">
        <v>5689</v>
      </c>
    </row>
    <row r="1296" spans="2:7" x14ac:dyDescent="0.35">
      <c r="B1296" s="7">
        <v>44028</v>
      </c>
      <c r="G1296" t="s">
        <v>5688</v>
      </c>
    </row>
    <row r="1297" spans="2:7" x14ac:dyDescent="0.35">
      <c r="B1297" s="7">
        <v>44029</v>
      </c>
      <c r="G1297" t="s">
        <v>5687</v>
      </c>
    </row>
    <row r="1298" spans="2:7" x14ac:dyDescent="0.35">
      <c r="B1298" s="7">
        <v>44030</v>
      </c>
      <c r="G1298" t="s">
        <v>5686</v>
      </c>
    </row>
    <row r="1299" spans="2:7" x14ac:dyDescent="0.35">
      <c r="B1299" s="7">
        <v>44031</v>
      </c>
      <c r="G1299" t="s">
        <v>5685</v>
      </c>
    </row>
    <row r="1300" spans="2:7" x14ac:dyDescent="0.35">
      <c r="B1300" s="7">
        <v>44032</v>
      </c>
      <c r="G1300" t="s">
        <v>5684</v>
      </c>
    </row>
    <row r="1301" spans="2:7" x14ac:dyDescent="0.35">
      <c r="B1301" s="7">
        <v>44033</v>
      </c>
      <c r="G1301" t="s">
        <v>5683</v>
      </c>
    </row>
    <row r="1302" spans="2:7" x14ac:dyDescent="0.35">
      <c r="B1302" s="7">
        <v>44034</v>
      </c>
      <c r="G1302" t="s">
        <v>5682</v>
      </c>
    </row>
    <row r="1303" spans="2:7" x14ac:dyDescent="0.35">
      <c r="B1303" s="7">
        <v>44035</v>
      </c>
      <c r="G1303" t="s">
        <v>5681</v>
      </c>
    </row>
    <row r="1304" spans="2:7" x14ac:dyDescent="0.35">
      <c r="B1304" s="7">
        <v>44036</v>
      </c>
      <c r="G1304" t="s">
        <v>5680</v>
      </c>
    </row>
    <row r="1305" spans="2:7" x14ac:dyDescent="0.35">
      <c r="B1305" s="7">
        <v>44037</v>
      </c>
      <c r="G1305" t="s">
        <v>5679</v>
      </c>
    </row>
    <row r="1306" spans="2:7" x14ac:dyDescent="0.35">
      <c r="B1306" s="7">
        <v>44038</v>
      </c>
      <c r="G1306" t="s">
        <v>5678</v>
      </c>
    </row>
    <row r="1307" spans="2:7" x14ac:dyDescent="0.35">
      <c r="B1307" s="7">
        <v>44039</v>
      </c>
      <c r="G1307" t="s">
        <v>5677</v>
      </c>
    </row>
    <row r="1308" spans="2:7" x14ac:dyDescent="0.35">
      <c r="B1308" s="7">
        <v>44040</v>
      </c>
      <c r="G1308" t="s">
        <v>5676</v>
      </c>
    </row>
    <row r="1309" spans="2:7" x14ac:dyDescent="0.35">
      <c r="B1309" s="7">
        <v>44041</v>
      </c>
      <c r="G1309" t="s">
        <v>5675</v>
      </c>
    </row>
    <row r="1310" spans="2:7" x14ac:dyDescent="0.35">
      <c r="B1310" s="7">
        <v>44042</v>
      </c>
      <c r="G1310" t="s">
        <v>5674</v>
      </c>
    </row>
    <row r="1311" spans="2:7" x14ac:dyDescent="0.35">
      <c r="B1311" s="7">
        <v>44043</v>
      </c>
      <c r="G1311" t="s">
        <v>5673</v>
      </c>
    </row>
    <row r="1312" spans="2:7" x14ac:dyDescent="0.35">
      <c r="B1312" s="7">
        <v>44044</v>
      </c>
      <c r="G1312" t="s">
        <v>5672</v>
      </c>
    </row>
    <row r="1313" spans="2:7" x14ac:dyDescent="0.35">
      <c r="B1313" s="7">
        <v>44045</v>
      </c>
      <c r="G1313" t="s">
        <v>5671</v>
      </c>
    </row>
    <row r="1314" spans="2:7" x14ac:dyDescent="0.35">
      <c r="B1314" s="7">
        <v>44046</v>
      </c>
      <c r="G1314" t="s">
        <v>5670</v>
      </c>
    </row>
    <row r="1315" spans="2:7" x14ac:dyDescent="0.35">
      <c r="B1315" s="7">
        <v>44047</v>
      </c>
      <c r="G1315" t="s">
        <v>5669</v>
      </c>
    </row>
    <row r="1316" spans="2:7" x14ac:dyDescent="0.35">
      <c r="B1316" s="7">
        <v>44048</v>
      </c>
      <c r="G1316" t="s">
        <v>5668</v>
      </c>
    </row>
    <row r="1317" spans="2:7" x14ac:dyDescent="0.35">
      <c r="B1317" s="7">
        <v>44049</v>
      </c>
      <c r="G1317" t="s">
        <v>5667</v>
      </c>
    </row>
    <row r="1318" spans="2:7" x14ac:dyDescent="0.35">
      <c r="B1318" s="7">
        <v>44050</v>
      </c>
      <c r="G1318" t="s">
        <v>5666</v>
      </c>
    </row>
    <row r="1319" spans="2:7" x14ac:dyDescent="0.35">
      <c r="B1319" s="7">
        <v>44051</v>
      </c>
      <c r="G1319" t="s">
        <v>5665</v>
      </c>
    </row>
    <row r="1320" spans="2:7" x14ac:dyDescent="0.35">
      <c r="B1320" s="7">
        <v>44052</v>
      </c>
      <c r="G1320" t="s">
        <v>5664</v>
      </c>
    </row>
    <row r="1321" spans="2:7" x14ac:dyDescent="0.35">
      <c r="B1321" s="7">
        <v>44053</v>
      </c>
      <c r="G1321" t="s">
        <v>5663</v>
      </c>
    </row>
    <row r="1322" spans="2:7" x14ac:dyDescent="0.35">
      <c r="B1322" s="7">
        <v>44054</v>
      </c>
      <c r="G1322" t="s">
        <v>5662</v>
      </c>
    </row>
    <row r="1323" spans="2:7" x14ac:dyDescent="0.35">
      <c r="B1323" s="7">
        <v>44055</v>
      </c>
      <c r="G1323" t="s">
        <v>5661</v>
      </c>
    </row>
    <row r="1324" spans="2:7" x14ac:dyDescent="0.35">
      <c r="B1324" s="7">
        <v>44056</v>
      </c>
      <c r="G1324" t="s">
        <v>5660</v>
      </c>
    </row>
    <row r="1325" spans="2:7" x14ac:dyDescent="0.35">
      <c r="B1325" s="7">
        <v>44057</v>
      </c>
      <c r="G1325" t="s">
        <v>5659</v>
      </c>
    </row>
    <row r="1326" spans="2:7" x14ac:dyDescent="0.35">
      <c r="B1326" s="7">
        <v>44058</v>
      </c>
      <c r="G1326" t="s">
        <v>5658</v>
      </c>
    </row>
    <row r="1327" spans="2:7" x14ac:dyDescent="0.35">
      <c r="B1327" s="7">
        <v>44059</v>
      </c>
      <c r="G1327" t="s">
        <v>5657</v>
      </c>
    </row>
    <row r="1328" spans="2:7" x14ac:dyDescent="0.35">
      <c r="B1328" s="7">
        <v>44060</v>
      </c>
      <c r="G1328" t="s">
        <v>5656</v>
      </c>
    </row>
    <row r="1329" spans="2:7" x14ac:dyDescent="0.35">
      <c r="B1329" s="7">
        <v>44061</v>
      </c>
      <c r="G1329" t="s">
        <v>5655</v>
      </c>
    </row>
    <row r="1330" spans="2:7" x14ac:dyDescent="0.35">
      <c r="B1330" s="7">
        <v>44062</v>
      </c>
      <c r="G1330" t="s">
        <v>5654</v>
      </c>
    </row>
    <row r="1331" spans="2:7" x14ac:dyDescent="0.35">
      <c r="B1331" s="7">
        <v>44063</v>
      </c>
      <c r="G1331" t="s">
        <v>5653</v>
      </c>
    </row>
    <row r="1332" spans="2:7" x14ac:dyDescent="0.35">
      <c r="B1332" s="7">
        <v>44064</v>
      </c>
      <c r="G1332" t="s">
        <v>5652</v>
      </c>
    </row>
    <row r="1333" spans="2:7" x14ac:dyDescent="0.35">
      <c r="B1333" s="7">
        <v>44065</v>
      </c>
      <c r="G1333" t="s">
        <v>5651</v>
      </c>
    </row>
    <row r="1334" spans="2:7" x14ac:dyDescent="0.35">
      <c r="B1334" s="7">
        <v>44066</v>
      </c>
      <c r="G1334" t="s">
        <v>5650</v>
      </c>
    </row>
    <row r="1335" spans="2:7" x14ac:dyDescent="0.35">
      <c r="B1335" s="7">
        <v>44067</v>
      </c>
      <c r="G1335" t="s">
        <v>5649</v>
      </c>
    </row>
    <row r="1336" spans="2:7" x14ac:dyDescent="0.35">
      <c r="B1336" s="7">
        <v>44068</v>
      </c>
      <c r="G1336" t="s">
        <v>5648</v>
      </c>
    </row>
    <row r="1337" spans="2:7" x14ac:dyDescent="0.35">
      <c r="B1337" s="7">
        <v>44069</v>
      </c>
      <c r="G1337" t="s">
        <v>5647</v>
      </c>
    </row>
    <row r="1338" spans="2:7" x14ac:dyDescent="0.35">
      <c r="B1338" s="7">
        <v>44070</v>
      </c>
      <c r="G1338" t="s">
        <v>5646</v>
      </c>
    </row>
    <row r="1339" spans="2:7" x14ac:dyDescent="0.35">
      <c r="B1339" s="7">
        <v>44071</v>
      </c>
      <c r="G1339" t="s">
        <v>5645</v>
      </c>
    </row>
    <row r="1340" spans="2:7" x14ac:dyDescent="0.35">
      <c r="B1340" s="7">
        <v>44072</v>
      </c>
      <c r="G1340" t="s">
        <v>5644</v>
      </c>
    </row>
    <row r="1341" spans="2:7" x14ac:dyDescent="0.35">
      <c r="B1341" s="7">
        <v>44073</v>
      </c>
      <c r="G1341" t="s">
        <v>5643</v>
      </c>
    </row>
    <row r="1342" spans="2:7" x14ac:dyDescent="0.35">
      <c r="B1342" s="7">
        <v>44074</v>
      </c>
      <c r="G1342" t="s">
        <v>5642</v>
      </c>
    </row>
    <row r="1343" spans="2:7" x14ac:dyDescent="0.35">
      <c r="B1343" s="7">
        <v>44075</v>
      </c>
      <c r="G1343" t="s">
        <v>5641</v>
      </c>
    </row>
    <row r="1344" spans="2:7" x14ac:dyDescent="0.35">
      <c r="B1344" s="7">
        <v>44076</v>
      </c>
      <c r="G1344" t="s">
        <v>5640</v>
      </c>
    </row>
    <row r="1345" spans="2:7" x14ac:dyDescent="0.35">
      <c r="B1345" s="7">
        <v>44077</v>
      </c>
      <c r="G1345" t="s">
        <v>5639</v>
      </c>
    </row>
    <row r="1346" spans="2:7" x14ac:dyDescent="0.35">
      <c r="B1346" s="7">
        <v>44078</v>
      </c>
      <c r="G1346" t="s">
        <v>5638</v>
      </c>
    </row>
    <row r="1347" spans="2:7" x14ac:dyDescent="0.35">
      <c r="B1347" s="7">
        <v>44079</v>
      </c>
      <c r="G1347" t="s">
        <v>5637</v>
      </c>
    </row>
    <row r="1348" spans="2:7" x14ac:dyDescent="0.35">
      <c r="B1348" s="7">
        <v>44080</v>
      </c>
      <c r="G1348" t="s">
        <v>5636</v>
      </c>
    </row>
    <row r="1349" spans="2:7" x14ac:dyDescent="0.35">
      <c r="B1349" s="7">
        <v>44081</v>
      </c>
      <c r="G1349" t="s">
        <v>5635</v>
      </c>
    </row>
    <row r="1350" spans="2:7" x14ac:dyDescent="0.35">
      <c r="B1350" s="7">
        <v>44082</v>
      </c>
      <c r="G1350" t="s">
        <v>5634</v>
      </c>
    </row>
    <row r="1351" spans="2:7" x14ac:dyDescent="0.35">
      <c r="B1351" s="7">
        <v>44083</v>
      </c>
      <c r="G1351" t="s">
        <v>5633</v>
      </c>
    </row>
    <row r="1352" spans="2:7" x14ac:dyDescent="0.35">
      <c r="B1352" s="7">
        <v>44084</v>
      </c>
      <c r="G1352" t="s">
        <v>5632</v>
      </c>
    </row>
    <row r="1353" spans="2:7" x14ac:dyDescent="0.35">
      <c r="B1353" s="7">
        <v>44085</v>
      </c>
      <c r="G1353" t="s">
        <v>5631</v>
      </c>
    </row>
    <row r="1354" spans="2:7" x14ac:dyDescent="0.35">
      <c r="B1354" s="7">
        <v>44086</v>
      </c>
      <c r="G1354" t="s">
        <v>5630</v>
      </c>
    </row>
    <row r="1355" spans="2:7" x14ac:dyDescent="0.35">
      <c r="B1355" s="7">
        <v>44087</v>
      </c>
      <c r="G1355" t="s">
        <v>5629</v>
      </c>
    </row>
    <row r="1356" spans="2:7" x14ac:dyDescent="0.35">
      <c r="B1356" s="7">
        <v>44088</v>
      </c>
      <c r="G1356" t="s">
        <v>5628</v>
      </c>
    </row>
    <row r="1357" spans="2:7" x14ac:dyDescent="0.35">
      <c r="B1357" s="7">
        <v>44089</v>
      </c>
      <c r="G1357" t="s">
        <v>5627</v>
      </c>
    </row>
    <row r="1358" spans="2:7" x14ac:dyDescent="0.35">
      <c r="B1358" s="7">
        <v>44090</v>
      </c>
      <c r="G1358" t="s">
        <v>5626</v>
      </c>
    </row>
    <row r="1359" spans="2:7" x14ac:dyDescent="0.35">
      <c r="B1359" s="7">
        <v>44091</v>
      </c>
      <c r="G1359" t="s">
        <v>5625</v>
      </c>
    </row>
    <row r="1360" spans="2:7" x14ac:dyDescent="0.35">
      <c r="B1360" s="7">
        <v>44092</v>
      </c>
      <c r="G1360" t="s">
        <v>5624</v>
      </c>
    </row>
    <row r="1361" spans="2:7" x14ac:dyDescent="0.35">
      <c r="B1361" s="7">
        <v>44093</v>
      </c>
      <c r="G1361" t="s">
        <v>5623</v>
      </c>
    </row>
    <row r="1362" spans="2:7" x14ac:dyDescent="0.35">
      <c r="B1362" s="7">
        <v>44094</v>
      </c>
      <c r="G1362" t="s">
        <v>5622</v>
      </c>
    </row>
    <row r="1363" spans="2:7" x14ac:dyDescent="0.35">
      <c r="B1363" s="7">
        <v>44095</v>
      </c>
      <c r="G1363" t="s">
        <v>5621</v>
      </c>
    </row>
    <row r="1364" spans="2:7" x14ac:dyDescent="0.35">
      <c r="B1364" s="7">
        <v>44096</v>
      </c>
      <c r="G1364" t="s">
        <v>5620</v>
      </c>
    </row>
    <row r="1365" spans="2:7" x14ac:dyDescent="0.35">
      <c r="B1365" s="7">
        <v>44097</v>
      </c>
      <c r="G1365" t="s">
        <v>5619</v>
      </c>
    </row>
    <row r="1366" spans="2:7" x14ac:dyDescent="0.35">
      <c r="B1366" s="7">
        <v>44098</v>
      </c>
      <c r="G1366" t="s">
        <v>5618</v>
      </c>
    </row>
    <row r="1367" spans="2:7" x14ac:dyDescent="0.35">
      <c r="B1367" s="7">
        <v>44099</v>
      </c>
      <c r="G1367" t="s">
        <v>5617</v>
      </c>
    </row>
    <row r="1368" spans="2:7" x14ac:dyDescent="0.35">
      <c r="B1368" s="7">
        <v>44100</v>
      </c>
      <c r="G1368" t="s">
        <v>5616</v>
      </c>
    </row>
    <row r="1369" spans="2:7" x14ac:dyDescent="0.35">
      <c r="B1369" s="7">
        <v>44101</v>
      </c>
      <c r="G1369" t="s">
        <v>5615</v>
      </c>
    </row>
    <row r="1370" spans="2:7" x14ac:dyDescent="0.35">
      <c r="B1370" s="7">
        <v>44102</v>
      </c>
      <c r="G1370" t="s">
        <v>5614</v>
      </c>
    </row>
    <row r="1371" spans="2:7" x14ac:dyDescent="0.35">
      <c r="B1371" s="7">
        <v>44103</v>
      </c>
      <c r="G1371" t="s">
        <v>5613</v>
      </c>
    </row>
    <row r="1372" spans="2:7" x14ac:dyDescent="0.35">
      <c r="B1372" s="7">
        <v>44104</v>
      </c>
      <c r="G1372" t="s">
        <v>5612</v>
      </c>
    </row>
    <row r="1373" spans="2:7" x14ac:dyDescent="0.35">
      <c r="B1373" s="7">
        <v>44105</v>
      </c>
      <c r="G1373" t="s">
        <v>5611</v>
      </c>
    </row>
    <row r="1374" spans="2:7" x14ac:dyDescent="0.35">
      <c r="B1374" s="7">
        <v>44106</v>
      </c>
      <c r="G1374" t="s">
        <v>5610</v>
      </c>
    </row>
    <row r="1375" spans="2:7" x14ac:dyDescent="0.35">
      <c r="B1375" s="7">
        <v>44107</v>
      </c>
      <c r="G1375" t="s">
        <v>5609</v>
      </c>
    </row>
    <row r="1376" spans="2:7" x14ac:dyDescent="0.35">
      <c r="B1376" s="7">
        <v>44108</v>
      </c>
      <c r="G1376" t="s">
        <v>5608</v>
      </c>
    </row>
    <row r="1377" spans="2:7" x14ac:dyDescent="0.35">
      <c r="B1377" s="7">
        <v>44109</v>
      </c>
      <c r="G1377" t="s">
        <v>5607</v>
      </c>
    </row>
    <row r="1378" spans="2:7" x14ac:dyDescent="0.35">
      <c r="B1378" s="7">
        <v>44110</v>
      </c>
      <c r="G1378" t="s">
        <v>5606</v>
      </c>
    </row>
    <row r="1379" spans="2:7" x14ac:dyDescent="0.35">
      <c r="B1379" s="7">
        <v>44111</v>
      </c>
      <c r="G1379" t="s">
        <v>5605</v>
      </c>
    </row>
    <row r="1380" spans="2:7" x14ac:dyDescent="0.35">
      <c r="B1380" s="7">
        <v>44112</v>
      </c>
      <c r="G1380" t="s">
        <v>5604</v>
      </c>
    </row>
    <row r="1381" spans="2:7" x14ac:dyDescent="0.35">
      <c r="B1381" s="7">
        <v>44113</v>
      </c>
      <c r="G1381" t="s">
        <v>5603</v>
      </c>
    </row>
    <row r="1382" spans="2:7" x14ac:dyDescent="0.35">
      <c r="B1382" s="7">
        <v>44114</v>
      </c>
      <c r="G1382" t="s">
        <v>5602</v>
      </c>
    </row>
    <row r="1383" spans="2:7" x14ac:dyDescent="0.35">
      <c r="B1383" s="7">
        <v>44115</v>
      </c>
      <c r="G1383" t="s">
        <v>5601</v>
      </c>
    </row>
    <row r="1384" spans="2:7" x14ac:dyDescent="0.35">
      <c r="B1384" s="7">
        <v>44116</v>
      </c>
      <c r="G1384" t="s">
        <v>5600</v>
      </c>
    </row>
    <row r="1385" spans="2:7" x14ac:dyDescent="0.35">
      <c r="B1385" s="7">
        <v>44117</v>
      </c>
      <c r="G1385" t="s">
        <v>5599</v>
      </c>
    </row>
    <row r="1386" spans="2:7" x14ac:dyDescent="0.35">
      <c r="B1386" s="7">
        <v>44118</v>
      </c>
      <c r="G1386" t="s">
        <v>5598</v>
      </c>
    </row>
    <row r="1387" spans="2:7" x14ac:dyDescent="0.35">
      <c r="B1387" s="7">
        <v>44119</v>
      </c>
      <c r="G1387" t="s">
        <v>5597</v>
      </c>
    </row>
    <row r="1388" spans="2:7" x14ac:dyDescent="0.35">
      <c r="B1388" s="7">
        <v>44120</v>
      </c>
      <c r="G1388" t="s">
        <v>5596</v>
      </c>
    </row>
    <row r="1389" spans="2:7" x14ac:dyDescent="0.35">
      <c r="B1389" s="7">
        <v>44121</v>
      </c>
      <c r="G1389" t="s">
        <v>5595</v>
      </c>
    </row>
    <row r="1390" spans="2:7" x14ac:dyDescent="0.35">
      <c r="B1390" s="7">
        <v>44122</v>
      </c>
      <c r="G1390" t="s">
        <v>5594</v>
      </c>
    </row>
    <row r="1391" spans="2:7" x14ac:dyDescent="0.35">
      <c r="B1391" s="7">
        <v>44123</v>
      </c>
      <c r="G1391" t="s">
        <v>5593</v>
      </c>
    </row>
    <row r="1392" spans="2:7" x14ac:dyDescent="0.35">
      <c r="B1392" s="7">
        <v>44124</v>
      </c>
      <c r="G1392" t="s">
        <v>5592</v>
      </c>
    </row>
    <row r="1393" spans="2:7" x14ac:dyDescent="0.35">
      <c r="B1393" s="7">
        <v>44125</v>
      </c>
      <c r="G1393" t="s">
        <v>5591</v>
      </c>
    </row>
    <row r="1394" spans="2:7" x14ac:dyDescent="0.35">
      <c r="B1394" s="7">
        <v>44126</v>
      </c>
      <c r="G1394" t="s">
        <v>5590</v>
      </c>
    </row>
    <row r="1395" spans="2:7" x14ac:dyDescent="0.35">
      <c r="B1395" s="7">
        <v>44127</v>
      </c>
      <c r="G1395" t="s">
        <v>5589</v>
      </c>
    </row>
    <row r="1396" spans="2:7" x14ac:dyDescent="0.35">
      <c r="B1396" s="7">
        <v>44128</v>
      </c>
      <c r="G1396" t="s">
        <v>5588</v>
      </c>
    </row>
    <row r="1397" spans="2:7" x14ac:dyDescent="0.35">
      <c r="B1397" s="7">
        <v>44129</v>
      </c>
      <c r="G1397" t="s">
        <v>5587</v>
      </c>
    </row>
    <row r="1398" spans="2:7" x14ac:dyDescent="0.35">
      <c r="B1398" s="7">
        <v>44130</v>
      </c>
      <c r="G1398" t="s">
        <v>5586</v>
      </c>
    </row>
    <row r="1399" spans="2:7" x14ac:dyDescent="0.35">
      <c r="B1399" s="7">
        <v>44131</v>
      </c>
      <c r="G1399" t="s">
        <v>5585</v>
      </c>
    </row>
    <row r="1400" spans="2:7" x14ac:dyDescent="0.35">
      <c r="B1400" s="7">
        <v>44132</v>
      </c>
      <c r="G1400" t="s">
        <v>5584</v>
      </c>
    </row>
    <row r="1401" spans="2:7" x14ac:dyDescent="0.35">
      <c r="B1401" s="7">
        <v>44133</v>
      </c>
      <c r="G1401" t="s">
        <v>5583</v>
      </c>
    </row>
    <row r="1402" spans="2:7" x14ac:dyDescent="0.35">
      <c r="B1402" s="7">
        <v>44134</v>
      </c>
      <c r="G1402" t="s">
        <v>5582</v>
      </c>
    </row>
    <row r="1403" spans="2:7" x14ac:dyDescent="0.35">
      <c r="B1403" s="7">
        <v>44135</v>
      </c>
      <c r="G1403" t="s">
        <v>5581</v>
      </c>
    </row>
    <row r="1404" spans="2:7" x14ac:dyDescent="0.35">
      <c r="B1404" s="7">
        <v>44136</v>
      </c>
      <c r="G1404" t="s">
        <v>5580</v>
      </c>
    </row>
    <row r="1405" spans="2:7" x14ac:dyDescent="0.35">
      <c r="B1405" s="7">
        <v>44137</v>
      </c>
      <c r="G1405" t="s">
        <v>5579</v>
      </c>
    </row>
    <row r="1406" spans="2:7" x14ac:dyDescent="0.35">
      <c r="B1406" s="7">
        <v>44138</v>
      </c>
      <c r="G1406" t="s">
        <v>5578</v>
      </c>
    </row>
    <row r="1407" spans="2:7" x14ac:dyDescent="0.35">
      <c r="B1407" s="7">
        <v>44139</v>
      </c>
      <c r="G1407" t="s">
        <v>5577</v>
      </c>
    </row>
    <row r="1408" spans="2:7" x14ac:dyDescent="0.35">
      <c r="B1408" s="7">
        <v>44140</v>
      </c>
      <c r="G1408" t="s">
        <v>5576</v>
      </c>
    </row>
    <row r="1409" spans="2:7" x14ac:dyDescent="0.35">
      <c r="B1409" s="7">
        <v>44141</v>
      </c>
      <c r="G1409" t="s">
        <v>5575</v>
      </c>
    </row>
    <row r="1410" spans="2:7" x14ac:dyDescent="0.35">
      <c r="B1410" s="7">
        <v>44142</v>
      </c>
      <c r="G1410" t="s">
        <v>5574</v>
      </c>
    </row>
    <row r="1411" spans="2:7" x14ac:dyDescent="0.35">
      <c r="B1411" s="7">
        <v>44143</v>
      </c>
      <c r="G1411" t="s">
        <v>5573</v>
      </c>
    </row>
    <row r="1412" spans="2:7" x14ac:dyDescent="0.35">
      <c r="B1412" s="7">
        <v>44144</v>
      </c>
      <c r="G1412" t="s">
        <v>5572</v>
      </c>
    </row>
    <row r="1413" spans="2:7" x14ac:dyDescent="0.35">
      <c r="B1413" s="7">
        <v>44145</v>
      </c>
      <c r="G1413" t="s">
        <v>5571</v>
      </c>
    </row>
    <row r="1414" spans="2:7" x14ac:dyDescent="0.35">
      <c r="B1414" s="7">
        <v>44146</v>
      </c>
      <c r="G1414" t="s">
        <v>5570</v>
      </c>
    </row>
    <row r="1415" spans="2:7" x14ac:dyDescent="0.35">
      <c r="B1415" s="7">
        <v>44147</v>
      </c>
      <c r="G1415" t="s">
        <v>5569</v>
      </c>
    </row>
    <row r="1416" spans="2:7" x14ac:dyDescent="0.35">
      <c r="B1416" s="7">
        <v>44148</v>
      </c>
      <c r="G1416" t="s">
        <v>5568</v>
      </c>
    </row>
    <row r="1417" spans="2:7" x14ac:dyDescent="0.35">
      <c r="B1417" s="7">
        <v>44149</v>
      </c>
      <c r="G1417" t="s">
        <v>5567</v>
      </c>
    </row>
    <row r="1418" spans="2:7" x14ac:dyDescent="0.35">
      <c r="B1418" s="7">
        <v>44150</v>
      </c>
      <c r="G1418" t="s">
        <v>5566</v>
      </c>
    </row>
    <row r="1419" spans="2:7" x14ac:dyDescent="0.35">
      <c r="B1419" s="7">
        <v>44151</v>
      </c>
      <c r="G1419" t="s">
        <v>5565</v>
      </c>
    </row>
    <row r="1420" spans="2:7" x14ac:dyDescent="0.35">
      <c r="B1420" s="7">
        <v>44152</v>
      </c>
      <c r="G1420" t="s">
        <v>5564</v>
      </c>
    </row>
    <row r="1421" spans="2:7" x14ac:dyDescent="0.35">
      <c r="B1421" s="7">
        <v>44153</v>
      </c>
      <c r="G1421" t="s">
        <v>5563</v>
      </c>
    </row>
    <row r="1422" spans="2:7" x14ac:dyDescent="0.35">
      <c r="B1422" s="7">
        <v>44154</v>
      </c>
      <c r="G1422" t="s">
        <v>5562</v>
      </c>
    </row>
    <row r="1423" spans="2:7" x14ac:dyDescent="0.35">
      <c r="B1423" s="7">
        <v>44155</v>
      </c>
      <c r="G1423" t="s">
        <v>5561</v>
      </c>
    </row>
    <row r="1424" spans="2:7" x14ac:dyDescent="0.35">
      <c r="B1424" s="7">
        <v>44156</v>
      </c>
      <c r="G1424" t="s">
        <v>5560</v>
      </c>
    </row>
    <row r="1425" spans="2:7" x14ac:dyDescent="0.35">
      <c r="B1425" s="7">
        <v>44157</v>
      </c>
      <c r="G1425" t="s">
        <v>5559</v>
      </c>
    </row>
    <row r="1426" spans="2:7" x14ac:dyDescent="0.35">
      <c r="B1426" s="7">
        <v>44158</v>
      </c>
      <c r="G1426" t="s">
        <v>5558</v>
      </c>
    </row>
    <row r="1427" spans="2:7" x14ac:dyDescent="0.35">
      <c r="B1427" s="7">
        <v>44159</v>
      </c>
      <c r="G1427" t="s">
        <v>5557</v>
      </c>
    </row>
    <row r="1428" spans="2:7" x14ac:dyDescent="0.35">
      <c r="B1428" s="7">
        <v>44160</v>
      </c>
      <c r="G1428" t="s">
        <v>5556</v>
      </c>
    </row>
    <row r="1429" spans="2:7" x14ac:dyDescent="0.35">
      <c r="B1429" s="7">
        <v>44161</v>
      </c>
      <c r="G1429" t="s">
        <v>5555</v>
      </c>
    </row>
    <row r="1430" spans="2:7" x14ac:dyDescent="0.35">
      <c r="B1430" s="7">
        <v>44162</v>
      </c>
      <c r="G1430" t="s">
        <v>5554</v>
      </c>
    </row>
    <row r="1431" spans="2:7" x14ac:dyDescent="0.35">
      <c r="B1431" s="7">
        <v>44163</v>
      </c>
      <c r="G1431" t="s">
        <v>5553</v>
      </c>
    </row>
    <row r="1432" spans="2:7" x14ac:dyDescent="0.35">
      <c r="B1432" s="7">
        <v>44164</v>
      </c>
      <c r="G1432" t="s">
        <v>5552</v>
      </c>
    </row>
    <row r="1433" spans="2:7" x14ac:dyDescent="0.35">
      <c r="B1433" s="7">
        <v>44165</v>
      </c>
      <c r="G1433" t="s">
        <v>5551</v>
      </c>
    </row>
    <row r="1434" spans="2:7" x14ac:dyDescent="0.35">
      <c r="B1434" s="7">
        <v>44166</v>
      </c>
      <c r="G1434" t="s">
        <v>5550</v>
      </c>
    </row>
    <row r="1435" spans="2:7" x14ac:dyDescent="0.35">
      <c r="B1435" s="7">
        <v>44167</v>
      </c>
      <c r="G1435" t="s">
        <v>5549</v>
      </c>
    </row>
    <row r="1436" spans="2:7" x14ac:dyDescent="0.35">
      <c r="B1436" s="7">
        <v>44168</v>
      </c>
      <c r="G1436" t="s">
        <v>5548</v>
      </c>
    </row>
    <row r="1437" spans="2:7" x14ac:dyDescent="0.35">
      <c r="B1437" s="7">
        <v>44169</v>
      </c>
      <c r="G1437" t="s">
        <v>5547</v>
      </c>
    </row>
    <row r="1438" spans="2:7" x14ac:dyDescent="0.35">
      <c r="B1438" s="7">
        <v>44170</v>
      </c>
      <c r="G1438" t="s">
        <v>5546</v>
      </c>
    </row>
    <row r="1439" spans="2:7" x14ac:dyDescent="0.35">
      <c r="B1439" s="7">
        <v>44171</v>
      </c>
      <c r="G1439" t="s">
        <v>5545</v>
      </c>
    </row>
    <row r="1440" spans="2:7" x14ac:dyDescent="0.35">
      <c r="B1440" s="7">
        <v>44172</v>
      </c>
      <c r="G1440" t="s">
        <v>5544</v>
      </c>
    </row>
    <row r="1441" spans="2:7" x14ac:dyDescent="0.35">
      <c r="B1441" s="7">
        <v>44173</v>
      </c>
      <c r="G1441" t="s">
        <v>5543</v>
      </c>
    </row>
    <row r="1442" spans="2:7" x14ac:dyDescent="0.35">
      <c r="B1442" s="7">
        <v>44174</v>
      </c>
      <c r="G1442" t="s">
        <v>5542</v>
      </c>
    </row>
    <row r="1443" spans="2:7" x14ac:dyDescent="0.35">
      <c r="B1443" s="7">
        <v>44175</v>
      </c>
      <c r="G1443" t="s">
        <v>5541</v>
      </c>
    </row>
    <row r="1444" spans="2:7" x14ac:dyDescent="0.35">
      <c r="B1444" s="7">
        <v>44176</v>
      </c>
      <c r="G1444" t="s">
        <v>5540</v>
      </c>
    </row>
    <row r="1445" spans="2:7" x14ac:dyDescent="0.35">
      <c r="B1445" s="7">
        <v>44177</v>
      </c>
      <c r="G1445" s="1"/>
    </row>
    <row r="1446" spans="2:7" x14ac:dyDescent="0.35">
      <c r="B1446" s="7">
        <v>44178</v>
      </c>
      <c r="F1446" t="s">
        <v>5539</v>
      </c>
      <c r="G1446" s="1"/>
    </row>
    <row r="1447" spans="2:7" x14ac:dyDescent="0.35">
      <c r="B1447" s="7">
        <v>44179</v>
      </c>
      <c r="G1447" t="s">
        <v>5538</v>
      </c>
    </row>
    <row r="1448" spans="2:7" x14ac:dyDescent="0.35">
      <c r="B1448" s="7">
        <v>44180</v>
      </c>
      <c r="G1448" t="s">
        <v>5537</v>
      </c>
    </row>
    <row r="1449" spans="2:7" x14ac:dyDescent="0.35">
      <c r="B1449" s="7">
        <v>44181</v>
      </c>
      <c r="G1449" t="s">
        <v>5536</v>
      </c>
    </row>
    <row r="1450" spans="2:7" x14ac:dyDescent="0.35">
      <c r="B1450" s="7">
        <v>44182</v>
      </c>
      <c r="G1450" t="s">
        <v>5535</v>
      </c>
    </row>
    <row r="1451" spans="2:7" x14ac:dyDescent="0.35">
      <c r="B1451" s="7">
        <v>44183</v>
      </c>
      <c r="G1451" t="s">
        <v>5534</v>
      </c>
    </row>
    <row r="1452" spans="2:7" x14ac:dyDescent="0.35">
      <c r="B1452" s="7">
        <v>44184</v>
      </c>
      <c r="G1452" t="s">
        <v>5533</v>
      </c>
    </row>
    <row r="1453" spans="2:7" x14ac:dyDescent="0.35">
      <c r="B1453" s="7">
        <v>44185</v>
      </c>
      <c r="G1453" t="s">
        <v>5532</v>
      </c>
    </row>
    <row r="1454" spans="2:7" x14ac:dyDescent="0.35">
      <c r="B1454" s="7">
        <v>44186</v>
      </c>
      <c r="G1454" t="s">
        <v>5531</v>
      </c>
    </row>
    <row r="1455" spans="2:7" x14ac:dyDescent="0.35">
      <c r="B1455" s="7">
        <v>44187</v>
      </c>
      <c r="G1455" t="s">
        <v>5530</v>
      </c>
    </row>
    <row r="1456" spans="2:7" x14ac:dyDescent="0.35">
      <c r="B1456" s="7">
        <v>44188</v>
      </c>
      <c r="G1456" t="s">
        <v>5529</v>
      </c>
    </row>
    <row r="1457" spans="2:7" x14ac:dyDescent="0.35">
      <c r="B1457" s="7">
        <v>44189</v>
      </c>
      <c r="G1457" t="s">
        <v>5528</v>
      </c>
    </row>
    <row r="1458" spans="2:7" x14ac:dyDescent="0.35">
      <c r="B1458" s="7">
        <v>44190</v>
      </c>
      <c r="G1458" t="s">
        <v>5527</v>
      </c>
    </row>
    <row r="1459" spans="2:7" x14ac:dyDescent="0.35">
      <c r="B1459" s="7">
        <v>44191</v>
      </c>
      <c r="G1459" t="s">
        <v>5526</v>
      </c>
    </row>
    <row r="1460" spans="2:7" x14ac:dyDescent="0.35">
      <c r="B1460" s="7">
        <v>44192</v>
      </c>
      <c r="G1460" t="s">
        <v>5525</v>
      </c>
    </row>
    <row r="1461" spans="2:7" x14ac:dyDescent="0.35">
      <c r="B1461" s="7">
        <v>44193</v>
      </c>
      <c r="G1461" t="s">
        <v>5524</v>
      </c>
    </row>
    <row r="1462" spans="2:7" x14ac:dyDescent="0.35">
      <c r="B1462" s="7">
        <v>44194</v>
      </c>
      <c r="G1462" t="s">
        <v>5523</v>
      </c>
    </row>
    <row r="1463" spans="2:7" x14ac:dyDescent="0.35">
      <c r="B1463" s="7">
        <v>44195</v>
      </c>
      <c r="G1463" t="s">
        <v>5522</v>
      </c>
    </row>
    <row r="1464" spans="2:7" x14ac:dyDescent="0.35">
      <c r="B1464" s="7">
        <v>44196</v>
      </c>
      <c r="G1464" t="s">
        <v>5521</v>
      </c>
    </row>
    <row r="1465" spans="2:7" x14ac:dyDescent="0.35">
      <c r="B1465" s="7">
        <v>44197</v>
      </c>
      <c r="G1465" t="s">
        <v>5520</v>
      </c>
    </row>
    <row r="1466" spans="2:7" x14ac:dyDescent="0.35">
      <c r="B1466" s="7">
        <v>44198</v>
      </c>
      <c r="G1466" t="s">
        <v>5519</v>
      </c>
    </row>
    <row r="1467" spans="2:7" x14ac:dyDescent="0.35">
      <c r="B1467" s="7">
        <v>44199</v>
      </c>
      <c r="G1467" t="s">
        <v>5518</v>
      </c>
    </row>
    <row r="1468" spans="2:7" x14ac:dyDescent="0.35">
      <c r="B1468" s="7">
        <v>44200</v>
      </c>
      <c r="G1468" t="s">
        <v>5517</v>
      </c>
    </row>
    <row r="1469" spans="2:7" x14ac:dyDescent="0.35">
      <c r="B1469" s="7">
        <v>44201</v>
      </c>
      <c r="G1469" t="s">
        <v>5516</v>
      </c>
    </row>
    <row r="1470" spans="2:7" x14ac:dyDescent="0.35">
      <c r="B1470" s="7">
        <v>44202</v>
      </c>
      <c r="G1470" t="s">
        <v>5515</v>
      </c>
    </row>
    <row r="1471" spans="2:7" x14ac:dyDescent="0.35">
      <c r="B1471" s="7">
        <v>44203</v>
      </c>
      <c r="G1471" t="s">
        <v>5514</v>
      </c>
    </row>
    <row r="1472" spans="2:7" x14ac:dyDescent="0.35">
      <c r="B1472" s="7">
        <v>44204</v>
      </c>
      <c r="G1472" t="s">
        <v>5513</v>
      </c>
    </row>
    <row r="1473" spans="2:7" x14ac:dyDescent="0.35">
      <c r="B1473" s="7">
        <v>44205</v>
      </c>
      <c r="G1473" t="s">
        <v>5512</v>
      </c>
    </row>
    <row r="1474" spans="2:7" x14ac:dyDescent="0.35">
      <c r="B1474" s="7">
        <v>44206</v>
      </c>
      <c r="G1474" t="s">
        <v>5511</v>
      </c>
    </row>
    <row r="1475" spans="2:7" x14ac:dyDescent="0.35">
      <c r="B1475" s="7">
        <v>44207</v>
      </c>
      <c r="G1475" t="s">
        <v>5510</v>
      </c>
    </row>
    <row r="1476" spans="2:7" x14ac:dyDescent="0.35">
      <c r="B1476" s="7">
        <v>44208</v>
      </c>
      <c r="G1476" t="s">
        <v>5509</v>
      </c>
    </row>
    <row r="1477" spans="2:7" x14ac:dyDescent="0.35">
      <c r="B1477" s="7">
        <v>44209</v>
      </c>
      <c r="G1477" t="s">
        <v>5508</v>
      </c>
    </row>
    <row r="1478" spans="2:7" x14ac:dyDescent="0.35">
      <c r="B1478" s="7">
        <v>44210</v>
      </c>
      <c r="G1478" t="s">
        <v>5507</v>
      </c>
    </row>
    <row r="1479" spans="2:7" x14ac:dyDescent="0.35">
      <c r="B1479" s="7">
        <v>44211</v>
      </c>
      <c r="G1479" t="s">
        <v>5506</v>
      </c>
    </row>
    <row r="1480" spans="2:7" x14ac:dyDescent="0.35">
      <c r="B1480" s="7">
        <v>44212</v>
      </c>
      <c r="G1480" t="s">
        <v>5505</v>
      </c>
    </row>
    <row r="1481" spans="2:7" x14ac:dyDescent="0.35">
      <c r="B1481" s="7">
        <v>44213</v>
      </c>
      <c r="G1481" t="s">
        <v>5504</v>
      </c>
    </row>
    <row r="1482" spans="2:7" x14ac:dyDescent="0.35">
      <c r="B1482" s="7">
        <v>44214</v>
      </c>
      <c r="G1482" t="s">
        <v>5503</v>
      </c>
    </row>
    <row r="1483" spans="2:7" x14ac:dyDescent="0.35">
      <c r="B1483" s="7">
        <v>44215</v>
      </c>
      <c r="G1483" t="s">
        <v>5502</v>
      </c>
    </row>
    <row r="1484" spans="2:7" x14ac:dyDescent="0.35">
      <c r="B1484" s="7">
        <v>44216</v>
      </c>
      <c r="G1484" t="s">
        <v>5501</v>
      </c>
    </row>
    <row r="1485" spans="2:7" x14ac:dyDescent="0.35">
      <c r="B1485" s="7">
        <v>44217</v>
      </c>
      <c r="G1485" t="s">
        <v>5500</v>
      </c>
    </row>
    <row r="1486" spans="2:7" x14ac:dyDescent="0.35">
      <c r="B1486" s="7">
        <v>44218</v>
      </c>
      <c r="G1486" t="s">
        <v>5499</v>
      </c>
    </row>
    <row r="1487" spans="2:7" x14ac:dyDescent="0.35">
      <c r="B1487" s="7">
        <v>44219</v>
      </c>
      <c r="G1487" t="s">
        <v>5498</v>
      </c>
    </row>
    <row r="1488" spans="2:7" x14ac:dyDescent="0.35">
      <c r="B1488" s="7">
        <v>44220</v>
      </c>
      <c r="G1488" t="s">
        <v>5497</v>
      </c>
    </row>
    <row r="1489" spans="2:7" x14ac:dyDescent="0.35">
      <c r="B1489" s="7">
        <v>44221</v>
      </c>
      <c r="G1489" t="s">
        <v>5496</v>
      </c>
    </row>
    <row r="1490" spans="2:7" x14ac:dyDescent="0.35">
      <c r="B1490" s="7">
        <v>44222</v>
      </c>
      <c r="G1490" t="s">
        <v>5495</v>
      </c>
    </row>
    <row r="1491" spans="2:7" x14ac:dyDescent="0.35">
      <c r="B1491" s="7">
        <v>44223</v>
      </c>
      <c r="G1491" t="s">
        <v>5494</v>
      </c>
    </row>
    <row r="1492" spans="2:7" x14ac:dyDescent="0.35">
      <c r="B1492" s="7">
        <v>44224</v>
      </c>
      <c r="G1492" t="s">
        <v>5493</v>
      </c>
    </row>
    <row r="1493" spans="2:7" x14ac:dyDescent="0.35">
      <c r="B1493" s="7">
        <v>44225</v>
      </c>
      <c r="G1493" t="s">
        <v>5492</v>
      </c>
    </row>
    <row r="1494" spans="2:7" x14ac:dyDescent="0.35">
      <c r="B1494" s="7">
        <v>44226</v>
      </c>
      <c r="G1494" t="s">
        <v>5491</v>
      </c>
    </row>
    <row r="1495" spans="2:7" x14ac:dyDescent="0.35">
      <c r="B1495" s="7">
        <v>44227</v>
      </c>
      <c r="G1495" t="s">
        <v>5490</v>
      </c>
    </row>
    <row r="1496" spans="2:7" x14ac:dyDescent="0.35">
      <c r="B1496" s="7">
        <v>44228</v>
      </c>
      <c r="G1496" t="s">
        <v>5489</v>
      </c>
    </row>
    <row r="1497" spans="2:7" x14ac:dyDescent="0.35">
      <c r="B1497" s="7">
        <v>44229</v>
      </c>
      <c r="G1497" t="s">
        <v>5488</v>
      </c>
    </row>
    <row r="1498" spans="2:7" x14ac:dyDescent="0.35">
      <c r="B1498" s="7">
        <v>44230</v>
      </c>
      <c r="G1498" t="s">
        <v>5487</v>
      </c>
    </row>
    <row r="1499" spans="2:7" x14ac:dyDescent="0.35">
      <c r="B1499" s="7">
        <v>44231</v>
      </c>
      <c r="G1499" t="s">
        <v>5486</v>
      </c>
    </row>
    <row r="1500" spans="2:7" x14ac:dyDescent="0.35">
      <c r="B1500" s="7">
        <v>44232</v>
      </c>
      <c r="G1500" t="s">
        <v>5485</v>
      </c>
    </row>
    <row r="1501" spans="2:7" x14ac:dyDescent="0.35">
      <c r="B1501" s="7">
        <v>44233</v>
      </c>
      <c r="G1501" t="s">
        <v>5484</v>
      </c>
    </row>
    <row r="1502" spans="2:7" x14ac:dyDescent="0.35">
      <c r="B1502" s="7">
        <v>44234</v>
      </c>
      <c r="G1502" t="s">
        <v>5483</v>
      </c>
    </row>
    <row r="1503" spans="2:7" x14ac:dyDescent="0.35">
      <c r="B1503" s="7">
        <v>44235</v>
      </c>
      <c r="G1503" t="s">
        <v>5482</v>
      </c>
    </row>
    <row r="1504" spans="2:7" x14ac:dyDescent="0.35">
      <c r="B1504" s="7">
        <v>44236</v>
      </c>
      <c r="G1504" t="s">
        <v>5481</v>
      </c>
    </row>
    <row r="1505" spans="2:7" x14ac:dyDescent="0.35">
      <c r="B1505" s="7">
        <v>44237</v>
      </c>
      <c r="G1505" t="s">
        <v>5480</v>
      </c>
    </row>
    <row r="1506" spans="2:7" x14ac:dyDescent="0.35">
      <c r="B1506" s="7">
        <v>44238</v>
      </c>
      <c r="G1506" t="s">
        <v>5479</v>
      </c>
    </row>
    <row r="1507" spans="2:7" x14ac:dyDescent="0.35">
      <c r="B1507" s="7">
        <v>44239</v>
      </c>
      <c r="G1507" t="s">
        <v>5478</v>
      </c>
    </row>
    <row r="1508" spans="2:7" x14ac:dyDescent="0.35">
      <c r="B1508" s="7">
        <v>44240</v>
      </c>
      <c r="G1508" t="s">
        <v>5477</v>
      </c>
    </row>
    <row r="1509" spans="2:7" x14ac:dyDescent="0.35">
      <c r="B1509" s="7">
        <v>44241</v>
      </c>
      <c r="G1509" t="s">
        <v>5476</v>
      </c>
    </row>
    <row r="1510" spans="2:7" x14ac:dyDescent="0.35">
      <c r="B1510" s="7">
        <v>44242</v>
      </c>
      <c r="G1510" t="s">
        <v>5475</v>
      </c>
    </row>
    <row r="1511" spans="2:7" x14ac:dyDescent="0.35">
      <c r="B1511" s="7">
        <v>44243</v>
      </c>
      <c r="G1511" t="s">
        <v>5474</v>
      </c>
    </row>
    <row r="1512" spans="2:7" x14ac:dyDescent="0.35">
      <c r="B1512" s="7">
        <v>44244</v>
      </c>
      <c r="G1512" t="s">
        <v>5473</v>
      </c>
    </row>
    <row r="1513" spans="2:7" x14ac:dyDescent="0.35">
      <c r="B1513" s="7">
        <v>44245</v>
      </c>
      <c r="G1513" t="s">
        <v>5472</v>
      </c>
    </row>
    <row r="1514" spans="2:7" x14ac:dyDescent="0.35">
      <c r="B1514" s="7">
        <v>44246</v>
      </c>
      <c r="G1514" t="s">
        <v>5471</v>
      </c>
    </row>
    <row r="1515" spans="2:7" x14ac:dyDescent="0.35">
      <c r="B1515" s="7">
        <v>44247</v>
      </c>
      <c r="G1515" t="s">
        <v>5470</v>
      </c>
    </row>
    <row r="1516" spans="2:7" x14ac:dyDescent="0.35">
      <c r="B1516" s="7">
        <v>44248</v>
      </c>
      <c r="G1516" t="s">
        <v>5469</v>
      </c>
    </row>
    <row r="1517" spans="2:7" x14ac:dyDescent="0.35">
      <c r="B1517" s="7">
        <v>44249</v>
      </c>
      <c r="G1517" t="s">
        <v>5468</v>
      </c>
    </row>
    <row r="1518" spans="2:7" x14ac:dyDescent="0.35">
      <c r="B1518" s="7">
        <v>44250</v>
      </c>
      <c r="G1518" t="s">
        <v>5467</v>
      </c>
    </row>
    <row r="1519" spans="2:7" x14ac:dyDescent="0.35">
      <c r="B1519" s="7">
        <v>44251</v>
      </c>
      <c r="G1519" t="s">
        <v>5466</v>
      </c>
    </row>
    <row r="1520" spans="2:7" x14ac:dyDescent="0.35">
      <c r="B1520" s="7">
        <v>44252</v>
      </c>
      <c r="G1520" t="s">
        <v>5465</v>
      </c>
    </row>
    <row r="1521" spans="2:7" x14ac:dyDescent="0.35">
      <c r="B1521" s="7">
        <v>44253</v>
      </c>
      <c r="G1521" t="s">
        <v>5464</v>
      </c>
    </row>
    <row r="1522" spans="2:7" x14ac:dyDescent="0.35">
      <c r="B1522" s="7">
        <v>44254</v>
      </c>
      <c r="G1522" t="s">
        <v>5463</v>
      </c>
    </row>
    <row r="1523" spans="2:7" x14ac:dyDescent="0.35">
      <c r="B1523" s="7">
        <v>44255</v>
      </c>
      <c r="G1523" t="s">
        <v>5462</v>
      </c>
    </row>
    <row r="1524" spans="2:7" x14ac:dyDescent="0.35">
      <c r="B1524" s="7">
        <v>44256</v>
      </c>
      <c r="G1524" t="s">
        <v>5461</v>
      </c>
    </row>
    <row r="1525" spans="2:7" x14ac:dyDescent="0.35">
      <c r="B1525" s="7">
        <v>44257</v>
      </c>
      <c r="G1525" t="s">
        <v>5460</v>
      </c>
    </row>
    <row r="1526" spans="2:7" x14ac:dyDescent="0.35">
      <c r="B1526" s="7">
        <v>44258</v>
      </c>
      <c r="G1526" t="s">
        <v>5459</v>
      </c>
    </row>
    <row r="1527" spans="2:7" x14ac:dyDescent="0.35">
      <c r="B1527" s="7">
        <v>44259</v>
      </c>
      <c r="G1527" t="s">
        <v>5458</v>
      </c>
    </row>
    <row r="1528" spans="2:7" x14ac:dyDescent="0.35">
      <c r="B1528" s="7">
        <v>44260</v>
      </c>
      <c r="G1528" t="s">
        <v>5457</v>
      </c>
    </row>
    <row r="1529" spans="2:7" x14ac:dyDescent="0.35">
      <c r="B1529" s="7">
        <v>44261</v>
      </c>
      <c r="G1529" t="s">
        <v>5456</v>
      </c>
    </row>
    <row r="1530" spans="2:7" x14ac:dyDescent="0.35">
      <c r="B1530" s="7">
        <v>44262</v>
      </c>
      <c r="G1530" t="s">
        <v>5455</v>
      </c>
    </row>
    <row r="1531" spans="2:7" x14ac:dyDescent="0.35">
      <c r="B1531" s="7">
        <v>44263</v>
      </c>
      <c r="G1531" t="s">
        <v>5454</v>
      </c>
    </row>
    <row r="1532" spans="2:7" x14ac:dyDescent="0.35">
      <c r="B1532" s="7">
        <v>44264</v>
      </c>
      <c r="G1532" t="s">
        <v>5453</v>
      </c>
    </row>
    <row r="1533" spans="2:7" x14ac:dyDescent="0.35">
      <c r="B1533" s="7">
        <v>44265</v>
      </c>
      <c r="G1533" t="s">
        <v>5452</v>
      </c>
    </row>
    <row r="1534" spans="2:7" x14ac:dyDescent="0.35">
      <c r="B1534" s="7">
        <v>44266</v>
      </c>
      <c r="G1534" t="s">
        <v>5451</v>
      </c>
    </row>
    <row r="1535" spans="2:7" x14ac:dyDescent="0.35">
      <c r="B1535" s="7">
        <v>44267</v>
      </c>
      <c r="G1535" t="s">
        <v>5450</v>
      </c>
    </row>
    <row r="1536" spans="2:7" x14ac:dyDescent="0.35">
      <c r="B1536" s="7">
        <v>44268</v>
      </c>
      <c r="G1536" t="s">
        <v>5449</v>
      </c>
    </row>
    <row r="1537" spans="2:7" x14ac:dyDescent="0.35">
      <c r="B1537" s="7">
        <v>44269</v>
      </c>
      <c r="G1537" t="s">
        <v>5448</v>
      </c>
    </row>
    <row r="1538" spans="2:7" x14ac:dyDescent="0.35">
      <c r="B1538" s="7">
        <v>44270</v>
      </c>
      <c r="G1538" t="s">
        <v>5447</v>
      </c>
    </row>
    <row r="1539" spans="2:7" x14ac:dyDescent="0.35">
      <c r="B1539" s="7">
        <v>44271</v>
      </c>
      <c r="G1539" t="s">
        <v>5446</v>
      </c>
    </row>
    <row r="1540" spans="2:7" x14ac:dyDescent="0.35">
      <c r="B1540" s="7">
        <v>44272</v>
      </c>
      <c r="G1540" t="s">
        <v>5445</v>
      </c>
    </row>
    <row r="1541" spans="2:7" x14ac:dyDescent="0.35">
      <c r="B1541" s="7">
        <v>44273</v>
      </c>
      <c r="G1541" t="s">
        <v>5444</v>
      </c>
    </row>
    <row r="1542" spans="2:7" x14ac:dyDescent="0.35">
      <c r="B1542" s="7">
        <v>44274</v>
      </c>
      <c r="G1542" t="s">
        <v>5443</v>
      </c>
    </row>
    <row r="1543" spans="2:7" x14ac:dyDescent="0.35">
      <c r="B1543" s="7">
        <v>44275</v>
      </c>
      <c r="G1543" t="s">
        <v>5442</v>
      </c>
    </row>
    <row r="1544" spans="2:7" x14ac:dyDescent="0.35">
      <c r="B1544" s="7">
        <v>44276</v>
      </c>
      <c r="G1544" t="s">
        <v>5441</v>
      </c>
    </row>
    <row r="1545" spans="2:7" x14ac:dyDescent="0.35">
      <c r="B1545" s="7">
        <v>44277</v>
      </c>
      <c r="G1545" t="s">
        <v>5440</v>
      </c>
    </row>
    <row r="1546" spans="2:7" x14ac:dyDescent="0.35">
      <c r="B1546" s="7">
        <v>44278</v>
      </c>
      <c r="G1546" t="s">
        <v>5439</v>
      </c>
    </row>
    <row r="1547" spans="2:7" x14ac:dyDescent="0.35">
      <c r="B1547" s="7">
        <v>44279</v>
      </c>
      <c r="G1547" t="s">
        <v>5438</v>
      </c>
    </row>
    <row r="1548" spans="2:7" x14ac:dyDescent="0.35">
      <c r="B1548" s="7">
        <v>44280</v>
      </c>
      <c r="G1548" t="s">
        <v>5437</v>
      </c>
    </row>
    <row r="1549" spans="2:7" x14ac:dyDescent="0.35">
      <c r="B1549" s="7">
        <v>44281</v>
      </c>
      <c r="G1549" t="s">
        <v>5436</v>
      </c>
    </row>
    <row r="1550" spans="2:7" x14ac:dyDescent="0.35">
      <c r="B1550" s="7">
        <v>44282</v>
      </c>
      <c r="G1550" t="s">
        <v>5435</v>
      </c>
    </row>
    <row r="1551" spans="2:7" x14ac:dyDescent="0.35">
      <c r="B1551" s="7">
        <v>44283</v>
      </c>
      <c r="G1551" t="s">
        <v>5434</v>
      </c>
    </row>
    <row r="1552" spans="2:7" x14ac:dyDescent="0.35">
      <c r="B1552" s="7">
        <v>44284</v>
      </c>
      <c r="G1552" t="s">
        <v>5433</v>
      </c>
    </row>
    <row r="1553" spans="2:7" x14ac:dyDescent="0.35">
      <c r="B1553" s="7">
        <v>44285</v>
      </c>
      <c r="G1553" t="s">
        <v>5432</v>
      </c>
    </row>
    <row r="1554" spans="2:7" x14ac:dyDescent="0.35">
      <c r="B1554" s="7">
        <v>44286</v>
      </c>
      <c r="G1554" t="s">
        <v>5431</v>
      </c>
    </row>
    <row r="1555" spans="2:7" x14ac:dyDescent="0.35">
      <c r="B1555" s="7">
        <v>44287</v>
      </c>
      <c r="G1555" t="s">
        <v>5430</v>
      </c>
    </row>
    <row r="1556" spans="2:7" x14ac:dyDescent="0.35">
      <c r="B1556" s="7">
        <v>44288</v>
      </c>
      <c r="G1556" t="s">
        <v>5429</v>
      </c>
    </row>
    <row r="1557" spans="2:7" x14ac:dyDescent="0.35">
      <c r="B1557" s="7">
        <v>44289</v>
      </c>
      <c r="G1557" t="s">
        <v>5428</v>
      </c>
    </row>
    <row r="1558" spans="2:7" x14ac:dyDescent="0.35">
      <c r="B1558" s="7">
        <v>44290</v>
      </c>
      <c r="G1558" t="s">
        <v>5427</v>
      </c>
    </row>
    <row r="1559" spans="2:7" x14ac:dyDescent="0.35">
      <c r="B1559" s="7">
        <v>44291</v>
      </c>
      <c r="G1559" t="s">
        <v>5426</v>
      </c>
    </row>
    <row r="1560" spans="2:7" x14ac:dyDescent="0.35">
      <c r="B1560" s="7">
        <v>44292</v>
      </c>
      <c r="G1560" t="s">
        <v>5425</v>
      </c>
    </row>
    <row r="1561" spans="2:7" x14ac:dyDescent="0.35">
      <c r="B1561" s="7">
        <v>44293</v>
      </c>
      <c r="G1561" t="s">
        <v>5424</v>
      </c>
    </row>
    <row r="1562" spans="2:7" x14ac:dyDescent="0.35">
      <c r="B1562" s="7">
        <v>44294</v>
      </c>
      <c r="G1562" t="s">
        <v>5423</v>
      </c>
    </row>
    <row r="1563" spans="2:7" x14ac:dyDescent="0.35">
      <c r="B1563" s="7">
        <v>44295</v>
      </c>
      <c r="G1563" t="s">
        <v>5422</v>
      </c>
    </row>
    <row r="1564" spans="2:7" x14ac:dyDescent="0.35">
      <c r="B1564" s="7">
        <v>44296</v>
      </c>
      <c r="G1564" t="s">
        <v>5421</v>
      </c>
    </row>
    <row r="1565" spans="2:7" x14ac:dyDescent="0.35">
      <c r="B1565" s="7">
        <v>44297</v>
      </c>
      <c r="G1565" t="s">
        <v>5420</v>
      </c>
    </row>
    <row r="1566" spans="2:7" x14ac:dyDescent="0.35">
      <c r="B1566" s="7">
        <v>44298</v>
      </c>
      <c r="G1566" t="s">
        <v>5419</v>
      </c>
    </row>
    <row r="1567" spans="2:7" x14ac:dyDescent="0.35">
      <c r="B1567" s="7">
        <v>44299</v>
      </c>
      <c r="G1567" t="s">
        <v>5418</v>
      </c>
    </row>
    <row r="1568" spans="2:7" x14ac:dyDescent="0.35">
      <c r="B1568" s="7">
        <v>44300</v>
      </c>
      <c r="G1568" t="s">
        <v>5417</v>
      </c>
    </row>
    <row r="1569" spans="2:7" x14ac:dyDescent="0.35">
      <c r="B1569" s="7">
        <v>44301</v>
      </c>
      <c r="G1569" t="s">
        <v>5416</v>
      </c>
    </row>
    <row r="1570" spans="2:7" x14ac:dyDescent="0.35">
      <c r="B1570" s="7">
        <v>44302</v>
      </c>
      <c r="G1570" t="s">
        <v>5415</v>
      </c>
    </row>
    <row r="1571" spans="2:7" x14ac:dyDescent="0.35">
      <c r="B1571" s="7">
        <v>44303</v>
      </c>
      <c r="G1571" t="s">
        <v>5414</v>
      </c>
    </row>
    <row r="1572" spans="2:7" x14ac:dyDescent="0.35">
      <c r="B1572" s="7">
        <v>44304</v>
      </c>
      <c r="G1572" t="s">
        <v>5413</v>
      </c>
    </row>
    <row r="1573" spans="2:7" x14ac:dyDescent="0.35">
      <c r="B1573" s="7">
        <v>44305</v>
      </c>
      <c r="G1573" t="s">
        <v>5412</v>
      </c>
    </row>
    <row r="1574" spans="2:7" x14ac:dyDescent="0.35">
      <c r="B1574" s="7">
        <v>44306</v>
      </c>
      <c r="G1574" t="s">
        <v>5411</v>
      </c>
    </row>
    <row r="1575" spans="2:7" x14ac:dyDescent="0.35">
      <c r="B1575" s="7">
        <v>44307</v>
      </c>
      <c r="G1575" t="s">
        <v>5410</v>
      </c>
    </row>
    <row r="1576" spans="2:7" x14ac:dyDescent="0.35">
      <c r="B1576" s="7">
        <v>44308</v>
      </c>
      <c r="G1576" t="s">
        <v>5409</v>
      </c>
    </row>
    <row r="1577" spans="2:7" x14ac:dyDescent="0.35">
      <c r="B1577" s="7">
        <v>44309</v>
      </c>
      <c r="G1577" t="s">
        <v>5408</v>
      </c>
    </row>
    <row r="1578" spans="2:7" x14ac:dyDescent="0.35">
      <c r="B1578" s="7">
        <v>44310</v>
      </c>
      <c r="G1578" t="s">
        <v>5407</v>
      </c>
    </row>
    <row r="1579" spans="2:7" x14ac:dyDescent="0.35">
      <c r="B1579" s="7">
        <v>44311</v>
      </c>
      <c r="G1579" t="s">
        <v>5406</v>
      </c>
    </row>
    <row r="1580" spans="2:7" x14ac:dyDescent="0.35">
      <c r="B1580" s="7">
        <v>44312</v>
      </c>
      <c r="G1580" t="s">
        <v>5405</v>
      </c>
    </row>
    <row r="1581" spans="2:7" x14ac:dyDescent="0.35">
      <c r="B1581" s="7">
        <v>44313</v>
      </c>
      <c r="G1581" t="s">
        <v>5404</v>
      </c>
    </row>
    <row r="1582" spans="2:7" x14ac:dyDescent="0.35">
      <c r="B1582" s="7">
        <v>44314</v>
      </c>
      <c r="G1582" t="s">
        <v>5403</v>
      </c>
    </row>
    <row r="1583" spans="2:7" x14ac:dyDescent="0.35">
      <c r="B1583" s="7">
        <v>44315</v>
      </c>
      <c r="G1583" t="s">
        <v>5402</v>
      </c>
    </row>
    <row r="1584" spans="2:7" x14ac:dyDescent="0.35">
      <c r="B1584" s="7">
        <v>44316</v>
      </c>
      <c r="G1584" t="s">
        <v>5401</v>
      </c>
    </row>
    <row r="1585" spans="2:7" x14ac:dyDescent="0.35">
      <c r="B1585" s="7">
        <v>44317</v>
      </c>
      <c r="G1585" t="s">
        <v>5400</v>
      </c>
    </row>
    <row r="1586" spans="2:7" x14ac:dyDescent="0.35">
      <c r="B1586" s="7">
        <v>44318</v>
      </c>
      <c r="G1586" t="s">
        <v>5399</v>
      </c>
    </row>
    <row r="1587" spans="2:7" x14ac:dyDescent="0.35">
      <c r="B1587" s="7">
        <v>44319</v>
      </c>
      <c r="G1587" t="s">
        <v>5398</v>
      </c>
    </row>
    <row r="1588" spans="2:7" x14ac:dyDescent="0.35">
      <c r="B1588" s="7">
        <v>44320</v>
      </c>
      <c r="G1588" t="s">
        <v>5397</v>
      </c>
    </row>
    <row r="1589" spans="2:7" x14ac:dyDescent="0.35">
      <c r="B1589" s="7">
        <v>44321</v>
      </c>
      <c r="G1589" t="s">
        <v>5396</v>
      </c>
    </row>
    <row r="1590" spans="2:7" x14ac:dyDescent="0.35">
      <c r="B1590" s="7">
        <v>44322</v>
      </c>
      <c r="G1590" t="s">
        <v>5395</v>
      </c>
    </row>
    <row r="1591" spans="2:7" x14ac:dyDescent="0.35">
      <c r="B1591" s="7">
        <v>44323</v>
      </c>
      <c r="G1591" t="s">
        <v>5394</v>
      </c>
    </row>
    <row r="1592" spans="2:7" x14ac:dyDescent="0.35">
      <c r="B1592" s="7">
        <v>44324</v>
      </c>
      <c r="G1592" t="s">
        <v>5393</v>
      </c>
    </row>
    <row r="1593" spans="2:7" x14ac:dyDescent="0.35">
      <c r="B1593" s="7">
        <v>44325</v>
      </c>
      <c r="G1593" t="s">
        <v>5392</v>
      </c>
    </row>
    <row r="1594" spans="2:7" x14ac:dyDescent="0.35">
      <c r="B1594" s="7">
        <v>44326</v>
      </c>
      <c r="G1594" t="s">
        <v>5391</v>
      </c>
    </row>
    <row r="1595" spans="2:7" x14ac:dyDescent="0.35">
      <c r="B1595" s="7">
        <v>44327</v>
      </c>
      <c r="G1595" t="s">
        <v>5390</v>
      </c>
    </row>
    <row r="1596" spans="2:7" x14ac:dyDescent="0.35">
      <c r="B1596" s="7">
        <v>44328</v>
      </c>
      <c r="G1596" t="s">
        <v>5389</v>
      </c>
    </row>
    <row r="1597" spans="2:7" x14ac:dyDescent="0.35">
      <c r="B1597" s="7">
        <v>44329</v>
      </c>
      <c r="G1597" t="s">
        <v>5388</v>
      </c>
    </row>
    <row r="1598" spans="2:7" x14ac:dyDescent="0.35">
      <c r="B1598" s="7">
        <v>44330</v>
      </c>
      <c r="G1598" t="s">
        <v>5387</v>
      </c>
    </row>
    <row r="1599" spans="2:7" x14ac:dyDescent="0.35">
      <c r="B1599" s="7">
        <v>44331</v>
      </c>
      <c r="G1599" t="s">
        <v>5386</v>
      </c>
    </row>
    <row r="1600" spans="2:7" x14ac:dyDescent="0.35">
      <c r="B1600" s="7">
        <v>44332</v>
      </c>
      <c r="G1600" t="s">
        <v>5385</v>
      </c>
    </row>
    <row r="1601" spans="2:7" x14ac:dyDescent="0.35">
      <c r="B1601" s="7">
        <v>44333</v>
      </c>
      <c r="G1601" t="s">
        <v>5384</v>
      </c>
    </row>
    <row r="1602" spans="2:7" x14ac:dyDescent="0.35">
      <c r="B1602" s="7">
        <v>44334</v>
      </c>
      <c r="G1602" t="s">
        <v>5383</v>
      </c>
    </row>
    <row r="1603" spans="2:7" x14ac:dyDescent="0.35">
      <c r="B1603" s="7">
        <v>44335</v>
      </c>
      <c r="G1603" t="s">
        <v>5382</v>
      </c>
    </row>
    <row r="1604" spans="2:7" x14ac:dyDescent="0.35">
      <c r="B1604" s="7">
        <v>44336</v>
      </c>
      <c r="G1604" t="s">
        <v>5381</v>
      </c>
    </row>
    <row r="1605" spans="2:7" x14ac:dyDescent="0.35">
      <c r="B1605" s="7">
        <v>44337</v>
      </c>
      <c r="G1605" t="s">
        <v>5380</v>
      </c>
    </row>
    <row r="1606" spans="2:7" x14ac:dyDescent="0.35">
      <c r="B1606" s="7">
        <v>44338</v>
      </c>
      <c r="G1606" t="s">
        <v>5379</v>
      </c>
    </row>
    <row r="1607" spans="2:7" x14ac:dyDescent="0.35">
      <c r="B1607" s="7">
        <v>44339</v>
      </c>
      <c r="G1607" t="s">
        <v>5378</v>
      </c>
    </row>
    <row r="1608" spans="2:7" x14ac:dyDescent="0.35">
      <c r="B1608" s="7">
        <v>44340</v>
      </c>
      <c r="G1608" t="s">
        <v>5377</v>
      </c>
    </row>
    <row r="1609" spans="2:7" x14ac:dyDescent="0.35">
      <c r="B1609" s="7">
        <v>44341</v>
      </c>
      <c r="G1609" t="s">
        <v>5376</v>
      </c>
    </row>
    <row r="1610" spans="2:7" x14ac:dyDescent="0.35">
      <c r="B1610" s="7">
        <v>44342</v>
      </c>
      <c r="G1610" t="s">
        <v>5375</v>
      </c>
    </row>
    <row r="1611" spans="2:7" x14ac:dyDescent="0.35">
      <c r="B1611" s="7">
        <v>44343</v>
      </c>
      <c r="G1611" t="s">
        <v>5374</v>
      </c>
    </row>
    <row r="1612" spans="2:7" x14ac:dyDescent="0.35">
      <c r="B1612" s="7">
        <v>44344</v>
      </c>
      <c r="G1612" t="s">
        <v>5373</v>
      </c>
    </row>
    <row r="1613" spans="2:7" x14ac:dyDescent="0.35">
      <c r="B1613" s="7">
        <v>44345</v>
      </c>
      <c r="G1613" t="s">
        <v>5372</v>
      </c>
    </row>
    <row r="1614" spans="2:7" x14ac:dyDescent="0.35">
      <c r="B1614" s="7">
        <v>44346</v>
      </c>
      <c r="G1614" t="s">
        <v>5371</v>
      </c>
    </row>
    <row r="1615" spans="2:7" x14ac:dyDescent="0.35">
      <c r="B1615" s="7">
        <v>44347</v>
      </c>
      <c r="G1615" t="s">
        <v>5370</v>
      </c>
    </row>
    <row r="1616" spans="2:7" x14ac:dyDescent="0.35">
      <c r="B1616" s="7">
        <v>44348</v>
      </c>
      <c r="G1616" t="s">
        <v>5369</v>
      </c>
    </row>
    <row r="1617" spans="2:7" x14ac:dyDescent="0.35">
      <c r="B1617" s="7">
        <v>44349</v>
      </c>
      <c r="G1617" t="s">
        <v>5368</v>
      </c>
    </row>
    <row r="1618" spans="2:7" x14ac:dyDescent="0.35">
      <c r="B1618" s="7">
        <v>44350</v>
      </c>
      <c r="G1618" t="s">
        <v>5367</v>
      </c>
    </row>
    <row r="1619" spans="2:7" x14ac:dyDescent="0.35">
      <c r="B1619" s="7">
        <v>44351</v>
      </c>
      <c r="G1619" t="s">
        <v>5366</v>
      </c>
    </row>
    <row r="1620" spans="2:7" x14ac:dyDescent="0.35">
      <c r="B1620" s="7">
        <v>44352</v>
      </c>
      <c r="G1620" t="s">
        <v>5365</v>
      </c>
    </row>
    <row r="1621" spans="2:7" x14ac:dyDescent="0.35">
      <c r="B1621" s="7">
        <v>44353</v>
      </c>
      <c r="G1621" t="s">
        <v>5364</v>
      </c>
    </row>
    <row r="1622" spans="2:7" x14ac:dyDescent="0.35">
      <c r="B1622" s="7">
        <v>44354</v>
      </c>
      <c r="G1622" t="s">
        <v>5363</v>
      </c>
    </row>
    <row r="1623" spans="2:7" x14ac:dyDescent="0.35">
      <c r="B1623" s="7">
        <v>44355</v>
      </c>
      <c r="G1623" t="s">
        <v>5362</v>
      </c>
    </row>
    <row r="1624" spans="2:7" x14ac:dyDescent="0.35">
      <c r="B1624" s="7">
        <v>44356</v>
      </c>
      <c r="G1624" t="s">
        <v>5361</v>
      </c>
    </row>
    <row r="1625" spans="2:7" x14ac:dyDescent="0.35">
      <c r="B1625" s="7">
        <v>44357</v>
      </c>
      <c r="G1625" t="s">
        <v>5360</v>
      </c>
    </row>
    <row r="1626" spans="2:7" x14ac:dyDescent="0.35">
      <c r="B1626" s="7">
        <v>44358</v>
      </c>
      <c r="G1626" t="s">
        <v>5359</v>
      </c>
    </row>
    <row r="1627" spans="2:7" x14ac:dyDescent="0.35">
      <c r="B1627" s="7">
        <v>44359</v>
      </c>
      <c r="G1627" t="s">
        <v>5358</v>
      </c>
    </row>
    <row r="1628" spans="2:7" x14ac:dyDescent="0.35">
      <c r="B1628" s="7">
        <v>44360</v>
      </c>
      <c r="G1628" t="s">
        <v>5357</v>
      </c>
    </row>
    <row r="1629" spans="2:7" x14ac:dyDescent="0.35">
      <c r="B1629" s="7">
        <v>44361</v>
      </c>
      <c r="G1629" t="s">
        <v>5356</v>
      </c>
    </row>
    <row r="1630" spans="2:7" x14ac:dyDescent="0.35">
      <c r="B1630" s="7">
        <v>44362</v>
      </c>
      <c r="G1630" t="s">
        <v>5355</v>
      </c>
    </row>
    <row r="1631" spans="2:7" x14ac:dyDescent="0.35">
      <c r="B1631" s="7">
        <v>44363</v>
      </c>
      <c r="G1631" t="s">
        <v>5354</v>
      </c>
    </row>
    <row r="1632" spans="2:7" x14ac:dyDescent="0.35">
      <c r="B1632" s="7">
        <v>44364</v>
      </c>
      <c r="G1632" t="s">
        <v>5353</v>
      </c>
    </row>
    <row r="1633" spans="2:7" x14ac:dyDescent="0.35">
      <c r="B1633" s="7">
        <v>44365</v>
      </c>
      <c r="G1633" t="s">
        <v>5352</v>
      </c>
    </row>
    <row r="1634" spans="2:7" x14ac:dyDescent="0.35">
      <c r="B1634" s="7">
        <v>44366</v>
      </c>
      <c r="G1634" t="s">
        <v>5351</v>
      </c>
    </row>
    <row r="1635" spans="2:7" x14ac:dyDescent="0.35">
      <c r="B1635" s="7">
        <v>44367</v>
      </c>
      <c r="G1635" t="s">
        <v>5350</v>
      </c>
    </row>
    <row r="1636" spans="2:7" x14ac:dyDescent="0.35">
      <c r="B1636" s="7">
        <v>44368</v>
      </c>
      <c r="G1636" t="s">
        <v>5349</v>
      </c>
    </row>
    <row r="1637" spans="2:7" x14ac:dyDescent="0.35">
      <c r="B1637" s="7">
        <v>44369</v>
      </c>
      <c r="G1637" t="s">
        <v>5348</v>
      </c>
    </row>
    <row r="1638" spans="2:7" x14ac:dyDescent="0.35">
      <c r="B1638" s="7">
        <v>44370</v>
      </c>
      <c r="G1638" t="s">
        <v>5347</v>
      </c>
    </row>
    <row r="1639" spans="2:7" x14ac:dyDescent="0.35">
      <c r="B1639" s="7">
        <v>44371</v>
      </c>
      <c r="G1639" t="s">
        <v>5346</v>
      </c>
    </row>
    <row r="1640" spans="2:7" x14ac:dyDescent="0.35">
      <c r="B1640" s="7">
        <v>44372</v>
      </c>
      <c r="G1640" t="s">
        <v>5345</v>
      </c>
    </row>
    <row r="1641" spans="2:7" x14ac:dyDescent="0.35">
      <c r="B1641" s="7">
        <v>44373</v>
      </c>
      <c r="G1641" t="s">
        <v>5344</v>
      </c>
    </row>
    <row r="1642" spans="2:7" x14ac:dyDescent="0.35">
      <c r="B1642" s="7">
        <v>44374</v>
      </c>
      <c r="G1642" t="s">
        <v>5343</v>
      </c>
    </row>
    <row r="1643" spans="2:7" x14ac:dyDescent="0.35">
      <c r="B1643" s="7">
        <v>44375</v>
      </c>
      <c r="G1643" t="s">
        <v>5342</v>
      </c>
    </row>
    <row r="1644" spans="2:7" x14ac:dyDescent="0.35">
      <c r="B1644" s="7">
        <v>44376</v>
      </c>
      <c r="G1644" t="s">
        <v>5341</v>
      </c>
    </row>
    <row r="1645" spans="2:7" x14ac:dyDescent="0.35">
      <c r="B1645" s="7">
        <v>44377</v>
      </c>
      <c r="G1645" t="s">
        <v>5340</v>
      </c>
    </row>
    <row r="1646" spans="2:7" x14ac:dyDescent="0.35">
      <c r="B1646" s="7">
        <v>44378</v>
      </c>
      <c r="G1646" t="s">
        <v>5339</v>
      </c>
    </row>
    <row r="1647" spans="2:7" x14ac:dyDescent="0.35">
      <c r="B1647" s="7">
        <v>44379</v>
      </c>
      <c r="G1647" t="s">
        <v>5338</v>
      </c>
    </row>
    <row r="1648" spans="2:7" x14ac:dyDescent="0.35">
      <c r="B1648" s="7">
        <v>44380</v>
      </c>
      <c r="G1648" t="s">
        <v>5337</v>
      </c>
    </row>
    <row r="1649" spans="2:7" x14ac:dyDescent="0.35">
      <c r="B1649" s="7">
        <v>44381</v>
      </c>
      <c r="G1649" t="s">
        <v>5336</v>
      </c>
    </row>
    <row r="1650" spans="2:7" x14ac:dyDescent="0.35">
      <c r="B1650" s="7">
        <v>44382</v>
      </c>
      <c r="G1650" t="s">
        <v>5335</v>
      </c>
    </row>
    <row r="1651" spans="2:7" x14ac:dyDescent="0.35">
      <c r="B1651" s="7">
        <v>44383</v>
      </c>
      <c r="G1651" t="s">
        <v>5334</v>
      </c>
    </row>
    <row r="1652" spans="2:7" x14ac:dyDescent="0.35">
      <c r="B1652" s="7">
        <v>44384</v>
      </c>
      <c r="G1652" t="s">
        <v>5333</v>
      </c>
    </row>
    <row r="1653" spans="2:7" x14ac:dyDescent="0.35">
      <c r="B1653" s="7">
        <v>44385</v>
      </c>
      <c r="G1653" t="s">
        <v>5332</v>
      </c>
    </row>
    <row r="1654" spans="2:7" x14ac:dyDescent="0.35">
      <c r="B1654" s="7">
        <v>44386</v>
      </c>
      <c r="G1654" t="s">
        <v>5331</v>
      </c>
    </row>
    <row r="1655" spans="2:7" x14ac:dyDescent="0.35">
      <c r="B1655" s="7">
        <v>44387</v>
      </c>
      <c r="G1655" t="s">
        <v>5330</v>
      </c>
    </row>
    <row r="1656" spans="2:7" x14ac:dyDescent="0.35">
      <c r="B1656" s="7">
        <v>44388</v>
      </c>
      <c r="G1656" t="s">
        <v>5329</v>
      </c>
    </row>
    <row r="1657" spans="2:7" x14ac:dyDescent="0.35">
      <c r="B1657" s="7">
        <v>44389</v>
      </c>
      <c r="G1657" t="s">
        <v>5328</v>
      </c>
    </row>
    <row r="1658" spans="2:7" x14ac:dyDescent="0.35">
      <c r="B1658" s="7">
        <v>44390</v>
      </c>
      <c r="G1658" t="s">
        <v>5327</v>
      </c>
    </row>
    <row r="1659" spans="2:7" x14ac:dyDescent="0.35">
      <c r="B1659" s="7">
        <v>44391</v>
      </c>
      <c r="G1659" t="s">
        <v>5326</v>
      </c>
    </row>
    <row r="1660" spans="2:7" x14ac:dyDescent="0.35">
      <c r="B1660" s="7">
        <v>44392</v>
      </c>
      <c r="G1660" t="s">
        <v>5325</v>
      </c>
    </row>
    <row r="1661" spans="2:7" x14ac:dyDescent="0.35">
      <c r="B1661" s="7">
        <v>44393</v>
      </c>
      <c r="G1661" t="s">
        <v>5324</v>
      </c>
    </row>
    <row r="1662" spans="2:7" x14ac:dyDescent="0.35">
      <c r="B1662" s="7">
        <v>44394</v>
      </c>
      <c r="G1662" t="s">
        <v>5323</v>
      </c>
    </row>
    <row r="1663" spans="2:7" x14ac:dyDescent="0.35">
      <c r="B1663" s="7">
        <v>44395</v>
      </c>
      <c r="G1663" t="s">
        <v>5322</v>
      </c>
    </row>
    <row r="1664" spans="2:7" x14ac:dyDescent="0.35">
      <c r="B1664" s="7">
        <v>44396</v>
      </c>
      <c r="G1664" t="s">
        <v>5321</v>
      </c>
    </row>
    <row r="1665" spans="2:7" x14ac:dyDescent="0.35">
      <c r="B1665" s="7">
        <v>44397</v>
      </c>
      <c r="G1665" t="s">
        <v>5320</v>
      </c>
    </row>
    <row r="1666" spans="2:7" x14ac:dyDescent="0.35">
      <c r="B1666" s="7">
        <v>44398</v>
      </c>
      <c r="G1666" t="s">
        <v>5319</v>
      </c>
    </row>
    <row r="1667" spans="2:7" x14ac:dyDescent="0.35">
      <c r="B1667" s="7">
        <v>44399</v>
      </c>
      <c r="G1667" t="s">
        <v>5318</v>
      </c>
    </row>
    <row r="1668" spans="2:7" x14ac:dyDescent="0.35">
      <c r="B1668" s="7">
        <v>44400</v>
      </c>
      <c r="G1668" t="s">
        <v>5317</v>
      </c>
    </row>
    <row r="1669" spans="2:7" x14ac:dyDescent="0.35">
      <c r="B1669" s="7">
        <v>44401</v>
      </c>
      <c r="G1669" t="s">
        <v>5316</v>
      </c>
    </row>
    <row r="1670" spans="2:7" x14ac:dyDescent="0.35">
      <c r="B1670" s="7">
        <v>44402</v>
      </c>
      <c r="G1670" t="s">
        <v>5315</v>
      </c>
    </row>
    <row r="1671" spans="2:7" x14ac:dyDescent="0.35">
      <c r="B1671" s="7">
        <v>44403</v>
      </c>
      <c r="G1671" t="s">
        <v>5314</v>
      </c>
    </row>
    <row r="1672" spans="2:7" x14ac:dyDescent="0.35">
      <c r="B1672" s="7">
        <v>44404</v>
      </c>
      <c r="G1672" t="s">
        <v>5313</v>
      </c>
    </row>
    <row r="1673" spans="2:7" x14ac:dyDescent="0.35">
      <c r="B1673" s="7">
        <v>44405</v>
      </c>
      <c r="G1673" t="s">
        <v>5312</v>
      </c>
    </row>
    <row r="1674" spans="2:7" x14ac:dyDescent="0.35">
      <c r="B1674" s="7">
        <v>44406</v>
      </c>
      <c r="G1674" t="s">
        <v>5311</v>
      </c>
    </row>
    <row r="1675" spans="2:7" x14ac:dyDescent="0.35">
      <c r="B1675" s="7">
        <v>44407</v>
      </c>
      <c r="G1675" t="s">
        <v>5310</v>
      </c>
    </row>
    <row r="1676" spans="2:7" x14ac:dyDescent="0.35">
      <c r="B1676" s="7">
        <v>44408</v>
      </c>
      <c r="G1676" t="s">
        <v>5309</v>
      </c>
    </row>
    <row r="1677" spans="2:7" x14ac:dyDescent="0.35">
      <c r="B1677" s="7">
        <v>44409</v>
      </c>
      <c r="G1677" t="s">
        <v>5308</v>
      </c>
    </row>
    <row r="1678" spans="2:7" x14ac:dyDescent="0.35">
      <c r="B1678" s="7">
        <v>44410</v>
      </c>
      <c r="G1678" t="s">
        <v>5307</v>
      </c>
    </row>
    <row r="1679" spans="2:7" x14ac:dyDescent="0.35">
      <c r="B1679" s="7">
        <v>44411</v>
      </c>
      <c r="G1679" t="s">
        <v>5306</v>
      </c>
    </row>
    <row r="1680" spans="2:7" x14ac:dyDescent="0.35">
      <c r="B1680" s="7">
        <v>44412</v>
      </c>
      <c r="G1680" t="s">
        <v>5305</v>
      </c>
    </row>
    <row r="1681" spans="2:7" x14ac:dyDescent="0.35">
      <c r="B1681" s="7">
        <v>44413</v>
      </c>
      <c r="G1681" t="s">
        <v>5304</v>
      </c>
    </row>
    <row r="1682" spans="2:7" x14ac:dyDescent="0.35">
      <c r="B1682" s="7">
        <v>44414</v>
      </c>
      <c r="G1682" t="s">
        <v>5303</v>
      </c>
    </row>
    <row r="1683" spans="2:7" x14ac:dyDescent="0.35">
      <c r="B1683" s="7">
        <v>44415</v>
      </c>
      <c r="G1683" t="s">
        <v>5302</v>
      </c>
    </row>
    <row r="1684" spans="2:7" x14ac:dyDescent="0.35">
      <c r="B1684" s="7">
        <v>44416</v>
      </c>
      <c r="G1684" t="s">
        <v>5301</v>
      </c>
    </row>
    <row r="1685" spans="2:7" x14ac:dyDescent="0.35">
      <c r="B1685" s="7">
        <v>44417</v>
      </c>
      <c r="G1685" t="s">
        <v>5300</v>
      </c>
    </row>
    <row r="1686" spans="2:7" x14ac:dyDescent="0.35">
      <c r="B1686" s="7">
        <v>44418</v>
      </c>
      <c r="G1686" t="s">
        <v>5299</v>
      </c>
    </row>
    <row r="1687" spans="2:7" x14ac:dyDescent="0.35">
      <c r="B1687" s="7">
        <v>44419</v>
      </c>
      <c r="G1687" t="s">
        <v>5298</v>
      </c>
    </row>
    <row r="1688" spans="2:7" x14ac:dyDescent="0.35">
      <c r="B1688" s="7">
        <v>44420</v>
      </c>
      <c r="G1688" t="s">
        <v>5297</v>
      </c>
    </row>
    <row r="1689" spans="2:7" x14ac:dyDescent="0.35">
      <c r="B1689" s="7">
        <v>44421</v>
      </c>
      <c r="G1689" t="s">
        <v>5296</v>
      </c>
    </row>
    <row r="1690" spans="2:7" x14ac:dyDescent="0.35">
      <c r="B1690" s="7">
        <v>44422</v>
      </c>
      <c r="G1690" t="s">
        <v>5295</v>
      </c>
    </row>
    <row r="1691" spans="2:7" x14ac:dyDescent="0.35">
      <c r="B1691" s="7">
        <v>44423</v>
      </c>
      <c r="G1691" t="s">
        <v>5294</v>
      </c>
    </row>
    <row r="1692" spans="2:7" x14ac:dyDescent="0.35">
      <c r="B1692" s="7">
        <v>44424</v>
      </c>
      <c r="G1692" t="s">
        <v>5293</v>
      </c>
    </row>
    <row r="1693" spans="2:7" x14ac:dyDescent="0.35">
      <c r="B1693" s="7">
        <v>44425</v>
      </c>
      <c r="G1693" t="s">
        <v>5292</v>
      </c>
    </row>
    <row r="1694" spans="2:7" x14ac:dyDescent="0.35">
      <c r="B1694" s="7">
        <v>44426</v>
      </c>
      <c r="G1694" t="s">
        <v>5291</v>
      </c>
    </row>
    <row r="1695" spans="2:7" x14ac:dyDescent="0.35">
      <c r="B1695" s="7">
        <v>44427</v>
      </c>
      <c r="G1695" t="s">
        <v>5290</v>
      </c>
    </row>
    <row r="1696" spans="2:7" x14ac:dyDescent="0.35">
      <c r="B1696" s="7">
        <v>44428</v>
      </c>
      <c r="G1696" t="s">
        <v>5289</v>
      </c>
    </row>
    <row r="1697" spans="2:7" x14ac:dyDescent="0.35">
      <c r="B1697" s="7">
        <v>44429</v>
      </c>
      <c r="G1697" t="s">
        <v>5288</v>
      </c>
    </row>
    <row r="1698" spans="2:7" x14ac:dyDescent="0.35">
      <c r="B1698" s="7">
        <v>44430</v>
      </c>
      <c r="G1698" t="s">
        <v>5287</v>
      </c>
    </row>
    <row r="1699" spans="2:7" x14ac:dyDescent="0.35">
      <c r="B1699" s="7">
        <v>44431</v>
      </c>
      <c r="G1699" t="s">
        <v>5286</v>
      </c>
    </row>
    <row r="1700" spans="2:7" x14ac:dyDescent="0.35">
      <c r="B1700" s="7">
        <v>44432</v>
      </c>
      <c r="G1700" t="s">
        <v>5285</v>
      </c>
    </row>
    <row r="1701" spans="2:7" x14ac:dyDescent="0.35">
      <c r="B1701" s="7">
        <v>44433</v>
      </c>
      <c r="G1701" t="s">
        <v>5284</v>
      </c>
    </row>
    <row r="1702" spans="2:7" x14ac:dyDescent="0.35">
      <c r="B1702" s="7">
        <v>44434</v>
      </c>
      <c r="G1702" t="s">
        <v>5283</v>
      </c>
    </row>
    <row r="1703" spans="2:7" x14ac:dyDescent="0.35">
      <c r="B1703" s="7">
        <v>44435</v>
      </c>
      <c r="G1703" t="s">
        <v>5282</v>
      </c>
    </row>
    <row r="1704" spans="2:7" x14ac:dyDescent="0.35">
      <c r="B1704" s="7">
        <v>44436</v>
      </c>
      <c r="G1704" t="s">
        <v>5281</v>
      </c>
    </row>
    <row r="1705" spans="2:7" x14ac:dyDescent="0.35">
      <c r="B1705" s="7">
        <v>44437</v>
      </c>
      <c r="G1705" t="s">
        <v>5280</v>
      </c>
    </row>
    <row r="1706" spans="2:7" x14ac:dyDescent="0.35">
      <c r="B1706" s="7">
        <v>44438</v>
      </c>
      <c r="G1706" t="s">
        <v>5279</v>
      </c>
    </row>
    <row r="1707" spans="2:7" x14ac:dyDescent="0.35">
      <c r="B1707" s="7">
        <v>44439</v>
      </c>
      <c r="G1707" t="s">
        <v>5278</v>
      </c>
    </row>
    <row r="1708" spans="2:7" x14ac:dyDescent="0.35">
      <c r="B1708" s="7">
        <v>44440</v>
      </c>
      <c r="G1708" t="s">
        <v>5277</v>
      </c>
    </row>
    <row r="1709" spans="2:7" x14ac:dyDescent="0.35">
      <c r="B1709" s="7">
        <v>44441</v>
      </c>
      <c r="G1709" t="s">
        <v>5276</v>
      </c>
    </row>
    <row r="1710" spans="2:7" x14ac:dyDescent="0.35">
      <c r="B1710" s="7">
        <v>44442</v>
      </c>
      <c r="G1710" t="s">
        <v>5275</v>
      </c>
    </row>
    <row r="1711" spans="2:7" x14ac:dyDescent="0.35">
      <c r="B1711" s="7">
        <v>44443</v>
      </c>
      <c r="G1711" t="s">
        <v>5274</v>
      </c>
    </row>
    <row r="1712" spans="2:7" x14ac:dyDescent="0.35">
      <c r="B1712" s="7">
        <v>44444</v>
      </c>
      <c r="G1712" t="s">
        <v>5273</v>
      </c>
    </row>
    <row r="1713" spans="2:7" x14ac:dyDescent="0.35">
      <c r="B1713" s="7">
        <v>44445</v>
      </c>
      <c r="G1713" t="s">
        <v>5272</v>
      </c>
    </row>
    <row r="1714" spans="2:7" x14ac:dyDescent="0.35">
      <c r="B1714" s="7">
        <v>44446</v>
      </c>
      <c r="G1714" t="s">
        <v>5271</v>
      </c>
    </row>
    <row r="1715" spans="2:7" x14ac:dyDescent="0.35">
      <c r="B1715" s="7">
        <v>44447</v>
      </c>
      <c r="G1715" t="s">
        <v>5270</v>
      </c>
    </row>
    <row r="1716" spans="2:7" x14ac:dyDescent="0.35">
      <c r="B1716" s="7">
        <v>44448</v>
      </c>
      <c r="G1716" t="s">
        <v>5269</v>
      </c>
    </row>
    <row r="1717" spans="2:7" x14ac:dyDescent="0.35">
      <c r="B1717" s="7">
        <v>44449</v>
      </c>
      <c r="G1717" t="s">
        <v>5268</v>
      </c>
    </row>
    <row r="1718" spans="2:7" x14ac:dyDescent="0.35">
      <c r="B1718" s="7">
        <v>44450</v>
      </c>
      <c r="G1718" t="s">
        <v>5267</v>
      </c>
    </row>
    <row r="1719" spans="2:7" x14ac:dyDescent="0.35">
      <c r="B1719" s="7">
        <v>44451</v>
      </c>
      <c r="G1719" t="s">
        <v>5266</v>
      </c>
    </row>
    <row r="1720" spans="2:7" x14ac:dyDescent="0.35">
      <c r="B1720" s="7">
        <v>44452</v>
      </c>
      <c r="G1720" t="s">
        <v>5265</v>
      </c>
    </row>
    <row r="1721" spans="2:7" x14ac:dyDescent="0.35">
      <c r="B1721" s="7">
        <v>44453</v>
      </c>
      <c r="G1721" t="s">
        <v>5264</v>
      </c>
    </row>
    <row r="1722" spans="2:7" x14ac:dyDescent="0.35">
      <c r="B1722" s="7">
        <v>44454</v>
      </c>
      <c r="G1722" t="s">
        <v>5263</v>
      </c>
    </row>
    <row r="1723" spans="2:7" x14ac:dyDescent="0.35">
      <c r="B1723" s="7">
        <v>44455</v>
      </c>
      <c r="G1723" t="s">
        <v>5262</v>
      </c>
    </row>
    <row r="1724" spans="2:7" x14ac:dyDescent="0.35">
      <c r="B1724" s="7">
        <v>44456</v>
      </c>
      <c r="G1724" t="s">
        <v>5261</v>
      </c>
    </row>
    <row r="1725" spans="2:7" x14ac:dyDescent="0.35">
      <c r="B1725" s="7">
        <v>44457</v>
      </c>
      <c r="G1725" t="s">
        <v>5260</v>
      </c>
    </row>
    <row r="1726" spans="2:7" x14ac:dyDescent="0.35">
      <c r="B1726" s="7">
        <v>44458</v>
      </c>
      <c r="G1726" t="s">
        <v>5259</v>
      </c>
    </row>
    <row r="1727" spans="2:7" x14ac:dyDescent="0.35">
      <c r="B1727" s="7">
        <v>44459</v>
      </c>
      <c r="G1727" t="s">
        <v>5258</v>
      </c>
    </row>
    <row r="1728" spans="2:7" x14ac:dyDescent="0.35">
      <c r="B1728" s="7">
        <v>44460</v>
      </c>
      <c r="G1728" t="s">
        <v>5257</v>
      </c>
    </row>
    <row r="1729" spans="2:7" x14ac:dyDescent="0.35">
      <c r="B1729" s="7">
        <v>44461</v>
      </c>
      <c r="G1729" t="s">
        <v>5256</v>
      </c>
    </row>
    <row r="1730" spans="2:7" x14ac:dyDescent="0.35">
      <c r="B1730" s="7">
        <v>44462</v>
      </c>
      <c r="G1730" t="s">
        <v>5255</v>
      </c>
    </row>
    <row r="1731" spans="2:7" x14ac:dyDescent="0.35">
      <c r="B1731" s="7">
        <v>44463</v>
      </c>
      <c r="G1731" t="s">
        <v>5254</v>
      </c>
    </row>
    <row r="1732" spans="2:7" x14ac:dyDescent="0.35">
      <c r="B1732" s="7">
        <v>44464</v>
      </c>
      <c r="G1732" t="s">
        <v>5253</v>
      </c>
    </row>
    <row r="1733" spans="2:7" x14ac:dyDescent="0.35">
      <c r="B1733" s="7">
        <v>44465</v>
      </c>
      <c r="G1733" t="s">
        <v>5252</v>
      </c>
    </row>
    <row r="1734" spans="2:7" x14ac:dyDescent="0.35">
      <c r="B1734" s="7">
        <v>44466</v>
      </c>
      <c r="G1734" t="s">
        <v>5251</v>
      </c>
    </row>
    <row r="1735" spans="2:7" x14ac:dyDescent="0.35">
      <c r="B1735" s="7">
        <v>44467</v>
      </c>
      <c r="G1735" t="s">
        <v>5250</v>
      </c>
    </row>
    <row r="1736" spans="2:7" x14ac:dyDescent="0.35">
      <c r="B1736" s="7">
        <v>44468</v>
      </c>
      <c r="G1736" t="s">
        <v>5249</v>
      </c>
    </row>
    <row r="1737" spans="2:7" x14ac:dyDescent="0.35">
      <c r="B1737" s="7">
        <v>44469</v>
      </c>
      <c r="G1737" t="s">
        <v>5248</v>
      </c>
    </row>
    <row r="1738" spans="2:7" x14ac:dyDescent="0.35">
      <c r="B1738" s="7">
        <v>44470</v>
      </c>
      <c r="G1738" t="s">
        <v>5247</v>
      </c>
    </row>
    <row r="1739" spans="2:7" x14ac:dyDescent="0.35">
      <c r="B1739" s="7">
        <v>44471</v>
      </c>
      <c r="G1739" t="s">
        <v>5246</v>
      </c>
    </row>
    <row r="1740" spans="2:7" x14ac:dyDescent="0.35">
      <c r="B1740" s="7">
        <v>44472</v>
      </c>
      <c r="G1740" t="s">
        <v>5245</v>
      </c>
    </row>
    <row r="1741" spans="2:7" x14ac:dyDescent="0.35">
      <c r="B1741" s="7">
        <v>44473</v>
      </c>
      <c r="G1741" t="s">
        <v>5244</v>
      </c>
    </row>
    <row r="1742" spans="2:7" x14ac:dyDescent="0.35">
      <c r="B1742" s="7">
        <v>44474</v>
      </c>
      <c r="G1742" t="s">
        <v>5243</v>
      </c>
    </row>
    <row r="1743" spans="2:7" x14ac:dyDescent="0.35">
      <c r="B1743" s="7">
        <v>44475</v>
      </c>
      <c r="G1743" t="s">
        <v>5242</v>
      </c>
    </row>
    <row r="1744" spans="2:7" x14ac:dyDescent="0.35">
      <c r="B1744" s="7">
        <v>44476</v>
      </c>
      <c r="G1744" t="s">
        <v>5241</v>
      </c>
    </row>
    <row r="1745" spans="2:7" x14ac:dyDescent="0.35">
      <c r="B1745" s="7">
        <v>44477</v>
      </c>
      <c r="G1745" t="s">
        <v>5240</v>
      </c>
    </row>
    <row r="1746" spans="2:7" x14ac:dyDescent="0.35">
      <c r="B1746" s="7">
        <v>44478</v>
      </c>
      <c r="G1746" t="s">
        <v>5239</v>
      </c>
    </row>
    <row r="1747" spans="2:7" x14ac:dyDescent="0.35">
      <c r="B1747" s="7">
        <v>44479</v>
      </c>
      <c r="G1747" t="s">
        <v>5238</v>
      </c>
    </row>
    <row r="1748" spans="2:7" x14ac:dyDescent="0.35">
      <c r="B1748" s="7">
        <v>44480</v>
      </c>
      <c r="G1748" t="s">
        <v>5237</v>
      </c>
    </row>
    <row r="1749" spans="2:7" x14ac:dyDescent="0.35">
      <c r="B1749" s="7">
        <v>44481</v>
      </c>
      <c r="G1749" t="s">
        <v>5236</v>
      </c>
    </row>
    <row r="1750" spans="2:7" x14ac:dyDescent="0.35">
      <c r="B1750" s="7">
        <v>44482</v>
      </c>
      <c r="G1750" t="s">
        <v>5235</v>
      </c>
    </row>
    <row r="1751" spans="2:7" x14ac:dyDescent="0.35">
      <c r="B1751" s="7">
        <v>44483</v>
      </c>
      <c r="G1751" t="s">
        <v>5234</v>
      </c>
    </row>
    <row r="1752" spans="2:7" x14ac:dyDescent="0.35">
      <c r="B1752" s="7">
        <v>44484</v>
      </c>
      <c r="G1752" t="s">
        <v>5233</v>
      </c>
    </row>
    <row r="1753" spans="2:7" x14ac:dyDescent="0.35">
      <c r="B1753" s="7">
        <v>44485</v>
      </c>
      <c r="G1753" t="s">
        <v>5232</v>
      </c>
    </row>
    <row r="1754" spans="2:7" x14ac:dyDescent="0.35">
      <c r="B1754" s="7">
        <v>44486</v>
      </c>
      <c r="G1754" t="s">
        <v>5231</v>
      </c>
    </row>
    <row r="1755" spans="2:7" x14ac:dyDescent="0.35">
      <c r="B1755" s="7">
        <v>44487</v>
      </c>
      <c r="G1755" t="s">
        <v>5230</v>
      </c>
    </row>
    <row r="1756" spans="2:7" x14ac:dyDescent="0.35">
      <c r="B1756" s="7">
        <v>44488</v>
      </c>
      <c r="G1756" t="s">
        <v>5229</v>
      </c>
    </row>
    <row r="1757" spans="2:7" x14ac:dyDescent="0.35">
      <c r="B1757" s="7">
        <v>44489</v>
      </c>
      <c r="G1757" t="s">
        <v>5228</v>
      </c>
    </row>
    <row r="1758" spans="2:7" x14ac:dyDescent="0.35">
      <c r="B1758" s="7">
        <v>44490</v>
      </c>
      <c r="G1758" t="s">
        <v>5227</v>
      </c>
    </row>
    <row r="1759" spans="2:7" x14ac:dyDescent="0.35">
      <c r="B1759" s="7">
        <v>44491</v>
      </c>
      <c r="G1759" t="s">
        <v>5226</v>
      </c>
    </row>
    <row r="1760" spans="2:7" x14ac:dyDescent="0.35">
      <c r="B1760" s="7">
        <v>44492</v>
      </c>
      <c r="G1760" t="s">
        <v>5225</v>
      </c>
    </row>
    <row r="1761" spans="2:7" x14ac:dyDescent="0.35">
      <c r="B1761" s="7">
        <v>44493</v>
      </c>
      <c r="G1761" t="s">
        <v>5224</v>
      </c>
    </row>
    <row r="1762" spans="2:7" x14ac:dyDescent="0.35">
      <c r="B1762" s="7">
        <v>44494</v>
      </c>
      <c r="G1762" t="s">
        <v>5223</v>
      </c>
    </row>
    <row r="1763" spans="2:7" x14ac:dyDescent="0.35">
      <c r="B1763" s="7">
        <v>44495</v>
      </c>
      <c r="G1763" t="s">
        <v>5222</v>
      </c>
    </row>
    <row r="1764" spans="2:7" x14ac:dyDescent="0.35">
      <c r="B1764" s="7">
        <v>44496</v>
      </c>
      <c r="G1764" t="s">
        <v>5221</v>
      </c>
    </row>
    <row r="1765" spans="2:7" x14ac:dyDescent="0.35">
      <c r="B1765" s="7">
        <v>44497</v>
      </c>
      <c r="G1765" t="s">
        <v>5220</v>
      </c>
    </row>
    <row r="1766" spans="2:7" x14ac:dyDescent="0.35">
      <c r="B1766" s="7">
        <v>44498</v>
      </c>
      <c r="G1766" t="s">
        <v>5219</v>
      </c>
    </row>
    <row r="1767" spans="2:7" x14ac:dyDescent="0.35">
      <c r="B1767" s="7">
        <v>44499</v>
      </c>
      <c r="G1767" t="s">
        <v>5218</v>
      </c>
    </row>
    <row r="1768" spans="2:7" x14ac:dyDescent="0.35">
      <c r="B1768" s="7">
        <v>44500</v>
      </c>
      <c r="G1768" t="s">
        <v>5217</v>
      </c>
    </row>
    <row r="1769" spans="2:7" x14ac:dyDescent="0.35">
      <c r="B1769" s="7">
        <v>44501</v>
      </c>
      <c r="G1769" t="s">
        <v>5216</v>
      </c>
    </row>
    <row r="1770" spans="2:7" x14ac:dyDescent="0.35">
      <c r="B1770" s="7">
        <v>44502</v>
      </c>
      <c r="G1770" t="s">
        <v>5215</v>
      </c>
    </row>
    <row r="1771" spans="2:7" x14ac:dyDescent="0.35">
      <c r="B1771" s="7">
        <v>44503</v>
      </c>
      <c r="G1771" t="s">
        <v>5214</v>
      </c>
    </row>
    <row r="1772" spans="2:7" x14ac:dyDescent="0.35">
      <c r="B1772" s="7">
        <v>44504</v>
      </c>
      <c r="G1772" t="s">
        <v>5213</v>
      </c>
    </row>
    <row r="1773" spans="2:7" x14ac:dyDescent="0.35">
      <c r="B1773" s="7">
        <v>44505</v>
      </c>
      <c r="G1773" t="s">
        <v>5212</v>
      </c>
    </row>
    <row r="1774" spans="2:7" x14ac:dyDescent="0.35">
      <c r="B1774" s="7">
        <v>44506</v>
      </c>
      <c r="G1774" t="s">
        <v>5211</v>
      </c>
    </row>
    <row r="1775" spans="2:7" x14ac:dyDescent="0.35">
      <c r="B1775" s="7">
        <v>44507</v>
      </c>
      <c r="G1775" t="s">
        <v>5210</v>
      </c>
    </row>
    <row r="1776" spans="2:7" x14ac:dyDescent="0.35">
      <c r="B1776" s="7">
        <v>44508</v>
      </c>
      <c r="G1776" t="s">
        <v>5209</v>
      </c>
    </row>
    <row r="1777" spans="2:7" x14ac:dyDescent="0.35">
      <c r="B1777" s="7">
        <v>44509</v>
      </c>
      <c r="G1777" t="s">
        <v>5208</v>
      </c>
    </row>
    <row r="1778" spans="2:7" x14ac:dyDescent="0.35">
      <c r="B1778" s="7">
        <v>44510</v>
      </c>
      <c r="G1778" t="s">
        <v>5207</v>
      </c>
    </row>
    <row r="1779" spans="2:7" x14ac:dyDescent="0.35">
      <c r="B1779" s="7">
        <v>44511</v>
      </c>
      <c r="G1779" t="s">
        <v>5206</v>
      </c>
    </row>
    <row r="1780" spans="2:7" x14ac:dyDescent="0.35">
      <c r="B1780" s="7">
        <v>44512</v>
      </c>
      <c r="G1780" t="s">
        <v>5205</v>
      </c>
    </row>
    <row r="1781" spans="2:7" x14ac:dyDescent="0.35">
      <c r="B1781" s="7">
        <v>44513</v>
      </c>
      <c r="G1781" t="s">
        <v>5204</v>
      </c>
    </row>
    <row r="1782" spans="2:7" x14ac:dyDescent="0.35">
      <c r="B1782" s="7">
        <v>44514</v>
      </c>
      <c r="G1782" t="s">
        <v>5203</v>
      </c>
    </row>
    <row r="1783" spans="2:7" x14ac:dyDescent="0.35">
      <c r="B1783" s="7">
        <v>44515</v>
      </c>
      <c r="G1783" t="s">
        <v>5202</v>
      </c>
    </row>
    <row r="1784" spans="2:7" x14ac:dyDescent="0.35">
      <c r="B1784" s="7">
        <v>44516</v>
      </c>
      <c r="G1784" t="s">
        <v>5201</v>
      </c>
    </row>
    <row r="1785" spans="2:7" x14ac:dyDescent="0.35">
      <c r="B1785" s="7">
        <v>44517</v>
      </c>
      <c r="G1785" t="s">
        <v>5200</v>
      </c>
    </row>
    <row r="1786" spans="2:7" x14ac:dyDescent="0.35">
      <c r="B1786" s="7">
        <v>44518</v>
      </c>
      <c r="G1786" t="s">
        <v>5199</v>
      </c>
    </row>
    <row r="1787" spans="2:7" x14ac:dyDescent="0.35">
      <c r="B1787" s="7">
        <v>44519</v>
      </c>
      <c r="G1787" t="s">
        <v>5198</v>
      </c>
    </row>
    <row r="1788" spans="2:7" x14ac:dyDescent="0.35">
      <c r="B1788" s="7">
        <v>44520</v>
      </c>
      <c r="G1788" t="s">
        <v>5197</v>
      </c>
    </row>
    <row r="1789" spans="2:7" x14ac:dyDescent="0.35">
      <c r="B1789" s="7">
        <v>44521</v>
      </c>
      <c r="G1789" t="s">
        <v>5196</v>
      </c>
    </row>
    <row r="1790" spans="2:7" x14ac:dyDescent="0.35">
      <c r="B1790" s="7">
        <v>44522</v>
      </c>
      <c r="G1790" t="s">
        <v>5195</v>
      </c>
    </row>
    <row r="1791" spans="2:7" x14ac:dyDescent="0.35">
      <c r="B1791" s="7">
        <v>44523</v>
      </c>
      <c r="G1791" t="s">
        <v>5194</v>
      </c>
    </row>
    <row r="1792" spans="2:7" x14ac:dyDescent="0.35">
      <c r="B1792" s="7">
        <v>44524</v>
      </c>
      <c r="G1792" t="s">
        <v>5193</v>
      </c>
    </row>
    <row r="1793" spans="2:7" x14ac:dyDescent="0.35">
      <c r="B1793" s="7">
        <v>44525</v>
      </c>
      <c r="G1793" t="s">
        <v>5192</v>
      </c>
    </row>
    <row r="1794" spans="2:7" x14ac:dyDescent="0.35">
      <c r="B1794" s="7">
        <v>44526</v>
      </c>
      <c r="G1794" t="s">
        <v>5191</v>
      </c>
    </row>
    <row r="1795" spans="2:7" x14ac:dyDescent="0.35">
      <c r="B1795" s="7">
        <v>44527</v>
      </c>
      <c r="G1795" t="s">
        <v>5190</v>
      </c>
    </row>
    <row r="1796" spans="2:7" x14ac:dyDescent="0.35">
      <c r="B1796" s="7">
        <v>44528</v>
      </c>
      <c r="G1796" t="s">
        <v>5189</v>
      </c>
    </row>
    <row r="1797" spans="2:7" x14ac:dyDescent="0.35">
      <c r="B1797" s="7">
        <v>44529</v>
      </c>
      <c r="G1797" t="s">
        <v>5188</v>
      </c>
    </row>
    <row r="1798" spans="2:7" x14ac:dyDescent="0.35">
      <c r="B1798" s="7">
        <v>44530</v>
      </c>
      <c r="G1798" t="s">
        <v>5187</v>
      </c>
    </row>
    <row r="1799" spans="2:7" x14ac:dyDescent="0.35">
      <c r="B1799" s="7">
        <v>44531</v>
      </c>
      <c r="G1799" t="s">
        <v>5186</v>
      </c>
    </row>
    <row r="1800" spans="2:7" x14ac:dyDescent="0.35">
      <c r="B1800" s="7">
        <v>44532</v>
      </c>
      <c r="G1800" t="s">
        <v>5185</v>
      </c>
    </row>
    <row r="1801" spans="2:7" x14ac:dyDescent="0.35">
      <c r="B1801" s="7">
        <v>44533</v>
      </c>
      <c r="G1801" t="s">
        <v>5184</v>
      </c>
    </row>
    <row r="1802" spans="2:7" x14ac:dyDescent="0.35">
      <c r="B1802" s="7">
        <v>44534</v>
      </c>
      <c r="G1802" t="s">
        <v>5183</v>
      </c>
    </row>
    <row r="1803" spans="2:7" x14ac:dyDescent="0.35">
      <c r="B1803" s="7">
        <v>44535</v>
      </c>
      <c r="G1803" t="s">
        <v>5182</v>
      </c>
    </row>
    <row r="1804" spans="2:7" x14ac:dyDescent="0.35">
      <c r="B1804" s="7">
        <v>44536</v>
      </c>
      <c r="G1804" t="s">
        <v>5181</v>
      </c>
    </row>
    <row r="1805" spans="2:7" x14ac:dyDescent="0.35">
      <c r="B1805" s="7">
        <v>44537</v>
      </c>
      <c r="G1805" t="s">
        <v>5180</v>
      </c>
    </row>
    <row r="1806" spans="2:7" x14ac:dyDescent="0.35">
      <c r="B1806" s="7">
        <v>44538</v>
      </c>
      <c r="G1806" t="s">
        <v>5179</v>
      </c>
    </row>
    <row r="1807" spans="2:7" x14ac:dyDescent="0.35">
      <c r="B1807" s="7">
        <v>44539</v>
      </c>
      <c r="G1807" t="s">
        <v>5178</v>
      </c>
    </row>
    <row r="1808" spans="2:7" x14ac:dyDescent="0.35">
      <c r="B1808" s="7">
        <v>44540</v>
      </c>
      <c r="G1808" t="s">
        <v>5177</v>
      </c>
    </row>
    <row r="1809" spans="2:7" x14ac:dyDescent="0.35">
      <c r="B1809" s="7">
        <v>44541</v>
      </c>
      <c r="G1809" t="s">
        <v>5176</v>
      </c>
    </row>
    <row r="1810" spans="2:7" x14ac:dyDescent="0.35">
      <c r="B1810" s="7">
        <v>44542</v>
      </c>
      <c r="G1810" t="s">
        <v>5175</v>
      </c>
    </row>
    <row r="1811" spans="2:7" x14ac:dyDescent="0.35">
      <c r="B1811" s="7">
        <v>44543</v>
      </c>
      <c r="G1811" t="s">
        <v>5174</v>
      </c>
    </row>
    <row r="1812" spans="2:7" x14ac:dyDescent="0.35">
      <c r="B1812" s="7">
        <v>44544</v>
      </c>
      <c r="G1812" t="s">
        <v>5173</v>
      </c>
    </row>
    <row r="1813" spans="2:7" x14ac:dyDescent="0.35">
      <c r="B1813" s="7">
        <v>44545</v>
      </c>
      <c r="G1813" t="s">
        <v>5172</v>
      </c>
    </row>
    <row r="1814" spans="2:7" x14ac:dyDescent="0.35">
      <c r="B1814" s="7">
        <v>44546</v>
      </c>
      <c r="G1814" t="s">
        <v>5171</v>
      </c>
    </row>
    <row r="1815" spans="2:7" x14ac:dyDescent="0.35">
      <c r="B1815" s="7">
        <v>44547</v>
      </c>
      <c r="G1815" t="s">
        <v>5170</v>
      </c>
    </row>
    <row r="1816" spans="2:7" x14ac:dyDescent="0.35">
      <c r="B1816" s="7">
        <v>44548</v>
      </c>
      <c r="G1816" t="s">
        <v>5169</v>
      </c>
    </row>
    <row r="1817" spans="2:7" x14ac:dyDescent="0.35">
      <c r="B1817" s="7">
        <v>44549</v>
      </c>
      <c r="G1817" t="s">
        <v>5168</v>
      </c>
    </row>
    <row r="1818" spans="2:7" x14ac:dyDescent="0.35">
      <c r="B1818" s="7">
        <v>44550</v>
      </c>
      <c r="G1818" t="s">
        <v>5167</v>
      </c>
    </row>
    <row r="1819" spans="2:7" x14ac:dyDescent="0.35">
      <c r="B1819" s="7">
        <v>44551</v>
      </c>
      <c r="G1819" t="s">
        <v>5166</v>
      </c>
    </row>
    <row r="1820" spans="2:7" x14ac:dyDescent="0.35">
      <c r="B1820" s="7">
        <v>44552</v>
      </c>
      <c r="G1820" t="s">
        <v>5165</v>
      </c>
    </row>
    <row r="1821" spans="2:7" x14ac:dyDescent="0.35">
      <c r="B1821" s="7">
        <v>44553</v>
      </c>
      <c r="G1821" t="s">
        <v>5164</v>
      </c>
    </row>
    <row r="1822" spans="2:7" x14ac:dyDescent="0.35">
      <c r="B1822" s="7">
        <v>44554</v>
      </c>
      <c r="G1822" t="s">
        <v>5163</v>
      </c>
    </row>
    <row r="1823" spans="2:7" x14ac:dyDescent="0.35">
      <c r="B1823" s="7">
        <v>44555</v>
      </c>
      <c r="G1823" t="s">
        <v>5162</v>
      </c>
    </row>
    <row r="1824" spans="2:7" x14ac:dyDescent="0.35">
      <c r="B1824" s="7">
        <v>44556</v>
      </c>
      <c r="G1824" t="s">
        <v>5161</v>
      </c>
    </row>
    <row r="1825" spans="2:7" x14ac:dyDescent="0.35">
      <c r="B1825" s="7">
        <v>44557</v>
      </c>
      <c r="G1825" t="s">
        <v>5160</v>
      </c>
    </row>
    <row r="1826" spans="2:7" x14ac:dyDescent="0.35">
      <c r="B1826" s="7">
        <v>44558</v>
      </c>
      <c r="G1826" t="s">
        <v>5159</v>
      </c>
    </row>
    <row r="1827" spans="2:7" x14ac:dyDescent="0.35">
      <c r="B1827" s="7">
        <v>44559</v>
      </c>
      <c r="G1827" t="s">
        <v>5158</v>
      </c>
    </row>
    <row r="1828" spans="2:7" x14ac:dyDescent="0.35">
      <c r="B1828" s="7">
        <v>44560</v>
      </c>
      <c r="G1828" t="s">
        <v>5157</v>
      </c>
    </row>
    <row r="1829" spans="2:7" x14ac:dyDescent="0.35">
      <c r="B1829" s="7">
        <v>44561</v>
      </c>
      <c r="G1829" t="s">
        <v>5156</v>
      </c>
    </row>
    <row r="1830" spans="2:7" x14ac:dyDescent="0.35">
      <c r="B1830" s="7">
        <v>44562</v>
      </c>
      <c r="G1830" t="s">
        <v>5155</v>
      </c>
    </row>
    <row r="1831" spans="2:7" x14ac:dyDescent="0.35">
      <c r="B1831" s="7">
        <v>44563</v>
      </c>
      <c r="G1831" t="s">
        <v>5154</v>
      </c>
    </row>
    <row r="1832" spans="2:7" x14ac:dyDescent="0.35">
      <c r="B1832" s="7">
        <v>44564</v>
      </c>
      <c r="G1832" t="s">
        <v>5153</v>
      </c>
    </row>
    <row r="1833" spans="2:7" x14ac:dyDescent="0.35">
      <c r="B1833" s="7">
        <v>44565</v>
      </c>
      <c r="G1833" t="s">
        <v>5152</v>
      </c>
    </row>
    <row r="1834" spans="2:7" x14ac:dyDescent="0.35">
      <c r="B1834" s="7">
        <v>44566</v>
      </c>
      <c r="G1834" t="s">
        <v>5151</v>
      </c>
    </row>
    <row r="1835" spans="2:7" x14ac:dyDescent="0.35">
      <c r="B1835" s="7">
        <v>44567</v>
      </c>
      <c r="G1835" t="s">
        <v>5150</v>
      </c>
    </row>
    <row r="1836" spans="2:7" x14ac:dyDescent="0.35">
      <c r="B1836" s="7">
        <v>44568</v>
      </c>
      <c r="G1836" t="s">
        <v>5149</v>
      </c>
    </row>
    <row r="1837" spans="2:7" x14ac:dyDescent="0.35">
      <c r="B1837" s="7">
        <v>44569</v>
      </c>
      <c r="G1837" t="s">
        <v>5148</v>
      </c>
    </row>
    <row r="1838" spans="2:7" x14ac:dyDescent="0.35">
      <c r="B1838" s="7">
        <v>44570</v>
      </c>
      <c r="G1838" t="s">
        <v>5147</v>
      </c>
    </row>
    <row r="1839" spans="2:7" x14ac:dyDescent="0.35">
      <c r="B1839" s="7">
        <v>44571</v>
      </c>
      <c r="G1839" t="s">
        <v>5146</v>
      </c>
    </row>
    <row r="1840" spans="2:7" x14ac:dyDescent="0.35">
      <c r="B1840" s="7">
        <v>44572</v>
      </c>
      <c r="G1840" t="s">
        <v>5145</v>
      </c>
    </row>
    <row r="1841" spans="2:7" x14ac:dyDescent="0.35">
      <c r="B1841" s="7">
        <v>44573</v>
      </c>
      <c r="G1841" t="s">
        <v>5144</v>
      </c>
    </row>
    <row r="1842" spans="2:7" x14ac:dyDescent="0.35">
      <c r="B1842" s="7">
        <v>44574</v>
      </c>
      <c r="G1842" t="s">
        <v>5143</v>
      </c>
    </row>
    <row r="1843" spans="2:7" x14ac:dyDescent="0.35">
      <c r="B1843" s="7">
        <v>44575</v>
      </c>
      <c r="G1843" t="s">
        <v>5142</v>
      </c>
    </row>
    <row r="1844" spans="2:7" x14ac:dyDescent="0.35">
      <c r="B1844" s="7">
        <v>44576</v>
      </c>
      <c r="G1844" t="s">
        <v>5141</v>
      </c>
    </row>
    <row r="1845" spans="2:7" x14ac:dyDescent="0.35">
      <c r="B1845" s="7">
        <v>44577</v>
      </c>
      <c r="G1845" t="s">
        <v>5140</v>
      </c>
    </row>
    <row r="1846" spans="2:7" x14ac:dyDescent="0.35">
      <c r="B1846" s="7">
        <v>44578</v>
      </c>
      <c r="G1846" t="s">
        <v>5139</v>
      </c>
    </row>
    <row r="1847" spans="2:7" x14ac:dyDescent="0.35">
      <c r="B1847" s="7">
        <v>44579</v>
      </c>
      <c r="G1847" t="s">
        <v>5138</v>
      </c>
    </row>
    <row r="1848" spans="2:7" x14ac:dyDescent="0.35">
      <c r="B1848" s="7">
        <v>44580</v>
      </c>
      <c r="G1848" t="s">
        <v>5137</v>
      </c>
    </row>
    <row r="1849" spans="2:7" x14ac:dyDescent="0.35">
      <c r="B1849" s="7">
        <v>44581</v>
      </c>
      <c r="G1849" t="s">
        <v>5136</v>
      </c>
    </row>
    <row r="1850" spans="2:7" x14ac:dyDescent="0.35">
      <c r="B1850" s="7">
        <v>44582</v>
      </c>
      <c r="G1850" t="s">
        <v>5135</v>
      </c>
    </row>
    <row r="1851" spans="2:7" x14ac:dyDescent="0.35">
      <c r="B1851" s="7">
        <v>44583</v>
      </c>
      <c r="G1851" t="s">
        <v>5134</v>
      </c>
    </row>
    <row r="1852" spans="2:7" x14ac:dyDescent="0.35">
      <c r="B1852" s="7">
        <v>44584</v>
      </c>
      <c r="G1852" t="s">
        <v>5133</v>
      </c>
    </row>
    <row r="1853" spans="2:7" x14ac:dyDescent="0.35">
      <c r="B1853" s="7">
        <v>44585</v>
      </c>
      <c r="G1853" t="s">
        <v>5132</v>
      </c>
    </row>
    <row r="1854" spans="2:7" x14ac:dyDescent="0.35">
      <c r="B1854" s="7">
        <v>44586</v>
      </c>
      <c r="G1854" t="s">
        <v>5131</v>
      </c>
    </row>
    <row r="1855" spans="2:7" x14ac:dyDescent="0.35">
      <c r="B1855" s="7">
        <v>44587</v>
      </c>
      <c r="G1855" t="s">
        <v>5130</v>
      </c>
    </row>
    <row r="1856" spans="2:7" x14ac:dyDescent="0.35">
      <c r="B1856" s="7">
        <v>44588</v>
      </c>
      <c r="G1856" t="s">
        <v>5129</v>
      </c>
    </row>
    <row r="1857" spans="2:7" x14ac:dyDescent="0.35">
      <c r="B1857" s="7">
        <v>44589</v>
      </c>
      <c r="G1857" t="s">
        <v>5128</v>
      </c>
    </row>
    <row r="1858" spans="2:7" x14ac:dyDescent="0.35">
      <c r="B1858" s="7">
        <v>44590</v>
      </c>
      <c r="G1858" t="s">
        <v>5127</v>
      </c>
    </row>
    <row r="1859" spans="2:7" x14ac:dyDescent="0.35">
      <c r="B1859" s="7">
        <v>44591</v>
      </c>
      <c r="G1859" t="s">
        <v>5126</v>
      </c>
    </row>
    <row r="1860" spans="2:7" x14ac:dyDescent="0.35">
      <c r="B1860" s="7">
        <v>44592</v>
      </c>
      <c r="G1860" t="s">
        <v>5125</v>
      </c>
    </row>
    <row r="1861" spans="2:7" x14ac:dyDescent="0.35">
      <c r="B1861" s="7">
        <v>44593</v>
      </c>
      <c r="G1861" t="s">
        <v>5124</v>
      </c>
    </row>
    <row r="1862" spans="2:7" x14ac:dyDescent="0.35">
      <c r="B1862" s="7">
        <v>44594</v>
      </c>
      <c r="G1862" t="s">
        <v>5123</v>
      </c>
    </row>
    <row r="1863" spans="2:7" x14ac:dyDescent="0.35">
      <c r="B1863" s="7">
        <v>44595</v>
      </c>
      <c r="G1863" t="s">
        <v>5122</v>
      </c>
    </row>
    <row r="1864" spans="2:7" x14ac:dyDescent="0.35">
      <c r="B1864" s="7">
        <v>44596</v>
      </c>
      <c r="G1864" t="s">
        <v>5121</v>
      </c>
    </row>
    <row r="1865" spans="2:7" x14ac:dyDescent="0.35">
      <c r="B1865" s="7">
        <v>44597</v>
      </c>
      <c r="G1865" t="s">
        <v>5120</v>
      </c>
    </row>
    <row r="1866" spans="2:7" x14ac:dyDescent="0.35">
      <c r="B1866" s="7">
        <v>44598</v>
      </c>
      <c r="G1866" t="s">
        <v>5119</v>
      </c>
    </row>
    <row r="1867" spans="2:7" x14ac:dyDescent="0.35">
      <c r="B1867" s="7">
        <v>44599</v>
      </c>
      <c r="G1867" t="s">
        <v>5118</v>
      </c>
    </row>
    <row r="1868" spans="2:7" x14ac:dyDescent="0.35">
      <c r="B1868" s="7">
        <v>44600</v>
      </c>
      <c r="G1868" t="s">
        <v>5117</v>
      </c>
    </row>
    <row r="1869" spans="2:7" x14ac:dyDescent="0.35">
      <c r="B1869" s="7">
        <v>44601</v>
      </c>
      <c r="G1869" t="s">
        <v>5116</v>
      </c>
    </row>
    <row r="1870" spans="2:7" x14ac:dyDescent="0.35">
      <c r="B1870" s="7">
        <v>44602</v>
      </c>
      <c r="G1870" t="s">
        <v>5115</v>
      </c>
    </row>
    <row r="1871" spans="2:7" x14ac:dyDescent="0.35">
      <c r="B1871" s="7">
        <v>44603</v>
      </c>
      <c r="G1871" t="s">
        <v>5114</v>
      </c>
    </row>
    <row r="1872" spans="2:7" x14ac:dyDescent="0.35">
      <c r="B1872" s="7">
        <v>44604</v>
      </c>
      <c r="G1872" t="s">
        <v>5113</v>
      </c>
    </row>
    <row r="1873" spans="2:7" x14ac:dyDescent="0.35">
      <c r="B1873" s="7">
        <v>44605</v>
      </c>
      <c r="G1873" t="s">
        <v>5112</v>
      </c>
    </row>
    <row r="1874" spans="2:7" x14ac:dyDescent="0.35">
      <c r="B1874" s="7">
        <v>44606</v>
      </c>
      <c r="G1874" t="s">
        <v>5111</v>
      </c>
    </row>
    <row r="1875" spans="2:7" x14ac:dyDescent="0.35">
      <c r="B1875" s="7">
        <v>44607</v>
      </c>
      <c r="G1875" t="s">
        <v>5110</v>
      </c>
    </row>
    <row r="1876" spans="2:7" x14ac:dyDescent="0.35">
      <c r="B1876" s="7">
        <v>44608</v>
      </c>
      <c r="G1876" t="s">
        <v>5109</v>
      </c>
    </row>
    <row r="1877" spans="2:7" x14ac:dyDescent="0.35">
      <c r="B1877" s="7">
        <v>44609</v>
      </c>
      <c r="G1877" t="s">
        <v>5108</v>
      </c>
    </row>
    <row r="1878" spans="2:7" x14ac:dyDescent="0.35">
      <c r="B1878" s="7">
        <v>44610</v>
      </c>
      <c r="G1878" t="s">
        <v>5107</v>
      </c>
    </row>
    <row r="1879" spans="2:7" x14ac:dyDescent="0.35">
      <c r="B1879" s="7">
        <v>44611</v>
      </c>
      <c r="G1879" t="s">
        <v>5106</v>
      </c>
    </row>
    <row r="1880" spans="2:7" x14ac:dyDescent="0.35">
      <c r="B1880" s="7">
        <v>44612</v>
      </c>
      <c r="G1880" t="s">
        <v>5105</v>
      </c>
    </row>
    <row r="1881" spans="2:7" x14ac:dyDescent="0.35">
      <c r="B1881" s="7">
        <v>44613</v>
      </c>
      <c r="G1881" t="s">
        <v>5104</v>
      </c>
    </row>
    <row r="1882" spans="2:7" x14ac:dyDescent="0.35">
      <c r="B1882" s="7">
        <v>44614</v>
      </c>
      <c r="G1882" t="s">
        <v>5103</v>
      </c>
    </row>
    <row r="1883" spans="2:7" x14ac:dyDescent="0.35">
      <c r="B1883" s="7">
        <v>44615</v>
      </c>
      <c r="G1883" t="s">
        <v>5102</v>
      </c>
    </row>
    <row r="1884" spans="2:7" x14ac:dyDescent="0.35">
      <c r="B1884" s="7">
        <v>44616</v>
      </c>
      <c r="G1884" t="s">
        <v>5101</v>
      </c>
    </row>
    <row r="1885" spans="2:7" x14ac:dyDescent="0.35">
      <c r="B1885" s="7">
        <v>44617</v>
      </c>
      <c r="G1885" t="s">
        <v>5100</v>
      </c>
    </row>
    <row r="1886" spans="2:7" x14ac:dyDescent="0.35">
      <c r="B1886" s="7">
        <v>44618</v>
      </c>
      <c r="G1886" t="s">
        <v>5099</v>
      </c>
    </row>
    <row r="1887" spans="2:7" x14ac:dyDescent="0.35">
      <c r="B1887" s="7">
        <v>44619</v>
      </c>
      <c r="G1887" t="s">
        <v>5098</v>
      </c>
    </row>
    <row r="1888" spans="2:7" x14ac:dyDescent="0.35">
      <c r="B1888" s="7">
        <v>44620</v>
      </c>
      <c r="G1888" t="s">
        <v>5097</v>
      </c>
    </row>
    <row r="1889" spans="2:7" x14ac:dyDescent="0.35">
      <c r="B1889" s="7">
        <v>44621</v>
      </c>
      <c r="G1889" t="s">
        <v>5096</v>
      </c>
    </row>
    <row r="1890" spans="2:7" x14ac:dyDescent="0.35">
      <c r="B1890" s="7">
        <v>44622</v>
      </c>
      <c r="G1890" t="s">
        <v>5095</v>
      </c>
    </row>
    <row r="1891" spans="2:7" x14ac:dyDescent="0.35">
      <c r="B1891" s="7">
        <v>44623</v>
      </c>
      <c r="G1891" t="s">
        <v>5094</v>
      </c>
    </row>
    <row r="1892" spans="2:7" x14ac:dyDescent="0.35">
      <c r="B1892" s="7">
        <v>44624</v>
      </c>
      <c r="G1892" t="s">
        <v>5093</v>
      </c>
    </row>
    <row r="1893" spans="2:7" x14ac:dyDescent="0.35">
      <c r="B1893" s="7">
        <v>44625</v>
      </c>
      <c r="G1893" t="s">
        <v>5092</v>
      </c>
    </row>
    <row r="1894" spans="2:7" x14ac:dyDescent="0.35">
      <c r="B1894" s="7">
        <v>44626</v>
      </c>
      <c r="G1894" t="s">
        <v>5091</v>
      </c>
    </row>
    <row r="1895" spans="2:7" x14ac:dyDescent="0.35">
      <c r="B1895" s="7">
        <v>44627</v>
      </c>
      <c r="G1895" t="s">
        <v>5090</v>
      </c>
    </row>
    <row r="1896" spans="2:7" x14ac:dyDescent="0.35">
      <c r="B1896" s="7">
        <v>44628</v>
      </c>
      <c r="G1896" t="s">
        <v>5089</v>
      </c>
    </row>
    <row r="1897" spans="2:7" x14ac:dyDescent="0.35">
      <c r="B1897" s="7">
        <v>44629</v>
      </c>
      <c r="G1897" t="s">
        <v>5088</v>
      </c>
    </row>
    <row r="1898" spans="2:7" x14ac:dyDescent="0.35">
      <c r="B1898" s="7">
        <v>44630</v>
      </c>
      <c r="G1898" t="s">
        <v>5087</v>
      </c>
    </row>
    <row r="1899" spans="2:7" x14ac:dyDescent="0.35">
      <c r="B1899" s="7">
        <v>44631</v>
      </c>
      <c r="G1899" t="s">
        <v>5086</v>
      </c>
    </row>
    <row r="1900" spans="2:7" x14ac:dyDescent="0.35">
      <c r="B1900" s="7">
        <v>44632</v>
      </c>
      <c r="G1900" t="s">
        <v>5085</v>
      </c>
    </row>
    <row r="1901" spans="2:7" x14ac:dyDescent="0.35">
      <c r="B1901" s="7">
        <v>44633</v>
      </c>
      <c r="G1901" t="s">
        <v>5084</v>
      </c>
    </row>
    <row r="1902" spans="2:7" x14ac:dyDescent="0.35">
      <c r="B1902" s="7">
        <v>44634</v>
      </c>
      <c r="G1902" t="s">
        <v>5083</v>
      </c>
    </row>
    <row r="1903" spans="2:7" x14ac:dyDescent="0.35">
      <c r="B1903" s="7">
        <v>44635</v>
      </c>
      <c r="G1903" t="s">
        <v>5082</v>
      </c>
    </row>
    <row r="1904" spans="2:7" x14ac:dyDescent="0.35">
      <c r="B1904" s="7">
        <v>44636</v>
      </c>
      <c r="G1904" t="s">
        <v>5081</v>
      </c>
    </row>
    <row r="1905" spans="2:7" x14ac:dyDescent="0.35">
      <c r="B1905" s="7">
        <v>44637</v>
      </c>
      <c r="G1905" t="s">
        <v>5080</v>
      </c>
    </row>
    <row r="1906" spans="2:7" x14ac:dyDescent="0.35">
      <c r="B1906" s="7">
        <v>44638</v>
      </c>
      <c r="G1906" t="s">
        <v>5079</v>
      </c>
    </row>
    <row r="1907" spans="2:7" x14ac:dyDescent="0.35">
      <c r="B1907" s="7">
        <v>44639</v>
      </c>
      <c r="G1907" t="s">
        <v>5078</v>
      </c>
    </row>
    <row r="1908" spans="2:7" x14ac:dyDescent="0.35">
      <c r="B1908" s="7">
        <v>44640</v>
      </c>
      <c r="G1908" t="s">
        <v>5077</v>
      </c>
    </row>
    <row r="1909" spans="2:7" x14ac:dyDescent="0.35">
      <c r="B1909" s="7">
        <v>44641</v>
      </c>
      <c r="G1909" t="s">
        <v>5076</v>
      </c>
    </row>
    <row r="1910" spans="2:7" x14ac:dyDescent="0.35">
      <c r="B1910" s="7">
        <v>44642</v>
      </c>
      <c r="G1910" t="s">
        <v>5075</v>
      </c>
    </row>
    <row r="1911" spans="2:7" x14ac:dyDescent="0.35">
      <c r="B1911" s="7">
        <v>44643</v>
      </c>
      <c r="G1911" t="s">
        <v>5074</v>
      </c>
    </row>
    <row r="1912" spans="2:7" x14ac:dyDescent="0.35">
      <c r="B1912" s="7">
        <v>44644</v>
      </c>
      <c r="G1912" t="s">
        <v>5073</v>
      </c>
    </row>
    <row r="1913" spans="2:7" x14ac:dyDescent="0.35">
      <c r="B1913" s="7">
        <v>44645</v>
      </c>
      <c r="G1913" t="s">
        <v>5072</v>
      </c>
    </row>
    <row r="1914" spans="2:7" x14ac:dyDescent="0.35">
      <c r="B1914" s="7">
        <v>44646</v>
      </c>
      <c r="G1914" t="s">
        <v>5071</v>
      </c>
    </row>
    <row r="1915" spans="2:7" x14ac:dyDescent="0.35">
      <c r="B1915" s="7">
        <v>44647</v>
      </c>
      <c r="G1915" t="s">
        <v>5070</v>
      </c>
    </row>
    <row r="1916" spans="2:7" x14ac:dyDescent="0.35">
      <c r="B1916" s="7">
        <v>44648</v>
      </c>
      <c r="G1916" t="s">
        <v>5069</v>
      </c>
    </row>
    <row r="1917" spans="2:7" x14ac:dyDescent="0.35">
      <c r="B1917" s="7">
        <v>44649</v>
      </c>
      <c r="G1917" t="s">
        <v>5068</v>
      </c>
    </row>
    <row r="1918" spans="2:7" x14ac:dyDescent="0.35">
      <c r="B1918" s="7">
        <v>44650</v>
      </c>
      <c r="G1918" t="s">
        <v>5067</v>
      </c>
    </row>
    <row r="1919" spans="2:7" x14ac:dyDescent="0.35">
      <c r="B1919" s="7">
        <v>44651</v>
      </c>
      <c r="G1919" t="s">
        <v>5066</v>
      </c>
    </row>
    <row r="1920" spans="2:7" x14ac:dyDescent="0.35">
      <c r="B1920" s="7">
        <v>44652</v>
      </c>
      <c r="G1920" t="s">
        <v>5065</v>
      </c>
    </row>
    <row r="1921" spans="2:7" x14ac:dyDescent="0.35">
      <c r="B1921" s="7">
        <v>44653</v>
      </c>
      <c r="G1921" t="s">
        <v>5064</v>
      </c>
    </row>
    <row r="1922" spans="2:7" x14ac:dyDescent="0.35">
      <c r="B1922" s="7">
        <v>44654</v>
      </c>
      <c r="G1922" t="s">
        <v>5063</v>
      </c>
    </row>
    <row r="1923" spans="2:7" x14ac:dyDescent="0.35">
      <c r="B1923" s="7">
        <v>44655</v>
      </c>
      <c r="G1923" t="s">
        <v>5062</v>
      </c>
    </row>
    <row r="1924" spans="2:7" x14ac:dyDescent="0.35">
      <c r="B1924" s="7">
        <v>44656</v>
      </c>
      <c r="G1924" t="s">
        <v>5061</v>
      </c>
    </row>
    <row r="1925" spans="2:7" x14ac:dyDescent="0.35">
      <c r="B1925" s="7">
        <v>44657</v>
      </c>
      <c r="G1925" t="s">
        <v>5060</v>
      </c>
    </row>
    <row r="1926" spans="2:7" x14ac:dyDescent="0.35">
      <c r="B1926" s="7">
        <v>44658</v>
      </c>
      <c r="G1926" t="s">
        <v>5059</v>
      </c>
    </row>
    <row r="1927" spans="2:7" x14ac:dyDescent="0.35">
      <c r="B1927" s="7">
        <v>44659</v>
      </c>
      <c r="G1927" t="s">
        <v>5058</v>
      </c>
    </row>
    <row r="1928" spans="2:7" x14ac:dyDescent="0.35">
      <c r="B1928" s="7">
        <v>44660</v>
      </c>
      <c r="G1928" t="s">
        <v>5057</v>
      </c>
    </row>
    <row r="1929" spans="2:7" x14ac:dyDescent="0.35">
      <c r="B1929" s="7">
        <v>44661</v>
      </c>
      <c r="G1929" t="s">
        <v>5056</v>
      </c>
    </row>
    <row r="1930" spans="2:7" x14ac:dyDescent="0.35">
      <c r="B1930" s="7">
        <v>44662</v>
      </c>
      <c r="G1930" t="s">
        <v>5055</v>
      </c>
    </row>
    <row r="1931" spans="2:7" x14ac:dyDescent="0.35">
      <c r="B1931" s="7">
        <v>44663</v>
      </c>
      <c r="G1931" t="s">
        <v>5054</v>
      </c>
    </row>
    <row r="1932" spans="2:7" x14ac:dyDescent="0.35">
      <c r="B1932" s="7">
        <v>44664</v>
      </c>
      <c r="G1932" t="s">
        <v>5053</v>
      </c>
    </row>
    <row r="1933" spans="2:7" x14ac:dyDescent="0.35">
      <c r="B1933" s="7">
        <v>44665</v>
      </c>
      <c r="G1933" t="s">
        <v>5052</v>
      </c>
    </row>
    <row r="1934" spans="2:7" x14ac:dyDescent="0.35">
      <c r="B1934" s="7">
        <v>44666</v>
      </c>
      <c r="G1934" t="s">
        <v>5051</v>
      </c>
    </row>
    <row r="1935" spans="2:7" x14ac:dyDescent="0.35">
      <c r="B1935" s="7">
        <v>44667</v>
      </c>
      <c r="G1935" t="s">
        <v>5050</v>
      </c>
    </row>
    <row r="1936" spans="2:7" x14ac:dyDescent="0.35">
      <c r="B1936" s="7">
        <v>44668</v>
      </c>
      <c r="G1936" t="s">
        <v>5049</v>
      </c>
    </row>
    <row r="1937" spans="2:7" x14ac:dyDescent="0.35">
      <c r="B1937" s="7">
        <v>44669</v>
      </c>
      <c r="G1937" t="s">
        <v>5048</v>
      </c>
    </row>
    <row r="1938" spans="2:7" x14ac:dyDescent="0.35">
      <c r="B1938" s="7">
        <v>44670</v>
      </c>
      <c r="G1938" t="s">
        <v>5047</v>
      </c>
    </row>
    <row r="1939" spans="2:7" x14ac:dyDescent="0.35">
      <c r="B1939" s="7">
        <v>44671</v>
      </c>
      <c r="G1939" t="s">
        <v>5046</v>
      </c>
    </row>
    <row r="1940" spans="2:7" x14ac:dyDescent="0.35">
      <c r="B1940" s="7">
        <v>44672</v>
      </c>
      <c r="G1940" t="s">
        <v>5045</v>
      </c>
    </row>
    <row r="1941" spans="2:7" x14ac:dyDescent="0.35">
      <c r="B1941" s="7">
        <v>44673</v>
      </c>
      <c r="G1941" t="s">
        <v>5044</v>
      </c>
    </row>
    <row r="1942" spans="2:7" x14ac:dyDescent="0.35">
      <c r="B1942" s="7">
        <v>44674</v>
      </c>
      <c r="G1942" t="s">
        <v>5043</v>
      </c>
    </row>
    <row r="1943" spans="2:7" x14ac:dyDescent="0.35">
      <c r="B1943" s="7">
        <v>44675</v>
      </c>
      <c r="G1943" t="s">
        <v>5042</v>
      </c>
    </row>
    <row r="1944" spans="2:7" x14ac:dyDescent="0.35">
      <c r="B1944" s="7">
        <v>44676</v>
      </c>
      <c r="G1944" t="s">
        <v>5041</v>
      </c>
    </row>
    <row r="1945" spans="2:7" x14ac:dyDescent="0.35">
      <c r="B1945" s="7">
        <v>44677</v>
      </c>
      <c r="G1945" t="s">
        <v>5040</v>
      </c>
    </row>
    <row r="1946" spans="2:7" x14ac:dyDescent="0.35">
      <c r="B1946" s="7">
        <v>44678</v>
      </c>
      <c r="G1946" t="s">
        <v>5039</v>
      </c>
    </row>
    <row r="1947" spans="2:7" x14ac:dyDescent="0.35">
      <c r="B1947" s="7">
        <v>44679</v>
      </c>
      <c r="G1947" t="s">
        <v>5038</v>
      </c>
    </row>
    <row r="1948" spans="2:7" x14ac:dyDescent="0.35">
      <c r="B1948" s="7">
        <v>44680</v>
      </c>
      <c r="G1948" t="s">
        <v>5037</v>
      </c>
    </row>
    <row r="1949" spans="2:7" x14ac:dyDescent="0.35">
      <c r="B1949" s="7">
        <v>44681</v>
      </c>
      <c r="G1949" t="s">
        <v>5036</v>
      </c>
    </row>
    <row r="1950" spans="2:7" x14ac:dyDescent="0.35">
      <c r="B1950" s="7">
        <v>44682</v>
      </c>
      <c r="G1950" t="s">
        <v>5035</v>
      </c>
    </row>
    <row r="1951" spans="2:7" x14ac:dyDescent="0.35">
      <c r="B1951" s="7">
        <v>44683</v>
      </c>
      <c r="G1951" t="s">
        <v>5034</v>
      </c>
    </row>
    <row r="1952" spans="2:7" x14ac:dyDescent="0.35">
      <c r="B1952" s="7">
        <v>44684</v>
      </c>
      <c r="G1952" t="s">
        <v>5033</v>
      </c>
    </row>
    <row r="1953" spans="2:7" x14ac:dyDescent="0.35">
      <c r="B1953" s="7">
        <v>44685</v>
      </c>
      <c r="G1953" t="s">
        <v>5032</v>
      </c>
    </row>
    <row r="1954" spans="2:7" x14ac:dyDescent="0.35">
      <c r="B1954" s="7">
        <v>44686</v>
      </c>
      <c r="G1954" t="s">
        <v>5031</v>
      </c>
    </row>
    <row r="1955" spans="2:7" x14ac:dyDescent="0.35">
      <c r="B1955" s="7">
        <v>44687</v>
      </c>
      <c r="G1955" t="s">
        <v>5030</v>
      </c>
    </row>
    <row r="1956" spans="2:7" x14ac:dyDescent="0.35">
      <c r="B1956" s="7">
        <v>44688</v>
      </c>
      <c r="G1956" t="s">
        <v>5029</v>
      </c>
    </row>
    <row r="1957" spans="2:7" x14ac:dyDescent="0.35">
      <c r="B1957" s="7">
        <v>44689</v>
      </c>
      <c r="G1957" t="s">
        <v>5028</v>
      </c>
    </row>
    <row r="1958" spans="2:7" x14ac:dyDescent="0.35">
      <c r="B1958" s="7">
        <v>44690</v>
      </c>
      <c r="G1958" t="s">
        <v>5027</v>
      </c>
    </row>
    <row r="1959" spans="2:7" x14ac:dyDescent="0.35">
      <c r="B1959" s="7">
        <v>44691</v>
      </c>
      <c r="G1959" t="s">
        <v>5026</v>
      </c>
    </row>
    <row r="1960" spans="2:7" x14ac:dyDescent="0.35">
      <c r="B1960" s="7">
        <v>44692</v>
      </c>
      <c r="G1960" t="s">
        <v>5025</v>
      </c>
    </row>
    <row r="1961" spans="2:7" x14ac:dyDescent="0.35">
      <c r="B1961" s="7">
        <v>44693</v>
      </c>
      <c r="G1961" t="s">
        <v>5024</v>
      </c>
    </row>
    <row r="1962" spans="2:7" x14ac:dyDescent="0.35">
      <c r="B1962" s="7">
        <v>44694</v>
      </c>
      <c r="G1962" t="s">
        <v>5023</v>
      </c>
    </row>
    <row r="1963" spans="2:7" x14ac:dyDescent="0.35">
      <c r="B1963" s="7">
        <v>44695</v>
      </c>
      <c r="G1963" t="s">
        <v>5022</v>
      </c>
    </row>
    <row r="1964" spans="2:7" x14ac:dyDescent="0.35">
      <c r="B1964" s="7">
        <v>44696</v>
      </c>
      <c r="G1964" t="s">
        <v>5021</v>
      </c>
    </row>
    <row r="1965" spans="2:7" x14ac:dyDescent="0.35">
      <c r="B1965" s="7">
        <v>44697</v>
      </c>
      <c r="G1965" t="s">
        <v>5020</v>
      </c>
    </row>
    <row r="1966" spans="2:7" x14ac:dyDescent="0.35">
      <c r="B1966" s="7">
        <v>44698</v>
      </c>
      <c r="G1966" t="s">
        <v>5019</v>
      </c>
    </row>
    <row r="1967" spans="2:7" x14ac:dyDescent="0.35">
      <c r="B1967" s="7">
        <v>44699</v>
      </c>
      <c r="G1967" t="s">
        <v>5018</v>
      </c>
    </row>
    <row r="1968" spans="2:7" x14ac:dyDescent="0.35">
      <c r="B1968" s="7">
        <v>44700</v>
      </c>
      <c r="G1968" t="s">
        <v>5017</v>
      </c>
    </row>
    <row r="1969" spans="2:7" x14ac:dyDescent="0.35">
      <c r="B1969" s="7">
        <v>44701</v>
      </c>
      <c r="G1969" t="s">
        <v>5016</v>
      </c>
    </row>
    <row r="1970" spans="2:7" x14ac:dyDescent="0.35">
      <c r="B1970" s="7">
        <v>44702</v>
      </c>
      <c r="G1970" t="s">
        <v>5015</v>
      </c>
    </row>
    <row r="1971" spans="2:7" x14ac:dyDescent="0.35">
      <c r="B1971" s="7">
        <v>44703</v>
      </c>
      <c r="G1971" t="s">
        <v>5014</v>
      </c>
    </row>
    <row r="1972" spans="2:7" x14ac:dyDescent="0.35">
      <c r="B1972" s="7">
        <v>44704</v>
      </c>
      <c r="G1972" t="s">
        <v>5013</v>
      </c>
    </row>
    <row r="1973" spans="2:7" x14ac:dyDescent="0.35">
      <c r="B1973" s="7">
        <v>44705</v>
      </c>
      <c r="G1973" t="s">
        <v>5012</v>
      </c>
    </row>
    <row r="1974" spans="2:7" x14ac:dyDescent="0.35">
      <c r="B1974" s="7">
        <v>44706</v>
      </c>
      <c r="G1974" t="s">
        <v>5011</v>
      </c>
    </row>
    <row r="1975" spans="2:7" x14ac:dyDescent="0.35">
      <c r="B1975" s="7">
        <v>44707</v>
      </c>
      <c r="G1975" t="s">
        <v>5010</v>
      </c>
    </row>
    <row r="1976" spans="2:7" x14ac:dyDescent="0.35">
      <c r="B1976" s="7">
        <v>44708</v>
      </c>
      <c r="G1976" t="s">
        <v>5009</v>
      </c>
    </row>
    <row r="1977" spans="2:7" x14ac:dyDescent="0.35">
      <c r="B1977" s="7">
        <v>44709</v>
      </c>
      <c r="G1977" t="s">
        <v>5008</v>
      </c>
    </row>
    <row r="1978" spans="2:7" x14ac:dyDescent="0.35">
      <c r="B1978" s="7">
        <v>44710</v>
      </c>
      <c r="G1978" t="s">
        <v>5007</v>
      </c>
    </row>
    <row r="1979" spans="2:7" x14ac:dyDescent="0.35">
      <c r="B1979" s="7">
        <v>44711</v>
      </c>
      <c r="G1979" t="s">
        <v>5006</v>
      </c>
    </row>
    <row r="1980" spans="2:7" x14ac:dyDescent="0.35">
      <c r="B1980" s="7">
        <v>44712</v>
      </c>
      <c r="G1980" t="s">
        <v>5005</v>
      </c>
    </row>
    <row r="1981" spans="2:7" x14ac:dyDescent="0.35">
      <c r="B1981" s="7">
        <v>44713</v>
      </c>
      <c r="G1981" t="s">
        <v>5004</v>
      </c>
    </row>
    <row r="1982" spans="2:7" x14ac:dyDescent="0.35">
      <c r="B1982" s="7">
        <v>44714</v>
      </c>
      <c r="G1982" t="s">
        <v>5003</v>
      </c>
    </row>
    <row r="1983" spans="2:7" x14ac:dyDescent="0.35">
      <c r="B1983" s="7">
        <v>44715</v>
      </c>
      <c r="G1983" t="s">
        <v>5002</v>
      </c>
    </row>
    <row r="1984" spans="2:7" x14ac:dyDescent="0.35">
      <c r="B1984" s="7">
        <v>44716</v>
      </c>
      <c r="G1984" t="s">
        <v>5001</v>
      </c>
    </row>
    <row r="1985" spans="2:7" x14ac:dyDescent="0.35">
      <c r="B1985" s="7">
        <v>44717</v>
      </c>
      <c r="G1985" t="s">
        <v>5000</v>
      </c>
    </row>
    <row r="1986" spans="2:7" x14ac:dyDescent="0.35">
      <c r="B1986" s="7">
        <v>44718</v>
      </c>
      <c r="G1986" t="s">
        <v>4999</v>
      </c>
    </row>
    <row r="1987" spans="2:7" x14ac:dyDescent="0.35">
      <c r="B1987" s="7">
        <v>44719</v>
      </c>
      <c r="G1987" t="s">
        <v>4998</v>
      </c>
    </row>
    <row r="1988" spans="2:7" x14ac:dyDescent="0.35">
      <c r="B1988" s="7">
        <v>44720</v>
      </c>
      <c r="G1988" t="s">
        <v>4997</v>
      </c>
    </row>
    <row r="1989" spans="2:7" x14ac:dyDescent="0.35">
      <c r="B1989" s="7">
        <v>44721</v>
      </c>
      <c r="G1989" t="s">
        <v>4996</v>
      </c>
    </row>
    <row r="1990" spans="2:7" x14ac:dyDescent="0.35">
      <c r="B1990" s="7">
        <v>44722</v>
      </c>
      <c r="G1990" t="s">
        <v>4995</v>
      </c>
    </row>
    <row r="1991" spans="2:7" x14ac:dyDescent="0.35">
      <c r="B1991" s="7">
        <v>44723</v>
      </c>
      <c r="G1991" t="s">
        <v>4994</v>
      </c>
    </row>
    <row r="1992" spans="2:7" x14ac:dyDescent="0.35">
      <c r="B1992" s="7">
        <v>44724</v>
      </c>
      <c r="G1992" t="s">
        <v>4993</v>
      </c>
    </row>
    <row r="1993" spans="2:7" x14ac:dyDescent="0.35">
      <c r="B1993" s="7">
        <v>44725</v>
      </c>
      <c r="G1993" t="s">
        <v>4992</v>
      </c>
    </row>
    <row r="1994" spans="2:7" x14ac:dyDescent="0.35">
      <c r="B1994" s="7">
        <v>44726</v>
      </c>
      <c r="G1994" t="s">
        <v>4991</v>
      </c>
    </row>
    <row r="1995" spans="2:7" x14ac:dyDescent="0.35">
      <c r="B1995" s="7">
        <v>44727</v>
      </c>
      <c r="G1995" t="s">
        <v>4990</v>
      </c>
    </row>
    <row r="1996" spans="2:7" x14ac:dyDescent="0.35">
      <c r="B1996" s="7">
        <v>44728</v>
      </c>
      <c r="G1996" t="s">
        <v>4989</v>
      </c>
    </row>
    <row r="1997" spans="2:7" x14ac:dyDescent="0.35">
      <c r="B1997" s="7">
        <v>44729</v>
      </c>
      <c r="G1997" t="s">
        <v>4988</v>
      </c>
    </row>
    <row r="1998" spans="2:7" x14ac:dyDescent="0.35">
      <c r="B1998" s="7">
        <v>44730</v>
      </c>
      <c r="G1998" t="s">
        <v>4987</v>
      </c>
    </row>
    <row r="1999" spans="2:7" x14ac:dyDescent="0.35">
      <c r="B1999" s="7">
        <v>44731</v>
      </c>
      <c r="G1999" t="s">
        <v>4986</v>
      </c>
    </row>
    <row r="2000" spans="2:7" x14ac:dyDescent="0.35">
      <c r="B2000" s="7">
        <v>44732</v>
      </c>
      <c r="G2000" t="s">
        <v>4985</v>
      </c>
    </row>
    <row r="2001" spans="2:7" x14ac:dyDescent="0.35">
      <c r="B2001" s="7">
        <v>44733</v>
      </c>
      <c r="G2001" t="s">
        <v>4984</v>
      </c>
    </row>
    <row r="2002" spans="2:7" x14ac:dyDescent="0.35">
      <c r="B2002" s="7">
        <v>44734</v>
      </c>
      <c r="G2002" t="s">
        <v>4983</v>
      </c>
    </row>
    <row r="2003" spans="2:7" x14ac:dyDescent="0.35">
      <c r="B2003" s="7">
        <v>44735</v>
      </c>
      <c r="G2003" t="s">
        <v>4982</v>
      </c>
    </row>
    <row r="2004" spans="2:7" x14ac:dyDescent="0.35">
      <c r="B2004" s="7">
        <v>44736</v>
      </c>
      <c r="G2004" t="s">
        <v>4981</v>
      </c>
    </row>
    <row r="2005" spans="2:7" x14ac:dyDescent="0.35">
      <c r="B2005" s="7">
        <v>44737</v>
      </c>
      <c r="G2005" t="s">
        <v>4980</v>
      </c>
    </row>
    <row r="2006" spans="2:7" x14ac:dyDescent="0.35">
      <c r="B2006" s="7">
        <v>44738</v>
      </c>
      <c r="G2006" t="s">
        <v>4979</v>
      </c>
    </row>
    <row r="2007" spans="2:7" x14ac:dyDescent="0.35">
      <c r="B2007" s="7">
        <v>44739</v>
      </c>
      <c r="G2007" t="s">
        <v>4978</v>
      </c>
    </row>
    <row r="2008" spans="2:7" x14ac:dyDescent="0.35">
      <c r="B2008" s="7">
        <v>44740</v>
      </c>
      <c r="G2008" t="s">
        <v>4977</v>
      </c>
    </row>
    <row r="2009" spans="2:7" x14ac:dyDescent="0.35">
      <c r="B2009" s="7">
        <v>44741</v>
      </c>
      <c r="G2009" t="s">
        <v>4976</v>
      </c>
    </row>
    <row r="2010" spans="2:7" x14ac:dyDescent="0.35">
      <c r="B2010" s="7">
        <v>44742</v>
      </c>
      <c r="G2010" t="s">
        <v>4975</v>
      </c>
    </row>
    <row r="2011" spans="2:7" x14ac:dyDescent="0.35">
      <c r="B2011" s="7">
        <v>44743</v>
      </c>
      <c r="G2011" t="s">
        <v>4974</v>
      </c>
    </row>
    <row r="2012" spans="2:7" x14ac:dyDescent="0.35">
      <c r="B2012" s="7">
        <v>44744</v>
      </c>
      <c r="G2012" t="s">
        <v>4973</v>
      </c>
    </row>
    <row r="2013" spans="2:7" x14ac:dyDescent="0.35">
      <c r="B2013" s="7">
        <v>44745</v>
      </c>
      <c r="G2013" t="s">
        <v>4972</v>
      </c>
    </row>
    <row r="2014" spans="2:7" x14ac:dyDescent="0.35">
      <c r="B2014" s="7">
        <v>44746</v>
      </c>
      <c r="G2014" t="s">
        <v>4971</v>
      </c>
    </row>
    <row r="2015" spans="2:7" x14ac:dyDescent="0.35">
      <c r="B2015" s="7">
        <v>44747</v>
      </c>
      <c r="G2015" t="s">
        <v>4970</v>
      </c>
    </row>
    <row r="2016" spans="2:7" x14ac:dyDescent="0.35">
      <c r="B2016" s="7">
        <v>44748</v>
      </c>
      <c r="G2016" t="s">
        <v>4969</v>
      </c>
    </row>
    <row r="2017" spans="2:7" x14ac:dyDescent="0.35">
      <c r="B2017" s="7">
        <v>44749</v>
      </c>
      <c r="G2017" t="s">
        <v>4968</v>
      </c>
    </row>
    <row r="2018" spans="2:7" x14ac:dyDescent="0.35">
      <c r="B2018" s="7">
        <v>44750</v>
      </c>
      <c r="G2018" t="s">
        <v>4967</v>
      </c>
    </row>
    <row r="2019" spans="2:7" x14ac:dyDescent="0.35">
      <c r="B2019" s="7">
        <v>44751</v>
      </c>
      <c r="G2019" t="s">
        <v>4966</v>
      </c>
    </row>
    <row r="2020" spans="2:7" x14ac:dyDescent="0.35">
      <c r="B2020" s="7">
        <v>44752</v>
      </c>
      <c r="G2020" t="s">
        <v>4965</v>
      </c>
    </row>
    <row r="2021" spans="2:7" x14ac:dyDescent="0.35">
      <c r="B2021" s="7">
        <v>44753</v>
      </c>
      <c r="G2021" t="s">
        <v>4964</v>
      </c>
    </row>
    <row r="2022" spans="2:7" x14ac:dyDescent="0.35">
      <c r="B2022" s="7">
        <v>44754</v>
      </c>
      <c r="G2022" t="s">
        <v>4963</v>
      </c>
    </row>
    <row r="2023" spans="2:7" x14ac:dyDescent="0.35">
      <c r="B2023" s="7">
        <v>44755</v>
      </c>
      <c r="G2023" t="s">
        <v>4962</v>
      </c>
    </row>
    <row r="2024" spans="2:7" x14ac:dyDescent="0.35">
      <c r="B2024" s="7">
        <v>44756</v>
      </c>
      <c r="G2024" t="s">
        <v>4961</v>
      </c>
    </row>
    <row r="2025" spans="2:7" x14ac:dyDescent="0.35">
      <c r="B2025" s="7">
        <v>44757</v>
      </c>
      <c r="G2025" t="s">
        <v>4960</v>
      </c>
    </row>
    <row r="2026" spans="2:7" x14ac:dyDescent="0.35">
      <c r="B2026" s="7">
        <v>44758</v>
      </c>
      <c r="G2026" t="s">
        <v>4959</v>
      </c>
    </row>
    <row r="2027" spans="2:7" x14ac:dyDescent="0.35">
      <c r="B2027" s="7">
        <v>44759</v>
      </c>
      <c r="G2027" t="s">
        <v>4958</v>
      </c>
    </row>
    <row r="2028" spans="2:7" x14ac:dyDescent="0.35">
      <c r="B2028" s="7">
        <v>44760</v>
      </c>
      <c r="G2028" t="s">
        <v>4957</v>
      </c>
    </row>
    <row r="2029" spans="2:7" x14ac:dyDescent="0.35">
      <c r="B2029" s="7">
        <v>44761</v>
      </c>
      <c r="G2029" t="s">
        <v>4956</v>
      </c>
    </row>
    <row r="2030" spans="2:7" x14ac:dyDescent="0.35">
      <c r="B2030" s="7">
        <v>44762</v>
      </c>
      <c r="G2030" t="s">
        <v>4955</v>
      </c>
    </row>
    <row r="2031" spans="2:7" x14ac:dyDescent="0.35">
      <c r="B2031" s="7">
        <v>44763</v>
      </c>
      <c r="G2031" t="s">
        <v>4954</v>
      </c>
    </row>
    <row r="2032" spans="2:7" x14ac:dyDescent="0.35">
      <c r="B2032" s="7">
        <v>44764</v>
      </c>
      <c r="G2032" t="s">
        <v>4953</v>
      </c>
    </row>
    <row r="2033" spans="2:7" x14ac:dyDescent="0.35">
      <c r="B2033" s="7">
        <v>44765</v>
      </c>
      <c r="G2033" t="s">
        <v>4952</v>
      </c>
    </row>
    <row r="2034" spans="2:7" x14ac:dyDescent="0.35">
      <c r="B2034" s="7">
        <v>44766</v>
      </c>
      <c r="G2034" t="s">
        <v>4951</v>
      </c>
    </row>
    <row r="2035" spans="2:7" x14ac:dyDescent="0.35">
      <c r="B2035" s="7">
        <v>44767</v>
      </c>
      <c r="G2035" t="s">
        <v>4950</v>
      </c>
    </row>
    <row r="2036" spans="2:7" x14ac:dyDescent="0.35">
      <c r="B2036" s="7">
        <v>44768</v>
      </c>
      <c r="G2036" t="s">
        <v>4949</v>
      </c>
    </row>
    <row r="2037" spans="2:7" x14ac:dyDescent="0.35">
      <c r="B2037" s="7">
        <v>44769</v>
      </c>
      <c r="G2037" t="s">
        <v>4948</v>
      </c>
    </row>
    <row r="2038" spans="2:7" x14ac:dyDescent="0.35">
      <c r="B2038" s="7">
        <v>44770</v>
      </c>
      <c r="G2038" t="s">
        <v>4947</v>
      </c>
    </row>
    <row r="2039" spans="2:7" x14ac:dyDescent="0.35">
      <c r="B2039" s="7">
        <v>44771</v>
      </c>
      <c r="G2039" t="s">
        <v>4946</v>
      </c>
    </row>
    <row r="2040" spans="2:7" x14ac:dyDescent="0.35">
      <c r="B2040" s="7">
        <v>44772</v>
      </c>
      <c r="G2040" t="s">
        <v>4945</v>
      </c>
    </row>
    <row r="2041" spans="2:7" x14ac:dyDescent="0.35">
      <c r="B2041" s="7">
        <v>44773</v>
      </c>
      <c r="G2041" t="s">
        <v>4944</v>
      </c>
    </row>
    <row r="2042" spans="2:7" x14ac:dyDescent="0.35">
      <c r="B2042" s="7">
        <v>44774</v>
      </c>
      <c r="G2042" t="s">
        <v>4943</v>
      </c>
    </row>
    <row r="2043" spans="2:7" x14ac:dyDescent="0.35">
      <c r="B2043" s="7">
        <v>44775</v>
      </c>
      <c r="G2043" t="s">
        <v>4942</v>
      </c>
    </row>
    <row r="2044" spans="2:7" x14ac:dyDescent="0.35">
      <c r="B2044" s="7">
        <v>44776</v>
      </c>
      <c r="G2044" t="s">
        <v>4941</v>
      </c>
    </row>
    <row r="2045" spans="2:7" x14ac:dyDescent="0.35">
      <c r="B2045" s="7">
        <v>44777</v>
      </c>
      <c r="G2045" t="s">
        <v>4940</v>
      </c>
    </row>
    <row r="2046" spans="2:7" x14ac:dyDescent="0.35">
      <c r="B2046" s="7">
        <v>44778</v>
      </c>
      <c r="G2046" t="s">
        <v>4939</v>
      </c>
    </row>
    <row r="2047" spans="2:7" x14ac:dyDescent="0.35">
      <c r="B2047" s="7">
        <v>44779</v>
      </c>
      <c r="G2047" t="s">
        <v>4938</v>
      </c>
    </row>
    <row r="2048" spans="2:7" x14ac:dyDescent="0.35">
      <c r="B2048" s="7">
        <v>44780</v>
      </c>
      <c r="G2048" t="s">
        <v>4937</v>
      </c>
    </row>
    <row r="2049" spans="2:7" x14ac:dyDescent="0.35">
      <c r="B2049" s="7">
        <v>44781</v>
      </c>
      <c r="G2049" t="s">
        <v>4936</v>
      </c>
    </row>
    <row r="2050" spans="2:7" x14ac:dyDescent="0.35">
      <c r="B2050" s="7">
        <v>44782</v>
      </c>
      <c r="G2050" t="s">
        <v>4935</v>
      </c>
    </row>
    <row r="2051" spans="2:7" x14ac:dyDescent="0.35">
      <c r="B2051" s="7">
        <v>44783</v>
      </c>
      <c r="G2051" t="s">
        <v>4934</v>
      </c>
    </row>
    <row r="2052" spans="2:7" x14ac:dyDescent="0.35">
      <c r="B2052" s="7">
        <v>44784</v>
      </c>
      <c r="G2052" t="s">
        <v>4933</v>
      </c>
    </row>
    <row r="2053" spans="2:7" x14ac:dyDescent="0.35">
      <c r="B2053" s="7">
        <v>44785</v>
      </c>
      <c r="G2053" t="s">
        <v>4932</v>
      </c>
    </row>
    <row r="2054" spans="2:7" x14ac:dyDescent="0.35">
      <c r="B2054" s="7">
        <v>44786</v>
      </c>
      <c r="G2054" t="s">
        <v>4931</v>
      </c>
    </row>
    <row r="2055" spans="2:7" x14ac:dyDescent="0.35">
      <c r="B2055" s="7">
        <v>44787</v>
      </c>
      <c r="G2055" t="s">
        <v>4930</v>
      </c>
    </row>
    <row r="2056" spans="2:7" x14ac:dyDescent="0.35">
      <c r="B2056" s="7">
        <v>44788</v>
      </c>
      <c r="G2056" t="s">
        <v>4929</v>
      </c>
    </row>
    <row r="2057" spans="2:7" x14ac:dyDescent="0.35">
      <c r="B2057" s="7">
        <v>44789</v>
      </c>
      <c r="G2057" t="s">
        <v>4928</v>
      </c>
    </row>
    <row r="2058" spans="2:7" x14ac:dyDescent="0.35">
      <c r="B2058" s="7">
        <v>44790</v>
      </c>
      <c r="G2058" t="s">
        <v>4927</v>
      </c>
    </row>
    <row r="2059" spans="2:7" x14ac:dyDescent="0.35">
      <c r="B2059" s="7">
        <v>44791</v>
      </c>
      <c r="G2059" t="s">
        <v>4926</v>
      </c>
    </row>
    <row r="2060" spans="2:7" x14ac:dyDescent="0.35">
      <c r="B2060" s="7">
        <v>44792</v>
      </c>
      <c r="G2060" t="s">
        <v>4925</v>
      </c>
    </row>
    <row r="2061" spans="2:7" x14ac:dyDescent="0.35">
      <c r="B2061" s="7">
        <v>44793</v>
      </c>
      <c r="G2061" t="s">
        <v>4924</v>
      </c>
    </row>
    <row r="2062" spans="2:7" x14ac:dyDescent="0.35">
      <c r="B2062" s="7">
        <v>44794</v>
      </c>
      <c r="G2062" t="s">
        <v>4923</v>
      </c>
    </row>
    <row r="2063" spans="2:7" x14ac:dyDescent="0.35">
      <c r="B2063" s="7">
        <v>44795</v>
      </c>
      <c r="G2063" t="s">
        <v>4922</v>
      </c>
    </row>
    <row r="2064" spans="2:7" x14ac:dyDescent="0.35">
      <c r="B2064" s="7">
        <v>44796</v>
      </c>
      <c r="G2064" t="s">
        <v>4921</v>
      </c>
    </row>
    <row r="2065" spans="2:7" x14ac:dyDescent="0.35">
      <c r="B2065" s="7">
        <v>44797</v>
      </c>
      <c r="G2065" t="s">
        <v>4920</v>
      </c>
    </row>
    <row r="2066" spans="2:7" x14ac:dyDescent="0.35">
      <c r="B2066" s="7">
        <v>44798</v>
      </c>
      <c r="G2066" t="s">
        <v>4919</v>
      </c>
    </row>
    <row r="2067" spans="2:7" x14ac:dyDescent="0.35">
      <c r="B2067" s="7">
        <v>44799</v>
      </c>
      <c r="G2067" t="s">
        <v>4918</v>
      </c>
    </row>
    <row r="2068" spans="2:7" x14ac:dyDescent="0.35">
      <c r="B2068" s="7">
        <v>44800</v>
      </c>
      <c r="G2068" t="s">
        <v>4917</v>
      </c>
    </row>
    <row r="2069" spans="2:7" x14ac:dyDescent="0.35">
      <c r="B2069" s="7">
        <v>44801</v>
      </c>
      <c r="G2069" t="s">
        <v>4916</v>
      </c>
    </row>
    <row r="2070" spans="2:7" x14ac:dyDescent="0.35">
      <c r="B2070" s="7">
        <v>44802</v>
      </c>
      <c r="G2070" t="s">
        <v>4915</v>
      </c>
    </row>
    <row r="2071" spans="2:7" x14ac:dyDescent="0.35">
      <c r="B2071" s="7">
        <v>44803</v>
      </c>
      <c r="G2071" t="s">
        <v>4914</v>
      </c>
    </row>
    <row r="2072" spans="2:7" x14ac:dyDescent="0.35">
      <c r="B2072" s="7">
        <v>44804</v>
      </c>
      <c r="G2072" t="s">
        <v>4913</v>
      </c>
    </row>
    <row r="2073" spans="2:7" x14ac:dyDescent="0.35">
      <c r="B2073" s="7">
        <v>44805</v>
      </c>
      <c r="G2073" t="s">
        <v>4912</v>
      </c>
    </row>
    <row r="2074" spans="2:7" x14ac:dyDescent="0.35">
      <c r="B2074" s="7">
        <v>44806</v>
      </c>
      <c r="G2074" t="s">
        <v>4911</v>
      </c>
    </row>
    <row r="2075" spans="2:7" x14ac:dyDescent="0.35">
      <c r="B2075" s="7">
        <v>44807</v>
      </c>
      <c r="G2075" t="s">
        <v>4910</v>
      </c>
    </row>
    <row r="2076" spans="2:7" x14ac:dyDescent="0.35">
      <c r="B2076" s="7">
        <v>44808</v>
      </c>
      <c r="G2076" t="s">
        <v>4909</v>
      </c>
    </row>
    <row r="2077" spans="2:7" x14ac:dyDescent="0.35">
      <c r="B2077" s="7">
        <v>44809</v>
      </c>
      <c r="G2077" t="s">
        <v>4908</v>
      </c>
    </row>
    <row r="2078" spans="2:7" x14ac:dyDescent="0.35">
      <c r="B2078" s="7">
        <v>44810</v>
      </c>
      <c r="G2078" t="s">
        <v>4907</v>
      </c>
    </row>
    <row r="2079" spans="2:7" x14ac:dyDescent="0.35">
      <c r="B2079" s="7">
        <v>44811</v>
      </c>
      <c r="G2079" t="s">
        <v>4906</v>
      </c>
    </row>
    <row r="2080" spans="2:7" x14ac:dyDescent="0.35">
      <c r="B2080" s="7">
        <v>44812</v>
      </c>
      <c r="G2080" t="s">
        <v>4905</v>
      </c>
    </row>
    <row r="2081" spans="2:7" x14ac:dyDescent="0.35">
      <c r="B2081" s="7">
        <v>44813</v>
      </c>
      <c r="G2081" t="s">
        <v>4904</v>
      </c>
    </row>
    <row r="2082" spans="2:7" x14ac:dyDescent="0.35">
      <c r="B2082" s="7">
        <v>44814</v>
      </c>
      <c r="G2082" t="s">
        <v>4903</v>
      </c>
    </row>
    <row r="2083" spans="2:7" x14ac:dyDescent="0.35">
      <c r="B2083" s="7">
        <v>44815</v>
      </c>
      <c r="G2083" t="s">
        <v>4902</v>
      </c>
    </row>
    <row r="2084" spans="2:7" x14ac:dyDescent="0.35">
      <c r="B2084" s="7">
        <v>44816</v>
      </c>
      <c r="G2084" t="s">
        <v>4901</v>
      </c>
    </row>
    <row r="2085" spans="2:7" x14ac:dyDescent="0.35">
      <c r="B2085" s="7">
        <v>44817</v>
      </c>
      <c r="G2085" t="s">
        <v>4900</v>
      </c>
    </row>
    <row r="2086" spans="2:7" x14ac:dyDescent="0.35">
      <c r="B2086" s="7">
        <v>44818</v>
      </c>
      <c r="G2086" t="s">
        <v>4899</v>
      </c>
    </row>
    <row r="2087" spans="2:7" x14ac:dyDescent="0.35">
      <c r="B2087" s="7">
        <v>44819</v>
      </c>
      <c r="G2087" t="s">
        <v>4898</v>
      </c>
    </row>
    <row r="2088" spans="2:7" x14ac:dyDescent="0.35">
      <c r="B2088" s="7">
        <v>44820</v>
      </c>
      <c r="G2088" t="s">
        <v>4897</v>
      </c>
    </row>
    <row r="2089" spans="2:7" x14ac:dyDescent="0.35">
      <c r="B2089" s="7">
        <v>44821</v>
      </c>
      <c r="G2089" t="s">
        <v>4896</v>
      </c>
    </row>
    <row r="2090" spans="2:7" x14ac:dyDescent="0.35">
      <c r="B2090" s="7">
        <v>44822</v>
      </c>
      <c r="G2090" t="s">
        <v>4895</v>
      </c>
    </row>
    <row r="2091" spans="2:7" x14ac:dyDescent="0.35">
      <c r="B2091" s="7">
        <v>44823</v>
      </c>
      <c r="G2091" t="s">
        <v>4894</v>
      </c>
    </row>
    <row r="2092" spans="2:7" x14ac:dyDescent="0.35">
      <c r="B2092" s="7">
        <v>44824</v>
      </c>
      <c r="G2092" t="s">
        <v>4893</v>
      </c>
    </row>
    <row r="2093" spans="2:7" x14ac:dyDescent="0.35">
      <c r="B2093" s="7">
        <v>44825</v>
      </c>
      <c r="G2093" t="s">
        <v>4892</v>
      </c>
    </row>
    <row r="2094" spans="2:7" x14ac:dyDescent="0.35">
      <c r="B2094" s="7">
        <v>44826</v>
      </c>
      <c r="G2094" t="s">
        <v>4891</v>
      </c>
    </row>
    <row r="2095" spans="2:7" x14ac:dyDescent="0.35">
      <c r="B2095" s="7">
        <v>44827</v>
      </c>
      <c r="G2095" t="s">
        <v>4890</v>
      </c>
    </row>
    <row r="2096" spans="2:7" x14ac:dyDescent="0.35">
      <c r="B2096" s="7">
        <v>44828</v>
      </c>
      <c r="G2096" t="s">
        <v>4889</v>
      </c>
    </row>
    <row r="2097" spans="2:7" x14ac:dyDescent="0.35">
      <c r="B2097" s="7">
        <v>44829</v>
      </c>
      <c r="G2097" t="s">
        <v>4888</v>
      </c>
    </row>
    <row r="2098" spans="2:7" x14ac:dyDescent="0.35">
      <c r="B2098" s="7">
        <v>44830</v>
      </c>
      <c r="G2098" t="s">
        <v>4887</v>
      </c>
    </row>
    <row r="2099" spans="2:7" x14ac:dyDescent="0.35">
      <c r="B2099" s="7">
        <v>44831</v>
      </c>
      <c r="G2099" t="s">
        <v>4886</v>
      </c>
    </row>
    <row r="2100" spans="2:7" x14ac:dyDescent="0.35">
      <c r="B2100" s="7">
        <v>44832</v>
      </c>
      <c r="G2100" t="s">
        <v>4885</v>
      </c>
    </row>
    <row r="2101" spans="2:7" x14ac:dyDescent="0.35">
      <c r="B2101" s="7">
        <v>44833</v>
      </c>
      <c r="G2101" t="s">
        <v>4884</v>
      </c>
    </row>
    <row r="2102" spans="2:7" x14ac:dyDescent="0.35">
      <c r="B2102" s="7">
        <v>44834</v>
      </c>
      <c r="G2102" t="s">
        <v>4883</v>
      </c>
    </row>
    <row r="2103" spans="2:7" x14ac:dyDescent="0.35">
      <c r="B2103" s="7">
        <v>44835</v>
      </c>
      <c r="G2103" t="s">
        <v>4882</v>
      </c>
    </row>
    <row r="2104" spans="2:7" x14ac:dyDescent="0.35">
      <c r="B2104" s="7">
        <v>44836</v>
      </c>
      <c r="G2104" t="s">
        <v>4881</v>
      </c>
    </row>
    <row r="2105" spans="2:7" x14ac:dyDescent="0.35">
      <c r="B2105" s="7">
        <v>44837</v>
      </c>
      <c r="G2105" t="s">
        <v>4880</v>
      </c>
    </row>
    <row r="2106" spans="2:7" x14ac:dyDescent="0.35">
      <c r="B2106" s="7">
        <v>44838</v>
      </c>
      <c r="G2106" t="s">
        <v>4879</v>
      </c>
    </row>
    <row r="2107" spans="2:7" x14ac:dyDescent="0.35">
      <c r="B2107" s="7">
        <v>44839</v>
      </c>
      <c r="G2107" t="s">
        <v>4878</v>
      </c>
    </row>
    <row r="2108" spans="2:7" x14ac:dyDescent="0.35">
      <c r="B2108" s="7">
        <v>44840</v>
      </c>
      <c r="G2108" t="s">
        <v>4877</v>
      </c>
    </row>
    <row r="2109" spans="2:7" x14ac:dyDescent="0.35">
      <c r="B2109" s="7">
        <v>44841</v>
      </c>
      <c r="G2109" t="s">
        <v>4876</v>
      </c>
    </row>
    <row r="2110" spans="2:7" x14ac:dyDescent="0.35">
      <c r="B2110" s="7">
        <v>44842</v>
      </c>
      <c r="G2110" t="s">
        <v>4875</v>
      </c>
    </row>
    <row r="2111" spans="2:7" x14ac:dyDescent="0.35">
      <c r="B2111" s="7">
        <v>44843</v>
      </c>
      <c r="G2111" t="s">
        <v>4874</v>
      </c>
    </row>
    <row r="2112" spans="2:7" x14ac:dyDescent="0.35">
      <c r="B2112" s="7">
        <v>44844</v>
      </c>
      <c r="G2112" t="s">
        <v>4873</v>
      </c>
    </row>
    <row r="2113" spans="2:7" x14ac:dyDescent="0.35">
      <c r="B2113" s="7">
        <v>44845</v>
      </c>
      <c r="G2113" t="s">
        <v>4872</v>
      </c>
    </row>
    <row r="2114" spans="2:7" x14ac:dyDescent="0.35">
      <c r="B2114" s="7">
        <v>44846</v>
      </c>
      <c r="G2114" t="s">
        <v>4871</v>
      </c>
    </row>
    <row r="2115" spans="2:7" x14ac:dyDescent="0.35">
      <c r="B2115" s="7">
        <v>44847</v>
      </c>
      <c r="G2115" t="s">
        <v>4870</v>
      </c>
    </row>
    <row r="2116" spans="2:7" x14ac:dyDescent="0.35">
      <c r="B2116" s="7">
        <v>44848</v>
      </c>
      <c r="G2116" t="s">
        <v>4869</v>
      </c>
    </row>
    <row r="2117" spans="2:7" x14ac:dyDescent="0.35">
      <c r="B2117" s="7">
        <v>44849</v>
      </c>
      <c r="G2117" t="s">
        <v>4868</v>
      </c>
    </row>
    <row r="2118" spans="2:7" x14ac:dyDescent="0.35">
      <c r="B2118" s="7">
        <v>44850</v>
      </c>
      <c r="G2118" t="s">
        <v>4867</v>
      </c>
    </row>
    <row r="2119" spans="2:7" x14ac:dyDescent="0.35">
      <c r="B2119" s="7">
        <v>44851</v>
      </c>
      <c r="G2119" t="s">
        <v>4866</v>
      </c>
    </row>
    <row r="2120" spans="2:7" x14ac:dyDescent="0.35">
      <c r="B2120" s="7">
        <v>44852</v>
      </c>
      <c r="G2120" t="s">
        <v>4865</v>
      </c>
    </row>
    <row r="2121" spans="2:7" x14ac:dyDescent="0.35">
      <c r="B2121" s="7">
        <v>44853</v>
      </c>
      <c r="G2121" t="s">
        <v>4864</v>
      </c>
    </row>
    <row r="2122" spans="2:7" x14ac:dyDescent="0.35">
      <c r="B2122" s="7">
        <v>44854</v>
      </c>
      <c r="G2122" t="s">
        <v>4863</v>
      </c>
    </row>
    <row r="2123" spans="2:7" x14ac:dyDescent="0.35">
      <c r="B2123" s="7">
        <v>44855</v>
      </c>
      <c r="G2123" t="s">
        <v>4862</v>
      </c>
    </row>
    <row r="2124" spans="2:7" x14ac:dyDescent="0.35">
      <c r="B2124" s="7">
        <v>44856</v>
      </c>
      <c r="G2124" t="s">
        <v>4861</v>
      </c>
    </row>
    <row r="2125" spans="2:7" x14ac:dyDescent="0.35">
      <c r="B2125" s="7">
        <v>44857</v>
      </c>
      <c r="G2125" t="s">
        <v>4860</v>
      </c>
    </row>
    <row r="2126" spans="2:7" x14ac:dyDescent="0.35">
      <c r="B2126" s="7">
        <v>44858</v>
      </c>
      <c r="G2126" t="s">
        <v>4859</v>
      </c>
    </row>
    <row r="2127" spans="2:7" x14ac:dyDescent="0.35">
      <c r="B2127" s="7">
        <v>44859</v>
      </c>
      <c r="G2127" t="s">
        <v>4858</v>
      </c>
    </row>
    <row r="2128" spans="2:7" x14ac:dyDescent="0.35">
      <c r="B2128" s="7">
        <v>44860</v>
      </c>
      <c r="G2128" t="s">
        <v>4857</v>
      </c>
    </row>
    <row r="2129" spans="2:7" x14ac:dyDescent="0.35">
      <c r="B2129" s="7">
        <v>44861</v>
      </c>
      <c r="G2129" t="s">
        <v>4856</v>
      </c>
    </row>
    <row r="2130" spans="2:7" x14ac:dyDescent="0.35">
      <c r="B2130" s="7">
        <v>44862</v>
      </c>
      <c r="G2130" t="s">
        <v>4855</v>
      </c>
    </row>
    <row r="2131" spans="2:7" x14ac:dyDescent="0.35">
      <c r="B2131" s="7">
        <v>44863</v>
      </c>
      <c r="G2131" t="s">
        <v>4854</v>
      </c>
    </row>
    <row r="2132" spans="2:7" x14ac:dyDescent="0.35">
      <c r="B2132" s="7">
        <v>44864</v>
      </c>
      <c r="G2132" t="s">
        <v>4853</v>
      </c>
    </row>
    <row r="2133" spans="2:7" x14ac:dyDescent="0.35">
      <c r="B2133" s="7">
        <v>44865</v>
      </c>
      <c r="G2133" t="s">
        <v>4852</v>
      </c>
    </row>
    <row r="2134" spans="2:7" x14ac:dyDescent="0.35">
      <c r="B2134" s="7">
        <v>44866</v>
      </c>
      <c r="G2134" t="s">
        <v>4851</v>
      </c>
    </row>
    <row r="2135" spans="2:7" x14ac:dyDescent="0.35">
      <c r="B2135" s="7">
        <v>44867</v>
      </c>
      <c r="G2135" t="s">
        <v>4850</v>
      </c>
    </row>
    <row r="2136" spans="2:7" x14ac:dyDescent="0.35">
      <c r="B2136" s="7">
        <v>44868</v>
      </c>
      <c r="G2136" t="s">
        <v>4849</v>
      </c>
    </row>
    <row r="2137" spans="2:7" x14ac:dyDescent="0.35">
      <c r="B2137" s="7">
        <v>44869</v>
      </c>
      <c r="G2137" t="s">
        <v>4848</v>
      </c>
    </row>
    <row r="2138" spans="2:7" x14ac:dyDescent="0.35">
      <c r="B2138" s="7">
        <v>44870</v>
      </c>
      <c r="G2138" t="s">
        <v>4847</v>
      </c>
    </row>
    <row r="2139" spans="2:7" x14ac:dyDescent="0.35">
      <c r="B2139" s="7">
        <v>44871</v>
      </c>
      <c r="G2139" t="s">
        <v>4846</v>
      </c>
    </row>
    <row r="2140" spans="2:7" x14ac:dyDescent="0.35">
      <c r="B2140" s="7">
        <v>44872</v>
      </c>
      <c r="G2140" t="s">
        <v>4845</v>
      </c>
    </row>
    <row r="2141" spans="2:7" x14ac:dyDescent="0.35">
      <c r="B2141" s="7">
        <v>44873</v>
      </c>
      <c r="G2141" t="s">
        <v>4844</v>
      </c>
    </row>
    <row r="2142" spans="2:7" x14ac:dyDescent="0.35">
      <c r="B2142" s="7">
        <v>44874</v>
      </c>
      <c r="G2142" t="s">
        <v>4843</v>
      </c>
    </row>
    <row r="2143" spans="2:7" x14ac:dyDescent="0.35">
      <c r="B2143" s="7">
        <v>44875</v>
      </c>
      <c r="G2143" t="s">
        <v>4842</v>
      </c>
    </row>
    <row r="2144" spans="2:7" x14ac:dyDescent="0.35">
      <c r="B2144" s="7">
        <v>44876</v>
      </c>
      <c r="G2144" t="s">
        <v>4841</v>
      </c>
    </row>
    <row r="2145" spans="2:7" x14ac:dyDescent="0.35">
      <c r="B2145" s="7">
        <v>44877</v>
      </c>
      <c r="G2145" t="s">
        <v>4840</v>
      </c>
    </row>
    <row r="2146" spans="2:7" x14ac:dyDescent="0.35">
      <c r="B2146" s="7">
        <v>44878</v>
      </c>
      <c r="G2146" t="s">
        <v>4839</v>
      </c>
    </row>
    <row r="2147" spans="2:7" x14ac:dyDescent="0.35">
      <c r="B2147" s="7">
        <v>44879</v>
      </c>
      <c r="G2147" t="s">
        <v>4838</v>
      </c>
    </row>
    <row r="2148" spans="2:7" x14ac:dyDescent="0.35">
      <c r="B2148" s="7">
        <v>44880</v>
      </c>
      <c r="G2148" t="s">
        <v>4837</v>
      </c>
    </row>
    <row r="2149" spans="2:7" x14ac:dyDescent="0.35">
      <c r="B2149" s="7">
        <v>44881</v>
      </c>
      <c r="G2149" t="s">
        <v>4836</v>
      </c>
    </row>
    <row r="2150" spans="2:7" x14ac:dyDescent="0.35">
      <c r="B2150" s="7">
        <v>44882</v>
      </c>
      <c r="G2150" t="s">
        <v>4835</v>
      </c>
    </row>
    <row r="2151" spans="2:7" x14ac:dyDescent="0.35">
      <c r="B2151" s="7">
        <v>44883</v>
      </c>
      <c r="G2151" t="s">
        <v>4834</v>
      </c>
    </row>
    <row r="2152" spans="2:7" x14ac:dyDescent="0.35">
      <c r="B2152" s="7">
        <v>44884</v>
      </c>
      <c r="G2152" t="s">
        <v>4833</v>
      </c>
    </row>
    <row r="2153" spans="2:7" x14ac:dyDescent="0.35">
      <c r="B2153" s="7">
        <v>44885</v>
      </c>
      <c r="G2153" t="s">
        <v>4832</v>
      </c>
    </row>
    <row r="2154" spans="2:7" x14ac:dyDescent="0.35">
      <c r="B2154" s="7">
        <v>44886</v>
      </c>
      <c r="G2154" t="s">
        <v>4831</v>
      </c>
    </row>
    <row r="2155" spans="2:7" x14ac:dyDescent="0.35">
      <c r="B2155" s="7">
        <v>44887</v>
      </c>
      <c r="G2155" t="s">
        <v>4830</v>
      </c>
    </row>
    <row r="2156" spans="2:7" x14ac:dyDescent="0.35">
      <c r="B2156" s="7">
        <v>44888</v>
      </c>
      <c r="G2156" t="s">
        <v>4829</v>
      </c>
    </row>
    <row r="2157" spans="2:7" x14ac:dyDescent="0.35">
      <c r="B2157" s="7">
        <v>44889</v>
      </c>
      <c r="G2157" t="s">
        <v>4828</v>
      </c>
    </row>
    <row r="2158" spans="2:7" x14ac:dyDescent="0.35">
      <c r="B2158" s="7">
        <v>44890</v>
      </c>
      <c r="G2158" t="s">
        <v>4827</v>
      </c>
    </row>
    <row r="2159" spans="2:7" x14ac:dyDescent="0.35">
      <c r="B2159" s="7">
        <v>44891</v>
      </c>
      <c r="G2159" t="s">
        <v>4826</v>
      </c>
    </row>
    <row r="2160" spans="2:7" x14ac:dyDescent="0.35">
      <c r="B2160" s="7">
        <v>44892</v>
      </c>
      <c r="G2160" t="s">
        <v>4825</v>
      </c>
    </row>
    <row r="2161" spans="2:7" x14ac:dyDescent="0.35">
      <c r="B2161" s="7">
        <v>44893</v>
      </c>
      <c r="G2161" t="s">
        <v>4824</v>
      </c>
    </row>
    <row r="2162" spans="2:7" x14ac:dyDescent="0.35">
      <c r="B2162" s="7">
        <v>44894</v>
      </c>
      <c r="G2162" t="s">
        <v>4823</v>
      </c>
    </row>
    <row r="2163" spans="2:7" x14ac:dyDescent="0.35">
      <c r="B2163" s="7">
        <v>44895</v>
      </c>
      <c r="G2163" t="s">
        <v>4822</v>
      </c>
    </row>
    <row r="2164" spans="2:7" x14ac:dyDescent="0.35">
      <c r="B2164" s="7">
        <v>44896</v>
      </c>
      <c r="G2164" t="s">
        <v>4821</v>
      </c>
    </row>
    <row r="2165" spans="2:7" x14ac:dyDescent="0.35">
      <c r="B2165" s="7">
        <v>44897</v>
      </c>
      <c r="G2165" t="s">
        <v>4820</v>
      </c>
    </row>
    <row r="2166" spans="2:7" x14ac:dyDescent="0.35">
      <c r="B2166" s="7">
        <v>44898</v>
      </c>
      <c r="G2166" t="s">
        <v>4819</v>
      </c>
    </row>
    <row r="2167" spans="2:7" x14ac:dyDescent="0.35">
      <c r="B2167" s="7">
        <v>44899</v>
      </c>
      <c r="G2167" t="s">
        <v>4818</v>
      </c>
    </row>
    <row r="2168" spans="2:7" x14ac:dyDescent="0.35">
      <c r="B2168" s="7">
        <v>44900</v>
      </c>
      <c r="G2168" t="s">
        <v>4817</v>
      </c>
    </row>
    <row r="2169" spans="2:7" x14ac:dyDescent="0.35">
      <c r="B2169" s="7">
        <v>44901</v>
      </c>
      <c r="G2169" t="s">
        <v>4816</v>
      </c>
    </row>
    <row r="2170" spans="2:7" x14ac:dyDescent="0.35">
      <c r="B2170" s="7">
        <v>44902</v>
      </c>
      <c r="G2170" t="s">
        <v>4815</v>
      </c>
    </row>
    <row r="2171" spans="2:7" x14ac:dyDescent="0.35">
      <c r="B2171" s="7">
        <v>44903</v>
      </c>
      <c r="G2171" t="s">
        <v>4814</v>
      </c>
    </row>
    <row r="2172" spans="2:7" x14ac:dyDescent="0.35">
      <c r="B2172" s="7">
        <v>44904</v>
      </c>
      <c r="G2172" t="s">
        <v>4813</v>
      </c>
    </row>
    <row r="2173" spans="2:7" x14ac:dyDescent="0.35">
      <c r="B2173" s="7">
        <v>44905</v>
      </c>
      <c r="G2173" t="s">
        <v>4812</v>
      </c>
    </row>
    <row r="2174" spans="2:7" x14ac:dyDescent="0.35">
      <c r="B2174" s="7">
        <v>44906</v>
      </c>
      <c r="G2174" t="s">
        <v>4811</v>
      </c>
    </row>
    <row r="2175" spans="2:7" x14ac:dyDescent="0.35">
      <c r="B2175" s="7">
        <v>44907</v>
      </c>
      <c r="G2175" t="s">
        <v>4810</v>
      </c>
    </row>
    <row r="2176" spans="2:7" x14ac:dyDescent="0.35">
      <c r="B2176" s="7">
        <v>44908</v>
      </c>
      <c r="G2176" t="s">
        <v>4809</v>
      </c>
    </row>
    <row r="2177" spans="2:7" x14ac:dyDescent="0.35">
      <c r="B2177" s="7">
        <v>44909</v>
      </c>
      <c r="G2177" t="s">
        <v>4808</v>
      </c>
    </row>
    <row r="2178" spans="2:7" x14ac:dyDescent="0.35">
      <c r="B2178" s="7">
        <v>44910</v>
      </c>
      <c r="G2178" t="s">
        <v>4807</v>
      </c>
    </row>
    <row r="2179" spans="2:7" x14ac:dyDescent="0.35">
      <c r="B2179" s="7">
        <v>44911</v>
      </c>
      <c r="G2179" t="s">
        <v>4806</v>
      </c>
    </row>
    <row r="2180" spans="2:7" x14ac:dyDescent="0.35">
      <c r="B2180" s="7">
        <v>44912</v>
      </c>
      <c r="G2180" t="s">
        <v>4805</v>
      </c>
    </row>
    <row r="2181" spans="2:7" x14ac:dyDescent="0.35">
      <c r="B2181" s="7">
        <v>44913</v>
      </c>
      <c r="G2181" t="s">
        <v>4804</v>
      </c>
    </row>
    <row r="2182" spans="2:7" x14ac:dyDescent="0.35">
      <c r="B2182" s="7">
        <v>44914</v>
      </c>
      <c r="G2182" t="s">
        <v>4803</v>
      </c>
    </row>
    <row r="2183" spans="2:7" x14ac:dyDescent="0.35">
      <c r="B2183" s="7">
        <v>44915</v>
      </c>
      <c r="G2183" t="s">
        <v>4802</v>
      </c>
    </row>
    <row r="2184" spans="2:7" x14ac:dyDescent="0.35">
      <c r="B2184" s="7">
        <v>44916</v>
      </c>
      <c r="G2184" t="s">
        <v>4801</v>
      </c>
    </row>
    <row r="2185" spans="2:7" x14ac:dyDescent="0.35">
      <c r="B2185" s="7">
        <v>44917</v>
      </c>
      <c r="G2185" t="s">
        <v>4800</v>
      </c>
    </row>
    <row r="2186" spans="2:7" x14ac:dyDescent="0.35">
      <c r="B2186" s="7">
        <v>44918</v>
      </c>
      <c r="G2186" t="s">
        <v>4799</v>
      </c>
    </row>
    <row r="2187" spans="2:7" x14ac:dyDescent="0.35">
      <c r="B2187" s="7">
        <v>44919</v>
      </c>
      <c r="G2187" t="s">
        <v>4798</v>
      </c>
    </row>
    <row r="2188" spans="2:7" x14ac:dyDescent="0.35">
      <c r="B2188" s="7">
        <v>44920</v>
      </c>
      <c r="G2188" t="s">
        <v>4797</v>
      </c>
    </row>
    <row r="2189" spans="2:7" x14ac:dyDescent="0.35">
      <c r="B2189" s="7">
        <v>44921</v>
      </c>
      <c r="G2189" t="s">
        <v>4796</v>
      </c>
    </row>
    <row r="2190" spans="2:7" x14ac:dyDescent="0.35">
      <c r="B2190" s="7">
        <v>44922</v>
      </c>
      <c r="G2190" t="s">
        <v>4795</v>
      </c>
    </row>
    <row r="2191" spans="2:7" x14ac:dyDescent="0.35">
      <c r="B2191" s="7">
        <v>44923</v>
      </c>
      <c r="G2191" t="s">
        <v>4794</v>
      </c>
    </row>
    <row r="2192" spans="2:7" x14ac:dyDescent="0.35">
      <c r="B2192" s="7">
        <v>44924</v>
      </c>
      <c r="G2192" t="s">
        <v>4793</v>
      </c>
    </row>
    <row r="2193" spans="2:7" x14ac:dyDescent="0.35">
      <c r="B2193" s="7">
        <v>44925</v>
      </c>
      <c r="G2193" t="s">
        <v>4792</v>
      </c>
    </row>
    <row r="2194" spans="2:7" x14ac:dyDescent="0.35">
      <c r="B2194" s="7">
        <v>44926</v>
      </c>
      <c r="G2194" t="s">
        <v>4791</v>
      </c>
    </row>
    <row r="2195" spans="2:7" x14ac:dyDescent="0.35">
      <c r="B2195" s="7">
        <v>44927</v>
      </c>
      <c r="G2195" t="s">
        <v>4790</v>
      </c>
    </row>
    <row r="2196" spans="2:7" x14ac:dyDescent="0.35">
      <c r="B2196" s="7">
        <v>44928</v>
      </c>
      <c r="G2196" t="s">
        <v>4789</v>
      </c>
    </row>
    <row r="2197" spans="2:7" x14ac:dyDescent="0.35">
      <c r="B2197" s="7">
        <v>44929</v>
      </c>
      <c r="G2197" t="s">
        <v>4788</v>
      </c>
    </row>
    <row r="2198" spans="2:7" x14ac:dyDescent="0.35">
      <c r="B2198" s="7">
        <v>44930</v>
      </c>
      <c r="G2198" t="s">
        <v>4787</v>
      </c>
    </row>
    <row r="2199" spans="2:7" x14ac:dyDescent="0.35">
      <c r="B2199" s="7">
        <v>44931</v>
      </c>
      <c r="G2199" t="s">
        <v>4786</v>
      </c>
    </row>
    <row r="2200" spans="2:7" x14ac:dyDescent="0.35">
      <c r="B2200" s="7">
        <v>44932</v>
      </c>
      <c r="G2200" t="s">
        <v>4785</v>
      </c>
    </row>
    <row r="2201" spans="2:7" x14ac:dyDescent="0.35">
      <c r="B2201" s="7">
        <v>44933</v>
      </c>
      <c r="G2201" t="s">
        <v>4784</v>
      </c>
    </row>
    <row r="2202" spans="2:7" x14ac:dyDescent="0.35">
      <c r="B2202" s="7">
        <v>44934</v>
      </c>
      <c r="G2202" t="s">
        <v>4783</v>
      </c>
    </row>
    <row r="2203" spans="2:7" x14ac:dyDescent="0.35">
      <c r="B2203" s="7">
        <v>44935</v>
      </c>
      <c r="G2203" t="s">
        <v>4782</v>
      </c>
    </row>
    <row r="2204" spans="2:7" x14ac:dyDescent="0.35">
      <c r="B2204" s="7">
        <v>44936</v>
      </c>
      <c r="G2204" t="s">
        <v>4781</v>
      </c>
    </row>
    <row r="2205" spans="2:7" x14ac:dyDescent="0.35">
      <c r="B2205" s="7">
        <v>44937</v>
      </c>
      <c r="G2205" t="s">
        <v>4780</v>
      </c>
    </row>
    <row r="2206" spans="2:7" x14ac:dyDescent="0.35">
      <c r="B2206" s="7">
        <v>44938</v>
      </c>
      <c r="G2206" t="s">
        <v>4779</v>
      </c>
    </row>
    <row r="2207" spans="2:7" x14ac:dyDescent="0.35">
      <c r="B2207" s="7">
        <v>44939</v>
      </c>
      <c r="G2207" t="s">
        <v>4778</v>
      </c>
    </row>
    <row r="2208" spans="2:7" x14ac:dyDescent="0.35">
      <c r="B2208" s="7">
        <v>44940</v>
      </c>
      <c r="G2208" t="s">
        <v>4777</v>
      </c>
    </row>
    <row r="2209" spans="2:7" x14ac:dyDescent="0.35">
      <c r="B2209" s="7">
        <v>44941</v>
      </c>
      <c r="G2209" t="s">
        <v>4776</v>
      </c>
    </row>
    <row r="2210" spans="2:7" x14ac:dyDescent="0.35">
      <c r="B2210" s="7">
        <v>44942</v>
      </c>
      <c r="G2210" t="s">
        <v>4775</v>
      </c>
    </row>
    <row r="2211" spans="2:7" x14ac:dyDescent="0.35">
      <c r="B2211" s="7">
        <v>44943</v>
      </c>
      <c r="G2211" t="s">
        <v>4774</v>
      </c>
    </row>
    <row r="2212" spans="2:7" x14ac:dyDescent="0.35">
      <c r="B2212" s="7">
        <v>44944</v>
      </c>
      <c r="G2212" t="s">
        <v>4773</v>
      </c>
    </row>
    <row r="2213" spans="2:7" x14ac:dyDescent="0.35">
      <c r="B2213" s="7">
        <v>44945</v>
      </c>
      <c r="G2213" t="s">
        <v>4772</v>
      </c>
    </row>
    <row r="2214" spans="2:7" x14ac:dyDescent="0.35">
      <c r="B2214" s="7">
        <v>44946</v>
      </c>
      <c r="G2214" t="s">
        <v>4771</v>
      </c>
    </row>
    <row r="2215" spans="2:7" x14ac:dyDescent="0.35">
      <c r="B2215" s="7">
        <v>44947</v>
      </c>
      <c r="G2215" t="s">
        <v>4770</v>
      </c>
    </row>
    <row r="2216" spans="2:7" x14ac:dyDescent="0.35">
      <c r="B2216" s="7">
        <v>44948</v>
      </c>
      <c r="G2216" t="s">
        <v>4769</v>
      </c>
    </row>
    <row r="2217" spans="2:7" x14ac:dyDescent="0.35">
      <c r="B2217" s="7">
        <v>44949</v>
      </c>
      <c r="G2217" t="s">
        <v>4768</v>
      </c>
    </row>
    <row r="2218" spans="2:7" x14ac:dyDescent="0.35">
      <c r="B2218" s="7">
        <v>44950</v>
      </c>
      <c r="G2218" t="s">
        <v>4767</v>
      </c>
    </row>
    <row r="2219" spans="2:7" x14ac:dyDescent="0.35">
      <c r="B2219" s="7">
        <v>44951</v>
      </c>
      <c r="G2219" t="s">
        <v>4766</v>
      </c>
    </row>
    <row r="2220" spans="2:7" x14ac:dyDescent="0.35">
      <c r="B2220" s="7">
        <v>44952</v>
      </c>
      <c r="G2220" t="s">
        <v>4765</v>
      </c>
    </row>
    <row r="2221" spans="2:7" x14ac:dyDescent="0.35">
      <c r="B2221" s="7">
        <v>44953</v>
      </c>
      <c r="G2221" t="s">
        <v>4764</v>
      </c>
    </row>
    <row r="2222" spans="2:7" x14ac:dyDescent="0.35">
      <c r="B2222" s="7">
        <v>44954</v>
      </c>
      <c r="G2222" t="s">
        <v>4763</v>
      </c>
    </row>
    <row r="2223" spans="2:7" x14ac:dyDescent="0.35">
      <c r="B2223" s="7">
        <v>44955</v>
      </c>
      <c r="G2223" t="s">
        <v>4762</v>
      </c>
    </row>
    <row r="2224" spans="2:7" x14ac:dyDescent="0.35">
      <c r="B2224" s="7">
        <v>44956</v>
      </c>
      <c r="G2224" t="s">
        <v>4761</v>
      </c>
    </row>
    <row r="2225" spans="2:7" x14ac:dyDescent="0.35">
      <c r="B2225" s="7">
        <v>44957</v>
      </c>
      <c r="G2225" t="s">
        <v>4760</v>
      </c>
    </row>
    <row r="2226" spans="2:7" x14ac:dyDescent="0.35">
      <c r="B2226" s="7">
        <v>44958</v>
      </c>
      <c r="G2226" t="s">
        <v>4759</v>
      </c>
    </row>
    <row r="2227" spans="2:7" x14ac:dyDescent="0.35">
      <c r="B2227" s="7">
        <v>44959</v>
      </c>
      <c r="G2227" t="s">
        <v>4758</v>
      </c>
    </row>
    <row r="2228" spans="2:7" x14ac:dyDescent="0.35">
      <c r="B2228" s="7">
        <v>44960</v>
      </c>
      <c r="G2228" t="s">
        <v>4757</v>
      </c>
    </row>
    <row r="2229" spans="2:7" x14ac:dyDescent="0.35">
      <c r="B2229" s="7">
        <v>44961</v>
      </c>
      <c r="G2229" t="s">
        <v>4756</v>
      </c>
    </row>
    <row r="2230" spans="2:7" x14ac:dyDescent="0.35">
      <c r="B2230" s="7">
        <v>44962</v>
      </c>
      <c r="G2230" t="s">
        <v>4755</v>
      </c>
    </row>
    <row r="2231" spans="2:7" x14ac:dyDescent="0.35">
      <c r="B2231" s="7">
        <v>44963</v>
      </c>
      <c r="G2231" t="s">
        <v>4754</v>
      </c>
    </row>
    <row r="2232" spans="2:7" x14ac:dyDescent="0.35">
      <c r="B2232" s="7">
        <v>44964</v>
      </c>
      <c r="G2232" t="s">
        <v>4753</v>
      </c>
    </row>
    <row r="2233" spans="2:7" x14ac:dyDescent="0.35">
      <c r="B2233" s="7">
        <v>44965</v>
      </c>
      <c r="G2233" t="s">
        <v>4752</v>
      </c>
    </row>
    <row r="2234" spans="2:7" x14ac:dyDescent="0.35">
      <c r="B2234" s="7">
        <v>44966</v>
      </c>
      <c r="G2234" t="s">
        <v>4751</v>
      </c>
    </row>
    <row r="2235" spans="2:7" x14ac:dyDescent="0.35">
      <c r="B2235" s="7">
        <v>44967</v>
      </c>
      <c r="G2235" t="s">
        <v>4750</v>
      </c>
    </row>
    <row r="2236" spans="2:7" x14ac:dyDescent="0.35">
      <c r="B2236" s="7">
        <v>44968</v>
      </c>
      <c r="G2236" t="s">
        <v>4749</v>
      </c>
    </row>
    <row r="2237" spans="2:7" x14ac:dyDescent="0.35">
      <c r="B2237" s="7">
        <v>44969</v>
      </c>
      <c r="G2237" t="s">
        <v>4748</v>
      </c>
    </row>
    <row r="2238" spans="2:7" x14ac:dyDescent="0.35">
      <c r="B2238" s="7">
        <v>44970</v>
      </c>
      <c r="G2238" t="s">
        <v>4747</v>
      </c>
    </row>
    <row r="2239" spans="2:7" x14ac:dyDescent="0.35">
      <c r="B2239" s="7">
        <v>44971</v>
      </c>
      <c r="G2239" t="s">
        <v>4746</v>
      </c>
    </row>
    <row r="2240" spans="2:7" x14ac:dyDescent="0.35">
      <c r="B2240" s="7">
        <v>44972</v>
      </c>
      <c r="G2240" t="s">
        <v>4745</v>
      </c>
    </row>
    <row r="2241" spans="2:7" x14ac:dyDescent="0.35">
      <c r="B2241" s="7">
        <v>44973</v>
      </c>
      <c r="G2241" t="s">
        <v>4744</v>
      </c>
    </row>
    <row r="2242" spans="2:7" x14ac:dyDescent="0.35">
      <c r="B2242" s="7">
        <v>44974</v>
      </c>
      <c r="G2242" t="s">
        <v>4743</v>
      </c>
    </row>
    <row r="2243" spans="2:7" x14ac:dyDescent="0.35">
      <c r="B2243" s="7">
        <v>44975</v>
      </c>
      <c r="G2243" t="s">
        <v>4742</v>
      </c>
    </row>
    <row r="2244" spans="2:7" x14ac:dyDescent="0.35">
      <c r="B2244" s="7">
        <v>44976</v>
      </c>
      <c r="G2244" t="s">
        <v>4741</v>
      </c>
    </row>
    <row r="2245" spans="2:7" x14ac:dyDescent="0.35">
      <c r="B2245" s="7">
        <v>44977</v>
      </c>
      <c r="G2245" t="s">
        <v>4740</v>
      </c>
    </row>
    <row r="2246" spans="2:7" x14ac:dyDescent="0.35">
      <c r="B2246" s="7">
        <v>44978</v>
      </c>
      <c r="G2246" t="s">
        <v>4739</v>
      </c>
    </row>
    <row r="2247" spans="2:7" x14ac:dyDescent="0.35">
      <c r="B2247" s="7">
        <v>44979</v>
      </c>
      <c r="G2247" t="s">
        <v>4738</v>
      </c>
    </row>
    <row r="2248" spans="2:7" x14ac:dyDescent="0.35">
      <c r="B2248" s="7">
        <v>44980</v>
      </c>
      <c r="G2248" t="s">
        <v>4737</v>
      </c>
    </row>
    <row r="2249" spans="2:7" x14ac:dyDescent="0.35">
      <c r="B2249" s="7">
        <v>44981</v>
      </c>
      <c r="G2249" t="s">
        <v>4736</v>
      </c>
    </row>
    <row r="2250" spans="2:7" x14ac:dyDescent="0.35">
      <c r="B2250" s="7">
        <v>44982</v>
      </c>
      <c r="G2250" t="s">
        <v>4735</v>
      </c>
    </row>
    <row r="2251" spans="2:7" x14ac:dyDescent="0.35">
      <c r="B2251" s="7">
        <v>44983</v>
      </c>
      <c r="G2251" t="s">
        <v>4734</v>
      </c>
    </row>
    <row r="2252" spans="2:7" x14ac:dyDescent="0.35">
      <c r="B2252" s="7">
        <v>44984</v>
      </c>
      <c r="G2252" t="s">
        <v>4733</v>
      </c>
    </row>
    <row r="2253" spans="2:7" x14ac:dyDescent="0.35">
      <c r="B2253" s="7">
        <v>44985</v>
      </c>
      <c r="G2253" t="s">
        <v>4732</v>
      </c>
    </row>
    <row r="2254" spans="2:7" x14ac:dyDescent="0.35">
      <c r="B2254" s="7">
        <v>44986</v>
      </c>
      <c r="G2254" t="s">
        <v>4731</v>
      </c>
    </row>
    <row r="2255" spans="2:7" x14ac:dyDescent="0.35">
      <c r="B2255" s="7">
        <v>44987</v>
      </c>
      <c r="G2255" t="s">
        <v>4730</v>
      </c>
    </row>
    <row r="2256" spans="2:7" x14ac:dyDescent="0.35">
      <c r="B2256" s="7">
        <v>44988</v>
      </c>
      <c r="G2256" t="s">
        <v>4729</v>
      </c>
    </row>
    <row r="2257" spans="2:7" x14ac:dyDescent="0.35">
      <c r="B2257" s="7">
        <v>44989</v>
      </c>
      <c r="G2257" t="s">
        <v>4728</v>
      </c>
    </row>
    <row r="2258" spans="2:7" x14ac:dyDescent="0.35">
      <c r="B2258" s="7">
        <v>44990</v>
      </c>
      <c r="G2258" t="s">
        <v>4727</v>
      </c>
    </row>
    <row r="2259" spans="2:7" x14ac:dyDescent="0.35">
      <c r="B2259" s="7">
        <v>44991</v>
      </c>
      <c r="G2259" t="s">
        <v>4726</v>
      </c>
    </row>
    <row r="2260" spans="2:7" x14ac:dyDescent="0.35">
      <c r="B2260" s="7">
        <v>44992</v>
      </c>
      <c r="G2260" t="s">
        <v>4725</v>
      </c>
    </row>
    <row r="2261" spans="2:7" x14ac:dyDescent="0.35">
      <c r="B2261" s="7">
        <v>44993</v>
      </c>
      <c r="G2261" t="s">
        <v>4724</v>
      </c>
    </row>
    <row r="2262" spans="2:7" x14ac:dyDescent="0.35">
      <c r="B2262" s="7">
        <v>44994</v>
      </c>
      <c r="G2262" t="s">
        <v>4723</v>
      </c>
    </row>
    <row r="2263" spans="2:7" x14ac:dyDescent="0.35">
      <c r="B2263" s="7">
        <v>44995</v>
      </c>
      <c r="G2263" t="s">
        <v>4722</v>
      </c>
    </row>
    <row r="2264" spans="2:7" x14ac:dyDescent="0.35">
      <c r="B2264" s="7">
        <v>44996</v>
      </c>
      <c r="G2264" t="s">
        <v>4721</v>
      </c>
    </row>
    <row r="2265" spans="2:7" x14ac:dyDescent="0.35">
      <c r="B2265" s="7">
        <v>44997</v>
      </c>
      <c r="G2265" t="s">
        <v>4720</v>
      </c>
    </row>
    <row r="2266" spans="2:7" x14ac:dyDescent="0.35">
      <c r="B2266" s="7">
        <v>44998</v>
      </c>
      <c r="G2266" t="s">
        <v>4719</v>
      </c>
    </row>
    <row r="2267" spans="2:7" x14ac:dyDescent="0.35">
      <c r="B2267" s="7">
        <v>44999</v>
      </c>
      <c r="G2267" t="s">
        <v>4718</v>
      </c>
    </row>
    <row r="2268" spans="2:7" x14ac:dyDescent="0.35">
      <c r="B2268" s="7">
        <v>45000</v>
      </c>
      <c r="G2268" t="s">
        <v>4717</v>
      </c>
    </row>
    <row r="2269" spans="2:7" x14ac:dyDescent="0.35">
      <c r="B2269" s="7">
        <v>45001</v>
      </c>
      <c r="G2269" t="s">
        <v>4716</v>
      </c>
    </row>
    <row r="2270" spans="2:7" x14ac:dyDescent="0.35">
      <c r="B2270" s="7">
        <v>45002</v>
      </c>
      <c r="G2270" t="s">
        <v>4715</v>
      </c>
    </row>
    <row r="2271" spans="2:7" x14ac:dyDescent="0.35">
      <c r="B2271" s="7">
        <v>45003</v>
      </c>
      <c r="G2271" t="s">
        <v>4714</v>
      </c>
    </row>
    <row r="2272" spans="2:7" x14ac:dyDescent="0.35">
      <c r="B2272" s="7">
        <v>45004</v>
      </c>
      <c r="G2272" t="s">
        <v>4713</v>
      </c>
    </row>
    <row r="2273" spans="2:7" x14ac:dyDescent="0.35">
      <c r="B2273" s="7">
        <v>45005</v>
      </c>
      <c r="G2273" t="s">
        <v>4712</v>
      </c>
    </row>
    <row r="2274" spans="2:7" x14ac:dyDescent="0.35">
      <c r="B2274" s="7">
        <v>45006</v>
      </c>
      <c r="G2274" t="s">
        <v>4711</v>
      </c>
    </row>
    <row r="2275" spans="2:7" x14ac:dyDescent="0.35">
      <c r="B2275" s="7">
        <v>45007</v>
      </c>
      <c r="G2275" t="s">
        <v>4710</v>
      </c>
    </row>
    <row r="2276" spans="2:7" x14ac:dyDescent="0.35">
      <c r="B2276" s="7">
        <v>45008</v>
      </c>
      <c r="G2276" t="s">
        <v>4709</v>
      </c>
    </row>
    <row r="2277" spans="2:7" x14ac:dyDescent="0.35">
      <c r="B2277" s="7">
        <v>45009</v>
      </c>
      <c r="G2277" t="s">
        <v>4708</v>
      </c>
    </row>
    <row r="2278" spans="2:7" x14ac:dyDescent="0.35">
      <c r="B2278" s="7">
        <v>45010</v>
      </c>
      <c r="G2278" t="s">
        <v>4707</v>
      </c>
    </row>
    <row r="2279" spans="2:7" x14ac:dyDescent="0.35">
      <c r="B2279" s="7">
        <v>45011</v>
      </c>
      <c r="G2279" t="s">
        <v>4706</v>
      </c>
    </row>
    <row r="2280" spans="2:7" x14ac:dyDescent="0.35">
      <c r="B2280" s="7">
        <v>45012</v>
      </c>
      <c r="G2280" t="s">
        <v>4705</v>
      </c>
    </row>
    <row r="2281" spans="2:7" x14ac:dyDescent="0.35">
      <c r="B2281" s="7">
        <v>45013</v>
      </c>
      <c r="G2281" t="s">
        <v>4704</v>
      </c>
    </row>
    <row r="2282" spans="2:7" x14ac:dyDescent="0.35">
      <c r="B2282" s="7">
        <v>45014</v>
      </c>
      <c r="G2282" t="s">
        <v>4703</v>
      </c>
    </row>
    <row r="2283" spans="2:7" x14ac:dyDescent="0.35">
      <c r="B2283" s="7">
        <v>45015</v>
      </c>
      <c r="G2283" t="s">
        <v>4702</v>
      </c>
    </row>
    <row r="2284" spans="2:7" x14ac:dyDescent="0.35">
      <c r="B2284" s="7">
        <v>45016</v>
      </c>
      <c r="G2284" t="s">
        <v>4701</v>
      </c>
    </row>
    <row r="2285" spans="2:7" x14ac:dyDescent="0.35">
      <c r="B2285" s="7">
        <v>45017</v>
      </c>
      <c r="G2285" t="s">
        <v>4700</v>
      </c>
    </row>
    <row r="2286" spans="2:7" x14ac:dyDescent="0.35">
      <c r="B2286" s="7">
        <v>45018</v>
      </c>
      <c r="G2286" t="s">
        <v>4699</v>
      </c>
    </row>
    <row r="2287" spans="2:7" x14ac:dyDescent="0.35">
      <c r="B2287" s="7">
        <v>45019</v>
      </c>
      <c r="G2287" t="s">
        <v>4698</v>
      </c>
    </row>
    <row r="2288" spans="2:7" x14ac:dyDescent="0.35">
      <c r="B2288" s="7">
        <v>45020</v>
      </c>
      <c r="G2288" t="s">
        <v>4697</v>
      </c>
    </row>
    <row r="2289" spans="2:7" x14ac:dyDescent="0.35">
      <c r="B2289" s="7">
        <v>45021</v>
      </c>
      <c r="G2289" t="s">
        <v>4696</v>
      </c>
    </row>
    <row r="2290" spans="2:7" x14ac:dyDescent="0.35">
      <c r="B2290" s="7">
        <v>45022</v>
      </c>
      <c r="G2290" t="s">
        <v>4695</v>
      </c>
    </row>
    <row r="2291" spans="2:7" x14ac:dyDescent="0.35">
      <c r="B2291" s="7">
        <v>45023</v>
      </c>
      <c r="G2291" t="s">
        <v>4694</v>
      </c>
    </row>
    <row r="2292" spans="2:7" x14ac:dyDescent="0.35">
      <c r="B2292" s="7">
        <v>45024</v>
      </c>
      <c r="G2292" t="s">
        <v>4693</v>
      </c>
    </row>
    <row r="2293" spans="2:7" x14ac:dyDescent="0.35">
      <c r="B2293" s="7">
        <v>45025</v>
      </c>
      <c r="G2293" t="s">
        <v>4692</v>
      </c>
    </row>
    <row r="2294" spans="2:7" x14ac:dyDescent="0.35">
      <c r="B2294" s="7">
        <v>45026</v>
      </c>
      <c r="G2294" t="s">
        <v>4691</v>
      </c>
    </row>
    <row r="2295" spans="2:7" x14ac:dyDescent="0.35">
      <c r="B2295" s="7">
        <v>45027</v>
      </c>
      <c r="G2295" t="s">
        <v>4690</v>
      </c>
    </row>
    <row r="2296" spans="2:7" x14ac:dyDescent="0.35">
      <c r="B2296" s="7">
        <v>45028</v>
      </c>
      <c r="G2296" t="s">
        <v>4689</v>
      </c>
    </row>
    <row r="2297" spans="2:7" x14ac:dyDescent="0.35">
      <c r="B2297" s="7">
        <v>45029</v>
      </c>
      <c r="G2297" t="s">
        <v>4688</v>
      </c>
    </row>
    <row r="2298" spans="2:7" x14ac:dyDescent="0.35">
      <c r="B2298" s="7">
        <v>45030</v>
      </c>
      <c r="G2298" t="s">
        <v>4687</v>
      </c>
    </row>
    <row r="2299" spans="2:7" x14ac:dyDescent="0.35">
      <c r="B2299" s="7">
        <v>45031</v>
      </c>
      <c r="G2299" t="s">
        <v>4686</v>
      </c>
    </row>
    <row r="2300" spans="2:7" x14ac:dyDescent="0.35">
      <c r="B2300" s="7">
        <v>45032</v>
      </c>
      <c r="G2300" t="s">
        <v>4685</v>
      </c>
    </row>
    <row r="2301" spans="2:7" x14ac:dyDescent="0.35">
      <c r="B2301" s="7">
        <v>45033</v>
      </c>
      <c r="G2301" t="s">
        <v>4684</v>
      </c>
    </row>
    <row r="2302" spans="2:7" x14ac:dyDescent="0.35">
      <c r="B2302" s="7">
        <v>45034</v>
      </c>
      <c r="G2302" t="s">
        <v>4683</v>
      </c>
    </row>
    <row r="2303" spans="2:7" x14ac:dyDescent="0.35">
      <c r="B2303" s="7">
        <v>45035</v>
      </c>
      <c r="G2303" t="s">
        <v>4682</v>
      </c>
    </row>
    <row r="2304" spans="2:7" x14ac:dyDescent="0.35">
      <c r="B2304" s="7">
        <v>45036</v>
      </c>
      <c r="G2304" t="s">
        <v>4681</v>
      </c>
    </row>
    <row r="2305" spans="2:7" x14ac:dyDescent="0.35">
      <c r="B2305" s="7">
        <v>45037</v>
      </c>
      <c r="G2305" t="s">
        <v>4680</v>
      </c>
    </row>
    <row r="2306" spans="2:7" x14ac:dyDescent="0.35">
      <c r="B2306" s="7">
        <v>45038</v>
      </c>
      <c r="G2306" t="s">
        <v>4679</v>
      </c>
    </row>
    <row r="2307" spans="2:7" x14ac:dyDescent="0.35">
      <c r="B2307" s="7">
        <v>45039</v>
      </c>
      <c r="G2307" t="s">
        <v>4678</v>
      </c>
    </row>
    <row r="2308" spans="2:7" x14ac:dyDescent="0.35">
      <c r="B2308" s="7">
        <v>45040</v>
      </c>
      <c r="G2308" t="s">
        <v>4677</v>
      </c>
    </row>
    <row r="2309" spans="2:7" x14ac:dyDescent="0.35">
      <c r="B2309" s="7">
        <v>45041</v>
      </c>
      <c r="G2309" t="s">
        <v>4676</v>
      </c>
    </row>
    <row r="2310" spans="2:7" x14ac:dyDescent="0.35">
      <c r="B2310" s="7">
        <v>45042</v>
      </c>
      <c r="G2310" t="s">
        <v>4675</v>
      </c>
    </row>
    <row r="2311" spans="2:7" x14ac:dyDescent="0.35">
      <c r="B2311" s="7">
        <v>45043</v>
      </c>
      <c r="G2311" t="s">
        <v>4674</v>
      </c>
    </row>
    <row r="2312" spans="2:7" x14ac:dyDescent="0.35">
      <c r="B2312" s="7">
        <v>45044</v>
      </c>
      <c r="G2312" t="s">
        <v>4673</v>
      </c>
    </row>
    <row r="2313" spans="2:7" x14ac:dyDescent="0.35">
      <c r="B2313" s="7">
        <v>45045</v>
      </c>
      <c r="G2313" t="s">
        <v>4672</v>
      </c>
    </row>
    <row r="2314" spans="2:7" x14ac:dyDescent="0.35">
      <c r="B2314" s="7">
        <v>45046</v>
      </c>
      <c r="G2314" t="s">
        <v>4671</v>
      </c>
    </row>
    <row r="2315" spans="2:7" x14ac:dyDescent="0.35">
      <c r="B2315" s="7">
        <v>45047</v>
      </c>
      <c r="G2315" t="s">
        <v>4670</v>
      </c>
    </row>
    <row r="2316" spans="2:7" x14ac:dyDescent="0.35">
      <c r="B2316" s="7">
        <v>45048</v>
      </c>
      <c r="G2316" t="s">
        <v>4669</v>
      </c>
    </row>
    <row r="2317" spans="2:7" x14ac:dyDescent="0.35">
      <c r="B2317" s="7">
        <v>45049</v>
      </c>
      <c r="G2317" t="s">
        <v>4668</v>
      </c>
    </row>
    <row r="2318" spans="2:7" x14ac:dyDescent="0.35">
      <c r="B2318" s="7">
        <v>45050</v>
      </c>
      <c r="G2318" t="s">
        <v>4667</v>
      </c>
    </row>
    <row r="2319" spans="2:7" x14ac:dyDescent="0.35">
      <c r="B2319" s="7">
        <v>45051</v>
      </c>
      <c r="G2319" t="s">
        <v>4666</v>
      </c>
    </row>
    <row r="2320" spans="2:7" x14ac:dyDescent="0.35">
      <c r="B2320" s="7">
        <v>45052</v>
      </c>
      <c r="G2320" t="s">
        <v>4665</v>
      </c>
    </row>
    <row r="2321" spans="2:7" x14ac:dyDescent="0.35">
      <c r="B2321" s="7">
        <v>45053</v>
      </c>
      <c r="G2321" t="s">
        <v>4664</v>
      </c>
    </row>
    <row r="2322" spans="2:7" x14ac:dyDescent="0.35">
      <c r="B2322" s="7">
        <v>45054</v>
      </c>
      <c r="G2322" t="s">
        <v>4663</v>
      </c>
    </row>
    <row r="2323" spans="2:7" x14ac:dyDescent="0.35">
      <c r="B2323" s="7">
        <v>45055</v>
      </c>
      <c r="G2323" t="s">
        <v>4662</v>
      </c>
    </row>
    <row r="2324" spans="2:7" x14ac:dyDescent="0.35">
      <c r="B2324" s="7">
        <v>45056</v>
      </c>
      <c r="G2324" t="s">
        <v>4661</v>
      </c>
    </row>
    <row r="2325" spans="2:7" x14ac:dyDescent="0.35">
      <c r="B2325" s="7">
        <v>45057</v>
      </c>
      <c r="G2325" t="s">
        <v>4660</v>
      </c>
    </row>
    <row r="2326" spans="2:7" x14ac:dyDescent="0.35">
      <c r="B2326" s="7">
        <v>45058</v>
      </c>
      <c r="G2326" t="s">
        <v>4659</v>
      </c>
    </row>
    <row r="2327" spans="2:7" x14ac:dyDescent="0.35">
      <c r="B2327" s="7">
        <v>45059</v>
      </c>
      <c r="G2327" t="s">
        <v>4658</v>
      </c>
    </row>
    <row r="2328" spans="2:7" x14ac:dyDescent="0.35">
      <c r="B2328" s="7">
        <v>45060</v>
      </c>
      <c r="G2328" t="s">
        <v>4657</v>
      </c>
    </row>
    <row r="2329" spans="2:7" x14ac:dyDescent="0.35">
      <c r="B2329" s="7">
        <v>45061</v>
      </c>
      <c r="G2329" t="s">
        <v>4656</v>
      </c>
    </row>
    <row r="2330" spans="2:7" x14ac:dyDescent="0.35">
      <c r="B2330" s="7">
        <v>45062</v>
      </c>
      <c r="G2330" t="s">
        <v>4655</v>
      </c>
    </row>
    <row r="2331" spans="2:7" x14ac:dyDescent="0.35">
      <c r="B2331" s="7">
        <v>45063</v>
      </c>
      <c r="G2331" t="s">
        <v>4654</v>
      </c>
    </row>
    <row r="2332" spans="2:7" x14ac:dyDescent="0.35">
      <c r="B2332" s="7">
        <v>45064</v>
      </c>
      <c r="G2332" t="s">
        <v>4653</v>
      </c>
    </row>
    <row r="2333" spans="2:7" x14ac:dyDescent="0.35">
      <c r="B2333" s="7">
        <v>45065</v>
      </c>
      <c r="G2333" t="s">
        <v>4652</v>
      </c>
    </row>
    <row r="2334" spans="2:7" x14ac:dyDescent="0.35">
      <c r="B2334" s="7">
        <v>45066</v>
      </c>
      <c r="G2334" t="s">
        <v>4651</v>
      </c>
    </row>
    <row r="2335" spans="2:7" x14ac:dyDescent="0.35">
      <c r="B2335" s="7">
        <v>45067</v>
      </c>
      <c r="G2335" t="s">
        <v>4650</v>
      </c>
    </row>
    <row r="2336" spans="2:7" x14ac:dyDescent="0.35">
      <c r="B2336" s="7">
        <v>45068</v>
      </c>
      <c r="G2336" t="s">
        <v>4649</v>
      </c>
    </row>
    <row r="2337" spans="2:7" x14ac:dyDescent="0.35">
      <c r="B2337" s="7">
        <v>45069</v>
      </c>
      <c r="G2337" t="s">
        <v>4648</v>
      </c>
    </row>
    <row r="2338" spans="2:7" x14ac:dyDescent="0.35">
      <c r="B2338" s="7">
        <v>45070</v>
      </c>
      <c r="G2338" t="s">
        <v>4647</v>
      </c>
    </row>
    <row r="2339" spans="2:7" x14ac:dyDescent="0.35">
      <c r="B2339" s="7">
        <v>45071</v>
      </c>
      <c r="G2339" t="s">
        <v>4646</v>
      </c>
    </row>
    <row r="2340" spans="2:7" x14ac:dyDescent="0.35">
      <c r="B2340" s="7">
        <v>45072</v>
      </c>
      <c r="G2340" t="s">
        <v>4645</v>
      </c>
    </row>
    <row r="2341" spans="2:7" x14ac:dyDescent="0.35">
      <c r="B2341" s="7">
        <v>45073</v>
      </c>
      <c r="G2341" t="s">
        <v>4644</v>
      </c>
    </row>
    <row r="2342" spans="2:7" x14ac:dyDescent="0.35">
      <c r="B2342" s="7">
        <v>45074</v>
      </c>
      <c r="G2342" t="s">
        <v>4643</v>
      </c>
    </row>
    <row r="2343" spans="2:7" x14ac:dyDescent="0.35">
      <c r="B2343" s="7">
        <v>45075</v>
      </c>
      <c r="G2343" t="s">
        <v>4642</v>
      </c>
    </row>
    <row r="2344" spans="2:7" x14ac:dyDescent="0.35">
      <c r="B2344" s="7">
        <v>45076</v>
      </c>
      <c r="G2344" t="s">
        <v>4641</v>
      </c>
    </row>
    <row r="2345" spans="2:7" x14ac:dyDescent="0.35">
      <c r="B2345" s="7">
        <v>45077</v>
      </c>
      <c r="G2345" t="s">
        <v>4640</v>
      </c>
    </row>
    <row r="2346" spans="2:7" x14ac:dyDescent="0.35">
      <c r="B2346" s="7">
        <v>45078</v>
      </c>
      <c r="G2346" t="s">
        <v>4639</v>
      </c>
    </row>
    <row r="2347" spans="2:7" x14ac:dyDescent="0.35">
      <c r="B2347" s="7">
        <v>45079</v>
      </c>
      <c r="G2347" t="s">
        <v>4638</v>
      </c>
    </row>
    <row r="2348" spans="2:7" x14ac:dyDescent="0.35">
      <c r="B2348" s="7">
        <v>45080</v>
      </c>
      <c r="G2348" t="s">
        <v>4637</v>
      </c>
    </row>
    <row r="2349" spans="2:7" x14ac:dyDescent="0.35">
      <c r="B2349" s="7">
        <v>45081</v>
      </c>
      <c r="G2349" t="s">
        <v>4636</v>
      </c>
    </row>
    <row r="2350" spans="2:7" x14ac:dyDescent="0.35">
      <c r="B2350" s="7">
        <v>45082</v>
      </c>
      <c r="G2350" t="s">
        <v>4635</v>
      </c>
    </row>
    <row r="2351" spans="2:7" x14ac:dyDescent="0.35">
      <c r="B2351" s="7">
        <v>45083</v>
      </c>
      <c r="G2351" t="s">
        <v>4634</v>
      </c>
    </row>
    <row r="2352" spans="2:7" x14ac:dyDescent="0.35">
      <c r="B2352" s="7">
        <v>45084</v>
      </c>
      <c r="G2352" t="s">
        <v>4633</v>
      </c>
    </row>
    <row r="2353" spans="2:7" x14ac:dyDescent="0.35">
      <c r="B2353" s="7">
        <v>45085</v>
      </c>
      <c r="G2353" t="s">
        <v>4632</v>
      </c>
    </row>
    <row r="2354" spans="2:7" x14ac:dyDescent="0.35">
      <c r="B2354" s="7">
        <v>45086</v>
      </c>
      <c r="G2354" t="s">
        <v>4631</v>
      </c>
    </row>
    <row r="2355" spans="2:7" x14ac:dyDescent="0.35">
      <c r="B2355" s="7">
        <v>45087</v>
      </c>
      <c r="G2355" t="s">
        <v>4630</v>
      </c>
    </row>
    <row r="2356" spans="2:7" x14ac:dyDescent="0.35">
      <c r="B2356" s="7">
        <v>45088</v>
      </c>
      <c r="G2356" t="s">
        <v>4629</v>
      </c>
    </row>
    <row r="2357" spans="2:7" x14ac:dyDescent="0.35">
      <c r="B2357" s="7">
        <v>45089</v>
      </c>
      <c r="G2357" t="s">
        <v>4628</v>
      </c>
    </row>
    <row r="2358" spans="2:7" x14ac:dyDescent="0.35">
      <c r="B2358" s="7">
        <v>45090</v>
      </c>
      <c r="G2358" t="s">
        <v>4627</v>
      </c>
    </row>
    <row r="2359" spans="2:7" x14ac:dyDescent="0.35">
      <c r="B2359" s="7">
        <v>45091</v>
      </c>
      <c r="G2359" t="s">
        <v>4626</v>
      </c>
    </row>
    <row r="2360" spans="2:7" x14ac:dyDescent="0.35">
      <c r="B2360" s="7">
        <v>45092</v>
      </c>
      <c r="G2360" t="s">
        <v>4625</v>
      </c>
    </row>
    <row r="2361" spans="2:7" x14ac:dyDescent="0.35">
      <c r="B2361" s="7">
        <v>45093</v>
      </c>
      <c r="G2361" t="s">
        <v>4624</v>
      </c>
    </row>
    <row r="2362" spans="2:7" x14ac:dyDescent="0.35">
      <c r="B2362" s="7">
        <v>45094</v>
      </c>
      <c r="G2362" t="s">
        <v>4623</v>
      </c>
    </row>
    <row r="2363" spans="2:7" x14ac:dyDescent="0.35">
      <c r="B2363" s="7">
        <v>45095</v>
      </c>
      <c r="G2363" t="s">
        <v>4622</v>
      </c>
    </row>
    <row r="2364" spans="2:7" x14ac:dyDescent="0.35">
      <c r="B2364" s="7">
        <v>45096</v>
      </c>
      <c r="G2364" t="s">
        <v>4621</v>
      </c>
    </row>
    <row r="2365" spans="2:7" x14ac:dyDescent="0.35">
      <c r="B2365" s="7">
        <v>45097</v>
      </c>
      <c r="G2365" t="s">
        <v>4620</v>
      </c>
    </row>
    <row r="2366" spans="2:7" x14ac:dyDescent="0.35">
      <c r="B2366" s="7">
        <v>45098</v>
      </c>
      <c r="G2366" t="s">
        <v>4619</v>
      </c>
    </row>
    <row r="2367" spans="2:7" x14ac:dyDescent="0.35">
      <c r="B2367" s="7">
        <v>45099</v>
      </c>
      <c r="G2367" t="s">
        <v>4618</v>
      </c>
    </row>
    <row r="2368" spans="2:7" x14ac:dyDescent="0.35">
      <c r="B2368" s="7">
        <v>45100</v>
      </c>
      <c r="G2368" t="s">
        <v>4617</v>
      </c>
    </row>
    <row r="2369" spans="2:7" x14ac:dyDescent="0.35">
      <c r="B2369" s="7">
        <v>45101</v>
      </c>
      <c r="G2369" t="s">
        <v>4616</v>
      </c>
    </row>
    <row r="2370" spans="2:7" x14ac:dyDescent="0.35">
      <c r="B2370" s="7">
        <v>45102</v>
      </c>
      <c r="G2370" t="s">
        <v>4615</v>
      </c>
    </row>
    <row r="2371" spans="2:7" x14ac:dyDescent="0.35">
      <c r="B2371" s="7">
        <v>45103</v>
      </c>
      <c r="G2371" t="s">
        <v>4614</v>
      </c>
    </row>
    <row r="2372" spans="2:7" x14ac:dyDescent="0.35">
      <c r="B2372" s="7">
        <v>45104</v>
      </c>
      <c r="G2372" t="s">
        <v>4613</v>
      </c>
    </row>
    <row r="2373" spans="2:7" x14ac:dyDescent="0.35">
      <c r="B2373" s="7">
        <v>45105</v>
      </c>
      <c r="G2373" t="s">
        <v>4612</v>
      </c>
    </row>
    <row r="2374" spans="2:7" x14ac:dyDescent="0.35">
      <c r="B2374" s="7">
        <v>45106</v>
      </c>
      <c r="G2374" t="s">
        <v>4611</v>
      </c>
    </row>
    <row r="2375" spans="2:7" x14ac:dyDescent="0.35">
      <c r="B2375" s="7">
        <v>45107</v>
      </c>
      <c r="G2375" t="s">
        <v>4610</v>
      </c>
    </row>
    <row r="2376" spans="2:7" x14ac:dyDescent="0.35">
      <c r="B2376" s="7">
        <v>45108</v>
      </c>
      <c r="G2376" t="s">
        <v>4609</v>
      </c>
    </row>
    <row r="2377" spans="2:7" x14ac:dyDescent="0.35">
      <c r="B2377" s="7">
        <v>45109</v>
      </c>
      <c r="G2377" t="s">
        <v>4608</v>
      </c>
    </row>
    <row r="2378" spans="2:7" x14ac:dyDescent="0.35">
      <c r="B2378" s="7">
        <v>45110</v>
      </c>
      <c r="G2378" t="s">
        <v>4607</v>
      </c>
    </row>
    <row r="2379" spans="2:7" x14ac:dyDescent="0.35">
      <c r="B2379" s="7">
        <v>45111</v>
      </c>
      <c r="G2379" t="s">
        <v>4606</v>
      </c>
    </row>
    <row r="2380" spans="2:7" x14ac:dyDescent="0.35">
      <c r="B2380" s="7">
        <v>45112</v>
      </c>
      <c r="G2380" t="s">
        <v>4605</v>
      </c>
    </row>
    <row r="2381" spans="2:7" x14ac:dyDescent="0.35">
      <c r="B2381" s="7">
        <v>45113</v>
      </c>
      <c r="G2381" t="s">
        <v>4604</v>
      </c>
    </row>
    <row r="2382" spans="2:7" x14ac:dyDescent="0.35">
      <c r="B2382" s="7">
        <v>45114</v>
      </c>
      <c r="G2382" t="s">
        <v>4603</v>
      </c>
    </row>
    <row r="2383" spans="2:7" x14ac:dyDescent="0.35">
      <c r="B2383" s="7">
        <v>45115</v>
      </c>
      <c r="G2383" t="s">
        <v>4602</v>
      </c>
    </row>
    <row r="2384" spans="2:7" x14ac:dyDescent="0.35">
      <c r="B2384" s="7">
        <v>45116</v>
      </c>
      <c r="G2384" t="s">
        <v>4601</v>
      </c>
    </row>
    <row r="2385" spans="2:7" x14ac:dyDescent="0.35">
      <c r="B2385" s="7">
        <v>45117</v>
      </c>
      <c r="G2385" t="s">
        <v>4600</v>
      </c>
    </row>
    <row r="2386" spans="2:7" x14ac:dyDescent="0.35">
      <c r="B2386" s="7">
        <v>45118</v>
      </c>
      <c r="G2386" t="s">
        <v>4599</v>
      </c>
    </row>
    <row r="2387" spans="2:7" x14ac:dyDescent="0.35">
      <c r="B2387" s="7">
        <v>45119</v>
      </c>
      <c r="G2387" t="s">
        <v>4598</v>
      </c>
    </row>
    <row r="2388" spans="2:7" x14ac:dyDescent="0.35">
      <c r="B2388" s="7">
        <v>45120</v>
      </c>
      <c r="G2388" t="s">
        <v>4597</v>
      </c>
    </row>
    <row r="2389" spans="2:7" x14ac:dyDescent="0.35">
      <c r="B2389" s="7">
        <v>45121</v>
      </c>
      <c r="G2389" t="s">
        <v>4596</v>
      </c>
    </row>
    <row r="2390" spans="2:7" x14ac:dyDescent="0.35">
      <c r="B2390" s="7">
        <v>45122</v>
      </c>
      <c r="G2390" t="s">
        <v>4595</v>
      </c>
    </row>
    <row r="2391" spans="2:7" x14ac:dyDescent="0.35">
      <c r="B2391" s="7">
        <v>45123</v>
      </c>
      <c r="G2391" t="s">
        <v>4594</v>
      </c>
    </row>
    <row r="2392" spans="2:7" x14ac:dyDescent="0.35">
      <c r="B2392" s="7">
        <v>45124</v>
      </c>
      <c r="G2392" t="s">
        <v>4593</v>
      </c>
    </row>
    <row r="2393" spans="2:7" x14ac:dyDescent="0.35">
      <c r="B2393" s="7">
        <v>45125</v>
      </c>
      <c r="G2393" t="s">
        <v>4592</v>
      </c>
    </row>
    <row r="2394" spans="2:7" x14ac:dyDescent="0.35">
      <c r="B2394" s="7">
        <v>45126</v>
      </c>
      <c r="G2394" t="s">
        <v>4591</v>
      </c>
    </row>
    <row r="2395" spans="2:7" x14ac:dyDescent="0.35">
      <c r="B2395" s="7">
        <v>45127</v>
      </c>
      <c r="G2395" t="s">
        <v>4590</v>
      </c>
    </row>
    <row r="2396" spans="2:7" x14ac:dyDescent="0.35">
      <c r="B2396" s="7">
        <v>45128</v>
      </c>
      <c r="G2396" t="s">
        <v>4589</v>
      </c>
    </row>
    <row r="2397" spans="2:7" x14ac:dyDescent="0.35">
      <c r="B2397" s="7">
        <v>45129</v>
      </c>
      <c r="G2397" t="s">
        <v>4588</v>
      </c>
    </row>
    <row r="2398" spans="2:7" x14ac:dyDescent="0.35">
      <c r="B2398" s="7">
        <v>45130</v>
      </c>
      <c r="G2398" t="s">
        <v>4587</v>
      </c>
    </row>
    <row r="2399" spans="2:7" x14ac:dyDescent="0.35">
      <c r="B2399" s="7">
        <v>45131</v>
      </c>
      <c r="G2399" t="s">
        <v>4586</v>
      </c>
    </row>
    <row r="2400" spans="2:7" x14ac:dyDescent="0.35">
      <c r="B2400" s="7">
        <v>45132</v>
      </c>
      <c r="G2400" t="s">
        <v>4585</v>
      </c>
    </row>
    <row r="2401" spans="2:7" x14ac:dyDescent="0.35">
      <c r="B2401" s="7">
        <v>45133</v>
      </c>
      <c r="G2401" t="s">
        <v>4584</v>
      </c>
    </row>
    <row r="2402" spans="2:7" x14ac:dyDescent="0.35">
      <c r="B2402" s="7">
        <v>45134</v>
      </c>
      <c r="G2402" t="s">
        <v>4583</v>
      </c>
    </row>
    <row r="2403" spans="2:7" x14ac:dyDescent="0.35">
      <c r="B2403" s="7">
        <v>45135</v>
      </c>
      <c r="G2403" t="s">
        <v>4582</v>
      </c>
    </row>
    <row r="2404" spans="2:7" x14ac:dyDescent="0.35">
      <c r="B2404" s="7">
        <v>45136</v>
      </c>
      <c r="G2404" t="s">
        <v>4581</v>
      </c>
    </row>
    <row r="2405" spans="2:7" x14ac:dyDescent="0.35">
      <c r="B2405" s="7">
        <v>45137</v>
      </c>
      <c r="G2405" t="s">
        <v>4580</v>
      </c>
    </row>
    <row r="2406" spans="2:7" x14ac:dyDescent="0.35">
      <c r="B2406" s="7">
        <v>45138</v>
      </c>
      <c r="G2406" t="s">
        <v>4579</v>
      </c>
    </row>
    <row r="2407" spans="2:7" x14ac:dyDescent="0.35">
      <c r="B2407" s="7">
        <v>45139</v>
      </c>
      <c r="G2407" t="s">
        <v>4578</v>
      </c>
    </row>
    <row r="2408" spans="2:7" x14ac:dyDescent="0.35">
      <c r="B2408" s="7">
        <v>45140</v>
      </c>
      <c r="G2408" t="s">
        <v>4577</v>
      </c>
    </row>
    <row r="2409" spans="2:7" x14ac:dyDescent="0.35">
      <c r="B2409" s="7">
        <v>45141</v>
      </c>
      <c r="G2409" t="s">
        <v>4576</v>
      </c>
    </row>
    <row r="2410" spans="2:7" x14ac:dyDescent="0.35">
      <c r="B2410" s="7">
        <v>45142</v>
      </c>
      <c r="G2410" t="s">
        <v>4575</v>
      </c>
    </row>
    <row r="2411" spans="2:7" x14ac:dyDescent="0.35">
      <c r="B2411" s="7">
        <v>45143</v>
      </c>
      <c r="G2411" t="s">
        <v>4574</v>
      </c>
    </row>
    <row r="2412" spans="2:7" x14ac:dyDescent="0.35">
      <c r="B2412" s="7">
        <v>45144</v>
      </c>
      <c r="G2412" t="s">
        <v>4573</v>
      </c>
    </row>
    <row r="2413" spans="2:7" x14ac:dyDescent="0.35">
      <c r="B2413" s="7">
        <v>45145</v>
      </c>
      <c r="G2413" t="s">
        <v>4572</v>
      </c>
    </row>
    <row r="2414" spans="2:7" x14ac:dyDescent="0.35">
      <c r="B2414" s="7">
        <v>45146</v>
      </c>
      <c r="G2414" t="s">
        <v>4571</v>
      </c>
    </row>
    <row r="2415" spans="2:7" x14ac:dyDescent="0.35">
      <c r="B2415" s="7">
        <v>45147</v>
      </c>
      <c r="G2415" t="s">
        <v>4570</v>
      </c>
    </row>
    <row r="2416" spans="2:7" x14ac:dyDescent="0.35">
      <c r="B2416" s="7">
        <v>45148</v>
      </c>
      <c r="G2416" t="s">
        <v>4569</v>
      </c>
    </row>
    <row r="2417" spans="2:7" x14ac:dyDescent="0.35">
      <c r="B2417" s="7">
        <v>45149</v>
      </c>
      <c r="G2417" t="s">
        <v>4568</v>
      </c>
    </row>
    <row r="2418" spans="2:7" x14ac:dyDescent="0.35">
      <c r="B2418" s="7">
        <v>45150</v>
      </c>
      <c r="G2418" t="s">
        <v>4567</v>
      </c>
    </row>
    <row r="2419" spans="2:7" x14ac:dyDescent="0.35">
      <c r="B2419" s="7">
        <v>45151</v>
      </c>
      <c r="G2419" t="s">
        <v>4566</v>
      </c>
    </row>
    <row r="2420" spans="2:7" x14ac:dyDescent="0.35">
      <c r="B2420" s="7">
        <v>45152</v>
      </c>
      <c r="G2420" t="s">
        <v>4565</v>
      </c>
    </row>
    <row r="2421" spans="2:7" x14ac:dyDescent="0.35">
      <c r="B2421" s="7">
        <v>45153</v>
      </c>
      <c r="G2421" t="s">
        <v>4564</v>
      </c>
    </row>
    <row r="2422" spans="2:7" x14ac:dyDescent="0.35">
      <c r="B2422" s="7">
        <v>45154</v>
      </c>
      <c r="G2422" t="s">
        <v>4563</v>
      </c>
    </row>
    <row r="2423" spans="2:7" x14ac:dyDescent="0.35">
      <c r="B2423" s="7">
        <v>45155</v>
      </c>
      <c r="G2423" t="s">
        <v>4562</v>
      </c>
    </row>
    <row r="2424" spans="2:7" x14ac:dyDescent="0.35">
      <c r="B2424" s="7">
        <v>45156</v>
      </c>
      <c r="G2424" t="s">
        <v>4561</v>
      </c>
    </row>
    <row r="2425" spans="2:7" x14ac:dyDescent="0.35">
      <c r="B2425" s="7">
        <v>45157</v>
      </c>
      <c r="G2425" t="s">
        <v>4560</v>
      </c>
    </row>
    <row r="2426" spans="2:7" x14ac:dyDescent="0.35">
      <c r="B2426" s="7">
        <v>45158</v>
      </c>
      <c r="G2426" t="s">
        <v>4559</v>
      </c>
    </row>
    <row r="2427" spans="2:7" x14ac:dyDescent="0.35">
      <c r="B2427" s="7">
        <v>45159</v>
      </c>
      <c r="G2427" t="s">
        <v>4558</v>
      </c>
    </row>
    <row r="2428" spans="2:7" x14ac:dyDescent="0.35">
      <c r="B2428" s="7">
        <v>45160</v>
      </c>
      <c r="G2428" t="s">
        <v>4557</v>
      </c>
    </row>
    <row r="2429" spans="2:7" x14ac:dyDescent="0.35">
      <c r="B2429" s="7">
        <v>45161</v>
      </c>
      <c r="G2429" t="s">
        <v>4556</v>
      </c>
    </row>
    <row r="2430" spans="2:7" x14ac:dyDescent="0.35">
      <c r="B2430" s="7">
        <v>45162</v>
      </c>
      <c r="G2430" t="s">
        <v>4555</v>
      </c>
    </row>
    <row r="2431" spans="2:7" x14ac:dyDescent="0.35">
      <c r="B2431" s="7">
        <v>45163</v>
      </c>
      <c r="G2431" t="s">
        <v>4554</v>
      </c>
    </row>
    <row r="2432" spans="2:7" x14ac:dyDescent="0.35">
      <c r="B2432" s="7">
        <v>45164</v>
      </c>
      <c r="G2432" t="s">
        <v>4553</v>
      </c>
    </row>
    <row r="2433" spans="2:7" x14ac:dyDescent="0.35">
      <c r="B2433" s="7">
        <v>45165</v>
      </c>
      <c r="G2433" t="s">
        <v>4552</v>
      </c>
    </row>
    <row r="2434" spans="2:7" x14ac:dyDescent="0.35">
      <c r="B2434" s="7">
        <v>45166</v>
      </c>
      <c r="G2434" t="s">
        <v>4551</v>
      </c>
    </row>
    <row r="2435" spans="2:7" x14ac:dyDescent="0.35">
      <c r="B2435" s="7">
        <v>45167</v>
      </c>
      <c r="G2435" t="s">
        <v>4550</v>
      </c>
    </row>
    <row r="2436" spans="2:7" x14ac:dyDescent="0.35">
      <c r="B2436" s="7">
        <v>45168</v>
      </c>
      <c r="G2436" t="s">
        <v>4549</v>
      </c>
    </row>
    <row r="2437" spans="2:7" x14ac:dyDescent="0.35">
      <c r="B2437" s="7">
        <v>45169</v>
      </c>
      <c r="G2437" t="s">
        <v>4548</v>
      </c>
    </row>
    <row r="2438" spans="2:7" x14ac:dyDescent="0.35">
      <c r="B2438" s="7">
        <v>45170</v>
      </c>
      <c r="G2438" t="s">
        <v>4547</v>
      </c>
    </row>
    <row r="2439" spans="2:7" x14ac:dyDescent="0.35">
      <c r="B2439" s="7">
        <v>45171</v>
      </c>
      <c r="G2439" t="s">
        <v>4546</v>
      </c>
    </row>
    <row r="2440" spans="2:7" x14ac:dyDescent="0.35">
      <c r="B2440" s="7">
        <v>45172</v>
      </c>
      <c r="G2440" t="s">
        <v>4545</v>
      </c>
    </row>
    <row r="2441" spans="2:7" x14ac:dyDescent="0.35">
      <c r="B2441" s="7">
        <v>45173</v>
      </c>
      <c r="G2441" t="s">
        <v>4544</v>
      </c>
    </row>
    <row r="2442" spans="2:7" x14ac:dyDescent="0.35">
      <c r="B2442" s="7">
        <v>45174</v>
      </c>
      <c r="G2442" t="s">
        <v>4543</v>
      </c>
    </row>
    <row r="2443" spans="2:7" x14ac:dyDescent="0.35">
      <c r="B2443" s="7">
        <v>45175</v>
      </c>
      <c r="G2443" t="s">
        <v>4542</v>
      </c>
    </row>
    <row r="2444" spans="2:7" x14ac:dyDescent="0.35">
      <c r="B2444" s="7">
        <v>45176</v>
      </c>
      <c r="G2444" t="s">
        <v>4541</v>
      </c>
    </row>
    <row r="2445" spans="2:7" x14ac:dyDescent="0.35">
      <c r="B2445" s="7">
        <v>45177</v>
      </c>
      <c r="G2445" t="s">
        <v>4540</v>
      </c>
    </row>
    <row r="2446" spans="2:7" x14ac:dyDescent="0.35">
      <c r="B2446" s="7">
        <v>45178</v>
      </c>
      <c r="G2446" t="s">
        <v>4539</v>
      </c>
    </row>
    <row r="2447" spans="2:7" x14ac:dyDescent="0.35">
      <c r="B2447" s="7">
        <v>45179</v>
      </c>
      <c r="G2447" t="s">
        <v>4538</v>
      </c>
    </row>
    <row r="2448" spans="2:7" x14ac:dyDescent="0.35">
      <c r="B2448" s="7">
        <v>45180</v>
      </c>
      <c r="G2448" t="s">
        <v>4537</v>
      </c>
    </row>
    <row r="2449" spans="2:7" x14ac:dyDescent="0.35">
      <c r="B2449" s="7">
        <v>45181</v>
      </c>
      <c r="G2449" t="s">
        <v>4536</v>
      </c>
    </row>
    <row r="2450" spans="2:7" x14ac:dyDescent="0.35">
      <c r="B2450" s="7">
        <v>45182</v>
      </c>
      <c r="G2450" t="s">
        <v>4535</v>
      </c>
    </row>
    <row r="2451" spans="2:7" x14ac:dyDescent="0.35">
      <c r="B2451" s="7">
        <v>45183</v>
      </c>
      <c r="G2451" t="s">
        <v>4534</v>
      </c>
    </row>
    <row r="2452" spans="2:7" x14ac:dyDescent="0.35">
      <c r="B2452" s="7">
        <v>45184</v>
      </c>
      <c r="G2452" t="s">
        <v>4533</v>
      </c>
    </row>
    <row r="2453" spans="2:7" x14ac:dyDescent="0.35">
      <c r="B2453" s="7">
        <v>45185</v>
      </c>
      <c r="G2453" t="s">
        <v>4532</v>
      </c>
    </row>
    <row r="2454" spans="2:7" x14ac:dyDescent="0.35">
      <c r="B2454" s="7">
        <v>45186</v>
      </c>
      <c r="G2454" t="s">
        <v>4531</v>
      </c>
    </row>
    <row r="2455" spans="2:7" x14ac:dyDescent="0.35">
      <c r="B2455" s="7">
        <v>45187</v>
      </c>
      <c r="G2455" t="s">
        <v>4530</v>
      </c>
    </row>
    <row r="2456" spans="2:7" x14ac:dyDescent="0.35">
      <c r="B2456" s="7">
        <v>45188</v>
      </c>
      <c r="G2456" t="s">
        <v>4529</v>
      </c>
    </row>
    <row r="2457" spans="2:7" x14ac:dyDescent="0.35">
      <c r="B2457" s="7">
        <v>45189</v>
      </c>
      <c r="G2457" t="s">
        <v>4528</v>
      </c>
    </row>
    <row r="2458" spans="2:7" x14ac:dyDescent="0.35">
      <c r="B2458" s="7">
        <v>45190</v>
      </c>
      <c r="G2458" t="s">
        <v>4527</v>
      </c>
    </row>
    <row r="2459" spans="2:7" x14ac:dyDescent="0.35">
      <c r="B2459" s="7">
        <v>45191</v>
      </c>
      <c r="G2459" t="s">
        <v>4526</v>
      </c>
    </row>
    <row r="2460" spans="2:7" x14ac:dyDescent="0.35">
      <c r="B2460" s="7">
        <v>45192</v>
      </c>
      <c r="G2460" t="s">
        <v>4525</v>
      </c>
    </row>
    <row r="2461" spans="2:7" x14ac:dyDescent="0.35">
      <c r="B2461" s="7">
        <v>45193</v>
      </c>
      <c r="G2461" t="s">
        <v>4524</v>
      </c>
    </row>
    <row r="2462" spans="2:7" x14ac:dyDescent="0.35">
      <c r="B2462" s="7">
        <v>45194</v>
      </c>
      <c r="G2462" t="s">
        <v>4523</v>
      </c>
    </row>
    <row r="2463" spans="2:7" x14ac:dyDescent="0.35">
      <c r="B2463" s="7">
        <v>45195</v>
      </c>
      <c r="G2463" t="s">
        <v>4522</v>
      </c>
    </row>
    <row r="2464" spans="2:7" x14ac:dyDescent="0.35">
      <c r="B2464" s="7">
        <v>45196</v>
      </c>
      <c r="G2464" t="s">
        <v>4521</v>
      </c>
    </row>
    <row r="2465" spans="2:7" x14ac:dyDescent="0.35">
      <c r="B2465" s="7">
        <v>45197</v>
      </c>
      <c r="G2465" t="s">
        <v>4520</v>
      </c>
    </row>
    <row r="2466" spans="2:7" x14ac:dyDescent="0.35">
      <c r="B2466" s="7">
        <v>45198</v>
      </c>
      <c r="G2466" t="s">
        <v>4519</v>
      </c>
    </row>
    <row r="2467" spans="2:7" x14ac:dyDescent="0.35">
      <c r="B2467" s="7">
        <v>45199</v>
      </c>
      <c r="G2467" t="s">
        <v>4518</v>
      </c>
    </row>
    <row r="2468" spans="2:7" x14ac:dyDescent="0.35">
      <c r="B2468" s="7">
        <v>45200</v>
      </c>
      <c r="G2468" t="s">
        <v>4517</v>
      </c>
    </row>
    <row r="2469" spans="2:7" x14ac:dyDescent="0.35">
      <c r="B2469" s="7">
        <v>45201</v>
      </c>
      <c r="G2469" t="s">
        <v>4516</v>
      </c>
    </row>
    <row r="2470" spans="2:7" x14ac:dyDescent="0.35">
      <c r="B2470" s="7">
        <v>45202</v>
      </c>
      <c r="G2470" t="s">
        <v>4515</v>
      </c>
    </row>
    <row r="2471" spans="2:7" x14ac:dyDescent="0.35">
      <c r="B2471" s="7">
        <v>45203</v>
      </c>
      <c r="G2471" t="s">
        <v>4514</v>
      </c>
    </row>
    <row r="2472" spans="2:7" x14ac:dyDescent="0.35">
      <c r="B2472" s="7">
        <v>45204</v>
      </c>
      <c r="G2472" t="s">
        <v>4513</v>
      </c>
    </row>
    <row r="2473" spans="2:7" x14ac:dyDescent="0.35">
      <c r="B2473" s="7">
        <v>45205</v>
      </c>
      <c r="G2473" t="s">
        <v>4512</v>
      </c>
    </row>
    <row r="2474" spans="2:7" x14ac:dyDescent="0.35">
      <c r="B2474" s="7">
        <v>45206</v>
      </c>
      <c r="G2474" t="s">
        <v>4511</v>
      </c>
    </row>
    <row r="2475" spans="2:7" x14ac:dyDescent="0.35">
      <c r="B2475" s="7">
        <v>45207</v>
      </c>
      <c r="G2475" t="s">
        <v>4510</v>
      </c>
    </row>
    <row r="2476" spans="2:7" x14ac:dyDescent="0.35">
      <c r="B2476" s="7">
        <v>45208</v>
      </c>
      <c r="G2476" t="s">
        <v>4509</v>
      </c>
    </row>
    <row r="2477" spans="2:7" x14ac:dyDescent="0.35">
      <c r="B2477" s="7">
        <v>45209</v>
      </c>
      <c r="G2477" t="s">
        <v>4508</v>
      </c>
    </row>
    <row r="2478" spans="2:7" x14ac:dyDescent="0.35">
      <c r="B2478" s="7">
        <v>45210</v>
      </c>
      <c r="G2478" t="s">
        <v>4507</v>
      </c>
    </row>
    <row r="2479" spans="2:7" x14ac:dyDescent="0.35">
      <c r="B2479" s="7">
        <v>45211</v>
      </c>
      <c r="G2479" t="s">
        <v>4506</v>
      </c>
    </row>
    <row r="2480" spans="2:7" x14ac:dyDescent="0.35">
      <c r="B2480" s="7">
        <v>45212</v>
      </c>
      <c r="G2480" t="s">
        <v>4505</v>
      </c>
    </row>
    <row r="2481" spans="2:7" x14ac:dyDescent="0.35">
      <c r="B2481" s="7">
        <v>45213</v>
      </c>
      <c r="G2481" t="s">
        <v>4504</v>
      </c>
    </row>
    <row r="2482" spans="2:7" x14ac:dyDescent="0.35">
      <c r="B2482" s="7">
        <v>45214</v>
      </c>
      <c r="G2482" t="s">
        <v>4503</v>
      </c>
    </row>
    <row r="2483" spans="2:7" x14ac:dyDescent="0.35">
      <c r="B2483" s="7">
        <v>45215</v>
      </c>
      <c r="G2483" t="s">
        <v>4502</v>
      </c>
    </row>
    <row r="2484" spans="2:7" x14ac:dyDescent="0.35">
      <c r="B2484" s="7">
        <v>45216</v>
      </c>
      <c r="G2484" t="s">
        <v>4501</v>
      </c>
    </row>
    <row r="2485" spans="2:7" x14ac:dyDescent="0.35">
      <c r="B2485" s="7">
        <v>45217</v>
      </c>
      <c r="G2485" t="s">
        <v>4500</v>
      </c>
    </row>
    <row r="2486" spans="2:7" x14ac:dyDescent="0.35">
      <c r="B2486" s="7">
        <v>45218</v>
      </c>
      <c r="G2486" t="s">
        <v>4499</v>
      </c>
    </row>
    <row r="2487" spans="2:7" x14ac:dyDescent="0.35">
      <c r="B2487" s="7">
        <v>45219</v>
      </c>
      <c r="G2487" t="s">
        <v>4498</v>
      </c>
    </row>
    <row r="2488" spans="2:7" x14ac:dyDescent="0.35">
      <c r="B2488" s="7">
        <v>45220</v>
      </c>
      <c r="G2488" t="s">
        <v>4497</v>
      </c>
    </row>
    <row r="2489" spans="2:7" x14ac:dyDescent="0.35">
      <c r="B2489" s="7">
        <v>45221</v>
      </c>
      <c r="G2489" t="s">
        <v>4496</v>
      </c>
    </row>
    <row r="2490" spans="2:7" x14ac:dyDescent="0.35">
      <c r="B2490" s="7">
        <v>45222</v>
      </c>
      <c r="G2490" t="s">
        <v>4495</v>
      </c>
    </row>
    <row r="2491" spans="2:7" x14ac:dyDescent="0.35">
      <c r="B2491" s="7">
        <v>45223</v>
      </c>
      <c r="G2491" t="s">
        <v>4494</v>
      </c>
    </row>
    <row r="2492" spans="2:7" x14ac:dyDescent="0.35">
      <c r="B2492" s="7">
        <v>45224</v>
      </c>
      <c r="G2492" t="s">
        <v>4493</v>
      </c>
    </row>
    <row r="2493" spans="2:7" x14ac:dyDescent="0.35">
      <c r="B2493" s="7">
        <v>45225</v>
      </c>
      <c r="G2493" t="s">
        <v>4492</v>
      </c>
    </row>
    <row r="2494" spans="2:7" x14ac:dyDescent="0.35">
      <c r="B2494" s="7">
        <v>45226</v>
      </c>
      <c r="G2494" t="s">
        <v>4491</v>
      </c>
    </row>
    <row r="2495" spans="2:7" x14ac:dyDescent="0.35">
      <c r="B2495" s="7">
        <v>45227</v>
      </c>
      <c r="G2495" t="s">
        <v>4490</v>
      </c>
    </row>
    <row r="2496" spans="2:7" x14ac:dyDescent="0.35">
      <c r="B2496" s="7">
        <v>45228</v>
      </c>
      <c r="G2496" t="s">
        <v>4489</v>
      </c>
    </row>
    <row r="2497" spans="2:7" x14ac:dyDescent="0.35">
      <c r="B2497" s="7">
        <v>45229</v>
      </c>
      <c r="G2497" t="s">
        <v>4488</v>
      </c>
    </row>
    <row r="2498" spans="2:7" x14ac:dyDescent="0.35">
      <c r="B2498" s="7">
        <v>45230</v>
      </c>
      <c r="G2498" t="s">
        <v>4487</v>
      </c>
    </row>
    <row r="2499" spans="2:7" x14ac:dyDescent="0.35">
      <c r="B2499" s="7">
        <v>45231</v>
      </c>
      <c r="G2499" t="s">
        <v>4486</v>
      </c>
    </row>
    <row r="2500" spans="2:7" x14ac:dyDescent="0.35">
      <c r="B2500" s="7">
        <v>45232</v>
      </c>
      <c r="G2500" t="s">
        <v>4485</v>
      </c>
    </row>
    <row r="2501" spans="2:7" x14ac:dyDescent="0.35">
      <c r="B2501" s="7">
        <v>45233</v>
      </c>
      <c r="G2501" t="s">
        <v>4484</v>
      </c>
    </row>
    <row r="2502" spans="2:7" x14ac:dyDescent="0.35">
      <c r="B2502" s="7">
        <v>45234</v>
      </c>
      <c r="G2502" t="s">
        <v>4483</v>
      </c>
    </row>
    <row r="2503" spans="2:7" x14ac:dyDescent="0.35">
      <c r="B2503" s="7">
        <v>45235</v>
      </c>
      <c r="G2503" t="s">
        <v>4482</v>
      </c>
    </row>
    <row r="2504" spans="2:7" x14ac:dyDescent="0.35">
      <c r="B2504" s="7">
        <v>45236</v>
      </c>
      <c r="G2504" t="s">
        <v>4481</v>
      </c>
    </row>
    <row r="2505" spans="2:7" x14ac:dyDescent="0.35">
      <c r="B2505" s="7">
        <v>45237</v>
      </c>
      <c r="G2505" t="s">
        <v>4480</v>
      </c>
    </row>
    <row r="2506" spans="2:7" x14ac:dyDescent="0.35">
      <c r="B2506" s="7">
        <v>45238</v>
      </c>
      <c r="G2506" t="s">
        <v>4479</v>
      </c>
    </row>
    <row r="2507" spans="2:7" x14ac:dyDescent="0.35">
      <c r="B2507" s="7">
        <v>45239</v>
      </c>
      <c r="G2507" t="s">
        <v>4478</v>
      </c>
    </row>
    <row r="2508" spans="2:7" x14ac:dyDescent="0.35">
      <c r="B2508" s="7">
        <v>45240</v>
      </c>
      <c r="G2508" t="s">
        <v>4477</v>
      </c>
    </row>
    <row r="2509" spans="2:7" x14ac:dyDescent="0.35">
      <c r="B2509" s="7">
        <v>45241</v>
      </c>
      <c r="G2509" t="s">
        <v>4476</v>
      </c>
    </row>
    <row r="2510" spans="2:7" x14ac:dyDescent="0.35">
      <c r="B2510" s="7">
        <v>45242</v>
      </c>
      <c r="G2510" t="s">
        <v>4475</v>
      </c>
    </row>
    <row r="2511" spans="2:7" x14ac:dyDescent="0.35">
      <c r="B2511" s="7">
        <v>45243</v>
      </c>
      <c r="G2511" t="s">
        <v>4474</v>
      </c>
    </row>
    <row r="2512" spans="2:7" x14ac:dyDescent="0.35">
      <c r="B2512" s="7">
        <v>45244</v>
      </c>
      <c r="G2512" t="s">
        <v>4473</v>
      </c>
    </row>
    <row r="2513" spans="2:7" x14ac:dyDescent="0.35">
      <c r="B2513" s="7">
        <v>45245</v>
      </c>
      <c r="G2513" t="s">
        <v>4472</v>
      </c>
    </row>
    <row r="2514" spans="2:7" x14ac:dyDescent="0.35">
      <c r="B2514" s="7">
        <v>45246</v>
      </c>
      <c r="G2514" t="s">
        <v>4471</v>
      </c>
    </row>
    <row r="2515" spans="2:7" x14ac:dyDescent="0.35">
      <c r="B2515" s="7">
        <v>45247</v>
      </c>
      <c r="G2515" t="s">
        <v>4470</v>
      </c>
    </row>
    <row r="2516" spans="2:7" x14ac:dyDescent="0.35">
      <c r="B2516" s="7">
        <v>45248</v>
      </c>
      <c r="G2516" t="s">
        <v>4469</v>
      </c>
    </row>
    <row r="2517" spans="2:7" x14ac:dyDescent="0.35">
      <c r="B2517" s="7">
        <v>45249</v>
      </c>
      <c r="G2517" t="s">
        <v>4468</v>
      </c>
    </row>
    <row r="2518" spans="2:7" x14ac:dyDescent="0.35">
      <c r="B2518" s="7">
        <v>45250</v>
      </c>
      <c r="G2518" t="s">
        <v>4467</v>
      </c>
    </row>
    <row r="2519" spans="2:7" x14ac:dyDescent="0.35">
      <c r="B2519" s="7">
        <v>45251</v>
      </c>
      <c r="G2519" t="s">
        <v>4466</v>
      </c>
    </row>
    <row r="2520" spans="2:7" x14ac:dyDescent="0.35">
      <c r="B2520" s="7">
        <v>45252</v>
      </c>
      <c r="G2520" t="s">
        <v>4465</v>
      </c>
    </row>
    <row r="2521" spans="2:7" x14ac:dyDescent="0.35">
      <c r="B2521" s="7">
        <v>45253</v>
      </c>
      <c r="G2521" t="s">
        <v>4464</v>
      </c>
    </row>
    <row r="2522" spans="2:7" x14ac:dyDescent="0.35">
      <c r="B2522" s="7">
        <v>45254</v>
      </c>
      <c r="G2522" t="s">
        <v>4463</v>
      </c>
    </row>
    <row r="2523" spans="2:7" x14ac:dyDescent="0.35">
      <c r="B2523" s="7">
        <v>45255</v>
      </c>
      <c r="G2523" t="s">
        <v>4462</v>
      </c>
    </row>
    <row r="2524" spans="2:7" x14ac:dyDescent="0.35">
      <c r="B2524" s="7">
        <v>45256</v>
      </c>
      <c r="G2524" t="s">
        <v>4461</v>
      </c>
    </row>
    <row r="2525" spans="2:7" x14ac:dyDescent="0.35">
      <c r="B2525" s="7">
        <v>45257</v>
      </c>
      <c r="G2525" t="s">
        <v>4460</v>
      </c>
    </row>
    <row r="2526" spans="2:7" x14ac:dyDescent="0.35">
      <c r="B2526" s="7">
        <v>45258</v>
      </c>
      <c r="G2526" t="s">
        <v>4459</v>
      </c>
    </row>
    <row r="2527" spans="2:7" x14ac:dyDescent="0.35">
      <c r="B2527" s="7">
        <v>45259</v>
      </c>
      <c r="G2527" t="s">
        <v>4458</v>
      </c>
    </row>
    <row r="2528" spans="2:7" x14ac:dyDescent="0.35">
      <c r="B2528" s="7">
        <v>45260</v>
      </c>
      <c r="G2528" t="s">
        <v>4457</v>
      </c>
    </row>
    <row r="2529" spans="2:7" x14ac:dyDescent="0.35">
      <c r="B2529" s="7">
        <v>45261</v>
      </c>
      <c r="G2529" t="s">
        <v>4456</v>
      </c>
    </row>
    <row r="2530" spans="2:7" x14ac:dyDescent="0.35">
      <c r="B2530" s="7">
        <v>45262</v>
      </c>
      <c r="G2530" t="s">
        <v>4455</v>
      </c>
    </row>
    <row r="2531" spans="2:7" x14ac:dyDescent="0.35">
      <c r="B2531" s="7">
        <v>45263</v>
      </c>
      <c r="G2531" t="s">
        <v>4454</v>
      </c>
    </row>
    <row r="2532" spans="2:7" x14ac:dyDescent="0.35">
      <c r="B2532" s="7">
        <v>45264</v>
      </c>
      <c r="G2532" t="s">
        <v>4453</v>
      </c>
    </row>
    <row r="2533" spans="2:7" x14ac:dyDescent="0.35">
      <c r="B2533" s="7">
        <v>45265</v>
      </c>
      <c r="G2533" t="s">
        <v>4452</v>
      </c>
    </row>
    <row r="2534" spans="2:7" x14ac:dyDescent="0.35">
      <c r="B2534" s="7">
        <v>45266</v>
      </c>
      <c r="G2534" t="s">
        <v>4451</v>
      </c>
    </row>
    <row r="2535" spans="2:7" x14ac:dyDescent="0.35">
      <c r="B2535" s="7">
        <v>45267</v>
      </c>
      <c r="G2535" t="s">
        <v>4450</v>
      </c>
    </row>
    <row r="2536" spans="2:7" x14ac:dyDescent="0.35">
      <c r="B2536" s="7">
        <v>45268</v>
      </c>
      <c r="G2536" t="s">
        <v>4449</v>
      </c>
    </row>
    <row r="2537" spans="2:7" x14ac:dyDescent="0.35">
      <c r="B2537" s="7">
        <v>45269</v>
      </c>
      <c r="G2537" t="s">
        <v>4448</v>
      </c>
    </row>
    <row r="2538" spans="2:7" x14ac:dyDescent="0.35">
      <c r="B2538" s="7">
        <v>45270</v>
      </c>
      <c r="G2538" t="s">
        <v>4447</v>
      </c>
    </row>
    <row r="2539" spans="2:7" x14ac:dyDescent="0.35">
      <c r="B2539" s="7">
        <v>45271</v>
      </c>
      <c r="G2539" t="s">
        <v>4446</v>
      </c>
    </row>
    <row r="2540" spans="2:7" x14ac:dyDescent="0.35">
      <c r="B2540" s="7">
        <v>45272</v>
      </c>
      <c r="G2540" t="s">
        <v>4445</v>
      </c>
    </row>
    <row r="2541" spans="2:7" x14ac:dyDescent="0.35">
      <c r="B2541" s="7">
        <v>45273</v>
      </c>
      <c r="G2541" t="s">
        <v>4444</v>
      </c>
    </row>
    <row r="2542" spans="2:7" x14ac:dyDescent="0.35">
      <c r="B2542" s="7">
        <v>45274</v>
      </c>
      <c r="G2542" t="s">
        <v>4443</v>
      </c>
    </row>
    <row r="2543" spans="2:7" x14ac:dyDescent="0.35">
      <c r="B2543" s="7">
        <v>45275</v>
      </c>
      <c r="G2543" t="s">
        <v>4442</v>
      </c>
    </row>
    <row r="2544" spans="2:7" x14ac:dyDescent="0.35">
      <c r="B2544" s="7">
        <v>45276</v>
      </c>
      <c r="G2544" t="s">
        <v>4441</v>
      </c>
    </row>
    <row r="2545" spans="2:7" x14ac:dyDescent="0.35">
      <c r="B2545" s="7">
        <v>45277</v>
      </c>
      <c r="G2545" t="s">
        <v>4440</v>
      </c>
    </row>
    <row r="2546" spans="2:7" x14ac:dyDescent="0.35">
      <c r="B2546" s="7">
        <v>45278</v>
      </c>
      <c r="G2546" t="s">
        <v>4439</v>
      </c>
    </row>
    <row r="2547" spans="2:7" x14ac:dyDescent="0.35">
      <c r="B2547" s="7">
        <v>45279</v>
      </c>
      <c r="G2547" t="s">
        <v>4438</v>
      </c>
    </row>
    <row r="2548" spans="2:7" x14ac:dyDescent="0.35">
      <c r="B2548" s="7">
        <v>45280</v>
      </c>
      <c r="G2548" t="s">
        <v>4437</v>
      </c>
    </row>
    <row r="2549" spans="2:7" x14ac:dyDescent="0.35">
      <c r="B2549" s="7">
        <v>45281</v>
      </c>
      <c r="G2549" t="s">
        <v>4436</v>
      </c>
    </row>
    <row r="2550" spans="2:7" x14ac:dyDescent="0.35">
      <c r="B2550" s="7">
        <v>45282</v>
      </c>
      <c r="G2550" t="s">
        <v>4435</v>
      </c>
    </row>
    <row r="2551" spans="2:7" x14ac:dyDescent="0.35">
      <c r="B2551" s="7">
        <v>45283</v>
      </c>
      <c r="G2551" t="s">
        <v>4434</v>
      </c>
    </row>
    <row r="2552" spans="2:7" x14ac:dyDescent="0.35">
      <c r="B2552" s="7">
        <v>45284</v>
      </c>
      <c r="G2552" t="s">
        <v>4433</v>
      </c>
    </row>
    <row r="2553" spans="2:7" x14ac:dyDescent="0.35">
      <c r="B2553" s="7">
        <v>45285</v>
      </c>
      <c r="G2553" t="s">
        <v>4432</v>
      </c>
    </row>
    <row r="2554" spans="2:7" x14ac:dyDescent="0.35">
      <c r="B2554" s="7">
        <v>45286</v>
      </c>
      <c r="G2554" t="s">
        <v>4431</v>
      </c>
    </row>
    <row r="2555" spans="2:7" x14ac:dyDescent="0.35">
      <c r="B2555" s="7">
        <v>45287</v>
      </c>
      <c r="G2555" t="s">
        <v>4430</v>
      </c>
    </row>
    <row r="2556" spans="2:7" x14ac:dyDescent="0.35">
      <c r="B2556" s="7">
        <v>45288</v>
      </c>
      <c r="G2556" t="s">
        <v>4429</v>
      </c>
    </row>
    <row r="2557" spans="2:7" x14ac:dyDescent="0.35">
      <c r="B2557" s="7">
        <v>45289</v>
      </c>
      <c r="G2557" t="s">
        <v>4428</v>
      </c>
    </row>
    <row r="2558" spans="2:7" x14ac:dyDescent="0.35">
      <c r="B2558" s="7">
        <v>45290</v>
      </c>
      <c r="G2558" t="s">
        <v>4427</v>
      </c>
    </row>
    <row r="2559" spans="2:7" x14ac:dyDescent="0.35">
      <c r="B2559" s="7">
        <v>45291</v>
      </c>
      <c r="G2559" t="s">
        <v>4426</v>
      </c>
    </row>
    <row r="2560" spans="2:7" x14ac:dyDescent="0.35">
      <c r="B2560" s="7">
        <v>45292</v>
      </c>
      <c r="G2560" t="s">
        <v>4425</v>
      </c>
    </row>
    <row r="2561" spans="2:7" x14ac:dyDescent="0.35">
      <c r="B2561" s="7">
        <v>45293</v>
      </c>
      <c r="G2561" t="s">
        <v>4424</v>
      </c>
    </row>
    <row r="2562" spans="2:7" x14ac:dyDescent="0.35">
      <c r="B2562" s="7">
        <v>45294</v>
      </c>
      <c r="G2562" t="s">
        <v>4423</v>
      </c>
    </row>
    <row r="2563" spans="2:7" x14ac:dyDescent="0.35">
      <c r="B2563" s="7">
        <v>45295</v>
      </c>
      <c r="G2563" t="s">
        <v>4422</v>
      </c>
    </row>
    <row r="2564" spans="2:7" x14ac:dyDescent="0.35">
      <c r="B2564" s="7">
        <v>45296</v>
      </c>
      <c r="G2564" t="s">
        <v>4421</v>
      </c>
    </row>
    <row r="2565" spans="2:7" x14ac:dyDescent="0.35">
      <c r="B2565" s="7">
        <v>45297</v>
      </c>
      <c r="G2565" t="s">
        <v>4420</v>
      </c>
    </row>
    <row r="2566" spans="2:7" x14ac:dyDescent="0.35">
      <c r="B2566" s="7">
        <v>45298</v>
      </c>
      <c r="G2566" t="s">
        <v>4419</v>
      </c>
    </row>
    <row r="2567" spans="2:7" x14ac:dyDescent="0.35">
      <c r="B2567" s="7">
        <v>45299</v>
      </c>
      <c r="G2567" t="s">
        <v>4418</v>
      </c>
    </row>
    <row r="2568" spans="2:7" x14ac:dyDescent="0.35">
      <c r="B2568" s="7">
        <v>45300</v>
      </c>
      <c r="G2568" t="s">
        <v>4417</v>
      </c>
    </row>
    <row r="2569" spans="2:7" x14ac:dyDescent="0.35">
      <c r="B2569" s="7">
        <v>45301</v>
      </c>
      <c r="G2569" t="s">
        <v>4416</v>
      </c>
    </row>
    <row r="2570" spans="2:7" x14ac:dyDescent="0.35">
      <c r="B2570" s="7">
        <v>45302</v>
      </c>
      <c r="G2570" t="s">
        <v>4415</v>
      </c>
    </row>
    <row r="2571" spans="2:7" x14ac:dyDescent="0.35">
      <c r="B2571" s="7">
        <v>45303</v>
      </c>
      <c r="G2571" t="s">
        <v>4414</v>
      </c>
    </row>
    <row r="2572" spans="2:7" x14ac:dyDescent="0.35">
      <c r="B2572" s="7">
        <v>45304</v>
      </c>
      <c r="G2572" t="s">
        <v>4413</v>
      </c>
    </row>
    <row r="2573" spans="2:7" x14ac:dyDescent="0.35">
      <c r="B2573" s="7">
        <v>45305</v>
      </c>
      <c r="G2573" t="s">
        <v>4412</v>
      </c>
    </row>
    <row r="2574" spans="2:7" x14ac:dyDescent="0.35">
      <c r="B2574" s="7">
        <v>45306</v>
      </c>
      <c r="G2574" t="s">
        <v>4411</v>
      </c>
    </row>
    <row r="2575" spans="2:7" x14ac:dyDescent="0.35">
      <c r="B2575" s="7">
        <v>45307</v>
      </c>
      <c r="G2575" t="s">
        <v>4410</v>
      </c>
    </row>
    <row r="2576" spans="2:7" x14ac:dyDescent="0.35">
      <c r="B2576" s="7">
        <v>45308</v>
      </c>
      <c r="G2576" t="s">
        <v>4409</v>
      </c>
    </row>
    <row r="2577" spans="2:7" x14ac:dyDescent="0.35">
      <c r="B2577" s="7">
        <v>45309</v>
      </c>
      <c r="G2577" t="s">
        <v>4408</v>
      </c>
    </row>
    <row r="2578" spans="2:7" x14ac:dyDescent="0.35">
      <c r="B2578" s="7">
        <v>45310</v>
      </c>
      <c r="G2578" t="s">
        <v>4407</v>
      </c>
    </row>
    <row r="2579" spans="2:7" x14ac:dyDescent="0.35">
      <c r="B2579" s="7">
        <v>45311</v>
      </c>
      <c r="G2579" t="s">
        <v>4406</v>
      </c>
    </row>
    <row r="2580" spans="2:7" x14ac:dyDescent="0.35">
      <c r="B2580" s="7">
        <v>45312</v>
      </c>
      <c r="G2580" t="s">
        <v>4405</v>
      </c>
    </row>
    <row r="2581" spans="2:7" x14ac:dyDescent="0.35">
      <c r="B2581" s="7">
        <v>45313</v>
      </c>
      <c r="G2581" t="s">
        <v>4404</v>
      </c>
    </row>
    <row r="2582" spans="2:7" x14ac:dyDescent="0.35">
      <c r="B2582" s="7">
        <v>45314</v>
      </c>
      <c r="G2582" t="s">
        <v>4403</v>
      </c>
    </row>
    <row r="2583" spans="2:7" x14ac:dyDescent="0.35">
      <c r="B2583" s="7">
        <v>45315</v>
      </c>
      <c r="G2583" t="s">
        <v>4402</v>
      </c>
    </row>
    <row r="2584" spans="2:7" x14ac:dyDescent="0.35">
      <c r="B2584" s="7">
        <v>45316</v>
      </c>
      <c r="G2584" t="s">
        <v>4401</v>
      </c>
    </row>
    <row r="2585" spans="2:7" x14ac:dyDescent="0.35">
      <c r="B2585" s="7">
        <v>45317</v>
      </c>
      <c r="G2585" t="s">
        <v>4400</v>
      </c>
    </row>
    <row r="2586" spans="2:7" x14ac:dyDescent="0.35">
      <c r="B2586" s="7">
        <v>45318</v>
      </c>
      <c r="G2586" t="s">
        <v>4399</v>
      </c>
    </row>
    <row r="2587" spans="2:7" x14ac:dyDescent="0.35">
      <c r="B2587" s="7">
        <v>45319</v>
      </c>
      <c r="G2587" t="s">
        <v>4398</v>
      </c>
    </row>
    <row r="2588" spans="2:7" x14ac:dyDescent="0.35">
      <c r="B2588" s="7">
        <v>45320</v>
      </c>
      <c r="G2588" t="s">
        <v>4397</v>
      </c>
    </row>
    <row r="2589" spans="2:7" x14ac:dyDescent="0.35">
      <c r="B2589" s="7">
        <v>45321</v>
      </c>
      <c r="G2589" t="s">
        <v>4396</v>
      </c>
    </row>
    <row r="2590" spans="2:7" x14ac:dyDescent="0.35">
      <c r="B2590" s="7">
        <v>45322</v>
      </c>
      <c r="G2590" t="s">
        <v>4395</v>
      </c>
    </row>
    <row r="2591" spans="2:7" x14ac:dyDescent="0.35">
      <c r="B2591" s="7">
        <v>45323</v>
      </c>
      <c r="G2591" t="s">
        <v>4394</v>
      </c>
    </row>
    <row r="2592" spans="2:7" x14ac:dyDescent="0.35">
      <c r="B2592" s="7">
        <v>45324</v>
      </c>
      <c r="G2592" t="s">
        <v>4393</v>
      </c>
    </row>
    <row r="2593" spans="2:7" x14ac:dyDescent="0.35">
      <c r="B2593" s="7">
        <v>45325</v>
      </c>
      <c r="G2593" t="s">
        <v>4392</v>
      </c>
    </row>
    <row r="2594" spans="2:7" x14ac:dyDescent="0.35">
      <c r="B2594" s="7">
        <v>45326</v>
      </c>
      <c r="G2594" t="s">
        <v>4391</v>
      </c>
    </row>
    <row r="2595" spans="2:7" x14ac:dyDescent="0.35">
      <c r="B2595" s="7">
        <v>45327</v>
      </c>
      <c r="G2595" t="s">
        <v>4390</v>
      </c>
    </row>
    <row r="2596" spans="2:7" x14ac:dyDescent="0.35">
      <c r="B2596" s="7">
        <v>45328</v>
      </c>
      <c r="G2596" t="s">
        <v>4389</v>
      </c>
    </row>
    <row r="2597" spans="2:7" x14ac:dyDescent="0.35">
      <c r="B2597" s="7">
        <v>45329</v>
      </c>
      <c r="G2597" t="s">
        <v>4388</v>
      </c>
    </row>
    <row r="2598" spans="2:7" x14ac:dyDescent="0.35">
      <c r="B2598" s="7">
        <v>45330</v>
      </c>
      <c r="G2598" t="s">
        <v>4387</v>
      </c>
    </row>
    <row r="2599" spans="2:7" x14ac:dyDescent="0.35">
      <c r="B2599" s="7">
        <v>45331</v>
      </c>
      <c r="G2599" t="s">
        <v>4386</v>
      </c>
    </row>
    <row r="2600" spans="2:7" x14ac:dyDescent="0.35">
      <c r="B2600" s="7">
        <v>45332</v>
      </c>
      <c r="G2600" t="s">
        <v>4385</v>
      </c>
    </row>
    <row r="2601" spans="2:7" x14ac:dyDescent="0.35">
      <c r="B2601" s="7">
        <v>45333</v>
      </c>
      <c r="G2601" t="s">
        <v>4384</v>
      </c>
    </row>
    <row r="2602" spans="2:7" x14ac:dyDescent="0.35">
      <c r="B2602" s="7">
        <v>45334</v>
      </c>
      <c r="G2602" t="s">
        <v>4383</v>
      </c>
    </row>
    <row r="2603" spans="2:7" x14ac:dyDescent="0.35">
      <c r="B2603" s="7">
        <v>45335</v>
      </c>
      <c r="G2603" t="s">
        <v>4382</v>
      </c>
    </row>
    <row r="2604" spans="2:7" x14ac:dyDescent="0.35">
      <c r="B2604" s="7">
        <v>45336</v>
      </c>
      <c r="G2604" t="s">
        <v>4381</v>
      </c>
    </row>
    <row r="2605" spans="2:7" x14ac:dyDescent="0.35">
      <c r="B2605" s="7">
        <v>45337</v>
      </c>
      <c r="G2605" t="s">
        <v>4380</v>
      </c>
    </row>
    <row r="2606" spans="2:7" x14ac:dyDescent="0.35">
      <c r="B2606" s="7">
        <v>45338</v>
      </c>
      <c r="G2606" t="s">
        <v>4379</v>
      </c>
    </row>
    <row r="2607" spans="2:7" x14ac:dyDescent="0.35">
      <c r="B2607" s="7">
        <v>45339</v>
      </c>
      <c r="G2607" t="s">
        <v>4378</v>
      </c>
    </row>
    <row r="2608" spans="2:7" x14ac:dyDescent="0.35">
      <c r="B2608" s="7">
        <v>45340</v>
      </c>
      <c r="G2608" t="s">
        <v>4377</v>
      </c>
    </row>
    <row r="2609" spans="2:7" x14ac:dyDescent="0.35">
      <c r="B2609" s="7">
        <v>45341</v>
      </c>
      <c r="G2609" t="s">
        <v>4376</v>
      </c>
    </row>
    <row r="2610" spans="2:7" x14ac:dyDescent="0.35">
      <c r="B2610" s="7">
        <v>45342</v>
      </c>
      <c r="G2610" t="s">
        <v>4375</v>
      </c>
    </row>
    <row r="2611" spans="2:7" x14ac:dyDescent="0.35">
      <c r="B2611" s="7">
        <v>45343</v>
      </c>
      <c r="G2611" t="s">
        <v>4374</v>
      </c>
    </row>
    <row r="2612" spans="2:7" x14ac:dyDescent="0.35">
      <c r="B2612" s="7">
        <v>45344</v>
      </c>
      <c r="G2612" t="s">
        <v>4373</v>
      </c>
    </row>
    <row r="2613" spans="2:7" x14ac:dyDescent="0.35">
      <c r="B2613" s="7">
        <v>45345</v>
      </c>
      <c r="G2613" t="s">
        <v>4372</v>
      </c>
    </row>
    <row r="2614" spans="2:7" x14ac:dyDescent="0.35">
      <c r="B2614" s="7">
        <v>45346</v>
      </c>
      <c r="G2614" t="s">
        <v>4371</v>
      </c>
    </row>
    <row r="2615" spans="2:7" x14ac:dyDescent="0.35">
      <c r="B2615" s="7">
        <v>45347</v>
      </c>
      <c r="G2615" t="s">
        <v>4370</v>
      </c>
    </row>
    <row r="2616" spans="2:7" x14ac:dyDescent="0.35">
      <c r="B2616" s="7">
        <v>45348</v>
      </c>
      <c r="G2616" t="s">
        <v>4369</v>
      </c>
    </row>
    <row r="2617" spans="2:7" x14ac:dyDescent="0.35">
      <c r="B2617" s="7">
        <v>45349</v>
      </c>
      <c r="G2617" t="s">
        <v>4368</v>
      </c>
    </row>
    <row r="2618" spans="2:7" x14ac:dyDescent="0.35">
      <c r="B2618" s="7">
        <v>45350</v>
      </c>
      <c r="G2618" t="s">
        <v>4367</v>
      </c>
    </row>
    <row r="2619" spans="2:7" x14ac:dyDescent="0.35">
      <c r="B2619" s="7">
        <v>45351</v>
      </c>
      <c r="G2619" t="s">
        <v>4366</v>
      </c>
    </row>
    <row r="2620" spans="2:7" x14ac:dyDescent="0.35">
      <c r="B2620" s="7">
        <v>45352</v>
      </c>
      <c r="G2620" t="s">
        <v>4365</v>
      </c>
    </row>
    <row r="2621" spans="2:7" x14ac:dyDescent="0.35">
      <c r="B2621" s="7">
        <v>45353</v>
      </c>
      <c r="G2621" t="s">
        <v>4364</v>
      </c>
    </row>
    <row r="2622" spans="2:7" x14ac:dyDescent="0.35">
      <c r="B2622" s="7">
        <v>45354</v>
      </c>
      <c r="G2622" t="s">
        <v>4363</v>
      </c>
    </row>
    <row r="2623" spans="2:7" x14ac:dyDescent="0.35">
      <c r="B2623" s="7">
        <v>45355</v>
      </c>
      <c r="G2623" t="s">
        <v>4362</v>
      </c>
    </row>
    <row r="2624" spans="2:7" x14ac:dyDescent="0.35">
      <c r="B2624" s="7">
        <v>45356</v>
      </c>
      <c r="G2624" t="s">
        <v>4361</v>
      </c>
    </row>
    <row r="2625" spans="2:7" x14ac:dyDescent="0.35">
      <c r="B2625" s="7">
        <v>45357</v>
      </c>
      <c r="G2625" t="s">
        <v>4360</v>
      </c>
    </row>
    <row r="2626" spans="2:7" x14ac:dyDescent="0.35">
      <c r="B2626" s="7">
        <v>45358</v>
      </c>
      <c r="G2626" t="s">
        <v>4359</v>
      </c>
    </row>
    <row r="2627" spans="2:7" x14ac:dyDescent="0.35">
      <c r="B2627" s="7">
        <v>45359</v>
      </c>
      <c r="G2627" t="s">
        <v>4358</v>
      </c>
    </row>
    <row r="2628" spans="2:7" x14ac:dyDescent="0.35">
      <c r="B2628" s="7">
        <v>45360</v>
      </c>
      <c r="G2628" t="s">
        <v>4357</v>
      </c>
    </row>
    <row r="2629" spans="2:7" x14ac:dyDescent="0.35">
      <c r="B2629" s="7">
        <v>45361</v>
      </c>
      <c r="G2629" t="s">
        <v>4356</v>
      </c>
    </row>
    <row r="2630" spans="2:7" x14ac:dyDescent="0.35">
      <c r="B2630" s="7">
        <v>45362</v>
      </c>
      <c r="G2630" t="s">
        <v>4355</v>
      </c>
    </row>
    <row r="2631" spans="2:7" x14ac:dyDescent="0.35">
      <c r="B2631" s="7">
        <v>45363</v>
      </c>
      <c r="G2631" t="s">
        <v>4354</v>
      </c>
    </row>
    <row r="2632" spans="2:7" x14ac:dyDescent="0.35">
      <c r="B2632" s="7">
        <v>45364</v>
      </c>
      <c r="G2632" t="s">
        <v>4353</v>
      </c>
    </row>
    <row r="2633" spans="2:7" x14ac:dyDescent="0.35">
      <c r="B2633" s="7">
        <v>45365</v>
      </c>
      <c r="G2633" t="s">
        <v>4352</v>
      </c>
    </row>
    <row r="2634" spans="2:7" x14ac:dyDescent="0.35">
      <c r="B2634" s="7">
        <v>45366</v>
      </c>
      <c r="G2634" t="s">
        <v>4351</v>
      </c>
    </row>
    <row r="2635" spans="2:7" x14ac:dyDescent="0.35">
      <c r="B2635" s="7">
        <v>45367</v>
      </c>
      <c r="G2635" t="s">
        <v>4350</v>
      </c>
    </row>
    <row r="2636" spans="2:7" x14ac:dyDescent="0.35">
      <c r="B2636" s="7">
        <v>45368</v>
      </c>
      <c r="G2636" t="s">
        <v>4349</v>
      </c>
    </row>
    <row r="2637" spans="2:7" x14ac:dyDescent="0.35">
      <c r="B2637" s="7">
        <v>45369</v>
      </c>
      <c r="G2637" t="s">
        <v>4348</v>
      </c>
    </row>
    <row r="2638" spans="2:7" x14ac:dyDescent="0.35">
      <c r="B2638" s="7">
        <v>45370</v>
      </c>
      <c r="G2638" t="s">
        <v>4347</v>
      </c>
    </row>
    <row r="2639" spans="2:7" x14ac:dyDescent="0.35">
      <c r="B2639" s="7">
        <v>45371</v>
      </c>
      <c r="G2639" t="s">
        <v>4346</v>
      </c>
    </row>
    <row r="2640" spans="2:7" x14ac:dyDescent="0.35">
      <c r="B2640" s="7">
        <v>45372</v>
      </c>
      <c r="G2640" t="s">
        <v>4345</v>
      </c>
    </row>
    <row r="2641" spans="2:7" x14ac:dyDescent="0.35">
      <c r="B2641" s="7">
        <v>45373</v>
      </c>
      <c r="G2641" t="s">
        <v>4344</v>
      </c>
    </row>
    <row r="2642" spans="2:7" x14ac:dyDescent="0.35">
      <c r="B2642" s="7">
        <v>45374</v>
      </c>
      <c r="G2642" t="s">
        <v>4343</v>
      </c>
    </row>
    <row r="2643" spans="2:7" x14ac:dyDescent="0.35">
      <c r="B2643" s="7">
        <v>45375</v>
      </c>
      <c r="G2643" t="s">
        <v>4342</v>
      </c>
    </row>
    <row r="2644" spans="2:7" x14ac:dyDescent="0.35">
      <c r="B2644" s="7">
        <v>45376</v>
      </c>
      <c r="G2644" t="s">
        <v>4341</v>
      </c>
    </row>
    <row r="2645" spans="2:7" x14ac:dyDescent="0.35">
      <c r="B2645" s="7">
        <v>45377</v>
      </c>
      <c r="G2645" t="s">
        <v>4340</v>
      </c>
    </row>
    <row r="2646" spans="2:7" x14ac:dyDescent="0.35">
      <c r="B2646" s="7">
        <v>45378</v>
      </c>
      <c r="G2646" t="s">
        <v>4339</v>
      </c>
    </row>
    <row r="2647" spans="2:7" x14ac:dyDescent="0.35">
      <c r="B2647" s="7">
        <v>45379</v>
      </c>
      <c r="G2647" t="s">
        <v>4338</v>
      </c>
    </row>
    <row r="2648" spans="2:7" x14ac:dyDescent="0.35">
      <c r="B2648" s="7">
        <v>45380</v>
      </c>
      <c r="G2648" t="s">
        <v>4337</v>
      </c>
    </row>
    <row r="2649" spans="2:7" x14ac:dyDescent="0.35">
      <c r="B2649" s="7">
        <v>45381</v>
      </c>
      <c r="G2649" t="s">
        <v>4336</v>
      </c>
    </row>
    <row r="2650" spans="2:7" x14ac:dyDescent="0.35">
      <c r="B2650" s="7">
        <v>45382</v>
      </c>
      <c r="G2650" t="s">
        <v>4335</v>
      </c>
    </row>
    <row r="2651" spans="2:7" x14ac:dyDescent="0.35">
      <c r="B2651" s="7">
        <v>45383</v>
      </c>
      <c r="G2651" t="s">
        <v>4334</v>
      </c>
    </row>
    <row r="2652" spans="2:7" x14ac:dyDescent="0.35">
      <c r="B2652" s="7">
        <v>45384</v>
      </c>
      <c r="G2652" t="s">
        <v>4333</v>
      </c>
    </row>
    <row r="2653" spans="2:7" x14ac:dyDescent="0.35">
      <c r="B2653" s="7">
        <v>45385</v>
      </c>
      <c r="G2653" t="s">
        <v>4332</v>
      </c>
    </row>
    <row r="2654" spans="2:7" x14ac:dyDescent="0.35">
      <c r="B2654" s="7">
        <v>45386</v>
      </c>
      <c r="G2654" t="s">
        <v>4331</v>
      </c>
    </row>
    <row r="2655" spans="2:7" x14ac:dyDescent="0.35">
      <c r="B2655" s="7">
        <v>45387</v>
      </c>
      <c r="G2655" t="s">
        <v>4330</v>
      </c>
    </row>
    <row r="2656" spans="2:7" x14ac:dyDescent="0.35">
      <c r="B2656" s="7">
        <v>45388</v>
      </c>
      <c r="G2656" t="s">
        <v>4329</v>
      </c>
    </row>
    <row r="2657" spans="2:7" x14ac:dyDescent="0.35">
      <c r="B2657" s="7">
        <v>45389</v>
      </c>
      <c r="G2657" t="s">
        <v>4328</v>
      </c>
    </row>
    <row r="2658" spans="2:7" x14ac:dyDescent="0.35">
      <c r="B2658" s="7">
        <v>45390</v>
      </c>
      <c r="G2658" t="s">
        <v>4327</v>
      </c>
    </row>
    <row r="2659" spans="2:7" x14ac:dyDescent="0.35">
      <c r="B2659" s="7">
        <v>45391</v>
      </c>
      <c r="G2659" t="s">
        <v>4326</v>
      </c>
    </row>
    <row r="2660" spans="2:7" x14ac:dyDescent="0.35">
      <c r="B2660" s="7">
        <v>45392</v>
      </c>
      <c r="G2660" t="s">
        <v>4325</v>
      </c>
    </row>
    <row r="2661" spans="2:7" x14ac:dyDescent="0.35">
      <c r="B2661" s="7">
        <v>45393</v>
      </c>
      <c r="G2661" t="s">
        <v>4324</v>
      </c>
    </row>
    <row r="2662" spans="2:7" x14ac:dyDescent="0.35">
      <c r="B2662" s="7">
        <v>45394</v>
      </c>
      <c r="G2662" t="s">
        <v>4323</v>
      </c>
    </row>
    <row r="2663" spans="2:7" x14ac:dyDescent="0.35">
      <c r="B2663" s="7">
        <v>45395</v>
      </c>
      <c r="G2663" t="s">
        <v>4322</v>
      </c>
    </row>
    <row r="2664" spans="2:7" x14ac:dyDescent="0.35">
      <c r="B2664" s="7">
        <v>45396</v>
      </c>
      <c r="G2664" t="s">
        <v>4321</v>
      </c>
    </row>
    <row r="2665" spans="2:7" x14ac:dyDescent="0.35">
      <c r="B2665" s="7">
        <v>45397</v>
      </c>
      <c r="G2665" t="s">
        <v>4320</v>
      </c>
    </row>
    <row r="2666" spans="2:7" x14ac:dyDescent="0.35">
      <c r="B2666" s="7">
        <v>45398</v>
      </c>
      <c r="G2666" t="s">
        <v>4319</v>
      </c>
    </row>
    <row r="2667" spans="2:7" x14ac:dyDescent="0.35">
      <c r="B2667" s="7">
        <v>45399</v>
      </c>
      <c r="G2667" t="s">
        <v>4318</v>
      </c>
    </row>
    <row r="2668" spans="2:7" x14ac:dyDescent="0.35">
      <c r="B2668" s="7">
        <v>45400</v>
      </c>
      <c r="G2668" t="s">
        <v>4317</v>
      </c>
    </row>
    <row r="2669" spans="2:7" x14ac:dyDescent="0.35">
      <c r="B2669" s="7">
        <v>45401</v>
      </c>
      <c r="G2669" t="s">
        <v>4316</v>
      </c>
    </row>
    <row r="2670" spans="2:7" x14ac:dyDescent="0.35">
      <c r="B2670" s="7">
        <v>45402</v>
      </c>
      <c r="G2670" t="s">
        <v>4315</v>
      </c>
    </row>
    <row r="2671" spans="2:7" x14ac:dyDescent="0.35">
      <c r="B2671" s="7">
        <v>45403</v>
      </c>
      <c r="G2671" t="s">
        <v>4314</v>
      </c>
    </row>
    <row r="2672" spans="2:7" x14ac:dyDescent="0.35">
      <c r="B2672" s="7">
        <v>45404</v>
      </c>
      <c r="G2672" t="s">
        <v>4313</v>
      </c>
    </row>
    <row r="2673" spans="2:7" x14ac:dyDescent="0.35">
      <c r="B2673" s="7">
        <v>45405</v>
      </c>
      <c r="G2673" t="s">
        <v>4312</v>
      </c>
    </row>
    <row r="2674" spans="2:7" x14ac:dyDescent="0.35">
      <c r="B2674" s="7">
        <v>45406</v>
      </c>
      <c r="G2674" t="s">
        <v>4311</v>
      </c>
    </row>
    <row r="2675" spans="2:7" x14ac:dyDescent="0.35">
      <c r="B2675" s="7">
        <v>45407</v>
      </c>
      <c r="G2675" t="s">
        <v>4310</v>
      </c>
    </row>
    <row r="2676" spans="2:7" x14ac:dyDescent="0.35">
      <c r="B2676" s="7">
        <v>45408</v>
      </c>
      <c r="G2676" t="s">
        <v>4309</v>
      </c>
    </row>
    <row r="2677" spans="2:7" x14ac:dyDescent="0.35">
      <c r="B2677" s="7">
        <v>45409</v>
      </c>
      <c r="G2677" t="s">
        <v>4308</v>
      </c>
    </row>
    <row r="2678" spans="2:7" x14ac:dyDescent="0.35">
      <c r="B2678" s="7">
        <v>45410</v>
      </c>
      <c r="G2678" t="s">
        <v>4307</v>
      </c>
    </row>
    <row r="2679" spans="2:7" x14ac:dyDescent="0.35">
      <c r="B2679" s="7">
        <v>45411</v>
      </c>
      <c r="G2679" t="s">
        <v>4306</v>
      </c>
    </row>
    <row r="2680" spans="2:7" x14ac:dyDescent="0.35">
      <c r="B2680" s="7">
        <v>45412</v>
      </c>
      <c r="G2680" t="s">
        <v>4305</v>
      </c>
    </row>
    <row r="2681" spans="2:7" x14ac:dyDescent="0.35">
      <c r="B2681" s="7">
        <v>45413</v>
      </c>
      <c r="G2681" t="s">
        <v>4304</v>
      </c>
    </row>
    <row r="2682" spans="2:7" x14ac:dyDescent="0.35">
      <c r="B2682" s="7">
        <v>45414</v>
      </c>
      <c r="G2682" t="s">
        <v>4303</v>
      </c>
    </row>
    <row r="2683" spans="2:7" x14ac:dyDescent="0.35">
      <c r="B2683" s="7">
        <v>45415</v>
      </c>
      <c r="G2683" t="s">
        <v>4302</v>
      </c>
    </row>
    <row r="2684" spans="2:7" x14ac:dyDescent="0.35">
      <c r="B2684" s="7">
        <v>45416</v>
      </c>
      <c r="G2684" t="s">
        <v>4301</v>
      </c>
    </row>
    <row r="2685" spans="2:7" x14ac:dyDescent="0.35">
      <c r="B2685" s="7">
        <v>45417</v>
      </c>
      <c r="G2685" t="s">
        <v>4300</v>
      </c>
    </row>
    <row r="2686" spans="2:7" x14ac:dyDescent="0.35">
      <c r="B2686" s="7">
        <v>45418</v>
      </c>
      <c r="G2686" t="s">
        <v>4299</v>
      </c>
    </row>
    <row r="2687" spans="2:7" x14ac:dyDescent="0.35">
      <c r="B2687" s="7">
        <v>45419</v>
      </c>
      <c r="G2687" t="s">
        <v>4298</v>
      </c>
    </row>
    <row r="2688" spans="2:7" x14ac:dyDescent="0.35">
      <c r="B2688" s="7">
        <v>45420</v>
      </c>
      <c r="G2688" t="s">
        <v>4297</v>
      </c>
    </row>
    <row r="2689" spans="2:7" x14ac:dyDescent="0.35">
      <c r="B2689" s="7">
        <v>45421</v>
      </c>
      <c r="G2689" t="s">
        <v>4296</v>
      </c>
    </row>
    <row r="2690" spans="2:7" x14ac:dyDescent="0.35">
      <c r="B2690" s="7">
        <v>45422</v>
      </c>
      <c r="G2690" t="s">
        <v>4295</v>
      </c>
    </row>
    <row r="2691" spans="2:7" x14ac:dyDescent="0.35">
      <c r="B2691" s="7">
        <v>45423</v>
      </c>
      <c r="G2691" t="s">
        <v>4294</v>
      </c>
    </row>
    <row r="2692" spans="2:7" x14ac:dyDescent="0.35">
      <c r="B2692" s="7">
        <v>45424</v>
      </c>
      <c r="G2692" t="s">
        <v>4293</v>
      </c>
    </row>
    <row r="2693" spans="2:7" x14ac:dyDescent="0.35">
      <c r="B2693" s="7">
        <v>45425</v>
      </c>
      <c r="G2693" t="s">
        <v>4292</v>
      </c>
    </row>
    <row r="2694" spans="2:7" x14ac:dyDescent="0.35">
      <c r="B2694" s="7">
        <v>45426</v>
      </c>
      <c r="G2694" t="s">
        <v>4291</v>
      </c>
    </row>
    <row r="2695" spans="2:7" x14ac:dyDescent="0.35">
      <c r="B2695" s="7">
        <v>45427</v>
      </c>
      <c r="G2695" t="s">
        <v>4290</v>
      </c>
    </row>
    <row r="2696" spans="2:7" x14ac:dyDescent="0.35">
      <c r="B2696" s="7">
        <v>45428</v>
      </c>
      <c r="G2696" t="s">
        <v>4289</v>
      </c>
    </row>
    <row r="2697" spans="2:7" x14ac:dyDescent="0.35">
      <c r="B2697" s="7">
        <v>45429</v>
      </c>
      <c r="G2697" t="s">
        <v>4288</v>
      </c>
    </row>
    <row r="2698" spans="2:7" x14ac:dyDescent="0.35">
      <c r="B2698" s="7">
        <v>45430</v>
      </c>
      <c r="G2698" t="s">
        <v>4287</v>
      </c>
    </row>
    <row r="2699" spans="2:7" x14ac:dyDescent="0.35">
      <c r="B2699" s="7">
        <v>45431</v>
      </c>
      <c r="G2699" t="s">
        <v>4286</v>
      </c>
    </row>
    <row r="2700" spans="2:7" x14ac:dyDescent="0.35">
      <c r="B2700" s="7">
        <v>45432</v>
      </c>
      <c r="G2700" t="s">
        <v>4285</v>
      </c>
    </row>
    <row r="2701" spans="2:7" x14ac:dyDescent="0.35">
      <c r="B2701" s="7">
        <v>45433</v>
      </c>
      <c r="G2701" t="s">
        <v>4284</v>
      </c>
    </row>
    <row r="2702" spans="2:7" x14ac:dyDescent="0.35">
      <c r="B2702" s="7">
        <v>45434</v>
      </c>
      <c r="G2702" t="s">
        <v>4283</v>
      </c>
    </row>
    <row r="2703" spans="2:7" x14ac:dyDescent="0.35">
      <c r="B2703" s="7">
        <v>45435</v>
      </c>
      <c r="G2703" t="s">
        <v>4282</v>
      </c>
    </row>
    <row r="2704" spans="2:7" x14ac:dyDescent="0.35">
      <c r="B2704" s="7">
        <v>45436</v>
      </c>
      <c r="G2704" t="s">
        <v>4281</v>
      </c>
    </row>
    <row r="2705" spans="2:7" x14ac:dyDescent="0.35">
      <c r="B2705" s="7">
        <v>45437</v>
      </c>
      <c r="G2705" t="s">
        <v>4280</v>
      </c>
    </row>
    <row r="2706" spans="2:7" x14ac:dyDescent="0.35">
      <c r="B2706" s="7">
        <v>45438</v>
      </c>
      <c r="G2706" t="s">
        <v>4279</v>
      </c>
    </row>
    <row r="2707" spans="2:7" x14ac:dyDescent="0.35">
      <c r="B2707" s="7">
        <v>45439</v>
      </c>
      <c r="G2707" t="s">
        <v>4278</v>
      </c>
    </row>
    <row r="2708" spans="2:7" x14ac:dyDescent="0.35">
      <c r="B2708" s="7">
        <v>45440</v>
      </c>
      <c r="G2708" t="s">
        <v>4277</v>
      </c>
    </row>
    <row r="2709" spans="2:7" x14ac:dyDescent="0.35">
      <c r="B2709" s="7">
        <v>45441</v>
      </c>
      <c r="G2709" t="s">
        <v>4276</v>
      </c>
    </row>
    <row r="2710" spans="2:7" x14ac:dyDescent="0.35">
      <c r="B2710" s="7">
        <v>45442</v>
      </c>
      <c r="G2710" t="s">
        <v>4275</v>
      </c>
    </row>
    <row r="2711" spans="2:7" x14ac:dyDescent="0.35">
      <c r="B2711" s="7">
        <v>45443</v>
      </c>
      <c r="G2711" t="s">
        <v>4274</v>
      </c>
    </row>
    <row r="2712" spans="2:7" x14ac:dyDescent="0.35">
      <c r="B2712" s="7">
        <v>45444</v>
      </c>
      <c r="G2712" t="s">
        <v>4273</v>
      </c>
    </row>
    <row r="2713" spans="2:7" x14ac:dyDescent="0.35">
      <c r="B2713" s="7">
        <v>45445</v>
      </c>
      <c r="G2713" t="s">
        <v>4272</v>
      </c>
    </row>
    <row r="2714" spans="2:7" x14ac:dyDescent="0.35">
      <c r="B2714" s="7">
        <v>45446</v>
      </c>
      <c r="G2714" t="s">
        <v>4271</v>
      </c>
    </row>
    <row r="2715" spans="2:7" x14ac:dyDescent="0.35">
      <c r="B2715" s="7">
        <v>45447</v>
      </c>
      <c r="G2715" t="s">
        <v>4270</v>
      </c>
    </row>
    <row r="2716" spans="2:7" x14ac:dyDescent="0.35">
      <c r="B2716" s="7">
        <v>45448</v>
      </c>
      <c r="G2716" t="s">
        <v>4269</v>
      </c>
    </row>
    <row r="2717" spans="2:7" x14ac:dyDescent="0.35">
      <c r="B2717" s="7">
        <v>45449</v>
      </c>
      <c r="G2717" t="s">
        <v>4268</v>
      </c>
    </row>
    <row r="2718" spans="2:7" x14ac:dyDescent="0.35">
      <c r="B2718" s="7">
        <v>45450</v>
      </c>
      <c r="G2718" t="s">
        <v>4267</v>
      </c>
    </row>
    <row r="2719" spans="2:7" x14ac:dyDescent="0.35">
      <c r="B2719" s="7">
        <v>45451</v>
      </c>
      <c r="G2719" t="s">
        <v>4266</v>
      </c>
    </row>
    <row r="2720" spans="2:7" x14ac:dyDescent="0.35">
      <c r="B2720" s="7">
        <v>45452</v>
      </c>
      <c r="G2720" t="s">
        <v>4265</v>
      </c>
    </row>
    <row r="2721" spans="2:7" x14ac:dyDescent="0.35">
      <c r="B2721" s="7">
        <v>45453</v>
      </c>
      <c r="G2721" t="s">
        <v>4264</v>
      </c>
    </row>
    <row r="2722" spans="2:7" x14ac:dyDescent="0.35">
      <c r="B2722" s="7">
        <v>45454</v>
      </c>
      <c r="G2722" t="s">
        <v>4263</v>
      </c>
    </row>
    <row r="2723" spans="2:7" x14ac:dyDescent="0.35">
      <c r="B2723" s="7">
        <v>45455</v>
      </c>
      <c r="G2723" t="s">
        <v>4262</v>
      </c>
    </row>
    <row r="2724" spans="2:7" x14ac:dyDescent="0.35">
      <c r="B2724" s="7">
        <v>45456</v>
      </c>
      <c r="G2724" t="s">
        <v>4261</v>
      </c>
    </row>
    <row r="2725" spans="2:7" x14ac:dyDescent="0.35">
      <c r="B2725" s="7">
        <v>45457</v>
      </c>
      <c r="G2725" t="s">
        <v>4260</v>
      </c>
    </row>
    <row r="2726" spans="2:7" x14ac:dyDescent="0.35">
      <c r="B2726" s="7">
        <v>45458</v>
      </c>
      <c r="G2726" t="s">
        <v>4259</v>
      </c>
    </row>
    <row r="2727" spans="2:7" x14ac:dyDescent="0.35">
      <c r="B2727" s="7">
        <v>45459</v>
      </c>
      <c r="G2727" t="s">
        <v>4258</v>
      </c>
    </row>
    <row r="2728" spans="2:7" x14ac:dyDescent="0.35">
      <c r="B2728" s="7">
        <v>45460</v>
      </c>
      <c r="G2728" t="s">
        <v>4257</v>
      </c>
    </row>
    <row r="2729" spans="2:7" x14ac:dyDescent="0.35">
      <c r="B2729" s="7">
        <v>45461</v>
      </c>
      <c r="G2729" t="s">
        <v>4256</v>
      </c>
    </row>
    <row r="2730" spans="2:7" x14ac:dyDescent="0.35">
      <c r="B2730" s="7">
        <v>45462</v>
      </c>
      <c r="G2730" t="s">
        <v>4255</v>
      </c>
    </row>
    <row r="2731" spans="2:7" x14ac:dyDescent="0.35">
      <c r="B2731" s="7">
        <v>45463</v>
      </c>
      <c r="G2731" t="s">
        <v>4254</v>
      </c>
    </row>
    <row r="2732" spans="2:7" x14ac:dyDescent="0.35">
      <c r="B2732" s="7">
        <v>45464</v>
      </c>
      <c r="G2732" t="s">
        <v>4253</v>
      </c>
    </row>
    <row r="2733" spans="2:7" x14ac:dyDescent="0.35">
      <c r="B2733" s="7">
        <v>45465</v>
      </c>
      <c r="G2733" t="s">
        <v>4252</v>
      </c>
    </row>
    <row r="2734" spans="2:7" x14ac:dyDescent="0.35">
      <c r="B2734" s="7">
        <v>45466</v>
      </c>
      <c r="G2734" t="s">
        <v>4251</v>
      </c>
    </row>
    <row r="2735" spans="2:7" x14ac:dyDescent="0.35">
      <c r="B2735" s="7">
        <v>45467</v>
      </c>
      <c r="G2735" t="s">
        <v>4250</v>
      </c>
    </row>
    <row r="2736" spans="2:7" x14ac:dyDescent="0.35">
      <c r="B2736" s="7">
        <v>45468</v>
      </c>
      <c r="G2736" t="s">
        <v>4249</v>
      </c>
    </row>
    <row r="2737" spans="2:7" x14ac:dyDescent="0.35">
      <c r="B2737" s="7">
        <v>45469</v>
      </c>
      <c r="G2737" t="s">
        <v>4248</v>
      </c>
    </row>
    <row r="2738" spans="2:7" x14ac:dyDescent="0.35">
      <c r="B2738" s="7">
        <v>45470</v>
      </c>
      <c r="G2738" t="s">
        <v>4247</v>
      </c>
    </row>
    <row r="2739" spans="2:7" x14ac:dyDescent="0.35">
      <c r="B2739" s="7">
        <v>45471</v>
      </c>
      <c r="G2739" t="s">
        <v>4246</v>
      </c>
    </row>
    <row r="2740" spans="2:7" x14ac:dyDescent="0.35">
      <c r="B2740" s="7">
        <v>45472</v>
      </c>
      <c r="G2740" t="s">
        <v>4245</v>
      </c>
    </row>
    <row r="2741" spans="2:7" x14ac:dyDescent="0.35">
      <c r="B2741" s="7">
        <v>45473</v>
      </c>
      <c r="G2741" t="s">
        <v>4244</v>
      </c>
    </row>
    <row r="2742" spans="2:7" x14ac:dyDescent="0.35">
      <c r="B2742" s="7">
        <v>45474</v>
      </c>
      <c r="G2742" t="s">
        <v>4243</v>
      </c>
    </row>
    <row r="2743" spans="2:7" x14ac:dyDescent="0.35">
      <c r="B2743" s="7">
        <v>45475</v>
      </c>
      <c r="G2743" t="s">
        <v>4242</v>
      </c>
    </row>
    <row r="2744" spans="2:7" x14ac:dyDescent="0.35">
      <c r="B2744" s="7">
        <v>45476</v>
      </c>
      <c r="G2744" t="s">
        <v>4241</v>
      </c>
    </row>
    <row r="2745" spans="2:7" x14ac:dyDescent="0.35">
      <c r="B2745" s="7">
        <v>45477</v>
      </c>
      <c r="G2745" t="s">
        <v>4240</v>
      </c>
    </row>
    <row r="2746" spans="2:7" x14ac:dyDescent="0.35">
      <c r="B2746" s="7">
        <v>45478</v>
      </c>
      <c r="G2746" t="s">
        <v>4239</v>
      </c>
    </row>
    <row r="2747" spans="2:7" x14ac:dyDescent="0.35">
      <c r="B2747" s="7">
        <v>45479</v>
      </c>
      <c r="G2747" t="s">
        <v>4238</v>
      </c>
    </row>
    <row r="2748" spans="2:7" x14ac:dyDescent="0.35">
      <c r="B2748" s="7">
        <v>45480</v>
      </c>
      <c r="G2748" t="s">
        <v>4237</v>
      </c>
    </row>
    <row r="2749" spans="2:7" x14ac:dyDescent="0.35">
      <c r="B2749" s="7">
        <v>45481</v>
      </c>
      <c r="G2749" t="s">
        <v>4236</v>
      </c>
    </row>
    <row r="2750" spans="2:7" x14ac:dyDescent="0.35">
      <c r="B2750" s="7">
        <v>45482</v>
      </c>
      <c r="G2750" t="s">
        <v>4235</v>
      </c>
    </row>
    <row r="2751" spans="2:7" x14ac:dyDescent="0.35">
      <c r="B2751" s="7">
        <v>45483</v>
      </c>
      <c r="G2751" t="s">
        <v>4234</v>
      </c>
    </row>
    <row r="2752" spans="2:7" x14ac:dyDescent="0.35">
      <c r="B2752" s="7">
        <v>45484</v>
      </c>
      <c r="G2752" t="s">
        <v>4233</v>
      </c>
    </row>
    <row r="2753" spans="2:7" x14ac:dyDescent="0.35">
      <c r="B2753" s="7">
        <v>45485</v>
      </c>
      <c r="G2753" t="s">
        <v>4232</v>
      </c>
    </row>
    <row r="2754" spans="2:7" x14ac:dyDescent="0.35">
      <c r="B2754" s="7">
        <v>45486</v>
      </c>
      <c r="G2754" t="s">
        <v>4231</v>
      </c>
    </row>
    <row r="2755" spans="2:7" x14ac:dyDescent="0.35">
      <c r="B2755" s="7">
        <v>45487</v>
      </c>
      <c r="G2755" t="s">
        <v>4230</v>
      </c>
    </row>
    <row r="2756" spans="2:7" x14ac:dyDescent="0.35">
      <c r="B2756" s="7">
        <v>45488</v>
      </c>
      <c r="G2756" t="s">
        <v>4229</v>
      </c>
    </row>
    <row r="2757" spans="2:7" x14ac:dyDescent="0.35">
      <c r="B2757" s="7">
        <v>45489</v>
      </c>
      <c r="G2757" t="s">
        <v>4228</v>
      </c>
    </row>
    <row r="2758" spans="2:7" x14ac:dyDescent="0.35">
      <c r="B2758" s="7">
        <v>45490</v>
      </c>
      <c r="G2758" t="s">
        <v>4227</v>
      </c>
    </row>
    <row r="2759" spans="2:7" x14ac:dyDescent="0.35">
      <c r="B2759" s="7">
        <v>45491</v>
      </c>
      <c r="G2759" t="s">
        <v>4226</v>
      </c>
    </row>
    <row r="2760" spans="2:7" x14ac:dyDescent="0.35">
      <c r="B2760" s="7">
        <v>45492</v>
      </c>
      <c r="G2760" t="s">
        <v>4225</v>
      </c>
    </row>
    <row r="2761" spans="2:7" x14ac:dyDescent="0.35">
      <c r="B2761" s="7">
        <v>45493</v>
      </c>
      <c r="G2761" t="s">
        <v>4224</v>
      </c>
    </row>
    <row r="2762" spans="2:7" x14ac:dyDescent="0.35">
      <c r="B2762" s="7">
        <v>45494</v>
      </c>
      <c r="G2762" t="s">
        <v>4223</v>
      </c>
    </row>
    <row r="2763" spans="2:7" x14ac:dyDescent="0.35">
      <c r="B2763" s="7">
        <v>45495</v>
      </c>
      <c r="G2763" t="s">
        <v>4222</v>
      </c>
    </row>
    <row r="2764" spans="2:7" x14ac:dyDescent="0.35">
      <c r="B2764" s="7">
        <v>45496</v>
      </c>
      <c r="G2764" t="s">
        <v>4221</v>
      </c>
    </row>
    <row r="2765" spans="2:7" x14ac:dyDescent="0.35">
      <c r="B2765" s="7">
        <v>45497</v>
      </c>
      <c r="G2765" t="s">
        <v>4220</v>
      </c>
    </row>
    <row r="2766" spans="2:7" x14ac:dyDescent="0.35">
      <c r="B2766" s="7">
        <v>45498</v>
      </c>
      <c r="G2766" t="s">
        <v>4219</v>
      </c>
    </row>
    <row r="2767" spans="2:7" x14ac:dyDescent="0.35">
      <c r="B2767" s="7">
        <v>45499</v>
      </c>
      <c r="G2767" t="s">
        <v>4218</v>
      </c>
    </row>
    <row r="2768" spans="2:7" x14ac:dyDescent="0.35">
      <c r="B2768" s="7">
        <v>45500</v>
      </c>
      <c r="G2768" t="s">
        <v>4217</v>
      </c>
    </row>
    <row r="2769" spans="2:7" x14ac:dyDescent="0.35">
      <c r="B2769" s="7">
        <v>45501</v>
      </c>
      <c r="G2769" t="s">
        <v>4216</v>
      </c>
    </row>
    <row r="2770" spans="2:7" x14ac:dyDescent="0.35">
      <c r="B2770" s="7">
        <v>45502</v>
      </c>
      <c r="G2770" t="s">
        <v>4215</v>
      </c>
    </row>
    <row r="2771" spans="2:7" x14ac:dyDescent="0.35">
      <c r="B2771" s="7">
        <v>45503</v>
      </c>
      <c r="G2771" t="s">
        <v>4214</v>
      </c>
    </row>
    <row r="2772" spans="2:7" x14ac:dyDescent="0.35">
      <c r="B2772" s="7">
        <v>45504</v>
      </c>
      <c r="G2772" t="s">
        <v>4213</v>
      </c>
    </row>
    <row r="2773" spans="2:7" x14ac:dyDescent="0.35">
      <c r="B2773" s="7">
        <v>45505</v>
      </c>
      <c r="G2773" t="s">
        <v>4212</v>
      </c>
    </row>
    <row r="2774" spans="2:7" x14ac:dyDescent="0.35">
      <c r="B2774" s="7">
        <v>45506</v>
      </c>
      <c r="G2774" t="s">
        <v>4211</v>
      </c>
    </row>
    <row r="2775" spans="2:7" x14ac:dyDescent="0.35">
      <c r="B2775" s="7">
        <v>45507</v>
      </c>
      <c r="G2775" t="s">
        <v>4210</v>
      </c>
    </row>
    <row r="2776" spans="2:7" x14ac:dyDescent="0.35">
      <c r="B2776" s="7">
        <v>45508</v>
      </c>
      <c r="G2776" t="s">
        <v>4209</v>
      </c>
    </row>
    <row r="2777" spans="2:7" x14ac:dyDescent="0.35">
      <c r="B2777" s="7">
        <v>45509</v>
      </c>
      <c r="G2777" t="s">
        <v>4208</v>
      </c>
    </row>
    <row r="2778" spans="2:7" x14ac:dyDescent="0.35">
      <c r="B2778" s="7">
        <v>45510</v>
      </c>
      <c r="G2778" t="s">
        <v>4207</v>
      </c>
    </row>
    <row r="2779" spans="2:7" x14ac:dyDescent="0.35">
      <c r="B2779" s="7">
        <v>45511</v>
      </c>
      <c r="G2779" t="s">
        <v>4206</v>
      </c>
    </row>
    <row r="2780" spans="2:7" x14ac:dyDescent="0.35">
      <c r="B2780" s="7">
        <v>45512</v>
      </c>
      <c r="G2780" t="s">
        <v>4205</v>
      </c>
    </row>
    <row r="2781" spans="2:7" x14ac:dyDescent="0.35">
      <c r="B2781" s="7">
        <v>45513</v>
      </c>
      <c r="G2781" t="s">
        <v>4204</v>
      </c>
    </row>
    <row r="2782" spans="2:7" x14ac:dyDescent="0.35">
      <c r="B2782" s="7">
        <v>45514</v>
      </c>
      <c r="G2782" t="s">
        <v>4203</v>
      </c>
    </row>
    <row r="2783" spans="2:7" x14ac:dyDescent="0.35">
      <c r="B2783" s="7">
        <v>45515</v>
      </c>
      <c r="G2783" t="s">
        <v>4202</v>
      </c>
    </row>
    <row r="2784" spans="2:7" x14ac:dyDescent="0.35">
      <c r="B2784" s="7">
        <v>45516</v>
      </c>
      <c r="G2784" t="s">
        <v>4201</v>
      </c>
    </row>
    <row r="2785" spans="2:7" x14ac:dyDescent="0.35">
      <c r="B2785" s="7">
        <v>45517</v>
      </c>
      <c r="G2785" t="s">
        <v>4200</v>
      </c>
    </row>
    <row r="2786" spans="2:7" x14ac:dyDescent="0.35">
      <c r="B2786" s="7">
        <v>45518</v>
      </c>
      <c r="G2786" t="s">
        <v>4199</v>
      </c>
    </row>
    <row r="2787" spans="2:7" x14ac:dyDescent="0.35">
      <c r="B2787" s="7">
        <v>45519</v>
      </c>
      <c r="G2787" t="s">
        <v>4198</v>
      </c>
    </row>
    <row r="2788" spans="2:7" x14ac:dyDescent="0.35">
      <c r="B2788" s="7">
        <v>45520</v>
      </c>
      <c r="G2788" t="s">
        <v>4197</v>
      </c>
    </row>
    <row r="2789" spans="2:7" x14ac:dyDescent="0.35">
      <c r="B2789" s="7">
        <v>45521</v>
      </c>
      <c r="G2789" t="s">
        <v>4196</v>
      </c>
    </row>
    <row r="2790" spans="2:7" x14ac:dyDescent="0.35">
      <c r="B2790" s="7">
        <v>45522</v>
      </c>
      <c r="G2790" t="s">
        <v>4195</v>
      </c>
    </row>
    <row r="2791" spans="2:7" x14ac:dyDescent="0.35">
      <c r="B2791" s="7">
        <v>45523</v>
      </c>
      <c r="G2791" t="s">
        <v>4194</v>
      </c>
    </row>
    <row r="2792" spans="2:7" x14ac:dyDescent="0.35">
      <c r="B2792" s="7">
        <v>45524</v>
      </c>
      <c r="G2792" t="s">
        <v>4193</v>
      </c>
    </row>
    <row r="2793" spans="2:7" x14ac:dyDescent="0.35">
      <c r="B2793" s="7">
        <v>45525</v>
      </c>
      <c r="G2793" t="s">
        <v>4192</v>
      </c>
    </row>
    <row r="2794" spans="2:7" x14ac:dyDescent="0.35">
      <c r="B2794" s="7">
        <v>45526</v>
      </c>
      <c r="G2794" t="s">
        <v>4191</v>
      </c>
    </row>
    <row r="2795" spans="2:7" x14ac:dyDescent="0.35">
      <c r="B2795" s="7">
        <v>45527</v>
      </c>
      <c r="G2795" t="s">
        <v>4190</v>
      </c>
    </row>
    <row r="2796" spans="2:7" x14ac:dyDescent="0.35">
      <c r="B2796" s="7">
        <v>45528</v>
      </c>
      <c r="G2796" t="s">
        <v>4189</v>
      </c>
    </row>
    <row r="2797" spans="2:7" x14ac:dyDescent="0.35">
      <c r="B2797" s="7">
        <v>45529</v>
      </c>
      <c r="G2797" t="s">
        <v>4188</v>
      </c>
    </row>
    <row r="2798" spans="2:7" x14ac:dyDescent="0.35">
      <c r="B2798" s="7">
        <v>45530</v>
      </c>
      <c r="G2798" t="s">
        <v>4187</v>
      </c>
    </row>
    <row r="2799" spans="2:7" x14ac:dyDescent="0.35">
      <c r="B2799" s="7">
        <v>45531</v>
      </c>
      <c r="G2799" t="s">
        <v>4186</v>
      </c>
    </row>
    <row r="2800" spans="2:7" x14ac:dyDescent="0.35">
      <c r="B2800" s="7">
        <v>45532</v>
      </c>
      <c r="G2800" t="s">
        <v>4185</v>
      </c>
    </row>
    <row r="2801" spans="2:7" x14ac:dyDescent="0.35">
      <c r="B2801" s="7">
        <v>45533</v>
      </c>
      <c r="G2801" t="s">
        <v>4184</v>
      </c>
    </row>
    <row r="2802" spans="2:7" x14ac:dyDescent="0.35">
      <c r="B2802" s="7">
        <v>45534</v>
      </c>
      <c r="G2802" t="s">
        <v>4183</v>
      </c>
    </row>
    <row r="2803" spans="2:7" x14ac:dyDescent="0.35">
      <c r="B2803" s="7">
        <v>45535</v>
      </c>
      <c r="G2803" t="s">
        <v>4182</v>
      </c>
    </row>
    <row r="2804" spans="2:7" x14ac:dyDescent="0.35">
      <c r="B2804" s="7">
        <v>45536</v>
      </c>
      <c r="G2804" t="s">
        <v>4181</v>
      </c>
    </row>
    <row r="2805" spans="2:7" x14ac:dyDescent="0.35">
      <c r="B2805" s="7">
        <v>45537</v>
      </c>
      <c r="G2805" t="s">
        <v>4180</v>
      </c>
    </row>
    <row r="2806" spans="2:7" x14ac:dyDescent="0.35">
      <c r="B2806" s="7">
        <v>45538</v>
      </c>
      <c r="G2806" t="s">
        <v>4179</v>
      </c>
    </row>
    <row r="2807" spans="2:7" x14ac:dyDescent="0.35">
      <c r="B2807" s="7">
        <v>45539</v>
      </c>
      <c r="G2807" t="s">
        <v>4178</v>
      </c>
    </row>
    <row r="2808" spans="2:7" x14ac:dyDescent="0.35">
      <c r="B2808" s="7">
        <v>45540</v>
      </c>
      <c r="G2808" t="s">
        <v>4177</v>
      </c>
    </row>
    <row r="2809" spans="2:7" x14ac:dyDescent="0.35">
      <c r="B2809" s="7">
        <v>45541</v>
      </c>
      <c r="G2809" t="s">
        <v>4176</v>
      </c>
    </row>
    <row r="2810" spans="2:7" x14ac:dyDescent="0.35">
      <c r="B2810" s="7">
        <v>45542</v>
      </c>
      <c r="G2810" t="s">
        <v>4175</v>
      </c>
    </row>
    <row r="2811" spans="2:7" x14ac:dyDescent="0.35">
      <c r="B2811" s="7">
        <v>45543</v>
      </c>
      <c r="G2811" t="s">
        <v>4174</v>
      </c>
    </row>
    <row r="2812" spans="2:7" x14ac:dyDescent="0.35">
      <c r="B2812" s="7">
        <v>45544</v>
      </c>
      <c r="G2812" t="s">
        <v>4173</v>
      </c>
    </row>
    <row r="2813" spans="2:7" x14ac:dyDescent="0.35">
      <c r="B2813" s="7">
        <v>45545</v>
      </c>
      <c r="G2813" t="s">
        <v>4172</v>
      </c>
    </row>
    <row r="2814" spans="2:7" x14ac:dyDescent="0.35">
      <c r="B2814" s="7">
        <v>45546</v>
      </c>
      <c r="G2814" t="s">
        <v>4171</v>
      </c>
    </row>
    <row r="2815" spans="2:7" x14ac:dyDescent="0.35">
      <c r="B2815" s="7">
        <v>45547</v>
      </c>
      <c r="G2815" t="s">
        <v>4170</v>
      </c>
    </row>
    <row r="2816" spans="2:7" x14ac:dyDescent="0.35">
      <c r="B2816" s="7">
        <v>45548</v>
      </c>
      <c r="G2816" t="s">
        <v>4169</v>
      </c>
    </row>
    <row r="2817" spans="2:7" x14ac:dyDescent="0.35">
      <c r="B2817" s="7">
        <v>45549</v>
      </c>
      <c r="G2817" t="s">
        <v>4168</v>
      </c>
    </row>
    <row r="2818" spans="2:7" x14ac:dyDescent="0.35">
      <c r="B2818" s="7">
        <v>45550</v>
      </c>
      <c r="G2818" t="s">
        <v>4167</v>
      </c>
    </row>
    <row r="2819" spans="2:7" x14ac:dyDescent="0.35">
      <c r="B2819" s="7">
        <v>45551</v>
      </c>
      <c r="G2819" t="s">
        <v>4166</v>
      </c>
    </row>
    <row r="2820" spans="2:7" x14ac:dyDescent="0.35">
      <c r="B2820" s="7">
        <v>45552</v>
      </c>
      <c r="G2820" t="s">
        <v>4165</v>
      </c>
    </row>
    <row r="2821" spans="2:7" x14ac:dyDescent="0.35">
      <c r="B2821" s="7">
        <v>45553</v>
      </c>
      <c r="G2821" t="s">
        <v>4164</v>
      </c>
    </row>
    <row r="2822" spans="2:7" x14ac:dyDescent="0.35">
      <c r="B2822" s="7">
        <v>45554</v>
      </c>
      <c r="G2822" t="s">
        <v>4163</v>
      </c>
    </row>
    <row r="2823" spans="2:7" x14ac:dyDescent="0.35">
      <c r="B2823" s="7">
        <v>45555</v>
      </c>
      <c r="G2823" t="s">
        <v>4162</v>
      </c>
    </row>
    <row r="2824" spans="2:7" x14ac:dyDescent="0.35">
      <c r="B2824" s="7">
        <v>45556</v>
      </c>
      <c r="G2824" t="s">
        <v>4161</v>
      </c>
    </row>
    <row r="2825" spans="2:7" x14ac:dyDescent="0.35">
      <c r="B2825" s="7">
        <v>45557</v>
      </c>
      <c r="G2825" t="s">
        <v>4160</v>
      </c>
    </row>
    <row r="2826" spans="2:7" x14ac:dyDescent="0.35">
      <c r="B2826" s="7">
        <v>45558</v>
      </c>
      <c r="G2826" t="s">
        <v>4159</v>
      </c>
    </row>
    <row r="2827" spans="2:7" x14ac:dyDescent="0.35">
      <c r="B2827" s="7">
        <v>45559</v>
      </c>
      <c r="G2827" t="s">
        <v>4158</v>
      </c>
    </row>
    <row r="2828" spans="2:7" x14ac:dyDescent="0.35">
      <c r="B2828" s="7">
        <v>45560</v>
      </c>
      <c r="G2828" t="s">
        <v>4157</v>
      </c>
    </row>
    <row r="2829" spans="2:7" x14ac:dyDescent="0.35">
      <c r="B2829" s="7">
        <v>45561</v>
      </c>
      <c r="G2829" t="s">
        <v>4156</v>
      </c>
    </row>
    <row r="2830" spans="2:7" x14ac:dyDescent="0.35">
      <c r="B2830" s="7">
        <v>45562</v>
      </c>
      <c r="G2830" t="s">
        <v>4155</v>
      </c>
    </row>
    <row r="2831" spans="2:7" x14ac:dyDescent="0.35">
      <c r="B2831" s="7">
        <v>45563</v>
      </c>
      <c r="G2831" t="s">
        <v>4154</v>
      </c>
    </row>
    <row r="2832" spans="2:7" x14ac:dyDescent="0.35">
      <c r="B2832" s="7">
        <v>45564</v>
      </c>
      <c r="G2832" t="s">
        <v>4153</v>
      </c>
    </row>
    <row r="2833" spans="2:7" x14ac:dyDescent="0.35">
      <c r="B2833" s="7">
        <v>45565</v>
      </c>
      <c r="G2833" t="s">
        <v>4152</v>
      </c>
    </row>
    <row r="2834" spans="2:7" x14ac:dyDescent="0.35">
      <c r="B2834" s="7">
        <v>45566</v>
      </c>
      <c r="G2834" t="s">
        <v>4151</v>
      </c>
    </row>
    <row r="2835" spans="2:7" x14ac:dyDescent="0.35">
      <c r="B2835" s="7">
        <v>45567</v>
      </c>
      <c r="G2835" t="s">
        <v>4150</v>
      </c>
    </row>
    <row r="2836" spans="2:7" x14ac:dyDescent="0.35">
      <c r="B2836" s="7">
        <v>45568</v>
      </c>
      <c r="G2836" t="s">
        <v>4149</v>
      </c>
    </row>
    <row r="2837" spans="2:7" x14ac:dyDescent="0.35">
      <c r="B2837" s="7">
        <v>45569</v>
      </c>
      <c r="G2837" t="s">
        <v>4148</v>
      </c>
    </row>
    <row r="2838" spans="2:7" x14ac:dyDescent="0.35">
      <c r="B2838" s="7">
        <v>45570</v>
      </c>
      <c r="G2838" t="s">
        <v>4147</v>
      </c>
    </row>
    <row r="2839" spans="2:7" x14ac:dyDescent="0.35">
      <c r="B2839" s="7">
        <v>45571</v>
      </c>
      <c r="G2839" t="s">
        <v>4146</v>
      </c>
    </row>
    <row r="2840" spans="2:7" x14ac:dyDescent="0.35">
      <c r="B2840" s="7">
        <v>45572</v>
      </c>
      <c r="G2840" t="s">
        <v>4145</v>
      </c>
    </row>
    <row r="2841" spans="2:7" x14ac:dyDescent="0.35">
      <c r="B2841" s="7">
        <v>45573</v>
      </c>
      <c r="G2841" t="s">
        <v>4144</v>
      </c>
    </row>
    <row r="2842" spans="2:7" x14ac:dyDescent="0.35">
      <c r="B2842" s="7">
        <v>45574</v>
      </c>
      <c r="G2842" t="s">
        <v>4143</v>
      </c>
    </row>
    <row r="2843" spans="2:7" x14ac:dyDescent="0.35">
      <c r="B2843" s="7">
        <v>45575</v>
      </c>
      <c r="G2843" t="s">
        <v>4142</v>
      </c>
    </row>
    <row r="2844" spans="2:7" x14ac:dyDescent="0.35">
      <c r="B2844" s="7">
        <v>45576</v>
      </c>
      <c r="G2844" t="s">
        <v>4141</v>
      </c>
    </row>
    <row r="2845" spans="2:7" x14ac:dyDescent="0.35">
      <c r="B2845" s="7">
        <v>45577</v>
      </c>
      <c r="G2845" t="s">
        <v>4140</v>
      </c>
    </row>
    <row r="2846" spans="2:7" x14ac:dyDescent="0.35">
      <c r="B2846" s="7">
        <v>45578</v>
      </c>
      <c r="G2846" t="s">
        <v>4139</v>
      </c>
    </row>
    <row r="2847" spans="2:7" x14ac:dyDescent="0.35">
      <c r="B2847" s="7">
        <v>45579</v>
      </c>
      <c r="G2847" t="s">
        <v>4138</v>
      </c>
    </row>
    <row r="2848" spans="2:7" x14ac:dyDescent="0.35">
      <c r="B2848" s="7">
        <v>45580</v>
      </c>
      <c r="G2848" t="s">
        <v>4137</v>
      </c>
    </row>
    <row r="2849" spans="2:7" x14ac:dyDescent="0.35">
      <c r="B2849" s="7">
        <v>45581</v>
      </c>
      <c r="G2849" t="s">
        <v>4136</v>
      </c>
    </row>
    <row r="2850" spans="2:7" x14ac:dyDescent="0.35">
      <c r="B2850" s="7">
        <v>45582</v>
      </c>
      <c r="G2850" t="s">
        <v>4135</v>
      </c>
    </row>
    <row r="2851" spans="2:7" x14ac:dyDescent="0.35">
      <c r="B2851" s="7">
        <v>45583</v>
      </c>
      <c r="G2851" t="s">
        <v>4134</v>
      </c>
    </row>
    <row r="2852" spans="2:7" x14ac:dyDescent="0.35">
      <c r="B2852" s="7">
        <v>45584</v>
      </c>
      <c r="G2852" t="s">
        <v>4133</v>
      </c>
    </row>
    <row r="2853" spans="2:7" x14ac:dyDescent="0.35">
      <c r="B2853" s="7">
        <v>45585</v>
      </c>
      <c r="G2853" t="s">
        <v>4132</v>
      </c>
    </row>
    <row r="2854" spans="2:7" x14ac:dyDescent="0.35">
      <c r="B2854" s="7">
        <v>45586</v>
      </c>
      <c r="G2854" t="s">
        <v>4131</v>
      </c>
    </row>
    <row r="2855" spans="2:7" x14ac:dyDescent="0.35">
      <c r="B2855" s="7">
        <v>45587</v>
      </c>
      <c r="G2855" t="s">
        <v>4130</v>
      </c>
    </row>
    <row r="2856" spans="2:7" x14ac:dyDescent="0.35">
      <c r="B2856" s="7">
        <v>45588</v>
      </c>
      <c r="G2856" t="s">
        <v>4129</v>
      </c>
    </row>
    <row r="2857" spans="2:7" x14ac:dyDescent="0.35">
      <c r="B2857" s="7">
        <v>45589</v>
      </c>
      <c r="G2857" t="s">
        <v>4128</v>
      </c>
    </row>
    <row r="2858" spans="2:7" x14ac:dyDescent="0.35">
      <c r="B2858" s="7">
        <v>45590</v>
      </c>
      <c r="G2858" t="s">
        <v>4127</v>
      </c>
    </row>
    <row r="2859" spans="2:7" x14ac:dyDescent="0.35">
      <c r="B2859" s="7">
        <v>45591</v>
      </c>
      <c r="G2859" t="s">
        <v>4126</v>
      </c>
    </row>
    <row r="2860" spans="2:7" x14ac:dyDescent="0.35">
      <c r="B2860" s="7">
        <v>45592</v>
      </c>
      <c r="G2860" t="s">
        <v>4125</v>
      </c>
    </row>
    <row r="2861" spans="2:7" x14ac:dyDescent="0.35">
      <c r="B2861" s="7">
        <v>45593</v>
      </c>
      <c r="G2861" t="s">
        <v>4124</v>
      </c>
    </row>
    <row r="2862" spans="2:7" x14ac:dyDescent="0.35">
      <c r="B2862" s="7">
        <v>45594</v>
      </c>
      <c r="G2862" t="s">
        <v>4123</v>
      </c>
    </row>
    <row r="2863" spans="2:7" x14ac:dyDescent="0.35">
      <c r="B2863" s="7">
        <v>45595</v>
      </c>
      <c r="G2863" t="s">
        <v>4122</v>
      </c>
    </row>
    <row r="2864" spans="2:7" x14ac:dyDescent="0.35">
      <c r="B2864" s="7">
        <v>45596</v>
      </c>
      <c r="G2864" t="s">
        <v>4121</v>
      </c>
    </row>
    <row r="2865" spans="2:7" x14ac:dyDescent="0.35">
      <c r="B2865" s="7">
        <v>45597</v>
      </c>
      <c r="G2865" t="s">
        <v>4120</v>
      </c>
    </row>
    <row r="2866" spans="2:7" x14ac:dyDescent="0.35">
      <c r="B2866" s="7">
        <v>45598</v>
      </c>
      <c r="G2866" t="s">
        <v>4119</v>
      </c>
    </row>
    <row r="2867" spans="2:7" x14ac:dyDescent="0.35">
      <c r="B2867" s="7">
        <v>45599</v>
      </c>
      <c r="G2867" t="s">
        <v>4118</v>
      </c>
    </row>
    <row r="2868" spans="2:7" x14ac:dyDescent="0.35">
      <c r="B2868" s="7">
        <v>45600</v>
      </c>
      <c r="G2868" t="s">
        <v>4117</v>
      </c>
    </row>
    <row r="2869" spans="2:7" x14ac:dyDescent="0.35">
      <c r="B2869" s="7">
        <v>45601</v>
      </c>
      <c r="G2869" t="s">
        <v>4116</v>
      </c>
    </row>
    <row r="2870" spans="2:7" x14ac:dyDescent="0.35">
      <c r="B2870" s="7">
        <v>45602</v>
      </c>
      <c r="G2870" t="s">
        <v>4115</v>
      </c>
    </row>
    <row r="2871" spans="2:7" x14ac:dyDescent="0.35">
      <c r="B2871" s="7">
        <v>45603</v>
      </c>
      <c r="G2871" t="s">
        <v>4114</v>
      </c>
    </row>
    <row r="2872" spans="2:7" x14ac:dyDescent="0.35">
      <c r="B2872" s="7">
        <v>45604</v>
      </c>
      <c r="G2872" t="s">
        <v>4113</v>
      </c>
    </row>
    <row r="2873" spans="2:7" x14ac:dyDescent="0.35">
      <c r="B2873" s="7">
        <v>45605</v>
      </c>
      <c r="G2873" t="s">
        <v>4112</v>
      </c>
    </row>
    <row r="2874" spans="2:7" x14ac:dyDescent="0.35">
      <c r="B2874" s="7">
        <v>45606</v>
      </c>
      <c r="G2874" t="s">
        <v>4111</v>
      </c>
    </row>
    <row r="2875" spans="2:7" x14ac:dyDescent="0.35">
      <c r="B2875" s="7">
        <v>45607</v>
      </c>
      <c r="G2875" t="s">
        <v>4110</v>
      </c>
    </row>
    <row r="2876" spans="2:7" x14ac:dyDescent="0.35">
      <c r="B2876" s="7">
        <v>45608</v>
      </c>
      <c r="G2876" t="s">
        <v>4109</v>
      </c>
    </row>
    <row r="2877" spans="2:7" x14ac:dyDescent="0.35">
      <c r="B2877" s="7">
        <v>45609</v>
      </c>
      <c r="G2877" t="s">
        <v>4108</v>
      </c>
    </row>
    <row r="2878" spans="2:7" x14ac:dyDescent="0.35">
      <c r="B2878" s="7">
        <v>45610</v>
      </c>
      <c r="G2878" t="s">
        <v>4107</v>
      </c>
    </row>
    <row r="2879" spans="2:7" x14ac:dyDescent="0.35">
      <c r="B2879" s="7">
        <v>45611</v>
      </c>
      <c r="G2879" t="s">
        <v>4106</v>
      </c>
    </row>
    <row r="2880" spans="2:7" x14ac:dyDescent="0.35">
      <c r="B2880" s="7">
        <v>45612</v>
      </c>
      <c r="G2880" t="s">
        <v>4105</v>
      </c>
    </row>
    <row r="2881" spans="2:7" x14ac:dyDescent="0.35">
      <c r="B2881" s="7">
        <v>45613</v>
      </c>
      <c r="G2881" t="s">
        <v>4104</v>
      </c>
    </row>
    <row r="2882" spans="2:7" x14ac:dyDescent="0.35">
      <c r="B2882" s="7">
        <v>45614</v>
      </c>
      <c r="G2882" t="s">
        <v>4103</v>
      </c>
    </row>
    <row r="2883" spans="2:7" x14ac:dyDescent="0.35">
      <c r="B2883" s="7">
        <v>45615</v>
      </c>
      <c r="G2883" t="s">
        <v>4102</v>
      </c>
    </row>
    <row r="2884" spans="2:7" x14ac:dyDescent="0.35">
      <c r="B2884" s="7">
        <v>45616</v>
      </c>
      <c r="G2884" t="s">
        <v>4101</v>
      </c>
    </row>
    <row r="2885" spans="2:7" x14ac:dyDescent="0.35">
      <c r="B2885" s="7">
        <v>45617</v>
      </c>
      <c r="G2885" t="s">
        <v>4100</v>
      </c>
    </row>
    <row r="2886" spans="2:7" x14ac:dyDescent="0.35">
      <c r="B2886" s="7">
        <v>45618</v>
      </c>
      <c r="G2886" t="s">
        <v>4099</v>
      </c>
    </row>
    <row r="2887" spans="2:7" x14ac:dyDescent="0.35">
      <c r="B2887" s="7">
        <v>45619</v>
      </c>
      <c r="G2887" t="s">
        <v>4098</v>
      </c>
    </row>
    <row r="2888" spans="2:7" x14ac:dyDescent="0.35">
      <c r="B2888" s="7">
        <v>45620</v>
      </c>
      <c r="G2888" t="s">
        <v>4097</v>
      </c>
    </row>
    <row r="2889" spans="2:7" x14ac:dyDescent="0.35">
      <c r="B2889" s="7">
        <v>45621</v>
      </c>
      <c r="G2889" t="s">
        <v>4096</v>
      </c>
    </row>
    <row r="2890" spans="2:7" x14ac:dyDescent="0.35">
      <c r="B2890" s="7">
        <v>45622</v>
      </c>
      <c r="G2890" t="s">
        <v>4095</v>
      </c>
    </row>
    <row r="2891" spans="2:7" x14ac:dyDescent="0.35">
      <c r="B2891" s="7">
        <v>45623</v>
      </c>
      <c r="G2891" t="s">
        <v>4094</v>
      </c>
    </row>
    <row r="2892" spans="2:7" x14ac:dyDescent="0.35">
      <c r="B2892" s="7">
        <v>45624</v>
      </c>
      <c r="G2892" t="s">
        <v>4093</v>
      </c>
    </row>
    <row r="2893" spans="2:7" x14ac:dyDescent="0.35">
      <c r="B2893" s="7">
        <v>45625</v>
      </c>
      <c r="G2893" t="s">
        <v>4092</v>
      </c>
    </row>
    <row r="2894" spans="2:7" x14ac:dyDescent="0.35">
      <c r="B2894" s="7">
        <v>45626</v>
      </c>
      <c r="G2894" t="s">
        <v>4091</v>
      </c>
    </row>
    <row r="2895" spans="2:7" x14ac:dyDescent="0.35">
      <c r="B2895" s="7">
        <v>45627</v>
      </c>
      <c r="G2895" t="s">
        <v>4090</v>
      </c>
    </row>
    <row r="2896" spans="2:7" x14ac:dyDescent="0.35">
      <c r="B2896" s="7">
        <v>45628</v>
      </c>
      <c r="G2896" t="s">
        <v>4089</v>
      </c>
    </row>
    <row r="2897" spans="2:7" x14ac:dyDescent="0.35">
      <c r="B2897" s="7">
        <v>45629</v>
      </c>
      <c r="G2897" t="s">
        <v>4088</v>
      </c>
    </row>
    <row r="2898" spans="2:7" x14ac:dyDescent="0.35">
      <c r="B2898" s="7">
        <v>45630</v>
      </c>
      <c r="G2898" t="s">
        <v>4087</v>
      </c>
    </row>
    <row r="2899" spans="2:7" x14ac:dyDescent="0.35">
      <c r="B2899" s="7">
        <v>45631</v>
      </c>
      <c r="G2899" t="s">
        <v>4086</v>
      </c>
    </row>
    <row r="2900" spans="2:7" x14ac:dyDescent="0.35">
      <c r="B2900" s="7">
        <v>45632</v>
      </c>
      <c r="G2900" t="s">
        <v>4085</v>
      </c>
    </row>
    <row r="2901" spans="2:7" x14ac:dyDescent="0.35">
      <c r="B2901" s="7">
        <v>45633</v>
      </c>
      <c r="G2901" t="s">
        <v>4084</v>
      </c>
    </row>
    <row r="2902" spans="2:7" x14ac:dyDescent="0.35">
      <c r="B2902" s="7">
        <v>45634</v>
      </c>
      <c r="G2902" t="s">
        <v>4083</v>
      </c>
    </row>
    <row r="2903" spans="2:7" x14ac:dyDescent="0.35">
      <c r="B2903" s="7">
        <v>45635</v>
      </c>
      <c r="G2903" t="s">
        <v>4082</v>
      </c>
    </row>
    <row r="2904" spans="2:7" x14ac:dyDescent="0.35">
      <c r="B2904" s="7">
        <v>45636</v>
      </c>
      <c r="G2904" t="s">
        <v>4081</v>
      </c>
    </row>
    <row r="2905" spans="2:7" x14ac:dyDescent="0.35">
      <c r="B2905" s="7">
        <v>45637</v>
      </c>
      <c r="G2905" t="s">
        <v>4080</v>
      </c>
    </row>
    <row r="2906" spans="2:7" x14ac:dyDescent="0.35">
      <c r="B2906" s="7">
        <v>45638</v>
      </c>
      <c r="G2906" t="s">
        <v>4079</v>
      </c>
    </row>
    <row r="2907" spans="2:7" x14ac:dyDescent="0.35">
      <c r="B2907" s="7">
        <v>45639</v>
      </c>
      <c r="G2907" t="s">
        <v>4078</v>
      </c>
    </row>
    <row r="2908" spans="2:7" x14ac:dyDescent="0.35">
      <c r="B2908" s="7">
        <v>45640</v>
      </c>
      <c r="G2908" t="s">
        <v>4077</v>
      </c>
    </row>
    <row r="2909" spans="2:7" x14ac:dyDescent="0.35">
      <c r="B2909" s="7">
        <v>45641</v>
      </c>
      <c r="G2909" t="s">
        <v>4076</v>
      </c>
    </row>
    <row r="2910" spans="2:7" x14ac:dyDescent="0.35">
      <c r="B2910" s="7">
        <v>45642</v>
      </c>
      <c r="G2910" t="s">
        <v>4075</v>
      </c>
    </row>
    <row r="2911" spans="2:7" x14ac:dyDescent="0.35">
      <c r="B2911" s="7">
        <v>45643</v>
      </c>
      <c r="G2911" t="s">
        <v>4074</v>
      </c>
    </row>
    <row r="2912" spans="2:7" x14ac:dyDescent="0.35">
      <c r="B2912" s="7">
        <v>45644</v>
      </c>
      <c r="G2912" t="s">
        <v>4073</v>
      </c>
    </row>
    <row r="2913" spans="2:7" x14ac:dyDescent="0.35">
      <c r="B2913" s="7">
        <v>45645</v>
      </c>
      <c r="G2913" t="s">
        <v>4072</v>
      </c>
    </row>
    <row r="2914" spans="2:7" x14ac:dyDescent="0.35">
      <c r="B2914" s="7">
        <v>45646</v>
      </c>
      <c r="G2914" t="s">
        <v>4071</v>
      </c>
    </row>
    <row r="2915" spans="2:7" x14ac:dyDescent="0.35">
      <c r="B2915" s="7">
        <v>45647</v>
      </c>
      <c r="G2915" t="s">
        <v>4070</v>
      </c>
    </row>
    <row r="2916" spans="2:7" x14ac:dyDescent="0.35">
      <c r="B2916" s="7">
        <v>45648</v>
      </c>
      <c r="G2916" t="s">
        <v>4069</v>
      </c>
    </row>
    <row r="2917" spans="2:7" x14ac:dyDescent="0.35">
      <c r="B2917" s="7">
        <v>45649</v>
      </c>
      <c r="G2917" t="s">
        <v>4068</v>
      </c>
    </row>
    <row r="2918" spans="2:7" x14ac:dyDescent="0.35">
      <c r="B2918" s="7">
        <v>45650</v>
      </c>
      <c r="G2918" t="s">
        <v>4067</v>
      </c>
    </row>
    <row r="2919" spans="2:7" x14ac:dyDescent="0.35">
      <c r="B2919" s="7">
        <v>45651</v>
      </c>
      <c r="G2919" t="s">
        <v>4066</v>
      </c>
    </row>
    <row r="2920" spans="2:7" x14ac:dyDescent="0.35">
      <c r="B2920" s="7">
        <v>45652</v>
      </c>
      <c r="G2920" t="s">
        <v>4065</v>
      </c>
    </row>
    <row r="2921" spans="2:7" x14ac:dyDescent="0.35">
      <c r="B2921" s="7">
        <v>45653</v>
      </c>
      <c r="G2921" t="s">
        <v>4064</v>
      </c>
    </row>
    <row r="2922" spans="2:7" x14ac:dyDescent="0.35">
      <c r="B2922" s="7">
        <v>45654</v>
      </c>
      <c r="G2922" t="s">
        <v>4063</v>
      </c>
    </row>
    <row r="2923" spans="2:7" x14ac:dyDescent="0.35">
      <c r="B2923" s="7">
        <v>45655</v>
      </c>
      <c r="G2923" t="s">
        <v>4062</v>
      </c>
    </row>
    <row r="2924" spans="2:7" x14ac:dyDescent="0.35">
      <c r="B2924" s="7">
        <v>45656</v>
      </c>
      <c r="G2924" t="s">
        <v>4061</v>
      </c>
    </row>
    <row r="2925" spans="2:7" x14ac:dyDescent="0.35">
      <c r="B2925" s="7">
        <v>45657</v>
      </c>
      <c r="G2925" t="s">
        <v>4060</v>
      </c>
    </row>
    <row r="2926" spans="2:7" x14ac:dyDescent="0.35">
      <c r="B2926" s="7">
        <v>45658</v>
      </c>
      <c r="G2926" t="s">
        <v>4059</v>
      </c>
    </row>
    <row r="2927" spans="2:7" x14ac:dyDescent="0.35">
      <c r="B2927" s="7">
        <v>45659</v>
      </c>
      <c r="G2927" t="s">
        <v>4058</v>
      </c>
    </row>
    <row r="2928" spans="2:7" x14ac:dyDescent="0.35">
      <c r="B2928" s="7">
        <v>45660</v>
      </c>
      <c r="G2928" t="s">
        <v>4057</v>
      </c>
    </row>
    <row r="2929" spans="2:7" x14ac:dyDescent="0.35">
      <c r="B2929" s="7">
        <v>45661</v>
      </c>
      <c r="G2929" t="s">
        <v>4056</v>
      </c>
    </row>
    <row r="2930" spans="2:7" x14ac:dyDescent="0.35">
      <c r="B2930" s="7">
        <v>45662</v>
      </c>
      <c r="G2930" t="s">
        <v>4055</v>
      </c>
    </row>
    <row r="2931" spans="2:7" x14ac:dyDescent="0.35">
      <c r="B2931" s="7">
        <v>45663</v>
      </c>
      <c r="G2931" t="s">
        <v>4054</v>
      </c>
    </row>
    <row r="2932" spans="2:7" x14ac:dyDescent="0.35">
      <c r="B2932" s="7">
        <v>45664</v>
      </c>
      <c r="G2932" t="s">
        <v>4053</v>
      </c>
    </row>
    <row r="2933" spans="2:7" x14ac:dyDescent="0.35">
      <c r="B2933" s="7">
        <v>45665</v>
      </c>
      <c r="G2933" t="s">
        <v>4052</v>
      </c>
    </row>
    <row r="2934" spans="2:7" x14ac:dyDescent="0.35">
      <c r="B2934" s="7">
        <v>45666</v>
      </c>
      <c r="G2934" t="s">
        <v>4051</v>
      </c>
    </row>
    <row r="2935" spans="2:7" x14ac:dyDescent="0.35">
      <c r="B2935" s="7">
        <v>45667</v>
      </c>
      <c r="G2935" t="s">
        <v>4050</v>
      </c>
    </row>
    <row r="2936" spans="2:7" x14ac:dyDescent="0.35">
      <c r="B2936" s="7">
        <v>45668</v>
      </c>
      <c r="G2936" t="s">
        <v>4049</v>
      </c>
    </row>
    <row r="2937" spans="2:7" x14ac:dyDescent="0.35">
      <c r="B2937" s="7">
        <v>45669</v>
      </c>
      <c r="G2937" t="s">
        <v>4048</v>
      </c>
    </row>
    <row r="2938" spans="2:7" x14ac:dyDescent="0.35">
      <c r="B2938" s="7">
        <v>45670</v>
      </c>
      <c r="G2938" t="s">
        <v>4047</v>
      </c>
    </row>
    <row r="2939" spans="2:7" x14ac:dyDescent="0.35">
      <c r="B2939" s="7">
        <v>45671</v>
      </c>
      <c r="G2939" t="s">
        <v>4046</v>
      </c>
    </row>
    <row r="2940" spans="2:7" x14ac:dyDescent="0.35">
      <c r="B2940" s="7">
        <v>45672</v>
      </c>
      <c r="G2940" t="s">
        <v>4045</v>
      </c>
    </row>
    <row r="2941" spans="2:7" x14ac:dyDescent="0.35">
      <c r="B2941" s="7">
        <v>45673</v>
      </c>
      <c r="G2941" t="s">
        <v>4044</v>
      </c>
    </row>
    <row r="2942" spans="2:7" x14ac:dyDescent="0.35">
      <c r="B2942" s="7">
        <v>45674</v>
      </c>
      <c r="G2942" t="s">
        <v>4043</v>
      </c>
    </row>
    <row r="2943" spans="2:7" x14ac:dyDescent="0.35">
      <c r="B2943" s="7">
        <v>45675</v>
      </c>
      <c r="G2943" t="s">
        <v>4042</v>
      </c>
    </row>
    <row r="2944" spans="2:7" x14ac:dyDescent="0.35">
      <c r="B2944" s="7">
        <v>45676</v>
      </c>
      <c r="G2944" t="s">
        <v>4041</v>
      </c>
    </row>
    <row r="2945" spans="2:7" x14ac:dyDescent="0.35">
      <c r="B2945" s="7">
        <v>45677</v>
      </c>
      <c r="G2945" t="s">
        <v>4040</v>
      </c>
    </row>
    <row r="2946" spans="2:7" x14ac:dyDescent="0.35">
      <c r="B2946" s="7">
        <v>45678</v>
      </c>
      <c r="G2946" t="s">
        <v>4039</v>
      </c>
    </row>
    <row r="2947" spans="2:7" x14ac:dyDescent="0.35">
      <c r="B2947" s="7">
        <v>45679</v>
      </c>
      <c r="G2947" t="s">
        <v>4038</v>
      </c>
    </row>
    <row r="2948" spans="2:7" x14ac:dyDescent="0.35">
      <c r="B2948" s="7">
        <v>45680</v>
      </c>
      <c r="G2948" t="s">
        <v>4037</v>
      </c>
    </row>
    <row r="2949" spans="2:7" x14ac:dyDescent="0.35">
      <c r="B2949" s="7">
        <v>45681</v>
      </c>
      <c r="G2949" t="s">
        <v>4036</v>
      </c>
    </row>
    <row r="2950" spans="2:7" x14ac:dyDescent="0.35">
      <c r="B2950" s="7">
        <v>45682</v>
      </c>
      <c r="G2950" t="s">
        <v>4035</v>
      </c>
    </row>
    <row r="2951" spans="2:7" x14ac:dyDescent="0.35">
      <c r="B2951" s="7">
        <v>45683</v>
      </c>
      <c r="G2951" t="s">
        <v>4034</v>
      </c>
    </row>
    <row r="2952" spans="2:7" x14ac:dyDescent="0.35">
      <c r="B2952" s="7">
        <v>45684</v>
      </c>
      <c r="G2952" t="s">
        <v>4033</v>
      </c>
    </row>
    <row r="2953" spans="2:7" x14ac:dyDescent="0.35">
      <c r="B2953" s="7">
        <v>45685</v>
      </c>
      <c r="G2953" t="s">
        <v>4032</v>
      </c>
    </row>
    <row r="2954" spans="2:7" x14ac:dyDescent="0.35">
      <c r="B2954" s="7">
        <v>45686</v>
      </c>
      <c r="G2954" t="s">
        <v>4031</v>
      </c>
    </row>
    <row r="2955" spans="2:7" x14ac:dyDescent="0.35">
      <c r="B2955" s="7">
        <v>45687</v>
      </c>
      <c r="G2955" t="s">
        <v>4030</v>
      </c>
    </row>
    <row r="2956" spans="2:7" x14ac:dyDescent="0.35">
      <c r="B2956" s="7">
        <v>45688</v>
      </c>
      <c r="G2956" t="s">
        <v>4029</v>
      </c>
    </row>
    <row r="2957" spans="2:7" x14ac:dyDescent="0.35">
      <c r="B2957" s="7">
        <v>45689</v>
      </c>
      <c r="G2957" t="s">
        <v>4028</v>
      </c>
    </row>
    <row r="2958" spans="2:7" x14ac:dyDescent="0.35">
      <c r="B2958" s="7">
        <v>45690</v>
      </c>
      <c r="G2958" t="s">
        <v>4027</v>
      </c>
    </row>
    <row r="2959" spans="2:7" x14ac:dyDescent="0.35">
      <c r="B2959" s="7">
        <v>45691</v>
      </c>
      <c r="G2959" t="s">
        <v>4026</v>
      </c>
    </row>
    <row r="2960" spans="2:7" x14ac:dyDescent="0.35">
      <c r="B2960" s="7">
        <v>45692</v>
      </c>
      <c r="G2960" t="s">
        <v>4025</v>
      </c>
    </row>
    <row r="2961" spans="2:7" x14ac:dyDescent="0.35">
      <c r="B2961" s="7">
        <v>45693</v>
      </c>
      <c r="G2961" t="s">
        <v>4024</v>
      </c>
    </row>
    <row r="2962" spans="2:7" x14ac:dyDescent="0.35">
      <c r="B2962" s="7">
        <v>45694</v>
      </c>
      <c r="G2962" t="s">
        <v>4023</v>
      </c>
    </row>
    <row r="2963" spans="2:7" x14ac:dyDescent="0.35">
      <c r="B2963" s="7">
        <v>45695</v>
      </c>
      <c r="G2963" t="s">
        <v>4022</v>
      </c>
    </row>
    <row r="2964" spans="2:7" x14ac:dyDescent="0.35">
      <c r="B2964" s="7">
        <v>45696</v>
      </c>
      <c r="G2964" t="s">
        <v>4021</v>
      </c>
    </row>
    <row r="2965" spans="2:7" x14ac:dyDescent="0.35">
      <c r="B2965" s="7">
        <v>45697</v>
      </c>
      <c r="G2965" t="s">
        <v>4020</v>
      </c>
    </row>
    <row r="2966" spans="2:7" x14ac:dyDescent="0.35">
      <c r="B2966" s="7">
        <v>45698</v>
      </c>
      <c r="G2966" t="s">
        <v>4019</v>
      </c>
    </row>
    <row r="2967" spans="2:7" x14ac:dyDescent="0.35">
      <c r="B2967" s="7">
        <v>45699</v>
      </c>
      <c r="G2967" t="s">
        <v>4018</v>
      </c>
    </row>
    <row r="2968" spans="2:7" x14ac:dyDescent="0.35">
      <c r="B2968" s="7">
        <v>45700</v>
      </c>
      <c r="G2968" t="s">
        <v>4017</v>
      </c>
    </row>
    <row r="2969" spans="2:7" x14ac:dyDescent="0.35">
      <c r="B2969" s="7">
        <v>45701</v>
      </c>
      <c r="G2969" t="s">
        <v>4016</v>
      </c>
    </row>
    <row r="2970" spans="2:7" x14ac:dyDescent="0.35">
      <c r="B2970" s="7">
        <v>45702</v>
      </c>
      <c r="G2970" t="s">
        <v>4015</v>
      </c>
    </row>
    <row r="2971" spans="2:7" x14ac:dyDescent="0.35">
      <c r="B2971" s="7">
        <v>45703</v>
      </c>
      <c r="G2971" t="s">
        <v>4014</v>
      </c>
    </row>
    <row r="2972" spans="2:7" x14ac:dyDescent="0.35">
      <c r="B2972" s="7">
        <v>45704</v>
      </c>
      <c r="G2972" t="s">
        <v>4013</v>
      </c>
    </row>
    <row r="2973" spans="2:7" x14ac:dyDescent="0.35">
      <c r="B2973" s="7">
        <v>45705</v>
      </c>
      <c r="G2973" t="s">
        <v>4012</v>
      </c>
    </row>
    <row r="2974" spans="2:7" x14ac:dyDescent="0.35">
      <c r="B2974" s="7">
        <v>45706</v>
      </c>
      <c r="G2974" t="s">
        <v>4011</v>
      </c>
    </row>
    <row r="2975" spans="2:7" x14ac:dyDescent="0.35">
      <c r="B2975" s="7">
        <v>45707</v>
      </c>
      <c r="G2975" t="s">
        <v>4010</v>
      </c>
    </row>
    <row r="2976" spans="2:7" x14ac:dyDescent="0.35">
      <c r="B2976" s="7">
        <v>45708</v>
      </c>
      <c r="G2976" t="s">
        <v>4009</v>
      </c>
    </row>
    <row r="2977" spans="2:7" x14ac:dyDescent="0.35">
      <c r="B2977" s="7">
        <v>45709</v>
      </c>
      <c r="G2977" t="s">
        <v>4008</v>
      </c>
    </row>
    <row r="2978" spans="2:7" x14ac:dyDescent="0.35">
      <c r="B2978" s="7">
        <v>45710</v>
      </c>
      <c r="G2978" t="s">
        <v>4007</v>
      </c>
    </row>
    <row r="2979" spans="2:7" x14ac:dyDescent="0.35">
      <c r="B2979" s="7">
        <v>45711</v>
      </c>
      <c r="G2979" t="s">
        <v>4006</v>
      </c>
    </row>
    <row r="2980" spans="2:7" x14ac:dyDescent="0.35">
      <c r="B2980" s="7">
        <v>45712</v>
      </c>
      <c r="G2980" t="s">
        <v>4005</v>
      </c>
    </row>
    <row r="2981" spans="2:7" x14ac:dyDescent="0.35">
      <c r="B2981" s="7">
        <v>45713</v>
      </c>
      <c r="G2981" t="s">
        <v>4004</v>
      </c>
    </row>
    <row r="2982" spans="2:7" x14ac:dyDescent="0.35">
      <c r="B2982" s="7">
        <v>45714</v>
      </c>
      <c r="G2982" t="s">
        <v>4003</v>
      </c>
    </row>
    <row r="2983" spans="2:7" x14ac:dyDescent="0.35">
      <c r="B2983" s="7">
        <v>45715</v>
      </c>
      <c r="G2983" t="s">
        <v>4002</v>
      </c>
    </row>
    <row r="2984" spans="2:7" x14ac:dyDescent="0.35">
      <c r="B2984" s="7">
        <v>45716</v>
      </c>
      <c r="G2984" t="s">
        <v>4001</v>
      </c>
    </row>
    <row r="2985" spans="2:7" x14ac:dyDescent="0.35">
      <c r="B2985" s="7">
        <v>45717</v>
      </c>
      <c r="G2985" t="s">
        <v>4000</v>
      </c>
    </row>
    <row r="2986" spans="2:7" x14ac:dyDescent="0.35">
      <c r="B2986" s="7">
        <v>45718</v>
      </c>
      <c r="G2986" t="s">
        <v>3999</v>
      </c>
    </row>
    <row r="2987" spans="2:7" x14ac:dyDescent="0.35">
      <c r="B2987" s="7">
        <v>45719</v>
      </c>
      <c r="G2987" t="s">
        <v>3998</v>
      </c>
    </row>
    <row r="2988" spans="2:7" x14ac:dyDescent="0.35">
      <c r="B2988" s="7">
        <v>45720</v>
      </c>
      <c r="G2988" t="s">
        <v>3997</v>
      </c>
    </row>
    <row r="2989" spans="2:7" x14ac:dyDescent="0.35">
      <c r="B2989" s="7">
        <v>45721</v>
      </c>
      <c r="G2989" t="s">
        <v>3996</v>
      </c>
    </row>
    <row r="2990" spans="2:7" x14ac:dyDescent="0.35">
      <c r="B2990" s="7">
        <v>45722</v>
      </c>
      <c r="G2990" t="s">
        <v>3995</v>
      </c>
    </row>
    <row r="2991" spans="2:7" x14ac:dyDescent="0.35">
      <c r="B2991" s="7">
        <v>45723</v>
      </c>
      <c r="G2991" t="s">
        <v>3994</v>
      </c>
    </row>
    <row r="2992" spans="2:7" x14ac:dyDescent="0.35">
      <c r="B2992" s="7">
        <v>45724</v>
      </c>
      <c r="G2992" t="s">
        <v>3993</v>
      </c>
    </row>
    <row r="2993" spans="2:7" x14ac:dyDescent="0.35">
      <c r="B2993" s="7">
        <v>45725</v>
      </c>
      <c r="G2993" t="s">
        <v>3992</v>
      </c>
    </row>
    <row r="2994" spans="2:7" x14ac:dyDescent="0.35">
      <c r="B2994" s="7">
        <v>45726</v>
      </c>
      <c r="G2994" t="s">
        <v>3991</v>
      </c>
    </row>
    <row r="2995" spans="2:7" x14ac:dyDescent="0.35">
      <c r="B2995" s="7">
        <v>45727</v>
      </c>
      <c r="G2995" t="s">
        <v>3990</v>
      </c>
    </row>
    <row r="2996" spans="2:7" x14ac:dyDescent="0.35">
      <c r="B2996" s="7">
        <v>45728</v>
      </c>
      <c r="G2996" t="s">
        <v>3989</v>
      </c>
    </row>
    <row r="2997" spans="2:7" x14ac:dyDescent="0.35">
      <c r="B2997" s="7">
        <v>45729</v>
      </c>
      <c r="G2997" t="s">
        <v>3988</v>
      </c>
    </row>
    <row r="2998" spans="2:7" x14ac:dyDescent="0.35">
      <c r="B2998" s="7">
        <v>45730</v>
      </c>
      <c r="G2998" t="s">
        <v>3987</v>
      </c>
    </row>
    <row r="2999" spans="2:7" x14ac:dyDescent="0.35">
      <c r="B2999" s="7">
        <v>45731</v>
      </c>
      <c r="G2999" t="s">
        <v>3986</v>
      </c>
    </row>
    <row r="3000" spans="2:7" x14ac:dyDescent="0.35">
      <c r="B3000" s="7">
        <v>45732</v>
      </c>
      <c r="G3000" t="s">
        <v>3985</v>
      </c>
    </row>
    <row r="3001" spans="2:7" x14ac:dyDescent="0.35">
      <c r="B3001" s="7">
        <v>45733</v>
      </c>
      <c r="G3001" t="s">
        <v>3984</v>
      </c>
    </row>
    <row r="3002" spans="2:7" x14ac:dyDescent="0.35">
      <c r="B3002" s="7">
        <v>45734</v>
      </c>
      <c r="G3002" t="s">
        <v>3983</v>
      </c>
    </row>
    <row r="3003" spans="2:7" x14ac:dyDescent="0.35">
      <c r="B3003" s="7">
        <v>45735</v>
      </c>
      <c r="G3003" t="s">
        <v>3982</v>
      </c>
    </row>
    <row r="3004" spans="2:7" x14ac:dyDescent="0.35">
      <c r="B3004" s="7">
        <v>45736</v>
      </c>
      <c r="G3004" t="s">
        <v>3981</v>
      </c>
    </row>
    <row r="3005" spans="2:7" x14ac:dyDescent="0.35">
      <c r="B3005" s="7">
        <v>45737</v>
      </c>
      <c r="G3005" t="s">
        <v>3980</v>
      </c>
    </row>
    <row r="3006" spans="2:7" x14ac:dyDescent="0.35">
      <c r="B3006" s="7">
        <v>45738</v>
      </c>
      <c r="G3006" t="s">
        <v>3979</v>
      </c>
    </row>
    <row r="3007" spans="2:7" x14ac:dyDescent="0.35">
      <c r="B3007" s="7">
        <v>45739</v>
      </c>
      <c r="G3007" t="s">
        <v>3978</v>
      </c>
    </row>
    <row r="3008" spans="2:7" x14ac:dyDescent="0.35">
      <c r="B3008" s="7">
        <v>45740</v>
      </c>
      <c r="G3008" t="s">
        <v>3977</v>
      </c>
    </row>
    <row r="3009" spans="2:7" x14ac:dyDescent="0.35">
      <c r="B3009" s="7">
        <v>45741</v>
      </c>
      <c r="G3009" t="s">
        <v>3976</v>
      </c>
    </row>
    <row r="3010" spans="2:7" x14ac:dyDescent="0.35">
      <c r="B3010" s="7">
        <v>45742</v>
      </c>
      <c r="G3010" t="s">
        <v>3975</v>
      </c>
    </row>
    <row r="3011" spans="2:7" x14ac:dyDescent="0.35">
      <c r="B3011" s="7">
        <v>45743</v>
      </c>
      <c r="G3011" t="s">
        <v>3974</v>
      </c>
    </row>
    <row r="3012" spans="2:7" x14ac:dyDescent="0.35">
      <c r="B3012" s="7">
        <v>45744</v>
      </c>
      <c r="G3012" t="s">
        <v>3973</v>
      </c>
    </row>
    <row r="3013" spans="2:7" x14ac:dyDescent="0.35">
      <c r="B3013" s="7">
        <v>45745</v>
      </c>
      <c r="G3013" t="s">
        <v>3972</v>
      </c>
    </row>
    <row r="3014" spans="2:7" x14ac:dyDescent="0.35">
      <c r="B3014" s="7">
        <v>45746</v>
      </c>
      <c r="G3014" t="s">
        <v>3971</v>
      </c>
    </row>
    <row r="3015" spans="2:7" x14ac:dyDescent="0.35">
      <c r="B3015" s="7">
        <v>45747</v>
      </c>
      <c r="G3015" t="s">
        <v>3970</v>
      </c>
    </row>
    <row r="3016" spans="2:7" x14ac:dyDescent="0.35">
      <c r="B3016" s="7">
        <v>45748</v>
      </c>
      <c r="G3016" t="s">
        <v>3969</v>
      </c>
    </row>
    <row r="3017" spans="2:7" x14ac:dyDescent="0.35">
      <c r="B3017" s="7">
        <v>45749</v>
      </c>
      <c r="G3017" t="s">
        <v>3968</v>
      </c>
    </row>
    <row r="3018" spans="2:7" x14ac:dyDescent="0.35">
      <c r="B3018" s="7">
        <v>45750</v>
      </c>
      <c r="G3018" t="s">
        <v>3967</v>
      </c>
    </row>
    <row r="3019" spans="2:7" x14ac:dyDescent="0.35">
      <c r="B3019" s="7">
        <v>45751</v>
      </c>
      <c r="G3019" t="s">
        <v>3966</v>
      </c>
    </row>
    <row r="3020" spans="2:7" x14ac:dyDescent="0.35">
      <c r="B3020" s="7">
        <v>45752</v>
      </c>
      <c r="G3020" t="s">
        <v>3965</v>
      </c>
    </row>
    <row r="3021" spans="2:7" x14ac:dyDescent="0.35">
      <c r="B3021" s="7">
        <v>45753</v>
      </c>
      <c r="G3021" t="s">
        <v>3964</v>
      </c>
    </row>
    <row r="3022" spans="2:7" x14ac:dyDescent="0.35">
      <c r="B3022" s="7">
        <v>45754</v>
      </c>
      <c r="G3022" t="s">
        <v>3963</v>
      </c>
    </row>
    <row r="3023" spans="2:7" x14ac:dyDescent="0.35">
      <c r="B3023" s="7">
        <v>45755</v>
      </c>
      <c r="G3023" t="s">
        <v>3962</v>
      </c>
    </row>
    <row r="3024" spans="2:7" x14ac:dyDescent="0.35">
      <c r="B3024" s="7">
        <v>45756</v>
      </c>
      <c r="G3024" t="s">
        <v>3961</v>
      </c>
    </row>
    <row r="3025" spans="2:7" x14ac:dyDescent="0.35">
      <c r="B3025" s="7">
        <v>45757</v>
      </c>
      <c r="G3025" t="s">
        <v>3960</v>
      </c>
    </row>
    <row r="3026" spans="2:7" x14ac:dyDescent="0.35">
      <c r="B3026" s="7">
        <v>45758</v>
      </c>
      <c r="G3026" t="s">
        <v>3959</v>
      </c>
    </row>
    <row r="3027" spans="2:7" x14ac:dyDescent="0.35">
      <c r="B3027" s="7">
        <v>45759</v>
      </c>
      <c r="G3027" t="s">
        <v>3958</v>
      </c>
    </row>
    <row r="3028" spans="2:7" x14ac:dyDescent="0.35">
      <c r="B3028" s="7">
        <v>45760</v>
      </c>
      <c r="G3028" t="s">
        <v>3957</v>
      </c>
    </row>
    <row r="3029" spans="2:7" x14ac:dyDescent="0.35">
      <c r="B3029" s="7">
        <v>45761</v>
      </c>
      <c r="G3029" t="s">
        <v>3956</v>
      </c>
    </row>
    <row r="3030" spans="2:7" x14ac:dyDescent="0.35">
      <c r="B3030" s="7">
        <v>45762</v>
      </c>
      <c r="G3030" t="s">
        <v>3955</v>
      </c>
    </row>
    <row r="3031" spans="2:7" x14ac:dyDescent="0.35">
      <c r="B3031" s="7">
        <v>45763</v>
      </c>
      <c r="G3031" t="s">
        <v>3954</v>
      </c>
    </row>
    <row r="3032" spans="2:7" x14ac:dyDescent="0.35">
      <c r="B3032" s="7">
        <v>45764</v>
      </c>
      <c r="G3032" t="s">
        <v>3953</v>
      </c>
    </row>
    <row r="3033" spans="2:7" x14ac:dyDescent="0.35">
      <c r="B3033" s="7">
        <v>45765</v>
      </c>
      <c r="G3033" t="s">
        <v>3952</v>
      </c>
    </row>
    <row r="3034" spans="2:7" x14ac:dyDescent="0.35">
      <c r="B3034" s="7">
        <v>45766</v>
      </c>
      <c r="G3034" t="s">
        <v>3951</v>
      </c>
    </row>
    <row r="3035" spans="2:7" x14ac:dyDescent="0.35">
      <c r="B3035" s="7">
        <v>45767</v>
      </c>
      <c r="G3035" t="s">
        <v>3950</v>
      </c>
    </row>
    <row r="3036" spans="2:7" x14ac:dyDescent="0.35">
      <c r="B3036" s="7">
        <v>45768</v>
      </c>
      <c r="G3036" t="s">
        <v>3949</v>
      </c>
    </row>
    <row r="3037" spans="2:7" x14ac:dyDescent="0.35">
      <c r="B3037" s="7">
        <v>45769</v>
      </c>
      <c r="G3037" t="s">
        <v>3948</v>
      </c>
    </row>
    <row r="3038" spans="2:7" x14ac:dyDescent="0.35">
      <c r="B3038" s="7">
        <v>45770</v>
      </c>
      <c r="G3038" t="s">
        <v>3947</v>
      </c>
    </row>
    <row r="3039" spans="2:7" x14ac:dyDescent="0.35">
      <c r="B3039" s="7">
        <v>45771</v>
      </c>
      <c r="G3039" t="s">
        <v>3946</v>
      </c>
    </row>
    <row r="3040" spans="2:7" x14ac:dyDescent="0.35">
      <c r="B3040" s="7">
        <v>45772</v>
      </c>
      <c r="G3040" t="s">
        <v>3945</v>
      </c>
    </row>
    <row r="3041" spans="2:7" x14ac:dyDescent="0.35">
      <c r="B3041" s="7">
        <v>45773</v>
      </c>
      <c r="G3041" t="s">
        <v>3944</v>
      </c>
    </row>
    <row r="3042" spans="2:7" x14ac:dyDescent="0.35">
      <c r="B3042" s="7">
        <v>45774</v>
      </c>
      <c r="G3042" t="s">
        <v>3943</v>
      </c>
    </row>
    <row r="3043" spans="2:7" x14ac:dyDescent="0.35">
      <c r="B3043" s="7">
        <v>45775</v>
      </c>
      <c r="G3043" t="s">
        <v>3942</v>
      </c>
    </row>
    <row r="3044" spans="2:7" x14ac:dyDescent="0.35">
      <c r="B3044" s="7">
        <v>45776</v>
      </c>
      <c r="G3044" t="s">
        <v>3941</v>
      </c>
    </row>
    <row r="3045" spans="2:7" x14ac:dyDescent="0.35">
      <c r="B3045" s="7">
        <v>45777</v>
      </c>
      <c r="G3045" t="s">
        <v>3940</v>
      </c>
    </row>
    <row r="3046" spans="2:7" x14ac:dyDescent="0.35">
      <c r="B3046" s="7">
        <v>45778</v>
      </c>
      <c r="G3046" t="s">
        <v>3939</v>
      </c>
    </row>
    <row r="3047" spans="2:7" x14ac:dyDescent="0.35">
      <c r="B3047" s="7">
        <v>45779</v>
      </c>
      <c r="G3047" t="s">
        <v>3938</v>
      </c>
    </row>
    <row r="3048" spans="2:7" x14ac:dyDescent="0.35">
      <c r="B3048" s="7">
        <v>45780</v>
      </c>
      <c r="G3048" t="s">
        <v>3937</v>
      </c>
    </row>
    <row r="3049" spans="2:7" x14ac:dyDescent="0.35">
      <c r="B3049" s="7">
        <v>45781</v>
      </c>
      <c r="G3049" t="s">
        <v>3936</v>
      </c>
    </row>
    <row r="3050" spans="2:7" x14ac:dyDescent="0.35">
      <c r="B3050" s="7">
        <v>45782</v>
      </c>
      <c r="G3050" t="s">
        <v>3935</v>
      </c>
    </row>
    <row r="3051" spans="2:7" x14ac:dyDescent="0.35">
      <c r="B3051" s="7">
        <v>45783</v>
      </c>
      <c r="G3051" t="s">
        <v>3934</v>
      </c>
    </row>
    <row r="3052" spans="2:7" x14ac:dyDescent="0.35">
      <c r="B3052" s="7">
        <v>45784</v>
      </c>
      <c r="G3052" t="s">
        <v>3933</v>
      </c>
    </row>
    <row r="3053" spans="2:7" x14ac:dyDescent="0.35">
      <c r="B3053" s="7">
        <v>45785</v>
      </c>
      <c r="G3053" t="s">
        <v>3932</v>
      </c>
    </row>
    <row r="3054" spans="2:7" x14ac:dyDescent="0.35">
      <c r="B3054" s="7">
        <v>45786</v>
      </c>
      <c r="G3054" t="s">
        <v>3931</v>
      </c>
    </row>
    <row r="3055" spans="2:7" x14ac:dyDescent="0.35">
      <c r="B3055" s="7">
        <v>45787</v>
      </c>
      <c r="G3055" t="s">
        <v>3930</v>
      </c>
    </row>
    <row r="3056" spans="2:7" x14ac:dyDescent="0.35">
      <c r="B3056" s="7">
        <v>45788</v>
      </c>
      <c r="G3056" t="s">
        <v>3929</v>
      </c>
    </row>
    <row r="3057" spans="2:7" x14ac:dyDescent="0.35">
      <c r="B3057" s="7">
        <v>45789</v>
      </c>
      <c r="G3057" t="s">
        <v>3928</v>
      </c>
    </row>
    <row r="3058" spans="2:7" x14ac:dyDescent="0.35">
      <c r="B3058" s="7">
        <v>45790</v>
      </c>
      <c r="G3058" t="s">
        <v>3927</v>
      </c>
    </row>
    <row r="3059" spans="2:7" x14ac:dyDescent="0.35">
      <c r="B3059" s="7">
        <v>45791</v>
      </c>
      <c r="G3059" t="s">
        <v>3926</v>
      </c>
    </row>
    <row r="3060" spans="2:7" x14ac:dyDescent="0.35">
      <c r="B3060" s="7">
        <v>45792</v>
      </c>
      <c r="G3060" t="s">
        <v>3925</v>
      </c>
    </row>
    <row r="3061" spans="2:7" x14ac:dyDescent="0.35">
      <c r="B3061" s="7">
        <v>45793</v>
      </c>
      <c r="G3061" t="s">
        <v>3924</v>
      </c>
    </row>
    <row r="3062" spans="2:7" x14ac:dyDescent="0.35">
      <c r="B3062" s="7">
        <v>45794</v>
      </c>
      <c r="G3062" t="s">
        <v>3923</v>
      </c>
    </row>
    <row r="3063" spans="2:7" x14ac:dyDescent="0.35">
      <c r="B3063" s="7">
        <v>45795</v>
      </c>
      <c r="G3063" t="s">
        <v>3922</v>
      </c>
    </row>
    <row r="3064" spans="2:7" x14ac:dyDescent="0.35">
      <c r="B3064" s="7">
        <v>45796</v>
      </c>
      <c r="G3064" t="s">
        <v>3921</v>
      </c>
    </row>
    <row r="3065" spans="2:7" x14ac:dyDescent="0.35">
      <c r="B3065" s="7">
        <v>45797</v>
      </c>
      <c r="G3065" t="s">
        <v>3920</v>
      </c>
    </row>
    <row r="3066" spans="2:7" x14ac:dyDescent="0.35">
      <c r="B3066" s="7">
        <v>45798</v>
      </c>
      <c r="G3066" t="s">
        <v>3919</v>
      </c>
    </row>
    <row r="3067" spans="2:7" x14ac:dyDescent="0.35">
      <c r="B3067" s="7">
        <v>45799</v>
      </c>
      <c r="G3067" t="s">
        <v>3918</v>
      </c>
    </row>
    <row r="3068" spans="2:7" x14ac:dyDescent="0.35">
      <c r="B3068" s="7">
        <v>45800</v>
      </c>
      <c r="G3068" t="s">
        <v>3917</v>
      </c>
    </row>
    <row r="3069" spans="2:7" x14ac:dyDescent="0.35">
      <c r="B3069" s="7">
        <v>45801</v>
      </c>
      <c r="G3069" t="s">
        <v>3916</v>
      </c>
    </row>
    <row r="3070" spans="2:7" x14ac:dyDescent="0.35">
      <c r="B3070" s="7">
        <v>45802</v>
      </c>
      <c r="G3070" t="s">
        <v>3915</v>
      </c>
    </row>
    <row r="3071" spans="2:7" x14ac:dyDescent="0.35">
      <c r="B3071" s="7">
        <v>45803</v>
      </c>
      <c r="G3071" t="s">
        <v>3914</v>
      </c>
    </row>
    <row r="3072" spans="2:7" x14ac:dyDescent="0.35">
      <c r="B3072" s="7">
        <v>45804</v>
      </c>
      <c r="G3072" t="s">
        <v>3913</v>
      </c>
    </row>
    <row r="3073" spans="2:7" x14ac:dyDescent="0.35">
      <c r="B3073" s="7">
        <v>45805</v>
      </c>
      <c r="G3073" t="s">
        <v>3912</v>
      </c>
    </row>
    <row r="3074" spans="2:7" x14ac:dyDescent="0.35">
      <c r="B3074" s="7">
        <v>45806</v>
      </c>
      <c r="G3074" t="s">
        <v>3911</v>
      </c>
    </row>
    <row r="3075" spans="2:7" x14ac:dyDescent="0.35">
      <c r="B3075" s="7">
        <v>45807</v>
      </c>
      <c r="G3075" t="s">
        <v>3910</v>
      </c>
    </row>
    <row r="3076" spans="2:7" x14ac:dyDescent="0.35">
      <c r="B3076" s="7">
        <v>45808</v>
      </c>
      <c r="G3076" t="s">
        <v>3909</v>
      </c>
    </row>
    <row r="3077" spans="2:7" x14ac:dyDescent="0.35">
      <c r="B3077" s="7">
        <v>45809</v>
      </c>
      <c r="G3077" t="s">
        <v>3908</v>
      </c>
    </row>
    <row r="3078" spans="2:7" x14ac:dyDescent="0.35">
      <c r="B3078" s="7">
        <v>45810</v>
      </c>
      <c r="G3078" t="s">
        <v>3907</v>
      </c>
    </row>
    <row r="3079" spans="2:7" x14ac:dyDescent="0.35">
      <c r="B3079" s="7">
        <v>45811</v>
      </c>
      <c r="G3079" t="s">
        <v>3906</v>
      </c>
    </row>
    <row r="3080" spans="2:7" x14ac:dyDescent="0.35">
      <c r="B3080" s="7">
        <v>45812</v>
      </c>
      <c r="G3080" t="s">
        <v>3905</v>
      </c>
    </row>
    <row r="3081" spans="2:7" x14ac:dyDescent="0.35">
      <c r="B3081" s="7">
        <v>45813</v>
      </c>
      <c r="G3081" t="s">
        <v>3904</v>
      </c>
    </row>
    <row r="3082" spans="2:7" x14ac:dyDescent="0.35">
      <c r="B3082" s="7">
        <v>45814</v>
      </c>
      <c r="G3082" t="s">
        <v>3903</v>
      </c>
    </row>
    <row r="3083" spans="2:7" x14ac:dyDescent="0.35">
      <c r="B3083" s="7">
        <v>45815</v>
      </c>
      <c r="G3083" t="s">
        <v>3902</v>
      </c>
    </row>
    <row r="3084" spans="2:7" x14ac:dyDescent="0.35">
      <c r="B3084" s="7">
        <v>45816</v>
      </c>
      <c r="G3084" t="s">
        <v>3901</v>
      </c>
    </row>
    <row r="3085" spans="2:7" x14ac:dyDescent="0.35">
      <c r="B3085" s="7">
        <v>45817</v>
      </c>
      <c r="G3085" t="s">
        <v>3900</v>
      </c>
    </row>
    <row r="3086" spans="2:7" x14ac:dyDescent="0.35">
      <c r="B3086" s="7">
        <v>45818</v>
      </c>
      <c r="G3086" t="s">
        <v>3899</v>
      </c>
    </row>
    <row r="3087" spans="2:7" x14ac:dyDescent="0.35">
      <c r="B3087" s="7">
        <v>45819</v>
      </c>
      <c r="G3087" t="s">
        <v>3898</v>
      </c>
    </row>
    <row r="3088" spans="2:7" x14ac:dyDescent="0.35">
      <c r="B3088" s="7">
        <v>45820</v>
      </c>
      <c r="G3088" t="s">
        <v>3897</v>
      </c>
    </row>
    <row r="3089" spans="2:7" x14ac:dyDescent="0.35">
      <c r="B3089" s="7">
        <v>45821</v>
      </c>
      <c r="G3089" t="s">
        <v>3896</v>
      </c>
    </row>
    <row r="3090" spans="2:7" x14ac:dyDescent="0.35">
      <c r="B3090" s="7">
        <v>45822</v>
      </c>
      <c r="G3090" t="s">
        <v>3895</v>
      </c>
    </row>
    <row r="3091" spans="2:7" x14ac:dyDescent="0.35">
      <c r="B3091" s="7">
        <v>45823</v>
      </c>
      <c r="G3091" t="s">
        <v>3894</v>
      </c>
    </row>
    <row r="3092" spans="2:7" x14ac:dyDescent="0.35">
      <c r="B3092" s="7">
        <v>45824</v>
      </c>
      <c r="G3092" t="s">
        <v>3893</v>
      </c>
    </row>
    <row r="3093" spans="2:7" x14ac:dyDescent="0.35">
      <c r="B3093" s="7">
        <v>45825</v>
      </c>
      <c r="G3093" t="s">
        <v>3892</v>
      </c>
    </row>
    <row r="3094" spans="2:7" x14ac:dyDescent="0.35">
      <c r="B3094" s="7">
        <v>45826</v>
      </c>
      <c r="G3094" t="s">
        <v>3891</v>
      </c>
    </row>
    <row r="3095" spans="2:7" x14ac:dyDescent="0.35">
      <c r="B3095" s="7">
        <v>45827</v>
      </c>
      <c r="G3095" t="s">
        <v>3890</v>
      </c>
    </row>
    <row r="3096" spans="2:7" x14ac:dyDescent="0.35">
      <c r="B3096" s="7">
        <v>45828</v>
      </c>
      <c r="G3096" t="s">
        <v>3889</v>
      </c>
    </row>
    <row r="3097" spans="2:7" x14ac:dyDescent="0.35">
      <c r="B3097" s="7">
        <v>45829</v>
      </c>
      <c r="G3097" t="s">
        <v>3888</v>
      </c>
    </row>
    <row r="3098" spans="2:7" x14ac:dyDescent="0.35">
      <c r="B3098" s="7">
        <v>45830</v>
      </c>
      <c r="G3098" t="s">
        <v>3887</v>
      </c>
    </row>
    <row r="3099" spans="2:7" x14ac:dyDescent="0.35">
      <c r="B3099" s="7">
        <v>45831</v>
      </c>
      <c r="G3099" t="s">
        <v>3886</v>
      </c>
    </row>
    <row r="3100" spans="2:7" x14ac:dyDescent="0.35">
      <c r="B3100" s="7">
        <v>45832</v>
      </c>
      <c r="G3100" t="s">
        <v>3885</v>
      </c>
    </row>
    <row r="3101" spans="2:7" x14ac:dyDescent="0.35">
      <c r="B3101" s="7">
        <v>45833</v>
      </c>
      <c r="G3101" t="s">
        <v>3884</v>
      </c>
    </row>
    <row r="3102" spans="2:7" x14ac:dyDescent="0.35">
      <c r="B3102" s="7">
        <v>45834</v>
      </c>
      <c r="G3102" t="s">
        <v>3883</v>
      </c>
    </row>
    <row r="3103" spans="2:7" x14ac:dyDescent="0.35">
      <c r="B3103" s="7">
        <v>45835</v>
      </c>
      <c r="G3103" t="s">
        <v>3882</v>
      </c>
    </row>
    <row r="3104" spans="2:7" x14ac:dyDescent="0.35">
      <c r="B3104" s="7">
        <v>45836</v>
      </c>
      <c r="G3104" t="s">
        <v>3881</v>
      </c>
    </row>
    <row r="3105" spans="2:7" x14ac:dyDescent="0.35">
      <c r="B3105" s="7">
        <v>45837</v>
      </c>
      <c r="G3105" t="s">
        <v>3880</v>
      </c>
    </row>
    <row r="3106" spans="2:7" x14ac:dyDescent="0.35">
      <c r="B3106" s="7">
        <v>45838</v>
      </c>
      <c r="G3106" t="s">
        <v>3879</v>
      </c>
    </row>
    <row r="3107" spans="2:7" x14ac:dyDescent="0.35">
      <c r="B3107" s="7">
        <v>45839</v>
      </c>
      <c r="G3107" t="s">
        <v>3878</v>
      </c>
    </row>
    <row r="3108" spans="2:7" x14ac:dyDescent="0.35">
      <c r="B3108" s="7">
        <v>45840</v>
      </c>
      <c r="G3108" t="s">
        <v>3877</v>
      </c>
    </row>
    <row r="3109" spans="2:7" x14ac:dyDescent="0.35">
      <c r="B3109" s="7">
        <v>45841</v>
      </c>
      <c r="G3109" t="s">
        <v>3876</v>
      </c>
    </row>
    <row r="3110" spans="2:7" x14ac:dyDescent="0.35">
      <c r="B3110" s="7">
        <v>45842</v>
      </c>
      <c r="G3110" t="s">
        <v>3875</v>
      </c>
    </row>
    <row r="3111" spans="2:7" x14ac:dyDescent="0.35">
      <c r="B3111" s="7">
        <v>45843</v>
      </c>
      <c r="G3111" t="s">
        <v>3874</v>
      </c>
    </row>
    <row r="3112" spans="2:7" x14ac:dyDescent="0.35">
      <c r="B3112" s="7">
        <v>45844</v>
      </c>
      <c r="G3112" t="s">
        <v>3873</v>
      </c>
    </row>
    <row r="3113" spans="2:7" x14ac:dyDescent="0.35">
      <c r="B3113" s="7">
        <v>45845</v>
      </c>
      <c r="G3113" t="s">
        <v>3872</v>
      </c>
    </row>
    <row r="3114" spans="2:7" x14ac:dyDescent="0.35">
      <c r="B3114" s="7">
        <v>45846</v>
      </c>
      <c r="G3114" t="s">
        <v>3871</v>
      </c>
    </row>
    <row r="3115" spans="2:7" x14ac:dyDescent="0.35">
      <c r="B3115" s="7">
        <v>45847</v>
      </c>
      <c r="G3115" t="s">
        <v>3870</v>
      </c>
    </row>
    <row r="3116" spans="2:7" x14ac:dyDescent="0.35">
      <c r="B3116" s="7">
        <v>45848</v>
      </c>
      <c r="G3116" t="s">
        <v>3869</v>
      </c>
    </row>
    <row r="3117" spans="2:7" x14ac:dyDescent="0.35">
      <c r="B3117" s="7">
        <v>45849</v>
      </c>
      <c r="G3117" t="s">
        <v>3868</v>
      </c>
    </row>
    <row r="3118" spans="2:7" x14ac:dyDescent="0.35">
      <c r="B3118" s="7">
        <v>45850</v>
      </c>
      <c r="G3118" t="s">
        <v>3867</v>
      </c>
    </row>
    <row r="3119" spans="2:7" x14ac:dyDescent="0.35">
      <c r="B3119" s="7">
        <v>45851</v>
      </c>
      <c r="G3119" t="s">
        <v>3866</v>
      </c>
    </row>
    <row r="3120" spans="2:7" x14ac:dyDescent="0.35">
      <c r="B3120" s="7">
        <v>45852</v>
      </c>
      <c r="G3120" t="s">
        <v>3865</v>
      </c>
    </row>
    <row r="3121" spans="2:7" x14ac:dyDescent="0.35">
      <c r="B3121" s="7">
        <v>45853</v>
      </c>
      <c r="G3121" t="s">
        <v>3864</v>
      </c>
    </row>
    <row r="3122" spans="2:7" x14ac:dyDescent="0.35">
      <c r="B3122" s="7">
        <v>45854</v>
      </c>
      <c r="G3122" t="s">
        <v>3863</v>
      </c>
    </row>
    <row r="3123" spans="2:7" x14ac:dyDescent="0.35">
      <c r="B3123" s="7">
        <v>45855</v>
      </c>
      <c r="G3123" t="s">
        <v>3862</v>
      </c>
    </row>
    <row r="3124" spans="2:7" x14ac:dyDescent="0.35">
      <c r="B3124" s="7">
        <v>45856</v>
      </c>
      <c r="G3124" t="s">
        <v>3861</v>
      </c>
    </row>
    <row r="3125" spans="2:7" x14ac:dyDescent="0.35">
      <c r="B3125" s="7">
        <v>45857</v>
      </c>
      <c r="G3125" t="s">
        <v>3860</v>
      </c>
    </row>
    <row r="3126" spans="2:7" x14ac:dyDescent="0.35">
      <c r="B3126" s="7">
        <v>45858</v>
      </c>
      <c r="G3126" t="s">
        <v>3859</v>
      </c>
    </row>
    <row r="3127" spans="2:7" x14ac:dyDescent="0.35">
      <c r="B3127" s="7">
        <v>45859</v>
      </c>
      <c r="G3127" t="s">
        <v>3858</v>
      </c>
    </row>
    <row r="3128" spans="2:7" x14ac:dyDescent="0.35">
      <c r="B3128" s="7">
        <v>45860</v>
      </c>
      <c r="G3128" t="s">
        <v>3857</v>
      </c>
    </row>
    <row r="3129" spans="2:7" x14ac:dyDescent="0.35">
      <c r="B3129" s="7">
        <v>45861</v>
      </c>
      <c r="G3129" t="s">
        <v>3856</v>
      </c>
    </row>
    <row r="3130" spans="2:7" x14ac:dyDescent="0.35">
      <c r="B3130" s="7">
        <v>45862</v>
      </c>
      <c r="G3130" t="s">
        <v>3855</v>
      </c>
    </row>
    <row r="3131" spans="2:7" x14ac:dyDescent="0.35">
      <c r="B3131" s="7">
        <v>45863</v>
      </c>
      <c r="G3131" t="s">
        <v>3854</v>
      </c>
    </row>
    <row r="3132" spans="2:7" x14ac:dyDescent="0.35">
      <c r="B3132" s="7">
        <v>45864</v>
      </c>
      <c r="G3132" t="s">
        <v>3853</v>
      </c>
    </row>
    <row r="3133" spans="2:7" x14ac:dyDescent="0.35">
      <c r="B3133" s="7">
        <v>45865</v>
      </c>
      <c r="G3133" t="s">
        <v>3852</v>
      </c>
    </row>
    <row r="3134" spans="2:7" x14ac:dyDescent="0.35">
      <c r="B3134" s="7">
        <v>45866</v>
      </c>
      <c r="G3134" t="s">
        <v>3851</v>
      </c>
    </row>
    <row r="3135" spans="2:7" x14ac:dyDescent="0.35">
      <c r="B3135" s="7">
        <v>45867</v>
      </c>
      <c r="G3135" t="s">
        <v>3850</v>
      </c>
    </row>
    <row r="3136" spans="2:7" x14ac:dyDescent="0.35">
      <c r="B3136" s="7">
        <v>45868</v>
      </c>
      <c r="G3136" t="s">
        <v>3849</v>
      </c>
    </row>
    <row r="3137" spans="2:7" x14ac:dyDescent="0.35">
      <c r="B3137" s="7">
        <v>45869</v>
      </c>
      <c r="G3137" t="s">
        <v>3848</v>
      </c>
    </row>
    <row r="3138" spans="2:7" x14ac:dyDescent="0.35">
      <c r="B3138" s="7">
        <v>45870</v>
      </c>
      <c r="G3138" t="s">
        <v>3847</v>
      </c>
    </row>
    <row r="3139" spans="2:7" x14ac:dyDescent="0.35">
      <c r="B3139" s="7">
        <v>45871</v>
      </c>
      <c r="G3139" t="s">
        <v>3846</v>
      </c>
    </row>
    <row r="3140" spans="2:7" x14ac:dyDescent="0.35">
      <c r="B3140" s="7">
        <v>45872</v>
      </c>
      <c r="G3140" t="s">
        <v>3845</v>
      </c>
    </row>
    <row r="3141" spans="2:7" x14ac:dyDescent="0.35">
      <c r="B3141" s="7">
        <v>45873</v>
      </c>
      <c r="G3141" t="s">
        <v>3844</v>
      </c>
    </row>
    <row r="3142" spans="2:7" x14ac:dyDescent="0.35">
      <c r="B3142" s="7">
        <v>45874</v>
      </c>
      <c r="G3142" t="s">
        <v>3843</v>
      </c>
    </row>
    <row r="3143" spans="2:7" x14ac:dyDescent="0.35">
      <c r="B3143" s="7">
        <v>45875</v>
      </c>
      <c r="G3143" t="s">
        <v>3842</v>
      </c>
    </row>
    <row r="3144" spans="2:7" x14ac:dyDescent="0.35">
      <c r="B3144" s="7">
        <v>45876</v>
      </c>
      <c r="G3144" t="s">
        <v>3841</v>
      </c>
    </row>
    <row r="3145" spans="2:7" x14ac:dyDescent="0.35">
      <c r="B3145" s="7">
        <v>45877</v>
      </c>
      <c r="G3145" t="s">
        <v>3840</v>
      </c>
    </row>
    <row r="3146" spans="2:7" x14ac:dyDescent="0.35">
      <c r="B3146" s="7">
        <v>45878</v>
      </c>
      <c r="G3146" t="s">
        <v>3839</v>
      </c>
    </row>
    <row r="3147" spans="2:7" x14ac:dyDescent="0.35">
      <c r="B3147" s="7">
        <v>45879</v>
      </c>
      <c r="G3147" t="s">
        <v>3838</v>
      </c>
    </row>
    <row r="3148" spans="2:7" x14ac:dyDescent="0.35">
      <c r="B3148" s="7">
        <v>45880</v>
      </c>
      <c r="G3148" t="s">
        <v>3837</v>
      </c>
    </row>
    <row r="3149" spans="2:7" x14ac:dyDescent="0.35">
      <c r="B3149" s="7">
        <v>45881</v>
      </c>
      <c r="G3149" t="s">
        <v>3836</v>
      </c>
    </row>
    <row r="3150" spans="2:7" x14ac:dyDescent="0.35">
      <c r="B3150" s="7">
        <v>45882</v>
      </c>
      <c r="G3150" t="s">
        <v>3835</v>
      </c>
    </row>
    <row r="3151" spans="2:7" x14ac:dyDescent="0.35">
      <c r="B3151" s="7">
        <v>45883</v>
      </c>
      <c r="G3151" t="s">
        <v>3834</v>
      </c>
    </row>
    <row r="3152" spans="2:7" x14ac:dyDescent="0.35">
      <c r="B3152" s="7">
        <v>45884</v>
      </c>
      <c r="G3152" t="s">
        <v>3833</v>
      </c>
    </row>
    <row r="3153" spans="2:7" x14ac:dyDescent="0.35">
      <c r="B3153" s="7">
        <v>45885</v>
      </c>
      <c r="G3153" t="s">
        <v>3832</v>
      </c>
    </row>
    <row r="3154" spans="2:7" x14ac:dyDescent="0.35">
      <c r="B3154" s="7">
        <v>45886</v>
      </c>
      <c r="G3154" t="s">
        <v>3831</v>
      </c>
    </row>
    <row r="3155" spans="2:7" x14ac:dyDescent="0.35">
      <c r="B3155" s="7">
        <v>45887</v>
      </c>
      <c r="G3155" t="s">
        <v>3830</v>
      </c>
    </row>
    <row r="3156" spans="2:7" x14ac:dyDescent="0.35">
      <c r="B3156" s="7">
        <v>45888</v>
      </c>
      <c r="G3156" t="s">
        <v>3829</v>
      </c>
    </row>
    <row r="3157" spans="2:7" x14ac:dyDescent="0.35">
      <c r="B3157" s="7">
        <v>45889</v>
      </c>
      <c r="G3157" t="s">
        <v>3828</v>
      </c>
    </row>
    <row r="3158" spans="2:7" x14ac:dyDescent="0.35">
      <c r="B3158" s="7">
        <v>45890</v>
      </c>
      <c r="G3158" t="s">
        <v>3827</v>
      </c>
    </row>
    <row r="3159" spans="2:7" x14ac:dyDescent="0.35">
      <c r="B3159" s="7">
        <v>45891</v>
      </c>
      <c r="G3159" t="s">
        <v>3826</v>
      </c>
    </row>
    <row r="3160" spans="2:7" x14ac:dyDescent="0.35">
      <c r="B3160" s="7">
        <v>45892</v>
      </c>
      <c r="G3160" t="s">
        <v>3825</v>
      </c>
    </row>
    <row r="3161" spans="2:7" x14ac:dyDescent="0.35">
      <c r="B3161" s="7">
        <v>45893</v>
      </c>
      <c r="G3161" t="s">
        <v>3824</v>
      </c>
    </row>
    <row r="3162" spans="2:7" x14ac:dyDescent="0.35">
      <c r="B3162" s="7">
        <v>45894</v>
      </c>
      <c r="G3162" t="s">
        <v>3823</v>
      </c>
    </row>
    <row r="3163" spans="2:7" x14ac:dyDescent="0.35">
      <c r="B3163" s="7">
        <v>45895</v>
      </c>
      <c r="G3163" t="s">
        <v>3822</v>
      </c>
    </row>
    <row r="3164" spans="2:7" x14ac:dyDescent="0.35">
      <c r="B3164" s="7">
        <v>45896</v>
      </c>
      <c r="G3164" t="s">
        <v>3821</v>
      </c>
    </row>
    <row r="3165" spans="2:7" x14ac:dyDescent="0.35">
      <c r="B3165" s="7">
        <v>45897</v>
      </c>
      <c r="G3165" t="s">
        <v>3820</v>
      </c>
    </row>
    <row r="3166" spans="2:7" x14ac:dyDescent="0.35">
      <c r="B3166" s="7">
        <v>45898</v>
      </c>
      <c r="G3166" t="s">
        <v>3819</v>
      </c>
    </row>
    <row r="3167" spans="2:7" x14ac:dyDescent="0.35">
      <c r="B3167" s="7">
        <v>45899</v>
      </c>
      <c r="G3167" t="s">
        <v>3818</v>
      </c>
    </row>
    <row r="3168" spans="2:7" x14ac:dyDescent="0.35">
      <c r="B3168" s="7">
        <v>45900</v>
      </c>
      <c r="G3168" t="s">
        <v>3817</v>
      </c>
    </row>
    <row r="3169" spans="2:7" x14ac:dyDescent="0.35">
      <c r="B3169" s="7">
        <v>45901</v>
      </c>
      <c r="G3169" t="s">
        <v>3816</v>
      </c>
    </row>
    <row r="3170" spans="2:7" x14ac:dyDescent="0.35">
      <c r="B3170" s="7">
        <v>45902</v>
      </c>
      <c r="G3170" t="s">
        <v>3815</v>
      </c>
    </row>
    <row r="3171" spans="2:7" x14ac:dyDescent="0.35">
      <c r="B3171" s="7">
        <v>45903</v>
      </c>
      <c r="G3171" t="s">
        <v>3814</v>
      </c>
    </row>
    <row r="3172" spans="2:7" x14ac:dyDescent="0.35">
      <c r="B3172" s="7">
        <v>45904</v>
      </c>
      <c r="G3172" t="s">
        <v>3813</v>
      </c>
    </row>
    <row r="3173" spans="2:7" x14ac:dyDescent="0.35">
      <c r="B3173" s="7">
        <v>45905</v>
      </c>
      <c r="G3173" t="s">
        <v>3812</v>
      </c>
    </row>
    <row r="3174" spans="2:7" x14ac:dyDescent="0.35">
      <c r="B3174" s="7">
        <v>45906</v>
      </c>
      <c r="G3174" t="s">
        <v>3811</v>
      </c>
    </row>
    <row r="3175" spans="2:7" x14ac:dyDescent="0.35">
      <c r="B3175" s="7">
        <v>45907</v>
      </c>
      <c r="G3175" t="s">
        <v>3810</v>
      </c>
    </row>
    <row r="3176" spans="2:7" x14ac:dyDescent="0.35">
      <c r="B3176" s="7">
        <v>45908</v>
      </c>
      <c r="G3176" t="s">
        <v>3809</v>
      </c>
    </row>
    <row r="3177" spans="2:7" x14ac:dyDescent="0.35">
      <c r="B3177" s="7">
        <v>45909</v>
      </c>
      <c r="G3177" t="s">
        <v>3808</v>
      </c>
    </row>
    <row r="3178" spans="2:7" x14ac:dyDescent="0.35">
      <c r="B3178" s="7">
        <v>45910</v>
      </c>
      <c r="G3178" t="s">
        <v>3807</v>
      </c>
    </row>
    <row r="3179" spans="2:7" x14ac:dyDescent="0.35">
      <c r="B3179" s="7">
        <v>45911</v>
      </c>
      <c r="G3179" t="s">
        <v>3806</v>
      </c>
    </row>
    <row r="3180" spans="2:7" x14ac:dyDescent="0.35">
      <c r="B3180" s="7">
        <v>45912</v>
      </c>
      <c r="G3180" t="s">
        <v>3805</v>
      </c>
    </row>
    <row r="3181" spans="2:7" x14ac:dyDescent="0.35">
      <c r="B3181" s="7">
        <v>45913</v>
      </c>
      <c r="G3181" t="s">
        <v>3804</v>
      </c>
    </row>
    <row r="3182" spans="2:7" x14ac:dyDescent="0.35">
      <c r="B3182" s="7">
        <v>45914</v>
      </c>
      <c r="G3182" t="s">
        <v>3803</v>
      </c>
    </row>
    <row r="3183" spans="2:7" x14ac:dyDescent="0.35">
      <c r="B3183" s="7">
        <v>45915</v>
      </c>
      <c r="G3183" t="s">
        <v>3802</v>
      </c>
    </row>
    <row r="3184" spans="2:7" x14ac:dyDescent="0.35">
      <c r="B3184" s="7">
        <v>45916</v>
      </c>
      <c r="G3184" t="s">
        <v>3801</v>
      </c>
    </row>
    <row r="3185" spans="2:7" x14ac:dyDescent="0.35">
      <c r="B3185" s="7">
        <v>45917</v>
      </c>
      <c r="G3185" t="s">
        <v>3800</v>
      </c>
    </row>
    <row r="3186" spans="2:7" x14ac:dyDescent="0.35">
      <c r="B3186" s="7">
        <v>45918</v>
      </c>
      <c r="G3186" t="s">
        <v>3799</v>
      </c>
    </row>
    <row r="3187" spans="2:7" x14ac:dyDescent="0.35">
      <c r="B3187" s="7">
        <v>45919</v>
      </c>
      <c r="G3187" t="s">
        <v>3798</v>
      </c>
    </row>
    <row r="3188" spans="2:7" x14ac:dyDescent="0.35">
      <c r="B3188" s="7">
        <v>45920</v>
      </c>
      <c r="G3188" t="s">
        <v>3797</v>
      </c>
    </row>
    <row r="3189" spans="2:7" x14ac:dyDescent="0.35">
      <c r="B3189" s="7">
        <v>45921</v>
      </c>
      <c r="G3189" t="s">
        <v>3796</v>
      </c>
    </row>
    <row r="3190" spans="2:7" x14ac:dyDescent="0.35">
      <c r="B3190" s="7">
        <v>45922</v>
      </c>
      <c r="G3190" t="s">
        <v>3795</v>
      </c>
    </row>
    <row r="3191" spans="2:7" x14ac:dyDescent="0.35">
      <c r="B3191" s="7">
        <v>45923</v>
      </c>
      <c r="G3191" t="s">
        <v>3794</v>
      </c>
    </row>
    <row r="3192" spans="2:7" x14ac:dyDescent="0.35">
      <c r="B3192" s="7">
        <v>45924</v>
      </c>
      <c r="G3192" t="s">
        <v>3793</v>
      </c>
    </row>
    <row r="3193" spans="2:7" x14ac:dyDescent="0.35">
      <c r="B3193" s="7">
        <v>45925</v>
      </c>
      <c r="G3193" t="s">
        <v>3792</v>
      </c>
    </row>
    <row r="3194" spans="2:7" x14ac:dyDescent="0.35">
      <c r="B3194" s="7">
        <v>45926</v>
      </c>
      <c r="G3194" t="s">
        <v>3791</v>
      </c>
    </row>
    <row r="3195" spans="2:7" x14ac:dyDescent="0.35">
      <c r="B3195" s="7">
        <v>45927</v>
      </c>
      <c r="G3195" t="s">
        <v>3790</v>
      </c>
    </row>
    <row r="3196" spans="2:7" x14ac:dyDescent="0.35">
      <c r="B3196" s="7">
        <v>45928</v>
      </c>
      <c r="G3196" t="s">
        <v>3789</v>
      </c>
    </row>
    <row r="3197" spans="2:7" x14ac:dyDescent="0.35">
      <c r="B3197" s="7">
        <v>45929</v>
      </c>
      <c r="G3197" t="s">
        <v>3788</v>
      </c>
    </row>
    <row r="3198" spans="2:7" x14ac:dyDescent="0.35">
      <c r="B3198" s="7">
        <v>45930</v>
      </c>
      <c r="G3198" t="s">
        <v>3787</v>
      </c>
    </row>
    <row r="3199" spans="2:7" x14ac:dyDescent="0.35">
      <c r="B3199" s="7">
        <v>45931</v>
      </c>
      <c r="G3199" t="s">
        <v>3786</v>
      </c>
    </row>
    <row r="3200" spans="2:7" x14ac:dyDescent="0.35">
      <c r="B3200" s="7">
        <v>45932</v>
      </c>
      <c r="G3200" t="s">
        <v>3785</v>
      </c>
    </row>
    <row r="3201" spans="2:7" x14ac:dyDescent="0.35">
      <c r="B3201" s="7">
        <v>45933</v>
      </c>
      <c r="G3201" t="s">
        <v>3784</v>
      </c>
    </row>
    <row r="3202" spans="2:7" x14ac:dyDescent="0.35">
      <c r="B3202" s="7">
        <v>45934</v>
      </c>
      <c r="G3202" t="s">
        <v>3783</v>
      </c>
    </row>
    <row r="3203" spans="2:7" x14ac:dyDescent="0.35">
      <c r="B3203" s="7">
        <v>45935</v>
      </c>
      <c r="G3203" t="s">
        <v>3782</v>
      </c>
    </row>
    <row r="3204" spans="2:7" x14ac:dyDescent="0.35">
      <c r="B3204" s="7">
        <v>45936</v>
      </c>
      <c r="G3204" t="s">
        <v>3781</v>
      </c>
    </row>
    <row r="3205" spans="2:7" x14ac:dyDescent="0.35">
      <c r="B3205" s="7">
        <v>45937</v>
      </c>
      <c r="G3205" t="s">
        <v>3780</v>
      </c>
    </row>
    <row r="3206" spans="2:7" x14ac:dyDescent="0.35">
      <c r="B3206" s="7">
        <v>45938</v>
      </c>
      <c r="G3206" t="s">
        <v>3779</v>
      </c>
    </row>
    <row r="3207" spans="2:7" x14ac:dyDescent="0.35">
      <c r="B3207" s="7">
        <v>45939</v>
      </c>
      <c r="G3207" t="s">
        <v>3778</v>
      </c>
    </row>
    <row r="3208" spans="2:7" x14ac:dyDescent="0.35">
      <c r="B3208" s="7">
        <v>45940</v>
      </c>
      <c r="G3208" t="s">
        <v>3777</v>
      </c>
    </row>
    <row r="3209" spans="2:7" x14ac:dyDescent="0.35">
      <c r="B3209" s="7">
        <v>45941</v>
      </c>
      <c r="G3209" t="s">
        <v>3776</v>
      </c>
    </row>
    <row r="3210" spans="2:7" x14ac:dyDescent="0.35">
      <c r="B3210" s="7">
        <v>45942</v>
      </c>
      <c r="G3210" t="s">
        <v>3775</v>
      </c>
    </row>
    <row r="3211" spans="2:7" x14ac:dyDescent="0.35">
      <c r="B3211" s="7">
        <v>45943</v>
      </c>
      <c r="G3211" t="s">
        <v>3774</v>
      </c>
    </row>
    <row r="3212" spans="2:7" x14ac:dyDescent="0.35">
      <c r="B3212" s="7">
        <v>45944</v>
      </c>
      <c r="G3212" t="s">
        <v>3773</v>
      </c>
    </row>
    <row r="3213" spans="2:7" x14ac:dyDescent="0.35">
      <c r="B3213" s="7">
        <v>45945</v>
      </c>
      <c r="G3213" t="s">
        <v>3772</v>
      </c>
    </row>
    <row r="3214" spans="2:7" x14ac:dyDescent="0.35">
      <c r="B3214" s="7">
        <v>45946</v>
      </c>
      <c r="G3214" t="s">
        <v>3771</v>
      </c>
    </row>
    <row r="3215" spans="2:7" x14ac:dyDescent="0.35">
      <c r="B3215" s="7">
        <v>45947</v>
      </c>
      <c r="G3215" t="s">
        <v>3770</v>
      </c>
    </row>
    <row r="3216" spans="2:7" x14ac:dyDescent="0.35">
      <c r="B3216" s="7">
        <v>45948</v>
      </c>
      <c r="G3216" t="s">
        <v>3769</v>
      </c>
    </row>
    <row r="3217" spans="2:7" x14ac:dyDescent="0.35">
      <c r="B3217" s="7">
        <v>45949</v>
      </c>
      <c r="G3217" t="s">
        <v>3768</v>
      </c>
    </row>
    <row r="3218" spans="2:7" x14ac:dyDescent="0.35">
      <c r="B3218" s="7">
        <v>45950</v>
      </c>
      <c r="G3218" t="s">
        <v>3767</v>
      </c>
    </row>
    <row r="3219" spans="2:7" x14ac:dyDescent="0.35">
      <c r="B3219" s="7">
        <v>45951</v>
      </c>
      <c r="G3219" t="s">
        <v>3766</v>
      </c>
    </row>
    <row r="3220" spans="2:7" x14ac:dyDescent="0.35">
      <c r="B3220" s="7">
        <v>45952</v>
      </c>
      <c r="G3220" t="s">
        <v>3765</v>
      </c>
    </row>
    <row r="3221" spans="2:7" x14ac:dyDescent="0.35">
      <c r="B3221" s="7">
        <v>45953</v>
      </c>
      <c r="G3221" t="s">
        <v>3764</v>
      </c>
    </row>
    <row r="3222" spans="2:7" x14ac:dyDescent="0.35">
      <c r="B3222" s="7">
        <v>45954</v>
      </c>
      <c r="G3222" t="s">
        <v>3763</v>
      </c>
    </row>
    <row r="3223" spans="2:7" x14ac:dyDescent="0.35">
      <c r="B3223" s="7">
        <v>45955</v>
      </c>
      <c r="G3223" t="s">
        <v>3762</v>
      </c>
    </row>
    <row r="3224" spans="2:7" x14ac:dyDescent="0.35">
      <c r="B3224" s="7">
        <v>45956</v>
      </c>
      <c r="G3224" t="s">
        <v>3761</v>
      </c>
    </row>
    <row r="3225" spans="2:7" x14ac:dyDescent="0.35">
      <c r="B3225" s="7">
        <v>45957</v>
      </c>
      <c r="G3225" t="s">
        <v>3760</v>
      </c>
    </row>
    <row r="3226" spans="2:7" x14ac:dyDescent="0.35">
      <c r="B3226" s="7">
        <v>45958</v>
      </c>
      <c r="G3226" t="s">
        <v>3759</v>
      </c>
    </row>
    <row r="3227" spans="2:7" x14ac:dyDescent="0.35">
      <c r="B3227" s="7">
        <v>45959</v>
      </c>
      <c r="G3227" t="s">
        <v>3758</v>
      </c>
    </row>
    <row r="3228" spans="2:7" x14ac:dyDescent="0.35">
      <c r="B3228" s="7">
        <v>45960</v>
      </c>
      <c r="G3228" t="s">
        <v>3757</v>
      </c>
    </row>
    <row r="3229" spans="2:7" x14ac:dyDescent="0.35">
      <c r="B3229" s="7">
        <v>45961</v>
      </c>
      <c r="G3229" t="s">
        <v>3756</v>
      </c>
    </row>
    <row r="3230" spans="2:7" x14ac:dyDescent="0.35">
      <c r="B3230" s="7">
        <v>45962</v>
      </c>
      <c r="G3230" t="s">
        <v>3755</v>
      </c>
    </row>
    <row r="3231" spans="2:7" x14ac:dyDescent="0.35">
      <c r="B3231" s="7">
        <v>45963</v>
      </c>
      <c r="G3231" t="s">
        <v>3754</v>
      </c>
    </row>
    <row r="3232" spans="2:7" x14ac:dyDescent="0.35">
      <c r="B3232" s="7">
        <v>45964</v>
      </c>
      <c r="G3232" t="s">
        <v>3753</v>
      </c>
    </row>
    <row r="3233" spans="2:7" x14ac:dyDescent="0.35">
      <c r="B3233" s="7">
        <v>45965</v>
      </c>
      <c r="G3233" t="s">
        <v>3752</v>
      </c>
    </row>
    <row r="3234" spans="2:7" x14ac:dyDescent="0.35">
      <c r="B3234" s="7">
        <v>45966</v>
      </c>
      <c r="G3234" t="s">
        <v>3751</v>
      </c>
    </row>
    <row r="3235" spans="2:7" x14ac:dyDescent="0.35">
      <c r="B3235" s="7">
        <v>45967</v>
      </c>
      <c r="G3235" t="s">
        <v>3750</v>
      </c>
    </row>
    <row r="3236" spans="2:7" x14ac:dyDescent="0.35">
      <c r="B3236" s="7">
        <v>45968</v>
      </c>
      <c r="G3236" t="s">
        <v>3749</v>
      </c>
    </row>
    <row r="3237" spans="2:7" x14ac:dyDescent="0.35">
      <c r="B3237" s="7">
        <v>45969</v>
      </c>
      <c r="G3237" t="s">
        <v>3748</v>
      </c>
    </row>
    <row r="3238" spans="2:7" x14ac:dyDescent="0.35">
      <c r="B3238" s="7">
        <v>45970</v>
      </c>
      <c r="G3238" t="s">
        <v>3747</v>
      </c>
    </row>
    <row r="3239" spans="2:7" x14ac:dyDescent="0.35">
      <c r="B3239" s="7">
        <v>45971</v>
      </c>
      <c r="G3239" t="s">
        <v>3746</v>
      </c>
    </row>
    <row r="3240" spans="2:7" x14ac:dyDescent="0.35">
      <c r="B3240" s="7">
        <v>45972</v>
      </c>
      <c r="G3240" t="s">
        <v>3745</v>
      </c>
    </row>
    <row r="3241" spans="2:7" x14ac:dyDescent="0.35">
      <c r="B3241" s="7">
        <v>45973</v>
      </c>
      <c r="G3241" t="s">
        <v>3744</v>
      </c>
    </row>
    <row r="3242" spans="2:7" x14ac:dyDescent="0.35">
      <c r="B3242" s="7">
        <v>45974</v>
      </c>
      <c r="G3242" t="s">
        <v>3743</v>
      </c>
    </row>
    <row r="3243" spans="2:7" x14ac:dyDescent="0.35">
      <c r="B3243" s="7">
        <v>45975</v>
      </c>
      <c r="G3243" t="s">
        <v>3742</v>
      </c>
    </row>
    <row r="3244" spans="2:7" x14ac:dyDescent="0.35">
      <c r="B3244" s="7">
        <v>45976</v>
      </c>
      <c r="G3244" t="s">
        <v>3741</v>
      </c>
    </row>
    <row r="3245" spans="2:7" x14ac:dyDescent="0.35">
      <c r="B3245" s="7">
        <v>45977</v>
      </c>
      <c r="G3245" t="s">
        <v>3740</v>
      </c>
    </row>
    <row r="3246" spans="2:7" x14ac:dyDescent="0.35">
      <c r="B3246" s="7">
        <v>45978</v>
      </c>
      <c r="G3246" t="s">
        <v>3739</v>
      </c>
    </row>
    <row r="3247" spans="2:7" x14ac:dyDescent="0.35">
      <c r="B3247" s="7">
        <v>45979</v>
      </c>
      <c r="G3247" t="s">
        <v>3738</v>
      </c>
    </row>
    <row r="3248" spans="2:7" x14ac:dyDescent="0.35">
      <c r="B3248" s="7">
        <v>45980</v>
      </c>
      <c r="G3248" t="s">
        <v>3737</v>
      </c>
    </row>
    <row r="3249" spans="2:7" x14ac:dyDescent="0.35">
      <c r="B3249" s="7">
        <v>45981</v>
      </c>
      <c r="G3249" t="s">
        <v>3736</v>
      </c>
    </row>
    <row r="3250" spans="2:7" x14ac:dyDescent="0.35">
      <c r="B3250" s="7">
        <v>45982</v>
      </c>
      <c r="G3250" t="s">
        <v>3735</v>
      </c>
    </row>
    <row r="3251" spans="2:7" x14ac:dyDescent="0.35">
      <c r="B3251" s="7">
        <v>45983</v>
      </c>
      <c r="G3251" t="s">
        <v>3734</v>
      </c>
    </row>
    <row r="3252" spans="2:7" x14ac:dyDescent="0.35">
      <c r="B3252" s="7">
        <v>45984</v>
      </c>
      <c r="G3252" t="s">
        <v>3733</v>
      </c>
    </row>
    <row r="3253" spans="2:7" x14ac:dyDescent="0.35">
      <c r="B3253" s="7">
        <v>45985</v>
      </c>
      <c r="G3253" t="s">
        <v>3732</v>
      </c>
    </row>
    <row r="3254" spans="2:7" x14ac:dyDescent="0.35">
      <c r="B3254" s="7">
        <v>45986</v>
      </c>
      <c r="G3254" t="s">
        <v>3731</v>
      </c>
    </row>
    <row r="3255" spans="2:7" x14ac:dyDescent="0.35">
      <c r="B3255" s="7">
        <v>45987</v>
      </c>
      <c r="G3255" t="s">
        <v>3730</v>
      </c>
    </row>
    <row r="3256" spans="2:7" x14ac:dyDescent="0.35">
      <c r="B3256" s="7">
        <v>45988</v>
      </c>
      <c r="G3256" t="s">
        <v>3729</v>
      </c>
    </row>
    <row r="3257" spans="2:7" x14ac:dyDescent="0.35">
      <c r="B3257" s="7">
        <v>45989</v>
      </c>
      <c r="G3257" t="s">
        <v>3728</v>
      </c>
    </row>
    <row r="3258" spans="2:7" x14ac:dyDescent="0.35">
      <c r="B3258" s="7">
        <v>45990</v>
      </c>
      <c r="G3258" t="s">
        <v>3727</v>
      </c>
    </row>
    <row r="3259" spans="2:7" x14ac:dyDescent="0.35">
      <c r="B3259" s="7">
        <v>45991</v>
      </c>
      <c r="G3259" t="s">
        <v>3726</v>
      </c>
    </row>
    <row r="3260" spans="2:7" x14ac:dyDescent="0.35">
      <c r="B3260" s="7">
        <v>45992</v>
      </c>
      <c r="G3260" t="s">
        <v>3725</v>
      </c>
    </row>
    <row r="3261" spans="2:7" x14ac:dyDescent="0.35">
      <c r="B3261" s="7">
        <v>45993</v>
      </c>
      <c r="G3261" t="s">
        <v>3724</v>
      </c>
    </row>
    <row r="3262" spans="2:7" x14ac:dyDescent="0.35">
      <c r="B3262" s="7">
        <v>45994</v>
      </c>
      <c r="G3262" t="s">
        <v>3723</v>
      </c>
    </row>
    <row r="3263" spans="2:7" x14ac:dyDescent="0.35">
      <c r="B3263" s="7">
        <v>45995</v>
      </c>
      <c r="G3263" t="s">
        <v>3722</v>
      </c>
    </row>
    <row r="3264" spans="2:7" x14ac:dyDescent="0.35">
      <c r="B3264" s="7">
        <v>45996</v>
      </c>
      <c r="G3264" t="s">
        <v>3721</v>
      </c>
    </row>
    <row r="3265" spans="2:7" x14ac:dyDescent="0.35">
      <c r="B3265" s="7">
        <v>45997</v>
      </c>
      <c r="G3265" t="s">
        <v>3720</v>
      </c>
    </row>
    <row r="3266" spans="2:7" x14ac:dyDescent="0.35">
      <c r="B3266" s="7">
        <v>45998</v>
      </c>
      <c r="G3266" t="s">
        <v>3719</v>
      </c>
    </row>
    <row r="3267" spans="2:7" x14ac:dyDescent="0.35">
      <c r="B3267" s="7">
        <v>45999</v>
      </c>
      <c r="G3267" t="s">
        <v>3718</v>
      </c>
    </row>
    <row r="3268" spans="2:7" x14ac:dyDescent="0.35">
      <c r="B3268" s="7">
        <v>46000</v>
      </c>
      <c r="G3268" t="s">
        <v>3717</v>
      </c>
    </row>
    <row r="3269" spans="2:7" x14ac:dyDescent="0.35">
      <c r="B3269" s="7">
        <v>46001</v>
      </c>
      <c r="G3269" t="s">
        <v>3716</v>
      </c>
    </row>
    <row r="3270" spans="2:7" x14ac:dyDescent="0.35">
      <c r="B3270" s="7">
        <v>46002</v>
      </c>
      <c r="G3270" t="s">
        <v>3715</v>
      </c>
    </row>
    <row r="3271" spans="2:7" x14ac:dyDescent="0.35">
      <c r="B3271" s="7">
        <v>46003</v>
      </c>
      <c r="G3271" t="s">
        <v>3714</v>
      </c>
    </row>
    <row r="3272" spans="2:7" x14ac:dyDescent="0.35">
      <c r="B3272" s="7">
        <v>46004</v>
      </c>
      <c r="G3272" t="s">
        <v>3713</v>
      </c>
    </row>
    <row r="3273" spans="2:7" x14ac:dyDescent="0.35">
      <c r="B3273" s="7">
        <v>46005</v>
      </c>
      <c r="G3273" s="1"/>
    </row>
    <row r="3274" spans="2:7" x14ac:dyDescent="0.35">
      <c r="B3274" s="7">
        <v>46006</v>
      </c>
      <c r="F3274" t="s">
        <v>3712</v>
      </c>
      <c r="G3274" s="1"/>
    </row>
    <row r="3275" spans="2:7" x14ac:dyDescent="0.35">
      <c r="B3275" s="7">
        <v>46007</v>
      </c>
      <c r="G3275" t="s">
        <v>3711</v>
      </c>
    </row>
    <row r="3276" spans="2:7" x14ac:dyDescent="0.35">
      <c r="B3276" s="7">
        <v>46008</v>
      </c>
      <c r="G3276" t="s">
        <v>3710</v>
      </c>
    </row>
    <row r="3277" spans="2:7" x14ac:dyDescent="0.35">
      <c r="B3277" s="7">
        <v>46009</v>
      </c>
      <c r="G3277" t="s">
        <v>3709</v>
      </c>
    </row>
    <row r="3278" spans="2:7" x14ac:dyDescent="0.35">
      <c r="B3278" s="7">
        <v>46010</v>
      </c>
      <c r="G3278" t="s">
        <v>3708</v>
      </c>
    </row>
    <row r="3279" spans="2:7" x14ac:dyDescent="0.35">
      <c r="B3279" s="7">
        <v>46011</v>
      </c>
      <c r="G3279" t="s">
        <v>3707</v>
      </c>
    </row>
    <row r="3280" spans="2:7" x14ac:dyDescent="0.35">
      <c r="B3280" s="7">
        <v>46012</v>
      </c>
      <c r="G3280" t="s">
        <v>3706</v>
      </c>
    </row>
    <row r="3281" spans="2:7" x14ac:dyDescent="0.35">
      <c r="B3281" s="7">
        <v>46013</v>
      </c>
      <c r="G3281" t="s">
        <v>3705</v>
      </c>
    </row>
    <row r="3282" spans="2:7" x14ac:dyDescent="0.35">
      <c r="B3282" s="7">
        <v>46014</v>
      </c>
      <c r="G3282" t="s">
        <v>3704</v>
      </c>
    </row>
    <row r="3283" spans="2:7" x14ac:dyDescent="0.35">
      <c r="B3283" s="7">
        <v>46015</v>
      </c>
      <c r="G3283" t="s">
        <v>3703</v>
      </c>
    </row>
    <row r="3284" spans="2:7" x14ac:dyDescent="0.35">
      <c r="B3284" s="7">
        <v>46016</v>
      </c>
      <c r="G3284" t="s">
        <v>3702</v>
      </c>
    </row>
    <row r="3285" spans="2:7" x14ac:dyDescent="0.35">
      <c r="B3285" s="7">
        <v>46017</v>
      </c>
      <c r="G3285" t="s">
        <v>3701</v>
      </c>
    </row>
    <row r="3286" spans="2:7" x14ac:dyDescent="0.35">
      <c r="B3286" s="7">
        <v>46018</v>
      </c>
      <c r="G3286" t="s">
        <v>3700</v>
      </c>
    </row>
    <row r="3287" spans="2:7" x14ac:dyDescent="0.35">
      <c r="B3287" s="7">
        <v>46019</v>
      </c>
      <c r="G3287" t="s">
        <v>3699</v>
      </c>
    </row>
    <row r="3288" spans="2:7" x14ac:dyDescent="0.35">
      <c r="B3288" s="7">
        <v>46020</v>
      </c>
      <c r="G3288" t="s">
        <v>3698</v>
      </c>
    </row>
    <row r="3289" spans="2:7" x14ac:dyDescent="0.35">
      <c r="B3289" s="7">
        <v>46021</v>
      </c>
      <c r="G3289" t="s">
        <v>3697</v>
      </c>
    </row>
    <row r="3290" spans="2:7" x14ac:dyDescent="0.35">
      <c r="B3290" s="7">
        <v>46022</v>
      </c>
      <c r="G3290" t="s">
        <v>3696</v>
      </c>
    </row>
    <row r="3291" spans="2:7" x14ac:dyDescent="0.35">
      <c r="B3291" s="7">
        <v>46023</v>
      </c>
      <c r="G3291" t="s">
        <v>3695</v>
      </c>
    </row>
    <row r="3292" spans="2:7" x14ac:dyDescent="0.35">
      <c r="B3292" s="7">
        <v>46024</v>
      </c>
      <c r="G3292" t="s">
        <v>3694</v>
      </c>
    </row>
    <row r="3293" spans="2:7" x14ac:dyDescent="0.35">
      <c r="B3293" s="7">
        <v>46025</v>
      </c>
      <c r="G3293" t="s">
        <v>3693</v>
      </c>
    </row>
    <row r="3294" spans="2:7" x14ac:dyDescent="0.35">
      <c r="B3294" s="7">
        <v>46026</v>
      </c>
      <c r="G3294" t="s">
        <v>3692</v>
      </c>
    </row>
    <row r="3295" spans="2:7" x14ac:dyDescent="0.35">
      <c r="B3295" s="7">
        <v>46027</v>
      </c>
      <c r="G3295" t="s">
        <v>3691</v>
      </c>
    </row>
    <row r="3296" spans="2:7" x14ac:dyDescent="0.35">
      <c r="B3296" s="7">
        <v>46028</v>
      </c>
      <c r="G3296" t="s">
        <v>3690</v>
      </c>
    </row>
    <row r="3297" spans="2:7" x14ac:dyDescent="0.35">
      <c r="B3297" s="7">
        <v>46029</v>
      </c>
      <c r="G3297" t="s">
        <v>3689</v>
      </c>
    </row>
    <row r="3298" spans="2:7" x14ac:dyDescent="0.35">
      <c r="B3298" s="7">
        <v>46030</v>
      </c>
      <c r="G3298" t="s">
        <v>3688</v>
      </c>
    </row>
    <row r="3299" spans="2:7" x14ac:dyDescent="0.35">
      <c r="B3299" s="7">
        <v>46031</v>
      </c>
      <c r="G3299" t="s">
        <v>3687</v>
      </c>
    </row>
    <row r="3300" spans="2:7" x14ac:dyDescent="0.35">
      <c r="B3300" s="7">
        <v>46032</v>
      </c>
      <c r="G3300" t="s">
        <v>3686</v>
      </c>
    </row>
    <row r="3301" spans="2:7" x14ac:dyDescent="0.35">
      <c r="B3301" s="7">
        <v>46033</v>
      </c>
      <c r="G3301" t="s">
        <v>3685</v>
      </c>
    </row>
    <row r="3302" spans="2:7" x14ac:dyDescent="0.35">
      <c r="B3302" s="7">
        <v>46034</v>
      </c>
      <c r="G3302" t="s">
        <v>3684</v>
      </c>
    </row>
    <row r="3303" spans="2:7" x14ac:dyDescent="0.35">
      <c r="B3303" s="7">
        <v>46035</v>
      </c>
      <c r="G3303" t="s">
        <v>3683</v>
      </c>
    </row>
    <row r="3304" spans="2:7" x14ac:dyDescent="0.35">
      <c r="B3304" s="7">
        <v>46036</v>
      </c>
      <c r="G3304" t="s">
        <v>3682</v>
      </c>
    </row>
    <row r="3305" spans="2:7" x14ac:dyDescent="0.35">
      <c r="B3305" s="7">
        <v>46037</v>
      </c>
      <c r="G3305" t="s">
        <v>3681</v>
      </c>
    </row>
    <row r="3306" spans="2:7" x14ac:dyDescent="0.35">
      <c r="B3306" s="7">
        <v>46038</v>
      </c>
      <c r="G3306" t="s">
        <v>3680</v>
      </c>
    </row>
    <row r="3307" spans="2:7" x14ac:dyDescent="0.35">
      <c r="B3307" s="7">
        <v>46039</v>
      </c>
      <c r="G3307" t="s">
        <v>3679</v>
      </c>
    </row>
    <row r="3308" spans="2:7" x14ac:dyDescent="0.35">
      <c r="B3308" s="7">
        <v>46040</v>
      </c>
      <c r="G3308" t="s">
        <v>3678</v>
      </c>
    </row>
    <row r="3309" spans="2:7" x14ac:dyDescent="0.35">
      <c r="B3309" s="7">
        <v>46041</v>
      </c>
      <c r="G3309" t="s">
        <v>3677</v>
      </c>
    </row>
    <row r="3310" spans="2:7" x14ac:dyDescent="0.35">
      <c r="B3310" s="7">
        <v>46042</v>
      </c>
      <c r="G3310" t="s">
        <v>3676</v>
      </c>
    </row>
    <row r="3311" spans="2:7" x14ac:dyDescent="0.35">
      <c r="B3311" s="7">
        <v>46043</v>
      </c>
      <c r="G3311" t="s">
        <v>3675</v>
      </c>
    </row>
    <row r="3312" spans="2:7" x14ac:dyDescent="0.35">
      <c r="B3312" s="7">
        <v>46044</v>
      </c>
      <c r="G3312" t="s">
        <v>3674</v>
      </c>
    </row>
    <row r="3313" spans="2:7" x14ac:dyDescent="0.35">
      <c r="B3313" s="7">
        <v>46045</v>
      </c>
      <c r="G3313" t="s">
        <v>3673</v>
      </c>
    </row>
    <row r="3314" spans="2:7" x14ac:dyDescent="0.35">
      <c r="B3314" s="7">
        <v>46046</v>
      </c>
      <c r="G3314" t="s">
        <v>3672</v>
      </c>
    </row>
    <row r="3315" spans="2:7" x14ac:dyDescent="0.35">
      <c r="B3315" s="7">
        <v>46047</v>
      </c>
      <c r="G3315" t="s">
        <v>3671</v>
      </c>
    </row>
    <row r="3316" spans="2:7" x14ac:dyDescent="0.35">
      <c r="B3316" s="7">
        <v>46048</v>
      </c>
      <c r="G3316" t="s">
        <v>3670</v>
      </c>
    </row>
    <row r="3317" spans="2:7" x14ac:dyDescent="0.35">
      <c r="B3317" s="7">
        <v>46049</v>
      </c>
      <c r="G3317" t="s">
        <v>3669</v>
      </c>
    </row>
    <row r="3318" spans="2:7" x14ac:dyDescent="0.35">
      <c r="B3318" s="7">
        <v>46050</v>
      </c>
      <c r="G3318" t="s">
        <v>3668</v>
      </c>
    </row>
    <row r="3319" spans="2:7" x14ac:dyDescent="0.35">
      <c r="B3319" s="7">
        <v>46051</v>
      </c>
      <c r="G3319" t="s">
        <v>3667</v>
      </c>
    </row>
    <row r="3320" spans="2:7" x14ac:dyDescent="0.35">
      <c r="B3320" s="7">
        <v>46052</v>
      </c>
      <c r="G3320" t="s">
        <v>3666</v>
      </c>
    </row>
    <row r="3321" spans="2:7" x14ac:dyDescent="0.35">
      <c r="B3321" s="7">
        <v>46053</v>
      </c>
      <c r="G3321" t="s">
        <v>3665</v>
      </c>
    </row>
    <row r="3322" spans="2:7" x14ac:dyDescent="0.35">
      <c r="B3322" s="7">
        <v>46054</v>
      </c>
      <c r="G3322" t="s">
        <v>3664</v>
      </c>
    </row>
    <row r="3323" spans="2:7" x14ac:dyDescent="0.35">
      <c r="B3323" s="7">
        <v>46055</v>
      </c>
      <c r="G3323" t="s">
        <v>3663</v>
      </c>
    </row>
    <row r="3324" spans="2:7" x14ac:dyDescent="0.35">
      <c r="B3324" s="7">
        <v>46056</v>
      </c>
      <c r="G3324" t="s">
        <v>3662</v>
      </c>
    </row>
    <row r="3325" spans="2:7" x14ac:dyDescent="0.35">
      <c r="B3325" s="7">
        <v>46057</v>
      </c>
      <c r="G3325" t="s">
        <v>3661</v>
      </c>
    </row>
    <row r="3326" spans="2:7" x14ac:dyDescent="0.35">
      <c r="B3326" s="7">
        <v>46058</v>
      </c>
      <c r="G3326" t="s">
        <v>3660</v>
      </c>
    </row>
    <row r="3327" spans="2:7" x14ac:dyDescent="0.35">
      <c r="B3327" s="7">
        <v>46059</v>
      </c>
      <c r="G3327" t="s">
        <v>3659</v>
      </c>
    </row>
    <row r="3328" spans="2:7" x14ac:dyDescent="0.35">
      <c r="B3328" s="7">
        <v>46060</v>
      </c>
      <c r="G3328" t="s">
        <v>3658</v>
      </c>
    </row>
    <row r="3329" spans="2:7" x14ac:dyDescent="0.35">
      <c r="B3329" s="7">
        <v>46061</v>
      </c>
      <c r="G3329" t="s">
        <v>3657</v>
      </c>
    </row>
    <row r="3330" spans="2:7" x14ac:dyDescent="0.35">
      <c r="B3330" s="7">
        <v>46062</v>
      </c>
      <c r="G3330" t="s">
        <v>3656</v>
      </c>
    </row>
    <row r="3331" spans="2:7" x14ac:dyDescent="0.35">
      <c r="B3331" s="7">
        <v>46063</v>
      </c>
      <c r="G3331" t="s">
        <v>3655</v>
      </c>
    </row>
    <row r="3332" spans="2:7" x14ac:dyDescent="0.35">
      <c r="B3332" s="7">
        <v>46064</v>
      </c>
      <c r="G3332" t="s">
        <v>3654</v>
      </c>
    </row>
    <row r="3333" spans="2:7" x14ac:dyDescent="0.35">
      <c r="B3333" s="7">
        <v>46065</v>
      </c>
      <c r="G3333" t="s">
        <v>3653</v>
      </c>
    </row>
    <row r="3334" spans="2:7" x14ac:dyDescent="0.35">
      <c r="B3334" s="7">
        <v>46066</v>
      </c>
      <c r="G3334" t="s">
        <v>3652</v>
      </c>
    </row>
    <row r="3335" spans="2:7" x14ac:dyDescent="0.35">
      <c r="B3335" s="7">
        <v>46067</v>
      </c>
      <c r="G3335" t="s">
        <v>3651</v>
      </c>
    </row>
    <row r="3336" spans="2:7" x14ac:dyDescent="0.35">
      <c r="B3336" s="7">
        <v>46068</v>
      </c>
      <c r="G3336" t="s">
        <v>3650</v>
      </c>
    </row>
    <row r="3337" spans="2:7" x14ac:dyDescent="0.35">
      <c r="B3337" s="7">
        <v>46069</v>
      </c>
      <c r="G3337" t="s">
        <v>3649</v>
      </c>
    </row>
    <row r="3338" spans="2:7" x14ac:dyDescent="0.35">
      <c r="B3338" s="7">
        <v>46070</v>
      </c>
      <c r="G3338" t="s">
        <v>3648</v>
      </c>
    </row>
    <row r="3339" spans="2:7" x14ac:dyDescent="0.35">
      <c r="B3339" s="7">
        <v>46071</v>
      </c>
      <c r="G3339" t="s">
        <v>3647</v>
      </c>
    </row>
    <row r="3340" spans="2:7" x14ac:dyDescent="0.35">
      <c r="B3340" s="7">
        <v>46072</v>
      </c>
      <c r="G3340" t="s">
        <v>3646</v>
      </c>
    </row>
    <row r="3341" spans="2:7" x14ac:dyDescent="0.35">
      <c r="B3341" s="7">
        <v>46073</v>
      </c>
      <c r="G3341" t="s">
        <v>3645</v>
      </c>
    </row>
    <row r="3342" spans="2:7" x14ac:dyDescent="0.35">
      <c r="B3342" s="7">
        <v>46074</v>
      </c>
      <c r="G3342" t="s">
        <v>3644</v>
      </c>
    </row>
    <row r="3343" spans="2:7" x14ac:dyDescent="0.35">
      <c r="B3343" s="7">
        <v>46075</v>
      </c>
      <c r="G3343" t="s">
        <v>3643</v>
      </c>
    </row>
    <row r="3344" spans="2:7" x14ac:dyDescent="0.35">
      <c r="B3344" s="7">
        <v>46076</v>
      </c>
      <c r="G3344" t="s">
        <v>3642</v>
      </c>
    </row>
    <row r="3345" spans="2:7" x14ac:dyDescent="0.35">
      <c r="B3345" s="7">
        <v>46077</v>
      </c>
      <c r="G3345" t="s">
        <v>3641</v>
      </c>
    </row>
    <row r="3346" spans="2:7" x14ac:dyDescent="0.35">
      <c r="B3346" s="7">
        <v>46078</v>
      </c>
      <c r="G3346" t="s">
        <v>3640</v>
      </c>
    </row>
    <row r="3347" spans="2:7" x14ac:dyDescent="0.35">
      <c r="B3347" s="7">
        <v>46079</v>
      </c>
      <c r="G3347" t="s">
        <v>3639</v>
      </c>
    </row>
    <row r="3348" spans="2:7" x14ac:dyDescent="0.35">
      <c r="B3348" s="7">
        <v>46080</v>
      </c>
      <c r="G3348" t="s">
        <v>3638</v>
      </c>
    </row>
    <row r="3349" spans="2:7" x14ac:dyDescent="0.35">
      <c r="B3349" s="7">
        <v>46081</v>
      </c>
      <c r="G3349" t="s">
        <v>3637</v>
      </c>
    </row>
    <row r="3350" spans="2:7" x14ac:dyDescent="0.35">
      <c r="B3350" s="7">
        <v>46082</v>
      </c>
      <c r="G3350" t="s">
        <v>3636</v>
      </c>
    </row>
    <row r="3351" spans="2:7" x14ac:dyDescent="0.35">
      <c r="B3351" s="7">
        <v>46083</v>
      </c>
      <c r="G3351" t="s">
        <v>3635</v>
      </c>
    </row>
    <row r="3352" spans="2:7" x14ac:dyDescent="0.35">
      <c r="B3352" s="7">
        <v>46084</v>
      </c>
      <c r="G3352" t="s">
        <v>3634</v>
      </c>
    </row>
    <row r="3353" spans="2:7" x14ac:dyDescent="0.35">
      <c r="B3353" s="7">
        <v>46085</v>
      </c>
      <c r="G3353" t="s">
        <v>3633</v>
      </c>
    </row>
    <row r="3354" spans="2:7" x14ac:dyDescent="0.35">
      <c r="B3354" s="7">
        <v>46086</v>
      </c>
      <c r="G3354" t="s">
        <v>3632</v>
      </c>
    </row>
    <row r="3355" spans="2:7" x14ac:dyDescent="0.35">
      <c r="B3355" s="7">
        <v>46087</v>
      </c>
      <c r="G3355" t="s">
        <v>3631</v>
      </c>
    </row>
    <row r="3356" spans="2:7" x14ac:dyDescent="0.35">
      <c r="B3356" s="7">
        <v>46088</v>
      </c>
      <c r="G3356" t="s">
        <v>3630</v>
      </c>
    </row>
    <row r="3357" spans="2:7" x14ac:dyDescent="0.35">
      <c r="B3357" s="7">
        <v>46089</v>
      </c>
      <c r="G3357" t="s">
        <v>3629</v>
      </c>
    </row>
    <row r="3358" spans="2:7" x14ac:dyDescent="0.35">
      <c r="B3358" s="7">
        <v>46090</v>
      </c>
      <c r="G3358" t="s">
        <v>3628</v>
      </c>
    </row>
    <row r="3359" spans="2:7" x14ac:dyDescent="0.35">
      <c r="B3359" s="7">
        <v>46091</v>
      </c>
      <c r="G3359" t="s">
        <v>3627</v>
      </c>
    </row>
    <row r="3360" spans="2:7" x14ac:dyDescent="0.35">
      <c r="B3360" s="7">
        <v>46092</v>
      </c>
      <c r="G3360" t="s">
        <v>3626</v>
      </c>
    </row>
    <row r="3361" spans="2:7" x14ac:dyDescent="0.35">
      <c r="B3361" s="7">
        <v>46093</v>
      </c>
      <c r="G3361" t="s">
        <v>3625</v>
      </c>
    </row>
    <row r="3362" spans="2:7" x14ac:dyDescent="0.35">
      <c r="B3362" s="7">
        <v>46094</v>
      </c>
      <c r="G3362" t="s">
        <v>3624</v>
      </c>
    </row>
    <row r="3363" spans="2:7" x14ac:dyDescent="0.35">
      <c r="B3363" s="7">
        <v>46095</v>
      </c>
      <c r="G3363" t="s">
        <v>3623</v>
      </c>
    </row>
    <row r="3364" spans="2:7" x14ac:dyDescent="0.35">
      <c r="B3364" s="7">
        <v>46096</v>
      </c>
      <c r="G3364" t="s">
        <v>3622</v>
      </c>
    </row>
    <row r="3365" spans="2:7" x14ac:dyDescent="0.35">
      <c r="B3365" s="7">
        <v>46097</v>
      </c>
      <c r="G3365" t="s">
        <v>3621</v>
      </c>
    </row>
    <row r="3366" spans="2:7" x14ac:dyDescent="0.35">
      <c r="B3366" s="7">
        <v>46098</v>
      </c>
      <c r="G3366" t="s">
        <v>3620</v>
      </c>
    </row>
    <row r="3367" spans="2:7" x14ac:dyDescent="0.35">
      <c r="B3367" s="7">
        <v>46099</v>
      </c>
      <c r="G3367" t="s">
        <v>3619</v>
      </c>
    </row>
    <row r="3368" spans="2:7" x14ac:dyDescent="0.35">
      <c r="B3368" s="7">
        <v>46100</v>
      </c>
      <c r="G3368" t="s">
        <v>3618</v>
      </c>
    </row>
    <row r="3369" spans="2:7" x14ac:dyDescent="0.35">
      <c r="B3369" s="7">
        <v>46101</v>
      </c>
      <c r="G3369" t="s">
        <v>3617</v>
      </c>
    </row>
    <row r="3370" spans="2:7" x14ac:dyDescent="0.35">
      <c r="B3370" s="7">
        <v>46102</v>
      </c>
      <c r="G3370" t="s">
        <v>3616</v>
      </c>
    </row>
    <row r="3371" spans="2:7" x14ac:dyDescent="0.35">
      <c r="B3371" s="7">
        <v>46103</v>
      </c>
      <c r="G3371" t="s">
        <v>3615</v>
      </c>
    </row>
    <row r="3372" spans="2:7" x14ac:dyDescent="0.35">
      <c r="B3372" s="7">
        <v>46104</v>
      </c>
      <c r="G3372" t="s">
        <v>3614</v>
      </c>
    </row>
    <row r="3373" spans="2:7" x14ac:dyDescent="0.35">
      <c r="B3373" s="7">
        <v>46105</v>
      </c>
      <c r="G3373" t="s">
        <v>3613</v>
      </c>
    </row>
    <row r="3374" spans="2:7" x14ac:dyDescent="0.35">
      <c r="B3374" s="7">
        <v>46106</v>
      </c>
      <c r="G3374" t="s">
        <v>3612</v>
      </c>
    </row>
    <row r="3375" spans="2:7" x14ac:dyDescent="0.35">
      <c r="B3375" s="7">
        <v>46107</v>
      </c>
      <c r="G3375" t="s">
        <v>3611</v>
      </c>
    </row>
    <row r="3376" spans="2:7" x14ac:dyDescent="0.35">
      <c r="B3376" s="7">
        <v>46108</v>
      </c>
      <c r="G3376" t="s">
        <v>3610</v>
      </c>
    </row>
    <row r="3377" spans="2:7" x14ac:dyDescent="0.35">
      <c r="B3377" s="7">
        <v>46109</v>
      </c>
      <c r="G3377" t="s">
        <v>3609</v>
      </c>
    </row>
    <row r="3378" spans="2:7" x14ac:dyDescent="0.35">
      <c r="B3378" s="7">
        <v>46110</v>
      </c>
      <c r="G3378" t="s">
        <v>3608</v>
      </c>
    </row>
    <row r="3379" spans="2:7" x14ac:dyDescent="0.35">
      <c r="B3379" s="7">
        <v>46111</v>
      </c>
      <c r="G3379" t="s">
        <v>3607</v>
      </c>
    </row>
    <row r="3380" spans="2:7" x14ac:dyDescent="0.35">
      <c r="B3380" s="7">
        <v>46112</v>
      </c>
      <c r="G3380" t="s">
        <v>3606</v>
      </c>
    </row>
    <row r="3381" spans="2:7" x14ac:dyDescent="0.35">
      <c r="B3381" s="7">
        <v>46113</v>
      </c>
      <c r="G3381" t="s">
        <v>3605</v>
      </c>
    </row>
    <row r="3382" spans="2:7" x14ac:dyDescent="0.35">
      <c r="B3382" s="7">
        <v>46114</v>
      </c>
      <c r="G3382" t="s">
        <v>3604</v>
      </c>
    </row>
    <row r="3383" spans="2:7" x14ac:dyDescent="0.35">
      <c r="B3383" s="7">
        <v>46115</v>
      </c>
      <c r="G3383" t="s">
        <v>3603</v>
      </c>
    </row>
    <row r="3384" spans="2:7" x14ac:dyDescent="0.35">
      <c r="B3384" s="7">
        <v>46116</v>
      </c>
      <c r="G3384" t="s">
        <v>3602</v>
      </c>
    </row>
    <row r="3385" spans="2:7" x14ac:dyDescent="0.35">
      <c r="B3385" s="7">
        <v>46117</v>
      </c>
      <c r="G3385" t="s">
        <v>3601</v>
      </c>
    </row>
    <row r="3386" spans="2:7" x14ac:dyDescent="0.35">
      <c r="B3386" s="7">
        <v>46118</v>
      </c>
      <c r="G3386" t="s">
        <v>3600</v>
      </c>
    </row>
    <row r="3387" spans="2:7" x14ac:dyDescent="0.35">
      <c r="B3387" s="7">
        <v>46119</v>
      </c>
      <c r="G3387" t="s">
        <v>3599</v>
      </c>
    </row>
    <row r="3388" spans="2:7" x14ac:dyDescent="0.35">
      <c r="B3388" s="7">
        <v>46120</v>
      </c>
      <c r="G3388" t="s">
        <v>3598</v>
      </c>
    </row>
    <row r="3389" spans="2:7" x14ac:dyDescent="0.35">
      <c r="B3389" s="7">
        <v>46121</v>
      </c>
      <c r="G3389" t="s">
        <v>3597</v>
      </c>
    </row>
    <row r="3390" spans="2:7" x14ac:dyDescent="0.35">
      <c r="B3390" s="7">
        <v>46122</v>
      </c>
      <c r="G3390" t="s">
        <v>3596</v>
      </c>
    </row>
    <row r="3391" spans="2:7" x14ac:dyDescent="0.35">
      <c r="B3391" s="7">
        <v>46123</v>
      </c>
      <c r="G3391" t="s">
        <v>3595</v>
      </c>
    </row>
    <row r="3392" spans="2:7" x14ac:dyDescent="0.35">
      <c r="B3392" s="7">
        <v>46124</v>
      </c>
      <c r="G3392" t="s">
        <v>3594</v>
      </c>
    </row>
    <row r="3393" spans="2:7" x14ac:dyDescent="0.35">
      <c r="B3393" s="7">
        <v>46125</v>
      </c>
      <c r="G3393" t="s">
        <v>3593</v>
      </c>
    </row>
    <row r="3394" spans="2:7" x14ac:dyDescent="0.35">
      <c r="B3394" s="7">
        <v>46126</v>
      </c>
      <c r="G3394" t="s">
        <v>3592</v>
      </c>
    </row>
    <row r="3395" spans="2:7" x14ac:dyDescent="0.35">
      <c r="B3395" s="7">
        <v>46127</v>
      </c>
      <c r="G3395" t="s">
        <v>3591</v>
      </c>
    </row>
    <row r="3396" spans="2:7" x14ac:dyDescent="0.35">
      <c r="B3396" s="7">
        <v>46128</v>
      </c>
      <c r="G3396" t="s">
        <v>3590</v>
      </c>
    </row>
    <row r="3397" spans="2:7" x14ac:dyDescent="0.35">
      <c r="B3397" s="7">
        <v>46129</v>
      </c>
      <c r="G3397" t="s">
        <v>3589</v>
      </c>
    </row>
    <row r="3398" spans="2:7" x14ac:dyDescent="0.35">
      <c r="B3398" s="7">
        <v>46130</v>
      </c>
      <c r="G3398" t="s">
        <v>3588</v>
      </c>
    </row>
    <row r="3399" spans="2:7" x14ac:dyDescent="0.35">
      <c r="B3399" s="7">
        <v>46131</v>
      </c>
      <c r="G3399" t="s">
        <v>3587</v>
      </c>
    </row>
    <row r="3400" spans="2:7" x14ac:dyDescent="0.35">
      <c r="B3400" s="7">
        <v>46132</v>
      </c>
      <c r="G3400" t="s">
        <v>3586</v>
      </c>
    </row>
    <row r="3401" spans="2:7" x14ac:dyDescent="0.35">
      <c r="B3401" s="7">
        <v>46133</v>
      </c>
      <c r="G3401" t="s">
        <v>3585</v>
      </c>
    </row>
    <row r="3402" spans="2:7" x14ac:dyDescent="0.35">
      <c r="B3402" s="7">
        <v>46134</v>
      </c>
      <c r="G3402" t="s">
        <v>3584</v>
      </c>
    </row>
    <row r="3403" spans="2:7" x14ac:dyDescent="0.35">
      <c r="B3403" s="7">
        <v>46135</v>
      </c>
      <c r="G3403" t="s">
        <v>3583</v>
      </c>
    </row>
    <row r="3404" spans="2:7" x14ac:dyDescent="0.35">
      <c r="B3404" s="7">
        <v>46136</v>
      </c>
      <c r="G3404" t="s">
        <v>3582</v>
      </c>
    </row>
    <row r="3405" spans="2:7" x14ac:dyDescent="0.35">
      <c r="B3405" s="7">
        <v>46137</v>
      </c>
      <c r="G3405" t="s">
        <v>3581</v>
      </c>
    </row>
    <row r="3406" spans="2:7" x14ac:dyDescent="0.35">
      <c r="B3406" s="7">
        <v>46138</v>
      </c>
      <c r="G3406" t="s">
        <v>3580</v>
      </c>
    </row>
    <row r="3407" spans="2:7" x14ac:dyDescent="0.35">
      <c r="B3407" s="7">
        <v>46139</v>
      </c>
      <c r="G3407" t="s">
        <v>3579</v>
      </c>
    </row>
    <row r="3408" spans="2:7" x14ac:dyDescent="0.35">
      <c r="B3408" s="7">
        <v>46140</v>
      </c>
      <c r="G3408" t="s">
        <v>3578</v>
      </c>
    </row>
    <row r="3409" spans="2:7" x14ac:dyDescent="0.35">
      <c r="B3409" s="7">
        <v>46141</v>
      </c>
      <c r="G3409" t="s">
        <v>3577</v>
      </c>
    </row>
    <row r="3410" spans="2:7" x14ac:dyDescent="0.35">
      <c r="B3410" s="7">
        <v>46142</v>
      </c>
      <c r="G3410" t="s">
        <v>3576</v>
      </c>
    </row>
    <row r="3411" spans="2:7" x14ac:dyDescent="0.35">
      <c r="B3411" s="7">
        <v>46143</v>
      </c>
      <c r="G3411" t="s">
        <v>3575</v>
      </c>
    </row>
    <row r="3412" spans="2:7" x14ac:dyDescent="0.35">
      <c r="B3412" s="7">
        <v>46144</v>
      </c>
      <c r="G3412" t="s">
        <v>3574</v>
      </c>
    </row>
    <row r="3413" spans="2:7" x14ac:dyDescent="0.35">
      <c r="B3413" s="7">
        <v>46145</v>
      </c>
      <c r="G3413" t="s">
        <v>3573</v>
      </c>
    </row>
    <row r="3414" spans="2:7" x14ac:dyDescent="0.35">
      <c r="B3414" s="7">
        <v>46146</v>
      </c>
      <c r="G3414" t="s">
        <v>3572</v>
      </c>
    </row>
    <row r="3415" spans="2:7" x14ac:dyDescent="0.35">
      <c r="B3415" s="7">
        <v>46147</v>
      </c>
      <c r="G3415" t="s">
        <v>3571</v>
      </c>
    </row>
    <row r="3416" spans="2:7" x14ac:dyDescent="0.35">
      <c r="B3416" s="7">
        <v>46148</v>
      </c>
      <c r="G3416" t="s">
        <v>3570</v>
      </c>
    </row>
    <row r="3417" spans="2:7" x14ac:dyDescent="0.35">
      <c r="B3417" s="7">
        <v>46149</v>
      </c>
      <c r="G3417" t="s">
        <v>3569</v>
      </c>
    </row>
    <row r="3418" spans="2:7" x14ac:dyDescent="0.35">
      <c r="B3418" s="7">
        <v>46150</v>
      </c>
      <c r="G3418" t="s">
        <v>3568</v>
      </c>
    </row>
    <row r="3419" spans="2:7" x14ac:dyDescent="0.35">
      <c r="B3419" s="7">
        <v>46151</v>
      </c>
      <c r="G3419" t="s">
        <v>3567</v>
      </c>
    </row>
    <row r="3420" spans="2:7" x14ac:dyDescent="0.35">
      <c r="B3420" s="7">
        <v>46152</v>
      </c>
      <c r="G3420" t="s">
        <v>3566</v>
      </c>
    </row>
    <row r="3421" spans="2:7" x14ac:dyDescent="0.35">
      <c r="B3421" s="7">
        <v>46153</v>
      </c>
      <c r="G3421" t="s">
        <v>3565</v>
      </c>
    </row>
    <row r="3422" spans="2:7" x14ac:dyDescent="0.35">
      <c r="B3422" s="7">
        <v>46154</v>
      </c>
      <c r="G3422" t="s">
        <v>3564</v>
      </c>
    </row>
    <row r="3423" spans="2:7" x14ac:dyDescent="0.35">
      <c r="B3423" s="7">
        <v>46155</v>
      </c>
      <c r="G3423" t="s">
        <v>3563</v>
      </c>
    </row>
    <row r="3424" spans="2:7" x14ac:dyDescent="0.35">
      <c r="B3424" s="7">
        <v>46156</v>
      </c>
      <c r="G3424" t="s">
        <v>3562</v>
      </c>
    </row>
    <row r="3425" spans="2:7" x14ac:dyDescent="0.35">
      <c r="B3425" s="7">
        <v>46157</v>
      </c>
      <c r="G3425" t="s">
        <v>3561</v>
      </c>
    </row>
    <row r="3426" spans="2:7" x14ac:dyDescent="0.35">
      <c r="B3426" s="7">
        <v>46158</v>
      </c>
      <c r="G3426" t="s">
        <v>3560</v>
      </c>
    </row>
    <row r="3427" spans="2:7" x14ac:dyDescent="0.35">
      <c r="B3427" s="7">
        <v>46159</v>
      </c>
      <c r="G3427" t="s">
        <v>3559</v>
      </c>
    </row>
    <row r="3428" spans="2:7" x14ac:dyDescent="0.35">
      <c r="B3428" s="7">
        <v>46160</v>
      </c>
      <c r="G3428" t="s">
        <v>3558</v>
      </c>
    </row>
    <row r="3429" spans="2:7" x14ac:dyDescent="0.35">
      <c r="B3429" s="7">
        <v>46161</v>
      </c>
      <c r="G3429" t="s">
        <v>3557</v>
      </c>
    </row>
    <row r="3430" spans="2:7" x14ac:dyDescent="0.35">
      <c r="B3430" s="7">
        <v>46162</v>
      </c>
      <c r="G3430" t="s">
        <v>3556</v>
      </c>
    </row>
    <row r="3431" spans="2:7" x14ac:dyDescent="0.35">
      <c r="B3431" s="7">
        <v>46163</v>
      </c>
      <c r="G3431" t="s">
        <v>3555</v>
      </c>
    </row>
    <row r="3432" spans="2:7" x14ac:dyDescent="0.35">
      <c r="B3432" s="7">
        <v>46164</v>
      </c>
      <c r="G3432" t="s">
        <v>3554</v>
      </c>
    </row>
    <row r="3433" spans="2:7" x14ac:dyDescent="0.35">
      <c r="B3433" s="7">
        <v>46165</v>
      </c>
      <c r="G3433" t="s">
        <v>3553</v>
      </c>
    </row>
    <row r="3434" spans="2:7" x14ac:dyDescent="0.35">
      <c r="B3434" s="7">
        <v>46166</v>
      </c>
      <c r="G3434" t="s">
        <v>3552</v>
      </c>
    </row>
    <row r="3435" spans="2:7" x14ac:dyDescent="0.35">
      <c r="B3435" s="7">
        <v>46167</v>
      </c>
      <c r="G3435" t="s">
        <v>3551</v>
      </c>
    </row>
    <row r="3436" spans="2:7" x14ac:dyDescent="0.35">
      <c r="B3436" s="7">
        <v>46168</v>
      </c>
      <c r="G3436" t="s">
        <v>3550</v>
      </c>
    </row>
    <row r="3437" spans="2:7" x14ac:dyDescent="0.35">
      <c r="B3437" s="7">
        <v>46169</v>
      </c>
      <c r="G3437" t="s">
        <v>3549</v>
      </c>
    </row>
    <row r="3438" spans="2:7" x14ac:dyDescent="0.35">
      <c r="B3438" s="7">
        <v>46170</v>
      </c>
      <c r="G3438" t="s">
        <v>3548</v>
      </c>
    </row>
    <row r="3439" spans="2:7" x14ac:dyDescent="0.35">
      <c r="B3439" s="7">
        <v>46171</v>
      </c>
      <c r="G3439" t="s">
        <v>3547</v>
      </c>
    </row>
    <row r="3440" spans="2:7" x14ac:dyDescent="0.35">
      <c r="B3440" s="7">
        <v>46172</v>
      </c>
      <c r="G3440" t="s">
        <v>3546</v>
      </c>
    </row>
    <row r="3441" spans="2:7" x14ac:dyDescent="0.35">
      <c r="B3441" s="7">
        <v>46173</v>
      </c>
      <c r="G3441" t="s">
        <v>3545</v>
      </c>
    </row>
    <row r="3442" spans="2:7" x14ac:dyDescent="0.35">
      <c r="B3442" s="7">
        <v>46174</v>
      </c>
      <c r="G3442" t="s">
        <v>3544</v>
      </c>
    </row>
    <row r="3443" spans="2:7" x14ac:dyDescent="0.35">
      <c r="B3443" s="7">
        <v>46175</v>
      </c>
      <c r="G3443" t="s">
        <v>3543</v>
      </c>
    </row>
    <row r="3444" spans="2:7" x14ac:dyDescent="0.35">
      <c r="B3444" s="7">
        <v>46176</v>
      </c>
      <c r="G3444" t="s">
        <v>3542</v>
      </c>
    </row>
    <row r="3445" spans="2:7" x14ac:dyDescent="0.35">
      <c r="B3445" s="7">
        <v>46177</v>
      </c>
      <c r="G3445" t="s">
        <v>3541</v>
      </c>
    </row>
    <row r="3446" spans="2:7" x14ac:dyDescent="0.35">
      <c r="B3446" s="7">
        <v>46178</v>
      </c>
      <c r="G3446" t="s">
        <v>3540</v>
      </c>
    </row>
    <row r="3447" spans="2:7" x14ac:dyDescent="0.35">
      <c r="B3447" s="7">
        <v>46179</v>
      </c>
      <c r="G3447" t="s">
        <v>3539</v>
      </c>
    </row>
    <row r="3448" spans="2:7" x14ac:dyDescent="0.35">
      <c r="B3448" s="7">
        <v>46180</v>
      </c>
      <c r="G3448" t="s">
        <v>3538</v>
      </c>
    </row>
    <row r="3449" spans="2:7" x14ac:dyDescent="0.35">
      <c r="B3449" s="7">
        <v>46181</v>
      </c>
      <c r="G3449" t="s">
        <v>3537</v>
      </c>
    </row>
    <row r="3450" spans="2:7" x14ac:dyDescent="0.35">
      <c r="B3450" s="7">
        <v>46182</v>
      </c>
      <c r="G3450" t="s">
        <v>3536</v>
      </c>
    </row>
    <row r="3451" spans="2:7" x14ac:dyDescent="0.35">
      <c r="B3451" s="7">
        <v>46183</v>
      </c>
      <c r="G3451" t="s">
        <v>3535</v>
      </c>
    </row>
    <row r="3452" spans="2:7" x14ac:dyDescent="0.35">
      <c r="B3452" s="7">
        <v>46184</v>
      </c>
      <c r="G3452" t="s">
        <v>3534</v>
      </c>
    </row>
    <row r="3453" spans="2:7" x14ac:dyDescent="0.35">
      <c r="B3453" s="7">
        <v>46185</v>
      </c>
      <c r="G3453" t="s">
        <v>3533</v>
      </c>
    </row>
    <row r="3454" spans="2:7" x14ac:dyDescent="0.35">
      <c r="B3454" s="7">
        <v>46186</v>
      </c>
      <c r="G3454" t="s">
        <v>3532</v>
      </c>
    </row>
    <row r="3455" spans="2:7" x14ac:dyDescent="0.35">
      <c r="B3455" s="7">
        <v>46187</v>
      </c>
      <c r="G3455" t="s">
        <v>3531</v>
      </c>
    </row>
    <row r="3456" spans="2:7" x14ac:dyDescent="0.35">
      <c r="B3456" s="7">
        <v>46188</v>
      </c>
      <c r="G3456" t="s">
        <v>3530</v>
      </c>
    </row>
    <row r="3457" spans="2:7" x14ac:dyDescent="0.35">
      <c r="B3457" s="7">
        <v>46189</v>
      </c>
      <c r="G3457" t="s">
        <v>3529</v>
      </c>
    </row>
    <row r="3458" spans="2:7" x14ac:dyDescent="0.35">
      <c r="B3458" s="7">
        <v>46190</v>
      </c>
      <c r="G3458" t="s">
        <v>3528</v>
      </c>
    </row>
    <row r="3459" spans="2:7" x14ac:dyDescent="0.35">
      <c r="B3459" s="7">
        <v>46191</v>
      </c>
      <c r="G3459" t="s">
        <v>3527</v>
      </c>
    </row>
    <row r="3460" spans="2:7" x14ac:dyDescent="0.35">
      <c r="B3460" s="7">
        <v>46192</v>
      </c>
      <c r="G3460" t="s">
        <v>3526</v>
      </c>
    </row>
    <row r="3461" spans="2:7" x14ac:dyDescent="0.35">
      <c r="B3461" s="7">
        <v>46193</v>
      </c>
      <c r="G3461" t="s">
        <v>3525</v>
      </c>
    </row>
    <row r="3462" spans="2:7" x14ac:dyDescent="0.35">
      <c r="B3462" s="7">
        <v>46194</v>
      </c>
      <c r="G3462" t="s">
        <v>3524</v>
      </c>
    </row>
    <row r="3463" spans="2:7" x14ac:dyDescent="0.35">
      <c r="B3463" s="7">
        <v>46195</v>
      </c>
      <c r="G3463" t="s">
        <v>3523</v>
      </c>
    </row>
    <row r="3464" spans="2:7" x14ac:dyDescent="0.35">
      <c r="B3464" s="7">
        <v>46196</v>
      </c>
      <c r="G3464" t="s">
        <v>3522</v>
      </c>
    </row>
    <row r="3465" spans="2:7" x14ac:dyDescent="0.35">
      <c r="B3465" s="7">
        <v>46197</v>
      </c>
      <c r="G3465" t="s">
        <v>3521</v>
      </c>
    </row>
    <row r="3466" spans="2:7" x14ac:dyDescent="0.35">
      <c r="B3466" s="7">
        <v>46198</v>
      </c>
      <c r="G3466" t="s">
        <v>3520</v>
      </c>
    </row>
    <row r="3467" spans="2:7" x14ac:dyDescent="0.35">
      <c r="B3467" s="7">
        <v>46199</v>
      </c>
      <c r="G3467" t="s">
        <v>3519</v>
      </c>
    </row>
    <row r="3468" spans="2:7" x14ac:dyDescent="0.35">
      <c r="B3468" s="7">
        <v>46200</v>
      </c>
      <c r="G3468" t="s">
        <v>3518</v>
      </c>
    </row>
    <row r="3469" spans="2:7" x14ac:dyDescent="0.35">
      <c r="B3469" s="7">
        <v>46201</v>
      </c>
      <c r="G3469" t="s">
        <v>3517</v>
      </c>
    </row>
    <row r="3470" spans="2:7" x14ac:dyDescent="0.35">
      <c r="B3470" s="7">
        <v>46202</v>
      </c>
      <c r="G3470" t="s">
        <v>3516</v>
      </c>
    </row>
    <row r="3471" spans="2:7" x14ac:dyDescent="0.35">
      <c r="B3471" s="7">
        <v>46203</v>
      </c>
      <c r="G3471" t="s">
        <v>3515</v>
      </c>
    </row>
    <row r="3472" spans="2:7" x14ac:dyDescent="0.35">
      <c r="B3472" s="7">
        <v>46204</v>
      </c>
      <c r="G3472" t="s">
        <v>3514</v>
      </c>
    </row>
    <row r="3473" spans="2:7" x14ac:dyDescent="0.35">
      <c r="B3473" s="7">
        <v>46205</v>
      </c>
      <c r="G3473" t="s">
        <v>3513</v>
      </c>
    </row>
    <row r="3474" spans="2:7" x14ac:dyDescent="0.35">
      <c r="B3474" s="7">
        <v>46206</v>
      </c>
      <c r="G3474" t="s">
        <v>3512</v>
      </c>
    </row>
    <row r="3475" spans="2:7" x14ac:dyDescent="0.35">
      <c r="B3475" s="7">
        <v>46207</v>
      </c>
      <c r="G3475" t="s">
        <v>3511</v>
      </c>
    </row>
    <row r="3476" spans="2:7" x14ac:dyDescent="0.35">
      <c r="B3476" s="7">
        <v>46208</v>
      </c>
      <c r="G3476" t="s">
        <v>3510</v>
      </c>
    </row>
    <row r="3477" spans="2:7" x14ac:dyDescent="0.35">
      <c r="B3477" s="7">
        <v>46209</v>
      </c>
      <c r="G3477" t="s">
        <v>3509</v>
      </c>
    </row>
    <row r="3478" spans="2:7" x14ac:dyDescent="0.35">
      <c r="B3478" s="7">
        <v>46210</v>
      </c>
      <c r="G3478" t="s">
        <v>3508</v>
      </c>
    </row>
    <row r="3479" spans="2:7" x14ac:dyDescent="0.35">
      <c r="B3479" s="7">
        <v>46211</v>
      </c>
      <c r="G3479" t="s">
        <v>3507</v>
      </c>
    </row>
    <row r="3480" spans="2:7" x14ac:dyDescent="0.35">
      <c r="B3480" s="7">
        <v>46212</v>
      </c>
      <c r="G3480" t="s">
        <v>3506</v>
      </c>
    </row>
    <row r="3481" spans="2:7" x14ac:dyDescent="0.35">
      <c r="B3481" s="7">
        <v>46213</v>
      </c>
      <c r="G3481" t="s">
        <v>3505</v>
      </c>
    </row>
    <row r="3482" spans="2:7" x14ac:dyDescent="0.35">
      <c r="B3482" s="7">
        <v>46214</v>
      </c>
      <c r="G3482" t="s">
        <v>3504</v>
      </c>
    </row>
    <row r="3483" spans="2:7" x14ac:dyDescent="0.35">
      <c r="B3483" s="7">
        <v>46215</v>
      </c>
      <c r="G3483" t="s">
        <v>3503</v>
      </c>
    </row>
    <row r="3484" spans="2:7" x14ac:dyDescent="0.35">
      <c r="B3484" s="7">
        <v>46216</v>
      </c>
      <c r="G3484" t="s">
        <v>3502</v>
      </c>
    </row>
    <row r="3485" spans="2:7" x14ac:dyDescent="0.35">
      <c r="B3485" s="7">
        <v>46217</v>
      </c>
      <c r="G3485" t="s">
        <v>3501</v>
      </c>
    </row>
    <row r="3486" spans="2:7" x14ac:dyDescent="0.35">
      <c r="B3486" s="7">
        <v>46218</v>
      </c>
      <c r="G3486" t="s">
        <v>3500</v>
      </c>
    </row>
    <row r="3487" spans="2:7" x14ac:dyDescent="0.35">
      <c r="B3487" s="7">
        <v>46219</v>
      </c>
      <c r="G3487" t="s">
        <v>3499</v>
      </c>
    </row>
    <row r="3488" spans="2:7" x14ac:dyDescent="0.35">
      <c r="B3488" s="7">
        <v>46220</v>
      </c>
      <c r="G3488" t="s">
        <v>3498</v>
      </c>
    </row>
    <row r="3489" spans="2:7" x14ac:dyDescent="0.35">
      <c r="B3489" s="7">
        <v>46221</v>
      </c>
      <c r="G3489" t="s">
        <v>3497</v>
      </c>
    </row>
    <row r="3490" spans="2:7" x14ac:dyDescent="0.35">
      <c r="B3490" s="7">
        <v>46222</v>
      </c>
      <c r="G3490" t="s">
        <v>3496</v>
      </c>
    </row>
    <row r="3491" spans="2:7" x14ac:dyDescent="0.35">
      <c r="B3491" s="7">
        <v>46223</v>
      </c>
      <c r="G3491" t="s">
        <v>3495</v>
      </c>
    </row>
    <row r="3492" spans="2:7" x14ac:dyDescent="0.35">
      <c r="B3492" s="7">
        <v>46224</v>
      </c>
      <c r="G3492" t="s">
        <v>3494</v>
      </c>
    </row>
    <row r="3493" spans="2:7" x14ac:dyDescent="0.35">
      <c r="B3493" s="7">
        <v>46225</v>
      </c>
      <c r="G3493" t="s">
        <v>3493</v>
      </c>
    </row>
    <row r="3494" spans="2:7" x14ac:dyDescent="0.35">
      <c r="B3494" s="7">
        <v>46226</v>
      </c>
      <c r="G3494" t="s">
        <v>3492</v>
      </c>
    </row>
    <row r="3495" spans="2:7" x14ac:dyDescent="0.35">
      <c r="B3495" s="7">
        <v>46227</v>
      </c>
      <c r="G3495" t="s">
        <v>3491</v>
      </c>
    </row>
    <row r="3496" spans="2:7" x14ac:dyDescent="0.35">
      <c r="B3496" s="7">
        <v>46228</v>
      </c>
      <c r="G3496" t="s">
        <v>3490</v>
      </c>
    </row>
    <row r="3497" spans="2:7" x14ac:dyDescent="0.35">
      <c r="B3497" s="7">
        <v>46229</v>
      </c>
      <c r="G3497" t="s">
        <v>3489</v>
      </c>
    </row>
    <row r="3498" spans="2:7" x14ac:dyDescent="0.35">
      <c r="B3498" s="7">
        <v>46230</v>
      </c>
      <c r="G3498" t="s">
        <v>3488</v>
      </c>
    </row>
    <row r="3499" spans="2:7" x14ac:dyDescent="0.35">
      <c r="B3499" s="7">
        <v>46231</v>
      </c>
      <c r="G3499" t="s">
        <v>3487</v>
      </c>
    </row>
    <row r="3500" spans="2:7" x14ac:dyDescent="0.35">
      <c r="B3500" s="7">
        <v>46232</v>
      </c>
      <c r="G3500" t="s">
        <v>3486</v>
      </c>
    </row>
    <row r="3501" spans="2:7" x14ac:dyDescent="0.35">
      <c r="B3501" s="7">
        <v>46233</v>
      </c>
      <c r="G3501" t="s">
        <v>3485</v>
      </c>
    </row>
    <row r="3502" spans="2:7" x14ac:dyDescent="0.35">
      <c r="B3502" s="7">
        <v>46234</v>
      </c>
      <c r="G3502" t="s">
        <v>3484</v>
      </c>
    </row>
    <row r="3503" spans="2:7" x14ac:dyDescent="0.35">
      <c r="B3503" s="7">
        <v>46235</v>
      </c>
      <c r="G3503" t="s">
        <v>3483</v>
      </c>
    </row>
    <row r="3504" spans="2:7" x14ac:dyDescent="0.35">
      <c r="B3504" s="7">
        <v>46236</v>
      </c>
      <c r="G3504" t="s">
        <v>3482</v>
      </c>
    </row>
    <row r="3505" spans="2:7" x14ac:dyDescent="0.35">
      <c r="B3505" s="7">
        <v>46237</v>
      </c>
      <c r="G3505" t="s">
        <v>3481</v>
      </c>
    </row>
    <row r="3506" spans="2:7" x14ac:dyDescent="0.35">
      <c r="B3506" s="7">
        <v>46238</v>
      </c>
      <c r="G3506" t="s">
        <v>3480</v>
      </c>
    </row>
    <row r="3507" spans="2:7" x14ac:dyDescent="0.35">
      <c r="B3507" s="7">
        <v>46239</v>
      </c>
      <c r="G3507" t="s">
        <v>3479</v>
      </c>
    </row>
    <row r="3508" spans="2:7" x14ac:dyDescent="0.35">
      <c r="B3508" s="7">
        <v>46240</v>
      </c>
      <c r="G3508" t="s">
        <v>3478</v>
      </c>
    </row>
    <row r="3509" spans="2:7" x14ac:dyDescent="0.35">
      <c r="B3509" s="7">
        <v>46241</v>
      </c>
      <c r="G3509" t="s">
        <v>3477</v>
      </c>
    </row>
    <row r="3510" spans="2:7" x14ac:dyDescent="0.35">
      <c r="B3510" s="7">
        <v>46242</v>
      </c>
      <c r="G3510" t="s">
        <v>3476</v>
      </c>
    </row>
    <row r="3511" spans="2:7" x14ac:dyDescent="0.35">
      <c r="B3511" s="7">
        <v>46243</v>
      </c>
      <c r="G3511" t="s">
        <v>3475</v>
      </c>
    </row>
    <row r="3512" spans="2:7" x14ac:dyDescent="0.35">
      <c r="B3512" s="7">
        <v>46244</v>
      </c>
      <c r="G3512" t="s">
        <v>3474</v>
      </c>
    </row>
    <row r="3513" spans="2:7" x14ac:dyDescent="0.35">
      <c r="B3513" s="7">
        <v>46245</v>
      </c>
      <c r="G3513" t="s">
        <v>3473</v>
      </c>
    </row>
    <row r="3514" spans="2:7" x14ac:dyDescent="0.35">
      <c r="B3514" s="7">
        <v>46246</v>
      </c>
      <c r="G3514" t="s">
        <v>3472</v>
      </c>
    </row>
    <row r="3515" spans="2:7" x14ac:dyDescent="0.35">
      <c r="B3515" s="7">
        <v>46247</v>
      </c>
      <c r="G3515" t="s">
        <v>3471</v>
      </c>
    </row>
    <row r="3516" spans="2:7" x14ac:dyDescent="0.35">
      <c r="B3516" s="7">
        <v>46248</v>
      </c>
      <c r="G3516" t="s">
        <v>3470</v>
      </c>
    </row>
    <row r="3517" spans="2:7" x14ac:dyDescent="0.35">
      <c r="B3517" s="7">
        <v>46249</v>
      </c>
      <c r="G3517" t="s">
        <v>3469</v>
      </c>
    </row>
    <row r="3518" spans="2:7" x14ac:dyDescent="0.35">
      <c r="B3518" s="7">
        <v>46250</v>
      </c>
      <c r="G3518" t="s">
        <v>3468</v>
      </c>
    </row>
    <row r="3519" spans="2:7" x14ac:dyDescent="0.35">
      <c r="B3519" s="7">
        <v>46251</v>
      </c>
      <c r="G3519" t="s">
        <v>3467</v>
      </c>
    </row>
    <row r="3520" spans="2:7" x14ac:dyDescent="0.35">
      <c r="B3520" s="7">
        <v>46252</v>
      </c>
      <c r="G3520" t="s">
        <v>3466</v>
      </c>
    </row>
    <row r="3521" spans="2:7" x14ac:dyDescent="0.35">
      <c r="B3521" s="7">
        <v>46253</v>
      </c>
      <c r="G3521" t="s">
        <v>3465</v>
      </c>
    </row>
    <row r="3522" spans="2:7" x14ac:dyDescent="0.35">
      <c r="B3522" s="7">
        <v>46254</v>
      </c>
      <c r="G3522" t="s">
        <v>3464</v>
      </c>
    </row>
    <row r="3523" spans="2:7" x14ac:dyDescent="0.35">
      <c r="B3523" s="7">
        <v>46255</v>
      </c>
      <c r="G3523" t="s">
        <v>3463</v>
      </c>
    </row>
    <row r="3524" spans="2:7" x14ac:dyDescent="0.35">
      <c r="B3524" s="7">
        <v>46256</v>
      </c>
      <c r="G3524" t="s">
        <v>3462</v>
      </c>
    </row>
    <row r="3525" spans="2:7" x14ac:dyDescent="0.35">
      <c r="B3525" s="7">
        <v>46257</v>
      </c>
      <c r="G3525" t="s">
        <v>3461</v>
      </c>
    </row>
    <row r="3526" spans="2:7" x14ac:dyDescent="0.35">
      <c r="B3526" s="7">
        <v>46258</v>
      </c>
      <c r="G3526" t="s">
        <v>3460</v>
      </c>
    </row>
    <row r="3527" spans="2:7" x14ac:dyDescent="0.35">
      <c r="B3527" s="7">
        <v>46259</v>
      </c>
      <c r="G3527" t="s">
        <v>3459</v>
      </c>
    </row>
    <row r="3528" spans="2:7" x14ac:dyDescent="0.35">
      <c r="B3528" s="7">
        <v>46260</v>
      </c>
      <c r="G3528" t="s">
        <v>3458</v>
      </c>
    </row>
    <row r="3529" spans="2:7" x14ac:dyDescent="0.35">
      <c r="B3529" s="7">
        <v>46261</v>
      </c>
      <c r="G3529" t="s">
        <v>3457</v>
      </c>
    </row>
    <row r="3530" spans="2:7" x14ac:dyDescent="0.35">
      <c r="B3530" s="7">
        <v>46262</v>
      </c>
      <c r="G3530" t="s">
        <v>3456</v>
      </c>
    </row>
    <row r="3531" spans="2:7" x14ac:dyDescent="0.35">
      <c r="B3531" s="7">
        <v>46263</v>
      </c>
      <c r="G3531" t="s">
        <v>3455</v>
      </c>
    </row>
    <row r="3532" spans="2:7" x14ac:dyDescent="0.35">
      <c r="B3532" s="7">
        <v>46264</v>
      </c>
      <c r="G3532" t="s">
        <v>3454</v>
      </c>
    </row>
    <row r="3533" spans="2:7" x14ac:dyDescent="0.35">
      <c r="B3533" s="7">
        <v>46265</v>
      </c>
      <c r="G3533" t="s">
        <v>3453</v>
      </c>
    </row>
    <row r="3534" spans="2:7" x14ac:dyDescent="0.35">
      <c r="B3534" s="7">
        <v>46266</v>
      </c>
      <c r="G3534" t="s">
        <v>3452</v>
      </c>
    </row>
    <row r="3535" spans="2:7" x14ac:dyDescent="0.35">
      <c r="B3535" s="7">
        <v>46267</v>
      </c>
      <c r="G3535" t="s">
        <v>3451</v>
      </c>
    </row>
    <row r="3536" spans="2:7" x14ac:dyDescent="0.35">
      <c r="B3536" s="7">
        <v>46268</v>
      </c>
      <c r="G3536" t="s">
        <v>3450</v>
      </c>
    </row>
    <row r="3537" spans="2:7" x14ac:dyDescent="0.35">
      <c r="B3537" s="7">
        <v>46269</v>
      </c>
      <c r="G3537" t="s">
        <v>3449</v>
      </c>
    </row>
    <row r="3538" spans="2:7" x14ac:dyDescent="0.35">
      <c r="B3538" s="7">
        <v>46270</v>
      </c>
      <c r="G3538" t="s">
        <v>3448</v>
      </c>
    </row>
    <row r="3539" spans="2:7" x14ac:dyDescent="0.35">
      <c r="B3539" s="7">
        <v>46271</v>
      </c>
      <c r="G3539" t="s">
        <v>3447</v>
      </c>
    </row>
    <row r="3540" spans="2:7" x14ac:dyDescent="0.35">
      <c r="B3540" s="7">
        <v>46272</v>
      </c>
      <c r="G3540" t="s">
        <v>3446</v>
      </c>
    </row>
    <row r="3541" spans="2:7" x14ac:dyDescent="0.35">
      <c r="B3541" s="7">
        <v>46273</v>
      </c>
      <c r="G3541" t="s">
        <v>3445</v>
      </c>
    </row>
    <row r="3542" spans="2:7" x14ac:dyDescent="0.35">
      <c r="B3542" s="7">
        <v>46274</v>
      </c>
      <c r="G3542" t="s">
        <v>3444</v>
      </c>
    </row>
    <row r="3543" spans="2:7" x14ac:dyDescent="0.35">
      <c r="B3543" s="7">
        <v>46275</v>
      </c>
      <c r="G3543" t="s">
        <v>3443</v>
      </c>
    </row>
    <row r="3544" spans="2:7" x14ac:dyDescent="0.35">
      <c r="B3544" s="7">
        <v>46276</v>
      </c>
      <c r="G3544" t="s">
        <v>3442</v>
      </c>
    </row>
    <row r="3545" spans="2:7" x14ac:dyDescent="0.35">
      <c r="B3545" s="7">
        <v>46277</v>
      </c>
      <c r="G3545" t="s">
        <v>3441</v>
      </c>
    </row>
    <row r="3546" spans="2:7" x14ac:dyDescent="0.35">
      <c r="B3546" s="7">
        <v>46278</v>
      </c>
      <c r="G3546" t="s">
        <v>3440</v>
      </c>
    </row>
    <row r="3547" spans="2:7" x14ac:dyDescent="0.35">
      <c r="B3547" s="7">
        <v>46279</v>
      </c>
      <c r="G3547" t="s">
        <v>3439</v>
      </c>
    </row>
    <row r="3548" spans="2:7" x14ac:dyDescent="0.35">
      <c r="B3548" s="7">
        <v>46280</v>
      </c>
      <c r="G3548" t="s">
        <v>3438</v>
      </c>
    </row>
    <row r="3549" spans="2:7" x14ac:dyDescent="0.35">
      <c r="B3549" s="7">
        <v>46281</v>
      </c>
      <c r="G3549" t="s">
        <v>3437</v>
      </c>
    </row>
    <row r="3550" spans="2:7" x14ac:dyDescent="0.35">
      <c r="B3550" s="7">
        <v>46282</v>
      </c>
      <c r="G3550" t="s">
        <v>3436</v>
      </c>
    </row>
    <row r="3551" spans="2:7" x14ac:dyDescent="0.35">
      <c r="B3551" s="7">
        <v>46283</v>
      </c>
      <c r="G3551" t="s">
        <v>3435</v>
      </c>
    </row>
    <row r="3552" spans="2:7" x14ac:dyDescent="0.35">
      <c r="B3552" s="7">
        <v>46284</v>
      </c>
      <c r="G3552" t="s">
        <v>3434</v>
      </c>
    </row>
    <row r="3553" spans="2:7" x14ac:dyDescent="0.35">
      <c r="B3553" s="7">
        <v>46285</v>
      </c>
      <c r="G3553" t="s">
        <v>3433</v>
      </c>
    </row>
    <row r="3554" spans="2:7" x14ac:dyDescent="0.35">
      <c r="B3554" s="7">
        <v>46286</v>
      </c>
      <c r="G3554" t="s">
        <v>3432</v>
      </c>
    </row>
    <row r="3555" spans="2:7" x14ac:dyDescent="0.35">
      <c r="B3555" s="7">
        <v>46287</v>
      </c>
      <c r="G3555" t="s">
        <v>3431</v>
      </c>
    </row>
    <row r="3556" spans="2:7" x14ac:dyDescent="0.35">
      <c r="B3556" s="7">
        <v>46288</v>
      </c>
      <c r="G3556" t="s">
        <v>3430</v>
      </c>
    </row>
    <row r="3557" spans="2:7" x14ac:dyDescent="0.35">
      <c r="B3557" s="7">
        <v>46289</v>
      </c>
      <c r="G3557" t="s">
        <v>3429</v>
      </c>
    </row>
    <row r="3558" spans="2:7" x14ac:dyDescent="0.35">
      <c r="B3558" s="7">
        <v>46290</v>
      </c>
      <c r="G3558" t="s">
        <v>3428</v>
      </c>
    </row>
    <row r="3559" spans="2:7" x14ac:dyDescent="0.35">
      <c r="B3559" s="7">
        <v>46291</v>
      </c>
      <c r="G3559" t="s">
        <v>3427</v>
      </c>
    </row>
    <row r="3560" spans="2:7" x14ac:dyDescent="0.35">
      <c r="B3560" s="7">
        <v>46292</v>
      </c>
      <c r="G3560" t="s">
        <v>3426</v>
      </c>
    </row>
    <row r="3561" spans="2:7" x14ac:dyDescent="0.35">
      <c r="B3561" s="7">
        <v>46293</v>
      </c>
      <c r="G3561" t="s">
        <v>3425</v>
      </c>
    </row>
    <row r="3562" spans="2:7" x14ac:dyDescent="0.35">
      <c r="B3562" s="7">
        <v>46294</v>
      </c>
      <c r="G3562" t="s">
        <v>3424</v>
      </c>
    </row>
    <row r="3563" spans="2:7" x14ac:dyDescent="0.35">
      <c r="B3563" s="7">
        <v>46295</v>
      </c>
      <c r="G3563" t="s">
        <v>3423</v>
      </c>
    </row>
    <row r="3564" spans="2:7" x14ac:dyDescent="0.35">
      <c r="B3564" s="7">
        <v>46296</v>
      </c>
      <c r="G3564" t="s">
        <v>3422</v>
      </c>
    </row>
    <row r="3565" spans="2:7" x14ac:dyDescent="0.35">
      <c r="B3565" s="7">
        <v>46297</v>
      </c>
      <c r="G3565" t="s">
        <v>3421</v>
      </c>
    </row>
    <row r="3566" spans="2:7" x14ac:dyDescent="0.35">
      <c r="B3566" s="7">
        <v>46298</v>
      </c>
      <c r="G3566" t="s">
        <v>3420</v>
      </c>
    </row>
    <row r="3567" spans="2:7" x14ac:dyDescent="0.35">
      <c r="B3567" s="7">
        <v>46299</v>
      </c>
      <c r="G3567" t="s">
        <v>3419</v>
      </c>
    </row>
    <row r="3568" spans="2:7" x14ac:dyDescent="0.35">
      <c r="B3568" s="7">
        <v>46300</v>
      </c>
      <c r="G3568" t="s">
        <v>3418</v>
      </c>
    </row>
    <row r="3569" spans="2:7" x14ac:dyDescent="0.35">
      <c r="B3569" s="7">
        <v>46301</v>
      </c>
      <c r="G3569" t="s">
        <v>3417</v>
      </c>
    </row>
    <row r="3570" spans="2:7" x14ac:dyDescent="0.35">
      <c r="B3570" s="7">
        <v>46302</v>
      </c>
      <c r="G3570" t="s">
        <v>3416</v>
      </c>
    </row>
    <row r="3571" spans="2:7" x14ac:dyDescent="0.35">
      <c r="B3571" s="7">
        <v>46303</v>
      </c>
      <c r="G3571" t="s">
        <v>3415</v>
      </c>
    </row>
    <row r="3572" spans="2:7" x14ac:dyDescent="0.35">
      <c r="B3572" s="7">
        <v>46304</v>
      </c>
      <c r="G3572" t="s">
        <v>3414</v>
      </c>
    </row>
    <row r="3573" spans="2:7" x14ac:dyDescent="0.35">
      <c r="B3573" s="7">
        <v>46305</v>
      </c>
      <c r="G3573" t="s">
        <v>3413</v>
      </c>
    </row>
    <row r="3574" spans="2:7" x14ac:dyDescent="0.35">
      <c r="B3574" s="7">
        <v>46306</v>
      </c>
      <c r="G3574" t="s">
        <v>3412</v>
      </c>
    </row>
    <row r="3575" spans="2:7" x14ac:dyDescent="0.35">
      <c r="B3575" s="7">
        <v>46307</v>
      </c>
      <c r="G3575" t="s">
        <v>3411</v>
      </c>
    </row>
    <row r="3576" spans="2:7" x14ac:dyDescent="0.35">
      <c r="B3576" s="7">
        <v>46308</v>
      </c>
      <c r="G3576" t="s">
        <v>3410</v>
      </c>
    </row>
    <row r="3577" spans="2:7" x14ac:dyDescent="0.35">
      <c r="B3577" s="7">
        <v>46309</v>
      </c>
      <c r="G3577" t="s">
        <v>3409</v>
      </c>
    </row>
    <row r="3578" spans="2:7" x14ac:dyDescent="0.35">
      <c r="B3578" s="7">
        <v>46310</v>
      </c>
      <c r="G3578" t="s">
        <v>3408</v>
      </c>
    </row>
    <row r="3579" spans="2:7" x14ac:dyDescent="0.35">
      <c r="B3579" s="7">
        <v>46311</v>
      </c>
      <c r="G3579" t="s">
        <v>3407</v>
      </c>
    </row>
    <row r="3580" spans="2:7" x14ac:dyDescent="0.35">
      <c r="B3580" s="7">
        <v>46312</v>
      </c>
      <c r="G3580" t="s">
        <v>3406</v>
      </c>
    </row>
    <row r="3581" spans="2:7" x14ac:dyDescent="0.35">
      <c r="B3581" s="7">
        <v>46313</v>
      </c>
      <c r="G3581" t="s">
        <v>3405</v>
      </c>
    </row>
    <row r="3582" spans="2:7" x14ac:dyDescent="0.35">
      <c r="B3582" s="7">
        <v>46314</v>
      </c>
      <c r="G3582" t="s">
        <v>3404</v>
      </c>
    </row>
    <row r="3583" spans="2:7" x14ac:dyDescent="0.35">
      <c r="B3583" s="7">
        <v>46315</v>
      </c>
      <c r="G3583" t="s">
        <v>3403</v>
      </c>
    </row>
    <row r="3584" spans="2:7" x14ac:dyDescent="0.35">
      <c r="B3584" s="7">
        <v>46316</v>
      </c>
      <c r="G3584" t="s">
        <v>3402</v>
      </c>
    </row>
    <row r="3585" spans="2:7" x14ac:dyDescent="0.35">
      <c r="B3585" s="7">
        <v>46317</v>
      </c>
      <c r="G3585" t="s">
        <v>3401</v>
      </c>
    </row>
    <row r="3586" spans="2:7" x14ac:dyDescent="0.35">
      <c r="B3586" s="7">
        <v>46318</v>
      </c>
      <c r="G3586" t="s">
        <v>3400</v>
      </c>
    </row>
    <row r="3587" spans="2:7" x14ac:dyDescent="0.35">
      <c r="B3587" s="7">
        <v>46319</v>
      </c>
      <c r="G3587" t="s">
        <v>3399</v>
      </c>
    </row>
    <row r="3588" spans="2:7" x14ac:dyDescent="0.35">
      <c r="B3588" s="7">
        <v>46320</v>
      </c>
      <c r="G3588" t="s">
        <v>3398</v>
      </c>
    </row>
    <row r="3589" spans="2:7" x14ac:dyDescent="0.35">
      <c r="B3589" s="7">
        <v>46321</v>
      </c>
      <c r="G3589" t="s">
        <v>3397</v>
      </c>
    </row>
    <row r="3590" spans="2:7" x14ac:dyDescent="0.35">
      <c r="B3590" s="7">
        <v>46322</v>
      </c>
      <c r="G3590" t="s">
        <v>3396</v>
      </c>
    </row>
    <row r="3591" spans="2:7" x14ac:dyDescent="0.35">
      <c r="B3591" s="7">
        <v>46323</v>
      </c>
      <c r="G3591" t="s">
        <v>3395</v>
      </c>
    </row>
    <row r="3592" spans="2:7" x14ac:dyDescent="0.35">
      <c r="B3592" s="7">
        <v>46324</v>
      </c>
      <c r="G3592" t="s">
        <v>3394</v>
      </c>
    </row>
    <row r="3593" spans="2:7" x14ac:dyDescent="0.35">
      <c r="B3593" s="7">
        <v>46325</v>
      </c>
      <c r="G3593" t="s">
        <v>3393</v>
      </c>
    </row>
    <row r="3594" spans="2:7" x14ac:dyDescent="0.35">
      <c r="B3594" s="7">
        <v>46326</v>
      </c>
      <c r="G3594" t="s">
        <v>3392</v>
      </c>
    </row>
    <row r="3595" spans="2:7" x14ac:dyDescent="0.35">
      <c r="B3595" s="7">
        <v>46327</v>
      </c>
      <c r="G3595" t="s">
        <v>3391</v>
      </c>
    </row>
    <row r="3596" spans="2:7" x14ac:dyDescent="0.35">
      <c r="B3596" s="7">
        <v>46328</v>
      </c>
      <c r="G3596" t="s">
        <v>3390</v>
      </c>
    </row>
    <row r="3597" spans="2:7" x14ac:dyDescent="0.35">
      <c r="B3597" s="7">
        <v>46329</v>
      </c>
      <c r="G3597" t="s">
        <v>3389</v>
      </c>
    </row>
    <row r="3598" spans="2:7" x14ac:dyDescent="0.35">
      <c r="B3598" s="7">
        <v>46330</v>
      </c>
      <c r="G3598" t="s">
        <v>3388</v>
      </c>
    </row>
    <row r="3599" spans="2:7" x14ac:dyDescent="0.35">
      <c r="B3599" s="7">
        <v>46331</v>
      </c>
      <c r="G3599" t="s">
        <v>3387</v>
      </c>
    </row>
    <row r="3600" spans="2:7" x14ac:dyDescent="0.35">
      <c r="B3600" s="7">
        <v>46332</v>
      </c>
      <c r="G3600" t="s">
        <v>3386</v>
      </c>
    </row>
    <row r="3601" spans="2:7" x14ac:dyDescent="0.35">
      <c r="B3601" s="7">
        <v>46333</v>
      </c>
      <c r="G3601" t="s">
        <v>3385</v>
      </c>
    </row>
    <row r="3602" spans="2:7" x14ac:dyDescent="0.35">
      <c r="B3602" s="7">
        <v>46334</v>
      </c>
      <c r="G3602" t="s">
        <v>3384</v>
      </c>
    </row>
    <row r="3603" spans="2:7" x14ac:dyDescent="0.35">
      <c r="B3603" s="7">
        <v>46335</v>
      </c>
      <c r="G3603" t="s">
        <v>3383</v>
      </c>
    </row>
    <row r="3604" spans="2:7" x14ac:dyDescent="0.35">
      <c r="B3604" s="7">
        <v>46336</v>
      </c>
      <c r="G3604" t="s">
        <v>3382</v>
      </c>
    </row>
    <row r="3605" spans="2:7" x14ac:dyDescent="0.35">
      <c r="B3605" s="7">
        <v>46337</v>
      </c>
      <c r="G3605" t="s">
        <v>3381</v>
      </c>
    </row>
    <row r="3606" spans="2:7" x14ac:dyDescent="0.35">
      <c r="B3606" s="7">
        <v>46338</v>
      </c>
      <c r="G3606" t="s">
        <v>3380</v>
      </c>
    </row>
    <row r="3607" spans="2:7" x14ac:dyDescent="0.35">
      <c r="B3607" s="7">
        <v>46339</v>
      </c>
      <c r="G3607" t="s">
        <v>3379</v>
      </c>
    </row>
    <row r="3608" spans="2:7" x14ac:dyDescent="0.35">
      <c r="B3608" s="7">
        <v>46340</v>
      </c>
      <c r="G3608" t="s">
        <v>3378</v>
      </c>
    </row>
    <row r="3609" spans="2:7" x14ac:dyDescent="0.35">
      <c r="B3609" s="7">
        <v>46341</v>
      </c>
      <c r="G3609" t="s">
        <v>3377</v>
      </c>
    </row>
    <row r="3610" spans="2:7" x14ac:dyDescent="0.35">
      <c r="B3610" s="7">
        <v>46342</v>
      </c>
      <c r="G3610" t="s">
        <v>3376</v>
      </c>
    </row>
    <row r="3611" spans="2:7" x14ac:dyDescent="0.35">
      <c r="B3611" s="7">
        <v>46343</v>
      </c>
      <c r="G3611" t="s">
        <v>3375</v>
      </c>
    </row>
    <row r="3612" spans="2:7" x14ac:dyDescent="0.35">
      <c r="B3612" s="7">
        <v>46344</v>
      </c>
      <c r="G3612" t="s">
        <v>3374</v>
      </c>
    </row>
    <row r="3613" spans="2:7" x14ac:dyDescent="0.35">
      <c r="B3613" s="7">
        <v>46345</v>
      </c>
      <c r="G3613" t="s">
        <v>3373</v>
      </c>
    </row>
    <row r="3614" spans="2:7" x14ac:dyDescent="0.35">
      <c r="B3614" s="7">
        <v>46346</v>
      </c>
      <c r="G3614" t="s">
        <v>3372</v>
      </c>
    </row>
    <row r="3615" spans="2:7" x14ac:dyDescent="0.35">
      <c r="B3615" s="7">
        <v>46347</v>
      </c>
      <c r="G3615" t="s">
        <v>3371</v>
      </c>
    </row>
    <row r="3616" spans="2:7" x14ac:dyDescent="0.35">
      <c r="B3616" s="7">
        <v>46348</v>
      </c>
      <c r="G3616" t="s">
        <v>3370</v>
      </c>
    </row>
    <row r="3617" spans="2:7" x14ac:dyDescent="0.35">
      <c r="B3617" s="7">
        <v>46349</v>
      </c>
      <c r="G3617" t="s">
        <v>3369</v>
      </c>
    </row>
    <row r="3618" spans="2:7" x14ac:dyDescent="0.35">
      <c r="B3618" s="7">
        <v>46350</v>
      </c>
      <c r="G3618" t="s">
        <v>3368</v>
      </c>
    </row>
    <row r="3619" spans="2:7" x14ac:dyDescent="0.35">
      <c r="B3619" s="7">
        <v>46351</v>
      </c>
      <c r="G3619" t="s">
        <v>3367</v>
      </c>
    </row>
    <row r="3620" spans="2:7" x14ac:dyDescent="0.35">
      <c r="B3620" s="7">
        <v>46352</v>
      </c>
      <c r="G3620" t="s">
        <v>3366</v>
      </c>
    </row>
    <row r="3621" spans="2:7" x14ac:dyDescent="0.35">
      <c r="B3621" s="7">
        <v>46353</v>
      </c>
      <c r="G3621" t="s">
        <v>3365</v>
      </c>
    </row>
    <row r="3622" spans="2:7" x14ac:dyDescent="0.35">
      <c r="B3622" s="7">
        <v>46354</v>
      </c>
      <c r="G3622" t="s">
        <v>3364</v>
      </c>
    </row>
    <row r="3623" spans="2:7" x14ac:dyDescent="0.35">
      <c r="B3623" s="7">
        <v>46355</v>
      </c>
      <c r="G3623" t="s">
        <v>3363</v>
      </c>
    </row>
    <row r="3624" spans="2:7" x14ac:dyDescent="0.35">
      <c r="B3624" s="7">
        <v>46356</v>
      </c>
      <c r="G3624" t="s">
        <v>3362</v>
      </c>
    </row>
    <row r="3625" spans="2:7" x14ac:dyDescent="0.35">
      <c r="B3625" s="7">
        <v>46357</v>
      </c>
      <c r="G3625" t="s">
        <v>3361</v>
      </c>
    </row>
    <row r="3626" spans="2:7" x14ac:dyDescent="0.35">
      <c r="B3626" s="7">
        <v>46358</v>
      </c>
      <c r="G3626" t="s">
        <v>3360</v>
      </c>
    </row>
    <row r="3627" spans="2:7" x14ac:dyDescent="0.35">
      <c r="B3627" s="7">
        <v>46359</v>
      </c>
      <c r="G3627" t="s">
        <v>3359</v>
      </c>
    </row>
    <row r="3628" spans="2:7" x14ac:dyDescent="0.35">
      <c r="B3628" s="7">
        <v>46360</v>
      </c>
      <c r="G3628" t="s">
        <v>3358</v>
      </c>
    </row>
    <row r="3629" spans="2:7" x14ac:dyDescent="0.35">
      <c r="B3629" s="7">
        <v>46361</v>
      </c>
      <c r="G3629" t="s">
        <v>3357</v>
      </c>
    </row>
    <row r="3630" spans="2:7" x14ac:dyDescent="0.35">
      <c r="B3630" s="7">
        <v>46362</v>
      </c>
      <c r="G3630" t="s">
        <v>3356</v>
      </c>
    </row>
    <row r="3631" spans="2:7" x14ac:dyDescent="0.35">
      <c r="B3631" s="7">
        <v>46363</v>
      </c>
      <c r="G3631" t="s">
        <v>3355</v>
      </c>
    </row>
    <row r="3632" spans="2:7" x14ac:dyDescent="0.35">
      <c r="B3632" s="7">
        <v>46364</v>
      </c>
      <c r="G3632" t="s">
        <v>3354</v>
      </c>
    </row>
    <row r="3633" spans="2:7" x14ac:dyDescent="0.35">
      <c r="B3633" s="7">
        <v>46365</v>
      </c>
      <c r="G3633" t="s">
        <v>3353</v>
      </c>
    </row>
    <row r="3634" spans="2:7" x14ac:dyDescent="0.35">
      <c r="B3634" s="7">
        <v>46366</v>
      </c>
      <c r="G3634" t="s">
        <v>3352</v>
      </c>
    </row>
    <row r="3635" spans="2:7" x14ac:dyDescent="0.35">
      <c r="B3635" s="7">
        <v>46367</v>
      </c>
      <c r="G3635" t="s">
        <v>3351</v>
      </c>
    </row>
    <row r="3636" spans="2:7" x14ac:dyDescent="0.35">
      <c r="B3636" s="7">
        <v>46368</v>
      </c>
      <c r="G3636" t="s">
        <v>3350</v>
      </c>
    </row>
    <row r="3637" spans="2:7" x14ac:dyDescent="0.35">
      <c r="B3637" s="7">
        <v>46369</v>
      </c>
      <c r="G3637" t="s">
        <v>3349</v>
      </c>
    </row>
    <row r="3638" spans="2:7" x14ac:dyDescent="0.35">
      <c r="B3638" s="7">
        <v>46370</v>
      </c>
      <c r="G3638" t="s">
        <v>3348</v>
      </c>
    </row>
    <row r="3639" spans="2:7" x14ac:dyDescent="0.35">
      <c r="B3639" s="7">
        <v>46371</v>
      </c>
      <c r="G3639" t="s">
        <v>3347</v>
      </c>
    </row>
    <row r="3640" spans="2:7" x14ac:dyDescent="0.35">
      <c r="B3640" s="7">
        <v>46372</v>
      </c>
      <c r="G3640" t="s">
        <v>3346</v>
      </c>
    </row>
    <row r="3641" spans="2:7" x14ac:dyDescent="0.35">
      <c r="B3641" s="7">
        <v>46373</v>
      </c>
      <c r="G3641" t="s">
        <v>3345</v>
      </c>
    </row>
    <row r="3642" spans="2:7" x14ac:dyDescent="0.35">
      <c r="B3642" s="7">
        <v>46374</v>
      </c>
      <c r="G3642" t="s">
        <v>3344</v>
      </c>
    </row>
    <row r="3643" spans="2:7" x14ac:dyDescent="0.35">
      <c r="B3643" s="7">
        <v>46375</v>
      </c>
      <c r="G3643" t="s">
        <v>3343</v>
      </c>
    </row>
    <row r="3644" spans="2:7" x14ac:dyDescent="0.35">
      <c r="B3644" s="7">
        <v>46376</v>
      </c>
      <c r="G3644" t="s">
        <v>3342</v>
      </c>
    </row>
    <row r="3645" spans="2:7" x14ac:dyDescent="0.35">
      <c r="B3645" s="7">
        <v>46377</v>
      </c>
      <c r="G3645" t="s">
        <v>3341</v>
      </c>
    </row>
    <row r="3646" spans="2:7" x14ac:dyDescent="0.35">
      <c r="B3646" s="7">
        <v>46378</v>
      </c>
      <c r="G3646" t="s">
        <v>3340</v>
      </c>
    </row>
    <row r="3647" spans="2:7" x14ac:dyDescent="0.35">
      <c r="B3647" s="7">
        <v>46379</v>
      </c>
      <c r="G3647" t="s">
        <v>3339</v>
      </c>
    </row>
    <row r="3648" spans="2:7" x14ac:dyDescent="0.35">
      <c r="B3648" s="7">
        <v>46380</v>
      </c>
      <c r="G3648" t="s">
        <v>3338</v>
      </c>
    </row>
    <row r="3649" spans="2:7" x14ac:dyDescent="0.35">
      <c r="B3649" s="7">
        <v>46381</v>
      </c>
      <c r="G3649" t="s">
        <v>3337</v>
      </c>
    </row>
    <row r="3650" spans="2:7" x14ac:dyDescent="0.35">
      <c r="B3650" s="7">
        <v>46382</v>
      </c>
      <c r="G3650" t="s">
        <v>3336</v>
      </c>
    </row>
    <row r="3651" spans="2:7" x14ac:dyDescent="0.35">
      <c r="B3651" s="7">
        <v>46383</v>
      </c>
      <c r="G3651" t="s">
        <v>3335</v>
      </c>
    </row>
    <row r="3652" spans="2:7" x14ac:dyDescent="0.35">
      <c r="B3652" s="7">
        <v>46384</v>
      </c>
      <c r="G3652" t="s">
        <v>3334</v>
      </c>
    </row>
    <row r="3653" spans="2:7" x14ac:dyDescent="0.35">
      <c r="B3653" s="7">
        <v>46385</v>
      </c>
      <c r="G3653" t="s">
        <v>3333</v>
      </c>
    </row>
    <row r="3654" spans="2:7" x14ac:dyDescent="0.35">
      <c r="B3654" s="7">
        <v>46386</v>
      </c>
      <c r="G3654" t="s">
        <v>3332</v>
      </c>
    </row>
    <row r="3655" spans="2:7" x14ac:dyDescent="0.35">
      <c r="B3655" s="7">
        <v>46387</v>
      </c>
      <c r="G3655" t="s">
        <v>3331</v>
      </c>
    </row>
    <row r="3656" spans="2:7" x14ac:dyDescent="0.35">
      <c r="B3656" s="7">
        <v>46388</v>
      </c>
      <c r="G3656" t="s">
        <v>3330</v>
      </c>
    </row>
    <row r="3657" spans="2:7" x14ac:dyDescent="0.35">
      <c r="B3657" s="7">
        <v>46389</v>
      </c>
      <c r="G3657" t="s">
        <v>3329</v>
      </c>
    </row>
    <row r="3658" spans="2:7" x14ac:dyDescent="0.35">
      <c r="B3658" s="7">
        <v>46390</v>
      </c>
      <c r="G3658" t="s">
        <v>3328</v>
      </c>
    </row>
    <row r="3659" spans="2:7" x14ac:dyDescent="0.35">
      <c r="B3659" s="7">
        <v>46391</v>
      </c>
      <c r="G3659" t="s">
        <v>3327</v>
      </c>
    </row>
    <row r="3660" spans="2:7" x14ac:dyDescent="0.35">
      <c r="B3660" s="7">
        <v>46392</v>
      </c>
      <c r="G3660" t="s">
        <v>3326</v>
      </c>
    </row>
    <row r="3661" spans="2:7" x14ac:dyDescent="0.35">
      <c r="B3661" s="7">
        <v>46393</v>
      </c>
      <c r="G3661" t="s">
        <v>3325</v>
      </c>
    </row>
    <row r="3662" spans="2:7" x14ac:dyDescent="0.35">
      <c r="B3662" s="7">
        <v>46394</v>
      </c>
      <c r="G3662" t="s">
        <v>3324</v>
      </c>
    </row>
    <row r="3663" spans="2:7" x14ac:dyDescent="0.35">
      <c r="B3663" s="7">
        <v>46395</v>
      </c>
      <c r="G3663" t="s">
        <v>3323</v>
      </c>
    </row>
    <row r="3664" spans="2:7" x14ac:dyDescent="0.35">
      <c r="B3664" s="7">
        <v>46396</v>
      </c>
      <c r="G3664" t="s">
        <v>3322</v>
      </c>
    </row>
    <row r="3665" spans="2:7" x14ac:dyDescent="0.35">
      <c r="B3665" s="7">
        <v>46397</v>
      </c>
      <c r="G3665" t="s">
        <v>3321</v>
      </c>
    </row>
    <row r="3666" spans="2:7" x14ac:dyDescent="0.35">
      <c r="B3666" s="7">
        <v>46398</v>
      </c>
      <c r="G3666" t="s">
        <v>3320</v>
      </c>
    </row>
    <row r="3667" spans="2:7" x14ac:dyDescent="0.35">
      <c r="B3667" s="7">
        <v>46399</v>
      </c>
      <c r="G3667" t="s">
        <v>3319</v>
      </c>
    </row>
    <row r="3668" spans="2:7" x14ac:dyDescent="0.35">
      <c r="B3668" s="7">
        <v>46400</v>
      </c>
      <c r="G3668" t="s">
        <v>3318</v>
      </c>
    </row>
    <row r="3669" spans="2:7" x14ac:dyDescent="0.35">
      <c r="B3669" s="7">
        <v>46401</v>
      </c>
      <c r="G3669" t="s">
        <v>3317</v>
      </c>
    </row>
    <row r="3670" spans="2:7" x14ac:dyDescent="0.35">
      <c r="B3670" s="7">
        <v>46402</v>
      </c>
      <c r="G3670" t="s">
        <v>3316</v>
      </c>
    </row>
    <row r="3671" spans="2:7" x14ac:dyDescent="0.35">
      <c r="B3671" s="7">
        <v>46403</v>
      </c>
      <c r="G3671" t="s">
        <v>3315</v>
      </c>
    </row>
    <row r="3672" spans="2:7" x14ac:dyDescent="0.35">
      <c r="B3672" s="7">
        <v>46404</v>
      </c>
      <c r="G3672" t="s">
        <v>3314</v>
      </c>
    </row>
    <row r="3673" spans="2:7" x14ac:dyDescent="0.35">
      <c r="B3673" s="7">
        <v>46405</v>
      </c>
      <c r="G3673" t="s">
        <v>3313</v>
      </c>
    </row>
    <row r="3674" spans="2:7" x14ac:dyDescent="0.35">
      <c r="B3674" s="7">
        <v>46406</v>
      </c>
      <c r="G3674" t="s">
        <v>3312</v>
      </c>
    </row>
    <row r="3675" spans="2:7" x14ac:dyDescent="0.35">
      <c r="B3675" s="7">
        <v>46407</v>
      </c>
      <c r="G3675" t="s">
        <v>3311</v>
      </c>
    </row>
    <row r="3676" spans="2:7" x14ac:dyDescent="0.35">
      <c r="B3676" s="7">
        <v>46408</v>
      </c>
      <c r="G3676" t="s">
        <v>3310</v>
      </c>
    </row>
    <row r="3677" spans="2:7" x14ac:dyDescent="0.35">
      <c r="B3677" s="7">
        <v>46409</v>
      </c>
      <c r="G3677" t="s">
        <v>3309</v>
      </c>
    </row>
    <row r="3678" spans="2:7" x14ac:dyDescent="0.35">
      <c r="B3678" s="7">
        <v>46410</v>
      </c>
      <c r="G3678" t="s">
        <v>3308</v>
      </c>
    </row>
    <row r="3679" spans="2:7" x14ac:dyDescent="0.35">
      <c r="B3679" s="7">
        <v>46411</v>
      </c>
      <c r="G3679" t="s">
        <v>3307</v>
      </c>
    </row>
    <row r="3680" spans="2:7" x14ac:dyDescent="0.35">
      <c r="B3680" s="7">
        <v>46412</v>
      </c>
      <c r="G3680" t="s">
        <v>3306</v>
      </c>
    </row>
    <row r="3681" spans="2:7" x14ac:dyDescent="0.35">
      <c r="B3681" s="7">
        <v>46413</v>
      </c>
      <c r="G3681" t="s">
        <v>3305</v>
      </c>
    </row>
    <row r="3682" spans="2:7" x14ac:dyDescent="0.35">
      <c r="B3682" s="7">
        <v>46414</v>
      </c>
      <c r="G3682" t="s">
        <v>3304</v>
      </c>
    </row>
    <row r="3683" spans="2:7" x14ac:dyDescent="0.35">
      <c r="B3683" s="7">
        <v>46415</v>
      </c>
      <c r="G3683" t="s">
        <v>3303</v>
      </c>
    </row>
    <row r="3684" spans="2:7" x14ac:dyDescent="0.35">
      <c r="B3684" s="7">
        <v>46416</v>
      </c>
      <c r="G3684" t="s">
        <v>3302</v>
      </c>
    </row>
    <row r="3685" spans="2:7" x14ac:dyDescent="0.35">
      <c r="B3685" s="7">
        <v>46417</v>
      </c>
      <c r="G3685" t="s">
        <v>3301</v>
      </c>
    </row>
    <row r="3686" spans="2:7" x14ac:dyDescent="0.35">
      <c r="B3686" s="7">
        <v>46418</v>
      </c>
      <c r="G3686" t="s">
        <v>3300</v>
      </c>
    </row>
    <row r="3687" spans="2:7" x14ac:dyDescent="0.35">
      <c r="B3687" s="7">
        <v>46419</v>
      </c>
      <c r="G3687" t="s">
        <v>3299</v>
      </c>
    </row>
    <row r="3688" spans="2:7" x14ac:dyDescent="0.35">
      <c r="B3688" s="7">
        <v>46420</v>
      </c>
      <c r="G3688" t="s">
        <v>3298</v>
      </c>
    </row>
    <row r="3689" spans="2:7" x14ac:dyDescent="0.35">
      <c r="B3689" s="7">
        <v>46421</v>
      </c>
      <c r="G3689" t="s">
        <v>3297</v>
      </c>
    </row>
    <row r="3690" spans="2:7" x14ac:dyDescent="0.35">
      <c r="B3690" s="7">
        <v>46422</v>
      </c>
      <c r="G3690" t="s">
        <v>3296</v>
      </c>
    </row>
    <row r="3691" spans="2:7" x14ac:dyDescent="0.35">
      <c r="B3691" s="7">
        <v>46423</v>
      </c>
      <c r="G3691" t="s">
        <v>3295</v>
      </c>
    </row>
    <row r="3692" spans="2:7" x14ac:dyDescent="0.35">
      <c r="B3692" s="7">
        <v>46424</v>
      </c>
      <c r="G3692" t="s">
        <v>3294</v>
      </c>
    </row>
    <row r="3693" spans="2:7" x14ac:dyDescent="0.35">
      <c r="B3693" s="7">
        <v>46425</v>
      </c>
      <c r="G3693" t="s">
        <v>3293</v>
      </c>
    </row>
    <row r="3694" spans="2:7" x14ac:dyDescent="0.35">
      <c r="B3694" s="7">
        <v>46426</v>
      </c>
      <c r="G3694" t="s">
        <v>3292</v>
      </c>
    </row>
    <row r="3695" spans="2:7" x14ac:dyDescent="0.35">
      <c r="B3695" s="7">
        <v>46427</v>
      </c>
      <c r="G3695" t="s">
        <v>3291</v>
      </c>
    </row>
    <row r="3696" spans="2:7" x14ac:dyDescent="0.35">
      <c r="B3696" s="7">
        <v>46428</v>
      </c>
      <c r="G3696" t="s">
        <v>3290</v>
      </c>
    </row>
    <row r="3697" spans="2:7" x14ac:dyDescent="0.35">
      <c r="B3697" s="7">
        <v>46429</v>
      </c>
      <c r="G3697" t="s">
        <v>3289</v>
      </c>
    </row>
    <row r="3698" spans="2:7" x14ac:dyDescent="0.35">
      <c r="B3698" s="7">
        <v>46430</v>
      </c>
      <c r="G3698" t="s">
        <v>3288</v>
      </c>
    </row>
    <row r="3699" spans="2:7" x14ac:dyDescent="0.35">
      <c r="B3699" s="7">
        <v>46431</v>
      </c>
      <c r="G3699" t="s">
        <v>3287</v>
      </c>
    </row>
    <row r="3700" spans="2:7" x14ac:dyDescent="0.35">
      <c r="B3700" s="7">
        <v>46432</v>
      </c>
      <c r="G3700" t="s">
        <v>3286</v>
      </c>
    </row>
    <row r="3701" spans="2:7" x14ac:dyDescent="0.35">
      <c r="B3701" s="7">
        <v>46433</v>
      </c>
      <c r="G3701" t="s">
        <v>3285</v>
      </c>
    </row>
    <row r="3702" spans="2:7" x14ac:dyDescent="0.35">
      <c r="B3702" s="7">
        <v>46434</v>
      </c>
      <c r="G3702" t="s">
        <v>3284</v>
      </c>
    </row>
    <row r="3703" spans="2:7" x14ac:dyDescent="0.35">
      <c r="B3703" s="7">
        <v>46435</v>
      </c>
      <c r="G3703" t="s">
        <v>3283</v>
      </c>
    </row>
    <row r="3704" spans="2:7" x14ac:dyDescent="0.35">
      <c r="B3704" s="7">
        <v>46436</v>
      </c>
      <c r="G3704" t="s">
        <v>3282</v>
      </c>
    </row>
    <row r="3705" spans="2:7" x14ac:dyDescent="0.35">
      <c r="B3705" s="7">
        <v>46437</v>
      </c>
      <c r="G3705" t="s">
        <v>3281</v>
      </c>
    </row>
    <row r="3706" spans="2:7" x14ac:dyDescent="0.35">
      <c r="B3706" s="7">
        <v>46438</v>
      </c>
      <c r="G3706" t="s">
        <v>3280</v>
      </c>
    </row>
    <row r="3707" spans="2:7" x14ac:dyDescent="0.35">
      <c r="B3707" s="7">
        <v>46439</v>
      </c>
      <c r="G3707" t="s">
        <v>3279</v>
      </c>
    </row>
    <row r="3708" spans="2:7" x14ac:dyDescent="0.35">
      <c r="B3708" s="7">
        <v>46440</v>
      </c>
      <c r="G3708" t="s">
        <v>3278</v>
      </c>
    </row>
    <row r="3709" spans="2:7" x14ac:dyDescent="0.35">
      <c r="B3709" s="7">
        <v>46441</v>
      </c>
      <c r="G3709" t="s">
        <v>3277</v>
      </c>
    </row>
    <row r="3710" spans="2:7" x14ac:dyDescent="0.35">
      <c r="B3710" s="7">
        <v>46442</v>
      </c>
      <c r="G3710" t="s">
        <v>3276</v>
      </c>
    </row>
    <row r="3711" spans="2:7" x14ac:dyDescent="0.35">
      <c r="B3711" s="7">
        <v>46443</v>
      </c>
      <c r="G3711" t="s">
        <v>3275</v>
      </c>
    </row>
    <row r="3712" spans="2:7" x14ac:dyDescent="0.35">
      <c r="B3712" s="7">
        <v>46444</v>
      </c>
      <c r="G3712" t="s">
        <v>3274</v>
      </c>
    </row>
    <row r="3713" spans="2:7" x14ac:dyDescent="0.35">
      <c r="B3713" s="7">
        <v>46445</v>
      </c>
      <c r="G3713" t="s">
        <v>3273</v>
      </c>
    </row>
    <row r="3714" spans="2:7" x14ac:dyDescent="0.35">
      <c r="B3714" s="7">
        <v>46446</v>
      </c>
      <c r="G3714" t="s">
        <v>3272</v>
      </c>
    </row>
    <row r="3715" spans="2:7" x14ac:dyDescent="0.35">
      <c r="B3715" s="7">
        <v>46447</v>
      </c>
      <c r="G3715" t="s">
        <v>3271</v>
      </c>
    </row>
    <row r="3716" spans="2:7" x14ac:dyDescent="0.35">
      <c r="B3716" s="7">
        <v>46448</v>
      </c>
      <c r="G3716" t="s">
        <v>3270</v>
      </c>
    </row>
    <row r="3717" spans="2:7" x14ac:dyDescent="0.35">
      <c r="B3717" s="7">
        <v>46449</v>
      </c>
      <c r="G3717" t="s">
        <v>3269</v>
      </c>
    </row>
    <row r="3718" spans="2:7" x14ac:dyDescent="0.35">
      <c r="B3718" s="7">
        <v>46450</v>
      </c>
      <c r="G3718" t="s">
        <v>3268</v>
      </c>
    </row>
    <row r="3719" spans="2:7" x14ac:dyDescent="0.35">
      <c r="B3719" s="7">
        <v>46451</v>
      </c>
      <c r="G3719" t="s">
        <v>3267</v>
      </c>
    </row>
    <row r="3720" spans="2:7" x14ac:dyDescent="0.35">
      <c r="B3720" s="7">
        <v>46452</v>
      </c>
      <c r="G3720" t="s">
        <v>3266</v>
      </c>
    </row>
    <row r="3721" spans="2:7" x14ac:dyDescent="0.35">
      <c r="B3721" s="7">
        <v>46453</v>
      </c>
      <c r="G3721" t="s">
        <v>3265</v>
      </c>
    </row>
    <row r="3722" spans="2:7" x14ac:dyDescent="0.35">
      <c r="B3722" s="7">
        <v>46454</v>
      </c>
      <c r="G3722" t="s">
        <v>3264</v>
      </c>
    </row>
    <row r="3723" spans="2:7" x14ac:dyDescent="0.35">
      <c r="B3723" s="7">
        <v>46455</v>
      </c>
      <c r="G3723" t="s">
        <v>3263</v>
      </c>
    </row>
    <row r="3724" spans="2:7" x14ac:dyDescent="0.35">
      <c r="B3724" s="7">
        <v>46456</v>
      </c>
      <c r="G3724" t="s">
        <v>3262</v>
      </c>
    </row>
    <row r="3725" spans="2:7" x14ac:dyDescent="0.35">
      <c r="B3725" s="7">
        <v>46457</v>
      </c>
      <c r="G3725" t="s">
        <v>3261</v>
      </c>
    </row>
    <row r="3726" spans="2:7" x14ac:dyDescent="0.35">
      <c r="B3726" s="7">
        <v>46458</v>
      </c>
      <c r="G3726" t="s">
        <v>3260</v>
      </c>
    </row>
    <row r="3727" spans="2:7" x14ac:dyDescent="0.35">
      <c r="B3727" s="7">
        <v>46459</v>
      </c>
      <c r="G3727" t="s">
        <v>3259</v>
      </c>
    </row>
    <row r="3728" spans="2:7" x14ac:dyDescent="0.35">
      <c r="B3728" s="7">
        <v>46460</v>
      </c>
      <c r="G3728" t="s">
        <v>3258</v>
      </c>
    </row>
    <row r="3729" spans="2:7" x14ac:dyDescent="0.35">
      <c r="B3729" s="7">
        <v>46461</v>
      </c>
      <c r="G3729" t="s">
        <v>3257</v>
      </c>
    </row>
    <row r="3730" spans="2:7" x14ac:dyDescent="0.35">
      <c r="B3730" s="7">
        <v>46462</v>
      </c>
      <c r="G3730" t="s">
        <v>3256</v>
      </c>
    </row>
    <row r="3731" spans="2:7" x14ac:dyDescent="0.35">
      <c r="B3731" s="7">
        <v>46463</v>
      </c>
      <c r="G3731" t="s">
        <v>3255</v>
      </c>
    </row>
    <row r="3732" spans="2:7" x14ac:dyDescent="0.35">
      <c r="B3732" s="7">
        <v>46464</v>
      </c>
      <c r="G3732" t="s">
        <v>3254</v>
      </c>
    </row>
    <row r="3733" spans="2:7" x14ac:dyDescent="0.35">
      <c r="B3733" s="7">
        <v>46465</v>
      </c>
      <c r="G3733" t="s">
        <v>3253</v>
      </c>
    </row>
    <row r="3734" spans="2:7" x14ac:dyDescent="0.35">
      <c r="B3734" s="7">
        <v>46466</v>
      </c>
      <c r="G3734" t="s">
        <v>3252</v>
      </c>
    </row>
    <row r="3735" spans="2:7" x14ac:dyDescent="0.35">
      <c r="B3735" s="7">
        <v>46467</v>
      </c>
      <c r="G3735" t="s">
        <v>3251</v>
      </c>
    </row>
    <row r="3736" spans="2:7" x14ac:dyDescent="0.35">
      <c r="B3736" s="7">
        <v>46468</v>
      </c>
      <c r="G3736" t="s">
        <v>3250</v>
      </c>
    </row>
    <row r="3737" spans="2:7" x14ac:dyDescent="0.35">
      <c r="B3737" s="7">
        <v>46469</v>
      </c>
      <c r="G3737" t="s">
        <v>3249</v>
      </c>
    </row>
    <row r="3738" spans="2:7" x14ac:dyDescent="0.35">
      <c r="B3738" s="7">
        <v>46470</v>
      </c>
      <c r="G3738" t="s">
        <v>3248</v>
      </c>
    </row>
    <row r="3739" spans="2:7" x14ac:dyDescent="0.35">
      <c r="B3739" s="7">
        <v>46471</v>
      </c>
      <c r="G3739" t="s">
        <v>3247</v>
      </c>
    </row>
    <row r="3740" spans="2:7" x14ac:dyDescent="0.35">
      <c r="B3740" s="7">
        <v>46472</v>
      </c>
      <c r="G3740" t="s">
        <v>3246</v>
      </c>
    </row>
    <row r="3741" spans="2:7" x14ac:dyDescent="0.35">
      <c r="B3741" s="7">
        <v>46473</v>
      </c>
      <c r="G3741" t="s">
        <v>3245</v>
      </c>
    </row>
    <row r="3742" spans="2:7" x14ac:dyDescent="0.35">
      <c r="B3742" s="7">
        <v>46474</v>
      </c>
      <c r="G3742" t="s">
        <v>3244</v>
      </c>
    </row>
    <row r="3743" spans="2:7" x14ac:dyDescent="0.35">
      <c r="B3743" s="7">
        <v>46475</v>
      </c>
      <c r="G3743" t="s">
        <v>3243</v>
      </c>
    </row>
    <row r="3744" spans="2:7" x14ac:dyDescent="0.35">
      <c r="B3744" s="7">
        <v>46476</v>
      </c>
      <c r="G3744" t="s">
        <v>3242</v>
      </c>
    </row>
    <row r="3745" spans="2:7" x14ac:dyDescent="0.35">
      <c r="B3745" s="7">
        <v>46477</v>
      </c>
      <c r="G3745" t="s">
        <v>3241</v>
      </c>
    </row>
    <row r="3746" spans="2:7" x14ac:dyDescent="0.35">
      <c r="B3746" s="7">
        <v>46478</v>
      </c>
      <c r="G3746" t="s">
        <v>3240</v>
      </c>
    </row>
    <row r="3747" spans="2:7" x14ac:dyDescent="0.35">
      <c r="B3747" s="7">
        <v>46479</v>
      </c>
      <c r="G3747" t="s">
        <v>3239</v>
      </c>
    </row>
    <row r="3748" spans="2:7" x14ac:dyDescent="0.35">
      <c r="B3748" s="7">
        <v>46480</v>
      </c>
      <c r="G3748" t="s">
        <v>3238</v>
      </c>
    </row>
    <row r="3749" spans="2:7" x14ac:dyDescent="0.35">
      <c r="B3749" s="7">
        <v>46481</v>
      </c>
      <c r="G3749" t="s">
        <v>3237</v>
      </c>
    </row>
    <row r="3750" spans="2:7" x14ac:dyDescent="0.35">
      <c r="B3750" s="7">
        <v>46482</v>
      </c>
      <c r="G3750" t="s">
        <v>3236</v>
      </c>
    </row>
    <row r="3751" spans="2:7" x14ac:dyDescent="0.35">
      <c r="B3751" s="7">
        <v>46483</v>
      </c>
      <c r="G3751" t="s">
        <v>3235</v>
      </c>
    </row>
    <row r="3752" spans="2:7" x14ac:dyDescent="0.35">
      <c r="B3752" s="7">
        <v>46484</v>
      </c>
      <c r="G3752" t="s">
        <v>3234</v>
      </c>
    </row>
    <row r="3753" spans="2:7" x14ac:dyDescent="0.35">
      <c r="B3753" s="7">
        <v>46485</v>
      </c>
      <c r="G3753" t="s">
        <v>3233</v>
      </c>
    </row>
    <row r="3754" spans="2:7" x14ac:dyDescent="0.35">
      <c r="B3754" s="7">
        <v>46486</v>
      </c>
      <c r="G3754" t="s">
        <v>3232</v>
      </c>
    </row>
    <row r="3755" spans="2:7" x14ac:dyDescent="0.35">
      <c r="B3755" s="7">
        <v>46487</v>
      </c>
      <c r="G3755" t="s">
        <v>3231</v>
      </c>
    </row>
    <row r="3756" spans="2:7" x14ac:dyDescent="0.35">
      <c r="B3756" s="7">
        <v>46488</v>
      </c>
      <c r="G3756" t="s">
        <v>3230</v>
      </c>
    </row>
    <row r="3757" spans="2:7" x14ac:dyDescent="0.35">
      <c r="B3757" s="7">
        <v>46489</v>
      </c>
      <c r="G3757" t="s">
        <v>3229</v>
      </c>
    </row>
    <row r="3758" spans="2:7" x14ac:dyDescent="0.35">
      <c r="B3758" s="7">
        <v>46490</v>
      </c>
      <c r="G3758" t="s">
        <v>3228</v>
      </c>
    </row>
    <row r="3759" spans="2:7" x14ac:dyDescent="0.35">
      <c r="B3759" s="7">
        <v>46491</v>
      </c>
      <c r="G3759" t="s">
        <v>3227</v>
      </c>
    </row>
    <row r="3760" spans="2:7" x14ac:dyDescent="0.35">
      <c r="B3760" s="7">
        <v>46492</v>
      </c>
      <c r="G3760" t="s">
        <v>3226</v>
      </c>
    </row>
    <row r="3761" spans="2:7" x14ac:dyDescent="0.35">
      <c r="B3761" s="7">
        <v>46493</v>
      </c>
      <c r="G3761" t="s">
        <v>3225</v>
      </c>
    </row>
    <row r="3762" spans="2:7" x14ac:dyDescent="0.35">
      <c r="B3762" s="7">
        <v>46494</v>
      </c>
      <c r="G3762" t="s">
        <v>3224</v>
      </c>
    </row>
    <row r="3763" spans="2:7" x14ac:dyDescent="0.35">
      <c r="B3763" s="7">
        <v>46495</v>
      </c>
      <c r="G3763" t="s">
        <v>3223</v>
      </c>
    </row>
    <row r="3764" spans="2:7" x14ac:dyDescent="0.35">
      <c r="B3764" s="7">
        <v>46496</v>
      </c>
      <c r="G3764" t="s">
        <v>3222</v>
      </c>
    </row>
    <row r="3765" spans="2:7" x14ac:dyDescent="0.35">
      <c r="B3765" s="7">
        <v>46497</v>
      </c>
      <c r="G3765" t="s">
        <v>3221</v>
      </c>
    </row>
    <row r="3766" spans="2:7" x14ac:dyDescent="0.35">
      <c r="B3766" s="7">
        <v>46498</v>
      </c>
      <c r="G3766" t="s">
        <v>3220</v>
      </c>
    </row>
    <row r="3767" spans="2:7" x14ac:dyDescent="0.35">
      <c r="B3767" s="7">
        <v>46499</v>
      </c>
      <c r="G3767" t="s">
        <v>3219</v>
      </c>
    </row>
    <row r="3768" spans="2:7" x14ac:dyDescent="0.35">
      <c r="B3768" s="7">
        <v>46500</v>
      </c>
      <c r="G3768" t="s">
        <v>3218</v>
      </c>
    </row>
    <row r="3769" spans="2:7" x14ac:dyDescent="0.35">
      <c r="B3769" s="7">
        <v>46501</v>
      </c>
      <c r="G3769" t="s">
        <v>3217</v>
      </c>
    </row>
    <row r="3770" spans="2:7" x14ac:dyDescent="0.35">
      <c r="B3770" s="7">
        <v>46502</v>
      </c>
      <c r="G3770" t="s">
        <v>3216</v>
      </c>
    </row>
    <row r="3771" spans="2:7" x14ac:dyDescent="0.35">
      <c r="B3771" s="7">
        <v>46503</v>
      </c>
      <c r="G3771" t="s">
        <v>3215</v>
      </c>
    </row>
    <row r="3772" spans="2:7" x14ac:dyDescent="0.35">
      <c r="B3772" s="7">
        <v>46504</v>
      </c>
      <c r="G3772" t="s">
        <v>3214</v>
      </c>
    </row>
    <row r="3773" spans="2:7" x14ac:dyDescent="0.35">
      <c r="B3773" s="7">
        <v>46505</v>
      </c>
      <c r="G3773" t="s">
        <v>3213</v>
      </c>
    </row>
    <row r="3774" spans="2:7" x14ac:dyDescent="0.35">
      <c r="B3774" s="7">
        <v>46506</v>
      </c>
      <c r="G3774" t="s">
        <v>3212</v>
      </c>
    </row>
    <row r="3775" spans="2:7" x14ac:dyDescent="0.35">
      <c r="B3775" s="7">
        <v>46507</v>
      </c>
      <c r="G3775" t="s">
        <v>3211</v>
      </c>
    </row>
    <row r="3776" spans="2:7" x14ac:dyDescent="0.35">
      <c r="B3776" s="7">
        <v>46508</v>
      </c>
      <c r="G3776" t="s">
        <v>3210</v>
      </c>
    </row>
    <row r="3777" spans="2:7" x14ac:dyDescent="0.35">
      <c r="B3777" s="7">
        <v>46509</v>
      </c>
      <c r="G3777" t="s">
        <v>3209</v>
      </c>
    </row>
    <row r="3778" spans="2:7" x14ac:dyDescent="0.35">
      <c r="B3778" s="7">
        <v>46510</v>
      </c>
      <c r="G3778" t="s">
        <v>3208</v>
      </c>
    </row>
    <row r="3779" spans="2:7" x14ac:dyDescent="0.35">
      <c r="B3779" s="7">
        <v>46511</v>
      </c>
      <c r="G3779" t="s">
        <v>3207</v>
      </c>
    </row>
    <row r="3780" spans="2:7" x14ac:dyDescent="0.35">
      <c r="B3780" s="7">
        <v>46512</v>
      </c>
      <c r="G3780" t="s">
        <v>3206</v>
      </c>
    </row>
    <row r="3781" spans="2:7" x14ac:dyDescent="0.35">
      <c r="B3781" s="7">
        <v>46513</v>
      </c>
      <c r="G3781" t="s">
        <v>3205</v>
      </c>
    </row>
    <row r="3782" spans="2:7" x14ac:dyDescent="0.35">
      <c r="B3782" s="7">
        <v>46514</v>
      </c>
      <c r="G3782" t="s">
        <v>3204</v>
      </c>
    </row>
    <row r="3783" spans="2:7" x14ac:dyDescent="0.35">
      <c r="B3783" s="7">
        <v>46515</v>
      </c>
      <c r="G3783" t="s">
        <v>3203</v>
      </c>
    </row>
    <row r="3784" spans="2:7" x14ac:dyDescent="0.35">
      <c r="B3784" s="7">
        <v>46516</v>
      </c>
      <c r="G3784" t="s">
        <v>3202</v>
      </c>
    </row>
    <row r="3785" spans="2:7" x14ac:dyDescent="0.35">
      <c r="B3785" s="7">
        <v>46517</v>
      </c>
      <c r="G3785" t="s">
        <v>3201</v>
      </c>
    </row>
    <row r="3786" spans="2:7" x14ac:dyDescent="0.35">
      <c r="B3786" s="7">
        <v>46518</v>
      </c>
      <c r="G3786" t="s">
        <v>3200</v>
      </c>
    </row>
    <row r="3787" spans="2:7" x14ac:dyDescent="0.35">
      <c r="B3787" s="7">
        <v>46519</v>
      </c>
      <c r="G3787" t="s">
        <v>3199</v>
      </c>
    </row>
    <row r="3788" spans="2:7" x14ac:dyDescent="0.35">
      <c r="B3788" s="7">
        <v>46520</v>
      </c>
      <c r="G3788" t="s">
        <v>3198</v>
      </c>
    </row>
    <row r="3789" spans="2:7" x14ac:dyDescent="0.35">
      <c r="B3789" s="7">
        <v>46521</v>
      </c>
      <c r="G3789" t="s">
        <v>3197</v>
      </c>
    </row>
    <row r="3790" spans="2:7" x14ac:dyDescent="0.35">
      <c r="B3790" s="7">
        <v>46522</v>
      </c>
      <c r="G3790" t="s">
        <v>3196</v>
      </c>
    </row>
    <row r="3791" spans="2:7" x14ac:dyDescent="0.35">
      <c r="B3791" s="7">
        <v>46523</v>
      </c>
      <c r="G3791" t="s">
        <v>3195</v>
      </c>
    </row>
    <row r="3792" spans="2:7" x14ac:dyDescent="0.35">
      <c r="B3792" s="7">
        <v>46524</v>
      </c>
      <c r="G3792" t="s">
        <v>3194</v>
      </c>
    </row>
    <row r="3793" spans="2:7" x14ac:dyDescent="0.35">
      <c r="B3793" s="7">
        <v>46525</v>
      </c>
      <c r="G3793" t="s">
        <v>3193</v>
      </c>
    </row>
    <row r="3794" spans="2:7" x14ac:dyDescent="0.35">
      <c r="B3794" s="7">
        <v>46526</v>
      </c>
      <c r="G3794" t="s">
        <v>3192</v>
      </c>
    </row>
    <row r="3795" spans="2:7" x14ac:dyDescent="0.35">
      <c r="B3795" s="7">
        <v>46527</v>
      </c>
      <c r="G3795" t="s">
        <v>3191</v>
      </c>
    </row>
    <row r="3796" spans="2:7" x14ac:dyDescent="0.35">
      <c r="B3796" s="7">
        <v>46528</v>
      </c>
      <c r="G3796" t="s">
        <v>3190</v>
      </c>
    </row>
    <row r="3797" spans="2:7" x14ac:dyDescent="0.35">
      <c r="B3797" s="7">
        <v>46529</v>
      </c>
      <c r="G3797" t="s">
        <v>3189</v>
      </c>
    </row>
    <row r="3798" spans="2:7" x14ac:dyDescent="0.35">
      <c r="B3798" s="7">
        <v>46530</v>
      </c>
      <c r="G3798" t="s">
        <v>3188</v>
      </c>
    </row>
    <row r="3799" spans="2:7" x14ac:dyDescent="0.35">
      <c r="B3799" s="7">
        <v>46531</v>
      </c>
      <c r="G3799" t="s">
        <v>3187</v>
      </c>
    </row>
    <row r="3800" spans="2:7" x14ac:dyDescent="0.35">
      <c r="B3800" s="7">
        <v>46532</v>
      </c>
      <c r="G3800" t="s">
        <v>3186</v>
      </c>
    </row>
    <row r="3801" spans="2:7" x14ac:dyDescent="0.35">
      <c r="B3801" s="7">
        <v>46533</v>
      </c>
      <c r="G3801" t="s">
        <v>3185</v>
      </c>
    </row>
    <row r="3802" spans="2:7" x14ac:dyDescent="0.35">
      <c r="B3802" s="7">
        <v>46534</v>
      </c>
      <c r="G3802" t="s">
        <v>3184</v>
      </c>
    </row>
    <row r="3803" spans="2:7" x14ac:dyDescent="0.35">
      <c r="B3803" s="7">
        <v>46535</v>
      </c>
      <c r="G3803" t="s">
        <v>3183</v>
      </c>
    </row>
    <row r="3804" spans="2:7" x14ac:dyDescent="0.35">
      <c r="B3804" s="7">
        <v>46536</v>
      </c>
      <c r="G3804" t="s">
        <v>3182</v>
      </c>
    </row>
    <row r="3805" spans="2:7" x14ac:dyDescent="0.35">
      <c r="B3805" s="7">
        <v>46537</v>
      </c>
      <c r="G3805" t="s">
        <v>3181</v>
      </c>
    </row>
    <row r="3806" spans="2:7" x14ac:dyDescent="0.35">
      <c r="B3806" s="7">
        <v>46538</v>
      </c>
      <c r="G3806" t="s">
        <v>3180</v>
      </c>
    </row>
    <row r="3807" spans="2:7" x14ac:dyDescent="0.35">
      <c r="B3807" s="7">
        <v>46539</v>
      </c>
      <c r="G3807" t="s">
        <v>3179</v>
      </c>
    </row>
    <row r="3808" spans="2:7" x14ac:dyDescent="0.35">
      <c r="B3808" s="7">
        <v>46540</v>
      </c>
      <c r="G3808" t="s">
        <v>3178</v>
      </c>
    </row>
    <row r="3809" spans="2:7" x14ac:dyDescent="0.35">
      <c r="B3809" s="7">
        <v>46541</v>
      </c>
      <c r="G3809" t="s">
        <v>3177</v>
      </c>
    </row>
    <row r="3810" spans="2:7" x14ac:dyDescent="0.35">
      <c r="B3810" s="7">
        <v>46542</v>
      </c>
      <c r="G3810" t="s">
        <v>3176</v>
      </c>
    </row>
    <row r="3811" spans="2:7" x14ac:dyDescent="0.35">
      <c r="B3811" s="7">
        <v>46543</v>
      </c>
      <c r="G3811" t="s">
        <v>3175</v>
      </c>
    </row>
    <row r="3812" spans="2:7" x14ac:dyDescent="0.35">
      <c r="B3812" s="7">
        <v>46544</v>
      </c>
      <c r="G3812" t="s">
        <v>3174</v>
      </c>
    </row>
    <row r="3813" spans="2:7" x14ac:dyDescent="0.35">
      <c r="B3813" s="7">
        <v>46545</v>
      </c>
      <c r="G3813" t="s">
        <v>3173</v>
      </c>
    </row>
    <row r="3814" spans="2:7" x14ac:dyDescent="0.35">
      <c r="B3814" s="7">
        <v>46546</v>
      </c>
      <c r="G3814" t="s">
        <v>3172</v>
      </c>
    </row>
    <row r="3815" spans="2:7" x14ac:dyDescent="0.35">
      <c r="B3815" s="7">
        <v>46547</v>
      </c>
      <c r="G3815" t="s">
        <v>3171</v>
      </c>
    </row>
    <row r="3816" spans="2:7" x14ac:dyDescent="0.35">
      <c r="B3816" s="7">
        <v>46548</v>
      </c>
      <c r="G3816" t="s">
        <v>3170</v>
      </c>
    </row>
    <row r="3817" spans="2:7" x14ac:dyDescent="0.35">
      <c r="B3817" s="7">
        <v>46549</v>
      </c>
      <c r="G3817" t="s">
        <v>3169</v>
      </c>
    </row>
    <row r="3818" spans="2:7" x14ac:dyDescent="0.35">
      <c r="B3818" s="7">
        <v>46550</v>
      </c>
      <c r="G3818" t="s">
        <v>3168</v>
      </c>
    </row>
    <row r="3819" spans="2:7" x14ac:dyDescent="0.35">
      <c r="B3819" s="7">
        <v>46551</v>
      </c>
      <c r="G3819" t="s">
        <v>3167</v>
      </c>
    </row>
    <row r="3820" spans="2:7" x14ac:dyDescent="0.35">
      <c r="B3820" s="7">
        <v>46552</v>
      </c>
      <c r="G3820" t="s">
        <v>3166</v>
      </c>
    </row>
    <row r="3821" spans="2:7" x14ac:dyDescent="0.35">
      <c r="B3821" s="7">
        <v>46553</v>
      </c>
      <c r="G3821" t="s">
        <v>3165</v>
      </c>
    </row>
    <row r="3822" spans="2:7" x14ac:dyDescent="0.35">
      <c r="B3822" s="7">
        <v>46554</v>
      </c>
      <c r="G3822" t="s">
        <v>3164</v>
      </c>
    </row>
    <row r="3823" spans="2:7" x14ac:dyDescent="0.35">
      <c r="B3823" s="7">
        <v>46555</v>
      </c>
      <c r="G3823" t="s">
        <v>3163</v>
      </c>
    </row>
    <row r="3824" spans="2:7" x14ac:dyDescent="0.35">
      <c r="B3824" s="7">
        <v>46556</v>
      </c>
      <c r="G3824" t="s">
        <v>3162</v>
      </c>
    </row>
    <row r="3825" spans="2:7" x14ac:dyDescent="0.35">
      <c r="B3825" s="7">
        <v>46557</v>
      </c>
      <c r="G3825" t="s">
        <v>3161</v>
      </c>
    </row>
    <row r="3826" spans="2:7" x14ac:dyDescent="0.35">
      <c r="B3826" s="7">
        <v>46558</v>
      </c>
      <c r="G3826" t="s">
        <v>3160</v>
      </c>
    </row>
    <row r="3827" spans="2:7" x14ac:dyDescent="0.35">
      <c r="B3827" s="7">
        <v>46559</v>
      </c>
      <c r="G3827" t="s">
        <v>3159</v>
      </c>
    </row>
    <row r="3828" spans="2:7" x14ac:dyDescent="0.35">
      <c r="B3828" s="7">
        <v>46560</v>
      </c>
      <c r="G3828" t="s">
        <v>3158</v>
      </c>
    </row>
    <row r="3829" spans="2:7" x14ac:dyDescent="0.35">
      <c r="B3829" s="7">
        <v>46561</v>
      </c>
      <c r="G3829" t="s">
        <v>3157</v>
      </c>
    </row>
    <row r="3830" spans="2:7" x14ac:dyDescent="0.35">
      <c r="B3830" s="7">
        <v>46562</v>
      </c>
      <c r="G3830" t="s">
        <v>3156</v>
      </c>
    </row>
    <row r="3831" spans="2:7" x14ac:dyDescent="0.35">
      <c r="B3831" s="7">
        <v>46563</v>
      </c>
      <c r="G3831" t="s">
        <v>3155</v>
      </c>
    </row>
    <row r="3832" spans="2:7" x14ac:dyDescent="0.35">
      <c r="B3832" s="7">
        <v>46564</v>
      </c>
      <c r="G3832" t="s">
        <v>3154</v>
      </c>
    </row>
    <row r="3833" spans="2:7" x14ac:dyDescent="0.35">
      <c r="B3833" s="7">
        <v>46565</v>
      </c>
      <c r="G3833" t="s">
        <v>3153</v>
      </c>
    </row>
    <row r="3834" spans="2:7" x14ac:dyDescent="0.35">
      <c r="B3834" s="7">
        <v>46566</v>
      </c>
      <c r="G3834" t="s">
        <v>3152</v>
      </c>
    </row>
    <row r="3835" spans="2:7" x14ac:dyDescent="0.35">
      <c r="B3835" s="7">
        <v>46567</v>
      </c>
      <c r="G3835" t="s">
        <v>3151</v>
      </c>
    </row>
    <row r="3836" spans="2:7" x14ac:dyDescent="0.35">
      <c r="B3836" s="7">
        <v>46568</v>
      </c>
      <c r="G3836" t="s">
        <v>3150</v>
      </c>
    </row>
    <row r="3837" spans="2:7" x14ac:dyDescent="0.35">
      <c r="B3837" s="7">
        <v>46569</v>
      </c>
      <c r="G3837" t="s">
        <v>3149</v>
      </c>
    </row>
    <row r="3838" spans="2:7" x14ac:dyDescent="0.35">
      <c r="B3838" s="7">
        <v>46570</v>
      </c>
      <c r="G3838" t="s">
        <v>3148</v>
      </c>
    </row>
    <row r="3839" spans="2:7" x14ac:dyDescent="0.35">
      <c r="B3839" s="7">
        <v>46571</v>
      </c>
      <c r="G3839" t="s">
        <v>3147</v>
      </c>
    </row>
    <row r="3840" spans="2:7" x14ac:dyDescent="0.35">
      <c r="B3840" s="7">
        <v>46572</v>
      </c>
      <c r="G3840" t="s">
        <v>3146</v>
      </c>
    </row>
    <row r="3841" spans="2:7" x14ac:dyDescent="0.35">
      <c r="B3841" s="7">
        <v>46573</v>
      </c>
      <c r="G3841" t="s">
        <v>3145</v>
      </c>
    </row>
    <row r="3842" spans="2:7" x14ac:dyDescent="0.35">
      <c r="B3842" s="7">
        <v>46574</v>
      </c>
      <c r="G3842" t="s">
        <v>3144</v>
      </c>
    </row>
    <row r="3843" spans="2:7" x14ac:dyDescent="0.35">
      <c r="B3843" s="7">
        <v>46575</v>
      </c>
      <c r="G3843" t="s">
        <v>3143</v>
      </c>
    </row>
    <row r="3844" spans="2:7" x14ac:dyDescent="0.35">
      <c r="B3844" s="7">
        <v>46576</v>
      </c>
      <c r="G3844" t="s">
        <v>3142</v>
      </c>
    </row>
    <row r="3845" spans="2:7" x14ac:dyDescent="0.35">
      <c r="B3845" s="7">
        <v>46577</v>
      </c>
      <c r="G3845" t="s">
        <v>3141</v>
      </c>
    </row>
    <row r="3846" spans="2:7" x14ac:dyDescent="0.35">
      <c r="B3846" s="7">
        <v>46578</v>
      </c>
      <c r="G3846" t="s">
        <v>3140</v>
      </c>
    </row>
    <row r="3847" spans="2:7" x14ac:dyDescent="0.35">
      <c r="B3847" s="7">
        <v>46579</v>
      </c>
      <c r="G3847" t="s">
        <v>3139</v>
      </c>
    </row>
    <row r="3848" spans="2:7" x14ac:dyDescent="0.35">
      <c r="B3848" s="7">
        <v>46580</v>
      </c>
      <c r="G3848" t="s">
        <v>3138</v>
      </c>
    </row>
    <row r="3849" spans="2:7" x14ac:dyDescent="0.35">
      <c r="B3849" s="7">
        <v>46581</v>
      </c>
      <c r="G3849" t="s">
        <v>3137</v>
      </c>
    </row>
    <row r="3850" spans="2:7" x14ac:dyDescent="0.35">
      <c r="B3850" s="7">
        <v>46582</v>
      </c>
      <c r="G3850" t="s">
        <v>3136</v>
      </c>
    </row>
    <row r="3851" spans="2:7" x14ac:dyDescent="0.35">
      <c r="B3851" s="7">
        <v>46583</v>
      </c>
      <c r="G3851" t="s">
        <v>3135</v>
      </c>
    </row>
    <row r="3852" spans="2:7" x14ac:dyDescent="0.35">
      <c r="B3852" s="7">
        <v>46584</v>
      </c>
      <c r="G3852" t="s">
        <v>3134</v>
      </c>
    </row>
    <row r="3853" spans="2:7" x14ac:dyDescent="0.35">
      <c r="B3853" s="7">
        <v>46585</v>
      </c>
      <c r="G3853" t="s">
        <v>3133</v>
      </c>
    </row>
    <row r="3854" spans="2:7" x14ac:dyDescent="0.35">
      <c r="B3854" s="7">
        <v>46586</v>
      </c>
      <c r="G3854" t="s">
        <v>3132</v>
      </c>
    </row>
    <row r="3855" spans="2:7" x14ac:dyDescent="0.35">
      <c r="B3855" s="7">
        <v>46587</v>
      </c>
      <c r="G3855" t="s">
        <v>3131</v>
      </c>
    </row>
    <row r="3856" spans="2:7" x14ac:dyDescent="0.35">
      <c r="B3856" s="7">
        <v>46588</v>
      </c>
      <c r="G3856" t="s">
        <v>3130</v>
      </c>
    </row>
    <row r="3857" spans="2:7" x14ac:dyDescent="0.35">
      <c r="B3857" s="7">
        <v>46589</v>
      </c>
      <c r="G3857" t="s">
        <v>3129</v>
      </c>
    </row>
    <row r="3858" spans="2:7" x14ac:dyDescent="0.35">
      <c r="B3858" s="7">
        <v>46590</v>
      </c>
      <c r="G3858" t="s">
        <v>3128</v>
      </c>
    </row>
    <row r="3859" spans="2:7" x14ac:dyDescent="0.35">
      <c r="B3859" s="7">
        <v>46591</v>
      </c>
      <c r="G3859" t="s">
        <v>3127</v>
      </c>
    </row>
    <row r="3860" spans="2:7" x14ac:dyDescent="0.35">
      <c r="B3860" s="7">
        <v>46592</v>
      </c>
      <c r="G3860" t="s">
        <v>3126</v>
      </c>
    </row>
    <row r="3861" spans="2:7" x14ac:dyDescent="0.35">
      <c r="B3861" s="7">
        <v>46593</v>
      </c>
      <c r="G3861" t="s">
        <v>3125</v>
      </c>
    </row>
    <row r="3862" spans="2:7" x14ac:dyDescent="0.35">
      <c r="B3862" s="7">
        <v>46594</v>
      </c>
      <c r="G3862" t="s">
        <v>3124</v>
      </c>
    </row>
    <row r="3863" spans="2:7" x14ac:dyDescent="0.35">
      <c r="B3863" s="7">
        <v>46595</v>
      </c>
      <c r="G3863" t="s">
        <v>3123</v>
      </c>
    </row>
    <row r="3864" spans="2:7" x14ac:dyDescent="0.35">
      <c r="B3864" s="7">
        <v>46596</v>
      </c>
      <c r="G3864" t="s">
        <v>3122</v>
      </c>
    </row>
    <row r="3865" spans="2:7" x14ac:dyDescent="0.35">
      <c r="B3865" s="7">
        <v>46597</v>
      </c>
      <c r="G3865" t="s">
        <v>3121</v>
      </c>
    </row>
    <row r="3866" spans="2:7" x14ac:dyDescent="0.35">
      <c r="B3866" s="7">
        <v>46598</v>
      </c>
      <c r="G3866" t="s">
        <v>3120</v>
      </c>
    </row>
    <row r="3867" spans="2:7" x14ac:dyDescent="0.35">
      <c r="B3867" s="7">
        <v>46599</v>
      </c>
      <c r="G3867" t="s">
        <v>3119</v>
      </c>
    </row>
    <row r="3868" spans="2:7" x14ac:dyDescent="0.35">
      <c r="B3868" s="7">
        <v>46600</v>
      </c>
      <c r="G3868" t="s">
        <v>3118</v>
      </c>
    </row>
    <row r="3869" spans="2:7" x14ac:dyDescent="0.35">
      <c r="B3869" s="7">
        <v>46601</v>
      </c>
      <c r="G3869" t="s">
        <v>3117</v>
      </c>
    </row>
    <row r="3870" spans="2:7" x14ac:dyDescent="0.35">
      <c r="B3870" s="7">
        <v>46602</v>
      </c>
      <c r="G3870" t="s">
        <v>3116</v>
      </c>
    </row>
    <row r="3871" spans="2:7" x14ac:dyDescent="0.35">
      <c r="B3871" s="7">
        <v>46603</v>
      </c>
      <c r="G3871" t="s">
        <v>3115</v>
      </c>
    </row>
    <row r="3872" spans="2:7" x14ac:dyDescent="0.35">
      <c r="B3872" s="7">
        <v>46604</v>
      </c>
      <c r="G3872" t="s">
        <v>3114</v>
      </c>
    </row>
    <row r="3873" spans="2:7" x14ac:dyDescent="0.35">
      <c r="B3873" s="7">
        <v>46605</v>
      </c>
      <c r="G3873" t="s">
        <v>3113</v>
      </c>
    </row>
    <row r="3874" spans="2:7" x14ac:dyDescent="0.35">
      <c r="B3874" s="7">
        <v>46606</v>
      </c>
      <c r="G3874" t="s">
        <v>3112</v>
      </c>
    </row>
    <row r="3875" spans="2:7" x14ac:dyDescent="0.35">
      <c r="B3875" s="7">
        <v>46607</v>
      </c>
      <c r="G3875" t="s">
        <v>3111</v>
      </c>
    </row>
    <row r="3876" spans="2:7" x14ac:dyDescent="0.35">
      <c r="B3876" s="7">
        <v>46608</v>
      </c>
      <c r="G3876" t="s">
        <v>3110</v>
      </c>
    </row>
    <row r="3877" spans="2:7" x14ac:dyDescent="0.35">
      <c r="B3877" s="7">
        <v>46609</v>
      </c>
      <c r="G3877" t="s">
        <v>3109</v>
      </c>
    </row>
    <row r="3878" spans="2:7" x14ac:dyDescent="0.35">
      <c r="B3878" s="7">
        <v>46610</v>
      </c>
      <c r="G3878" t="s">
        <v>3108</v>
      </c>
    </row>
    <row r="3879" spans="2:7" x14ac:dyDescent="0.35">
      <c r="B3879" s="7">
        <v>46611</v>
      </c>
      <c r="G3879" t="s">
        <v>3107</v>
      </c>
    </row>
    <row r="3880" spans="2:7" x14ac:dyDescent="0.35">
      <c r="B3880" s="7">
        <v>46612</v>
      </c>
      <c r="G3880" t="s">
        <v>3106</v>
      </c>
    </row>
    <row r="3881" spans="2:7" x14ac:dyDescent="0.35">
      <c r="B3881" s="7">
        <v>46613</v>
      </c>
      <c r="G3881" t="s">
        <v>3105</v>
      </c>
    </row>
    <row r="3882" spans="2:7" x14ac:dyDescent="0.35">
      <c r="B3882" s="7">
        <v>46614</v>
      </c>
      <c r="G3882" t="s">
        <v>3104</v>
      </c>
    </row>
    <row r="3883" spans="2:7" x14ac:dyDescent="0.35">
      <c r="B3883" s="7">
        <v>46615</v>
      </c>
      <c r="G3883" t="s">
        <v>3103</v>
      </c>
    </row>
    <row r="3884" spans="2:7" x14ac:dyDescent="0.35">
      <c r="B3884" s="7">
        <v>46616</v>
      </c>
      <c r="G3884" t="s">
        <v>3102</v>
      </c>
    </row>
    <row r="3885" spans="2:7" x14ac:dyDescent="0.35">
      <c r="B3885" s="7">
        <v>46617</v>
      </c>
      <c r="G3885" t="s">
        <v>3101</v>
      </c>
    </row>
    <row r="3886" spans="2:7" x14ac:dyDescent="0.35">
      <c r="B3886" s="7">
        <v>46618</v>
      </c>
      <c r="G3886" t="s">
        <v>3100</v>
      </c>
    </row>
    <row r="3887" spans="2:7" x14ac:dyDescent="0.35">
      <c r="B3887" s="7">
        <v>46619</v>
      </c>
      <c r="G3887" t="s">
        <v>3099</v>
      </c>
    </row>
    <row r="3888" spans="2:7" x14ac:dyDescent="0.35">
      <c r="B3888" s="7">
        <v>46620</v>
      </c>
      <c r="G3888" t="s">
        <v>3098</v>
      </c>
    </row>
    <row r="3889" spans="2:7" x14ac:dyDescent="0.35">
      <c r="B3889" s="7">
        <v>46621</v>
      </c>
      <c r="G3889" t="s">
        <v>3097</v>
      </c>
    </row>
    <row r="3890" spans="2:7" x14ac:dyDescent="0.35">
      <c r="B3890" s="7">
        <v>46622</v>
      </c>
      <c r="G3890" t="s">
        <v>3096</v>
      </c>
    </row>
    <row r="3891" spans="2:7" x14ac:dyDescent="0.35">
      <c r="B3891" s="7">
        <v>46623</v>
      </c>
      <c r="G3891" t="s">
        <v>3095</v>
      </c>
    </row>
    <row r="3892" spans="2:7" x14ac:dyDescent="0.35">
      <c r="B3892" s="7">
        <v>46624</v>
      </c>
      <c r="G3892" t="s">
        <v>3094</v>
      </c>
    </row>
    <row r="3893" spans="2:7" x14ac:dyDescent="0.35">
      <c r="B3893" s="7">
        <v>46625</v>
      </c>
      <c r="G3893" t="s">
        <v>3093</v>
      </c>
    </row>
    <row r="3894" spans="2:7" x14ac:dyDescent="0.35">
      <c r="B3894" s="7">
        <v>46626</v>
      </c>
      <c r="G3894" t="s">
        <v>3092</v>
      </c>
    </row>
    <row r="3895" spans="2:7" x14ac:dyDescent="0.35">
      <c r="B3895" s="7">
        <v>46627</v>
      </c>
      <c r="G3895" t="s">
        <v>3091</v>
      </c>
    </row>
    <row r="3896" spans="2:7" x14ac:dyDescent="0.35">
      <c r="B3896" s="7">
        <v>46628</v>
      </c>
      <c r="G3896" t="s">
        <v>3090</v>
      </c>
    </row>
    <row r="3897" spans="2:7" x14ac:dyDescent="0.35">
      <c r="B3897" s="7">
        <v>46629</v>
      </c>
      <c r="G3897" t="s">
        <v>3089</v>
      </c>
    </row>
    <row r="3898" spans="2:7" x14ac:dyDescent="0.35">
      <c r="B3898" s="7">
        <v>46630</v>
      </c>
      <c r="G3898" t="s">
        <v>3088</v>
      </c>
    </row>
    <row r="3899" spans="2:7" x14ac:dyDescent="0.35">
      <c r="B3899" s="7">
        <v>46631</v>
      </c>
      <c r="G3899" t="s">
        <v>3087</v>
      </c>
    </row>
    <row r="3900" spans="2:7" x14ac:dyDescent="0.35">
      <c r="B3900" s="7">
        <v>46632</v>
      </c>
      <c r="G3900" t="s">
        <v>3086</v>
      </c>
    </row>
    <row r="3901" spans="2:7" x14ac:dyDescent="0.35">
      <c r="B3901" s="7">
        <v>46633</v>
      </c>
      <c r="G3901" t="s">
        <v>3085</v>
      </c>
    </row>
    <row r="3902" spans="2:7" x14ac:dyDescent="0.35">
      <c r="B3902" s="7">
        <v>46634</v>
      </c>
      <c r="G3902" t="s">
        <v>3084</v>
      </c>
    </row>
    <row r="3903" spans="2:7" x14ac:dyDescent="0.35">
      <c r="B3903" s="7">
        <v>46635</v>
      </c>
      <c r="G3903" t="s">
        <v>3083</v>
      </c>
    </row>
    <row r="3904" spans="2:7" x14ac:dyDescent="0.35">
      <c r="B3904" s="7">
        <v>46636</v>
      </c>
      <c r="G3904" t="s">
        <v>3082</v>
      </c>
    </row>
    <row r="3905" spans="2:7" x14ac:dyDescent="0.35">
      <c r="B3905" s="7">
        <v>46637</v>
      </c>
      <c r="G3905" t="s">
        <v>3081</v>
      </c>
    </row>
    <row r="3906" spans="2:7" x14ac:dyDescent="0.35">
      <c r="B3906" s="7">
        <v>46638</v>
      </c>
      <c r="G3906" t="s">
        <v>3080</v>
      </c>
    </row>
    <row r="3907" spans="2:7" x14ac:dyDescent="0.35">
      <c r="B3907" s="7">
        <v>46639</v>
      </c>
      <c r="G3907" t="s">
        <v>3079</v>
      </c>
    </row>
    <row r="3908" spans="2:7" x14ac:dyDescent="0.35">
      <c r="B3908" s="7">
        <v>46640</v>
      </c>
      <c r="G3908" t="s">
        <v>3078</v>
      </c>
    </row>
    <row r="3909" spans="2:7" x14ac:dyDescent="0.35">
      <c r="B3909" s="7">
        <v>46641</v>
      </c>
      <c r="G3909" t="s">
        <v>3077</v>
      </c>
    </row>
    <row r="3910" spans="2:7" x14ac:dyDescent="0.35">
      <c r="B3910" s="7">
        <v>46642</v>
      </c>
      <c r="G3910" t="s">
        <v>3076</v>
      </c>
    </row>
    <row r="3911" spans="2:7" x14ac:dyDescent="0.35">
      <c r="B3911" s="7">
        <v>46643</v>
      </c>
      <c r="G3911" t="s">
        <v>3075</v>
      </c>
    </row>
    <row r="3912" spans="2:7" x14ac:dyDescent="0.35">
      <c r="B3912" s="7">
        <v>46644</v>
      </c>
      <c r="G3912" t="s">
        <v>3074</v>
      </c>
    </row>
    <row r="3913" spans="2:7" x14ac:dyDescent="0.35">
      <c r="B3913" s="7">
        <v>46645</v>
      </c>
      <c r="G3913" t="s">
        <v>3073</v>
      </c>
    </row>
    <row r="3914" spans="2:7" x14ac:dyDescent="0.35">
      <c r="B3914" s="7">
        <v>46646</v>
      </c>
      <c r="G3914" t="s">
        <v>3072</v>
      </c>
    </row>
    <row r="3915" spans="2:7" x14ac:dyDescent="0.35">
      <c r="B3915" s="7">
        <v>46647</v>
      </c>
      <c r="G3915" t="s">
        <v>3071</v>
      </c>
    </row>
    <row r="3916" spans="2:7" x14ac:dyDescent="0.35">
      <c r="B3916" s="7">
        <v>46648</v>
      </c>
      <c r="G3916" t="s">
        <v>3070</v>
      </c>
    </row>
    <row r="3917" spans="2:7" x14ac:dyDescent="0.35">
      <c r="B3917" s="7">
        <v>46649</v>
      </c>
      <c r="G3917" t="s">
        <v>3069</v>
      </c>
    </row>
    <row r="3918" spans="2:7" x14ac:dyDescent="0.35">
      <c r="B3918" s="7">
        <v>46650</v>
      </c>
      <c r="G3918" t="s">
        <v>3068</v>
      </c>
    </row>
    <row r="3919" spans="2:7" x14ac:dyDescent="0.35">
      <c r="B3919" s="7">
        <v>46651</v>
      </c>
      <c r="G3919" t="s">
        <v>3067</v>
      </c>
    </row>
    <row r="3920" spans="2:7" x14ac:dyDescent="0.35">
      <c r="B3920" s="7">
        <v>46652</v>
      </c>
      <c r="G3920" t="s">
        <v>3066</v>
      </c>
    </row>
    <row r="3921" spans="2:7" x14ac:dyDescent="0.35">
      <c r="B3921" s="7">
        <v>46653</v>
      </c>
      <c r="G3921" t="s">
        <v>3065</v>
      </c>
    </row>
    <row r="3922" spans="2:7" x14ac:dyDescent="0.35">
      <c r="B3922" s="7">
        <v>46654</v>
      </c>
      <c r="G3922" t="s">
        <v>3064</v>
      </c>
    </row>
    <row r="3923" spans="2:7" x14ac:dyDescent="0.35">
      <c r="B3923" s="7">
        <v>46655</v>
      </c>
      <c r="G3923" t="s">
        <v>3063</v>
      </c>
    </row>
    <row r="3924" spans="2:7" x14ac:dyDescent="0.35">
      <c r="B3924" s="7">
        <v>46656</v>
      </c>
      <c r="G3924" t="s">
        <v>3062</v>
      </c>
    </row>
    <row r="3925" spans="2:7" x14ac:dyDescent="0.35">
      <c r="B3925" s="7">
        <v>46657</v>
      </c>
      <c r="G3925" t="s">
        <v>3061</v>
      </c>
    </row>
    <row r="3926" spans="2:7" x14ac:dyDescent="0.35">
      <c r="B3926" s="7">
        <v>46658</v>
      </c>
      <c r="G3926" t="s">
        <v>3060</v>
      </c>
    </row>
    <row r="3927" spans="2:7" x14ac:dyDescent="0.35">
      <c r="B3927" s="7">
        <v>46659</v>
      </c>
      <c r="G3927" t="s">
        <v>3059</v>
      </c>
    </row>
    <row r="3928" spans="2:7" x14ac:dyDescent="0.35">
      <c r="B3928" s="7">
        <v>46660</v>
      </c>
      <c r="G3928" t="s">
        <v>3058</v>
      </c>
    </row>
    <row r="3929" spans="2:7" x14ac:dyDescent="0.35">
      <c r="B3929" s="7">
        <v>46661</v>
      </c>
      <c r="G3929" t="s">
        <v>3057</v>
      </c>
    </row>
    <row r="3930" spans="2:7" x14ac:dyDescent="0.35">
      <c r="B3930" s="7">
        <v>46662</v>
      </c>
      <c r="G3930" t="s">
        <v>3056</v>
      </c>
    </row>
    <row r="3931" spans="2:7" x14ac:dyDescent="0.35">
      <c r="B3931" s="7">
        <v>46663</v>
      </c>
      <c r="G3931" t="s">
        <v>3055</v>
      </c>
    </row>
    <row r="3932" spans="2:7" x14ac:dyDescent="0.35">
      <c r="B3932" s="7">
        <v>46664</v>
      </c>
      <c r="G3932" t="s">
        <v>3054</v>
      </c>
    </row>
    <row r="3933" spans="2:7" x14ac:dyDescent="0.35">
      <c r="B3933" s="7">
        <v>46665</v>
      </c>
      <c r="G3933" t="s">
        <v>3053</v>
      </c>
    </row>
    <row r="3934" spans="2:7" x14ac:dyDescent="0.35">
      <c r="B3934" s="7">
        <v>46666</v>
      </c>
      <c r="G3934" t="s">
        <v>3052</v>
      </c>
    </row>
    <row r="3935" spans="2:7" x14ac:dyDescent="0.35">
      <c r="B3935" s="7">
        <v>46667</v>
      </c>
      <c r="G3935" t="s">
        <v>3051</v>
      </c>
    </row>
    <row r="3936" spans="2:7" x14ac:dyDescent="0.35">
      <c r="B3936" s="7">
        <v>46668</v>
      </c>
      <c r="G3936" t="s">
        <v>3050</v>
      </c>
    </row>
    <row r="3937" spans="2:7" x14ac:dyDescent="0.35">
      <c r="B3937" s="7">
        <v>46669</v>
      </c>
      <c r="G3937" t="s">
        <v>3049</v>
      </c>
    </row>
    <row r="3938" spans="2:7" x14ac:dyDescent="0.35">
      <c r="B3938" s="7">
        <v>46670</v>
      </c>
      <c r="G3938" t="s">
        <v>3048</v>
      </c>
    </row>
    <row r="3939" spans="2:7" x14ac:dyDescent="0.35">
      <c r="B3939" s="7">
        <v>46671</v>
      </c>
      <c r="G3939" t="s">
        <v>3047</v>
      </c>
    </row>
    <row r="3940" spans="2:7" x14ac:dyDescent="0.35">
      <c r="B3940" s="7">
        <v>46672</v>
      </c>
      <c r="G3940" t="s">
        <v>3046</v>
      </c>
    </row>
    <row r="3941" spans="2:7" x14ac:dyDescent="0.35">
      <c r="B3941" s="7">
        <v>46673</v>
      </c>
      <c r="G3941" t="s">
        <v>3045</v>
      </c>
    </row>
    <row r="3942" spans="2:7" x14ac:dyDescent="0.35">
      <c r="B3942" s="7">
        <v>46674</v>
      </c>
      <c r="G3942" t="s">
        <v>3044</v>
      </c>
    </row>
    <row r="3943" spans="2:7" x14ac:dyDescent="0.35">
      <c r="B3943" s="7">
        <v>46675</v>
      </c>
      <c r="G3943" t="s">
        <v>3043</v>
      </c>
    </row>
    <row r="3944" spans="2:7" x14ac:dyDescent="0.35">
      <c r="B3944" s="7">
        <v>46676</v>
      </c>
      <c r="G3944" t="s">
        <v>3042</v>
      </c>
    </row>
    <row r="3945" spans="2:7" x14ac:dyDescent="0.35">
      <c r="B3945" s="7">
        <v>46677</v>
      </c>
      <c r="G3945" t="s">
        <v>3041</v>
      </c>
    </row>
    <row r="3946" spans="2:7" x14ac:dyDescent="0.35">
      <c r="B3946" s="7">
        <v>46678</v>
      </c>
      <c r="G3946" t="s">
        <v>3040</v>
      </c>
    </row>
    <row r="3947" spans="2:7" x14ac:dyDescent="0.35">
      <c r="B3947" s="7">
        <v>46679</v>
      </c>
      <c r="G3947" t="s">
        <v>3039</v>
      </c>
    </row>
    <row r="3948" spans="2:7" x14ac:dyDescent="0.35">
      <c r="B3948" s="7">
        <v>46680</v>
      </c>
      <c r="G3948" t="s">
        <v>3038</v>
      </c>
    </row>
    <row r="3949" spans="2:7" x14ac:dyDescent="0.35">
      <c r="B3949" s="7">
        <v>46681</v>
      </c>
      <c r="G3949" t="s">
        <v>3037</v>
      </c>
    </row>
    <row r="3950" spans="2:7" x14ac:dyDescent="0.35">
      <c r="B3950" s="7">
        <v>46682</v>
      </c>
      <c r="G3950" t="s">
        <v>3036</v>
      </c>
    </row>
    <row r="3951" spans="2:7" x14ac:dyDescent="0.35">
      <c r="B3951" s="7">
        <v>46683</v>
      </c>
      <c r="G3951" t="s">
        <v>3035</v>
      </c>
    </row>
    <row r="3952" spans="2:7" x14ac:dyDescent="0.35">
      <c r="B3952" s="7">
        <v>46684</v>
      </c>
      <c r="G3952" t="s">
        <v>3034</v>
      </c>
    </row>
    <row r="3953" spans="2:7" x14ac:dyDescent="0.35">
      <c r="B3953" s="7">
        <v>46685</v>
      </c>
      <c r="G3953" t="s">
        <v>3033</v>
      </c>
    </row>
    <row r="3954" spans="2:7" x14ac:dyDescent="0.35">
      <c r="B3954" s="7">
        <v>46686</v>
      </c>
      <c r="G3954" t="s">
        <v>3032</v>
      </c>
    </row>
    <row r="3955" spans="2:7" x14ac:dyDescent="0.35">
      <c r="B3955" s="7">
        <v>46687</v>
      </c>
      <c r="G3955" t="s">
        <v>3031</v>
      </c>
    </row>
    <row r="3956" spans="2:7" x14ac:dyDescent="0.35">
      <c r="B3956" s="7">
        <v>46688</v>
      </c>
      <c r="G3956" t="s">
        <v>3030</v>
      </c>
    </row>
    <row r="3957" spans="2:7" x14ac:dyDescent="0.35">
      <c r="B3957" s="7">
        <v>46689</v>
      </c>
      <c r="G3957" t="s">
        <v>3029</v>
      </c>
    </row>
    <row r="3958" spans="2:7" x14ac:dyDescent="0.35">
      <c r="B3958" s="7">
        <v>46690</v>
      </c>
      <c r="G3958" t="s">
        <v>3028</v>
      </c>
    </row>
    <row r="3959" spans="2:7" x14ac:dyDescent="0.35">
      <c r="B3959" s="7">
        <v>46691</v>
      </c>
      <c r="G3959" t="s">
        <v>3027</v>
      </c>
    </row>
    <row r="3960" spans="2:7" x14ac:dyDescent="0.35">
      <c r="B3960" s="7">
        <v>46692</v>
      </c>
      <c r="G3960" t="s">
        <v>3026</v>
      </c>
    </row>
    <row r="3961" spans="2:7" x14ac:dyDescent="0.35">
      <c r="B3961" s="7">
        <v>46693</v>
      </c>
      <c r="G3961" t="s">
        <v>3025</v>
      </c>
    </row>
    <row r="3962" spans="2:7" x14ac:dyDescent="0.35">
      <c r="B3962" s="7">
        <v>46694</v>
      </c>
      <c r="G3962" t="s">
        <v>3024</v>
      </c>
    </row>
    <row r="3963" spans="2:7" x14ac:dyDescent="0.35">
      <c r="B3963" s="7">
        <v>46695</v>
      </c>
      <c r="G3963" t="s">
        <v>3023</v>
      </c>
    </row>
    <row r="3964" spans="2:7" x14ac:dyDescent="0.35">
      <c r="B3964" s="7">
        <v>46696</v>
      </c>
      <c r="G3964" t="s">
        <v>3022</v>
      </c>
    </row>
    <row r="3965" spans="2:7" x14ac:dyDescent="0.35">
      <c r="B3965" s="7">
        <v>46697</v>
      </c>
      <c r="G3965" t="s">
        <v>3021</v>
      </c>
    </row>
    <row r="3966" spans="2:7" x14ac:dyDescent="0.35">
      <c r="B3966" s="7">
        <v>46698</v>
      </c>
      <c r="G3966" t="s">
        <v>3020</v>
      </c>
    </row>
    <row r="3967" spans="2:7" x14ac:dyDescent="0.35">
      <c r="B3967" s="7">
        <v>46699</v>
      </c>
      <c r="G3967" t="s">
        <v>3019</v>
      </c>
    </row>
    <row r="3968" spans="2:7" x14ac:dyDescent="0.35">
      <c r="B3968" s="7">
        <v>46700</v>
      </c>
      <c r="G3968" t="s">
        <v>3018</v>
      </c>
    </row>
    <row r="3969" spans="2:7" x14ac:dyDescent="0.35">
      <c r="B3969" s="7">
        <v>46701</v>
      </c>
      <c r="G3969" t="s">
        <v>3017</v>
      </c>
    </row>
    <row r="3970" spans="2:7" x14ac:dyDescent="0.35">
      <c r="B3970" s="7">
        <v>46702</v>
      </c>
      <c r="G3970" t="s">
        <v>3016</v>
      </c>
    </row>
    <row r="3971" spans="2:7" x14ac:dyDescent="0.35">
      <c r="B3971" s="7">
        <v>46703</v>
      </c>
      <c r="G3971" t="s">
        <v>3015</v>
      </c>
    </row>
    <row r="3972" spans="2:7" x14ac:dyDescent="0.35">
      <c r="B3972" s="7">
        <v>46704</v>
      </c>
      <c r="G3972" t="s">
        <v>3014</v>
      </c>
    </row>
    <row r="3973" spans="2:7" x14ac:dyDescent="0.35">
      <c r="B3973" s="7">
        <v>46705</v>
      </c>
      <c r="G3973" t="s">
        <v>3013</v>
      </c>
    </row>
    <row r="3974" spans="2:7" x14ac:dyDescent="0.35">
      <c r="B3974" s="7">
        <v>46706</v>
      </c>
      <c r="G3974" t="s">
        <v>3012</v>
      </c>
    </row>
    <row r="3975" spans="2:7" x14ac:dyDescent="0.35">
      <c r="B3975" s="7">
        <v>46707</v>
      </c>
      <c r="G3975" t="s">
        <v>3011</v>
      </c>
    </row>
    <row r="3976" spans="2:7" x14ac:dyDescent="0.35">
      <c r="B3976" s="7">
        <v>46708</v>
      </c>
      <c r="G3976" t="s">
        <v>3010</v>
      </c>
    </row>
    <row r="3977" spans="2:7" x14ac:dyDescent="0.35">
      <c r="B3977" s="7">
        <v>46709</v>
      </c>
      <c r="G3977" t="s">
        <v>3009</v>
      </c>
    </row>
    <row r="3978" spans="2:7" x14ac:dyDescent="0.35">
      <c r="B3978" s="7">
        <v>46710</v>
      </c>
      <c r="G3978" t="s">
        <v>3008</v>
      </c>
    </row>
    <row r="3979" spans="2:7" x14ac:dyDescent="0.35">
      <c r="B3979" s="7">
        <v>46711</v>
      </c>
      <c r="G3979" t="s">
        <v>3007</v>
      </c>
    </row>
    <row r="3980" spans="2:7" x14ac:dyDescent="0.35">
      <c r="B3980" s="7">
        <v>46712</v>
      </c>
      <c r="G3980" t="s">
        <v>3006</v>
      </c>
    </row>
    <row r="3981" spans="2:7" x14ac:dyDescent="0.35">
      <c r="B3981" s="7">
        <v>46713</v>
      </c>
      <c r="G3981" t="s">
        <v>3005</v>
      </c>
    </row>
    <row r="3982" spans="2:7" x14ac:dyDescent="0.35">
      <c r="B3982" s="7">
        <v>46714</v>
      </c>
      <c r="G3982" t="s">
        <v>3004</v>
      </c>
    </row>
    <row r="3983" spans="2:7" x14ac:dyDescent="0.35">
      <c r="B3983" s="7">
        <v>46715</v>
      </c>
      <c r="G3983" t="s">
        <v>3003</v>
      </c>
    </row>
    <row r="3984" spans="2:7" x14ac:dyDescent="0.35">
      <c r="B3984" s="7">
        <v>46716</v>
      </c>
      <c r="G3984" t="s">
        <v>3002</v>
      </c>
    </row>
    <row r="3985" spans="2:7" x14ac:dyDescent="0.35">
      <c r="B3985" s="7">
        <v>46717</v>
      </c>
      <c r="G3985" t="s">
        <v>3001</v>
      </c>
    </row>
    <row r="3986" spans="2:7" x14ac:dyDescent="0.35">
      <c r="B3986" s="7">
        <v>46718</v>
      </c>
      <c r="G3986" t="s">
        <v>3000</v>
      </c>
    </row>
    <row r="3987" spans="2:7" x14ac:dyDescent="0.35">
      <c r="B3987" s="7">
        <v>46719</v>
      </c>
      <c r="G3987" t="s">
        <v>2999</v>
      </c>
    </row>
    <row r="3988" spans="2:7" x14ac:dyDescent="0.35">
      <c r="B3988" s="7">
        <v>46720</v>
      </c>
      <c r="G3988" t="s">
        <v>2998</v>
      </c>
    </row>
    <row r="3989" spans="2:7" x14ac:dyDescent="0.35">
      <c r="B3989" s="7">
        <v>46721</v>
      </c>
      <c r="G3989" t="s">
        <v>2997</v>
      </c>
    </row>
    <row r="3990" spans="2:7" x14ac:dyDescent="0.35">
      <c r="B3990" s="7">
        <v>46722</v>
      </c>
      <c r="G3990" t="s">
        <v>2996</v>
      </c>
    </row>
    <row r="3991" spans="2:7" x14ac:dyDescent="0.35">
      <c r="B3991" s="7">
        <v>46723</v>
      </c>
      <c r="G3991" t="s">
        <v>2995</v>
      </c>
    </row>
    <row r="3992" spans="2:7" x14ac:dyDescent="0.35">
      <c r="B3992" s="7">
        <v>46724</v>
      </c>
      <c r="G3992" t="s">
        <v>2994</v>
      </c>
    </row>
    <row r="3993" spans="2:7" x14ac:dyDescent="0.35">
      <c r="B3993" s="7">
        <v>46725</v>
      </c>
      <c r="G3993" t="s">
        <v>2993</v>
      </c>
    </row>
    <row r="3994" spans="2:7" x14ac:dyDescent="0.35">
      <c r="B3994" s="7">
        <v>46726</v>
      </c>
      <c r="G3994" t="s">
        <v>2992</v>
      </c>
    </row>
    <row r="3995" spans="2:7" x14ac:dyDescent="0.35">
      <c r="B3995" s="7">
        <v>46727</v>
      </c>
      <c r="G3995" t="s">
        <v>2991</v>
      </c>
    </row>
    <row r="3996" spans="2:7" x14ac:dyDescent="0.35">
      <c r="B3996" s="7">
        <v>46728</v>
      </c>
      <c r="G3996" t="s">
        <v>2990</v>
      </c>
    </row>
    <row r="3997" spans="2:7" x14ac:dyDescent="0.35">
      <c r="B3997" s="7">
        <v>46729</v>
      </c>
      <c r="G3997" t="s">
        <v>2989</v>
      </c>
    </row>
    <row r="3998" spans="2:7" x14ac:dyDescent="0.35">
      <c r="B3998" s="7">
        <v>46730</v>
      </c>
      <c r="G3998" t="s">
        <v>2988</v>
      </c>
    </row>
    <row r="3999" spans="2:7" x14ac:dyDescent="0.35">
      <c r="B3999" s="7">
        <v>46731</v>
      </c>
      <c r="G3999" t="s">
        <v>2987</v>
      </c>
    </row>
    <row r="4000" spans="2:7" x14ac:dyDescent="0.35">
      <c r="B4000" s="7">
        <v>46732</v>
      </c>
      <c r="G4000" t="s">
        <v>2986</v>
      </c>
    </row>
    <row r="4001" spans="2:7" x14ac:dyDescent="0.35">
      <c r="B4001" s="7">
        <v>46733</v>
      </c>
      <c r="G4001" t="s">
        <v>2985</v>
      </c>
    </row>
    <row r="4002" spans="2:7" x14ac:dyDescent="0.35">
      <c r="B4002" s="7">
        <v>46734</v>
      </c>
      <c r="G4002" t="s">
        <v>2984</v>
      </c>
    </row>
    <row r="4003" spans="2:7" x14ac:dyDescent="0.35">
      <c r="B4003" s="7">
        <v>46735</v>
      </c>
      <c r="G4003" t="s">
        <v>2983</v>
      </c>
    </row>
    <row r="4004" spans="2:7" x14ac:dyDescent="0.35">
      <c r="B4004" s="7">
        <v>46736</v>
      </c>
      <c r="G4004" t="s">
        <v>2982</v>
      </c>
    </row>
    <row r="4005" spans="2:7" x14ac:dyDescent="0.35">
      <c r="B4005" s="7">
        <v>46737</v>
      </c>
      <c r="G4005" t="s">
        <v>2981</v>
      </c>
    </row>
    <row r="4006" spans="2:7" x14ac:dyDescent="0.35">
      <c r="B4006" s="7">
        <v>46738</v>
      </c>
      <c r="G4006" t="s">
        <v>2980</v>
      </c>
    </row>
    <row r="4007" spans="2:7" x14ac:dyDescent="0.35">
      <c r="B4007" s="7">
        <v>46739</v>
      </c>
      <c r="G4007" t="s">
        <v>2979</v>
      </c>
    </row>
    <row r="4008" spans="2:7" x14ac:dyDescent="0.35">
      <c r="B4008" s="7">
        <v>46740</v>
      </c>
      <c r="G4008" t="s">
        <v>2978</v>
      </c>
    </row>
    <row r="4009" spans="2:7" x14ac:dyDescent="0.35">
      <c r="B4009" s="7">
        <v>46741</v>
      </c>
      <c r="G4009" t="s">
        <v>2977</v>
      </c>
    </row>
    <row r="4010" spans="2:7" x14ac:dyDescent="0.35">
      <c r="B4010" s="7">
        <v>46742</v>
      </c>
      <c r="G4010" t="s">
        <v>2976</v>
      </c>
    </row>
    <row r="4011" spans="2:7" x14ac:dyDescent="0.35">
      <c r="B4011" s="7">
        <v>46743</v>
      </c>
      <c r="G4011" t="s">
        <v>2975</v>
      </c>
    </row>
    <row r="4012" spans="2:7" x14ac:dyDescent="0.35">
      <c r="B4012" s="7">
        <v>46744</v>
      </c>
      <c r="G4012" t="s">
        <v>2974</v>
      </c>
    </row>
    <row r="4013" spans="2:7" x14ac:dyDescent="0.35">
      <c r="B4013" s="7">
        <v>46745</v>
      </c>
      <c r="G4013" t="s">
        <v>2973</v>
      </c>
    </row>
    <row r="4014" spans="2:7" x14ac:dyDescent="0.35">
      <c r="B4014" s="7">
        <v>46746</v>
      </c>
      <c r="G4014" t="s">
        <v>2972</v>
      </c>
    </row>
    <row r="4015" spans="2:7" x14ac:dyDescent="0.35">
      <c r="B4015" s="7">
        <v>46747</v>
      </c>
      <c r="G4015" t="s">
        <v>2971</v>
      </c>
    </row>
    <row r="4016" spans="2:7" x14ac:dyDescent="0.35">
      <c r="B4016" s="7">
        <v>46748</v>
      </c>
      <c r="G4016" t="s">
        <v>2970</v>
      </c>
    </row>
    <row r="4017" spans="2:7" x14ac:dyDescent="0.35">
      <c r="B4017" s="7">
        <v>46749</v>
      </c>
      <c r="G4017" t="s">
        <v>2969</v>
      </c>
    </row>
    <row r="4018" spans="2:7" x14ac:dyDescent="0.35">
      <c r="B4018" s="7">
        <v>46750</v>
      </c>
      <c r="G4018" t="s">
        <v>2968</v>
      </c>
    </row>
    <row r="4019" spans="2:7" x14ac:dyDescent="0.35">
      <c r="B4019" s="7">
        <v>46751</v>
      </c>
      <c r="G4019" t="s">
        <v>2967</v>
      </c>
    </row>
    <row r="4020" spans="2:7" x14ac:dyDescent="0.35">
      <c r="B4020" s="7">
        <v>46752</v>
      </c>
      <c r="G4020" t="s">
        <v>2966</v>
      </c>
    </row>
    <row r="4021" spans="2:7" x14ac:dyDescent="0.35">
      <c r="B4021" s="7">
        <v>46753</v>
      </c>
      <c r="G4021" t="s">
        <v>2965</v>
      </c>
    </row>
    <row r="4022" spans="2:7" x14ac:dyDescent="0.35">
      <c r="B4022" s="7">
        <v>46754</v>
      </c>
      <c r="G4022" t="s">
        <v>2964</v>
      </c>
    </row>
    <row r="4023" spans="2:7" x14ac:dyDescent="0.35">
      <c r="B4023" s="7">
        <v>46755</v>
      </c>
      <c r="G4023" t="s">
        <v>2963</v>
      </c>
    </row>
    <row r="4024" spans="2:7" x14ac:dyDescent="0.35">
      <c r="B4024" s="7">
        <v>46756</v>
      </c>
      <c r="G4024" t="s">
        <v>2962</v>
      </c>
    </row>
    <row r="4025" spans="2:7" x14ac:dyDescent="0.35">
      <c r="B4025" s="7">
        <v>46757</v>
      </c>
      <c r="G4025" t="s">
        <v>2961</v>
      </c>
    </row>
    <row r="4026" spans="2:7" x14ac:dyDescent="0.35">
      <c r="B4026" s="7">
        <v>46758</v>
      </c>
      <c r="G4026" t="s">
        <v>2960</v>
      </c>
    </row>
    <row r="4027" spans="2:7" x14ac:dyDescent="0.35">
      <c r="B4027" s="7">
        <v>46759</v>
      </c>
      <c r="G4027" t="s">
        <v>2959</v>
      </c>
    </row>
    <row r="4028" spans="2:7" x14ac:dyDescent="0.35">
      <c r="B4028" s="7">
        <v>46760</v>
      </c>
      <c r="G4028" t="s">
        <v>2958</v>
      </c>
    </row>
    <row r="4029" spans="2:7" x14ac:dyDescent="0.35">
      <c r="B4029" s="7">
        <v>46761</v>
      </c>
      <c r="G4029" t="s">
        <v>2957</v>
      </c>
    </row>
    <row r="4030" spans="2:7" x14ac:dyDescent="0.35">
      <c r="B4030" s="7">
        <v>46762</v>
      </c>
      <c r="G4030" t="s">
        <v>2956</v>
      </c>
    </row>
    <row r="4031" spans="2:7" x14ac:dyDescent="0.35">
      <c r="B4031" s="7">
        <v>46763</v>
      </c>
      <c r="G4031" t="s">
        <v>2955</v>
      </c>
    </row>
    <row r="4032" spans="2:7" x14ac:dyDescent="0.35">
      <c r="B4032" s="7">
        <v>46764</v>
      </c>
      <c r="G4032" t="s">
        <v>2954</v>
      </c>
    </row>
    <row r="4033" spans="2:7" x14ac:dyDescent="0.35">
      <c r="B4033" s="7">
        <v>46765</v>
      </c>
      <c r="G4033" t="s">
        <v>2953</v>
      </c>
    </row>
    <row r="4034" spans="2:7" x14ac:dyDescent="0.35">
      <c r="B4034" s="7">
        <v>46766</v>
      </c>
      <c r="G4034" t="s">
        <v>2952</v>
      </c>
    </row>
    <row r="4035" spans="2:7" x14ac:dyDescent="0.35">
      <c r="B4035" s="7">
        <v>46767</v>
      </c>
      <c r="G4035" t="s">
        <v>2951</v>
      </c>
    </row>
    <row r="4036" spans="2:7" x14ac:dyDescent="0.35">
      <c r="B4036" s="7">
        <v>46768</v>
      </c>
      <c r="G4036" t="s">
        <v>2950</v>
      </c>
    </row>
    <row r="4037" spans="2:7" x14ac:dyDescent="0.35">
      <c r="B4037" s="7">
        <v>46769</v>
      </c>
      <c r="G4037" t="s">
        <v>2949</v>
      </c>
    </row>
    <row r="4038" spans="2:7" x14ac:dyDescent="0.35">
      <c r="B4038" s="7">
        <v>46770</v>
      </c>
      <c r="G4038" t="s">
        <v>2948</v>
      </c>
    </row>
    <row r="4039" spans="2:7" x14ac:dyDescent="0.35">
      <c r="B4039" s="7">
        <v>46771</v>
      </c>
      <c r="G4039" t="s">
        <v>2947</v>
      </c>
    </row>
    <row r="4040" spans="2:7" x14ac:dyDescent="0.35">
      <c r="B4040" s="7">
        <v>46772</v>
      </c>
      <c r="G4040" t="s">
        <v>2946</v>
      </c>
    </row>
    <row r="4041" spans="2:7" x14ac:dyDescent="0.35">
      <c r="B4041" s="7">
        <v>46773</v>
      </c>
      <c r="G4041" t="s">
        <v>2945</v>
      </c>
    </row>
    <row r="4042" spans="2:7" x14ac:dyDescent="0.35">
      <c r="B4042" s="7">
        <v>46774</v>
      </c>
      <c r="G4042" t="s">
        <v>2944</v>
      </c>
    </row>
    <row r="4043" spans="2:7" x14ac:dyDescent="0.35">
      <c r="B4043" s="7">
        <v>46775</v>
      </c>
      <c r="G4043" t="s">
        <v>2943</v>
      </c>
    </row>
    <row r="4044" spans="2:7" x14ac:dyDescent="0.35">
      <c r="B4044" s="7">
        <v>46776</v>
      </c>
      <c r="G4044" t="s">
        <v>2942</v>
      </c>
    </row>
    <row r="4045" spans="2:7" x14ac:dyDescent="0.35">
      <c r="B4045" s="7">
        <v>46777</v>
      </c>
      <c r="G4045" t="s">
        <v>2941</v>
      </c>
    </row>
    <row r="4046" spans="2:7" x14ac:dyDescent="0.35">
      <c r="B4046" s="7">
        <v>46778</v>
      </c>
      <c r="G4046" t="s">
        <v>2940</v>
      </c>
    </row>
    <row r="4047" spans="2:7" x14ac:dyDescent="0.35">
      <c r="B4047" s="7">
        <v>46779</v>
      </c>
      <c r="G4047" t="s">
        <v>2939</v>
      </c>
    </row>
    <row r="4048" spans="2:7" x14ac:dyDescent="0.35">
      <c r="B4048" s="7">
        <v>46780</v>
      </c>
      <c r="G4048" t="s">
        <v>2938</v>
      </c>
    </row>
    <row r="4049" spans="2:7" x14ac:dyDescent="0.35">
      <c r="B4049" s="7">
        <v>46781</v>
      </c>
      <c r="G4049" t="s">
        <v>2937</v>
      </c>
    </row>
    <row r="4050" spans="2:7" x14ac:dyDescent="0.35">
      <c r="B4050" s="7">
        <v>46782</v>
      </c>
      <c r="G4050" t="s">
        <v>2936</v>
      </c>
    </row>
    <row r="4051" spans="2:7" x14ac:dyDescent="0.35">
      <c r="B4051" s="7">
        <v>46783</v>
      </c>
      <c r="G4051" t="s">
        <v>2935</v>
      </c>
    </row>
    <row r="4052" spans="2:7" x14ac:dyDescent="0.35">
      <c r="B4052" s="7">
        <v>46784</v>
      </c>
      <c r="G4052" t="s">
        <v>2934</v>
      </c>
    </row>
    <row r="4053" spans="2:7" x14ac:dyDescent="0.35">
      <c r="B4053" s="7">
        <v>46785</v>
      </c>
      <c r="G4053" t="s">
        <v>2933</v>
      </c>
    </row>
    <row r="4054" spans="2:7" x14ac:dyDescent="0.35">
      <c r="B4054" s="7">
        <v>46786</v>
      </c>
      <c r="G4054" t="s">
        <v>2932</v>
      </c>
    </row>
    <row r="4055" spans="2:7" x14ac:dyDescent="0.35">
      <c r="B4055" s="7">
        <v>46787</v>
      </c>
      <c r="G4055" t="s">
        <v>2931</v>
      </c>
    </row>
    <row r="4056" spans="2:7" x14ac:dyDescent="0.35">
      <c r="B4056" s="7">
        <v>46788</v>
      </c>
      <c r="G4056" t="s">
        <v>2930</v>
      </c>
    </row>
    <row r="4057" spans="2:7" x14ac:dyDescent="0.35">
      <c r="B4057" s="7">
        <v>46789</v>
      </c>
      <c r="G4057" t="s">
        <v>2929</v>
      </c>
    </row>
    <row r="4058" spans="2:7" x14ac:dyDescent="0.35">
      <c r="B4058" s="7">
        <v>46790</v>
      </c>
      <c r="G4058" t="s">
        <v>2928</v>
      </c>
    </row>
    <row r="4059" spans="2:7" x14ac:dyDescent="0.35">
      <c r="B4059" s="7">
        <v>46791</v>
      </c>
      <c r="G4059" t="s">
        <v>2927</v>
      </c>
    </row>
    <row r="4060" spans="2:7" x14ac:dyDescent="0.35">
      <c r="B4060" s="7">
        <v>46792</v>
      </c>
      <c r="G4060" t="s">
        <v>2926</v>
      </c>
    </row>
    <row r="4061" spans="2:7" x14ac:dyDescent="0.35">
      <c r="B4061" s="7">
        <v>46793</v>
      </c>
      <c r="G4061" t="s">
        <v>2925</v>
      </c>
    </row>
    <row r="4062" spans="2:7" x14ac:dyDescent="0.35">
      <c r="B4062" s="7">
        <v>46794</v>
      </c>
      <c r="G4062" t="s">
        <v>2924</v>
      </c>
    </row>
    <row r="4063" spans="2:7" x14ac:dyDescent="0.35">
      <c r="B4063" s="7">
        <v>46795</v>
      </c>
      <c r="G4063" t="s">
        <v>2923</v>
      </c>
    </row>
    <row r="4064" spans="2:7" x14ac:dyDescent="0.35">
      <c r="B4064" s="7">
        <v>46796</v>
      </c>
      <c r="G4064" t="s">
        <v>2922</v>
      </c>
    </row>
    <row r="4065" spans="2:7" x14ac:dyDescent="0.35">
      <c r="B4065" s="7">
        <v>46797</v>
      </c>
      <c r="G4065" t="s">
        <v>2921</v>
      </c>
    </row>
    <row r="4066" spans="2:7" x14ac:dyDescent="0.35">
      <c r="B4066" s="7">
        <v>46798</v>
      </c>
      <c r="G4066" t="s">
        <v>2920</v>
      </c>
    </row>
    <row r="4067" spans="2:7" x14ac:dyDescent="0.35">
      <c r="B4067" s="7">
        <v>46799</v>
      </c>
      <c r="G4067" t="s">
        <v>2919</v>
      </c>
    </row>
    <row r="4068" spans="2:7" x14ac:dyDescent="0.35">
      <c r="B4068" s="7">
        <v>46800</v>
      </c>
      <c r="G4068" t="s">
        <v>2918</v>
      </c>
    </row>
    <row r="4069" spans="2:7" x14ac:dyDescent="0.35">
      <c r="B4069" s="7">
        <v>46801</v>
      </c>
      <c r="G4069" t="s">
        <v>2917</v>
      </c>
    </row>
    <row r="4070" spans="2:7" x14ac:dyDescent="0.35">
      <c r="B4070" s="7">
        <v>46802</v>
      </c>
      <c r="G4070" t="s">
        <v>2916</v>
      </c>
    </row>
    <row r="4071" spans="2:7" x14ac:dyDescent="0.35">
      <c r="B4071" s="7">
        <v>46803</v>
      </c>
      <c r="G4071" t="s">
        <v>2915</v>
      </c>
    </row>
    <row r="4072" spans="2:7" x14ac:dyDescent="0.35">
      <c r="B4072" s="7">
        <v>46804</v>
      </c>
      <c r="G4072" t="s">
        <v>2914</v>
      </c>
    </row>
    <row r="4073" spans="2:7" x14ac:dyDescent="0.35">
      <c r="B4073" s="7">
        <v>46805</v>
      </c>
      <c r="G4073" t="s">
        <v>2913</v>
      </c>
    </row>
    <row r="4074" spans="2:7" x14ac:dyDescent="0.35">
      <c r="B4074" s="7">
        <v>46806</v>
      </c>
      <c r="G4074" t="s">
        <v>2912</v>
      </c>
    </row>
    <row r="4075" spans="2:7" x14ac:dyDescent="0.35">
      <c r="B4075" s="7">
        <v>46807</v>
      </c>
      <c r="G4075" t="s">
        <v>2911</v>
      </c>
    </row>
    <row r="4076" spans="2:7" x14ac:dyDescent="0.35">
      <c r="B4076" s="7">
        <v>46808</v>
      </c>
      <c r="G4076" t="s">
        <v>2910</v>
      </c>
    </row>
    <row r="4077" spans="2:7" x14ac:dyDescent="0.35">
      <c r="B4077" s="7">
        <v>46809</v>
      </c>
      <c r="G4077" t="s">
        <v>2909</v>
      </c>
    </row>
    <row r="4078" spans="2:7" x14ac:dyDescent="0.35">
      <c r="B4078" s="7">
        <v>46810</v>
      </c>
      <c r="G4078" t="s">
        <v>2908</v>
      </c>
    </row>
    <row r="4079" spans="2:7" x14ac:dyDescent="0.35">
      <c r="B4079" s="7">
        <v>46811</v>
      </c>
      <c r="G4079" t="s">
        <v>2907</v>
      </c>
    </row>
    <row r="4080" spans="2:7" x14ac:dyDescent="0.35">
      <c r="B4080" s="7">
        <v>46812</v>
      </c>
      <c r="G4080" t="s">
        <v>2906</v>
      </c>
    </row>
    <row r="4081" spans="2:7" x14ac:dyDescent="0.35">
      <c r="B4081" s="7">
        <v>46813</v>
      </c>
      <c r="G4081" t="s">
        <v>2905</v>
      </c>
    </row>
    <row r="4082" spans="2:7" x14ac:dyDescent="0.35">
      <c r="B4082" s="7">
        <v>46814</v>
      </c>
      <c r="G4082" t="s">
        <v>2904</v>
      </c>
    </row>
    <row r="4083" spans="2:7" x14ac:dyDescent="0.35">
      <c r="B4083" s="7">
        <v>46815</v>
      </c>
      <c r="G4083" t="s">
        <v>2903</v>
      </c>
    </row>
    <row r="4084" spans="2:7" x14ac:dyDescent="0.35">
      <c r="B4084" s="7">
        <v>46816</v>
      </c>
      <c r="G4084" t="s">
        <v>2902</v>
      </c>
    </row>
    <row r="4085" spans="2:7" x14ac:dyDescent="0.35">
      <c r="B4085" s="7">
        <v>46817</v>
      </c>
      <c r="G4085" t="s">
        <v>2901</v>
      </c>
    </row>
    <row r="4086" spans="2:7" x14ac:dyDescent="0.35">
      <c r="B4086" s="7">
        <v>46818</v>
      </c>
      <c r="G4086" t="s">
        <v>2900</v>
      </c>
    </row>
    <row r="4087" spans="2:7" x14ac:dyDescent="0.35">
      <c r="B4087" s="7">
        <v>46819</v>
      </c>
      <c r="G4087" t="s">
        <v>2899</v>
      </c>
    </row>
    <row r="4088" spans="2:7" x14ac:dyDescent="0.35">
      <c r="B4088" s="7">
        <v>46820</v>
      </c>
      <c r="G4088" t="s">
        <v>2898</v>
      </c>
    </row>
    <row r="4089" spans="2:7" x14ac:dyDescent="0.35">
      <c r="B4089" s="7">
        <v>46821</v>
      </c>
      <c r="G4089" t="s">
        <v>2897</v>
      </c>
    </row>
    <row r="4090" spans="2:7" x14ac:dyDescent="0.35">
      <c r="B4090" s="7">
        <v>46822</v>
      </c>
      <c r="G4090" t="s">
        <v>2896</v>
      </c>
    </row>
    <row r="4091" spans="2:7" x14ac:dyDescent="0.35">
      <c r="B4091" s="7">
        <v>46823</v>
      </c>
      <c r="G4091" t="s">
        <v>2895</v>
      </c>
    </row>
    <row r="4092" spans="2:7" x14ac:dyDescent="0.35">
      <c r="B4092" s="7">
        <v>46824</v>
      </c>
      <c r="G4092" t="s">
        <v>2894</v>
      </c>
    </row>
    <row r="4093" spans="2:7" x14ac:dyDescent="0.35">
      <c r="B4093" s="7">
        <v>46825</v>
      </c>
      <c r="G4093" t="s">
        <v>2893</v>
      </c>
    </row>
    <row r="4094" spans="2:7" x14ac:dyDescent="0.35">
      <c r="B4094" s="7">
        <v>46826</v>
      </c>
      <c r="G4094" t="s">
        <v>2892</v>
      </c>
    </row>
    <row r="4095" spans="2:7" x14ac:dyDescent="0.35">
      <c r="B4095" s="7">
        <v>46827</v>
      </c>
      <c r="G4095" t="s">
        <v>2891</v>
      </c>
    </row>
    <row r="4096" spans="2:7" x14ac:dyDescent="0.35">
      <c r="B4096" s="7">
        <v>46828</v>
      </c>
      <c r="G4096" t="s">
        <v>2890</v>
      </c>
    </row>
    <row r="4097" spans="2:7" x14ac:dyDescent="0.35">
      <c r="B4097" s="7">
        <v>46829</v>
      </c>
      <c r="G4097" t="s">
        <v>2889</v>
      </c>
    </row>
    <row r="4098" spans="2:7" x14ac:dyDescent="0.35">
      <c r="B4098" s="7">
        <v>46830</v>
      </c>
      <c r="G4098" t="s">
        <v>2888</v>
      </c>
    </row>
    <row r="4099" spans="2:7" x14ac:dyDescent="0.35">
      <c r="B4099" s="7">
        <v>46831</v>
      </c>
      <c r="G4099" t="s">
        <v>2887</v>
      </c>
    </row>
    <row r="4100" spans="2:7" x14ac:dyDescent="0.35">
      <c r="B4100" s="7">
        <v>46832</v>
      </c>
      <c r="G4100" t="s">
        <v>2886</v>
      </c>
    </row>
    <row r="4101" spans="2:7" x14ac:dyDescent="0.35">
      <c r="B4101" s="7">
        <v>46833</v>
      </c>
      <c r="G4101" t="s">
        <v>2885</v>
      </c>
    </row>
    <row r="4102" spans="2:7" x14ac:dyDescent="0.35">
      <c r="B4102" s="7">
        <v>46834</v>
      </c>
      <c r="G4102" t="s">
        <v>2884</v>
      </c>
    </row>
    <row r="4103" spans="2:7" x14ac:dyDescent="0.35">
      <c r="B4103" s="7">
        <v>46835</v>
      </c>
      <c r="G4103" t="s">
        <v>2883</v>
      </c>
    </row>
    <row r="4104" spans="2:7" x14ac:dyDescent="0.35">
      <c r="B4104" s="7">
        <v>46836</v>
      </c>
      <c r="G4104" t="s">
        <v>2882</v>
      </c>
    </row>
    <row r="4105" spans="2:7" x14ac:dyDescent="0.35">
      <c r="B4105" s="7">
        <v>46837</v>
      </c>
      <c r="G4105" t="s">
        <v>2881</v>
      </c>
    </row>
    <row r="4106" spans="2:7" x14ac:dyDescent="0.35">
      <c r="B4106" s="7">
        <v>46838</v>
      </c>
      <c r="G4106" t="s">
        <v>2880</v>
      </c>
    </row>
    <row r="4107" spans="2:7" x14ac:dyDescent="0.35">
      <c r="B4107" s="7">
        <v>46839</v>
      </c>
      <c r="G4107" t="s">
        <v>2879</v>
      </c>
    </row>
    <row r="4108" spans="2:7" x14ac:dyDescent="0.35">
      <c r="B4108" s="7">
        <v>46840</v>
      </c>
      <c r="G4108" t="s">
        <v>2878</v>
      </c>
    </row>
    <row r="4109" spans="2:7" x14ac:dyDescent="0.35">
      <c r="B4109" s="7">
        <v>46841</v>
      </c>
      <c r="G4109" t="s">
        <v>2877</v>
      </c>
    </row>
    <row r="4110" spans="2:7" x14ac:dyDescent="0.35">
      <c r="B4110" s="7">
        <v>46842</v>
      </c>
      <c r="G4110" t="s">
        <v>2876</v>
      </c>
    </row>
    <row r="4111" spans="2:7" x14ac:dyDescent="0.35">
      <c r="B4111" s="7">
        <v>46843</v>
      </c>
      <c r="G4111" t="s">
        <v>2875</v>
      </c>
    </row>
    <row r="4112" spans="2:7" x14ac:dyDescent="0.35">
      <c r="B4112" s="7">
        <v>46844</v>
      </c>
      <c r="G4112" t="s">
        <v>2874</v>
      </c>
    </row>
    <row r="4113" spans="2:7" x14ac:dyDescent="0.35">
      <c r="B4113" s="7">
        <v>46845</v>
      </c>
      <c r="G4113" t="s">
        <v>2873</v>
      </c>
    </row>
    <row r="4114" spans="2:7" x14ac:dyDescent="0.35">
      <c r="B4114" s="7">
        <v>46846</v>
      </c>
      <c r="G4114" t="s">
        <v>2872</v>
      </c>
    </row>
    <row r="4115" spans="2:7" x14ac:dyDescent="0.35">
      <c r="B4115" s="7">
        <v>46847</v>
      </c>
      <c r="G4115" t="s">
        <v>2871</v>
      </c>
    </row>
    <row r="4116" spans="2:7" x14ac:dyDescent="0.35">
      <c r="B4116" s="7">
        <v>46848</v>
      </c>
      <c r="G4116" t="s">
        <v>2870</v>
      </c>
    </row>
    <row r="4117" spans="2:7" x14ac:dyDescent="0.35">
      <c r="B4117" s="7">
        <v>46849</v>
      </c>
      <c r="G4117" t="s">
        <v>2869</v>
      </c>
    </row>
    <row r="4118" spans="2:7" x14ac:dyDescent="0.35">
      <c r="B4118" s="7">
        <v>46850</v>
      </c>
      <c r="G4118" t="s">
        <v>2868</v>
      </c>
    </row>
    <row r="4119" spans="2:7" x14ac:dyDescent="0.35">
      <c r="B4119" s="7">
        <v>46851</v>
      </c>
      <c r="G4119" t="s">
        <v>2867</v>
      </c>
    </row>
    <row r="4120" spans="2:7" x14ac:dyDescent="0.35">
      <c r="B4120" s="7">
        <v>46852</v>
      </c>
      <c r="G4120" t="s">
        <v>2866</v>
      </c>
    </row>
    <row r="4121" spans="2:7" x14ac:dyDescent="0.35">
      <c r="B4121" s="7">
        <v>46853</v>
      </c>
      <c r="G4121" t="s">
        <v>2865</v>
      </c>
    </row>
    <row r="4122" spans="2:7" x14ac:dyDescent="0.35">
      <c r="B4122" s="7">
        <v>46854</v>
      </c>
      <c r="G4122" t="s">
        <v>2864</v>
      </c>
    </row>
    <row r="4123" spans="2:7" x14ac:dyDescent="0.35">
      <c r="B4123" s="7">
        <v>46855</v>
      </c>
      <c r="G4123" t="s">
        <v>2863</v>
      </c>
    </row>
    <row r="4124" spans="2:7" x14ac:dyDescent="0.35">
      <c r="B4124" s="7">
        <v>46856</v>
      </c>
      <c r="G4124" t="s">
        <v>2862</v>
      </c>
    </row>
    <row r="4125" spans="2:7" x14ac:dyDescent="0.35">
      <c r="B4125" s="7">
        <v>46857</v>
      </c>
      <c r="G4125" t="s">
        <v>2861</v>
      </c>
    </row>
    <row r="4126" spans="2:7" x14ac:dyDescent="0.35">
      <c r="B4126" s="7">
        <v>46858</v>
      </c>
      <c r="G4126" t="s">
        <v>2860</v>
      </c>
    </row>
    <row r="4127" spans="2:7" x14ac:dyDescent="0.35">
      <c r="B4127" s="7">
        <v>46859</v>
      </c>
      <c r="G4127" t="s">
        <v>2859</v>
      </c>
    </row>
    <row r="4128" spans="2:7" x14ac:dyDescent="0.35">
      <c r="B4128" s="7">
        <v>46860</v>
      </c>
      <c r="G4128" t="s">
        <v>2858</v>
      </c>
    </row>
    <row r="4129" spans="2:7" x14ac:dyDescent="0.35">
      <c r="B4129" s="7">
        <v>46861</v>
      </c>
      <c r="G4129" t="s">
        <v>2857</v>
      </c>
    </row>
    <row r="4130" spans="2:7" x14ac:dyDescent="0.35">
      <c r="B4130" s="7">
        <v>46862</v>
      </c>
      <c r="G4130" t="s">
        <v>2856</v>
      </c>
    </row>
    <row r="4131" spans="2:7" x14ac:dyDescent="0.35">
      <c r="B4131" s="7">
        <v>46863</v>
      </c>
      <c r="G4131" t="s">
        <v>2855</v>
      </c>
    </row>
    <row r="4132" spans="2:7" x14ac:dyDescent="0.35">
      <c r="B4132" s="7">
        <v>46864</v>
      </c>
      <c r="G4132" t="s">
        <v>2854</v>
      </c>
    </row>
    <row r="4133" spans="2:7" x14ac:dyDescent="0.35">
      <c r="B4133" s="7">
        <v>46865</v>
      </c>
      <c r="G4133" t="s">
        <v>2853</v>
      </c>
    </row>
    <row r="4134" spans="2:7" x14ac:dyDescent="0.35">
      <c r="B4134" s="7">
        <v>46866</v>
      </c>
      <c r="G4134" t="s">
        <v>2852</v>
      </c>
    </row>
    <row r="4135" spans="2:7" x14ac:dyDescent="0.35">
      <c r="B4135" s="7">
        <v>46867</v>
      </c>
      <c r="G4135" t="s">
        <v>2851</v>
      </c>
    </row>
    <row r="4136" spans="2:7" x14ac:dyDescent="0.35">
      <c r="B4136" s="7">
        <v>46868</v>
      </c>
      <c r="G4136" t="s">
        <v>2850</v>
      </c>
    </row>
    <row r="4137" spans="2:7" x14ac:dyDescent="0.35">
      <c r="B4137" s="7">
        <v>46869</v>
      </c>
      <c r="G4137" t="s">
        <v>2849</v>
      </c>
    </row>
    <row r="4138" spans="2:7" x14ac:dyDescent="0.35">
      <c r="B4138" s="7">
        <v>46870</v>
      </c>
      <c r="G4138" t="s">
        <v>2848</v>
      </c>
    </row>
    <row r="4139" spans="2:7" x14ac:dyDescent="0.35">
      <c r="B4139" s="7">
        <v>46871</v>
      </c>
      <c r="G4139" t="s">
        <v>2847</v>
      </c>
    </row>
    <row r="4140" spans="2:7" x14ac:dyDescent="0.35">
      <c r="B4140" s="7">
        <v>46872</v>
      </c>
      <c r="G4140" t="s">
        <v>2846</v>
      </c>
    </row>
    <row r="4141" spans="2:7" x14ac:dyDescent="0.35">
      <c r="B4141" s="7">
        <v>46873</v>
      </c>
      <c r="G4141" t="s">
        <v>2845</v>
      </c>
    </row>
    <row r="4142" spans="2:7" x14ac:dyDescent="0.35">
      <c r="B4142" s="7">
        <v>46874</v>
      </c>
      <c r="G4142" t="s">
        <v>2844</v>
      </c>
    </row>
    <row r="4143" spans="2:7" x14ac:dyDescent="0.35">
      <c r="B4143" s="7">
        <v>46875</v>
      </c>
      <c r="G4143" t="s">
        <v>2843</v>
      </c>
    </row>
    <row r="4144" spans="2:7" x14ac:dyDescent="0.35">
      <c r="B4144" s="7">
        <v>46876</v>
      </c>
      <c r="G4144" t="s">
        <v>2842</v>
      </c>
    </row>
    <row r="4145" spans="2:7" x14ac:dyDescent="0.35">
      <c r="B4145" s="7">
        <v>46877</v>
      </c>
      <c r="G4145" t="s">
        <v>2841</v>
      </c>
    </row>
    <row r="4146" spans="2:7" x14ac:dyDescent="0.35">
      <c r="B4146" s="7">
        <v>46878</v>
      </c>
      <c r="G4146" t="s">
        <v>2840</v>
      </c>
    </row>
    <row r="4147" spans="2:7" x14ac:dyDescent="0.35">
      <c r="B4147" s="7">
        <v>46879</v>
      </c>
      <c r="G4147" t="s">
        <v>2839</v>
      </c>
    </row>
    <row r="4148" spans="2:7" x14ac:dyDescent="0.35">
      <c r="B4148" s="7">
        <v>46880</v>
      </c>
      <c r="G4148" t="s">
        <v>2838</v>
      </c>
    </row>
    <row r="4149" spans="2:7" x14ac:dyDescent="0.35">
      <c r="B4149" s="7">
        <v>46881</v>
      </c>
      <c r="G4149" t="s">
        <v>2837</v>
      </c>
    </row>
    <row r="4150" spans="2:7" x14ac:dyDescent="0.35">
      <c r="B4150" s="7">
        <v>46882</v>
      </c>
      <c r="G4150" t="s">
        <v>2836</v>
      </c>
    </row>
    <row r="4151" spans="2:7" x14ac:dyDescent="0.35">
      <c r="B4151" s="7">
        <v>46883</v>
      </c>
      <c r="G4151" t="s">
        <v>2835</v>
      </c>
    </row>
    <row r="4152" spans="2:7" x14ac:dyDescent="0.35">
      <c r="B4152" s="7">
        <v>46884</v>
      </c>
      <c r="G4152" t="s">
        <v>2834</v>
      </c>
    </row>
    <row r="4153" spans="2:7" x14ac:dyDescent="0.35">
      <c r="B4153" s="7">
        <v>46885</v>
      </c>
      <c r="G4153" t="s">
        <v>2833</v>
      </c>
    </row>
    <row r="4154" spans="2:7" x14ac:dyDescent="0.35">
      <c r="B4154" s="7">
        <v>46886</v>
      </c>
      <c r="G4154" t="s">
        <v>2832</v>
      </c>
    </row>
    <row r="4155" spans="2:7" x14ac:dyDescent="0.35">
      <c r="B4155" s="7">
        <v>46887</v>
      </c>
      <c r="G4155" t="s">
        <v>2831</v>
      </c>
    </row>
    <row r="4156" spans="2:7" x14ac:dyDescent="0.35">
      <c r="B4156" s="7">
        <v>46888</v>
      </c>
      <c r="G4156" t="s">
        <v>2830</v>
      </c>
    </row>
    <row r="4157" spans="2:7" x14ac:dyDescent="0.35">
      <c r="B4157" s="7">
        <v>46889</v>
      </c>
      <c r="G4157" t="s">
        <v>2829</v>
      </c>
    </row>
    <row r="4158" spans="2:7" x14ac:dyDescent="0.35">
      <c r="B4158" s="7">
        <v>46890</v>
      </c>
      <c r="G4158" t="s">
        <v>2828</v>
      </c>
    </row>
    <row r="4159" spans="2:7" x14ac:dyDescent="0.35">
      <c r="B4159" s="7">
        <v>46891</v>
      </c>
      <c r="G4159" t="s">
        <v>2827</v>
      </c>
    </row>
    <row r="4160" spans="2:7" x14ac:dyDescent="0.35">
      <c r="B4160" s="7">
        <v>46892</v>
      </c>
      <c r="G4160" t="s">
        <v>2826</v>
      </c>
    </row>
    <row r="4161" spans="2:7" x14ac:dyDescent="0.35">
      <c r="B4161" s="7">
        <v>46893</v>
      </c>
      <c r="G4161" t="s">
        <v>2825</v>
      </c>
    </row>
    <row r="4162" spans="2:7" x14ac:dyDescent="0.35">
      <c r="B4162" s="7">
        <v>46894</v>
      </c>
      <c r="G4162" t="s">
        <v>2824</v>
      </c>
    </row>
    <row r="4163" spans="2:7" x14ac:dyDescent="0.35">
      <c r="B4163" s="7">
        <v>46895</v>
      </c>
      <c r="G4163" t="s">
        <v>2823</v>
      </c>
    </row>
    <row r="4164" spans="2:7" x14ac:dyDescent="0.35">
      <c r="B4164" s="7">
        <v>46896</v>
      </c>
      <c r="G4164" t="s">
        <v>2822</v>
      </c>
    </row>
    <row r="4165" spans="2:7" x14ac:dyDescent="0.35">
      <c r="B4165" s="7">
        <v>46897</v>
      </c>
      <c r="G4165" t="s">
        <v>2821</v>
      </c>
    </row>
    <row r="4166" spans="2:7" x14ac:dyDescent="0.35">
      <c r="B4166" s="7">
        <v>46898</v>
      </c>
      <c r="G4166" t="s">
        <v>2820</v>
      </c>
    </row>
    <row r="4167" spans="2:7" x14ac:dyDescent="0.35">
      <c r="B4167" s="7">
        <v>46899</v>
      </c>
      <c r="G4167" t="s">
        <v>2819</v>
      </c>
    </row>
    <row r="4168" spans="2:7" x14ac:dyDescent="0.35">
      <c r="B4168" s="7">
        <v>46900</v>
      </c>
      <c r="G4168" t="s">
        <v>2818</v>
      </c>
    </row>
    <row r="4169" spans="2:7" x14ac:dyDescent="0.35">
      <c r="B4169" s="7">
        <v>46901</v>
      </c>
      <c r="G4169" t="s">
        <v>2817</v>
      </c>
    </row>
    <row r="4170" spans="2:7" x14ac:dyDescent="0.35">
      <c r="B4170" s="7">
        <v>46902</v>
      </c>
      <c r="G4170" t="s">
        <v>2816</v>
      </c>
    </row>
    <row r="4171" spans="2:7" x14ac:dyDescent="0.35">
      <c r="B4171" s="7">
        <v>46903</v>
      </c>
      <c r="G4171" t="s">
        <v>2815</v>
      </c>
    </row>
    <row r="4172" spans="2:7" x14ac:dyDescent="0.35">
      <c r="B4172" s="7">
        <v>46904</v>
      </c>
      <c r="G4172" t="s">
        <v>2814</v>
      </c>
    </row>
    <row r="4173" spans="2:7" x14ac:dyDescent="0.35">
      <c r="B4173" s="7">
        <v>46905</v>
      </c>
      <c r="G4173" t="s">
        <v>2813</v>
      </c>
    </row>
    <row r="4174" spans="2:7" x14ac:dyDescent="0.35">
      <c r="B4174" s="7">
        <v>46906</v>
      </c>
      <c r="G4174" t="s">
        <v>2812</v>
      </c>
    </row>
    <row r="4175" spans="2:7" x14ac:dyDescent="0.35">
      <c r="B4175" s="7">
        <v>46907</v>
      </c>
      <c r="G4175" t="s">
        <v>2811</v>
      </c>
    </row>
    <row r="4176" spans="2:7" x14ac:dyDescent="0.35">
      <c r="B4176" s="7">
        <v>46908</v>
      </c>
      <c r="G4176" t="s">
        <v>2810</v>
      </c>
    </row>
    <row r="4177" spans="2:7" x14ac:dyDescent="0.35">
      <c r="B4177" s="7">
        <v>46909</v>
      </c>
      <c r="G4177" t="s">
        <v>2809</v>
      </c>
    </row>
    <row r="4178" spans="2:7" x14ac:dyDescent="0.35">
      <c r="B4178" s="7">
        <v>46910</v>
      </c>
      <c r="G4178" t="s">
        <v>2808</v>
      </c>
    </row>
    <row r="4179" spans="2:7" x14ac:dyDescent="0.35">
      <c r="B4179" s="7">
        <v>46911</v>
      </c>
      <c r="G4179" t="s">
        <v>2807</v>
      </c>
    </row>
    <row r="4180" spans="2:7" x14ac:dyDescent="0.35">
      <c r="B4180" s="7">
        <v>46912</v>
      </c>
      <c r="G4180" t="s">
        <v>2806</v>
      </c>
    </row>
    <row r="4181" spans="2:7" x14ac:dyDescent="0.35">
      <c r="B4181" s="7">
        <v>46913</v>
      </c>
      <c r="G4181" t="s">
        <v>2805</v>
      </c>
    </row>
    <row r="4182" spans="2:7" x14ac:dyDescent="0.35">
      <c r="B4182" s="7">
        <v>46914</v>
      </c>
      <c r="G4182" t="s">
        <v>2804</v>
      </c>
    </row>
    <row r="4183" spans="2:7" x14ac:dyDescent="0.35">
      <c r="B4183" s="7">
        <v>46915</v>
      </c>
      <c r="G4183" t="s">
        <v>2803</v>
      </c>
    </row>
    <row r="4184" spans="2:7" x14ac:dyDescent="0.35">
      <c r="B4184" s="7">
        <v>46916</v>
      </c>
      <c r="G4184" t="s">
        <v>2802</v>
      </c>
    </row>
    <row r="4185" spans="2:7" x14ac:dyDescent="0.35">
      <c r="B4185" s="7">
        <v>46917</v>
      </c>
      <c r="G4185" t="s">
        <v>2801</v>
      </c>
    </row>
    <row r="4186" spans="2:7" x14ac:dyDescent="0.35">
      <c r="B4186" s="7">
        <v>46918</v>
      </c>
      <c r="G4186" t="s">
        <v>2800</v>
      </c>
    </row>
    <row r="4187" spans="2:7" x14ac:dyDescent="0.35">
      <c r="B4187" s="7">
        <v>46919</v>
      </c>
      <c r="G4187" t="s">
        <v>2799</v>
      </c>
    </row>
    <row r="4188" spans="2:7" x14ac:dyDescent="0.35">
      <c r="B4188" s="7">
        <v>46920</v>
      </c>
      <c r="G4188" t="s">
        <v>2798</v>
      </c>
    </row>
    <row r="4189" spans="2:7" x14ac:dyDescent="0.35">
      <c r="B4189" s="7">
        <v>46921</v>
      </c>
      <c r="G4189" t="s">
        <v>2797</v>
      </c>
    </row>
    <row r="4190" spans="2:7" x14ac:dyDescent="0.35">
      <c r="B4190" s="7">
        <v>46922</v>
      </c>
      <c r="G4190" t="s">
        <v>2796</v>
      </c>
    </row>
    <row r="4191" spans="2:7" x14ac:dyDescent="0.35">
      <c r="B4191" s="7">
        <v>46923</v>
      </c>
      <c r="G4191" t="s">
        <v>2795</v>
      </c>
    </row>
    <row r="4192" spans="2:7" x14ac:dyDescent="0.35">
      <c r="B4192" s="7">
        <v>46924</v>
      </c>
      <c r="G4192" t="s">
        <v>2794</v>
      </c>
    </row>
    <row r="4193" spans="2:7" x14ac:dyDescent="0.35">
      <c r="B4193" s="7">
        <v>46925</v>
      </c>
      <c r="G4193" t="s">
        <v>2793</v>
      </c>
    </row>
    <row r="4194" spans="2:7" x14ac:dyDescent="0.35">
      <c r="B4194" s="7">
        <v>46926</v>
      </c>
      <c r="G4194" t="s">
        <v>2792</v>
      </c>
    </row>
    <row r="4195" spans="2:7" x14ac:dyDescent="0.35">
      <c r="B4195" s="7">
        <v>46927</v>
      </c>
      <c r="G4195" t="s">
        <v>2791</v>
      </c>
    </row>
    <row r="4196" spans="2:7" x14ac:dyDescent="0.35">
      <c r="B4196" s="7">
        <v>46928</v>
      </c>
      <c r="G4196" t="s">
        <v>2790</v>
      </c>
    </row>
    <row r="4197" spans="2:7" x14ac:dyDescent="0.35">
      <c r="B4197" s="7">
        <v>46929</v>
      </c>
      <c r="G4197" t="s">
        <v>2789</v>
      </c>
    </row>
    <row r="4198" spans="2:7" x14ac:dyDescent="0.35">
      <c r="B4198" s="7">
        <v>46930</v>
      </c>
      <c r="G4198" t="s">
        <v>2788</v>
      </c>
    </row>
    <row r="4199" spans="2:7" x14ac:dyDescent="0.35">
      <c r="B4199" s="7">
        <v>46931</v>
      </c>
      <c r="G4199" t="s">
        <v>2787</v>
      </c>
    </row>
    <row r="4200" spans="2:7" x14ac:dyDescent="0.35">
      <c r="B4200" s="7">
        <v>46932</v>
      </c>
      <c r="G4200" t="s">
        <v>2786</v>
      </c>
    </row>
    <row r="4201" spans="2:7" x14ac:dyDescent="0.35">
      <c r="B4201" s="7">
        <v>46933</v>
      </c>
      <c r="G4201" t="s">
        <v>2785</v>
      </c>
    </row>
    <row r="4202" spans="2:7" x14ac:dyDescent="0.35">
      <c r="B4202" s="7">
        <v>46934</v>
      </c>
      <c r="G4202" t="s">
        <v>2784</v>
      </c>
    </row>
    <row r="4203" spans="2:7" x14ac:dyDescent="0.35">
      <c r="B4203" s="7">
        <v>46935</v>
      </c>
      <c r="G4203" t="s">
        <v>2783</v>
      </c>
    </row>
    <row r="4204" spans="2:7" x14ac:dyDescent="0.35">
      <c r="B4204" s="7">
        <v>46936</v>
      </c>
      <c r="G4204" t="s">
        <v>2782</v>
      </c>
    </row>
    <row r="4205" spans="2:7" x14ac:dyDescent="0.35">
      <c r="B4205" s="7">
        <v>46937</v>
      </c>
      <c r="G4205" t="s">
        <v>2781</v>
      </c>
    </row>
    <row r="4206" spans="2:7" x14ac:dyDescent="0.35">
      <c r="B4206" s="7">
        <v>46938</v>
      </c>
      <c r="G4206" t="s">
        <v>2780</v>
      </c>
    </row>
    <row r="4207" spans="2:7" x14ac:dyDescent="0.35">
      <c r="B4207" s="7">
        <v>46939</v>
      </c>
      <c r="G4207" t="s">
        <v>2779</v>
      </c>
    </row>
    <row r="4208" spans="2:7" x14ac:dyDescent="0.35">
      <c r="B4208" s="7">
        <v>46940</v>
      </c>
      <c r="G4208" t="s">
        <v>2778</v>
      </c>
    </row>
    <row r="4209" spans="2:7" x14ac:dyDescent="0.35">
      <c r="B4209" s="7">
        <v>46941</v>
      </c>
      <c r="G4209" t="s">
        <v>2777</v>
      </c>
    </row>
    <row r="4210" spans="2:7" x14ac:dyDescent="0.35">
      <c r="B4210" s="7">
        <v>46942</v>
      </c>
      <c r="G4210" t="s">
        <v>2776</v>
      </c>
    </row>
    <row r="4211" spans="2:7" x14ac:dyDescent="0.35">
      <c r="B4211" s="7">
        <v>46943</v>
      </c>
      <c r="G4211" t="s">
        <v>2775</v>
      </c>
    </row>
    <row r="4212" spans="2:7" x14ac:dyDescent="0.35">
      <c r="B4212" s="7">
        <v>46944</v>
      </c>
      <c r="G4212" t="s">
        <v>2774</v>
      </c>
    </row>
    <row r="4213" spans="2:7" x14ac:dyDescent="0.35">
      <c r="B4213" s="7">
        <v>46945</v>
      </c>
      <c r="G4213" t="s">
        <v>2773</v>
      </c>
    </row>
    <row r="4214" spans="2:7" x14ac:dyDescent="0.35">
      <c r="B4214" s="7">
        <v>46946</v>
      </c>
      <c r="G4214" t="s">
        <v>2772</v>
      </c>
    </row>
    <row r="4215" spans="2:7" x14ac:dyDescent="0.35">
      <c r="B4215" s="7">
        <v>46947</v>
      </c>
      <c r="G4215" t="s">
        <v>2771</v>
      </c>
    </row>
    <row r="4216" spans="2:7" x14ac:dyDescent="0.35">
      <c r="B4216" s="7">
        <v>46948</v>
      </c>
      <c r="G4216" t="s">
        <v>2770</v>
      </c>
    </row>
    <row r="4217" spans="2:7" x14ac:dyDescent="0.35">
      <c r="B4217" s="7">
        <v>46949</v>
      </c>
      <c r="G4217" t="s">
        <v>2769</v>
      </c>
    </row>
    <row r="4218" spans="2:7" x14ac:dyDescent="0.35">
      <c r="B4218" s="7">
        <v>46950</v>
      </c>
      <c r="G4218" t="s">
        <v>2768</v>
      </c>
    </row>
    <row r="4219" spans="2:7" x14ac:dyDescent="0.35">
      <c r="B4219" s="7">
        <v>46951</v>
      </c>
      <c r="G4219" t="s">
        <v>2767</v>
      </c>
    </row>
    <row r="4220" spans="2:7" x14ac:dyDescent="0.35">
      <c r="B4220" s="7">
        <v>46952</v>
      </c>
      <c r="G4220" t="s">
        <v>2766</v>
      </c>
    </row>
    <row r="4221" spans="2:7" x14ac:dyDescent="0.35">
      <c r="B4221" s="7">
        <v>46953</v>
      </c>
      <c r="G4221" t="s">
        <v>2765</v>
      </c>
    </row>
    <row r="4222" spans="2:7" x14ac:dyDescent="0.35">
      <c r="B4222" s="7">
        <v>46954</v>
      </c>
      <c r="G4222" t="s">
        <v>2764</v>
      </c>
    </row>
    <row r="4223" spans="2:7" x14ac:dyDescent="0.35">
      <c r="B4223" s="7">
        <v>46955</v>
      </c>
      <c r="G4223" t="s">
        <v>2763</v>
      </c>
    </row>
    <row r="4224" spans="2:7" x14ac:dyDescent="0.35">
      <c r="B4224" s="7">
        <v>46956</v>
      </c>
      <c r="G4224" t="s">
        <v>2762</v>
      </c>
    </row>
    <row r="4225" spans="2:7" x14ac:dyDescent="0.35">
      <c r="B4225" s="7">
        <v>46957</v>
      </c>
      <c r="G4225" t="s">
        <v>2761</v>
      </c>
    </row>
    <row r="4226" spans="2:7" x14ac:dyDescent="0.35">
      <c r="B4226" s="7">
        <v>46958</v>
      </c>
      <c r="G4226" t="s">
        <v>2760</v>
      </c>
    </row>
    <row r="4227" spans="2:7" x14ac:dyDescent="0.35">
      <c r="B4227" s="7">
        <v>46959</v>
      </c>
      <c r="G4227" t="s">
        <v>2759</v>
      </c>
    </row>
    <row r="4228" spans="2:7" x14ac:dyDescent="0.35">
      <c r="B4228" s="7">
        <v>46960</v>
      </c>
      <c r="G4228" t="s">
        <v>2758</v>
      </c>
    </row>
    <row r="4229" spans="2:7" x14ac:dyDescent="0.35">
      <c r="B4229" s="7">
        <v>46961</v>
      </c>
      <c r="G4229" t="s">
        <v>2757</v>
      </c>
    </row>
    <row r="4230" spans="2:7" x14ac:dyDescent="0.35">
      <c r="B4230" s="7">
        <v>46962</v>
      </c>
      <c r="G4230" t="s">
        <v>2756</v>
      </c>
    </row>
    <row r="4231" spans="2:7" x14ac:dyDescent="0.35">
      <c r="B4231" s="7">
        <v>46963</v>
      </c>
      <c r="G4231" t="s">
        <v>2755</v>
      </c>
    </row>
    <row r="4232" spans="2:7" x14ac:dyDescent="0.35">
      <c r="B4232" s="7">
        <v>46964</v>
      </c>
      <c r="G4232" t="s">
        <v>2754</v>
      </c>
    </row>
    <row r="4233" spans="2:7" x14ac:dyDescent="0.35">
      <c r="B4233" s="7">
        <v>46965</v>
      </c>
      <c r="G4233" t="s">
        <v>2753</v>
      </c>
    </row>
    <row r="4234" spans="2:7" x14ac:dyDescent="0.35">
      <c r="B4234" s="7">
        <v>46966</v>
      </c>
      <c r="G4234" t="s">
        <v>2752</v>
      </c>
    </row>
    <row r="4235" spans="2:7" x14ac:dyDescent="0.35">
      <c r="B4235" s="7">
        <v>46967</v>
      </c>
      <c r="G4235" t="s">
        <v>2751</v>
      </c>
    </row>
    <row r="4236" spans="2:7" x14ac:dyDescent="0.35">
      <c r="B4236" s="7">
        <v>46968</v>
      </c>
      <c r="G4236" t="s">
        <v>2750</v>
      </c>
    </row>
    <row r="4237" spans="2:7" x14ac:dyDescent="0.35">
      <c r="B4237" s="7">
        <v>46969</v>
      </c>
      <c r="G4237" t="s">
        <v>2749</v>
      </c>
    </row>
    <row r="4238" spans="2:7" x14ac:dyDescent="0.35">
      <c r="B4238" s="7">
        <v>46970</v>
      </c>
      <c r="G4238" t="s">
        <v>2748</v>
      </c>
    </row>
    <row r="4239" spans="2:7" x14ac:dyDescent="0.35">
      <c r="B4239" s="7">
        <v>46971</v>
      </c>
      <c r="G4239" t="s">
        <v>2747</v>
      </c>
    </row>
    <row r="4240" spans="2:7" x14ac:dyDescent="0.35">
      <c r="B4240" s="7">
        <v>46972</v>
      </c>
      <c r="G4240" t="s">
        <v>2746</v>
      </c>
    </row>
    <row r="4241" spans="2:7" x14ac:dyDescent="0.35">
      <c r="B4241" s="7">
        <v>46973</v>
      </c>
      <c r="G4241" t="s">
        <v>2745</v>
      </c>
    </row>
    <row r="4242" spans="2:7" x14ac:dyDescent="0.35">
      <c r="B4242" s="7">
        <v>46974</v>
      </c>
      <c r="G4242" t="s">
        <v>2744</v>
      </c>
    </row>
    <row r="4243" spans="2:7" x14ac:dyDescent="0.35">
      <c r="B4243" s="7">
        <v>46975</v>
      </c>
      <c r="G4243" t="s">
        <v>2743</v>
      </c>
    </row>
    <row r="4244" spans="2:7" x14ac:dyDescent="0.35">
      <c r="B4244" s="7">
        <v>46976</v>
      </c>
      <c r="G4244" t="s">
        <v>2742</v>
      </c>
    </row>
    <row r="4245" spans="2:7" x14ac:dyDescent="0.35">
      <c r="B4245" s="7">
        <v>46977</v>
      </c>
      <c r="G4245" t="s">
        <v>2741</v>
      </c>
    </row>
    <row r="4246" spans="2:7" x14ac:dyDescent="0.35">
      <c r="B4246" s="7">
        <v>46978</v>
      </c>
      <c r="G4246" t="s">
        <v>2740</v>
      </c>
    </row>
    <row r="4247" spans="2:7" x14ac:dyDescent="0.35">
      <c r="B4247" s="7">
        <v>46979</v>
      </c>
      <c r="G4247" t="s">
        <v>2739</v>
      </c>
    </row>
    <row r="4248" spans="2:7" x14ac:dyDescent="0.35">
      <c r="B4248" s="7">
        <v>46980</v>
      </c>
      <c r="G4248" t="s">
        <v>2738</v>
      </c>
    </row>
    <row r="4249" spans="2:7" x14ac:dyDescent="0.35">
      <c r="B4249" s="7">
        <v>46981</v>
      </c>
      <c r="G4249" t="s">
        <v>2737</v>
      </c>
    </row>
    <row r="4250" spans="2:7" x14ac:dyDescent="0.35">
      <c r="B4250" s="7">
        <v>46982</v>
      </c>
      <c r="G4250" t="s">
        <v>2736</v>
      </c>
    </row>
    <row r="4251" spans="2:7" x14ac:dyDescent="0.35">
      <c r="B4251" s="7">
        <v>46983</v>
      </c>
      <c r="G4251" t="s">
        <v>2735</v>
      </c>
    </row>
    <row r="4252" spans="2:7" x14ac:dyDescent="0.35">
      <c r="B4252" s="7">
        <v>46984</v>
      </c>
      <c r="G4252" t="s">
        <v>2734</v>
      </c>
    </row>
    <row r="4253" spans="2:7" x14ac:dyDescent="0.35">
      <c r="B4253" s="7">
        <v>46985</v>
      </c>
      <c r="G4253" t="s">
        <v>2733</v>
      </c>
    </row>
    <row r="4254" spans="2:7" x14ac:dyDescent="0.35">
      <c r="B4254" s="7">
        <v>46986</v>
      </c>
      <c r="G4254" t="s">
        <v>2732</v>
      </c>
    </row>
    <row r="4255" spans="2:7" x14ac:dyDescent="0.35">
      <c r="B4255" s="7">
        <v>46987</v>
      </c>
      <c r="G4255" t="s">
        <v>2731</v>
      </c>
    </row>
    <row r="4256" spans="2:7" x14ac:dyDescent="0.35">
      <c r="B4256" s="7">
        <v>46988</v>
      </c>
      <c r="G4256" t="s">
        <v>2730</v>
      </c>
    </row>
    <row r="4257" spans="2:7" x14ac:dyDescent="0.35">
      <c r="B4257" s="7">
        <v>46989</v>
      </c>
      <c r="G4257" t="s">
        <v>2729</v>
      </c>
    </row>
    <row r="4258" spans="2:7" x14ac:dyDescent="0.35">
      <c r="B4258" s="7">
        <v>46990</v>
      </c>
      <c r="G4258" t="s">
        <v>2728</v>
      </c>
    </row>
    <row r="4259" spans="2:7" x14ac:dyDescent="0.35">
      <c r="B4259" s="7">
        <v>46991</v>
      </c>
      <c r="G4259" t="s">
        <v>2727</v>
      </c>
    </row>
    <row r="4260" spans="2:7" x14ac:dyDescent="0.35">
      <c r="B4260" s="7">
        <v>46992</v>
      </c>
      <c r="G4260" t="s">
        <v>2726</v>
      </c>
    </row>
    <row r="4261" spans="2:7" x14ac:dyDescent="0.35">
      <c r="B4261" s="7">
        <v>46993</v>
      </c>
      <c r="G4261" t="s">
        <v>2725</v>
      </c>
    </row>
    <row r="4262" spans="2:7" x14ac:dyDescent="0.35">
      <c r="B4262" s="7">
        <v>46994</v>
      </c>
      <c r="G4262" t="s">
        <v>2724</v>
      </c>
    </row>
    <row r="4263" spans="2:7" x14ac:dyDescent="0.35">
      <c r="B4263" s="7">
        <v>46995</v>
      </c>
      <c r="G4263" t="s">
        <v>2723</v>
      </c>
    </row>
    <row r="4264" spans="2:7" x14ac:dyDescent="0.35">
      <c r="B4264" s="7">
        <v>46996</v>
      </c>
      <c r="G4264" t="s">
        <v>2722</v>
      </c>
    </row>
    <row r="4265" spans="2:7" x14ac:dyDescent="0.35">
      <c r="B4265" s="7">
        <v>46997</v>
      </c>
      <c r="G4265" t="s">
        <v>2721</v>
      </c>
    </row>
    <row r="4266" spans="2:7" x14ac:dyDescent="0.35">
      <c r="B4266" s="7">
        <v>46998</v>
      </c>
      <c r="G4266" t="s">
        <v>2720</v>
      </c>
    </row>
    <row r="4267" spans="2:7" x14ac:dyDescent="0.35">
      <c r="B4267" s="7">
        <v>46999</v>
      </c>
      <c r="G4267" t="s">
        <v>2719</v>
      </c>
    </row>
    <row r="4268" spans="2:7" x14ac:dyDescent="0.35">
      <c r="B4268" s="7">
        <v>47000</v>
      </c>
      <c r="G4268" t="s">
        <v>2718</v>
      </c>
    </row>
    <row r="4269" spans="2:7" x14ac:dyDescent="0.35">
      <c r="B4269" s="7">
        <v>47001</v>
      </c>
      <c r="G4269" t="s">
        <v>2717</v>
      </c>
    </row>
    <row r="4270" spans="2:7" x14ac:dyDescent="0.35">
      <c r="B4270" s="7">
        <v>47002</v>
      </c>
      <c r="G4270" t="s">
        <v>2716</v>
      </c>
    </row>
    <row r="4271" spans="2:7" x14ac:dyDescent="0.35">
      <c r="B4271" s="7">
        <v>47003</v>
      </c>
      <c r="G4271" t="s">
        <v>2715</v>
      </c>
    </row>
    <row r="4272" spans="2:7" x14ac:dyDescent="0.35">
      <c r="B4272" s="7">
        <v>47004</v>
      </c>
      <c r="G4272" t="s">
        <v>2714</v>
      </c>
    </row>
    <row r="4273" spans="2:7" x14ac:dyDescent="0.35">
      <c r="B4273" s="7">
        <v>47005</v>
      </c>
      <c r="G4273" t="s">
        <v>2713</v>
      </c>
    </row>
    <row r="4274" spans="2:7" x14ac:dyDescent="0.35">
      <c r="B4274" s="7">
        <v>47006</v>
      </c>
      <c r="G4274" t="s">
        <v>2712</v>
      </c>
    </row>
    <row r="4275" spans="2:7" x14ac:dyDescent="0.35">
      <c r="B4275" s="7">
        <v>47007</v>
      </c>
      <c r="G4275" t="s">
        <v>2711</v>
      </c>
    </row>
    <row r="4276" spans="2:7" x14ac:dyDescent="0.35">
      <c r="B4276" s="7">
        <v>47008</v>
      </c>
      <c r="G4276" t="s">
        <v>2710</v>
      </c>
    </row>
    <row r="4277" spans="2:7" x14ac:dyDescent="0.35">
      <c r="B4277" s="7">
        <v>47009</v>
      </c>
      <c r="G4277" t="s">
        <v>2709</v>
      </c>
    </row>
    <row r="4278" spans="2:7" x14ac:dyDescent="0.35">
      <c r="B4278" s="7">
        <v>47010</v>
      </c>
      <c r="G4278" t="s">
        <v>2708</v>
      </c>
    </row>
    <row r="4279" spans="2:7" x14ac:dyDescent="0.35">
      <c r="B4279" s="7">
        <v>47011</v>
      </c>
      <c r="G4279" t="s">
        <v>2707</v>
      </c>
    </row>
    <row r="4280" spans="2:7" x14ac:dyDescent="0.35">
      <c r="B4280" s="7">
        <v>47012</v>
      </c>
      <c r="G4280" t="s">
        <v>2706</v>
      </c>
    </row>
    <row r="4281" spans="2:7" x14ac:dyDescent="0.35">
      <c r="B4281" s="7">
        <v>47013</v>
      </c>
      <c r="G4281" t="s">
        <v>2705</v>
      </c>
    </row>
    <row r="4282" spans="2:7" x14ac:dyDescent="0.35">
      <c r="B4282" s="7">
        <v>47014</v>
      </c>
      <c r="G4282" t="s">
        <v>2704</v>
      </c>
    </row>
    <row r="4283" spans="2:7" x14ac:dyDescent="0.35">
      <c r="B4283" s="7">
        <v>47015</v>
      </c>
      <c r="G4283" t="s">
        <v>2703</v>
      </c>
    </row>
    <row r="4284" spans="2:7" x14ac:dyDescent="0.35">
      <c r="B4284" s="7">
        <v>47016</v>
      </c>
      <c r="G4284" t="s">
        <v>2702</v>
      </c>
    </row>
    <row r="4285" spans="2:7" x14ac:dyDescent="0.35">
      <c r="B4285" s="7">
        <v>47017</v>
      </c>
      <c r="G4285" t="s">
        <v>2701</v>
      </c>
    </row>
    <row r="4286" spans="2:7" x14ac:dyDescent="0.35">
      <c r="B4286" s="7">
        <v>47018</v>
      </c>
      <c r="G4286" t="s">
        <v>2700</v>
      </c>
    </row>
    <row r="4287" spans="2:7" x14ac:dyDescent="0.35">
      <c r="B4287" s="7">
        <v>47019</v>
      </c>
      <c r="G4287" t="s">
        <v>2699</v>
      </c>
    </row>
    <row r="4288" spans="2:7" x14ac:dyDescent="0.35">
      <c r="B4288" s="7">
        <v>47020</v>
      </c>
      <c r="G4288" t="s">
        <v>2698</v>
      </c>
    </row>
    <row r="4289" spans="2:7" x14ac:dyDescent="0.35">
      <c r="B4289" s="7">
        <v>47021</v>
      </c>
      <c r="G4289" t="s">
        <v>2697</v>
      </c>
    </row>
    <row r="4290" spans="2:7" x14ac:dyDescent="0.35">
      <c r="B4290" s="7">
        <v>47022</v>
      </c>
      <c r="G4290" t="s">
        <v>2696</v>
      </c>
    </row>
    <row r="4291" spans="2:7" x14ac:dyDescent="0.35">
      <c r="B4291" s="7">
        <v>47023</v>
      </c>
      <c r="G4291" t="s">
        <v>2695</v>
      </c>
    </row>
    <row r="4292" spans="2:7" x14ac:dyDescent="0.35">
      <c r="B4292" s="7">
        <v>47024</v>
      </c>
      <c r="G4292" t="s">
        <v>2694</v>
      </c>
    </row>
    <row r="4293" spans="2:7" x14ac:dyDescent="0.35">
      <c r="B4293" s="7">
        <v>47025</v>
      </c>
      <c r="G4293" t="s">
        <v>2693</v>
      </c>
    </row>
    <row r="4294" spans="2:7" x14ac:dyDescent="0.35">
      <c r="B4294" s="7">
        <v>47026</v>
      </c>
      <c r="G4294" t="s">
        <v>2692</v>
      </c>
    </row>
    <row r="4295" spans="2:7" x14ac:dyDescent="0.35">
      <c r="B4295" s="7">
        <v>47027</v>
      </c>
      <c r="G4295" t="s">
        <v>2691</v>
      </c>
    </row>
    <row r="4296" spans="2:7" x14ac:dyDescent="0.35">
      <c r="B4296" s="7">
        <v>47028</v>
      </c>
      <c r="G4296" t="s">
        <v>2690</v>
      </c>
    </row>
    <row r="4297" spans="2:7" x14ac:dyDescent="0.35">
      <c r="B4297" s="7">
        <v>47029</v>
      </c>
      <c r="G4297" t="s">
        <v>2689</v>
      </c>
    </row>
    <row r="4298" spans="2:7" x14ac:dyDescent="0.35">
      <c r="B4298" s="7">
        <v>47030</v>
      </c>
      <c r="G4298" t="s">
        <v>2688</v>
      </c>
    </row>
    <row r="4299" spans="2:7" x14ac:dyDescent="0.35">
      <c r="B4299" s="7">
        <v>47031</v>
      </c>
      <c r="G4299" t="s">
        <v>2687</v>
      </c>
    </row>
    <row r="4300" spans="2:7" x14ac:dyDescent="0.35">
      <c r="B4300" s="7">
        <v>47032</v>
      </c>
      <c r="G4300" t="s">
        <v>2686</v>
      </c>
    </row>
    <row r="4301" spans="2:7" x14ac:dyDescent="0.35">
      <c r="B4301" s="7">
        <v>47033</v>
      </c>
      <c r="G4301" t="s">
        <v>2685</v>
      </c>
    </row>
    <row r="4302" spans="2:7" x14ac:dyDescent="0.35">
      <c r="B4302" s="7">
        <v>47034</v>
      </c>
      <c r="G4302" t="s">
        <v>2684</v>
      </c>
    </row>
    <row r="4303" spans="2:7" x14ac:dyDescent="0.35">
      <c r="B4303" s="7">
        <v>47035</v>
      </c>
      <c r="G4303" t="s">
        <v>2683</v>
      </c>
    </row>
    <row r="4304" spans="2:7" x14ac:dyDescent="0.35">
      <c r="B4304" s="7">
        <v>47036</v>
      </c>
      <c r="G4304" t="s">
        <v>2682</v>
      </c>
    </row>
    <row r="4305" spans="2:7" x14ac:dyDescent="0.35">
      <c r="B4305" s="7">
        <v>47037</v>
      </c>
      <c r="G4305" t="s">
        <v>2681</v>
      </c>
    </row>
    <row r="4306" spans="2:7" x14ac:dyDescent="0.35">
      <c r="B4306" s="7">
        <v>47038</v>
      </c>
      <c r="G4306" t="s">
        <v>2680</v>
      </c>
    </row>
    <row r="4307" spans="2:7" x14ac:dyDescent="0.35">
      <c r="B4307" s="7">
        <v>47039</v>
      </c>
      <c r="G4307" t="s">
        <v>2679</v>
      </c>
    </row>
    <row r="4308" spans="2:7" x14ac:dyDescent="0.35">
      <c r="B4308" s="7">
        <v>47040</v>
      </c>
      <c r="G4308" t="s">
        <v>2678</v>
      </c>
    </row>
    <row r="4309" spans="2:7" x14ac:dyDescent="0.35">
      <c r="B4309" s="7">
        <v>47041</v>
      </c>
      <c r="G4309" t="s">
        <v>2677</v>
      </c>
    </row>
    <row r="4310" spans="2:7" x14ac:dyDescent="0.35">
      <c r="B4310" s="7">
        <v>47042</v>
      </c>
      <c r="G4310" t="s">
        <v>2676</v>
      </c>
    </row>
    <row r="4311" spans="2:7" x14ac:dyDescent="0.35">
      <c r="B4311" s="7">
        <v>47043</v>
      </c>
      <c r="G4311" t="s">
        <v>2675</v>
      </c>
    </row>
    <row r="4312" spans="2:7" x14ac:dyDescent="0.35">
      <c r="B4312" s="7">
        <v>47044</v>
      </c>
      <c r="G4312" t="s">
        <v>2674</v>
      </c>
    </row>
    <row r="4313" spans="2:7" x14ac:dyDescent="0.35">
      <c r="B4313" s="7">
        <v>47045</v>
      </c>
      <c r="G4313" t="s">
        <v>2673</v>
      </c>
    </row>
    <row r="4314" spans="2:7" x14ac:dyDescent="0.35">
      <c r="B4314" s="7">
        <v>47046</v>
      </c>
      <c r="G4314" t="s">
        <v>2672</v>
      </c>
    </row>
    <row r="4315" spans="2:7" x14ac:dyDescent="0.35">
      <c r="B4315" s="7">
        <v>47047</v>
      </c>
      <c r="G4315" t="s">
        <v>2671</v>
      </c>
    </row>
    <row r="4316" spans="2:7" x14ac:dyDescent="0.35">
      <c r="B4316" s="7">
        <v>47048</v>
      </c>
      <c r="G4316" t="s">
        <v>2670</v>
      </c>
    </row>
    <row r="4317" spans="2:7" x14ac:dyDescent="0.35">
      <c r="B4317" s="7">
        <v>47049</v>
      </c>
      <c r="G4317" t="s">
        <v>2669</v>
      </c>
    </row>
    <row r="4318" spans="2:7" x14ac:dyDescent="0.35">
      <c r="B4318" s="7">
        <v>47050</v>
      </c>
      <c r="G4318" t="s">
        <v>2668</v>
      </c>
    </row>
    <row r="4319" spans="2:7" x14ac:dyDescent="0.35">
      <c r="B4319" s="7">
        <v>47051</v>
      </c>
      <c r="G4319" t="s">
        <v>2667</v>
      </c>
    </row>
    <row r="4320" spans="2:7" x14ac:dyDescent="0.35">
      <c r="B4320" s="7">
        <v>47052</v>
      </c>
      <c r="G4320" t="s">
        <v>2666</v>
      </c>
    </row>
    <row r="4321" spans="2:7" x14ac:dyDescent="0.35">
      <c r="B4321" s="7">
        <v>47053</v>
      </c>
      <c r="G4321" t="s">
        <v>2665</v>
      </c>
    </row>
    <row r="4322" spans="2:7" x14ac:dyDescent="0.35">
      <c r="B4322" s="7">
        <v>47054</v>
      </c>
      <c r="G4322" t="s">
        <v>2664</v>
      </c>
    </row>
    <row r="4323" spans="2:7" x14ac:dyDescent="0.35">
      <c r="B4323" s="7">
        <v>47055</v>
      </c>
      <c r="G4323" t="s">
        <v>2663</v>
      </c>
    </row>
    <row r="4324" spans="2:7" x14ac:dyDescent="0.35">
      <c r="B4324" s="7">
        <v>47056</v>
      </c>
      <c r="G4324" t="s">
        <v>2662</v>
      </c>
    </row>
    <row r="4325" spans="2:7" x14ac:dyDescent="0.35">
      <c r="B4325" s="7">
        <v>47057</v>
      </c>
      <c r="G4325" t="s">
        <v>2661</v>
      </c>
    </row>
    <row r="4326" spans="2:7" x14ac:dyDescent="0.35">
      <c r="B4326" s="7">
        <v>47058</v>
      </c>
      <c r="G4326" t="s">
        <v>2660</v>
      </c>
    </row>
    <row r="4327" spans="2:7" x14ac:dyDescent="0.35">
      <c r="B4327" s="7">
        <v>47059</v>
      </c>
      <c r="G4327" t="s">
        <v>2659</v>
      </c>
    </row>
    <row r="4328" spans="2:7" x14ac:dyDescent="0.35">
      <c r="B4328" s="7">
        <v>47060</v>
      </c>
      <c r="G4328" t="s">
        <v>2658</v>
      </c>
    </row>
    <row r="4329" spans="2:7" x14ac:dyDescent="0.35">
      <c r="B4329" s="7">
        <v>47061</v>
      </c>
      <c r="G4329" t="s">
        <v>2657</v>
      </c>
    </row>
    <row r="4330" spans="2:7" x14ac:dyDescent="0.35">
      <c r="B4330" s="7">
        <v>47062</v>
      </c>
      <c r="G4330" t="s">
        <v>2656</v>
      </c>
    </row>
    <row r="4331" spans="2:7" x14ac:dyDescent="0.35">
      <c r="B4331" s="7">
        <v>47063</v>
      </c>
      <c r="G4331" t="s">
        <v>2655</v>
      </c>
    </row>
    <row r="4332" spans="2:7" x14ac:dyDescent="0.35">
      <c r="B4332" s="7">
        <v>47064</v>
      </c>
      <c r="G4332" t="s">
        <v>2654</v>
      </c>
    </row>
    <row r="4333" spans="2:7" x14ac:dyDescent="0.35">
      <c r="B4333" s="7">
        <v>47065</v>
      </c>
      <c r="G4333" t="s">
        <v>2653</v>
      </c>
    </row>
    <row r="4334" spans="2:7" x14ac:dyDescent="0.35">
      <c r="B4334" s="7">
        <v>47066</v>
      </c>
      <c r="G4334" t="s">
        <v>2652</v>
      </c>
    </row>
    <row r="4335" spans="2:7" x14ac:dyDescent="0.35">
      <c r="B4335" s="7">
        <v>47067</v>
      </c>
      <c r="G4335" t="s">
        <v>2651</v>
      </c>
    </row>
    <row r="4336" spans="2:7" x14ac:dyDescent="0.35">
      <c r="B4336" s="7">
        <v>47068</v>
      </c>
      <c r="G4336" t="s">
        <v>2650</v>
      </c>
    </row>
    <row r="4337" spans="2:7" x14ac:dyDescent="0.35">
      <c r="B4337" s="7">
        <v>47069</v>
      </c>
      <c r="G4337" t="s">
        <v>2649</v>
      </c>
    </row>
    <row r="4338" spans="2:7" x14ac:dyDescent="0.35">
      <c r="B4338" s="7">
        <v>47070</v>
      </c>
      <c r="G4338" t="s">
        <v>2648</v>
      </c>
    </row>
    <row r="4339" spans="2:7" x14ac:dyDescent="0.35">
      <c r="B4339" s="7">
        <v>47071</v>
      </c>
      <c r="G4339" t="s">
        <v>2647</v>
      </c>
    </row>
    <row r="4340" spans="2:7" x14ac:dyDescent="0.35">
      <c r="B4340" s="7">
        <v>47072</v>
      </c>
      <c r="G4340" t="s">
        <v>2646</v>
      </c>
    </row>
    <row r="4341" spans="2:7" x14ac:dyDescent="0.35">
      <c r="B4341" s="7">
        <v>47073</v>
      </c>
      <c r="G4341" t="s">
        <v>2645</v>
      </c>
    </row>
    <row r="4342" spans="2:7" x14ac:dyDescent="0.35">
      <c r="B4342" s="7">
        <v>47074</v>
      </c>
      <c r="G4342" t="s">
        <v>2644</v>
      </c>
    </row>
    <row r="4343" spans="2:7" x14ac:dyDescent="0.35">
      <c r="B4343" s="7">
        <v>47075</v>
      </c>
      <c r="G4343" t="s">
        <v>2643</v>
      </c>
    </row>
    <row r="4344" spans="2:7" x14ac:dyDescent="0.35">
      <c r="B4344" s="7">
        <v>47076</v>
      </c>
      <c r="G4344" t="s">
        <v>2642</v>
      </c>
    </row>
    <row r="4345" spans="2:7" x14ac:dyDescent="0.35">
      <c r="B4345" s="7">
        <v>47077</v>
      </c>
      <c r="G4345" t="s">
        <v>2641</v>
      </c>
    </row>
    <row r="4346" spans="2:7" x14ac:dyDescent="0.35">
      <c r="B4346" s="7">
        <v>47078</v>
      </c>
      <c r="G4346" t="s">
        <v>2640</v>
      </c>
    </row>
    <row r="4347" spans="2:7" x14ac:dyDescent="0.35">
      <c r="B4347" s="7">
        <v>47079</v>
      </c>
      <c r="G4347" t="s">
        <v>2639</v>
      </c>
    </row>
    <row r="4348" spans="2:7" x14ac:dyDescent="0.35">
      <c r="B4348" s="7">
        <v>47080</v>
      </c>
      <c r="G4348" t="s">
        <v>2638</v>
      </c>
    </row>
    <row r="4349" spans="2:7" x14ac:dyDescent="0.35">
      <c r="B4349" s="7">
        <v>47081</v>
      </c>
      <c r="G4349" t="s">
        <v>2637</v>
      </c>
    </row>
    <row r="4350" spans="2:7" x14ac:dyDescent="0.35">
      <c r="B4350" s="7">
        <v>47082</v>
      </c>
      <c r="G4350" t="s">
        <v>2636</v>
      </c>
    </row>
    <row r="4351" spans="2:7" x14ac:dyDescent="0.35">
      <c r="B4351" s="7">
        <v>47083</v>
      </c>
      <c r="G4351" t="s">
        <v>2635</v>
      </c>
    </row>
    <row r="4352" spans="2:7" x14ac:dyDescent="0.35">
      <c r="B4352" s="7">
        <v>47084</v>
      </c>
      <c r="G4352" t="s">
        <v>2634</v>
      </c>
    </row>
    <row r="4353" spans="2:7" x14ac:dyDescent="0.35">
      <c r="B4353" s="7">
        <v>47085</v>
      </c>
      <c r="G4353" t="s">
        <v>2633</v>
      </c>
    </row>
    <row r="4354" spans="2:7" x14ac:dyDescent="0.35">
      <c r="B4354" s="7">
        <v>47086</v>
      </c>
      <c r="G4354" t="s">
        <v>2632</v>
      </c>
    </row>
    <row r="4355" spans="2:7" x14ac:dyDescent="0.35">
      <c r="B4355" s="7">
        <v>47087</v>
      </c>
      <c r="G4355" t="s">
        <v>2631</v>
      </c>
    </row>
    <row r="4356" spans="2:7" x14ac:dyDescent="0.35">
      <c r="B4356" s="7">
        <v>47088</v>
      </c>
      <c r="G4356" t="s">
        <v>2630</v>
      </c>
    </row>
    <row r="4357" spans="2:7" x14ac:dyDescent="0.35">
      <c r="B4357" s="7">
        <v>47089</v>
      </c>
      <c r="G4357" t="s">
        <v>2629</v>
      </c>
    </row>
    <row r="4358" spans="2:7" x14ac:dyDescent="0.35">
      <c r="B4358" s="7">
        <v>47090</v>
      </c>
      <c r="G4358" t="s">
        <v>2628</v>
      </c>
    </row>
    <row r="4359" spans="2:7" x14ac:dyDescent="0.35">
      <c r="B4359" s="7">
        <v>47091</v>
      </c>
      <c r="G4359" t="s">
        <v>2627</v>
      </c>
    </row>
    <row r="4360" spans="2:7" x14ac:dyDescent="0.35">
      <c r="B4360" s="7">
        <v>47092</v>
      </c>
      <c r="G4360" t="s">
        <v>2626</v>
      </c>
    </row>
    <row r="4361" spans="2:7" x14ac:dyDescent="0.35">
      <c r="B4361" s="7">
        <v>47093</v>
      </c>
      <c r="G4361" t="s">
        <v>2625</v>
      </c>
    </row>
    <row r="4362" spans="2:7" x14ac:dyDescent="0.35">
      <c r="B4362" s="7">
        <v>47094</v>
      </c>
      <c r="G4362" t="s">
        <v>2624</v>
      </c>
    </row>
    <row r="4363" spans="2:7" x14ac:dyDescent="0.35">
      <c r="B4363" s="7">
        <v>47095</v>
      </c>
      <c r="G4363" t="s">
        <v>2623</v>
      </c>
    </row>
    <row r="4364" spans="2:7" x14ac:dyDescent="0.35">
      <c r="B4364" s="7">
        <v>47096</v>
      </c>
      <c r="G4364" t="s">
        <v>2622</v>
      </c>
    </row>
    <row r="4365" spans="2:7" x14ac:dyDescent="0.35">
      <c r="B4365" s="7">
        <v>47097</v>
      </c>
      <c r="G4365" t="s">
        <v>2621</v>
      </c>
    </row>
    <row r="4366" spans="2:7" x14ac:dyDescent="0.35">
      <c r="B4366" s="7">
        <v>47098</v>
      </c>
      <c r="G4366" t="s">
        <v>2620</v>
      </c>
    </row>
    <row r="4367" spans="2:7" x14ac:dyDescent="0.35">
      <c r="B4367" s="7">
        <v>47099</v>
      </c>
      <c r="G4367" t="s">
        <v>2619</v>
      </c>
    </row>
    <row r="4368" spans="2:7" x14ac:dyDescent="0.35">
      <c r="B4368" s="7">
        <v>47100</v>
      </c>
      <c r="G4368" t="s">
        <v>2618</v>
      </c>
    </row>
    <row r="4369" spans="2:7" x14ac:dyDescent="0.35">
      <c r="B4369" s="7">
        <v>47101</v>
      </c>
      <c r="G4369" t="s">
        <v>2617</v>
      </c>
    </row>
    <row r="4370" spans="2:7" x14ac:dyDescent="0.35">
      <c r="B4370" s="7">
        <v>47102</v>
      </c>
      <c r="G4370" t="s">
        <v>2616</v>
      </c>
    </row>
    <row r="4371" spans="2:7" x14ac:dyDescent="0.35">
      <c r="B4371" s="7">
        <v>47103</v>
      </c>
      <c r="G4371" t="s">
        <v>2615</v>
      </c>
    </row>
    <row r="4372" spans="2:7" x14ac:dyDescent="0.35">
      <c r="B4372" s="7">
        <v>47104</v>
      </c>
      <c r="G4372" t="s">
        <v>2614</v>
      </c>
    </row>
    <row r="4373" spans="2:7" x14ac:dyDescent="0.35">
      <c r="B4373" s="7">
        <v>47105</v>
      </c>
      <c r="G4373" t="s">
        <v>2613</v>
      </c>
    </row>
    <row r="4374" spans="2:7" x14ac:dyDescent="0.35">
      <c r="B4374" s="7">
        <v>47106</v>
      </c>
      <c r="G4374" t="s">
        <v>2612</v>
      </c>
    </row>
    <row r="4375" spans="2:7" x14ac:dyDescent="0.35">
      <c r="B4375" s="7">
        <v>47107</v>
      </c>
      <c r="G4375" t="s">
        <v>2611</v>
      </c>
    </row>
    <row r="4376" spans="2:7" x14ac:dyDescent="0.35">
      <c r="B4376" s="7">
        <v>47108</v>
      </c>
      <c r="G4376" t="s">
        <v>2610</v>
      </c>
    </row>
    <row r="4377" spans="2:7" x14ac:dyDescent="0.35">
      <c r="B4377" s="7">
        <v>47109</v>
      </c>
      <c r="G4377" t="s">
        <v>2609</v>
      </c>
    </row>
    <row r="4378" spans="2:7" x14ac:dyDescent="0.35">
      <c r="B4378" s="7">
        <v>47110</v>
      </c>
      <c r="G4378" t="s">
        <v>2608</v>
      </c>
    </row>
    <row r="4379" spans="2:7" x14ac:dyDescent="0.35">
      <c r="B4379" s="7">
        <v>47111</v>
      </c>
      <c r="G4379" t="s">
        <v>2607</v>
      </c>
    </row>
    <row r="4380" spans="2:7" x14ac:dyDescent="0.35">
      <c r="B4380" s="7">
        <v>47112</v>
      </c>
      <c r="G4380" t="s">
        <v>2606</v>
      </c>
    </row>
    <row r="4381" spans="2:7" x14ac:dyDescent="0.35">
      <c r="B4381" s="7">
        <v>47113</v>
      </c>
      <c r="G4381" t="s">
        <v>2605</v>
      </c>
    </row>
    <row r="4382" spans="2:7" x14ac:dyDescent="0.35">
      <c r="B4382" s="7">
        <v>47114</v>
      </c>
      <c r="G4382" t="s">
        <v>2604</v>
      </c>
    </row>
    <row r="4383" spans="2:7" x14ac:dyDescent="0.35">
      <c r="B4383" s="7">
        <v>47115</v>
      </c>
      <c r="G4383" t="s">
        <v>2603</v>
      </c>
    </row>
    <row r="4384" spans="2:7" x14ac:dyDescent="0.35">
      <c r="B4384" s="7">
        <v>47116</v>
      </c>
      <c r="G4384" t="s">
        <v>2602</v>
      </c>
    </row>
    <row r="4385" spans="2:7" x14ac:dyDescent="0.35">
      <c r="B4385" s="7">
        <v>47117</v>
      </c>
      <c r="G4385" t="s">
        <v>2601</v>
      </c>
    </row>
    <row r="4386" spans="2:7" x14ac:dyDescent="0.35">
      <c r="B4386" s="7">
        <v>47118</v>
      </c>
      <c r="G4386" t="s">
        <v>2600</v>
      </c>
    </row>
    <row r="4387" spans="2:7" x14ac:dyDescent="0.35">
      <c r="B4387" s="7">
        <v>47119</v>
      </c>
      <c r="G4387" t="s">
        <v>2599</v>
      </c>
    </row>
    <row r="4388" spans="2:7" x14ac:dyDescent="0.35">
      <c r="B4388" s="7">
        <v>47120</v>
      </c>
      <c r="G4388" t="s">
        <v>2598</v>
      </c>
    </row>
    <row r="4389" spans="2:7" x14ac:dyDescent="0.35">
      <c r="B4389" s="7">
        <v>47121</v>
      </c>
      <c r="G4389" t="s">
        <v>2597</v>
      </c>
    </row>
    <row r="4390" spans="2:7" x14ac:dyDescent="0.35">
      <c r="B4390" s="7">
        <v>47122</v>
      </c>
      <c r="G4390" t="s">
        <v>2596</v>
      </c>
    </row>
    <row r="4391" spans="2:7" x14ac:dyDescent="0.35">
      <c r="B4391" s="7">
        <v>47123</v>
      </c>
      <c r="G4391" t="s">
        <v>2595</v>
      </c>
    </row>
    <row r="4392" spans="2:7" x14ac:dyDescent="0.35">
      <c r="B4392" s="7">
        <v>47124</v>
      </c>
      <c r="G4392" t="s">
        <v>2594</v>
      </c>
    </row>
    <row r="4393" spans="2:7" x14ac:dyDescent="0.35">
      <c r="B4393" s="7">
        <v>47125</v>
      </c>
      <c r="G4393" t="s">
        <v>2593</v>
      </c>
    </row>
    <row r="4394" spans="2:7" x14ac:dyDescent="0.35">
      <c r="B4394" s="7">
        <v>47126</v>
      </c>
      <c r="G4394" t="s">
        <v>2592</v>
      </c>
    </row>
    <row r="4395" spans="2:7" x14ac:dyDescent="0.35">
      <c r="B4395" s="7">
        <v>47127</v>
      </c>
      <c r="G4395" t="s">
        <v>2591</v>
      </c>
    </row>
    <row r="4396" spans="2:7" x14ac:dyDescent="0.35">
      <c r="B4396" s="7">
        <v>47128</v>
      </c>
      <c r="G4396" t="s">
        <v>2590</v>
      </c>
    </row>
    <row r="4397" spans="2:7" x14ac:dyDescent="0.35">
      <c r="B4397" s="7">
        <v>47129</v>
      </c>
      <c r="G4397" t="s">
        <v>2589</v>
      </c>
    </row>
    <row r="4398" spans="2:7" x14ac:dyDescent="0.35">
      <c r="B4398" s="7">
        <v>47130</v>
      </c>
      <c r="G4398" t="s">
        <v>2588</v>
      </c>
    </row>
    <row r="4399" spans="2:7" x14ac:dyDescent="0.35">
      <c r="B4399" s="7">
        <v>47131</v>
      </c>
      <c r="G4399" t="s">
        <v>2587</v>
      </c>
    </row>
    <row r="4400" spans="2:7" x14ac:dyDescent="0.35">
      <c r="B4400" s="7">
        <v>47132</v>
      </c>
      <c r="G4400" t="s">
        <v>2586</v>
      </c>
    </row>
    <row r="4401" spans="2:7" x14ac:dyDescent="0.35">
      <c r="B4401" s="7">
        <v>47133</v>
      </c>
      <c r="G4401" t="s">
        <v>2585</v>
      </c>
    </row>
    <row r="4402" spans="2:7" x14ac:dyDescent="0.35">
      <c r="B4402" s="7">
        <v>47134</v>
      </c>
      <c r="G4402" t="s">
        <v>2584</v>
      </c>
    </row>
    <row r="4403" spans="2:7" x14ac:dyDescent="0.35">
      <c r="B4403" s="7">
        <v>47135</v>
      </c>
      <c r="G4403" t="s">
        <v>2583</v>
      </c>
    </row>
    <row r="4404" spans="2:7" x14ac:dyDescent="0.35">
      <c r="B4404" s="7">
        <v>47136</v>
      </c>
      <c r="G4404" t="s">
        <v>2582</v>
      </c>
    </row>
    <row r="4405" spans="2:7" x14ac:dyDescent="0.35">
      <c r="B4405" s="7">
        <v>47137</v>
      </c>
      <c r="G4405" t="s">
        <v>2581</v>
      </c>
    </row>
    <row r="4406" spans="2:7" x14ac:dyDescent="0.35">
      <c r="B4406" s="7">
        <v>47138</v>
      </c>
      <c r="G4406" t="s">
        <v>2580</v>
      </c>
    </row>
    <row r="4407" spans="2:7" x14ac:dyDescent="0.35">
      <c r="B4407" s="7">
        <v>47139</v>
      </c>
      <c r="G4407" t="s">
        <v>2579</v>
      </c>
    </row>
    <row r="4408" spans="2:7" x14ac:dyDescent="0.35">
      <c r="B4408" s="7">
        <v>47140</v>
      </c>
      <c r="G4408" t="s">
        <v>2578</v>
      </c>
    </row>
    <row r="4409" spans="2:7" x14ac:dyDescent="0.35">
      <c r="B4409" s="7">
        <v>47141</v>
      </c>
      <c r="G4409" t="s">
        <v>2577</v>
      </c>
    </row>
    <row r="4410" spans="2:7" x14ac:dyDescent="0.35">
      <c r="B4410" s="7">
        <v>47142</v>
      </c>
      <c r="G4410" t="s">
        <v>2576</v>
      </c>
    </row>
    <row r="4411" spans="2:7" x14ac:dyDescent="0.35">
      <c r="B4411" s="7">
        <v>47143</v>
      </c>
      <c r="G4411" t="s">
        <v>2575</v>
      </c>
    </row>
    <row r="4412" spans="2:7" x14ac:dyDescent="0.35">
      <c r="B4412" s="7">
        <v>47144</v>
      </c>
      <c r="G4412" t="s">
        <v>2574</v>
      </c>
    </row>
    <row r="4413" spans="2:7" x14ac:dyDescent="0.35">
      <c r="B4413" s="7">
        <v>47145</v>
      </c>
      <c r="G4413" t="s">
        <v>2573</v>
      </c>
    </row>
    <row r="4414" spans="2:7" x14ac:dyDescent="0.35">
      <c r="B4414" s="7">
        <v>47146</v>
      </c>
      <c r="G4414" t="s">
        <v>2572</v>
      </c>
    </row>
    <row r="4415" spans="2:7" x14ac:dyDescent="0.35">
      <c r="B4415" s="7">
        <v>47147</v>
      </c>
      <c r="G4415" t="s">
        <v>2571</v>
      </c>
    </row>
    <row r="4416" spans="2:7" x14ac:dyDescent="0.35">
      <c r="B4416" s="7">
        <v>47148</v>
      </c>
      <c r="G4416" t="s">
        <v>2570</v>
      </c>
    </row>
    <row r="4417" spans="2:7" x14ac:dyDescent="0.35">
      <c r="B4417" s="7">
        <v>47149</v>
      </c>
      <c r="G4417" t="s">
        <v>2569</v>
      </c>
    </row>
    <row r="4418" spans="2:7" x14ac:dyDescent="0.35">
      <c r="B4418" s="7">
        <v>47150</v>
      </c>
      <c r="G4418" t="s">
        <v>2568</v>
      </c>
    </row>
    <row r="4419" spans="2:7" x14ac:dyDescent="0.35">
      <c r="B4419" s="7">
        <v>47151</v>
      </c>
      <c r="G4419" t="s">
        <v>2567</v>
      </c>
    </row>
    <row r="4420" spans="2:7" x14ac:dyDescent="0.35">
      <c r="B4420" s="7">
        <v>47152</v>
      </c>
      <c r="G4420" t="s">
        <v>2566</v>
      </c>
    </row>
    <row r="4421" spans="2:7" x14ac:dyDescent="0.35">
      <c r="B4421" s="7">
        <v>47153</v>
      </c>
      <c r="G4421" t="s">
        <v>2565</v>
      </c>
    </row>
    <row r="4422" spans="2:7" x14ac:dyDescent="0.35">
      <c r="B4422" s="7">
        <v>47154</v>
      </c>
      <c r="G4422" t="s">
        <v>2564</v>
      </c>
    </row>
    <row r="4423" spans="2:7" x14ac:dyDescent="0.35">
      <c r="B4423" s="7">
        <v>47155</v>
      </c>
      <c r="G4423" t="s">
        <v>2563</v>
      </c>
    </row>
    <row r="4424" spans="2:7" x14ac:dyDescent="0.35">
      <c r="B4424" s="7">
        <v>47156</v>
      </c>
      <c r="G4424" t="s">
        <v>2562</v>
      </c>
    </row>
    <row r="4425" spans="2:7" x14ac:dyDescent="0.35">
      <c r="B4425" s="7">
        <v>47157</v>
      </c>
      <c r="G4425" t="s">
        <v>2561</v>
      </c>
    </row>
    <row r="4426" spans="2:7" x14ac:dyDescent="0.35">
      <c r="B4426" s="7">
        <v>47158</v>
      </c>
      <c r="G4426" t="s">
        <v>2560</v>
      </c>
    </row>
    <row r="4427" spans="2:7" x14ac:dyDescent="0.35">
      <c r="B4427" s="7">
        <v>47159</v>
      </c>
      <c r="G4427" t="s">
        <v>2559</v>
      </c>
    </row>
    <row r="4428" spans="2:7" x14ac:dyDescent="0.35">
      <c r="B4428" s="7">
        <v>47160</v>
      </c>
      <c r="G4428" t="s">
        <v>2558</v>
      </c>
    </row>
    <row r="4429" spans="2:7" x14ac:dyDescent="0.35">
      <c r="B4429" s="7">
        <v>47161</v>
      </c>
      <c r="G4429" t="s">
        <v>2557</v>
      </c>
    </row>
    <row r="4430" spans="2:7" x14ac:dyDescent="0.35">
      <c r="B4430" s="7">
        <v>47162</v>
      </c>
      <c r="G4430" t="s">
        <v>2556</v>
      </c>
    </row>
    <row r="4431" spans="2:7" x14ac:dyDescent="0.35">
      <c r="B4431" s="7">
        <v>47163</v>
      </c>
      <c r="G4431" t="s">
        <v>2555</v>
      </c>
    </row>
    <row r="4432" spans="2:7" x14ac:dyDescent="0.35">
      <c r="B4432" s="7">
        <v>47164</v>
      </c>
      <c r="G4432" t="s">
        <v>2554</v>
      </c>
    </row>
    <row r="4433" spans="2:7" x14ac:dyDescent="0.35">
      <c r="B4433" s="7">
        <v>47165</v>
      </c>
      <c r="G4433" t="s">
        <v>2553</v>
      </c>
    </row>
    <row r="4434" spans="2:7" x14ac:dyDescent="0.35">
      <c r="B4434" s="7">
        <v>47166</v>
      </c>
      <c r="G4434" t="s">
        <v>2552</v>
      </c>
    </row>
    <row r="4435" spans="2:7" x14ac:dyDescent="0.35">
      <c r="B4435" s="7">
        <v>47167</v>
      </c>
      <c r="G4435" t="s">
        <v>2551</v>
      </c>
    </row>
    <row r="4436" spans="2:7" x14ac:dyDescent="0.35">
      <c r="B4436" s="7">
        <v>47168</v>
      </c>
      <c r="G4436" t="s">
        <v>2550</v>
      </c>
    </row>
    <row r="4437" spans="2:7" x14ac:dyDescent="0.35">
      <c r="B4437" s="7">
        <v>47169</v>
      </c>
      <c r="G4437" t="s">
        <v>2549</v>
      </c>
    </row>
    <row r="4438" spans="2:7" x14ac:dyDescent="0.35">
      <c r="B4438" s="7">
        <v>47170</v>
      </c>
      <c r="G4438" t="s">
        <v>2548</v>
      </c>
    </row>
    <row r="4439" spans="2:7" x14ac:dyDescent="0.35">
      <c r="B4439" s="7">
        <v>47171</v>
      </c>
      <c r="G4439" t="s">
        <v>2547</v>
      </c>
    </row>
    <row r="4440" spans="2:7" x14ac:dyDescent="0.35">
      <c r="B4440" s="7">
        <v>47172</v>
      </c>
      <c r="G4440" t="s">
        <v>2546</v>
      </c>
    </row>
    <row r="4441" spans="2:7" x14ac:dyDescent="0.35">
      <c r="B4441" s="7">
        <v>47173</v>
      </c>
      <c r="G4441" t="s">
        <v>2545</v>
      </c>
    </row>
    <row r="4442" spans="2:7" x14ac:dyDescent="0.35">
      <c r="B4442" s="7">
        <v>47174</v>
      </c>
      <c r="G4442" t="s">
        <v>2544</v>
      </c>
    </row>
    <row r="4443" spans="2:7" x14ac:dyDescent="0.35">
      <c r="B4443" s="7">
        <v>47175</v>
      </c>
      <c r="G4443" t="s">
        <v>2543</v>
      </c>
    </row>
    <row r="4444" spans="2:7" x14ac:dyDescent="0.35">
      <c r="B4444" s="7">
        <v>47176</v>
      </c>
      <c r="G4444" t="s">
        <v>2542</v>
      </c>
    </row>
    <row r="4445" spans="2:7" x14ac:dyDescent="0.35">
      <c r="B4445" s="7">
        <v>47177</v>
      </c>
      <c r="G4445" t="s">
        <v>2541</v>
      </c>
    </row>
    <row r="4446" spans="2:7" x14ac:dyDescent="0.35">
      <c r="B4446" s="7">
        <v>47178</v>
      </c>
      <c r="G4446" t="s">
        <v>2540</v>
      </c>
    </row>
    <row r="4447" spans="2:7" x14ac:dyDescent="0.35">
      <c r="B4447" s="7">
        <v>47179</v>
      </c>
      <c r="G4447" t="s">
        <v>2539</v>
      </c>
    </row>
    <row r="4448" spans="2:7" x14ac:dyDescent="0.35">
      <c r="B4448" s="7">
        <v>47180</v>
      </c>
      <c r="G4448" t="s">
        <v>2538</v>
      </c>
    </row>
    <row r="4449" spans="2:7" x14ac:dyDescent="0.35">
      <c r="B4449" s="7">
        <v>47181</v>
      </c>
      <c r="G4449" t="s">
        <v>2537</v>
      </c>
    </row>
    <row r="4450" spans="2:7" x14ac:dyDescent="0.35">
      <c r="B4450" s="7">
        <v>47182</v>
      </c>
      <c r="G4450" t="s">
        <v>2536</v>
      </c>
    </row>
    <row r="4451" spans="2:7" x14ac:dyDescent="0.35">
      <c r="B4451" s="7">
        <v>47183</v>
      </c>
      <c r="G4451" t="s">
        <v>2535</v>
      </c>
    </row>
    <row r="4452" spans="2:7" x14ac:dyDescent="0.35">
      <c r="B4452" s="7">
        <v>47184</v>
      </c>
      <c r="G4452" t="s">
        <v>2534</v>
      </c>
    </row>
    <row r="4453" spans="2:7" x14ac:dyDescent="0.35">
      <c r="B4453" s="7">
        <v>47185</v>
      </c>
      <c r="G4453" t="s">
        <v>2533</v>
      </c>
    </row>
    <row r="4454" spans="2:7" x14ac:dyDescent="0.35">
      <c r="B4454" s="7">
        <v>47186</v>
      </c>
      <c r="G4454" t="s">
        <v>2532</v>
      </c>
    </row>
    <row r="4455" spans="2:7" x14ac:dyDescent="0.35">
      <c r="B4455" s="7">
        <v>47187</v>
      </c>
      <c r="G4455" t="s">
        <v>2531</v>
      </c>
    </row>
    <row r="4456" spans="2:7" x14ac:dyDescent="0.35">
      <c r="B4456" s="7">
        <v>47188</v>
      </c>
      <c r="G4456" t="s">
        <v>2530</v>
      </c>
    </row>
    <row r="4457" spans="2:7" x14ac:dyDescent="0.35">
      <c r="B4457" s="7">
        <v>47189</v>
      </c>
      <c r="G4457" t="s">
        <v>2529</v>
      </c>
    </row>
    <row r="4458" spans="2:7" x14ac:dyDescent="0.35">
      <c r="B4458" s="7">
        <v>47190</v>
      </c>
      <c r="G4458" t="s">
        <v>2528</v>
      </c>
    </row>
    <row r="4459" spans="2:7" x14ac:dyDescent="0.35">
      <c r="B4459" s="7">
        <v>47191</v>
      </c>
      <c r="G4459" t="s">
        <v>2527</v>
      </c>
    </row>
    <row r="4460" spans="2:7" x14ac:dyDescent="0.35">
      <c r="B4460" s="7">
        <v>47192</v>
      </c>
      <c r="G4460" t="s">
        <v>2526</v>
      </c>
    </row>
    <row r="4461" spans="2:7" x14ac:dyDescent="0.35">
      <c r="B4461" s="7">
        <v>47193</v>
      </c>
      <c r="G4461" t="s">
        <v>2525</v>
      </c>
    </row>
    <row r="4462" spans="2:7" x14ac:dyDescent="0.35">
      <c r="B4462" s="7">
        <v>47194</v>
      </c>
      <c r="G4462" t="s">
        <v>2524</v>
      </c>
    </row>
    <row r="4463" spans="2:7" x14ac:dyDescent="0.35">
      <c r="B4463" s="7">
        <v>47195</v>
      </c>
      <c r="G4463" t="s">
        <v>2523</v>
      </c>
    </row>
    <row r="4464" spans="2:7" x14ac:dyDescent="0.35">
      <c r="B4464" s="7">
        <v>47196</v>
      </c>
      <c r="G4464" t="s">
        <v>2522</v>
      </c>
    </row>
    <row r="4465" spans="2:7" x14ac:dyDescent="0.35">
      <c r="B4465" s="7">
        <v>47197</v>
      </c>
      <c r="G4465" t="s">
        <v>2521</v>
      </c>
    </row>
    <row r="4466" spans="2:7" x14ac:dyDescent="0.35">
      <c r="B4466" s="7">
        <v>47198</v>
      </c>
      <c r="G4466" t="s">
        <v>2520</v>
      </c>
    </row>
    <row r="4467" spans="2:7" x14ac:dyDescent="0.35">
      <c r="B4467" s="7">
        <v>47199</v>
      </c>
      <c r="G4467" t="s">
        <v>2519</v>
      </c>
    </row>
    <row r="4468" spans="2:7" x14ac:dyDescent="0.35">
      <c r="B4468" s="7">
        <v>47200</v>
      </c>
      <c r="G4468" t="s">
        <v>2518</v>
      </c>
    </row>
    <row r="4469" spans="2:7" x14ac:dyDescent="0.35">
      <c r="B4469" s="7">
        <v>47201</v>
      </c>
      <c r="G4469" t="s">
        <v>2517</v>
      </c>
    </row>
    <row r="4470" spans="2:7" x14ac:dyDescent="0.35">
      <c r="B4470" s="7">
        <v>47202</v>
      </c>
      <c r="G4470" t="s">
        <v>2516</v>
      </c>
    </row>
    <row r="4471" spans="2:7" x14ac:dyDescent="0.35">
      <c r="B4471" s="7">
        <v>47203</v>
      </c>
      <c r="G4471" t="s">
        <v>2515</v>
      </c>
    </row>
    <row r="4472" spans="2:7" x14ac:dyDescent="0.35">
      <c r="B4472" s="7">
        <v>47204</v>
      </c>
      <c r="G4472" t="s">
        <v>2514</v>
      </c>
    </row>
    <row r="4473" spans="2:7" x14ac:dyDescent="0.35">
      <c r="B4473" s="7">
        <v>47205</v>
      </c>
      <c r="G4473" t="s">
        <v>2513</v>
      </c>
    </row>
    <row r="4474" spans="2:7" x14ac:dyDescent="0.35">
      <c r="B4474" s="7">
        <v>47206</v>
      </c>
      <c r="G4474" t="s">
        <v>2512</v>
      </c>
    </row>
    <row r="4475" spans="2:7" x14ac:dyDescent="0.35">
      <c r="B4475" s="7">
        <v>47207</v>
      </c>
      <c r="G4475" t="s">
        <v>2511</v>
      </c>
    </row>
    <row r="4476" spans="2:7" x14ac:dyDescent="0.35">
      <c r="B4476" s="7">
        <v>47208</v>
      </c>
      <c r="G4476" t="s">
        <v>2510</v>
      </c>
    </row>
    <row r="4477" spans="2:7" x14ac:dyDescent="0.35">
      <c r="B4477" s="7">
        <v>47209</v>
      </c>
      <c r="G4477" t="s">
        <v>2509</v>
      </c>
    </row>
    <row r="4478" spans="2:7" x14ac:dyDescent="0.35">
      <c r="B4478" s="7">
        <v>47210</v>
      </c>
      <c r="G4478" t="s">
        <v>2508</v>
      </c>
    </row>
    <row r="4479" spans="2:7" x14ac:dyDescent="0.35">
      <c r="B4479" s="7">
        <v>47211</v>
      </c>
      <c r="G4479" t="s">
        <v>2507</v>
      </c>
    </row>
    <row r="4480" spans="2:7" x14ac:dyDescent="0.35">
      <c r="B4480" s="7">
        <v>47212</v>
      </c>
      <c r="G4480" t="s">
        <v>2506</v>
      </c>
    </row>
    <row r="4481" spans="2:7" x14ac:dyDescent="0.35">
      <c r="B4481" s="7">
        <v>47213</v>
      </c>
      <c r="G4481" t="s">
        <v>2505</v>
      </c>
    </row>
    <row r="4482" spans="2:7" x14ac:dyDescent="0.35">
      <c r="B4482" s="7">
        <v>47214</v>
      </c>
      <c r="G4482" t="s">
        <v>2504</v>
      </c>
    </row>
    <row r="4483" spans="2:7" x14ac:dyDescent="0.35">
      <c r="B4483" s="7">
        <v>47215</v>
      </c>
      <c r="G4483" t="s">
        <v>2503</v>
      </c>
    </row>
    <row r="4484" spans="2:7" x14ac:dyDescent="0.35">
      <c r="B4484" s="7">
        <v>47216</v>
      </c>
      <c r="G4484" t="s">
        <v>2502</v>
      </c>
    </row>
    <row r="4485" spans="2:7" x14ac:dyDescent="0.35">
      <c r="B4485" s="7">
        <v>47217</v>
      </c>
      <c r="G4485" t="s">
        <v>2501</v>
      </c>
    </row>
    <row r="4486" spans="2:7" x14ac:dyDescent="0.35">
      <c r="B4486" s="7">
        <v>47218</v>
      </c>
      <c r="G4486" t="s">
        <v>2500</v>
      </c>
    </row>
    <row r="4487" spans="2:7" x14ac:dyDescent="0.35">
      <c r="B4487" s="7">
        <v>47219</v>
      </c>
      <c r="G4487" t="s">
        <v>2499</v>
      </c>
    </row>
    <row r="4488" spans="2:7" x14ac:dyDescent="0.35">
      <c r="B4488" s="7">
        <v>47220</v>
      </c>
      <c r="G4488" t="s">
        <v>2498</v>
      </c>
    </row>
    <row r="4489" spans="2:7" x14ac:dyDescent="0.35">
      <c r="B4489" s="7">
        <v>47221</v>
      </c>
      <c r="G4489" t="s">
        <v>2497</v>
      </c>
    </row>
    <row r="4490" spans="2:7" x14ac:dyDescent="0.35">
      <c r="B4490" s="7">
        <v>47222</v>
      </c>
      <c r="G4490" t="s">
        <v>2496</v>
      </c>
    </row>
    <row r="4491" spans="2:7" x14ac:dyDescent="0.35">
      <c r="B4491" s="7">
        <v>47223</v>
      </c>
      <c r="G4491" t="s">
        <v>2495</v>
      </c>
    </row>
    <row r="4492" spans="2:7" x14ac:dyDescent="0.35">
      <c r="B4492" s="7">
        <v>47224</v>
      </c>
      <c r="G4492" t="s">
        <v>2494</v>
      </c>
    </row>
    <row r="4493" spans="2:7" x14ac:dyDescent="0.35">
      <c r="B4493" s="7">
        <v>47225</v>
      </c>
      <c r="G4493" t="s">
        <v>2493</v>
      </c>
    </row>
    <row r="4494" spans="2:7" x14ac:dyDescent="0.35">
      <c r="B4494" s="7">
        <v>47226</v>
      </c>
      <c r="G4494" t="s">
        <v>2492</v>
      </c>
    </row>
    <row r="4495" spans="2:7" x14ac:dyDescent="0.35">
      <c r="B4495" s="7">
        <v>47227</v>
      </c>
      <c r="G4495" t="s">
        <v>2491</v>
      </c>
    </row>
    <row r="4496" spans="2:7" x14ac:dyDescent="0.35">
      <c r="B4496" s="7">
        <v>47228</v>
      </c>
      <c r="G4496" t="s">
        <v>2490</v>
      </c>
    </row>
    <row r="4497" spans="2:7" x14ac:dyDescent="0.35">
      <c r="B4497" s="7">
        <v>47229</v>
      </c>
      <c r="G4497" t="s">
        <v>2489</v>
      </c>
    </row>
    <row r="4498" spans="2:7" x14ac:dyDescent="0.35">
      <c r="B4498" s="7">
        <v>47230</v>
      </c>
      <c r="G4498" t="s">
        <v>2488</v>
      </c>
    </row>
    <row r="4499" spans="2:7" x14ac:dyDescent="0.35">
      <c r="B4499" s="7">
        <v>47231</v>
      </c>
      <c r="G4499" t="s">
        <v>2487</v>
      </c>
    </row>
    <row r="4500" spans="2:7" x14ac:dyDescent="0.35">
      <c r="B4500" s="7">
        <v>47232</v>
      </c>
      <c r="G4500" t="s">
        <v>2486</v>
      </c>
    </row>
    <row r="4501" spans="2:7" x14ac:dyDescent="0.35">
      <c r="B4501" s="7">
        <v>47233</v>
      </c>
      <c r="G4501" t="s">
        <v>2485</v>
      </c>
    </row>
    <row r="4502" spans="2:7" x14ac:dyDescent="0.35">
      <c r="B4502" s="7">
        <v>47234</v>
      </c>
      <c r="G4502" t="s">
        <v>2484</v>
      </c>
    </row>
    <row r="4503" spans="2:7" x14ac:dyDescent="0.35">
      <c r="B4503" s="7">
        <v>47235</v>
      </c>
      <c r="G4503" t="s">
        <v>2483</v>
      </c>
    </row>
    <row r="4504" spans="2:7" x14ac:dyDescent="0.35">
      <c r="B4504" s="7">
        <v>47236</v>
      </c>
      <c r="G4504" t="s">
        <v>2482</v>
      </c>
    </row>
    <row r="4505" spans="2:7" x14ac:dyDescent="0.35">
      <c r="B4505" s="7">
        <v>47237</v>
      </c>
      <c r="G4505" t="s">
        <v>2481</v>
      </c>
    </row>
    <row r="4506" spans="2:7" x14ac:dyDescent="0.35">
      <c r="B4506" s="7">
        <v>47238</v>
      </c>
      <c r="G4506" t="s">
        <v>2480</v>
      </c>
    </row>
    <row r="4507" spans="2:7" x14ac:dyDescent="0.35">
      <c r="B4507" s="7">
        <v>47239</v>
      </c>
      <c r="G4507" t="s">
        <v>2479</v>
      </c>
    </row>
    <row r="4508" spans="2:7" x14ac:dyDescent="0.35">
      <c r="B4508" s="7">
        <v>47240</v>
      </c>
      <c r="G4508" t="s">
        <v>2478</v>
      </c>
    </row>
    <row r="4509" spans="2:7" x14ac:dyDescent="0.35">
      <c r="B4509" s="7">
        <v>47241</v>
      </c>
      <c r="G4509" t="s">
        <v>2477</v>
      </c>
    </row>
    <row r="4510" spans="2:7" x14ac:dyDescent="0.35">
      <c r="B4510" s="7">
        <v>47242</v>
      </c>
      <c r="G4510" t="s">
        <v>2476</v>
      </c>
    </row>
    <row r="4511" spans="2:7" x14ac:dyDescent="0.35">
      <c r="B4511" s="7">
        <v>47243</v>
      </c>
      <c r="G4511" t="s">
        <v>2475</v>
      </c>
    </row>
    <row r="4512" spans="2:7" x14ac:dyDescent="0.35">
      <c r="B4512" s="7">
        <v>47244</v>
      </c>
      <c r="G4512" t="s">
        <v>2474</v>
      </c>
    </row>
    <row r="4513" spans="2:7" x14ac:dyDescent="0.35">
      <c r="B4513" s="7">
        <v>47245</v>
      </c>
      <c r="G4513" t="s">
        <v>2473</v>
      </c>
    </row>
    <row r="4514" spans="2:7" x14ac:dyDescent="0.35">
      <c r="B4514" s="7">
        <v>47246</v>
      </c>
      <c r="G4514" t="s">
        <v>2472</v>
      </c>
    </row>
    <row r="4515" spans="2:7" x14ac:dyDescent="0.35">
      <c r="B4515" s="7">
        <v>47247</v>
      </c>
      <c r="G4515" t="s">
        <v>2471</v>
      </c>
    </row>
    <row r="4516" spans="2:7" x14ac:dyDescent="0.35">
      <c r="B4516" s="7">
        <v>47248</v>
      </c>
      <c r="G4516" t="s">
        <v>2470</v>
      </c>
    </row>
    <row r="4517" spans="2:7" x14ac:dyDescent="0.35">
      <c r="B4517" s="7">
        <v>47249</v>
      </c>
      <c r="G4517" t="s">
        <v>2469</v>
      </c>
    </row>
    <row r="4518" spans="2:7" x14ac:dyDescent="0.35">
      <c r="B4518" s="7">
        <v>47250</v>
      </c>
      <c r="G4518" t="s">
        <v>2468</v>
      </c>
    </row>
    <row r="4519" spans="2:7" x14ac:dyDescent="0.35">
      <c r="B4519" s="7">
        <v>47251</v>
      </c>
      <c r="G4519" t="s">
        <v>2467</v>
      </c>
    </row>
    <row r="4520" spans="2:7" x14ac:dyDescent="0.35">
      <c r="B4520" s="7">
        <v>47252</v>
      </c>
      <c r="G4520" t="s">
        <v>2466</v>
      </c>
    </row>
    <row r="4521" spans="2:7" x14ac:dyDescent="0.35">
      <c r="B4521" s="7">
        <v>47253</v>
      </c>
      <c r="G4521" t="s">
        <v>2465</v>
      </c>
    </row>
    <row r="4522" spans="2:7" x14ac:dyDescent="0.35">
      <c r="B4522" s="7">
        <v>47254</v>
      </c>
      <c r="G4522" t="s">
        <v>2464</v>
      </c>
    </row>
    <row r="4523" spans="2:7" x14ac:dyDescent="0.35">
      <c r="B4523" s="7">
        <v>47255</v>
      </c>
      <c r="G4523" t="s">
        <v>2463</v>
      </c>
    </row>
    <row r="4524" spans="2:7" x14ac:dyDescent="0.35">
      <c r="B4524" s="7">
        <v>47256</v>
      </c>
      <c r="G4524" t="s">
        <v>2462</v>
      </c>
    </row>
    <row r="4525" spans="2:7" x14ac:dyDescent="0.35">
      <c r="B4525" s="7">
        <v>47257</v>
      </c>
      <c r="G4525" t="s">
        <v>2461</v>
      </c>
    </row>
    <row r="4526" spans="2:7" x14ac:dyDescent="0.35">
      <c r="B4526" s="7">
        <v>47258</v>
      </c>
      <c r="G4526" t="s">
        <v>2460</v>
      </c>
    </row>
    <row r="4527" spans="2:7" x14ac:dyDescent="0.35">
      <c r="B4527" s="7">
        <v>47259</v>
      </c>
      <c r="G4527" t="s">
        <v>2459</v>
      </c>
    </row>
    <row r="4528" spans="2:7" x14ac:dyDescent="0.35">
      <c r="B4528" s="7">
        <v>47260</v>
      </c>
      <c r="G4528" t="s">
        <v>2458</v>
      </c>
    </row>
    <row r="4529" spans="2:7" x14ac:dyDescent="0.35">
      <c r="B4529" s="7">
        <v>47261</v>
      </c>
      <c r="G4529" t="s">
        <v>2457</v>
      </c>
    </row>
    <row r="4530" spans="2:7" x14ac:dyDescent="0.35">
      <c r="B4530" s="7">
        <v>47262</v>
      </c>
      <c r="G4530" t="s">
        <v>2456</v>
      </c>
    </row>
    <row r="4531" spans="2:7" x14ac:dyDescent="0.35">
      <c r="B4531" s="7">
        <v>47263</v>
      </c>
      <c r="G4531" t="s">
        <v>2455</v>
      </c>
    </row>
    <row r="4532" spans="2:7" x14ac:dyDescent="0.35">
      <c r="B4532" s="7">
        <v>47264</v>
      </c>
      <c r="G4532" t="s">
        <v>2454</v>
      </c>
    </row>
    <row r="4533" spans="2:7" x14ac:dyDescent="0.35">
      <c r="B4533" s="7">
        <v>47265</v>
      </c>
      <c r="G4533" t="s">
        <v>2453</v>
      </c>
    </row>
    <row r="4534" spans="2:7" x14ac:dyDescent="0.35">
      <c r="B4534" s="7">
        <v>47266</v>
      </c>
      <c r="G4534" t="s">
        <v>2452</v>
      </c>
    </row>
    <row r="4535" spans="2:7" x14ac:dyDescent="0.35">
      <c r="B4535" s="7">
        <v>47267</v>
      </c>
      <c r="G4535" t="s">
        <v>2451</v>
      </c>
    </row>
    <row r="4536" spans="2:7" x14ac:dyDescent="0.35">
      <c r="B4536" s="7">
        <v>47268</v>
      </c>
      <c r="G4536" t="s">
        <v>2450</v>
      </c>
    </row>
    <row r="4537" spans="2:7" x14ac:dyDescent="0.35">
      <c r="B4537" s="7">
        <v>47269</v>
      </c>
      <c r="G4537" t="s">
        <v>2449</v>
      </c>
    </row>
    <row r="4538" spans="2:7" x14ac:dyDescent="0.35">
      <c r="B4538" s="7">
        <v>47270</v>
      </c>
      <c r="G4538" t="s">
        <v>2448</v>
      </c>
    </row>
    <row r="4539" spans="2:7" x14ac:dyDescent="0.35">
      <c r="B4539" s="7">
        <v>47271</v>
      </c>
      <c r="G4539" t="s">
        <v>2447</v>
      </c>
    </row>
    <row r="4540" spans="2:7" x14ac:dyDescent="0.35">
      <c r="B4540" s="7">
        <v>47272</v>
      </c>
      <c r="G4540" t="s">
        <v>2446</v>
      </c>
    </row>
    <row r="4541" spans="2:7" x14ac:dyDescent="0.35">
      <c r="B4541" s="7">
        <v>47273</v>
      </c>
      <c r="G4541" t="s">
        <v>2445</v>
      </c>
    </row>
    <row r="4542" spans="2:7" x14ac:dyDescent="0.35">
      <c r="B4542" s="7">
        <v>47274</v>
      </c>
      <c r="G4542" t="s">
        <v>2444</v>
      </c>
    </row>
    <row r="4543" spans="2:7" x14ac:dyDescent="0.35">
      <c r="B4543" s="7">
        <v>47275</v>
      </c>
      <c r="G4543" t="s">
        <v>2443</v>
      </c>
    </row>
    <row r="4544" spans="2:7" x14ac:dyDescent="0.35">
      <c r="B4544" s="7">
        <v>47276</v>
      </c>
      <c r="G4544" t="s">
        <v>2442</v>
      </c>
    </row>
    <row r="4545" spans="2:7" x14ac:dyDescent="0.35">
      <c r="B4545" s="7">
        <v>47277</v>
      </c>
      <c r="G4545" t="s">
        <v>2441</v>
      </c>
    </row>
    <row r="4546" spans="2:7" x14ac:dyDescent="0.35">
      <c r="B4546" s="7">
        <v>47278</v>
      </c>
      <c r="G4546" t="s">
        <v>2440</v>
      </c>
    </row>
    <row r="4547" spans="2:7" x14ac:dyDescent="0.35">
      <c r="B4547" s="7">
        <v>47279</v>
      </c>
      <c r="G4547" t="s">
        <v>2439</v>
      </c>
    </row>
    <row r="4548" spans="2:7" x14ac:dyDescent="0.35">
      <c r="B4548" s="7">
        <v>47280</v>
      </c>
      <c r="G4548" t="s">
        <v>2438</v>
      </c>
    </row>
    <row r="4549" spans="2:7" x14ac:dyDescent="0.35">
      <c r="B4549" s="7">
        <v>47281</v>
      </c>
      <c r="G4549" t="s">
        <v>2437</v>
      </c>
    </row>
    <row r="4550" spans="2:7" x14ac:dyDescent="0.35">
      <c r="B4550" s="7">
        <v>47282</v>
      </c>
      <c r="G4550" t="s">
        <v>2436</v>
      </c>
    </row>
    <row r="4551" spans="2:7" x14ac:dyDescent="0.35">
      <c r="B4551" s="7">
        <v>47283</v>
      </c>
      <c r="G4551" t="s">
        <v>2435</v>
      </c>
    </row>
    <row r="4552" spans="2:7" x14ac:dyDescent="0.35">
      <c r="B4552" s="7">
        <v>47284</v>
      </c>
      <c r="G4552" t="s">
        <v>2434</v>
      </c>
    </row>
    <row r="4553" spans="2:7" x14ac:dyDescent="0.35">
      <c r="B4553" s="7">
        <v>47285</v>
      </c>
      <c r="G4553" t="s">
        <v>2433</v>
      </c>
    </row>
    <row r="4554" spans="2:7" x14ac:dyDescent="0.35">
      <c r="B4554" s="7">
        <v>47286</v>
      </c>
      <c r="G4554" t="s">
        <v>2432</v>
      </c>
    </row>
    <row r="4555" spans="2:7" x14ac:dyDescent="0.35">
      <c r="B4555" s="7">
        <v>47287</v>
      </c>
      <c r="G4555" t="s">
        <v>2431</v>
      </c>
    </row>
    <row r="4556" spans="2:7" x14ac:dyDescent="0.35">
      <c r="B4556" s="7">
        <v>47288</v>
      </c>
      <c r="G4556" t="s">
        <v>2430</v>
      </c>
    </row>
    <row r="4557" spans="2:7" x14ac:dyDescent="0.35">
      <c r="B4557" s="7">
        <v>47289</v>
      </c>
      <c r="G4557" t="s">
        <v>2429</v>
      </c>
    </row>
    <row r="4558" spans="2:7" x14ac:dyDescent="0.35">
      <c r="B4558" s="7">
        <v>47290</v>
      </c>
      <c r="G4558" t="s">
        <v>2428</v>
      </c>
    </row>
    <row r="4559" spans="2:7" x14ac:dyDescent="0.35">
      <c r="B4559" s="7">
        <v>47291</v>
      </c>
      <c r="G4559" t="s">
        <v>2427</v>
      </c>
    </row>
    <row r="4560" spans="2:7" x14ac:dyDescent="0.35">
      <c r="B4560" s="7">
        <v>47292</v>
      </c>
      <c r="G4560" t="s">
        <v>2426</v>
      </c>
    </row>
    <row r="4561" spans="2:7" x14ac:dyDescent="0.35">
      <c r="B4561" s="7">
        <v>47293</v>
      </c>
      <c r="G4561" t="s">
        <v>2425</v>
      </c>
    </row>
    <row r="4562" spans="2:7" x14ac:dyDescent="0.35">
      <c r="B4562" s="7">
        <v>47294</v>
      </c>
      <c r="G4562" t="s">
        <v>2424</v>
      </c>
    </row>
    <row r="4563" spans="2:7" x14ac:dyDescent="0.35">
      <c r="B4563" s="7">
        <v>47295</v>
      </c>
      <c r="G4563" t="s">
        <v>2423</v>
      </c>
    </row>
    <row r="4564" spans="2:7" x14ac:dyDescent="0.35">
      <c r="B4564" s="7">
        <v>47296</v>
      </c>
      <c r="G4564" t="s">
        <v>2422</v>
      </c>
    </row>
    <row r="4565" spans="2:7" x14ac:dyDescent="0.35">
      <c r="B4565" s="7">
        <v>47297</v>
      </c>
      <c r="G4565" t="s">
        <v>2421</v>
      </c>
    </row>
    <row r="4566" spans="2:7" x14ac:dyDescent="0.35">
      <c r="B4566" s="7">
        <v>47298</v>
      </c>
      <c r="G4566" t="s">
        <v>2420</v>
      </c>
    </row>
    <row r="4567" spans="2:7" x14ac:dyDescent="0.35">
      <c r="B4567" s="7">
        <v>47299</v>
      </c>
      <c r="G4567" t="s">
        <v>2419</v>
      </c>
    </row>
    <row r="4568" spans="2:7" x14ac:dyDescent="0.35">
      <c r="B4568" s="7">
        <v>47300</v>
      </c>
      <c r="G4568" t="s">
        <v>2418</v>
      </c>
    </row>
    <row r="4569" spans="2:7" x14ac:dyDescent="0.35">
      <c r="B4569" s="7">
        <v>47301</v>
      </c>
      <c r="G4569" t="s">
        <v>2417</v>
      </c>
    </row>
    <row r="4570" spans="2:7" x14ac:dyDescent="0.35">
      <c r="B4570" s="7">
        <v>47302</v>
      </c>
      <c r="G4570" t="s">
        <v>2416</v>
      </c>
    </row>
    <row r="4571" spans="2:7" x14ac:dyDescent="0.35">
      <c r="B4571" s="7">
        <v>47303</v>
      </c>
      <c r="G4571" t="s">
        <v>2415</v>
      </c>
    </row>
    <row r="4572" spans="2:7" x14ac:dyDescent="0.35">
      <c r="B4572" s="7">
        <v>47304</v>
      </c>
      <c r="G4572" t="s">
        <v>2414</v>
      </c>
    </row>
    <row r="4573" spans="2:7" x14ac:dyDescent="0.35">
      <c r="B4573" s="7">
        <v>47305</v>
      </c>
      <c r="G4573" t="s">
        <v>2413</v>
      </c>
    </row>
    <row r="4574" spans="2:7" x14ac:dyDescent="0.35">
      <c r="B4574" s="7">
        <v>47306</v>
      </c>
      <c r="G4574" t="s">
        <v>2412</v>
      </c>
    </row>
    <row r="4575" spans="2:7" x14ac:dyDescent="0.35">
      <c r="B4575" s="7">
        <v>47307</v>
      </c>
      <c r="G4575" t="s">
        <v>2411</v>
      </c>
    </row>
    <row r="4576" spans="2:7" x14ac:dyDescent="0.35">
      <c r="B4576" s="7">
        <v>47308</v>
      </c>
      <c r="G4576" t="s">
        <v>2410</v>
      </c>
    </row>
    <row r="4577" spans="2:7" x14ac:dyDescent="0.35">
      <c r="B4577" s="7">
        <v>47309</v>
      </c>
      <c r="G4577" t="s">
        <v>2409</v>
      </c>
    </row>
    <row r="4578" spans="2:7" x14ac:dyDescent="0.35">
      <c r="B4578" s="7">
        <v>47310</v>
      </c>
      <c r="G4578" t="s">
        <v>2408</v>
      </c>
    </row>
    <row r="4579" spans="2:7" x14ac:dyDescent="0.35">
      <c r="B4579" s="7">
        <v>47311</v>
      </c>
      <c r="G4579" t="s">
        <v>2407</v>
      </c>
    </row>
    <row r="4580" spans="2:7" x14ac:dyDescent="0.35">
      <c r="B4580" s="7">
        <v>47312</v>
      </c>
      <c r="G4580" t="s">
        <v>2406</v>
      </c>
    </row>
    <row r="4581" spans="2:7" x14ac:dyDescent="0.35">
      <c r="B4581" s="7">
        <v>47313</v>
      </c>
      <c r="G4581" t="s">
        <v>2405</v>
      </c>
    </row>
    <row r="4582" spans="2:7" x14ac:dyDescent="0.35">
      <c r="B4582" s="7">
        <v>47314</v>
      </c>
      <c r="G4582" t="s">
        <v>2404</v>
      </c>
    </row>
    <row r="4583" spans="2:7" x14ac:dyDescent="0.35">
      <c r="B4583" s="7">
        <v>47315</v>
      </c>
      <c r="G4583" t="s">
        <v>2403</v>
      </c>
    </row>
    <row r="4584" spans="2:7" x14ac:dyDescent="0.35">
      <c r="B4584" s="7">
        <v>47316</v>
      </c>
      <c r="G4584" t="s">
        <v>2402</v>
      </c>
    </row>
    <row r="4585" spans="2:7" x14ac:dyDescent="0.35">
      <c r="B4585" s="7">
        <v>47317</v>
      </c>
      <c r="G4585" t="s">
        <v>2401</v>
      </c>
    </row>
    <row r="4586" spans="2:7" x14ac:dyDescent="0.35">
      <c r="B4586" s="7">
        <v>47318</v>
      </c>
      <c r="G4586" t="s">
        <v>2400</v>
      </c>
    </row>
    <row r="4587" spans="2:7" x14ac:dyDescent="0.35">
      <c r="B4587" s="7">
        <v>47319</v>
      </c>
      <c r="G4587" t="s">
        <v>2399</v>
      </c>
    </row>
    <row r="4588" spans="2:7" x14ac:dyDescent="0.35">
      <c r="B4588" s="7">
        <v>47320</v>
      </c>
      <c r="G4588" t="s">
        <v>2398</v>
      </c>
    </row>
    <row r="4589" spans="2:7" x14ac:dyDescent="0.35">
      <c r="B4589" s="7">
        <v>47321</v>
      </c>
      <c r="G4589" t="s">
        <v>2397</v>
      </c>
    </row>
    <row r="4590" spans="2:7" x14ac:dyDescent="0.35">
      <c r="B4590" s="7">
        <v>47322</v>
      </c>
      <c r="G4590" t="s">
        <v>2396</v>
      </c>
    </row>
    <row r="4591" spans="2:7" x14ac:dyDescent="0.35">
      <c r="B4591" s="7">
        <v>47323</v>
      </c>
      <c r="G4591" t="s">
        <v>2395</v>
      </c>
    </row>
    <row r="4592" spans="2:7" x14ac:dyDescent="0.35">
      <c r="B4592" s="7">
        <v>47324</v>
      </c>
      <c r="G4592" t="s">
        <v>2394</v>
      </c>
    </row>
    <row r="4593" spans="2:7" x14ac:dyDescent="0.35">
      <c r="B4593" s="7">
        <v>47325</v>
      </c>
      <c r="G4593" t="s">
        <v>2393</v>
      </c>
    </row>
    <row r="4594" spans="2:7" x14ac:dyDescent="0.35">
      <c r="B4594" s="7">
        <v>47326</v>
      </c>
      <c r="G4594" t="s">
        <v>2392</v>
      </c>
    </row>
    <row r="4595" spans="2:7" x14ac:dyDescent="0.35">
      <c r="B4595" s="7">
        <v>47327</v>
      </c>
      <c r="G4595" t="s">
        <v>2391</v>
      </c>
    </row>
    <row r="4596" spans="2:7" x14ac:dyDescent="0.35">
      <c r="B4596" s="7">
        <v>47328</v>
      </c>
      <c r="G4596" t="s">
        <v>2390</v>
      </c>
    </row>
    <row r="4597" spans="2:7" x14ac:dyDescent="0.35">
      <c r="B4597" s="7">
        <v>47329</v>
      </c>
      <c r="G4597" t="s">
        <v>2389</v>
      </c>
    </row>
    <row r="4598" spans="2:7" x14ac:dyDescent="0.35">
      <c r="B4598" s="7">
        <v>47330</v>
      </c>
      <c r="G4598" t="s">
        <v>2388</v>
      </c>
    </row>
    <row r="4599" spans="2:7" x14ac:dyDescent="0.35">
      <c r="B4599" s="7">
        <v>47331</v>
      </c>
      <c r="G4599" t="s">
        <v>2387</v>
      </c>
    </row>
    <row r="4600" spans="2:7" x14ac:dyDescent="0.35">
      <c r="B4600" s="7">
        <v>47332</v>
      </c>
      <c r="G4600" t="s">
        <v>2386</v>
      </c>
    </row>
    <row r="4601" spans="2:7" x14ac:dyDescent="0.35">
      <c r="B4601" s="7">
        <v>47333</v>
      </c>
      <c r="G4601" t="s">
        <v>2385</v>
      </c>
    </row>
    <row r="4602" spans="2:7" x14ac:dyDescent="0.35">
      <c r="B4602" s="7">
        <v>47334</v>
      </c>
      <c r="G4602" t="s">
        <v>2384</v>
      </c>
    </row>
    <row r="4603" spans="2:7" x14ac:dyDescent="0.35">
      <c r="B4603" s="7">
        <v>47335</v>
      </c>
      <c r="G4603" t="s">
        <v>2383</v>
      </c>
    </row>
    <row r="4604" spans="2:7" x14ac:dyDescent="0.35">
      <c r="B4604" s="7">
        <v>47336</v>
      </c>
      <c r="G4604" t="s">
        <v>2382</v>
      </c>
    </row>
    <row r="4605" spans="2:7" x14ac:dyDescent="0.35">
      <c r="B4605" s="7">
        <v>47337</v>
      </c>
      <c r="G4605" t="s">
        <v>2381</v>
      </c>
    </row>
    <row r="4606" spans="2:7" x14ac:dyDescent="0.35">
      <c r="B4606" s="7">
        <v>47338</v>
      </c>
      <c r="G4606" t="s">
        <v>2380</v>
      </c>
    </row>
    <row r="4607" spans="2:7" x14ac:dyDescent="0.35">
      <c r="B4607" s="7">
        <v>47339</v>
      </c>
      <c r="G4607" t="s">
        <v>2379</v>
      </c>
    </row>
    <row r="4608" spans="2:7" x14ac:dyDescent="0.35">
      <c r="B4608" s="7">
        <v>47340</v>
      </c>
      <c r="G4608" t="s">
        <v>2378</v>
      </c>
    </row>
    <row r="4609" spans="2:7" x14ac:dyDescent="0.35">
      <c r="B4609" s="7">
        <v>47341</v>
      </c>
      <c r="G4609" t="s">
        <v>2377</v>
      </c>
    </row>
    <row r="4610" spans="2:7" x14ac:dyDescent="0.35">
      <c r="B4610" s="7">
        <v>47342</v>
      </c>
      <c r="G4610" t="s">
        <v>2376</v>
      </c>
    </row>
    <row r="4611" spans="2:7" x14ac:dyDescent="0.35">
      <c r="B4611" s="7">
        <v>47343</v>
      </c>
      <c r="G4611" t="s">
        <v>2375</v>
      </c>
    </row>
    <row r="4612" spans="2:7" x14ac:dyDescent="0.35">
      <c r="B4612" s="7">
        <v>47344</v>
      </c>
      <c r="G4612" t="s">
        <v>2374</v>
      </c>
    </row>
    <row r="4613" spans="2:7" x14ac:dyDescent="0.35">
      <c r="B4613" s="7">
        <v>47345</v>
      </c>
      <c r="G4613" t="s">
        <v>2373</v>
      </c>
    </row>
    <row r="4614" spans="2:7" x14ac:dyDescent="0.35">
      <c r="B4614" s="7">
        <v>47346</v>
      </c>
      <c r="G4614" t="s">
        <v>2372</v>
      </c>
    </row>
    <row r="4615" spans="2:7" x14ac:dyDescent="0.35">
      <c r="B4615" s="7">
        <v>47347</v>
      </c>
      <c r="G4615" t="s">
        <v>2371</v>
      </c>
    </row>
    <row r="4616" spans="2:7" x14ac:dyDescent="0.35">
      <c r="B4616" s="7">
        <v>47348</v>
      </c>
      <c r="G4616" t="s">
        <v>2370</v>
      </c>
    </row>
    <row r="4617" spans="2:7" x14ac:dyDescent="0.35">
      <c r="B4617" s="7">
        <v>47349</v>
      </c>
      <c r="G4617" t="s">
        <v>2369</v>
      </c>
    </row>
    <row r="4618" spans="2:7" x14ac:dyDescent="0.35">
      <c r="B4618" s="7">
        <v>47350</v>
      </c>
      <c r="G4618" t="s">
        <v>2368</v>
      </c>
    </row>
    <row r="4619" spans="2:7" x14ac:dyDescent="0.35">
      <c r="B4619" s="7">
        <v>47351</v>
      </c>
      <c r="G4619" t="s">
        <v>2367</v>
      </c>
    </row>
    <row r="4620" spans="2:7" x14ac:dyDescent="0.35">
      <c r="B4620" s="7">
        <v>47352</v>
      </c>
      <c r="G4620" t="s">
        <v>2366</v>
      </c>
    </row>
    <row r="4621" spans="2:7" x14ac:dyDescent="0.35">
      <c r="B4621" s="7">
        <v>47353</v>
      </c>
      <c r="G4621" t="s">
        <v>2365</v>
      </c>
    </row>
    <row r="4622" spans="2:7" x14ac:dyDescent="0.35">
      <c r="B4622" s="7">
        <v>47354</v>
      </c>
      <c r="G4622" t="s">
        <v>2364</v>
      </c>
    </row>
    <row r="4623" spans="2:7" x14ac:dyDescent="0.35">
      <c r="B4623" s="7">
        <v>47355</v>
      </c>
      <c r="G4623" t="s">
        <v>2363</v>
      </c>
    </row>
    <row r="4624" spans="2:7" x14ac:dyDescent="0.35">
      <c r="B4624" s="7">
        <v>47356</v>
      </c>
      <c r="G4624" t="s">
        <v>2362</v>
      </c>
    </row>
    <row r="4625" spans="2:7" x14ac:dyDescent="0.35">
      <c r="B4625" s="7">
        <v>47357</v>
      </c>
      <c r="G4625" t="s">
        <v>2361</v>
      </c>
    </row>
    <row r="4626" spans="2:7" x14ac:dyDescent="0.35">
      <c r="B4626" s="7">
        <v>47358</v>
      </c>
      <c r="G4626" t="s">
        <v>2360</v>
      </c>
    </row>
    <row r="4627" spans="2:7" x14ac:dyDescent="0.35">
      <c r="B4627" s="7">
        <v>47359</v>
      </c>
      <c r="G4627" t="s">
        <v>2359</v>
      </c>
    </row>
    <row r="4628" spans="2:7" x14ac:dyDescent="0.35">
      <c r="B4628" s="7">
        <v>47360</v>
      </c>
      <c r="G4628" t="s">
        <v>2358</v>
      </c>
    </row>
    <row r="4629" spans="2:7" x14ac:dyDescent="0.35">
      <c r="B4629" s="7">
        <v>47361</v>
      </c>
      <c r="G4629" t="s">
        <v>2357</v>
      </c>
    </row>
    <row r="4630" spans="2:7" x14ac:dyDescent="0.35">
      <c r="B4630" s="7">
        <v>47362</v>
      </c>
      <c r="G4630" t="s">
        <v>2356</v>
      </c>
    </row>
    <row r="4631" spans="2:7" x14ac:dyDescent="0.35">
      <c r="B4631" s="7">
        <v>47363</v>
      </c>
      <c r="G4631" t="s">
        <v>2355</v>
      </c>
    </row>
    <row r="4632" spans="2:7" x14ac:dyDescent="0.35">
      <c r="B4632" s="7">
        <v>47364</v>
      </c>
      <c r="G4632" t="s">
        <v>2354</v>
      </c>
    </row>
    <row r="4633" spans="2:7" x14ac:dyDescent="0.35">
      <c r="B4633" s="7">
        <v>47365</v>
      </c>
      <c r="G4633" t="s">
        <v>2353</v>
      </c>
    </row>
    <row r="4634" spans="2:7" x14ac:dyDescent="0.35">
      <c r="B4634" s="7">
        <v>47366</v>
      </c>
      <c r="G4634" t="s">
        <v>2352</v>
      </c>
    </row>
    <row r="4635" spans="2:7" x14ac:dyDescent="0.35">
      <c r="B4635" s="7">
        <v>47367</v>
      </c>
      <c r="G4635" t="s">
        <v>2351</v>
      </c>
    </row>
    <row r="4636" spans="2:7" x14ac:dyDescent="0.35">
      <c r="B4636" s="7">
        <v>47368</v>
      </c>
      <c r="G4636" t="s">
        <v>2350</v>
      </c>
    </row>
    <row r="4637" spans="2:7" x14ac:dyDescent="0.35">
      <c r="B4637" s="7">
        <v>47369</v>
      </c>
      <c r="G4637" t="s">
        <v>2349</v>
      </c>
    </row>
    <row r="4638" spans="2:7" x14ac:dyDescent="0.35">
      <c r="B4638" s="7">
        <v>47370</v>
      </c>
      <c r="G4638" t="s">
        <v>2348</v>
      </c>
    </row>
    <row r="4639" spans="2:7" x14ac:dyDescent="0.35">
      <c r="B4639" s="7">
        <v>47371</v>
      </c>
      <c r="G4639" t="s">
        <v>2347</v>
      </c>
    </row>
    <row r="4640" spans="2:7" x14ac:dyDescent="0.35">
      <c r="B4640" s="7">
        <v>47372</v>
      </c>
      <c r="G4640" t="s">
        <v>2346</v>
      </c>
    </row>
    <row r="4641" spans="2:7" x14ac:dyDescent="0.35">
      <c r="B4641" s="7">
        <v>47373</v>
      </c>
      <c r="G4641" t="s">
        <v>2345</v>
      </c>
    </row>
    <row r="4642" spans="2:7" x14ac:dyDescent="0.35">
      <c r="B4642" s="7">
        <v>47374</v>
      </c>
      <c r="G4642" t="s">
        <v>2344</v>
      </c>
    </row>
    <row r="4643" spans="2:7" x14ac:dyDescent="0.35">
      <c r="B4643" s="7">
        <v>47375</v>
      </c>
      <c r="G4643" t="s">
        <v>2343</v>
      </c>
    </row>
    <row r="4644" spans="2:7" x14ac:dyDescent="0.35">
      <c r="B4644" s="7">
        <v>47376</v>
      </c>
      <c r="G4644" t="s">
        <v>2342</v>
      </c>
    </row>
    <row r="4645" spans="2:7" x14ac:dyDescent="0.35">
      <c r="B4645" s="7">
        <v>47377</v>
      </c>
      <c r="G4645" t="s">
        <v>2341</v>
      </c>
    </row>
    <row r="4646" spans="2:7" x14ac:dyDescent="0.35">
      <c r="B4646" s="7">
        <v>47378</v>
      </c>
      <c r="G4646" t="s">
        <v>2340</v>
      </c>
    </row>
    <row r="4647" spans="2:7" x14ac:dyDescent="0.35">
      <c r="B4647" s="7">
        <v>47379</v>
      </c>
      <c r="G4647" t="s">
        <v>2339</v>
      </c>
    </row>
    <row r="4648" spans="2:7" x14ac:dyDescent="0.35">
      <c r="B4648" s="7">
        <v>47380</v>
      </c>
      <c r="G4648" t="s">
        <v>2338</v>
      </c>
    </row>
    <row r="4649" spans="2:7" x14ac:dyDescent="0.35">
      <c r="B4649" s="7">
        <v>47381</v>
      </c>
      <c r="G4649" t="s">
        <v>2337</v>
      </c>
    </row>
    <row r="4650" spans="2:7" x14ac:dyDescent="0.35">
      <c r="B4650" s="7">
        <v>47382</v>
      </c>
      <c r="G4650" t="s">
        <v>2336</v>
      </c>
    </row>
    <row r="4651" spans="2:7" x14ac:dyDescent="0.35">
      <c r="B4651" s="7">
        <v>47383</v>
      </c>
      <c r="G4651" t="s">
        <v>2335</v>
      </c>
    </row>
    <row r="4652" spans="2:7" x14ac:dyDescent="0.35">
      <c r="B4652" s="7">
        <v>47384</v>
      </c>
      <c r="G4652" t="s">
        <v>2334</v>
      </c>
    </row>
    <row r="4653" spans="2:7" x14ac:dyDescent="0.35">
      <c r="B4653" s="7">
        <v>47385</v>
      </c>
      <c r="G4653" t="s">
        <v>2333</v>
      </c>
    </row>
    <row r="4654" spans="2:7" x14ac:dyDescent="0.35">
      <c r="B4654" s="7">
        <v>47386</v>
      </c>
      <c r="G4654" t="s">
        <v>2332</v>
      </c>
    </row>
    <row r="4655" spans="2:7" x14ac:dyDescent="0.35">
      <c r="B4655" s="7">
        <v>47387</v>
      </c>
      <c r="G4655" t="s">
        <v>2331</v>
      </c>
    </row>
    <row r="4656" spans="2:7" x14ac:dyDescent="0.35">
      <c r="B4656" s="7">
        <v>47388</v>
      </c>
      <c r="G4656" t="s">
        <v>2330</v>
      </c>
    </row>
    <row r="4657" spans="2:7" x14ac:dyDescent="0.35">
      <c r="B4657" s="7">
        <v>47389</v>
      </c>
      <c r="G4657" t="s">
        <v>2329</v>
      </c>
    </row>
    <row r="4658" spans="2:7" x14ac:dyDescent="0.35">
      <c r="B4658" s="7">
        <v>47390</v>
      </c>
      <c r="G4658" t="s">
        <v>2328</v>
      </c>
    </row>
    <row r="4659" spans="2:7" x14ac:dyDescent="0.35">
      <c r="B4659" s="7">
        <v>47391</v>
      </c>
      <c r="G4659" t="s">
        <v>2327</v>
      </c>
    </row>
    <row r="4660" spans="2:7" x14ac:dyDescent="0.35">
      <c r="B4660" s="7">
        <v>47392</v>
      </c>
      <c r="G4660" t="s">
        <v>2326</v>
      </c>
    </row>
    <row r="4661" spans="2:7" x14ac:dyDescent="0.35">
      <c r="B4661" s="7">
        <v>47393</v>
      </c>
      <c r="G4661" t="s">
        <v>2325</v>
      </c>
    </row>
    <row r="4662" spans="2:7" x14ac:dyDescent="0.35">
      <c r="B4662" s="7">
        <v>47394</v>
      </c>
      <c r="G4662" t="s">
        <v>2324</v>
      </c>
    </row>
    <row r="4663" spans="2:7" x14ac:dyDescent="0.35">
      <c r="B4663" s="7">
        <v>47395</v>
      </c>
      <c r="G4663" t="s">
        <v>2323</v>
      </c>
    </row>
    <row r="4664" spans="2:7" x14ac:dyDescent="0.35">
      <c r="B4664" s="7">
        <v>47396</v>
      </c>
      <c r="G4664" t="s">
        <v>2322</v>
      </c>
    </row>
    <row r="4665" spans="2:7" x14ac:dyDescent="0.35">
      <c r="B4665" s="7">
        <v>47397</v>
      </c>
      <c r="G4665" t="s">
        <v>2321</v>
      </c>
    </row>
    <row r="4666" spans="2:7" x14ac:dyDescent="0.35">
      <c r="B4666" s="7">
        <v>47398</v>
      </c>
      <c r="G4666" t="s">
        <v>2320</v>
      </c>
    </row>
    <row r="4667" spans="2:7" x14ac:dyDescent="0.35">
      <c r="B4667" s="7">
        <v>47399</v>
      </c>
      <c r="G4667" t="s">
        <v>2319</v>
      </c>
    </row>
    <row r="4668" spans="2:7" x14ac:dyDescent="0.35">
      <c r="B4668" s="7">
        <v>47400</v>
      </c>
      <c r="G4668" t="s">
        <v>2318</v>
      </c>
    </row>
    <row r="4669" spans="2:7" x14ac:dyDescent="0.35">
      <c r="B4669" s="7">
        <v>47401</v>
      </c>
      <c r="G4669" t="s">
        <v>2317</v>
      </c>
    </row>
    <row r="4670" spans="2:7" x14ac:dyDescent="0.35">
      <c r="B4670" s="7">
        <v>47402</v>
      </c>
      <c r="G4670" t="s">
        <v>2316</v>
      </c>
    </row>
    <row r="4671" spans="2:7" x14ac:dyDescent="0.35">
      <c r="B4671" s="7">
        <v>47403</v>
      </c>
      <c r="G4671" t="s">
        <v>2315</v>
      </c>
    </row>
    <row r="4672" spans="2:7" x14ac:dyDescent="0.35">
      <c r="B4672" s="7">
        <v>47404</v>
      </c>
      <c r="G4672" t="s">
        <v>2314</v>
      </c>
    </row>
    <row r="4673" spans="2:7" x14ac:dyDescent="0.35">
      <c r="B4673" s="7">
        <v>47405</v>
      </c>
      <c r="G4673" t="s">
        <v>2313</v>
      </c>
    </row>
    <row r="4674" spans="2:7" x14ac:dyDescent="0.35">
      <c r="B4674" s="7">
        <v>47406</v>
      </c>
      <c r="G4674" t="s">
        <v>2312</v>
      </c>
    </row>
    <row r="4675" spans="2:7" x14ac:dyDescent="0.35">
      <c r="B4675" s="7">
        <v>47407</v>
      </c>
      <c r="G4675" t="s">
        <v>2311</v>
      </c>
    </row>
    <row r="4676" spans="2:7" x14ac:dyDescent="0.35">
      <c r="B4676" s="7">
        <v>47408</v>
      </c>
      <c r="G4676" t="s">
        <v>2310</v>
      </c>
    </row>
    <row r="4677" spans="2:7" x14ac:dyDescent="0.35">
      <c r="B4677" s="7">
        <v>47409</v>
      </c>
      <c r="G4677" t="s">
        <v>2309</v>
      </c>
    </row>
    <row r="4678" spans="2:7" x14ac:dyDescent="0.35">
      <c r="B4678" s="7">
        <v>47410</v>
      </c>
      <c r="G4678" t="s">
        <v>2308</v>
      </c>
    </row>
    <row r="4679" spans="2:7" x14ac:dyDescent="0.35">
      <c r="B4679" s="7">
        <v>47411</v>
      </c>
      <c r="G4679" t="s">
        <v>2307</v>
      </c>
    </row>
    <row r="4680" spans="2:7" x14ac:dyDescent="0.35">
      <c r="B4680" s="7">
        <v>47412</v>
      </c>
      <c r="G4680" t="s">
        <v>2306</v>
      </c>
    </row>
    <row r="4681" spans="2:7" x14ac:dyDescent="0.35">
      <c r="B4681" s="7">
        <v>47413</v>
      </c>
      <c r="G4681" t="s">
        <v>2305</v>
      </c>
    </row>
    <row r="4682" spans="2:7" x14ac:dyDescent="0.35">
      <c r="B4682" s="7">
        <v>47414</v>
      </c>
      <c r="G4682" t="s">
        <v>2304</v>
      </c>
    </row>
    <row r="4683" spans="2:7" x14ac:dyDescent="0.35">
      <c r="B4683" s="7">
        <v>47415</v>
      </c>
      <c r="G4683" t="s">
        <v>2303</v>
      </c>
    </row>
    <row r="4684" spans="2:7" x14ac:dyDescent="0.35">
      <c r="B4684" s="7">
        <v>47416</v>
      </c>
      <c r="G4684" t="s">
        <v>2302</v>
      </c>
    </row>
    <row r="4685" spans="2:7" x14ac:dyDescent="0.35">
      <c r="B4685" s="7">
        <v>47417</v>
      </c>
      <c r="G4685" t="s">
        <v>2301</v>
      </c>
    </row>
    <row r="4686" spans="2:7" x14ac:dyDescent="0.35">
      <c r="B4686" s="7">
        <v>47418</v>
      </c>
      <c r="G4686" t="s">
        <v>2300</v>
      </c>
    </row>
    <row r="4687" spans="2:7" x14ac:dyDescent="0.35">
      <c r="B4687" s="7">
        <v>47419</v>
      </c>
      <c r="G4687" t="s">
        <v>2299</v>
      </c>
    </row>
    <row r="4688" spans="2:7" x14ac:dyDescent="0.35">
      <c r="B4688" s="7">
        <v>47420</v>
      </c>
      <c r="G4688" t="s">
        <v>2298</v>
      </c>
    </row>
    <row r="4689" spans="2:7" x14ac:dyDescent="0.35">
      <c r="B4689" s="7">
        <v>47421</v>
      </c>
      <c r="G4689" t="s">
        <v>2297</v>
      </c>
    </row>
    <row r="4690" spans="2:7" x14ac:dyDescent="0.35">
      <c r="B4690" s="7">
        <v>47422</v>
      </c>
      <c r="G4690" t="s">
        <v>2296</v>
      </c>
    </row>
    <row r="4691" spans="2:7" x14ac:dyDescent="0.35">
      <c r="B4691" s="7">
        <v>47423</v>
      </c>
      <c r="G4691" t="s">
        <v>2295</v>
      </c>
    </row>
    <row r="4692" spans="2:7" x14ac:dyDescent="0.35">
      <c r="B4692" s="7">
        <v>47424</v>
      </c>
      <c r="G4692" t="s">
        <v>2294</v>
      </c>
    </row>
    <row r="4693" spans="2:7" x14ac:dyDescent="0.35">
      <c r="B4693" s="7">
        <v>47425</v>
      </c>
      <c r="G4693" t="s">
        <v>2293</v>
      </c>
    </row>
    <row r="4694" spans="2:7" x14ac:dyDescent="0.35">
      <c r="B4694" s="7">
        <v>47426</v>
      </c>
      <c r="G4694" t="s">
        <v>2292</v>
      </c>
    </row>
    <row r="4695" spans="2:7" x14ac:dyDescent="0.35">
      <c r="B4695" s="7">
        <v>47427</v>
      </c>
      <c r="G4695" t="s">
        <v>2291</v>
      </c>
    </row>
    <row r="4696" spans="2:7" x14ac:dyDescent="0.35">
      <c r="B4696" s="7">
        <v>47428</v>
      </c>
      <c r="G4696" t="s">
        <v>2290</v>
      </c>
    </row>
    <row r="4697" spans="2:7" x14ac:dyDescent="0.35">
      <c r="B4697" s="7">
        <v>47429</v>
      </c>
      <c r="G4697" t="s">
        <v>2289</v>
      </c>
    </row>
    <row r="4698" spans="2:7" x14ac:dyDescent="0.35">
      <c r="B4698" s="7">
        <v>47430</v>
      </c>
      <c r="G4698" t="s">
        <v>2288</v>
      </c>
    </row>
    <row r="4699" spans="2:7" x14ac:dyDescent="0.35">
      <c r="B4699" s="7">
        <v>47431</v>
      </c>
      <c r="G4699" t="s">
        <v>2287</v>
      </c>
    </row>
    <row r="4700" spans="2:7" x14ac:dyDescent="0.35">
      <c r="B4700" s="7">
        <v>47432</v>
      </c>
      <c r="G4700" t="s">
        <v>2286</v>
      </c>
    </row>
    <row r="4701" spans="2:7" x14ac:dyDescent="0.35">
      <c r="B4701" s="7">
        <v>47433</v>
      </c>
      <c r="G4701" t="s">
        <v>2285</v>
      </c>
    </row>
    <row r="4702" spans="2:7" x14ac:dyDescent="0.35">
      <c r="B4702" s="7">
        <v>47434</v>
      </c>
      <c r="G4702" t="s">
        <v>2284</v>
      </c>
    </row>
    <row r="4703" spans="2:7" x14ac:dyDescent="0.35">
      <c r="B4703" s="7">
        <v>47435</v>
      </c>
      <c r="G4703" t="s">
        <v>2283</v>
      </c>
    </row>
    <row r="4704" spans="2:7" x14ac:dyDescent="0.35">
      <c r="B4704" s="7">
        <v>47436</v>
      </c>
      <c r="G4704" t="s">
        <v>2282</v>
      </c>
    </row>
    <row r="4705" spans="2:7" x14ac:dyDescent="0.35">
      <c r="B4705" s="7">
        <v>47437</v>
      </c>
      <c r="G4705" t="s">
        <v>2281</v>
      </c>
    </row>
    <row r="4706" spans="2:7" x14ac:dyDescent="0.35">
      <c r="B4706" s="7">
        <v>47438</v>
      </c>
      <c r="G4706" t="s">
        <v>2280</v>
      </c>
    </row>
    <row r="4707" spans="2:7" x14ac:dyDescent="0.35">
      <c r="B4707" s="7">
        <v>47439</v>
      </c>
      <c r="G4707" t="s">
        <v>2279</v>
      </c>
    </row>
    <row r="4708" spans="2:7" x14ac:dyDescent="0.35">
      <c r="B4708" s="7">
        <v>47440</v>
      </c>
      <c r="G4708" t="s">
        <v>2278</v>
      </c>
    </row>
    <row r="4709" spans="2:7" x14ac:dyDescent="0.35">
      <c r="B4709" s="7">
        <v>47441</v>
      </c>
      <c r="G4709" t="s">
        <v>2277</v>
      </c>
    </row>
    <row r="4710" spans="2:7" x14ac:dyDescent="0.35">
      <c r="B4710" s="7">
        <v>47442</v>
      </c>
      <c r="G4710" t="s">
        <v>2276</v>
      </c>
    </row>
    <row r="4711" spans="2:7" x14ac:dyDescent="0.35">
      <c r="B4711" s="7">
        <v>47443</v>
      </c>
      <c r="G4711" t="s">
        <v>2275</v>
      </c>
    </row>
    <row r="4712" spans="2:7" x14ac:dyDescent="0.35">
      <c r="B4712" s="7">
        <v>47444</v>
      </c>
      <c r="G4712" t="s">
        <v>2274</v>
      </c>
    </row>
    <row r="4713" spans="2:7" x14ac:dyDescent="0.35">
      <c r="B4713" s="7">
        <v>47445</v>
      </c>
      <c r="G4713" t="s">
        <v>2273</v>
      </c>
    </row>
    <row r="4714" spans="2:7" x14ac:dyDescent="0.35">
      <c r="B4714" s="7">
        <v>47446</v>
      </c>
      <c r="G4714" t="s">
        <v>2272</v>
      </c>
    </row>
    <row r="4715" spans="2:7" x14ac:dyDescent="0.35">
      <c r="B4715" s="7">
        <v>47447</v>
      </c>
      <c r="G4715" t="s">
        <v>2271</v>
      </c>
    </row>
    <row r="4716" spans="2:7" x14ac:dyDescent="0.35">
      <c r="B4716" s="7">
        <v>47448</v>
      </c>
      <c r="G4716" t="s">
        <v>2270</v>
      </c>
    </row>
    <row r="4717" spans="2:7" x14ac:dyDescent="0.35">
      <c r="B4717" s="7">
        <v>47449</v>
      </c>
      <c r="G4717" t="s">
        <v>2269</v>
      </c>
    </row>
    <row r="4718" spans="2:7" x14ac:dyDescent="0.35">
      <c r="B4718" s="7">
        <v>47450</v>
      </c>
      <c r="G4718" t="s">
        <v>2268</v>
      </c>
    </row>
    <row r="4719" spans="2:7" x14ac:dyDescent="0.35">
      <c r="B4719" s="7">
        <v>47451</v>
      </c>
      <c r="G4719" t="s">
        <v>2267</v>
      </c>
    </row>
    <row r="4720" spans="2:7" x14ac:dyDescent="0.35">
      <c r="B4720" s="7">
        <v>47452</v>
      </c>
      <c r="G4720" t="s">
        <v>2266</v>
      </c>
    </row>
    <row r="4721" spans="2:7" x14ac:dyDescent="0.35">
      <c r="B4721" s="7">
        <v>47453</v>
      </c>
      <c r="G4721" t="s">
        <v>2265</v>
      </c>
    </row>
    <row r="4722" spans="2:7" x14ac:dyDescent="0.35">
      <c r="B4722" s="7">
        <v>47454</v>
      </c>
      <c r="G4722" t="s">
        <v>2264</v>
      </c>
    </row>
    <row r="4723" spans="2:7" x14ac:dyDescent="0.35">
      <c r="B4723" s="7">
        <v>47455</v>
      </c>
      <c r="G4723" t="s">
        <v>2263</v>
      </c>
    </row>
    <row r="4724" spans="2:7" x14ac:dyDescent="0.35">
      <c r="B4724" s="7">
        <v>47456</v>
      </c>
      <c r="G4724" t="s">
        <v>2262</v>
      </c>
    </row>
    <row r="4725" spans="2:7" x14ac:dyDescent="0.35">
      <c r="B4725" s="7">
        <v>47457</v>
      </c>
      <c r="G4725" t="s">
        <v>2261</v>
      </c>
    </row>
    <row r="4726" spans="2:7" x14ac:dyDescent="0.35">
      <c r="B4726" s="7">
        <v>47458</v>
      </c>
      <c r="G4726" t="s">
        <v>2260</v>
      </c>
    </row>
    <row r="4727" spans="2:7" x14ac:dyDescent="0.35">
      <c r="B4727" s="7">
        <v>47459</v>
      </c>
      <c r="G4727" t="s">
        <v>2259</v>
      </c>
    </row>
    <row r="4728" spans="2:7" x14ac:dyDescent="0.35">
      <c r="B4728" s="7">
        <v>47460</v>
      </c>
      <c r="G4728" t="s">
        <v>2258</v>
      </c>
    </row>
    <row r="4729" spans="2:7" x14ac:dyDescent="0.35">
      <c r="B4729" s="7">
        <v>47461</v>
      </c>
      <c r="G4729" t="s">
        <v>2257</v>
      </c>
    </row>
    <row r="4730" spans="2:7" x14ac:dyDescent="0.35">
      <c r="B4730" s="7">
        <v>47462</v>
      </c>
      <c r="G4730" t="s">
        <v>2256</v>
      </c>
    </row>
    <row r="4731" spans="2:7" x14ac:dyDescent="0.35">
      <c r="B4731" s="7">
        <v>47463</v>
      </c>
      <c r="G4731" t="s">
        <v>2255</v>
      </c>
    </row>
    <row r="4732" spans="2:7" x14ac:dyDescent="0.35">
      <c r="B4732" s="7">
        <v>47464</v>
      </c>
      <c r="G4732" t="s">
        <v>2254</v>
      </c>
    </row>
    <row r="4733" spans="2:7" x14ac:dyDescent="0.35">
      <c r="B4733" s="7">
        <v>47465</v>
      </c>
      <c r="G4733" t="s">
        <v>2253</v>
      </c>
    </row>
    <row r="4734" spans="2:7" x14ac:dyDescent="0.35">
      <c r="B4734" s="7">
        <v>47466</v>
      </c>
      <c r="G4734" t="s">
        <v>2252</v>
      </c>
    </row>
    <row r="4735" spans="2:7" x14ac:dyDescent="0.35">
      <c r="B4735" s="7">
        <v>47467</v>
      </c>
      <c r="G4735" t="s">
        <v>2251</v>
      </c>
    </row>
    <row r="4736" spans="2:7" x14ac:dyDescent="0.35">
      <c r="B4736" s="7">
        <v>47468</v>
      </c>
      <c r="G4736" t="s">
        <v>2250</v>
      </c>
    </row>
    <row r="4737" spans="2:7" x14ac:dyDescent="0.35">
      <c r="B4737" s="7">
        <v>47469</v>
      </c>
      <c r="G4737" t="s">
        <v>2249</v>
      </c>
    </row>
    <row r="4738" spans="2:7" x14ac:dyDescent="0.35">
      <c r="B4738" s="7">
        <v>47470</v>
      </c>
      <c r="G4738" t="s">
        <v>2248</v>
      </c>
    </row>
    <row r="4739" spans="2:7" x14ac:dyDescent="0.35">
      <c r="B4739" s="7">
        <v>47471</v>
      </c>
      <c r="G4739" t="s">
        <v>2247</v>
      </c>
    </row>
    <row r="4740" spans="2:7" x14ac:dyDescent="0.35">
      <c r="B4740" s="7">
        <v>47472</v>
      </c>
      <c r="G4740" t="s">
        <v>2246</v>
      </c>
    </row>
    <row r="4741" spans="2:7" x14ac:dyDescent="0.35">
      <c r="B4741" s="7">
        <v>47473</v>
      </c>
      <c r="G4741" t="s">
        <v>2245</v>
      </c>
    </row>
    <row r="4742" spans="2:7" x14ac:dyDescent="0.35">
      <c r="B4742" s="7">
        <v>47474</v>
      </c>
      <c r="G4742" t="s">
        <v>2244</v>
      </c>
    </row>
    <row r="4743" spans="2:7" x14ac:dyDescent="0.35">
      <c r="B4743" s="7">
        <v>47475</v>
      </c>
      <c r="G4743" t="s">
        <v>2243</v>
      </c>
    </row>
    <row r="4744" spans="2:7" x14ac:dyDescent="0.35">
      <c r="B4744" s="7">
        <v>47476</v>
      </c>
      <c r="G4744" t="s">
        <v>2242</v>
      </c>
    </row>
    <row r="4745" spans="2:7" x14ac:dyDescent="0.35">
      <c r="B4745" s="7">
        <v>47477</v>
      </c>
      <c r="G4745" t="s">
        <v>2241</v>
      </c>
    </row>
    <row r="4746" spans="2:7" x14ac:dyDescent="0.35">
      <c r="B4746" s="7">
        <v>47478</v>
      </c>
      <c r="G4746" t="s">
        <v>2240</v>
      </c>
    </row>
    <row r="4747" spans="2:7" x14ac:dyDescent="0.35">
      <c r="B4747" s="7">
        <v>47479</v>
      </c>
      <c r="G4747" t="s">
        <v>2239</v>
      </c>
    </row>
    <row r="4748" spans="2:7" x14ac:dyDescent="0.35">
      <c r="B4748" s="7">
        <v>47480</v>
      </c>
      <c r="G4748" t="s">
        <v>2238</v>
      </c>
    </row>
    <row r="4749" spans="2:7" x14ac:dyDescent="0.35">
      <c r="B4749" s="7">
        <v>47481</v>
      </c>
      <c r="G4749" t="s">
        <v>2237</v>
      </c>
    </row>
    <row r="4750" spans="2:7" x14ac:dyDescent="0.35">
      <c r="B4750" s="7">
        <v>47482</v>
      </c>
      <c r="G4750" t="s">
        <v>2236</v>
      </c>
    </row>
    <row r="4751" spans="2:7" x14ac:dyDescent="0.35">
      <c r="B4751" s="7">
        <v>47483</v>
      </c>
      <c r="G4751" t="s">
        <v>2235</v>
      </c>
    </row>
    <row r="4752" spans="2:7" x14ac:dyDescent="0.35">
      <c r="B4752" s="7">
        <v>47484</v>
      </c>
      <c r="G4752" t="s">
        <v>2234</v>
      </c>
    </row>
    <row r="4753" spans="2:7" x14ac:dyDescent="0.35">
      <c r="B4753" s="7">
        <v>47485</v>
      </c>
      <c r="G4753" t="s">
        <v>2233</v>
      </c>
    </row>
    <row r="4754" spans="2:7" x14ac:dyDescent="0.35">
      <c r="B4754" s="7">
        <v>47486</v>
      </c>
      <c r="G4754" t="s">
        <v>2232</v>
      </c>
    </row>
    <row r="4755" spans="2:7" x14ac:dyDescent="0.35">
      <c r="B4755" s="7">
        <v>47487</v>
      </c>
      <c r="G4755" t="s">
        <v>2231</v>
      </c>
    </row>
    <row r="4756" spans="2:7" x14ac:dyDescent="0.35">
      <c r="B4756" s="7">
        <v>47488</v>
      </c>
      <c r="G4756" t="s">
        <v>2230</v>
      </c>
    </row>
    <row r="4757" spans="2:7" x14ac:dyDescent="0.35">
      <c r="B4757" s="7">
        <v>47489</v>
      </c>
      <c r="G4757" t="s">
        <v>2229</v>
      </c>
    </row>
    <row r="4758" spans="2:7" x14ac:dyDescent="0.35">
      <c r="B4758" s="7">
        <v>47490</v>
      </c>
      <c r="G4758" t="s">
        <v>2228</v>
      </c>
    </row>
    <row r="4759" spans="2:7" x14ac:dyDescent="0.35">
      <c r="B4759" s="7">
        <v>47491</v>
      </c>
      <c r="G4759" t="s">
        <v>2227</v>
      </c>
    </row>
    <row r="4760" spans="2:7" x14ac:dyDescent="0.35">
      <c r="B4760" s="7">
        <v>47492</v>
      </c>
      <c r="G4760" t="s">
        <v>2226</v>
      </c>
    </row>
    <row r="4761" spans="2:7" x14ac:dyDescent="0.35">
      <c r="B4761" s="7">
        <v>47493</v>
      </c>
      <c r="G4761" t="s">
        <v>2225</v>
      </c>
    </row>
    <row r="4762" spans="2:7" x14ac:dyDescent="0.35">
      <c r="B4762" s="7">
        <v>47494</v>
      </c>
      <c r="G4762" t="s">
        <v>2224</v>
      </c>
    </row>
    <row r="4763" spans="2:7" x14ac:dyDescent="0.35">
      <c r="B4763" s="7">
        <v>47495</v>
      </c>
      <c r="G4763" t="s">
        <v>2223</v>
      </c>
    </row>
    <row r="4764" spans="2:7" x14ac:dyDescent="0.35">
      <c r="B4764" s="7">
        <v>47496</v>
      </c>
      <c r="G4764" t="s">
        <v>2222</v>
      </c>
    </row>
    <row r="4765" spans="2:7" x14ac:dyDescent="0.35">
      <c r="B4765" s="7">
        <v>47497</v>
      </c>
      <c r="G4765" t="s">
        <v>2221</v>
      </c>
    </row>
    <row r="4766" spans="2:7" x14ac:dyDescent="0.35">
      <c r="B4766" s="7">
        <v>47498</v>
      </c>
      <c r="G4766" t="s">
        <v>2220</v>
      </c>
    </row>
    <row r="4767" spans="2:7" x14ac:dyDescent="0.35">
      <c r="B4767" s="7">
        <v>47499</v>
      </c>
      <c r="G4767" t="s">
        <v>2219</v>
      </c>
    </row>
    <row r="4768" spans="2:7" x14ac:dyDescent="0.35">
      <c r="B4768" s="7">
        <v>47500</v>
      </c>
      <c r="G4768" t="s">
        <v>2218</v>
      </c>
    </row>
    <row r="4769" spans="2:7" x14ac:dyDescent="0.35">
      <c r="B4769" s="7">
        <v>47501</v>
      </c>
      <c r="G4769" t="s">
        <v>2217</v>
      </c>
    </row>
    <row r="4770" spans="2:7" x14ac:dyDescent="0.35">
      <c r="B4770" s="7">
        <v>47502</v>
      </c>
      <c r="G4770" t="s">
        <v>2216</v>
      </c>
    </row>
    <row r="4771" spans="2:7" x14ac:dyDescent="0.35">
      <c r="B4771" s="7">
        <v>47503</v>
      </c>
      <c r="G4771" t="s">
        <v>2215</v>
      </c>
    </row>
    <row r="4772" spans="2:7" x14ac:dyDescent="0.35">
      <c r="B4772" s="7">
        <v>47504</v>
      </c>
      <c r="G4772" t="s">
        <v>2214</v>
      </c>
    </row>
    <row r="4773" spans="2:7" x14ac:dyDescent="0.35">
      <c r="B4773" s="7">
        <v>47505</v>
      </c>
      <c r="G4773" t="s">
        <v>2213</v>
      </c>
    </row>
    <row r="4774" spans="2:7" x14ac:dyDescent="0.35">
      <c r="B4774" s="7">
        <v>47506</v>
      </c>
      <c r="G4774" t="s">
        <v>2212</v>
      </c>
    </row>
    <row r="4775" spans="2:7" x14ac:dyDescent="0.35">
      <c r="B4775" s="7">
        <v>47507</v>
      </c>
      <c r="G4775" t="s">
        <v>2211</v>
      </c>
    </row>
    <row r="4776" spans="2:7" x14ac:dyDescent="0.35">
      <c r="B4776" s="7">
        <v>47508</v>
      </c>
      <c r="G4776" t="s">
        <v>2210</v>
      </c>
    </row>
    <row r="4777" spans="2:7" x14ac:dyDescent="0.35">
      <c r="B4777" s="7">
        <v>47509</v>
      </c>
      <c r="G4777" t="s">
        <v>2209</v>
      </c>
    </row>
    <row r="4778" spans="2:7" x14ac:dyDescent="0.35">
      <c r="B4778" s="7">
        <v>47510</v>
      </c>
      <c r="G4778" t="s">
        <v>2208</v>
      </c>
    </row>
    <row r="4779" spans="2:7" x14ac:dyDescent="0.35">
      <c r="B4779" s="7">
        <v>47511</v>
      </c>
      <c r="G4779" t="s">
        <v>2207</v>
      </c>
    </row>
    <row r="4780" spans="2:7" x14ac:dyDescent="0.35">
      <c r="B4780" s="7">
        <v>47512</v>
      </c>
      <c r="G4780" t="s">
        <v>2206</v>
      </c>
    </row>
    <row r="4781" spans="2:7" x14ac:dyDescent="0.35">
      <c r="B4781" s="7">
        <v>47513</v>
      </c>
      <c r="G4781" t="s">
        <v>2205</v>
      </c>
    </row>
    <row r="4782" spans="2:7" x14ac:dyDescent="0.35">
      <c r="B4782" s="7">
        <v>47514</v>
      </c>
      <c r="G4782" t="s">
        <v>2204</v>
      </c>
    </row>
    <row r="4783" spans="2:7" x14ac:dyDescent="0.35">
      <c r="B4783" s="7">
        <v>47515</v>
      </c>
      <c r="G4783" t="s">
        <v>2203</v>
      </c>
    </row>
    <row r="4784" spans="2:7" x14ac:dyDescent="0.35">
      <c r="B4784" s="7">
        <v>47516</v>
      </c>
      <c r="G4784" t="s">
        <v>2202</v>
      </c>
    </row>
    <row r="4785" spans="2:7" x14ac:dyDescent="0.35">
      <c r="B4785" s="7">
        <v>47517</v>
      </c>
      <c r="G4785" t="s">
        <v>2201</v>
      </c>
    </row>
    <row r="4786" spans="2:7" x14ac:dyDescent="0.35">
      <c r="B4786" s="7">
        <v>47518</v>
      </c>
      <c r="G4786" t="s">
        <v>2200</v>
      </c>
    </row>
    <row r="4787" spans="2:7" x14ac:dyDescent="0.35">
      <c r="B4787" s="7">
        <v>47519</v>
      </c>
      <c r="G4787" t="s">
        <v>2199</v>
      </c>
    </row>
    <row r="4788" spans="2:7" x14ac:dyDescent="0.35">
      <c r="B4788" s="7">
        <v>47520</v>
      </c>
      <c r="G4788" t="s">
        <v>2198</v>
      </c>
    </row>
    <row r="4789" spans="2:7" x14ac:dyDescent="0.35">
      <c r="B4789" s="7">
        <v>47521</v>
      </c>
      <c r="G4789" t="s">
        <v>2197</v>
      </c>
    </row>
    <row r="4790" spans="2:7" x14ac:dyDescent="0.35">
      <c r="B4790" s="7">
        <v>47522</v>
      </c>
      <c r="G4790" t="s">
        <v>2196</v>
      </c>
    </row>
    <row r="4791" spans="2:7" x14ac:dyDescent="0.35">
      <c r="B4791" s="7">
        <v>47523</v>
      </c>
      <c r="G4791" t="s">
        <v>2195</v>
      </c>
    </row>
    <row r="4792" spans="2:7" x14ac:dyDescent="0.35">
      <c r="B4792" s="7">
        <v>47524</v>
      </c>
      <c r="G4792" t="s">
        <v>2194</v>
      </c>
    </row>
    <row r="4793" spans="2:7" x14ac:dyDescent="0.35">
      <c r="B4793" s="7">
        <v>47525</v>
      </c>
      <c r="G4793" t="s">
        <v>2193</v>
      </c>
    </row>
    <row r="4794" spans="2:7" x14ac:dyDescent="0.35">
      <c r="B4794" s="7">
        <v>47526</v>
      </c>
      <c r="G4794" t="s">
        <v>2192</v>
      </c>
    </row>
    <row r="4795" spans="2:7" x14ac:dyDescent="0.35">
      <c r="B4795" s="7">
        <v>47527</v>
      </c>
      <c r="G4795" t="s">
        <v>2191</v>
      </c>
    </row>
    <row r="4796" spans="2:7" x14ac:dyDescent="0.35">
      <c r="B4796" s="7">
        <v>47528</v>
      </c>
      <c r="G4796" t="s">
        <v>2190</v>
      </c>
    </row>
    <row r="4797" spans="2:7" x14ac:dyDescent="0.35">
      <c r="B4797" s="7">
        <v>47529</v>
      </c>
      <c r="G4797" t="s">
        <v>2189</v>
      </c>
    </row>
    <row r="4798" spans="2:7" x14ac:dyDescent="0.35">
      <c r="B4798" s="7">
        <v>47530</v>
      </c>
      <c r="G4798" t="s">
        <v>2188</v>
      </c>
    </row>
    <row r="4799" spans="2:7" x14ac:dyDescent="0.35">
      <c r="B4799" s="7">
        <v>47531</v>
      </c>
      <c r="G4799" t="s">
        <v>2187</v>
      </c>
    </row>
    <row r="4800" spans="2:7" x14ac:dyDescent="0.35">
      <c r="B4800" s="7">
        <v>47532</v>
      </c>
      <c r="G4800" t="s">
        <v>2186</v>
      </c>
    </row>
    <row r="4801" spans="2:7" x14ac:dyDescent="0.35">
      <c r="B4801" s="7">
        <v>47533</v>
      </c>
      <c r="G4801" t="s">
        <v>2185</v>
      </c>
    </row>
    <row r="4802" spans="2:7" x14ac:dyDescent="0.35">
      <c r="B4802" s="7">
        <v>47534</v>
      </c>
      <c r="G4802" t="s">
        <v>2184</v>
      </c>
    </row>
    <row r="4803" spans="2:7" x14ac:dyDescent="0.35">
      <c r="B4803" s="7">
        <v>47535</v>
      </c>
      <c r="G4803" t="s">
        <v>2183</v>
      </c>
    </row>
    <row r="4804" spans="2:7" x14ac:dyDescent="0.35">
      <c r="B4804" s="7">
        <v>47536</v>
      </c>
      <c r="G4804" t="s">
        <v>2182</v>
      </c>
    </row>
    <row r="4805" spans="2:7" x14ac:dyDescent="0.35">
      <c r="B4805" s="7">
        <v>47537</v>
      </c>
      <c r="G4805" t="s">
        <v>2181</v>
      </c>
    </row>
    <row r="4806" spans="2:7" x14ac:dyDescent="0.35">
      <c r="B4806" s="7">
        <v>47538</v>
      </c>
      <c r="G4806" t="s">
        <v>2180</v>
      </c>
    </row>
    <row r="4807" spans="2:7" x14ac:dyDescent="0.35">
      <c r="B4807" s="7">
        <v>47539</v>
      </c>
      <c r="G4807" t="s">
        <v>2179</v>
      </c>
    </row>
    <row r="4808" spans="2:7" x14ac:dyDescent="0.35">
      <c r="B4808" s="7">
        <v>47540</v>
      </c>
      <c r="G4808" t="s">
        <v>2178</v>
      </c>
    </row>
    <row r="4809" spans="2:7" x14ac:dyDescent="0.35">
      <c r="B4809" s="7">
        <v>47541</v>
      </c>
      <c r="G4809" t="s">
        <v>2177</v>
      </c>
    </row>
    <row r="4810" spans="2:7" x14ac:dyDescent="0.35">
      <c r="B4810" s="7">
        <v>47542</v>
      </c>
      <c r="G4810" t="s">
        <v>2176</v>
      </c>
    </row>
    <row r="4811" spans="2:7" x14ac:dyDescent="0.35">
      <c r="B4811" s="7">
        <v>47543</v>
      </c>
      <c r="G4811" t="s">
        <v>2175</v>
      </c>
    </row>
    <row r="4812" spans="2:7" x14ac:dyDescent="0.35">
      <c r="B4812" s="7">
        <v>47544</v>
      </c>
      <c r="G4812" t="s">
        <v>2174</v>
      </c>
    </row>
    <row r="4813" spans="2:7" x14ac:dyDescent="0.35">
      <c r="B4813" s="7">
        <v>47545</v>
      </c>
      <c r="G4813" t="s">
        <v>2173</v>
      </c>
    </row>
    <row r="4814" spans="2:7" x14ac:dyDescent="0.35">
      <c r="B4814" s="7">
        <v>47546</v>
      </c>
      <c r="G4814" t="s">
        <v>2172</v>
      </c>
    </row>
    <row r="4815" spans="2:7" x14ac:dyDescent="0.35">
      <c r="B4815" s="7">
        <v>47547</v>
      </c>
      <c r="G4815" t="s">
        <v>2171</v>
      </c>
    </row>
    <row r="4816" spans="2:7" x14ac:dyDescent="0.35">
      <c r="B4816" s="7">
        <v>47548</v>
      </c>
      <c r="G4816" t="s">
        <v>2170</v>
      </c>
    </row>
    <row r="4817" spans="2:7" x14ac:dyDescent="0.35">
      <c r="B4817" s="7">
        <v>47549</v>
      </c>
      <c r="G4817" t="s">
        <v>2169</v>
      </c>
    </row>
    <row r="4818" spans="2:7" x14ac:dyDescent="0.35">
      <c r="B4818" s="7">
        <v>47550</v>
      </c>
      <c r="G4818" t="s">
        <v>2168</v>
      </c>
    </row>
    <row r="4819" spans="2:7" x14ac:dyDescent="0.35">
      <c r="B4819" s="7">
        <v>47551</v>
      </c>
      <c r="G4819" t="s">
        <v>2167</v>
      </c>
    </row>
    <row r="4820" spans="2:7" x14ac:dyDescent="0.35">
      <c r="B4820" s="7">
        <v>47552</v>
      </c>
      <c r="G4820" t="s">
        <v>2166</v>
      </c>
    </row>
    <row r="4821" spans="2:7" x14ac:dyDescent="0.35">
      <c r="B4821" s="7">
        <v>47553</v>
      </c>
      <c r="G4821" t="s">
        <v>2165</v>
      </c>
    </row>
    <row r="4822" spans="2:7" x14ac:dyDescent="0.35">
      <c r="B4822" s="7">
        <v>47554</v>
      </c>
      <c r="G4822" t="s">
        <v>2164</v>
      </c>
    </row>
    <row r="4823" spans="2:7" x14ac:dyDescent="0.35">
      <c r="B4823" s="7">
        <v>47555</v>
      </c>
      <c r="G4823" t="s">
        <v>2163</v>
      </c>
    </row>
    <row r="4824" spans="2:7" x14ac:dyDescent="0.35">
      <c r="B4824" s="7">
        <v>47556</v>
      </c>
      <c r="G4824" t="s">
        <v>2162</v>
      </c>
    </row>
    <row r="4825" spans="2:7" x14ac:dyDescent="0.35">
      <c r="B4825" s="7">
        <v>47557</v>
      </c>
      <c r="G4825" t="s">
        <v>2161</v>
      </c>
    </row>
    <row r="4826" spans="2:7" x14ac:dyDescent="0.35">
      <c r="B4826" s="7">
        <v>47558</v>
      </c>
      <c r="G4826" t="s">
        <v>2160</v>
      </c>
    </row>
    <row r="4827" spans="2:7" x14ac:dyDescent="0.35">
      <c r="B4827" s="7">
        <v>47559</v>
      </c>
      <c r="G4827" t="s">
        <v>2159</v>
      </c>
    </row>
    <row r="4828" spans="2:7" x14ac:dyDescent="0.35">
      <c r="B4828" s="7">
        <v>47560</v>
      </c>
      <c r="G4828" t="s">
        <v>2158</v>
      </c>
    </row>
    <row r="4829" spans="2:7" x14ac:dyDescent="0.35">
      <c r="B4829" s="7">
        <v>47561</v>
      </c>
      <c r="G4829" t="s">
        <v>2157</v>
      </c>
    </row>
    <row r="4830" spans="2:7" x14ac:dyDescent="0.35">
      <c r="B4830" s="7">
        <v>47562</v>
      </c>
      <c r="G4830" t="s">
        <v>2156</v>
      </c>
    </row>
    <row r="4831" spans="2:7" x14ac:dyDescent="0.35">
      <c r="B4831" s="7">
        <v>47563</v>
      </c>
      <c r="G4831" t="s">
        <v>2155</v>
      </c>
    </row>
    <row r="4832" spans="2:7" x14ac:dyDescent="0.35">
      <c r="B4832" s="7">
        <v>47564</v>
      </c>
      <c r="G4832" t="s">
        <v>2154</v>
      </c>
    </row>
    <row r="4833" spans="2:7" x14ac:dyDescent="0.35">
      <c r="B4833" s="7">
        <v>47565</v>
      </c>
      <c r="G4833" t="s">
        <v>2153</v>
      </c>
    </row>
    <row r="4834" spans="2:7" x14ac:dyDescent="0.35">
      <c r="B4834" s="7">
        <v>47566</v>
      </c>
      <c r="G4834" t="s">
        <v>2152</v>
      </c>
    </row>
    <row r="4835" spans="2:7" x14ac:dyDescent="0.35">
      <c r="B4835" s="7">
        <v>47567</v>
      </c>
      <c r="G4835" t="s">
        <v>2151</v>
      </c>
    </row>
    <row r="4836" spans="2:7" x14ac:dyDescent="0.35">
      <c r="B4836" s="7">
        <v>47568</v>
      </c>
      <c r="G4836" t="s">
        <v>2150</v>
      </c>
    </row>
    <row r="4837" spans="2:7" x14ac:dyDescent="0.35">
      <c r="B4837" s="7">
        <v>47569</v>
      </c>
      <c r="G4837" t="s">
        <v>2149</v>
      </c>
    </row>
    <row r="4838" spans="2:7" x14ac:dyDescent="0.35">
      <c r="B4838" s="7">
        <v>47570</v>
      </c>
      <c r="G4838" t="s">
        <v>2148</v>
      </c>
    </row>
    <row r="4839" spans="2:7" x14ac:dyDescent="0.35">
      <c r="B4839" s="7">
        <v>47571</v>
      </c>
      <c r="G4839" t="s">
        <v>2147</v>
      </c>
    </row>
    <row r="4840" spans="2:7" x14ac:dyDescent="0.35">
      <c r="B4840" s="7">
        <v>47572</v>
      </c>
      <c r="G4840" t="s">
        <v>2146</v>
      </c>
    </row>
    <row r="4841" spans="2:7" x14ac:dyDescent="0.35">
      <c r="B4841" s="7">
        <v>47573</v>
      </c>
      <c r="G4841" t="s">
        <v>2145</v>
      </c>
    </row>
    <row r="4842" spans="2:7" x14ac:dyDescent="0.35">
      <c r="B4842" s="7">
        <v>47574</v>
      </c>
      <c r="G4842" t="s">
        <v>2144</v>
      </c>
    </row>
    <row r="4843" spans="2:7" x14ac:dyDescent="0.35">
      <c r="B4843" s="7">
        <v>47575</v>
      </c>
      <c r="G4843" t="s">
        <v>2143</v>
      </c>
    </row>
    <row r="4844" spans="2:7" x14ac:dyDescent="0.35">
      <c r="B4844" s="7">
        <v>47576</v>
      </c>
      <c r="G4844" t="s">
        <v>2142</v>
      </c>
    </row>
    <row r="4845" spans="2:7" x14ac:dyDescent="0.35">
      <c r="B4845" s="7">
        <v>47577</v>
      </c>
      <c r="G4845" t="s">
        <v>2141</v>
      </c>
    </row>
    <row r="4846" spans="2:7" x14ac:dyDescent="0.35">
      <c r="B4846" s="7">
        <v>47578</v>
      </c>
      <c r="G4846" t="s">
        <v>2140</v>
      </c>
    </row>
    <row r="4847" spans="2:7" x14ac:dyDescent="0.35">
      <c r="B4847" s="7">
        <v>47579</v>
      </c>
      <c r="G4847" t="s">
        <v>2139</v>
      </c>
    </row>
    <row r="4848" spans="2:7" x14ac:dyDescent="0.35">
      <c r="B4848" s="7">
        <v>47580</v>
      </c>
      <c r="G4848" t="s">
        <v>2138</v>
      </c>
    </row>
    <row r="4849" spans="2:7" x14ac:dyDescent="0.35">
      <c r="B4849" s="7">
        <v>47581</v>
      </c>
      <c r="G4849" t="s">
        <v>2137</v>
      </c>
    </row>
    <row r="4850" spans="2:7" x14ac:dyDescent="0.35">
      <c r="B4850" s="7">
        <v>47582</v>
      </c>
      <c r="G4850" t="s">
        <v>2136</v>
      </c>
    </row>
    <row r="4851" spans="2:7" x14ac:dyDescent="0.35">
      <c r="B4851" s="7">
        <v>47583</v>
      </c>
      <c r="G4851" t="s">
        <v>2135</v>
      </c>
    </row>
    <row r="4852" spans="2:7" x14ac:dyDescent="0.35">
      <c r="B4852" s="7">
        <v>47584</v>
      </c>
      <c r="G4852" t="s">
        <v>2134</v>
      </c>
    </row>
    <row r="4853" spans="2:7" x14ac:dyDescent="0.35">
      <c r="B4853" s="7">
        <v>47585</v>
      </c>
      <c r="G4853" t="s">
        <v>2133</v>
      </c>
    </row>
    <row r="4854" spans="2:7" x14ac:dyDescent="0.35">
      <c r="B4854" s="7">
        <v>47586</v>
      </c>
      <c r="G4854" t="s">
        <v>2132</v>
      </c>
    </row>
    <row r="4855" spans="2:7" x14ac:dyDescent="0.35">
      <c r="B4855" s="7">
        <v>47587</v>
      </c>
      <c r="G4855" t="s">
        <v>2131</v>
      </c>
    </row>
    <row r="4856" spans="2:7" x14ac:dyDescent="0.35">
      <c r="B4856" s="7">
        <v>47588</v>
      </c>
      <c r="G4856" t="s">
        <v>2130</v>
      </c>
    </row>
    <row r="4857" spans="2:7" x14ac:dyDescent="0.35">
      <c r="B4857" s="7">
        <v>47589</v>
      </c>
      <c r="G4857" t="s">
        <v>2129</v>
      </c>
    </row>
    <row r="4858" spans="2:7" x14ac:dyDescent="0.35">
      <c r="B4858" s="7">
        <v>47590</v>
      </c>
      <c r="G4858" t="s">
        <v>2128</v>
      </c>
    </row>
    <row r="4859" spans="2:7" x14ac:dyDescent="0.35">
      <c r="B4859" s="7">
        <v>47591</v>
      </c>
      <c r="G4859" t="s">
        <v>2127</v>
      </c>
    </row>
    <row r="4860" spans="2:7" x14ac:dyDescent="0.35">
      <c r="B4860" s="7">
        <v>47592</v>
      </c>
      <c r="G4860" t="s">
        <v>2126</v>
      </c>
    </row>
    <row r="4861" spans="2:7" x14ac:dyDescent="0.35">
      <c r="B4861" s="7">
        <v>47593</v>
      </c>
      <c r="G4861" t="s">
        <v>2125</v>
      </c>
    </row>
    <row r="4862" spans="2:7" x14ac:dyDescent="0.35">
      <c r="B4862" s="7">
        <v>47594</v>
      </c>
      <c r="G4862" t="s">
        <v>2124</v>
      </c>
    </row>
    <row r="4863" spans="2:7" x14ac:dyDescent="0.35">
      <c r="B4863" s="7">
        <v>47595</v>
      </c>
      <c r="G4863" t="s">
        <v>2123</v>
      </c>
    </row>
    <row r="4864" spans="2:7" x14ac:dyDescent="0.35">
      <c r="B4864" s="7">
        <v>47596</v>
      </c>
      <c r="G4864" t="s">
        <v>2122</v>
      </c>
    </row>
    <row r="4865" spans="2:7" x14ac:dyDescent="0.35">
      <c r="B4865" s="7">
        <v>47597</v>
      </c>
      <c r="G4865" t="s">
        <v>2121</v>
      </c>
    </row>
    <row r="4866" spans="2:7" x14ac:dyDescent="0.35">
      <c r="B4866" s="7">
        <v>47598</v>
      </c>
      <c r="G4866" t="s">
        <v>2120</v>
      </c>
    </row>
    <row r="4867" spans="2:7" x14ac:dyDescent="0.35">
      <c r="B4867" s="7">
        <v>47599</v>
      </c>
      <c r="G4867" t="s">
        <v>2119</v>
      </c>
    </row>
    <row r="4868" spans="2:7" x14ac:dyDescent="0.35">
      <c r="B4868" s="7">
        <v>47600</v>
      </c>
      <c r="G4868" t="s">
        <v>2118</v>
      </c>
    </row>
    <row r="4869" spans="2:7" x14ac:dyDescent="0.35">
      <c r="B4869" s="7">
        <v>47601</v>
      </c>
      <c r="G4869" t="s">
        <v>2117</v>
      </c>
    </row>
    <row r="4870" spans="2:7" x14ac:dyDescent="0.35">
      <c r="B4870" s="7">
        <v>47602</v>
      </c>
      <c r="G4870" t="s">
        <v>2116</v>
      </c>
    </row>
    <row r="4871" spans="2:7" x14ac:dyDescent="0.35">
      <c r="B4871" s="7">
        <v>47603</v>
      </c>
      <c r="G4871" t="s">
        <v>2115</v>
      </c>
    </row>
    <row r="4872" spans="2:7" x14ac:dyDescent="0.35">
      <c r="B4872" s="7">
        <v>47604</v>
      </c>
      <c r="G4872" t="s">
        <v>2114</v>
      </c>
    </row>
    <row r="4873" spans="2:7" x14ac:dyDescent="0.35">
      <c r="B4873" s="7">
        <v>47605</v>
      </c>
      <c r="G4873" t="s">
        <v>2113</v>
      </c>
    </row>
    <row r="4874" spans="2:7" x14ac:dyDescent="0.35">
      <c r="B4874" s="7">
        <v>47606</v>
      </c>
      <c r="G4874" t="s">
        <v>2112</v>
      </c>
    </row>
    <row r="4875" spans="2:7" x14ac:dyDescent="0.35">
      <c r="B4875" s="7">
        <v>47607</v>
      </c>
      <c r="G4875" t="s">
        <v>2111</v>
      </c>
    </row>
    <row r="4876" spans="2:7" x14ac:dyDescent="0.35">
      <c r="B4876" s="7">
        <v>47608</v>
      </c>
      <c r="G4876" t="s">
        <v>2110</v>
      </c>
    </row>
    <row r="4877" spans="2:7" x14ac:dyDescent="0.35">
      <c r="B4877" s="7">
        <v>47609</v>
      </c>
      <c r="G4877" t="s">
        <v>2109</v>
      </c>
    </row>
    <row r="4878" spans="2:7" x14ac:dyDescent="0.35">
      <c r="B4878" s="7">
        <v>47610</v>
      </c>
      <c r="G4878" t="s">
        <v>2108</v>
      </c>
    </row>
    <row r="4879" spans="2:7" x14ac:dyDescent="0.35">
      <c r="B4879" s="7">
        <v>47611</v>
      </c>
      <c r="G4879" t="s">
        <v>2107</v>
      </c>
    </row>
    <row r="4880" spans="2:7" x14ac:dyDescent="0.35">
      <c r="B4880" s="7">
        <v>47612</v>
      </c>
      <c r="G4880" t="s">
        <v>2106</v>
      </c>
    </row>
    <row r="4881" spans="2:7" x14ac:dyDescent="0.35">
      <c r="B4881" s="7">
        <v>47613</v>
      </c>
      <c r="G4881" t="s">
        <v>2105</v>
      </c>
    </row>
    <row r="4882" spans="2:7" x14ac:dyDescent="0.35">
      <c r="B4882" s="7">
        <v>47614</v>
      </c>
      <c r="G4882" t="s">
        <v>2104</v>
      </c>
    </row>
    <row r="4883" spans="2:7" x14ac:dyDescent="0.35">
      <c r="B4883" s="7">
        <v>47615</v>
      </c>
      <c r="G4883" t="s">
        <v>2103</v>
      </c>
    </row>
    <row r="4884" spans="2:7" x14ac:dyDescent="0.35">
      <c r="B4884" s="7">
        <v>47616</v>
      </c>
      <c r="G4884" t="s">
        <v>2102</v>
      </c>
    </row>
    <row r="4885" spans="2:7" x14ac:dyDescent="0.35">
      <c r="B4885" s="7">
        <v>47617</v>
      </c>
      <c r="G4885" t="s">
        <v>2101</v>
      </c>
    </row>
    <row r="4886" spans="2:7" x14ac:dyDescent="0.35">
      <c r="B4886" s="7">
        <v>47618</v>
      </c>
      <c r="G4886" t="s">
        <v>2100</v>
      </c>
    </row>
    <row r="4887" spans="2:7" x14ac:dyDescent="0.35">
      <c r="B4887" s="7">
        <v>47619</v>
      </c>
      <c r="G4887" t="s">
        <v>2099</v>
      </c>
    </row>
    <row r="4888" spans="2:7" x14ac:dyDescent="0.35">
      <c r="B4888" s="7">
        <v>47620</v>
      </c>
      <c r="G4888" t="s">
        <v>2098</v>
      </c>
    </row>
    <row r="4889" spans="2:7" x14ac:dyDescent="0.35">
      <c r="B4889" s="7">
        <v>47621</v>
      </c>
      <c r="G4889" t="s">
        <v>2097</v>
      </c>
    </row>
    <row r="4890" spans="2:7" x14ac:dyDescent="0.35">
      <c r="B4890" s="7">
        <v>47622</v>
      </c>
      <c r="G4890" t="s">
        <v>2096</v>
      </c>
    </row>
    <row r="4891" spans="2:7" x14ac:dyDescent="0.35">
      <c r="B4891" s="7">
        <v>47623</v>
      </c>
      <c r="G4891" t="s">
        <v>2095</v>
      </c>
    </row>
    <row r="4892" spans="2:7" x14ac:dyDescent="0.35">
      <c r="B4892" s="7">
        <v>47624</v>
      </c>
      <c r="G4892" t="s">
        <v>2094</v>
      </c>
    </row>
    <row r="4893" spans="2:7" x14ac:dyDescent="0.35">
      <c r="B4893" s="7">
        <v>47625</v>
      </c>
      <c r="G4893" t="s">
        <v>2093</v>
      </c>
    </row>
    <row r="4894" spans="2:7" x14ac:dyDescent="0.35">
      <c r="B4894" s="7">
        <v>47626</v>
      </c>
      <c r="G4894" t="s">
        <v>2092</v>
      </c>
    </row>
    <row r="4895" spans="2:7" x14ac:dyDescent="0.35">
      <c r="B4895" s="7">
        <v>47627</v>
      </c>
      <c r="G4895" t="s">
        <v>2091</v>
      </c>
    </row>
    <row r="4896" spans="2:7" x14ac:dyDescent="0.35">
      <c r="B4896" s="7">
        <v>47628</v>
      </c>
      <c r="G4896" t="s">
        <v>2090</v>
      </c>
    </row>
    <row r="4897" spans="2:7" x14ac:dyDescent="0.35">
      <c r="B4897" s="7">
        <v>47629</v>
      </c>
      <c r="G4897" t="s">
        <v>2089</v>
      </c>
    </row>
    <row r="4898" spans="2:7" x14ac:dyDescent="0.35">
      <c r="B4898" s="7">
        <v>47630</v>
      </c>
      <c r="G4898" t="s">
        <v>2088</v>
      </c>
    </row>
    <row r="4899" spans="2:7" x14ac:dyDescent="0.35">
      <c r="B4899" s="7">
        <v>47631</v>
      </c>
      <c r="G4899" t="s">
        <v>2087</v>
      </c>
    </row>
    <row r="4900" spans="2:7" x14ac:dyDescent="0.35">
      <c r="B4900" s="7">
        <v>47632</v>
      </c>
      <c r="G4900" t="s">
        <v>2086</v>
      </c>
    </row>
    <row r="4901" spans="2:7" x14ac:dyDescent="0.35">
      <c r="B4901" s="7">
        <v>47633</v>
      </c>
      <c r="G4901" t="s">
        <v>2085</v>
      </c>
    </row>
    <row r="4902" spans="2:7" x14ac:dyDescent="0.35">
      <c r="B4902" s="7">
        <v>47634</v>
      </c>
      <c r="G4902" t="s">
        <v>2084</v>
      </c>
    </row>
    <row r="4903" spans="2:7" x14ac:dyDescent="0.35">
      <c r="B4903" s="7">
        <v>47635</v>
      </c>
      <c r="G4903" t="s">
        <v>2083</v>
      </c>
    </row>
    <row r="4904" spans="2:7" x14ac:dyDescent="0.35">
      <c r="B4904" s="7">
        <v>47636</v>
      </c>
      <c r="G4904" t="s">
        <v>2082</v>
      </c>
    </row>
    <row r="4905" spans="2:7" x14ac:dyDescent="0.35">
      <c r="B4905" s="7">
        <v>47637</v>
      </c>
      <c r="G4905" t="s">
        <v>2081</v>
      </c>
    </row>
    <row r="4906" spans="2:7" x14ac:dyDescent="0.35">
      <c r="B4906" s="7">
        <v>47638</v>
      </c>
      <c r="G4906" t="s">
        <v>2080</v>
      </c>
    </row>
    <row r="4907" spans="2:7" x14ac:dyDescent="0.35">
      <c r="B4907" s="7">
        <v>47639</v>
      </c>
      <c r="G4907" t="s">
        <v>2079</v>
      </c>
    </row>
    <row r="4908" spans="2:7" x14ac:dyDescent="0.35">
      <c r="B4908" s="7">
        <v>47640</v>
      </c>
      <c r="G4908" t="s">
        <v>2078</v>
      </c>
    </row>
    <row r="4909" spans="2:7" x14ac:dyDescent="0.35">
      <c r="B4909" s="7">
        <v>47641</v>
      </c>
      <c r="G4909" t="s">
        <v>2077</v>
      </c>
    </row>
    <row r="4910" spans="2:7" x14ac:dyDescent="0.35">
      <c r="B4910" s="7">
        <v>47642</v>
      </c>
      <c r="G4910" t="s">
        <v>2076</v>
      </c>
    </row>
    <row r="4911" spans="2:7" x14ac:dyDescent="0.35">
      <c r="B4911" s="7">
        <v>47643</v>
      </c>
      <c r="G4911" t="s">
        <v>2075</v>
      </c>
    </row>
    <row r="4912" spans="2:7" x14ac:dyDescent="0.35">
      <c r="B4912" s="7">
        <v>47644</v>
      </c>
      <c r="G4912" t="s">
        <v>2074</v>
      </c>
    </row>
    <row r="4913" spans="2:7" x14ac:dyDescent="0.35">
      <c r="B4913" s="7">
        <v>47645</v>
      </c>
      <c r="G4913" t="s">
        <v>2073</v>
      </c>
    </row>
    <row r="4914" spans="2:7" x14ac:dyDescent="0.35">
      <c r="B4914" s="7">
        <v>47646</v>
      </c>
      <c r="G4914" t="s">
        <v>2072</v>
      </c>
    </row>
    <row r="4915" spans="2:7" x14ac:dyDescent="0.35">
      <c r="B4915" s="7">
        <v>47647</v>
      </c>
      <c r="G4915" t="s">
        <v>2071</v>
      </c>
    </row>
    <row r="4916" spans="2:7" x14ac:dyDescent="0.35">
      <c r="B4916" s="7">
        <v>47648</v>
      </c>
      <c r="G4916" t="s">
        <v>2070</v>
      </c>
    </row>
    <row r="4917" spans="2:7" x14ac:dyDescent="0.35">
      <c r="B4917" s="7">
        <v>47649</v>
      </c>
      <c r="G4917" t="s">
        <v>2069</v>
      </c>
    </row>
    <row r="4918" spans="2:7" x14ac:dyDescent="0.35">
      <c r="B4918" s="7">
        <v>47650</v>
      </c>
      <c r="G4918" t="s">
        <v>2068</v>
      </c>
    </row>
    <row r="4919" spans="2:7" x14ac:dyDescent="0.35">
      <c r="B4919" s="7">
        <v>47651</v>
      </c>
      <c r="G4919" t="s">
        <v>2067</v>
      </c>
    </row>
    <row r="4920" spans="2:7" x14ac:dyDescent="0.35">
      <c r="B4920" s="7">
        <v>47652</v>
      </c>
      <c r="G4920" t="s">
        <v>2066</v>
      </c>
    </row>
    <row r="4921" spans="2:7" x14ac:dyDescent="0.35">
      <c r="B4921" s="7">
        <v>47653</v>
      </c>
      <c r="G4921" t="s">
        <v>2065</v>
      </c>
    </row>
    <row r="4922" spans="2:7" x14ac:dyDescent="0.35">
      <c r="B4922" s="7">
        <v>47654</v>
      </c>
      <c r="G4922" t="s">
        <v>2064</v>
      </c>
    </row>
    <row r="4923" spans="2:7" x14ac:dyDescent="0.35">
      <c r="B4923" s="7">
        <v>47655</v>
      </c>
      <c r="G4923" t="s">
        <v>2063</v>
      </c>
    </row>
    <row r="4924" spans="2:7" x14ac:dyDescent="0.35">
      <c r="B4924" s="7">
        <v>47656</v>
      </c>
      <c r="G4924" t="s">
        <v>2062</v>
      </c>
    </row>
    <row r="4925" spans="2:7" x14ac:dyDescent="0.35">
      <c r="B4925" s="7">
        <v>47657</v>
      </c>
      <c r="G4925" t="s">
        <v>2061</v>
      </c>
    </row>
    <row r="4926" spans="2:7" x14ac:dyDescent="0.35">
      <c r="B4926" s="7">
        <v>47658</v>
      </c>
      <c r="G4926" t="s">
        <v>2060</v>
      </c>
    </row>
    <row r="4927" spans="2:7" x14ac:dyDescent="0.35">
      <c r="B4927" s="7">
        <v>47659</v>
      </c>
      <c r="G4927" t="s">
        <v>2059</v>
      </c>
    </row>
    <row r="4928" spans="2:7" x14ac:dyDescent="0.35">
      <c r="B4928" s="7">
        <v>47660</v>
      </c>
      <c r="G4928" t="s">
        <v>2058</v>
      </c>
    </row>
    <row r="4929" spans="2:7" x14ac:dyDescent="0.35">
      <c r="B4929" s="7">
        <v>47661</v>
      </c>
      <c r="G4929" t="s">
        <v>2057</v>
      </c>
    </row>
    <row r="4930" spans="2:7" x14ac:dyDescent="0.35">
      <c r="B4930" s="7">
        <v>47662</v>
      </c>
      <c r="G4930" t="s">
        <v>2056</v>
      </c>
    </row>
    <row r="4931" spans="2:7" x14ac:dyDescent="0.35">
      <c r="B4931" s="7">
        <v>47663</v>
      </c>
      <c r="G4931" t="s">
        <v>2055</v>
      </c>
    </row>
    <row r="4932" spans="2:7" x14ac:dyDescent="0.35">
      <c r="B4932" s="7">
        <v>47664</v>
      </c>
      <c r="G4932" t="s">
        <v>2054</v>
      </c>
    </row>
    <row r="4933" spans="2:7" x14ac:dyDescent="0.35">
      <c r="B4933" s="7">
        <v>47665</v>
      </c>
      <c r="G4933" t="s">
        <v>2053</v>
      </c>
    </row>
    <row r="4934" spans="2:7" x14ac:dyDescent="0.35">
      <c r="B4934" s="7">
        <v>47666</v>
      </c>
      <c r="G4934" t="s">
        <v>2052</v>
      </c>
    </row>
    <row r="4935" spans="2:7" x14ac:dyDescent="0.35">
      <c r="B4935" s="7">
        <v>47667</v>
      </c>
      <c r="G4935" t="s">
        <v>2051</v>
      </c>
    </row>
    <row r="4936" spans="2:7" x14ac:dyDescent="0.35">
      <c r="B4936" s="7">
        <v>47668</v>
      </c>
      <c r="G4936" t="s">
        <v>2050</v>
      </c>
    </row>
    <row r="4937" spans="2:7" x14ac:dyDescent="0.35">
      <c r="B4937" s="7">
        <v>47669</v>
      </c>
      <c r="G4937" t="s">
        <v>2049</v>
      </c>
    </row>
    <row r="4938" spans="2:7" x14ac:dyDescent="0.35">
      <c r="B4938" s="7">
        <v>47670</v>
      </c>
      <c r="G4938" t="s">
        <v>2048</v>
      </c>
    </row>
    <row r="4939" spans="2:7" x14ac:dyDescent="0.35">
      <c r="B4939" s="7">
        <v>47671</v>
      </c>
      <c r="G4939" t="s">
        <v>2047</v>
      </c>
    </row>
    <row r="4940" spans="2:7" x14ac:dyDescent="0.35">
      <c r="B4940" s="7">
        <v>47672</v>
      </c>
      <c r="G4940" t="s">
        <v>2046</v>
      </c>
    </row>
    <row r="4941" spans="2:7" x14ac:dyDescent="0.35">
      <c r="B4941" s="7">
        <v>47673</v>
      </c>
      <c r="G4941" t="s">
        <v>2045</v>
      </c>
    </row>
    <row r="4942" spans="2:7" x14ac:dyDescent="0.35">
      <c r="B4942" s="7">
        <v>47674</v>
      </c>
      <c r="G4942" t="s">
        <v>2044</v>
      </c>
    </row>
    <row r="4943" spans="2:7" x14ac:dyDescent="0.35">
      <c r="B4943" s="7">
        <v>47675</v>
      </c>
      <c r="G4943" t="s">
        <v>2043</v>
      </c>
    </row>
    <row r="4944" spans="2:7" x14ac:dyDescent="0.35">
      <c r="B4944" s="7">
        <v>47676</v>
      </c>
      <c r="G4944" t="s">
        <v>2042</v>
      </c>
    </row>
    <row r="4945" spans="2:7" x14ac:dyDescent="0.35">
      <c r="B4945" s="7">
        <v>47677</v>
      </c>
      <c r="G4945" t="s">
        <v>2041</v>
      </c>
    </row>
    <row r="4946" spans="2:7" x14ac:dyDescent="0.35">
      <c r="B4946" s="7">
        <v>47678</v>
      </c>
      <c r="G4946" t="s">
        <v>2040</v>
      </c>
    </row>
    <row r="4947" spans="2:7" x14ac:dyDescent="0.35">
      <c r="B4947" s="7">
        <v>47679</v>
      </c>
      <c r="G4947" t="s">
        <v>2039</v>
      </c>
    </row>
    <row r="4948" spans="2:7" x14ac:dyDescent="0.35">
      <c r="B4948" s="7">
        <v>47680</v>
      </c>
      <c r="G4948" t="s">
        <v>2038</v>
      </c>
    </row>
    <row r="4949" spans="2:7" x14ac:dyDescent="0.35">
      <c r="B4949" s="7">
        <v>47681</v>
      </c>
      <c r="G4949" t="s">
        <v>2037</v>
      </c>
    </row>
    <row r="4950" spans="2:7" x14ac:dyDescent="0.35">
      <c r="B4950" s="7">
        <v>47682</v>
      </c>
      <c r="G4950" t="s">
        <v>2036</v>
      </c>
    </row>
    <row r="4951" spans="2:7" x14ac:dyDescent="0.35">
      <c r="B4951" s="7">
        <v>47683</v>
      </c>
      <c r="G4951" t="s">
        <v>2035</v>
      </c>
    </row>
    <row r="4952" spans="2:7" x14ac:dyDescent="0.35">
      <c r="B4952" s="7">
        <v>47684</v>
      </c>
      <c r="G4952" t="s">
        <v>2034</v>
      </c>
    </row>
    <row r="4953" spans="2:7" x14ac:dyDescent="0.35">
      <c r="B4953" s="7">
        <v>47685</v>
      </c>
      <c r="G4953" t="s">
        <v>2033</v>
      </c>
    </row>
    <row r="4954" spans="2:7" x14ac:dyDescent="0.35">
      <c r="B4954" s="7">
        <v>47686</v>
      </c>
      <c r="G4954" t="s">
        <v>2032</v>
      </c>
    </row>
    <row r="4955" spans="2:7" x14ac:dyDescent="0.35">
      <c r="B4955" s="7">
        <v>47687</v>
      </c>
      <c r="G4955" t="s">
        <v>2031</v>
      </c>
    </row>
    <row r="4956" spans="2:7" x14ac:dyDescent="0.35">
      <c r="B4956" s="7">
        <v>47688</v>
      </c>
      <c r="G4956" t="s">
        <v>2030</v>
      </c>
    </row>
    <row r="4957" spans="2:7" x14ac:dyDescent="0.35">
      <c r="B4957" s="7">
        <v>47689</v>
      </c>
      <c r="G4957" t="s">
        <v>2029</v>
      </c>
    </row>
    <row r="4958" spans="2:7" x14ac:dyDescent="0.35">
      <c r="B4958" s="7">
        <v>47690</v>
      </c>
      <c r="G4958" t="s">
        <v>2028</v>
      </c>
    </row>
    <row r="4959" spans="2:7" x14ac:dyDescent="0.35">
      <c r="B4959" s="7">
        <v>47691</v>
      </c>
      <c r="G4959" t="s">
        <v>2027</v>
      </c>
    </row>
    <row r="4960" spans="2:7" x14ac:dyDescent="0.35">
      <c r="B4960" s="7">
        <v>47692</v>
      </c>
      <c r="G4960" t="s">
        <v>2026</v>
      </c>
    </row>
    <row r="4961" spans="2:7" x14ac:dyDescent="0.35">
      <c r="B4961" s="7">
        <v>47693</v>
      </c>
      <c r="G4961" t="s">
        <v>2025</v>
      </c>
    </row>
    <row r="4962" spans="2:7" x14ac:dyDescent="0.35">
      <c r="B4962" s="7">
        <v>47694</v>
      </c>
      <c r="G4962" t="s">
        <v>2024</v>
      </c>
    </row>
    <row r="4963" spans="2:7" x14ac:dyDescent="0.35">
      <c r="B4963" s="7">
        <v>47695</v>
      </c>
      <c r="G4963" t="s">
        <v>2023</v>
      </c>
    </row>
    <row r="4964" spans="2:7" x14ac:dyDescent="0.35">
      <c r="B4964" s="7">
        <v>47696</v>
      </c>
      <c r="G4964" t="s">
        <v>2022</v>
      </c>
    </row>
    <row r="4965" spans="2:7" x14ac:dyDescent="0.35">
      <c r="B4965" s="7">
        <v>47697</v>
      </c>
      <c r="G4965" t="s">
        <v>2021</v>
      </c>
    </row>
    <row r="4966" spans="2:7" x14ac:dyDescent="0.35">
      <c r="B4966" s="7">
        <v>47698</v>
      </c>
      <c r="G4966" t="s">
        <v>2020</v>
      </c>
    </row>
    <row r="4967" spans="2:7" x14ac:dyDescent="0.35">
      <c r="B4967" s="7">
        <v>47699</v>
      </c>
      <c r="G4967" t="s">
        <v>2019</v>
      </c>
    </row>
    <row r="4968" spans="2:7" x14ac:dyDescent="0.35">
      <c r="B4968" s="7">
        <v>47700</v>
      </c>
      <c r="G4968" t="s">
        <v>2018</v>
      </c>
    </row>
    <row r="4969" spans="2:7" x14ac:dyDescent="0.35">
      <c r="B4969" s="7">
        <v>47701</v>
      </c>
      <c r="G4969" t="s">
        <v>2017</v>
      </c>
    </row>
    <row r="4970" spans="2:7" x14ac:dyDescent="0.35">
      <c r="B4970" s="7">
        <v>47702</v>
      </c>
      <c r="G4970" t="s">
        <v>2016</v>
      </c>
    </row>
    <row r="4971" spans="2:7" x14ac:dyDescent="0.35">
      <c r="B4971" s="7">
        <v>47703</v>
      </c>
      <c r="G4971" t="s">
        <v>2015</v>
      </c>
    </row>
    <row r="4972" spans="2:7" x14ac:dyDescent="0.35">
      <c r="B4972" s="7">
        <v>47704</v>
      </c>
      <c r="G4972" t="s">
        <v>2014</v>
      </c>
    </row>
    <row r="4973" spans="2:7" x14ac:dyDescent="0.35">
      <c r="B4973" s="7">
        <v>47705</v>
      </c>
      <c r="G4973" t="s">
        <v>2013</v>
      </c>
    </row>
    <row r="4974" spans="2:7" x14ac:dyDescent="0.35">
      <c r="B4974" s="7">
        <v>47706</v>
      </c>
      <c r="G4974" t="s">
        <v>2012</v>
      </c>
    </row>
    <row r="4975" spans="2:7" x14ac:dyDescent="0.35">
      <c r="B4975" s="7">
        <v>47707</v>
      </c>
      <c r="G4975" t="s">
        <v>2011</v>
      </c>
    </row>
    <row r="4976" spans="2:7" x14ac:dyDescent="0.35">
      <c r="B4976" s="7">
        <v>47708</v>
      </c>
      <c r="G4976" t="s">
        <v>2010</v>
      </c>
    </row>
    <row r="4977" spans="2:7" x14ac:dyDescent="0.35">
      <c r="B4977" s="7">
        <v>47709</v>
      </c>
      <c r="G4977" t="s">
        <v>2009</v>
      </c>
    </row>
    <row r="4978" spans="2:7" x14ac:dyDescent="0.35">
      <c r="B4978" s="7">
        <v>47710</v>
      </c>
      <c r="G4978" t="s">
        <v>2008</v>
      </c>
    </row>
    <row r="4979" spans="2:7" x14ac:dyDescent="0.35">
      <c r="B4979" s="7">
        <v>47711</v>
      </c>
      <c r="G4979" t="s">
        <v>2007</v>
      </c>
    </row>
    <row r="4980" spans="2:7" x14ac:dyDescent="0.35">
      <c r="B4980" s="7">
        <v>47712</v>
      </c>
      <c r="G4980" t="s">
        <v>2006</v>
      </c>
    </row>
    <row r="4981" spans="2:7" x14ac:dyDescent="0.35">
      <c r="B4981" s="7">
        <v>47713</v>
      </c>
      <c r="G4981" t="s">
        <v>2005</v>
      </c>
    </row>
    <row r="4982" spans="2:7" x14ac:dyDescent="0.35">
      <c r="B4982" s="7">
        <v>47714</v>
      </c>
      <c r="G4982" t="s">
        <v>2004</v>
      </c>
    </row>
    <row r="4983" spans="2:7" x14ac:dyDescent="0.35">
      <c r="B4983" s="7">
        <v>47715</v>
      </c>
      <c r="G4983" t="s">
        <v>2003</v>
      </c>
    </row>
    <row r="4984" spans="2:7" x14ac:dyDescent="0.35">
      <c r="B4984" s="7">
        <v>47716</v>
      </c>
      <c r="G4984" t="s">
        <v>2002</v>
      </c>
    </row>
    <row r="4985" spans="2:7" x14ac:dyDescent="0.35">
      <c r="B4985" s="7">
        <v>47717</v>
      </c>
      <c r="G4985" t="s">
        <v>2001</v>
      </c>
    </row>
    <row r="4986" spans="2:7" x14ac:dyDescent="0.35">
      <c r="B4986" s="7">
        <v>47718</v>
      </c>
      <c r="G4986" t="s">
        <v>2000</v>
      </c>
    </row>
    <row r="4987" spans="2:7" x14ac:dyDescent="0.35">
      <c r="B4987" s="7">
        <v>47719</v>
      </c>
      <c r="G4987" t="s">
        <v>1999</v>
      </c>
    </row>
    <row r="4988" spans="2:7" x14ac:dyDescent="0.35">
      <c r="B4988" s="7">
        <v>47720</v>
      </c>
      <c r="G4988" t="s">
        <v>1998</v>
      </c>
    </row>
    <row r="4989" spans="2:7" x14ac:dyDescent="0.35">
      <c r="B4989" s="7">
        <v>47721</v>
      </c>
      <c r="G4989" t="s">
        <v>1997</v>
      </c>
    </row>
    <row r="4990" spans="2:7" x14ac:dyDescent="0.35">
      <c r="B4990" s="7">
        <v>47722</v>
      </c>
      <c r="G4990" t="s">
        <v>1996</v>
      </c>
    </row>
    <row r="4991" spans="2:7" x14ac:dyDescent="0.35">
      <c r="B4991" s="7">
        <v>47723</v>
      </c>
      <c r="G4991" t="s">
        <v>1995</v>
      </c>
    </row>
    <row r="4992" spans="2:7" x14ac:dyDescent="0.35">
      <c r="B4992" s="7">
        <v>47724</v>
      </c>
      <c r="G4992" t="s">
        <v>1994</v>
      </c>
    </row>
    <row r="4993" spans="2:7" x14ac:dyDescent="0.35">
      <c r="B4993" s="7">
        <v>47725</v>
      </c>
      <c r="G4993" t="s">
        <v>1993</v>
      </c>
    </row>
    <row r="4994" spans="2:7" x14ac:dyDescent="0.35">
      <c r="B4994" s="7">
        <v>47726</v>
      </c>
      <c r="G4994" t="s">
        <v>1992</v>
      </c>
    </row>
    <row r="4995" spans="2:7" x14ac:dyDescent="0.35">
      <c r="B4995" s="7">
        <v>47727</v>
      </c>
      <c r="G4995" t="s">
        <v>1991</v>
      </c>
    </row>
    <row r="4996" spans="2:7" x14ac:dyDescent="0.35">
      <c r="B4996" s="7">
        <v>47728</v>
      </c>
      <c r="G4996" t="s">
        <v>1990</v>
      </c>
    </row>
    <row r="4997" spans="2:7" x14ac:dyDescent="0.35">
      <c r="B4997" s="7">
        <v>47729</v>
      </c>
      <c r="G4997" t="s">
        <v>1989</v>
      </c>
    </row>
    <row r="4998" spans="2:7" x14ac:dyDescent="0.35">
      <c r="B4998" s="7">
        <v>47730</v>
      </c>
      <c r="G4998" t="s">
        <v>1988</v>
      </c>
    </row>
    <row r="4999" spans="2:7" x14ac:dyDescent="0.35">
      <c r="B4999" s="7">
        <v>47731</v>
      </c>
      <c r="G4999" t="s">
        <v>1987</v>
      </c>
    </row>
    <row r="5000" spans="2:7" x14ac:dyDescent="0.35">
      <c r="B5000" s="7">
        <v>47732</v>
      </c>
      <c r="G5000" t="s">
        <v>1986</v>
      </c>
    </row>
    <row r="5001" spans="2:7" x14ac:dyDescent="0.35">
      <c r="B5001" s="7">
        <v>47733</v>
      </c>
      <c r="G5001" t="s">
        <v>1985</v>
      </c>
    </row>
    <row r="5002" spans="2:7" x14ac:dyDescent="0.35">
      <c r="B5002" s="7">
        <v>47734</v>
      </c>
      <c r="G5002" t="s">
        <v>1984</v>
      </c>
    </row>
    <row r="5003" spans="2:7" x14ac:dyDescent="0.35">
      <c r="B5003" s="7">
        <v>47735</v>
      </c>
      <c r="G5003" t="s">
        <v>1983</v>
      </c>
    </row>
    <row r="5004" spans="2:7" x14ac:dyDescent="0.35">
      <c r="B5004" s="7">
        <v>47736</v>
      </c>
      <c r="G5004" t="s">
        <v>1982</v>
      </c>
    </row>
    <row r="5005" spans="2:7" x14ac:dyDescent="0.35">
      <c r="B5005" s="7">
        <v>47737</v>
      </c>
      <c r="G5005" t="s">
        <v>1981</v>
      </c>
    </row>
    <row r="5006" spans="2:7" x14ac:dyDescent="0.35">
      <c r="B5006" s="7">
        <v>47738</v>
      </c>
      <c r="G5006" t="s">
        <v>1980</v>
      </c>
    </row>
    <row r="5007" spans="2:7" x14ac:dyDescent="0.35">
      <c r="B5007" s="7">
        <v>47739</v>
      </c>
      <c r="G5007" t="s">
        <v>1979</v>
      </c>
    </row>
    <row r="5008" spans="2:7" x14ac:dyDescent="0.35">
      <c r="B5008" s="7">
        <v>47740</v>
      </c>
      <c r="G5008" t="s">
        <v>1978</v>
      </c>
    </row>
    <row r="5009" spans="2:7" x14ac:dyDescent="0.35">
      <c r="B5009" s="7">
        <v>47741</v>
      </c>
      <c r="G5009" t="s">
        <v>1977</v>
      </c>
    </row>
    <row r="5010" spans="2:7" x14ac:dyDescent="0.35">
      <c r="B5010" s="7">
        <v>47742</v>
      </c>
      <c r="G5010" t="s">
        <v>1976</v>
      </c>
    </row>
    <row r="5011" spans="2:7" x14ac:dyDescent="0.35">
      <c r="B5011" s="7">
        <v>47743</v>
      </c>
      <c r="G5011" t="s">
        <v>1975</v>
      </c>
    </row>
    <row r="5012" spans="2:7" x14ac:dyDescent="0.35">
      <c r="B5012" s="7">
        <v>47744</v>
      </c>
      <c r="G5012" t="s">
        <v>1974</v>
      </c>
    </row>
    <row r="5013" spans="2:7" x14ac:dyDescent="0.35">
      <c r="B5013" s="7">
        <v>47745</v>
      </c>
      <c r="G5013" t="s">
        <v>1973</v>
      </c>
    </row>
    <row r="5014" spans="2:7" x14ac:dyDescent="0.35">
      <c r="B5014" s="7">
        <v>47746</v>
      </c>
      <c r="G5014" t="s">
        <v>1972</v>
      </c>
    </row>
    <row r="5015" spans="2:7" x14ac:dyDescent="0.35">
      <c r="B5015" s="7">
        <v>47747</v>
      </c>
      <c r="G5015" t="s">
        <v>1971</v>
      </c>
    </row>
    <row r="5016" spans="2:7" x14ac:dyDescent="0.35">
      <c r="B5016" s="7">
        <v>47748</v>
      </c>
      <c r="G5016" t="s">
        <v>1970</v>
      </c>
    </row>
    <row r="5017" spans="2:7" x14ac:dyDescent="0.35">
      <c r="B5017" s="7">
        <v>47749</v>
      </c>
      <c r="G5017" t="s">
        <v>1969</v>
      </c>
    </row>
    <row r="5018" spans="2:7" x14ac:dyDescent="0.35">
      <c r="B5018" s="7">
        <v>47750</v>
      </c>
      <c r="G5018" t="s">
        <v>1968</v>
      </c>
    </row>
    <row r="5019" spans="2:7" x14ac:dyDescent="0.35">
      <c r="B5019" s="7">
        <v>47751</v>
      </c>
      <c r="G5019" t="s">
        <v>1967</v>
      </c>
    </row>
    <row r="5020" spans="2:7" x14ac:dyDescent="0.35">
      <c r="B5020" s="7">
        <v>47752</v>
      </c>
      <c r="G5020" t="s">
        <v>1966</v>
      </c>
    </row>
    <row r="5021" spans="2:7" x14ac:dyDescent="0.35">
      <c r="B5021" s="7">
        <v>47753</v>
      </c>
      <c r="G5021" t="s">
        <v>1965</v>
      </c>
    </row>
    <row r="5022" spans="2:7" x14ac:dyDescent="0.35">
      <c r="B5022" s="7">
        <v>47754</v>
      </c>
      <c r="G5022" t="s">
        <v>1964</v>
      </c>
    </row>
    <row r="5023" spans="2:7" x14ac:dyDescent="0.35">
      <c r="B5023" s="7">
        <v>47755</v>
      </c>
      <c r="G5023" t="s">
        <v>1963</v>
      </c>
    </row>
    <row r="5024" spans="2:7" x14ac:dyDescent="0.35">
      <c r="B5024" s="7">
        <v>47756</v>
      </c>
      <c r="G5024" t="s">
        <v>1962</v>
      </c>
    </row>
    <row r="5025" spans="2:7" x14ac:dyDescent="0.35">
      <c r="B5025" s="7">
        <v>47757</v>
      </c>
      <c r="G5025" t="s">
        <v>1961</v>
      </c>
    </row>
    <row r="5026" spans="2:7" x14ac:dyDescent="0.35">
      <c r="B5026" s="7">
        <v>47758</v>
      </c>
      <c r="G5026" t="s">
        <v>1960</v>
      </c>
    </row>
    <row r="5027" spans="2:7" x14ac:dyDescent="0.35">
      <c r="B5027" s="7">
        <v>47759</v>
      </c>
      <c r="G5027" t="s">
        <v>1959</v>
      </c>
    </row>
    <row r="5028" spans="2:7" x14ac:dyDescent="0.35">
      <c r="B5028" s="7">
        <v>47760</v>
      </c>
      <c r="G5028" t="s">
        <v>1958</v>
      </c>
    </row>
    <row r="5029" spans="2:7" x14ac:dyDescent="0.35">
      <c r="B5029" s="7">
        <v>47761</v>
      </c>
      <c r="G5029" t="s">
        <v>1957</v>
      </c>
    </row>
    <row r="5030" spans="2:7" x14ac:dyDescent="0.35">
      <c r="B5030" s="7">
        <v>47762</v>
      </c>
      <c r="G5030" t="s">
        <v>1956</v>
      </c>
    </row>
    <row r="5031" spans="2:7" x14ac:dyDescent="0.35">
      <c r="B5031" s="7">
        <v>47763</v>
      </c>
      <c r="G5031" t="s">
        <v>1955</v>
      </c>
    </row>
    <row r="5032" spans="2:7" x14ac:dyDescent="0.35">
      <c r="B5032" s="7">
        <v>47764</v>
      </c>
      <c r="G5032" t="s">
        <v>1954</v>
      </c>
    </row>
    <row r="5033" spans="2:7" x14ac:dyDescent="0.35">
      <c r="B5033" s="7">
        <v>47765</v>
      </c>
      <c r="G5033" t="s">
        <v>1953</v>
      </c>
    </row>
    <row r="5034" spans="2:7" x14ac:dyDescent="0.35">
      <c r="B5034" s="7">
        <v>47766</v>
      </c>
      <c r="G5034" t="s">
        <v>1952</v>
      </c>
    </row>
    <row r="5035" spans="2:7" x14ac:dyDescent="0.35">
      <c r="B5035" s="7">
        <v>47767</v>
      </c>
      <c r="G5035" t="s">
        <v>1951</v>
      </c>
    </row>
    <row r="5036" spans="2:7" x14ac:dyDescent="0.35">
      <c r="B5036" s="7">
        <v>47768</v>
      </c>
      <c r="G5036" t="s">
        <v>1950</v>
      </c>
    </row>
    <row r="5037" spans="2:7" x14ac:dyDescent="0.35">
      <c r="B5037" s="7">
        <v>47769</v>
      </c>
      <c r="G5037" t="s">
        <v>1949</v>
      </c>
    </row>
    <row r="5038" spans="2:7" x14ac:dyDescent="0.35">
      <c r="B5038" s="7">
        <v>47770</v>
      </c>
      <c r="G5038" t="s">
        <v>1948</v>
      </c>
    </row>
    <row r="5039" spans="2:7" x14ac:dyDescent="0.35">
      <c r="B5039" s="7">
        <v>47771</v>
      </c>
      <c r="G5039" t="s">
        <v>1947</v>
      </c>
    </row>
    <row r="5040" spans="2:7" x14ac:dyDescent="0.35">
      <c r="B5040" s="7">
        <v>47772</v>
      </c>
      <c r="G5040" t="s">
        <v>1946</v>
      </c>
    </row>
    <row r="5041" spans="2:7" x14ac:dyDescent="0.35">
      <c r="B5041" s="7">
        <v>47773</v>
      </c>
      <c r="G5041" t="s">
        <v>1945</v>
      </c>
    </row>
    <row r="5042" spans="2:7" x14ac:dyDescent="0.35">
      <c r="B5042" s="7">
        <v>47774</v>
      </c>
      <c r="G5042" t="s">
        <v>1944</v>
      </c>
    </row>
    <row r="5043" spans="2:7" x14ac:dyDescent="0.35">
      <c r="B5043" s="7">
        <v>47775</v>
      </c>
      <c r="G5043" t="s">
        <v>1943</v>
      </c>
    </row>
    <row r="5044" spans="2:7" x14ac:dyDescent="0.35">
      <c r="B5044" s="7">
        <v>47776</v>
      </c>
      <c r="G5044" t="s">
        <v>1942</v>
      </c>
    </row>
    <row r="5045" spans="2:7" x14ac:dyDescent="0.35">
      <c r="B5045" s="7">
        <v>47777</v>
      </c>
      <c r="G5045" t="s">
        <v>1941</v>
      </c>
    </row>
    <row r="5046" spans="2:7" x14ac:dyDescent="0.35">
      <c r="B5046" s="7">
        <v>47778</v>
      </c>
      <c r="G5046" t="s">
        <v>1940</v>
      </c>
    </row>
    <row r="5047" spans="2:7" x14ac:dyDescent="0.35">
      <c r="B5047" s="7">
        <v>47779</v>
      </c>
      <c r="G5047" t="s">
        <v>1939</v>
      </c>
    </row>
    <row r="5048" spans="2:7" x14ac:dyDescent="0.35">
      <c r="B5048" s="7">
        <v>47780</v>
      </c>
      <c r="G5048" t="s">
        <v>1938</v>
      </c>
    </row>
    <row r="5049" spans="2:7" x14ac:dyDescent="0.35">
      <c r="B5049" s="7">
        <v>47781</v>
      </c>
      <c r="G5049" t="s">
        <v>1937</v>
      </c>
    </row>
    <row r="5050" spans="2:7" x14ac:dyDescent="0.35">
      <c r="B5050" s="7">
        <v>47782</v>
      </c>
      <c r="G5050" t="s">
        <v>1936</v>
      </c>
    </row>
    <row r="5051" spans="2:7" x14ac:dyDescent="0.35">
      <c r="B5051" s="7">
        <v>47783</v>
      </c>
      <c r="G5051" t="s">
        <v>1935</v>
      </c>
    </row>
    <row r="5052" spans="2:7" x14ac:dyDescent="0.35">
      <c r="B5052" s="7">
        <v>47784</v>
      </c>
      <c r="G5052" t="s">
        <v>1934</v>
      </c>
    </row>
    <row r="5053" spans="2:7" x14ac:dyDescent="0.35">
      <c r="B5053" s="7">
        <v>47785</v>
      </c>
      <c r="G5053" t="s">
        <v>1933</v>
      </c>
    </row>
    <row r="5054" spans="2:7" x14ac:dyDescent="0.35">
      <c r="B5054" s="7">
        <v>47786</v>
      </c>
      <c r="G5054" t="s">
        <v>1932</v>
      </c>
    </row>
    <row r="5055" spans="2:7" x14ac:dyDescent="0.35">
      <c r="B5055" s="7">
        <v>47787</v>
      </c>
      <c r="G5055" t="s">
        <v>1931</v>
      </c>
    </row>
    <row r="5056" spans="2:7" x14ac:dyDescent="0.35">
      <c r="B5056" s="7">
        <v>47788</v>
      </c>
      <c r="G5056" t="s">
        <v>1930</v>
      </c>
    </row>
    <row r="5057" spans="2:7" x14ac:dyDescent="0.35">
      <c r="B5057" s="7">
        <v>47789</v>
      </c>
      <c r="G5057" t="s">
        <v>1929</v>
      </c>
    </row>
    <row r="5058" spans="2:7" x14ac:dyDescent="0.35">
      <c r="B5058" s="7">
        <v>47790</v>
      </c>
      <c r="G5058" t="s">
        <v>1928</v>
      </c>
    </row>
    <row r="5059" spans="2:7" x14ac:dyDescent="0.35">
      <c r="B5059" s="7">
        <v>47791</v>
      </c>
      <c r="G5059" t="s">
        <v>1927</v>
      </c>
    </row>
    <row r="5060" spans="2:7" x14ac:dyDescent="0.35">
      <c r="B5060" s="7">
        <v>47792</v>
      </c>
      <c r="G5060" t="s">
        <v>1926</v>
      </c>
    </row>
    <row r="5061" spans="2:7" x14ac:dyDescent="0.35">
      <c r="B5061" s="7">
        <v>47793</v>
      </c>
      <c r="G5061" t="s">
        <v>1925</v>
      </c>
    </row>
    <row r="5062" spans="2:7" x14ac:dyDescent="0.35">
      <c r="B5062" s="7">
        <v>47794</v>
      </c>
      <c r="G5062" t="s">
        <v>1924</v>
      </c>
    </row>
    <row r="5063" spans="2:7" x14ac:dyDescent="0.35">
      <c r="B5063" s="7">
        <v>47795</v>
      </c>
      <c r="G5063" t="s">
        <v>1923</v>
      </c>
    </row>
    <row r="5064" spans="2:7" x14ac:dyDescent="0.35">
      <c r="B5064" s="7">
        <v>47796</v>
      </c>
      <c r="G5064" t="s">
        <v>1922</v>
      </c>
    </row>
    <row r="5065" spans="2:7" x14ac:dyDescent="0.35">
      <c r="B5065" s="7">
        <v>47797</v>
      </c>
      <c r="G5065" t="s">
        <v>1921</v>
      </c>
    </row>
    <row r="5066" spans="2:7" x14ac:dyDescent="0.35">
      <c r="B5066" s="7">
        <v>47798</v>
      </c>
      <c r="G5066" t="s">
        <v>1920</v>
      </c>
    </row>
    <row r="5067" spans="2:7" x14ac:dyDescent="0.35">
      <c r="B5067" s="7">
        <v>47799</v>
      </c>
      <c r="G5067" t="s">
        <v>1919</v>
      </c>
    </row>
    <row r="5068" spans="2:7" x14ac:dyDescent="0.35">
      <c r="B5068" s="7">
        <v>47800</v>
      </c>
      <c r="G5068" t="s">
        <v>1918</v>
      </c>
    </row>
    <row r="5069" spans="2:7" x14ac:dyDescent="0.35">
      <c r="B5069" s="7">
        <v>47801</v>
      </c>
      <c r="G5069" t="s">
        <v>1917</v>
      </c>
    </row>
    <row r="5070" spans="2:7" x14ac:dyDescent="0.35">
      <c r="B5070" s="7">
        <v>47802</v>
      </c>
      <c r="G5070" t="s">
        <v>1916</v>
      </c>
    </row>
    <row r="5071" spans="2:7" x14ac:dyDescent="0.35">
      <c r="B5071" s="7">
        <v>47803</v>
      </c>
      <c r="G5071" t="s">
        <v>1915</v>
      </c>
    </row>
    <row r="5072" spans="2:7" x14ac:dyDescent="0.35">
      <c r="B5072" s="7">
        <v>47804</v>
      </c>
      <c r="G5072" t="s">
        <v>1914</v>
      </c>
    </row>
    <row r="5073" spans="2:7" x14ac:dyDescent="0.35">
      <c r="B5073" s="7">
        <v>47805</v>
      </c>
      <c r="G5073" t="s">
        <v>1913</v>
      </c>
    </row>
    <row r="5074" spans="2:7" x14ac:dyDescent="0.35">
      <c r="B5074" s="7">
        <v>47806</v>
      </c>
      <c r="G5074" t="s">
        <v>1912</v>
      </c>
    </row>
    <row r="5075" spans="2:7" x14ac:dyDescent="0.35">
      <c r="B5075" s="7">
        <v>47807</v>
      </c>
      <c r="G5075" t="s">
        <v>1911</v>
      </c>
    </row>
    <row r="5076" spans="2:7" x14ac:dyDescent="0.35">
      <c r="B5076" s="7">
        <v>47808</v>
      </c>
      <c r="G5076" t="s">
        <v>1910</v>
      </c>
    </row>
    <row r="5077" spans="2:7" x14ac:dyDescent="0.35">
      <c r="B5077" s="7">
        <v>47809</v>
      </c>
      <c r="G5077" t="s">
        <v>1909</v>
      </c>
    </row>
    <row r="5078" spans="2:7" x14ac:dyDescent="0.35">
      <c r="B5078" s="7">
        <v>47810</v>
      </c>
      <c r="G5078" t="s">
        <v>1908</v>
      </c>
    </row>
    <row r="5079" spans="2:7" x14ac:dyDescent="0.35">
      <c r="B5079" s="7">
        <v>47811</v>
      </c>
      <c r="G5079" t="s">
        <v>1907</v>
      </c>
    </row>
    <row r="5080" spans="2:7" x14ac:dyDescent="0.35">
      <c r="B5080" s="7">
        <v>47812</v>
      </c>
      <c r="G5080" t="s">
        <v>1906</v>
      </c>
    </row>
    <row r="5081" spans="2:7" x14ac:dyDescent="0.35">
      <c r="B5081" s="7">
        <v>47813</v>
      </c>
      <c r="G5081" t="s">
        <v>1905</v>
      </c>
    </row>
    <row r="5082" spans="2:7" x14ac:dyDescent="0.35">
      <c r="B5082" s="7">
        <v>47814</v>
      </c>
      <c r="G5082" t="s">
        <v>1904</v>
      </c>
    </row>
    <row r="5083" spans="2:7" x14ac:dyDescent="0.35">
      <c r="B5083" s="7">
        <v>47815</v>
      </c>
      <c r="G5083" t="s">
        <v>1903</v>
      </c>
    </row>
    <row r="5084" spans="2:7" x14ac:dyDescent="0.35">
      <c r="B5084" s="7">
        <v>47816</v>
      </c>
      <c r="G5084" t="s">
        <v>1902</v>
      </c>
    </row>
    <row r="5085" spans="2:7" x14ac:dyDescent="0.35">
      <c r="B5085" s="7">
        <v>47817</v>
      </c>
      <c r="G5085" t="s">
        <v>1901</v>
      </c>
    </row>
    <row r="5086" spans="2:7" x14ac:dyDescent="0.35">
      <c r="B5086" s="7">
        <v>47818</v>
      </c>
      <c r="G5086" t="s">
        <v>1900</v>
      </c>
    </row>
    <row r="5087" spans="2:7" x14ac:dyDescent="0.35">
      <c r="B5087" s="7">
        <v>47819</v>
      </c>
      <c r="G5087" t="s">
        <v>1899</v>
      </c>
    </row>
    <row r="5088" spans="2:7" x14ac:dyDescent="0.35">
      <c r="B5088" s="7">
        <v>47820</v>
      </c>
      <c r="G5088" t="s">
        <v>1898</v>
      </c>
    </row>
    <row r="5089" spans="2:7" x14ac:dyDescent="0.35">
      <c r="B5089" s="7">
        <v>47821</v>
      </c>
      <c r="G5089" t="s">
        <v>1897</v>
      </c>
    </row>
    <row r="5090" spans="2:7" x14ac:dyDescent="0.35">
      <c r="B5090" s="7">
        <v>47822</v>
      </c>
      <c r="G5090" t="s">
        <v>1896</v>
      </c>
    </row>
    <row r="5091" spans="2:7" x14ac:dyDescent="0.35">
      <c r="B5091" s="7">
        <v>47823</v>
      </c>
      <c r="G5091" t="s">
        <v>1895</v>
      </c>
    </row>
    <row r="5092" spans="2:7" x14ac:dyDescent="0.35">
      <c r="B5092" s="7">
        <v>47824</v>
      </c>
      <c r="G5092" t="s">
        <v>1894</v>
      </c>
    </row>
    <row r="5093" spans="2:7" x14ac:dyDescent="0.35">
      <c r="B5093" s="7">
        <v>47825</v>
      </c>
      <c r="G5093" t="s">
        <v>1893</v>
      </c>
    </row>
    <row r="5094" spans="2:7" x14ac:dyDescent="0.35">
      <c r="B5094" s="7">
        <v>47826</v>
      </c>
      <c r="G5094" t="s">
        <v>1892</v>
      </c>
    </row>
    <row r="5095" spans="2:7" x14ac:dyDescent="0.35">
      <c r="B5095" s="7">
        <v>47827</v>
      </c>
      <c r="G5095" t="s">
        <v>1891</v>
      </c>
    </row>
    <row r="5096" spans="2:7" x14ac:dyDescent="0.35">
      <c r="B5096" s="7">
        <v>47828</v>
      </c>
      <c r="G5096" t="s">
        <v>1890</v>
      </c>
    </row>
    <row r="5097" spans="2:7" x14ac:dyDescent="0.35">
      <c r="B5097" s="7">
        <v>47829</v>
      </c>
      <c r="G5097" t="s">
        <v>1889</v>
      </c>
    </row>
    <row r="5098" spans="2:7" x14ac:dyDescent="0.35">
      <c r="B5098" s="7">
        <v>47830</v>
      </c>
      <c r="G5098" t="s">
        <v>1888</v>
      </c>
    </row>
    <row r="5099" spans="2:7" x14ac:dyDescent="0.35">
      <c r="B5099" s="7">
        <v>47831</v>
      </c>
      <c r="G5099" t="s">
        <v>1887</v>
      </c>
    </row>
    <row r="5100" spans="2:7" x14ac:dyDescent="0.35">
      <c r="B5100" s="7">
        <v>47832</v>
      </c>
      <c r="G5100" t="s">
        <v>1886</v>
      </c>
    </row>
    <row r="5101" spans="2:7" x14ac:dyDescent="0.35">
      <c r="B5101" s="7">
        <v>47833</v>
      </c>
      <c r="G5101" t="s">
        <v>1885</v>
      </c>
    </row>
    <row r="5102" spans="2:7" x14ac:dyDescent="0.35">
      <c r="B5102" s="7">
        <v>47834</v>
      </c>
      <c r="G5102" t="s">
        <v>1884</v>
      </c>
    </row>
    <row r="5103" spans="2:7" x14ac:dyDescent="0.35">
      <c r="B5103" s="7">
        <v>47835</v>
      </c>
      <c r="G5103" t="s">
        <v>1883</v>
      </c>
    </row>
    <row r="5104" spans="2:7" x14ac:dyDescent="0.35">
      <c r="B5104" s="7">
        <v>47836</v>
      </c>
      <c r="G5104" t="s">
        <v>1882</v>
      </c>
    </row>
    <row r="5105" spans="2:7" x14ac:dyDescent="0.35">
      <c r="B5105" s="7">
        <v>47837</v>
      </c>
      <c r="G5105" t="s">
        <v>1881</v>
      </c>
    </row>
    <row r="5106" spans="2:7" x14ac:dyDescent="0.35">
      <c r="B5106" s="7">
        <v>47838</v>
      </c>
      <c r="G5106" t="s">
        <v>1880</v>
      </c>
    </row>
    <row r="5107" spans="2:7" x14ac:dyDescent="0.35">
      <c r="B5107" s="7">
        <v>47839</v>
      </c>
      <c r="G5107" t="s">
        <v>1879</v>
      </c>
    </row>
    <row r="5108" spans="2:7" x14ac:dyDescent="0.35">
      <c r="B5108" s="7">
        <v>47840</v>
      </c>
      <c r="G5108" t="s">
        <v>1878</v>
      </c>
    </row>
    <row r="5109" spans="2:7" x14ac:dyDescent="0.35">
      <c r="B5109" s="7">
        <v>47841</v>
      </c>
      <c r="G5109" t="s">
        <v>1877</v>
      </c>
    </row>
    <row r="5110" spans="2:7" x14ac:dyDescent="0.35">
      <c r="B5110" s="7">
        <v>47842</v>
      </c>
      <c r="G5110" t="s">
        <v>1876</v>
      </c>
    </row>
    <row r="5111" spans="2:7" x14ac:dyDescent="0.35">
      <c r="B5111" s="7">
        <v>47843</v>
      </c>
      <c r="G5111" t="s">
        <v>1875</v>
      </c>
    </row>
    <row r="5112" spans="2:7" x14ac:dyDescent="0.35">
      <c r="B5112" s="7">
        <v>47844</v>
      </c>
      <c r="G5112" t="s">
        <v>1874</v>
      </c>
    </row>
    <row r="5113" spans="2:7" x14ac:dyDescent="0.35">
      <c r="B5113" s="7">
        <v>47845</v>
      </c>
      <c r="G5113" t="s">
        <v>1873</v>
      </c>
    </row>
    <row r="5114" spans="2:7" x14ac:dyDescent="0.35">
      <c r="B5114" s="7">
        <v>47846</v>
      </c>
      <c r="G5114" t="s">
        <v>1872</v>
      </c>
    </row>
    <row r="5115" spans="2:7" x14ac:dyDescent="0.35">
      <c r="B5115" s="7">
        <v>47847</v>
      </c>
      <c r="G5115" t="s">
        <v>1871</v>
      </c>
    </row>
    <row r="5116" spans="2:7" x14ac:dyDescent="0.35">
      <c r="B5116" s="7">
        <v>47848</v>
      </c>
      <c r="G5116" t="s">
        <v>1870</v>
      </c>
    </row>
    <row r="5117" spans="2:7" x14ac:dyDescent="0.35">
      <c r="B5117" s="7">
        <v>47849</v>
      </c>
      <c r="G5117" t="s">
        <v>1869</v>
      </c>
    </row>
    <row r="5118" spans="2:7" x14ac:dyDescent="0.35">
      <c r="B5118" s="7">
        <v>47850</v>
      </c>
      <c r="G5118" t="s">
        <v>1868</v>
      </c>
    </row>
    <row r="5119" spans="2:7" x14ac:dyDescent="0.35">
      <c r="B5119" s="7">
        <v>47851</v>
      </c>
      <c r="G5119" t="s">
        <v>1867</v>
      </c>
    </row>
    <row r="5120" spans="2:7" x14ac:dyDescent="0.35">
      <c r="B5120" s="7">
        <v>47852</v>
      </c>
      <c r="G5120" t="s">
        <v>1866</v>
      </c>
    </row>
    <row r="5121" spans="2:7" x14ac:dyDescent="0.35">
      <c r="B5121" s="7">
        <v>47853</v>
      </c>
      <c r="G5121" t="s">
        <v>1865</v>
      </c>
    </row>
    <row r="5122" spans="2:7" x14ac:dyDescent="0.35">
      <c r="B5122" s="7">
        <v>47854</v>
      </c>
      <c r="G5122" t="s">
        <v>1864</v>
      </c>
    </row>
    <row r="5123" spans="2:7" x14ac:dyDescent="0.35">
      <c r="B5123" s="7">
        <v>47855</v>
      </c>
      <c r="G5123" t="s">
        <v>1863</v>
      </c>
    </row>
    <row r="5124" spans="2:7" x14ac:dyDescent="0.35">
      <c r="B5124" s="7">
        <v>47856</v>
      </c>
      <c r="G5124" t="s">
        <v>1862</v>
      </c>
    </row>
    <row r="5125" spans="2:7" x14ac:dyDescent="0.35">
      <c r="B5125" s="7">
        <v>47857</v>
      </c>
      <c r="G5125" t="s">
        <v>1861</v>
      </c>
    </row>
    <row r="5126" spans="2:7" x14ac:dyDescent="0.35">
      <c r="B5126" s="7">
        <v>47858</v>
      </c>
      <c r="G5126" t="s">
        <v>1860</v>
      </c>
    </row>
    <row r="5127" spans="2:7" x14ac:dyDescent="0.35">
      <c r="B5127" s="7">
        <v>47859</v>
      </c>
      <c r="G5127" t="s">
        <v>1859</v>
      </c>
    </row>
    <row r="5128" spans="2:7" x14ac:dyDescent="0.35">
      <c r="B5128" s="7">
        <v>47860</v>
      </c>
      <c r="G5128" t="s">
        <v>1858</v>
      </c>
    </row>
    <row r="5129" spans="2:7" x14ac:dyDescent="0.35">
      <c r="B5129" s="7">
        <v>47861</v>
      </c>
      <c r="G5129" t="s">
        <v>1857</v>
      </c>
    </row>
    <row r="5130" spans="2:7" x14ac:dyDescent="0.35">
      <c r="B5130" s="7">
        <v>47862</v>
      </c>
      <c r="G5130" t="s">
        <v>1856</v>
      </c>
    </row>
    <row r="5131" spans="2:7" x14ac:dyDescent="0.35">
      <c r="B5131" s="7">
        <v>47863</v>
      </c>
      <c r="G5131" t="s">
        <v>1855</v>
      </c>
    </row>
    <row r="5132" spans="2:7" x14ac:dyDescent="0.35">
      <c r="B5132" s="7">
        <v>47864</v>
      </c>
      <c r="G5132" t="s">
        <v>1854</v>
      </c>
    </row>
    <row r="5133" spans="2:7" x14ac:dyDescent="0.35">
      <c r="B5133" s="7">
        <v>47865</v>
      </c>
      <c r="G5133" t="s">
        <v>1853</v>
      </c>
    </row>
    <row r="5134" spans="2:7" x14ac:dyDescent="0.35">
      <c r="B5134" s="7">
        <v>47866</v>
      </c>
      <c r="G5134" t="s">
        <v>1852</v>
      </c>
    </row>
    <row r="5135" spans="2:7" x14ac:dyDescent="0.35">
      <c r="B5135" s="7">
        <v>47867</v>
      </c>
      <c r="G5135" t="s">
        <v>1851</v>
      </c>
    </row>
    <row r="5136" spans="2:7" x14ac:dyDescent="0.35">
      <c r="B5136" s="7">
        <v>47868</v>
      </c>
      <c r="G5136" t="s">
        <v>1850</v>
      </c>
    </row>
    <row r="5137" spans="2:7" x14ac:dyDescent="0.35">
      <c r="B5137" s="7">
        <v>47869</v>
      </c>
      <c r="G5137" t="s">
        <v>1849</v>
      </c>
    </row>
    <row r="5138" spans="2:7" x14ac:dyDescent="0.35">
      <c r="B5138" s="7">
        <v>47870</v>
      </c>
      <c r="G5138" t="s">
        <v>1848</v>
      </c>
    </row>
    <row r="5139" spans="2:7" x14ac:dyDescent="0.35">
      <c r="B5139" s="7">
        <v>47871</v>
      </c>
      <c r="G5139" t="s">
        <v>1847</v>
      </c>
    </row>
    <row r="5140" spans="2:7" x14ac:dyDescent="0.35">
      <c r="B5140" s="7">
        <v>47872</v>
      </c>
      <c r="G5140" t="s">
        <v>1846</v>
      </c>
    </row>
    <row r="5141" spans="2:7" x14ac:dyDescent="0.35">
      <c r="B5141" s="7">
        <v>47873</v>
      </c>
      <c r="G5141" t="s">
        <v>1845</v>
      </c>
    </row>
    <row r="5142" spans="2:7" x14ac:dyDescent="0.35">
      <c r="B5142" s="7">
        <v>47874</v>
      </c>
      <c r="G5142" t="s">
        <v>1844</v>
      </c>
    </row>
    <row r="5143" spans="2:7" x14ac:dyDescent="0.35">
      <c r="B5143" s="7">
        <v>47875</v>
      </c>
      <c r="G5143" t="s">
        <v>1843</v>
      </c>
    </row>
    <row r="5144" spans="2:7" x14ac:dyDescent="0.35">
      <c r="B5144" s="7">
        <v>47876</v>
      </c>
      <c r="G5144" t="s">
        <v>1842</v>
      </c>
    </row>
    <row r="5145" spans="2:7" x14ac:dyDescent="0.35">
      <c r="B5145" s="7">
        <v>47877</v>
      </c>
      <c r="G5145" t="s">
        <v>1841</v>
      </c>
    </row>
    <row r="5146" spans="2:7" x14ac:dyDescent="0.35">
      <c r="B5146" s="7">
        <v>47878</v>
      </c>
      <c r="G5146" t="s">
        <v>1840</v>
      </c>
    </row>
    <row r="5147" spans="2:7" x14ac:dyDescent="0.35">
      <c r="B5147" s="7">
        <v>47879</v>
      </c>
      <c r="G5147" t="s">
        <v>1839</v>
      </c>
    </row>
    <row r="5148" spans="2:7" x14ac:dyDescent="0.35">
      <c r="B5148" s="7">
        <v>47880</v>
      </c>
      <c r="G5148" t="s">
        <v>1838</v>
      </c>
    </row>
    <row r="5149" spans="2:7" x14ac:dyDescent="0.35">
      <c r="B5149" s="7">
        <v>47881</v>
      </c>
      <c r="G5149" t="s">
        <v>1837</v>
      </c>
    </row>
    <row r="5150" spans="2:7" x14ac:dyDescent="0.35">
      <c r="B5150" s="7">
        <v>47882</v>
      </c>
      <c r="G5150" t="s">
        <v>1836</v>
      </c>
    </row>
    <row r="5151" spans="2:7" x14ac:dyDescent="0.35">
      <c r="B5151" s="7">
        <v>47883</v>
      </c>
      <c r="G5151" t="s">
        <v>1835</v>
      </c>
    </row>
    <row r="5152" spans="2:7" x14ac:dyDescent="0.35">
      <c r="B5152" s="7">
        <v>47884</v>
      </c>
      <c r="G5152" t="s">
        <v>1834</v>
      </c>
    </row>
    <row r="5153" spans="2:7" x14ac:dyDescent="0.35">
      <c r="B5153" s="7">
        <v>47885</v>
      </c>
      <c r="G5153" t="s">
        <v>1833</v>
      </c>
    </row>
    <row r="5154" spans="2:7" x14ac:dyDescent="0.35">
      <c r="B5154" s="7">
        <v>47886</v>
      </c>
      <c r="G5154" t="s">
        <v>1832</v>
      </c>
    </row>
    <row r="5155" spans="2:7" x14ac:dyDescent="0.35">
      <c r="B5155" s="7">
        <v>47887</v>
      </c>
      <c r="G5155" t="s">
        <v>1831</v>
      </c>
    </row>
    <row r="5156" spans="2:7" x14ac:dyDescent="0.35">
      <c r="B5156" s="7">
        <v>47888</v>
      </c>
      <c r="G5156" t="s">
        <v>1830</v>
      </c>
    </row>
    <row r="5157" spans="2:7" x14ac:dyDescent="0.35">
      <c r="B5157" s="7">
        <v>47889</v>
      </c>
      <c r="G5157" t="s">
        <v>1829</v>
      </c>
    </row>
    <row r="5158" spans="2:7" x14ac:dyDescent="0.35">
      <c r="B5158" s="7">
        <v>47890</v>
      </c>
      <c r="G5158" t="s">
        <v>1828</v>
      </c>
    </row>
    <row r="5159" spans="2:7" x14ac:dyDescent="0.35">
      <c r="B5159" s="7">
        <v>47891</v>
      </c>
      <c r="G5159" t="s">
        <v>1827</v>
      </c>
    </row>
    <row r="5160" spans="2:7" x14ac:dyDescent="0.35">
      <c r="B5160" s="7">
        <v>47892</v>
      </c>
      <c r="G5160" t="s">
        <v>1826</v>
      </c>
    </row>
    <row r="5161" spans="2:7" x14ac:dyDescent="0.35">
      <c r="B5161" s="7">
        <v>47893</v>
      </c>
      <c r="G5161" t="s">
        <v>1825</v>
      </c>
    </row>
    <row r="5162" spans="2:7" x14ac:dyDescent="0.35">
      <c r="B5162" s="7">
        <v>47894</v>
      </c>
      <c r="G5162" t="s">
        <v>1824</v>
      </c>
    </row>
    <row r="5163" spans="2:7" x14ac:dyDescent="0.35">
      <c r="B5163" s="7">
        <v>47895</v>
      </c>
      <c r="G5163" t="s">
        <v>1823</v>
      </c>
    </row>
    <row r="5164" spans="2:7" x14ac:dyDescent="0.35">
      <c r="B5164" s="7">
        <v>47896</v>
      </c>
      <c r="G5164" t="s">
        <v>1822</v>
      </c>
    </row>
    <row r="5165" spans="2:7" x14ac:dyDescent="0.35">
      <c r="B5165" s="7">
        <v>47897</v>
      </c>
      <c r="G5165" t="s">
        <v>1821</v>
      </c>
    </row>
    <row r="5166" spans="2:7" x14ac:dyDescent="0.35">
      <c r="B5166" s="7">
        <v>47898</v>
      </c>
      <c r="G5166" t="s">
        <v>1820</v>
      </c>
    </row>
    <row r="5167" spans="2:7" x14ac:dyDescent="0.35">
      <c r="B5167" s="7">
        <v>47899</v>
      </c>
      <c r="G5167" t="s">
        <v>1819</v>
      </c>
    </row>
    <row r="5168" spans="2:7" x14ac:dyDescent="0.35">
      <c r="B5168" s="7">
        <v>47900</v>
      </c>
      <c r="G5168" t="s">
        <v>1818</v>
      </c>
    </row>
    <row r="5169" spans="2:7" x14ac:dyDescent="0.35">
      <c r="B5169" s="7">
        <v>47901</v>
      </c>
      <c r="G5169" t="s">
        <v>1817</v>
      </c>
    </row>
    <row r="5170" spans="2:7" x14ac:dyDescent="0.35">
      <c r="B5170" s="7">
        <v>47902</v>
      </c>
      <c r="G5170" t="s">
        <v>1816</v>
      </c>
    </row>
    <row r="5171" spans="2:7" x14ac:dyDescent="0.35">
      <c r="B5171" s="7">
        <v>47903</v>
      </c>
      <c r="G5171" t="s">
        <v>1815</v>
      </c>
    </row>
    <row r="5172" spans="2:7" x14ac:dyDescent="0.35">
      <c r="B5172" s="7">
        <v>47904</v>
      </c>
      <c r="G5172" t="s">
        <v>1814</v>
      </c>
    </row>
    <row r="5173" spans="2:7" x14ac:dyDescent="0.35">
      <c r="B5173" s="7">
        <v>47905</v>
      </c>
      <c r="G5173" t="s">
        <v>1813</v>
      </c>
    </row>
    <row r="5174" spans="2:7" x14ac:dyDescent="0.35">
      <c r="B5174" s="7">
        <v>47906</v>
      </c>
      <c r="G5174" t="s">
        <v>1812</v>
      </c>
    </row>
    <row r="5175" spans="2:7" x14ac:dyDescent="0.35">
      <c r="B5175" s="7">
        <v>47907</v>
      </c>
      <c r="G5175" t="s">
        <v>1811</v>
      </c>
    </row>
    <row r="5176" spans="2:7" x14ac:dyDescent="0.35">
      <c r="B5176" s="7">
        <v>47908</v>
      </c>
      <c r="G5176" t="s">
        <v>1810</v>
      </c>
    </row>
    <row r="5177" spans="2:7" x14ac:dyDescent="0.35">
      <c r="B5177" s="7">
        <v>47909</v>
      </c>
      <c r="G5177" t="s">
        <v>1809</v>
      </c>
    </row>
    <row r="5178" spans="2:7" x14ac:dyDescent="0.35">
      <c r="B5178" s="7">
        <v>47910</v>
      </c>
      <c r="G5178" t="s">
        <v>1808</v>
      </c>
    </row>
    <row r="5179" spans="2:7" x14ac:dyDescent="0.35">
      <c r="B5179" s="7">
        <v>47911</v>
      </c>
      <c r="G5179" t="s">
        <v>1807</v>
      </c>
    </row>
    <row r="5180" spans="2:7" x14ac:dyDescent="0.35">
      <c r="B5180" s="7">
        <v>47912</v>
      </c>
      <c r="G5180" t="s">
        <v>1806</v>
      </c>
    </row>
    <row r="5181" spans="2:7" x14ac:dyDescent="0.35">
      <c r="B5181" s="7">
        <v>47913</v>
      </c>
      <c r="G5181" t="s">
        <v>1805</v>
      </c>
    </row>
    <row r="5182" spans="2:7" x14ac:dyDescent="0.35">
      <c r="B5182" s="7">
        <v>47914</v>
      </c>
      <c r="G5182" t="s">
        <v>1804</v>
      </c>
    </row>
    <row r="5183" spans="2:7" x14ac:dyDescent="0.35">
      <c r="B5183" s="7">
        <v>47915</v>
      </c>
      <c r="G5183" t="s">
        <v>1803</v>
      </c>
    </row>
    <row r="5184" spans="2:7" x14ac:dyDescent="0.35">
      <c r="B5184" s="7">
        <v>47916</v>
      </c>
      <c r="G5184" t="s">
        <v>1802</v>
      </c>
    </row>
    <row r="5185" spans="2:7" x14ac:dyDescent="0.35">
      <c r="B5185" s="7">
        <v>47917</v>
      </c>
      <c r="G5185" t="s">
        <v>1801</v>
      </c>
    </row>
    <row r="5186" spans="2:7" x14ac:dyDescent="0.35">
      <c r="B5186" s="7">
        <v>47918</v>
      </c>
      <c r="G5186" t="s">
        <v>1800</v>
      </c>
    </row>
    <row r="5187" spans="2:7" x14ac:dyDescent="0.35">
      <c r="B5187" s="7">
        <v>47919</v>
      </c>
      <c r="G5187" t="s">
        <v>1799</v>
      </c>
    </row>
    <row r="5188" spans="2:7" x14ac:dyDescent="0.35">
      <c r="B5188" s="7">
        <v>47920</v>
      </c>
      <c r="G5188" t="s">
        <v>1798</v>
      </c>
    </row>
    <row r="5189" spans="2:7" x14ac:dyDescent="0.35">
      <c r="B5189" s="7">
        <v>47921</v>
      </c>
      <c r="G5189" t="s">
        <v>1797</v>
      </c>
    </row>
    <row r="5190" spans="2:7" x14ac:dyDescent="0.35">
      <c r="B5190" s="7">
        <v>47922</v>
      </c>
      <c r="G5190" t="s">
        <v>1796</v>
      </c>
    </row>
    <row r="5191" spans="2:7" x14ac:dyDescent="0.35">
      <c r="B5191" s="7">
        <v>47923</v>
      </c>
      <c r="G5191" t="s">
        <v>1795</v>
      </c>
    </row>
    <row r="5192" spans="2:7" x14ac:dyDescent="0.35">
      <c r="B5192" s="7">
        <v>47924</v>
      </c>
      <c r="G5192" t="s">
        <v>1794</v>
      </c>
    </row>
    <row r="5193" spans="2:7" x14ac:dyDescent="0.35">
      <c r="B5193" s="7">
        <v>47925</v>
      </c>
      <c r="G5193" t="s">
        <v>1793</v>
      </c>
    </row>
    <row r="5194" spans="2:7" x14ac:dyDescent="0.35">
      <c r="B5194" s="7">
        <v>47926</v>
      </c>
      <c r="G5194" t="s">
        <v>1792</v>
      </c>
    </row>
    <row r="5195" spans="2:7" x14ac:dyDescent="0.35">
      <c r="B5195" s="7">
        <v>47927</v>
      </c>
      <c r="G5195" t="s">
        <v>1791</v>
      </c>
    </row>
    <row r="5196" spans="2:7" x14ac:dyDescent="0.35">
      <c r="B5196" s="7">
        <v>47928</v>
      </c>
      <c r="G5196" t="s">
        <v>1790</v>
      </c>
    </row>
    <row r="5197" spans="2:7" x14ac:dyDescent="0.35">
      <c r="B5197" s="7">
        <v>47929</v>
      </c>
      <c r="G5197" t="s">
        <v>1789</v>
      </c>
    </row>
    <row r="5198" spans="2:7" x14ac:dyDescent="0.35">
      <c r="B5198" s="7">
        <v>47930</v>
      </c>
      <c r="G5198" t="s">
        <v>1788</v>
      </c>
    </row>
    <row r="5199" spans="2:7" x14ac:dyDescent="0.35">
      <c r="B5199" s="7">
        <v>47931</v>
      </c>
      <c r="G5199" t="s">
        <v>1787</v>
      </c>
    </row>
    <row r="5200" spans="2:7" x14ac:dyDescent="0.35">
      <c r="B5200" s="7">
        <v>47932</v>
      </c>
      <c r="G5200" t="s">
        <v>1786</v>
      </c>
    </row>
    <row r="5201" spans="2:7" x14ac:dyDescent="0.35">
      <c r="B5201" s="7">
        <v>47933</v>
      </c>
      <c r="G5201" t="s">
        <v>1785</v>
      </c>
    </row>
    <row r="5202" spans="2:7" x14ac:dyDescent="0.35">
      <c r="B5202" s="7">
        <v>47934</v>
      </c>
      <c r="G5202" t="s">
        <v>1784</v>
      </c>
    </row>
    <row r="5203" spans="2:7" x14ac:dyDescent="0.35">
      <c r="B5203" s="7">
        <v>47935</v>
      </c>
      <c r="G5203" t="s">
        <v>1783</v>
      </c>
    </row>
    <row r="5204" spans="2:7" x14ac:dyDescent="0.35">
      <c r="B5204" s="7">
        <v>47936</v>
      </c>
      <c r="G5204" t="s">
        <v>1782</v>
      </c>
    </row>
    <row r="5205" spans="2:7" x14ac:dyDescent="0.35">
      <c r="B5205" s="7">
        <v>47937</v>
      </c>
      <c r="G5205" t="s">
        <v>1781</v>
      </c>
    </row>
    <row r="5206" spans="2:7" x14ac:dyDescent="0.35">
      <c r="B5206" s="7">
        <v>47938</v>
      </c>
      <c r="G5206" t="s">
        <v>1780</v>
      </c>
    </row>
    <row r="5207" spans="2:7" x14ac:dyDescent="0.35">
      <c r="B5207" s="7">
        <v>47939</v>
      </c>
      <c r="G5207" t="s">
        <v>1779</v>
      </c>
    </row>
    <row r="5208" spans="2:7" x14ac:dyDescent="0.35">
      <c r="B5208" s="7">
        <v>47940</v>
      </c>
      <c r="G5208" t="s">
        <v>1778</v>
      </c>
    </row>
    <row r="5209" spans="2:7" x14ac:dyDescent="0.35">
      <c r="B5209" s="7">
        <v>47941</v>
      </c>
      <c r="G5209" t="s">
        <v>1777</v>
      </c>
    </row>
    <row r="5210" spans="2:7" x14ac:dyDescent="0.35">
      <c r="B5210" s="7">
        <v>47942</v>
      </c>
      <c r="G5210" t="s">
        <v>1776</v>
      </c>
    </row>
    <row r="5211" spans="2:7" x14ac:dyDescent="0.35">
      <c r="B5211" s="7">
        <v>47943</v>
      </c>
      <c r="G5211" t="s">
        <v>1775</v>
      </c>
    </row>
    <row r="5212" spans="2:7" x14ac:dyDescent="0.35">
      <c r="B5212" s="7">
        <v>47944</v>
      </c>
      <c r="G5212" t="s">
        <v>1774</v>
      </c>
    </row>
    <row r="5213" spans="2:7" x14ac:dyDescent="0.35">
      <c r="B5213" s="7">
        <v>47945</v>
      </c>
      <c r="G5213" t="s">
        <v>1773</v>
      </c>
    </row>
    <row r="5214" spans="2:7" x14ac:dyDescent="0.35">
      <c r="B5214" s="7">
        <v>47946</v>
      </c>
      <c r="G5214" t="s">
        <v>1772</v>
      </c>
    </row>
    <row r="5215" spans="2:7" x14ac:dyDescent="0.35">
      <c r="B5215" s="7">
        <v>47947</v>
      </c>
      <c r="G5215" t="s">
        <v>1771</v>
      </c>
    </row>
    <row r="5216" spans="2:7" x14ac:dyDescent="0.35">
      <c r="B5216" s="7">
        <v>47948</v>
      </c>
      <c r="G5216" t="s">
        <v>1770</v>
      </c>
    </row>
    <row r="5217" spans="2:7" x14ac:dyDescent="0.35">
      <c r="B5217" s="7">
        <v>47949</v>
      </c>
      <c r="G5217" t="s">
        <v>1769</v>
      </c>
    </row>
    <row r="5218" spans="2:7" x14ac:dyDescent="0.35">
      <c r="B5218" s="7">
        <v>47950</v>
      </c>
      <c r="G5218" t="s">
        <v>1768</v>
      </c>
    </row>
    <row r="5219" spans="2:7" x14ac:dyDescent="0.35">
      <c r="B5219" s="7">
        <v>47951</v>
      </c>
      <c r="G5219" t="s">
        <v>1767</v>
      </c>
    </row>
    <row r="5220" spans="2:7" x14ac:dyDescent="0.35">
      <c r="B5220" s="7">
        <v>47952</v>
      </c>
      <c r="G5220" t="s">
        <v>1766</v>
      </c>
    </row>
    <row r="5221" spans="2:7" x14ac:dyDescent="0.35">
      <c r="B5221" s="7">
        <v>47953</v>
      </c>
      <c r="G5221" t="s">
        <v>1765</v>
      </c>
    </row>
    <row r="5222" spans="2:7" x14ac:dyDescent="0.35">
      <c r="B5222" s="7">
        <v>47954</v>
      </c>
      <c r="G5222" t="s">
        <v>1764</v>
      </c>
    </row>
    <row r="5223" spans="2:7" x14ac:dyDescent="0.35">
      <c r="B5223" s="7">
        <v>47955</v>
      </c>
      <c r="G5223" t="s">
        <v>1763</v>
      </c>
    </row>
    <row r="5224" spans="2:7" x14ac:dyDescent="0.35">
      <c r="B5224" s="7">
        <v>47956</v>
      </c>
      <c r="G5224" t="s">
        <v>1762</v>
      </c>
    </row>
    <row r="5225" spans="2:7" x14ac:dyDescent="0.35">
      <c r="B5225" s="7">
        <v>47957</v>
      </c>
      <c r="G5225" t="s">
        <v>1761</v>
      </c>
    </row>
    <row r="5226" spans="2:7" x14ac:dyDescent="0.35">
      <c r="B5226" s="7">
        <v>47958</v>
      </c>
      <c r="G5226" t="s">
        <v>1760</v>
      </c>
    </row>
    <row r="5227" spans="2:7" x14ac:dyDescent="0.35">
      <c r="B5227" s="7">
        <v>47959</v>
      </c>
      <c r="G5227" t="s">
        <v>1759</v>
      </c>
    </row>
    <row r="5228" spans="2:7" x14ac:dyDescent="0.35">
      <c r="B5228" s="7">
        <v>47960</v>
      </c>
      <c r="G5228" t="s">
        <v>1758</v>
      </c>
    </row>
    <row r="5229" spans="2:7" x14ac:dyDescent="0.35">
      <c r="B5229" s="7">
        <v>47961</v>
      </c>
      <c r="G5229" t="s">
        <v>1757</v>
      </c>
    </row>
    <row r="5230" spans="2:7" x14ac:dyDescent="0.35">
      <c r="B5230" s="7">
        <v>47962</v>
      </c>
      <c r="G5230" t="s">
        <v>1756</v>
      </c>
    </row>
    <row r="5231" spans="2:7" x14ac:dyDescent="0.35">
      <c r="B5231" s="7">
        <v>47963</v>
      </c>
      <c r="G5231" t="s">
        <v>1755</v>
      </c>
    </row>
    <row r="5232" spans="2:7" x14ac:dyDescent="0.35">
      <c r="B5232" s="7">
        <v>47964</v>
      </c>
      <c r="G5232" t="s">
        <v>1754</v>
      </c>
    </row>
    <row r="5233" spans="2:7" x14ac:dyDescent="0.35">
      <c r="B5233" s="7">
        <v>47965</v>
      </c>
      <c r="G5233" t="s">
        <v>1753</v>
      </c>
    </row>
    <row r="5234" spans="2:7" x14ac:dyDescent="0.35">
      <c r="B5234" s="7">
        <v>47966</v>
      </c>
      <c r="G5234" t="s">
        <v>1752</v>
      </c>
    </row>
    <row r="5235" spans="2:7" x14ac:dyDescent="0.35">
      <c r="B5235" s="7">
        <v>47967</v>
      </c>
      <c r="G5235" t="s">
        <v>1751</v>
      </c>
    </row>
    <row r="5236" spans="2:7" x14ac:dyDescent="0.35">
      <c r="B5236" s="7">
        <v>47968</v>
      </c>
      <c r="G5236" t="s">
        <v>1750</v>
      </c>
    </row>
    <row r="5237" spans="2:7" x14ac:dyDescent="0.35">
      <c r="B5237" s="7">
        <v>47969</v>
      </c>
      <c r="G5237" t="s">
        <v>1749</v>
      </c>
    </row>
    <row r="5238" spans="2:7" x14ac:dyDescent="0.35">
      <c r="B5238" s="7">
        <v>47970</v>
      </c>
      <c r="G5238" t="s">
        <v>1748</v>
      </c>
    </row>
    <row r="5239" spans="2:7" x14ac:dyDescent="0.35">
      <c r="B5239" s="7">
        <v>47971</v>
      </c>
      <c r="G5239" t="s">
        <v>1747</v>
      </c>
    </row>
    <row r="5240" spans="2:7" x14ac:dyDescent="0.35">
      <c r="B5240" s="7">
        <v>47972</v>
      </c>
      <c r="G5240" t="s">
        <v>1746</v>
      </c>
    </row>
    <row r="5241" spans="2:7" x14ac:dyDescent="0.35">
      <c r="B5241" s="7">
        <v>47973</v>
      </c>
      <c r="G5241" t="s">
        <v>1745</v>
      </c>
    </row>
    <row r="5242" spans="2:7" x14ac:dyDescent="0.35">
      <c r="B5242" s="7">
        <v>47974</v>
      </c>
      <c r="G5242" t="s">
        <v>1744</v>
      </c>
    </row>
    <row r="5243" spans="2:7" x14ac:dyDescent="0.35">
      <c r="B5243" s="7">
        <v>47975</v>
      </c>
      <c r="G5243" t="s">
        <v>1743</v>
      </c>
    </row>
    <row r="5244" spans="2:7" x14ac:dyDescent="0.35">
      <c r="B5244" s="7">
        <v>47976</v>
      </c>
      <c r="G5244" t="s">
        <v>1742</v>
      </c>
    </row>
    <row r="5245" spans="2:7" x14ac:dyDescent="0.35">
      <c r="B5245" s="7">
        <v>47977</v>
      </c>
      <c r="G5245" t="s">
        <v>1741</v>
      </c>
    </row>
    <row r="5246" spans="2:7" x14ac:dyDescent="0.35">
      <c r="B5246" s="7">
        <v>47978</v>
      </c>
      <c r="G5246" t="s">
        <v>1740</v>
      </c>
    </row>
    <row r="5247" spans="2:7" x14ac:dyDescent="0.35">
      <c r="B5247" s="7">
        <v>47979</v>
      </c>
      <c r="G5247" t="s">
        <v>1739</v>
      </c>
    </row>
    <row r="5248" spans="2:7" x14ac:dyDescent="0.35">
      <c r="B5248" s="7">
        <v>47980</v>
      </c>
      <c r="G5248" t="s">
        <v>1738</v>
      </c>
    </row>
    <row r="5249" spans="2:7" x14ac:dyDescent="0.35">
      <c r="B5249" s="7">
        <v>47981</v>
      </c>
      <c r="G5249" t="s">
        <v>1737</v>
      </c>
    </row>
    <row r="5250" spans="2:7" x14ac:dyDescent="0.35">
      <c r="B5250" s="7">
        <v>47982</v>
      </c>
      <c r="G5250" t="s">
        <v>1736</v>
      </c>
    </row>
    <row r="5251" spans="2:7" x14ac:dyDescent="0.35">
      <c r="B5251" s="7">
        <v>47983</v>
      </c>
      <c r="G5251" t="s">
        <v>1735</v>
      </c>
    </row>
    <row r="5252" spans="2:7" x14ac:dyDescent="0.35">
      <c r="B5252" s="7">
        <v>47984</v>
      </c>
      <c r="G5252" t="s">
        <v>1734</v>
      </c>
    </row>
    <row r="5253" spans="2:7" x14ac:dyDescent="0.35">
      <c r="B5253" s="7">
        <v>47985</v>
      </c>
      <c r="G5253" t="s">
        <v>1733</v>
      </c>
    </row>
    <row r="5254" spans="2:7" x14ac:dyDescent="0.35">
      <c r="B5254" s="7">
        <v>47986</v>
      </c>
      <c r="G5254" t="s">
        <v>1732</v>
      </c>
    </row>
    <row r="5255" spans="2:7" x14ac:dyDescent="0.35">
      <c r="B5255" s="7">
        <v>47987</v>
      </c>
      <c r="G5255" t="s">
        <v>1731</v>
      </c>
    </row>
    <row r="5256" spans="2:7" x14ac:dyDescent="0.35">
      <c r="B5256" s="7">
        <v>47988</v>
      </c>
      <c r="G5256" t="s">
        <v>1730</v>
      </c>
    </row>
    <row r="5257" spans="2:7" x14ac:dyDescent="0.35">
      <c r="B5257" s="7">
        <v>47989</v>
      </c>
      <c r="G5257" t="s">
        <v>1729</v>
      </c>
    </row>
    <row r="5258" spans="2:7" x14ac:dyDescent="0.35">
      <c r="B5258" s="7">
        <v>47990</v>
      </c>
      <c r="G5258" t="s">
        <v>1728</v>
      </c>
    </row>
    <row r="5259" spans="2:7" x14ac:dyDescent="0.35">
      <c r="B5259" s="7">
        <v>47991</v>
      </c>
      <c r="G5259" t="s">
        <v>1727</v>
      </c>
    </row>
    <row r="5260" spans="2:7" x14ac:dyDescent="0.35">
      <c r="B5260" s="7">
        <v>47992</v>
      </c>
      <c r="G5260" t="s">
        <v>1726</v>
      </c>
    </row>
    <row r="5261" spans="2:7" x14ac:dyDescent="0.35">
      <c r="B5261" s="7">
        <v>47993</v>
      </c>
      <c r="G5261" t="s">
        <v>1725</v>
      </c>
    </row>
    <row r="5262" spans="2:7" x14ac:dyDescent="0.35">
      <c r="B5262" s="7">
        <v>47994</v>
      </c>
      <c r="G5262" t="s">
        <v>1724</v>
      </c>
    </row>
    <row r="5263" spans="2:7" x14ac:dyDescent="0.35">
      <c r="B5263" s="7">
        <v>47995</v>
      </c>
      <c r="G5263" t="s">
        <v>1723</v>
      </c>
    </row>
    <row r="5264" spans="2:7" x14ac:dyDescent="0.35">
      <c r="B5264" s="7">
        <v>47996</v>
      </c>
      <c r="G5264" t="s">
        <v>1722</v>
      </c>
    </row>
    <row r="5265" spans="2:7" x14ac:dyDescent="0.35">
      <c r="B5265" s="7">
        <v>47997</v>
      </c>
      <c r="G5265" t="s">
        <v>1721</v>
      </c>
    </row>
    <row r="5266" spans="2:7" x14ac:dyDescent="0.35">
      <c r="B5266" s="7">
        <v>47998</v>
      </c>
      <c r="G5266" t="s">
        <v>1720</v>
      </c>
    </row>
    <row r="5267" spans="2:7" x14ac:dyDescent="0.35">
      <c r="B5267" s="7">
        <v>47999</v>
      </c>
      <c r="G5267" t="s">
        <v>1719</v>
      </c>
    </row>
    <row r="5268" spans="2:7" x14ac:dyDescent="0.35">
      <c r="B5268" s="7">
        <v>48000</v>
      </c>
      <c r="G5268" t="s">
        <v>1718</v>
      </c>
    </row>
    <row r="5269" spans="2:7" x14ac:dyDescent="0.35">
      <c r="B5269" s="7">
        <v>48001</v>
      </c>
      <c r="G5269" t="s">
        <v>1717</v>
      </c>
    </row>
    <row r="5270" spans="2:7" x14ac:dyDescent="0.35">
      <c r="B5270" s="7">
        <v>48002</v>
      </c>
      <c r="G5270" t="s">
        <v>1716</v>
      </c>
    </row>
    <row r="5271" spans="2:7" x14ac:dyDescent="0.35">
      <c r="B5271" s="7">
        <v>48003</v>
      </c>
      <c r="G5271" t="s">
        <v>1715</v>
      </c>
    </row>
    <row r="5272" spans="2:7" x14ac:dyDescent="0.35">
      <c r="B5272" s="7">
        <v>48004</v>
      </c>
      <c r="G5272" t="s">
        <v>1714</v>
      </c>
    </row>
    <row r="5273" spans="2:7" x14ac:dyDescent="0.35">
      <c r="B5273" s="7">
        <v>48005</v>
      </c>
      <c r="G5273" t="s">
        <v>1713</v>
      </c>
    </row>
    <row r="5274" spans="2:7" x14ac:dyDescent="0.35">
      <c r="B5274" s="7">
        <v>48006</v>
      </c>
      <c r="G5274" t="s">
        <v>1712</v>
      </c>
    </row>
    <row r="5275" spans="2:7" x14ac:dyDescent="0.35">
      <c r="B5275" s="7">
        <v>48007</v>
      </c>
      <c r="G5275" t="s">
        <v>1711</v>
      </c>
    </row>
    <row r="5276" spans="2:7" x14ac:dyDescent="0.35">
      <c r="B5276" s="7">
        <v>48008</v>
      </c>
      <c r="G5276" t="s">
        <v>1710</v>
      </c>
    </row>
    <row r="5277" spans="2:7" x14ac:dyDescent="0.35">
      <c r="B5277" s="7">
        <v>48009</v>
      </c>
      <c r="G5277" t="s">
        <v>1709</v>
      </c>
    </row>
    <row r="5278" spans="2:7" x14ac:dyDescent="0.35">
      <c r="B5278" s="7">
        <v>48010</v>
      </c>
      <c r="G5278" t="s">
        <v>1708</v>
      </c>
    </row>
    <row r="5279" spans="2:7" x14ac:dyDescent="0.35">
      <c r="B5279" s="7">
        <v>48011</v>
      </c>
      <c r="G5279" t="s">
        <v>1707</v>
      </c>
    </row>
    <row r="5280" spans="2:7" x14ac:dyDescent="0.35">
      <c r="B5280" s="7">
        <v>48012</v>
      </c>
      <c r="G5280" t="s">
        <v>1706</v>
      </c>
    </row>
    <row r="5281" spans="2:7" x14ac:dyDescent="0.35">
      <c r="B5281" s="7">
        <v>48013</v>
      </c>
      <c r="G5281" t="s">
        <v>1705</v>
      </c>
    </row>
    <row r="5282" spans="2:7" x14ac:dyDescent="0.35">
      <c r="B5282" s="7">
        <v>48014</v>
      </c>
      <c r="G5282" t="s">
        <v>1704</v>
      </c>
    </row>
    <row r="5283" spans="2:7" x14ac:dyDescent="0.35">
      <c r="B5283" s="7">
        <v>48015</v>
      </c>
      <c r="G5283" t="s">
        <v>1703</v>
      </c>
    </row>
    <row r="5284" spans="2:7" x14ac:dyDescent="0.35">
      <c r="B5284" s="7">
        <v>48016</v>
      </c>
      <c r="G5284" t="s">
        <v>1702</v>
      </c>
    </row>
    <row r="5285" spans="2:7" x14ac:dyDescent="0.35">
      <c r="B5285" s="7">
        <v>48017</v>
      </c>
      <c r="G5285" t="s">
        <v>1701</v>
      </c>
    </row>
    <row r="5286" spans="2:7" x14ac:dyDescent="0.35">
      <c r="B5286" s="7">
        <v>48018</v>
      </c>
      <c r="G5286" t="s">
        <v>1700</v>
      </c>
    </row>
    <row r="5287" spans="2:7" x14ac:dyDescent="0.35">
      <c r="B5287" s="7">
        <v>48019</v>
      </c>
      <c r="G5287" t="s">
        <v>1699</v>
      </c>
    </row>
    <row r="5288" spans="2:7" x14ac:dyDescent="0.35">
      <c r="B5288" s="7">
        <v>48020</v>
      </c>
      <c r="G5288" t="s">
        <v>1698</v>
      </c>
    </row>
    <row r="5289" spans="2:7" x14ac:dyDescent="0.35">
      <c r="B5289" s="7">
        <v>48021</v>
      </c>
      <c r="G5289" t="s">
        <v>1697</v>
      </c>
    </row>
    <row r="5290" spans="2:7" x14ac:dyDescent="0.35">
      <c r="B5290" s="7">
        <v>48022</v>
      </c>
      <c r="G5290" t="s">
        <v>1696</v>
      </c>
    </row>
    <row r="5291" spans="2:7" x14ac:dyDescent="0.35">
      <c r="B5291" s="7">
        <v>48023</v>
      </c>
      <c r="G5291" t="s">
        <v>1695</v>
      </c>
    </row>
    <row r="5292" spans="2:7" x14ac:dyDescent="0.35">
      <c r="B5292" s="7">
        <v>48024</v>
      </c>
      <c r="G5292" t="s">
        <v>1694</v>
      </c>
    </row>
    <row r="5293" spans="2:7" x14ac:dyDescent="0.35">
      <c r="B5293" s="7">
        <v>48025</v>
      </c>
      <c r="G5293" t="s">
        <v>1693</v>
      </c>
    </row>
    <row r="5294" spans="2:7" x14ac:dyDescent="0.35">
      <c r="B5294" s="7">
        <v>48026</v>
      </c>
      <c r="G5294" t="s">
        <v>1692</v>
      </c>
    </row>
    <row r="5295" spans="2:7" x14ac:dyDescent="0.35">
      <c r="B5295" s="7">
        <v>48027</v>
      </c>
      <c r="G5295" t="s">
        <v>1691</v>
      </c>
    </row>
    <row r="5296" spans="2:7" x14ac:dyDescent="0.35">
      <c r="B5296" s="7">
        <v>48028</v>
      </c>
      <c r="G5296" t="s">
        <v>1690</v>
      </c>
    </row>
    <row r="5297" spans="2:7" x14ac:dyDescent="0.35">
      <c r="B5297" s="7">
        <v>48029</v>
      </c>
      <c r="G5297" t="s">
        <v>1689</v>
      </c>
    </row>
    <row r="5298" spans="2:7" x14ac:dyDescent="0.35">
      <c r="B5298" s="7">
        <v>48030</v>
      </c>
      <c r="G5298" t="s">
        <v>1688</v>
      </c>
    </row>
    <row r="5299" spans="2:7" x14ac:dyDescent="0.35">
      <c r="B5299" s="7">
        <v>48031</v>
      </c>
      <c r="G5299" t="s">
        <v>1687</v>
      </c>
    </row>
    <row r="5300" spans="2:7" x14ac:dyDescent="0.35">
      <c r="B5300" s="7">
        <v>48032</v>
      </c>
      <c r="G5300" t="s">
        <v>1686</v>
      </c>
    </row>
    <row r="5301" spans="2:7" x14ac:dyDescent="0.35">
      <c r="B5301" s="7">
        <v>48033</v>
      </c>
      <c r="G5301" t="s">
        <v>1685</v>
      </c>
    </row>
    <row r="5302" spans="2:7" x14ac:dyDescent="0.35">
      <c r="B5302" s="7">
        <v>48034</v>
      </c>
      <c r="G5302" t="s">
        <v>1684</v>
      </c>
    </row>
    <row r="5303" spans="2:7" x14ac:dyDescent="0.35">
      <c r="B5303" s="7">
        <v>48035</v>
      </c>
      <c r="G5303" t="s">
        <v>1683</v>
      </c>
    </row>
    <row r="5304" spans="2:7" x14ac:dyDescent="0.35">
      <c r="B5304" s="7">
        <v>48036</v>
      </c>
      <c r="G5304" t="s">
        <v>1682</v>
      </c>
    </row>
    <row r="5305" spans="2:7" x14ac:dyDescent="0.35">
      <c r="B5305" s="7">
        <v>48037</v>
      </c>
      <c r="G5305" t="s">
        <v>1681</v>
      </c>
    </row>
    <row r="5306" spans="2:7" x14ac:dyDescent="0.35">
      <c r="B5306" s="7">
        <v>48038</v>
      </c>
      <c r="G5306" t="s">
        <v>1680</v>
      </c>
    </row>
    <row r="5307" spans="2:7" x14ac:dyDescent="0.35">
      <c r="B5307" s="7">
        <v>48039</v>
      </c>
      <c r="G5307" t="s">
        <v>1679</v>
      </c>
    </row>
    <row r="5308" spans="2:7" x14ac:dyDescent="0.35">
      <c r="B5308" s="7">
        <v>48040</v>
      </c>
      <c r="G5308" t="s">
        <v>1678</v>
      </c>
    </row>
    <row r="5309" spans="2:7" x14ac:dyDescent="0.35">
      <c r="B5309" s="7">
        <v>48041</v>
      </c>
      <c r="G5309" t="s">
        <v>1677</v>
      </c>
    </row>
    <row r="5310" spans="2:7" x14ac:dyDescent="0.35">
      <c r="B5310" s="7">
        <v>48042</v>
      </c>
      <c r="G5310" t="s">
        <v>1676</v>
      </c>
    </row>
    <row r="5311" spans="2:7" x14ac:dyDescent="0.35">
      <c r="B5311" s="7">
        <v>48043</v>
      </c>
      <c r="G5311" t="s">
        <v>1675</v>
      </c>
    </row>
    <row r="5312" spans="2:7" x14ac:dyDescent="0.35">
      <c r="B5312" s="7">
        <v>48044</v>
      </c>
      <c r="G5312" t="s">
        <v>1674</v>
      </c>
    </row>
    <row r="5313" spans="2:7" x14ac:dyDescent="0.35">
      <c r="B5313" s="7">
        <v>48045</v>
      </c>
      <c r="G5313" t="s">
        <v>1673</v>
      </c>
    </row>
    <row r="5314" spans="2:7" x14ac:dyDescent="0.35">
      <c r="B5314" s="7">
        <v>48046</v>
      </c>
      <c r="G5314" t="s">
        <v>1672</v>
      </c>
    </row>
    <row r="5315" spans="2:7" x14ac:dyDescent="0.35">
      <c r="B5315" s="7">
        <v>48047</v>
      </c>
      <c r="G5315" t="s">
        <v>1671</v>
      </c>
    </row>
    <row r="5316" spans="2:7" x14ac:dyDescent="0.35">
      <c r="B5316" s="7">
        <v>48048</v>
      </c>
      <c r="G5316" t="s">
        <v>1670</v>
      </c>
    </row>
    <row r="5317" spans="2:7" x14ac:dyDescent="0.35">
      <c r="B5317" s="7">
        <v>48049</v>
      </c>
      <c r="G5317" t="s">
        <v>1669</v>
      </c>
    </row>
    <row r="5318" spans="2:7" x14ac:dyDescent="0.35">
      <c r="B5318" s="7">
        <v>48050</v>
      </c>
      <c r="G5318" t="s">
        <v>1668</v>
      </c>
    </row>
    <row r="5319" spans="2:7" x14ac:dyDescent="0.35">
      <c r="B5319" s="7">
        <v>48051</v>
      </c>
      <c r="G5319" t="s">
        <v>1667</v>
      </c>
    </row>
    <row r="5320" spans="2:7" x14ac:dyDescent="0.35">
      <c r="B5320" s="7">
        <v>48052</v>
      </c>
      <c r="G5320" t="s">
        <v>1666</v>
      </c>
    </row>
    <row r="5321" spans="2:7" x14ac:dyDescent="0.35">
      <c r="B5321" s="7">
        <v>48053</v>
      </c>
      <c r="G5321" t="s">
        <v>1665</v>
      </c>
    </row>
    <row r="5322" spans="2:7" x14ac:dyDescent="0.35">
      <c r="B5322" s="7">
        <v>48054</v>
      </c>
      <c r="G5322" t="s">
        <v>1664</v>
      </c>
    </row>
    <row r="5323" spans="2:7" x14ac:dyDescent="0.35">
      <c r="B5323" s="7">
        <v>48055</v>
      </c>
      <c r="G5323" t="s">
        <v>1663</v>
      </c>
    </row>
    <row r="5324" spans="2:7" x14ac:dyDescent="0.35">
      <c r="B5324" s="7">
        <v>48056</v>
      </c>
      <c r="G5324" t="s">
        <v>1662</v>
      </c>
    </row>
    <row r="5325" spans="2:7" x14ac:dyDescent="0.35">
      <c r="B5325" s="7">
        <v>48057</v>
      </c>
      <c r="G5325" t="s">
        <v>1661</v>
      </c>
    </row>
    <row r="5326" spans="2:7" x14ac:dyDescent="0.35">
      <c r="B5326" s="7">
        <v>48058</v>
      </c>
      <c r="G5326" t="s">
        <v>1660</v>
      </c>
    </row>
    <row r="5327" spans="2:7" x14ac:dyDescent="0.35">
      <c r="B5327" s="7">
        <v>48059</v>
      </c>
      <c r="G5327" t="s">
        <v>1659</v>
      </c>
    </row>
    <row r="5328" spans="2:7" x14ac:dyDescent="0.35">
      <c r="B5328" s="7">
        <v>48060</v>
      </c>
      <c r="G5328" t="s">
        <v>1658</v>
      </c>
    </row>
    <row r="5329" spans="2:7" x14ac:dyDescent="0.35">
      <c r="B5329" s="7">
        <v>48061</v>
      </c>
      <c r="G5329" t="s">
        <v>1657</v>
      </c>
    </row>
    <row r="5330" spans="2:7" x14ac:dyDescent="0.35">
      <c r="B5330" s="7">
        <v>48062</v>
      </c>
      <c r="G5330" t="s">
        <v>1656</v>
      </c>
    </row>
    <row r="5331" spans="2:7" x14ac:dyDescent="0.35">
      <c r="B5331" s="7">
        <v>48063</v>
      </c>
      <c r="G5331" t="s">
        <v>1655</v>
      </c>
    </row>
    <row r="5332" spans="2:7" x14ac:dyDescent="0.35">
      <c r="B5332" s="7">
        <v>48064</v>
      </c>
      <c r="G5332" t="s">
        <v>1654</v>
      </c>
    </row>
    <row r="5333" spans="2:7" x14ac:dyDescent="0.35">
      <c r="B5333" s="7">
        <v>48065</v>
      </c>
      <c r="G5333" t="s">
        <v>1653</v>
      </c>
    </row>
    <row r="5334" spans="2:7" x14ac:dyDescent="0.35">
      <c r="B5334" s="7">
        <v>48066</v>
      </c>
      <c r="G5334" t="s">
        <v>1652</v>
      </c>
    </row>
    <row r="5335" spans="2:7" x14ac:dyDescent="0.35">
      <c r="B5335" s="7">
        <v>48067</v>
      </c>
      <c r="G5335" t="s">
        <v>1651</v>
      </c>
    </row>
    <row r="5336" spans="2:7" x14ac:dyDescent="0.35">
      <c r="B5336" s="7">
        <v>48068</v>
      </c>
      <c r="G5336" t="s">
        <v>1650</v>
      </c>
    </row>
    <row r="5337" spans="2:7" x14ac:dyDescent="0.35">
      <c r="B5337" s="7">
        <v>48069</v>
      </c>
      <c r="G5337" t="s">
        <v>1649</v>
      </c>
    </row>
    <row r="5338" spans="2:7" x14ac:dyDescent="0.35">
      <c r="B5338" s="7">
        <v>48070</v>
      </c>
      <c r="G5338" t="s">
        <v>1648</v>
      </c>
    </row>
    <row r="5339" spans="2:7" x14ac:dyDescent="0.35">
      <c r="B5339" s="7">
        <v>48071</v>
      </c>
      <c r="G5339" t="s">
        <v>1647</v>
      </c>
    </row>
    <row r="5340" spans="2:7" x14ac:dyDescent="0.35">
      <c r="B5340" s="7">
        <v>48072</v>
      </c>
      <c r="G5340" t="s">
        <v>1646</v>
      </c>
    </row>
    <row r="5341" spans="2:7" x14ac:dyDescent="0.35">
      <c r="B5341" s="7">
        <v>48073</v>
      </c>
      <c r="G5341" t="s">
        <v>1645</v>
      </c>
    </row>
    <row r="5342" spans="2:7" x14ac:dyDescent="0.35">
      <c r="B5342" s="7">
        <v>48074</v>
      </c>
      <c r="G5342" t="s">
        <v>1644</v>
      </c>
    </row>
    <row r="5343" spans="2:7" x14ac:dyDescent="0.35">
      <c r="B5343" s="7">
        <v>48075</v>
      </c>
      <c r="G5343" t="s">
        <v>1643</v>
      </c>
    </row>
    <row r="5344" spans="2:7" x14ac:dyDescent="0.35">
      <c r="B5344" s="7">
        <v>48076</v>
      </c>
      <c r="G5344" t="s">
        <v>1642</v>
      </c>
    </row>
    <row r="5345" spans="2:7" x14ac:dyDescent="0.35">
      <c r="B5345" s="7">
        <v>48077</v>
      </c>
      <c r="G5345" t="s">
        <v>1641</v>
      </c>
    </row>
    <row r="5346" spans="2:7" x14ac:dyDescent="0.35">
      <c r="B5346" s="7">
        <v>48078</v>
      </c>
      <c r="G5346" t="s">
        <v>1640</v>
      </c>
    </row>
    <row r="5347" spans="2:7" x14ac:dyDescent="0.35">
      <c r="B5347" s="7">
        <v>48079</v>
      </c>
      <c r="G5347" t="s">
        <v>1639</v>
      </c>
    </row>
    <row r="5348" spans="2:7" x14ac:dyDescent="0.35">
      <c r="B5348" s="7">
        <v>48080</v>
      </c>
      <c r="G5348" t="s">
        <v>1638</v>
      </c>
    </row>
    <row r="5349" spans="2:7" x14ac:dyDescent="0.35">
      <c r="B5349" s="7">
        <v>48081</v>
      </c>
      <c r="G5349" t="s">
        <v>1637</v>
      </c>
    </row>
    <row r="5350" spans="2:7" x14ac:dyDescent="0.35">
      <c r="B5350" s="7">
        <v>48082</v>
      </c>
      <c r="G5350" t="s">
        <v>1636</v>
      </c>
    </row>
    <row r="5351" spans="2:7" x14ac:dyDescent="0.35">
      <c r="B5351" s="7">
        <v>48083</v>
      </c>
      <c r="G5351" t="s">
        <v>1635</v>
      </c>
    </row>
    <row r="5352" spans="2:7" x14ac:dyDescent="0.35">
      <c r="B5352" s="7">
        <v>48084</v>
      </c>
      <c r="G5352" t="s">
        <v>1634</v>
      </c>
    </row>
    <row r="5353" spans="2:7" x14ac:dyDescent="0.35">
      <c r="B5353" s="7">
        <v>48085</v>
      </c>
      <c r="G5353" t="s">
        <v>1633</v>
      </c>
    </row>
    <row r="5354" spans="2:7" x14ac:dyDescent="0.35">
      <c r="B5354" s="7">
        <v>48086</v>
      </c>
      <c r="G5354" t="s">
        <v>1632</v>
      </c>
    </row>
    <row r="5355" spans="2:7" x14ac:dyDescent="0.35">
      <c r="B5355" s="7">
        <v>48087</v>
      </c>
      <c r="G5355" t="s">
        <v>1631</v>
      </c>
    </row>
    <row r="5356" spans="2:7" x14ac:dyDescent="0.35">
      <c r="B5356" s="7">
        <v>48088</v>
      </c>
      <c r="G5356" t="s">
        <v>1630</v>
      </c>
    </row>
    <row r="5357" spans="2:7" x14ac:dyDescent="0.35">
      <c r="B5357" s="7">
        <v>48089</v>
      </c>
      <c r="G5357" t="s">
        <v>1629</v>
      </c>
    </row>
    <row r="5358" spans="2:7" x14ac:dyDescent="0.35">
      <c r="B5358" s="7">
        <v>48090</v>
      </c>
      <c r="G5358" t="s">
        <v>1628</v>
      </c>
    </row>
    <row r="5359" spans="2:7" x14ac:dyDescent="0.35">
      <c r="B5359" s="7">
        <v>48091</v>
      </c>
      <c r="G5359" t="s">
        <v>1627</v>
      </c>
    </row>
    <row r="5360" spans="2:7" x14ac:dyDescent="0.35">
      <c r="B5360" s="7">
        <v>48092</v>
      </c>
      <c r="G5360" t="s">
        <v>1626</v>
      </c>
    </row>
    <row r="5361" spans="2:7" x14ac:dyDescent="0.35">
      <c r="B5361" s="7">
        <v>48093</v>
      </c>
      <c r="G5361" t="s">
        <v>1625</v>
      </c>
    </row>
    <row r="5362" spans="2:7" x14ac:dyDescent="0.35">
      <c r="B5362" s="7">
        <v>48094</v>
      </c>
      <c r="G5362" t="s">
        <v>1624</v>
      </c>
    </row>
    <row r="5363" spans="2:7" x14ac:dyDescent="0.35">
      <c r="B5363" s="7">
        <v>48095</v>
      </c>
      <c r="G5363" t="s">
        <v>1623</v>
      </c>
    </row>
    <row r="5364" spans="2:7" x14ac:dyDescent="0.35">
      <c r="B5364" s="7">
        <v>48096</v>
      </c>
      <c r="G5364" t="s">
        <v>1622</v>
      </c>
    </row>
    <row r="5365" spans="2:7" x14ac:dyDescent="0.35">
      <c r="B5365" s="7">
        <v>48097</v>
      </c>
      <c r="G5365" t="s">
        <v>1621</v>
      </c>
    </row>
    <row r="5366" spans="2:7" x14ac:dyDescent="0.35">
      <c r="B5366" s="7">
        <v>48098</v>
      </c>
      <c r="G5366" t="s">
        <v>1620</v>
      </c>
    </row>
    <row r="5367" spans="2:7" x14ac:dyDescent="0.35">
      <c r="B5367" s="7">
        <v>48099</v>
      </c>
      <c r="G5367" t="s">
        <v>1619</v>
      </c>
    </row>
    <row r="5368" spans="2:7" x14ac:dyDescent="0.35">
      <c r="B5368" s="7">
        <v>48100</v>
      </c>
      <c r="G5368" t="s">
        <v>1618</v>
      </c>
    </row>
    <row r="5369" spans="2:7" x14ac:dyDescent="0.35">
      <c r="B5369" s="7">
        <v>48101</v>
      </c>
      <c r="G5369" t="s">
        <v>1617</v>
      </c>
    </row>
    <row r="5370" spans="2:7" x14ac:dyDescent="0.35">
      <c r="B5370" s="7">
        <v>48102</v>
      </c>
      <c r="G5370" t="s">
        <v>1616</v>
      </c>
    </row>
    <row r="5371" spans="2:7" x14ac:dyDescent="0.35">
      <c r="B5371" s="7">
        <v>48103</v>
      </c>
      <c r="G5371" t="s">
        <v>1615</v>
      </c>
    </row>
    <row r="5372" spans="2:7" x14ac:dyDescent="0.35">
      <c r="B5372" s="7">
        <v>48104</v>
      </c>
      <c r="G5372" t="s">
        <v>1614</v>
      </c>
    </row>
    <row r="5373" spans="2:7" x14ac:dyDescent="0.35">
      <c r="B5373" s="7">
        <v>48105</v>
      </c>
      <c r="G5373" t="s">
        <v>1613</v>
      </c>
    </row>
    <row r="5374" spans="2:7" x14ac:dyDescent="0.35">
      <c r="B5374" s="7">
        <v>48106</v>
      </c>
      <c r="G5374" t="s">
        <v>1612</v>
      </c>
    </row>
    <row r="5375" spans="2:7" x14ac:dyDescent="0.35">
      <c r="B5375" s="7">
        <v>48107</v>
      </c>
      <c r="G5375" t="s">
        <v>1611</v>
      </c>
    </row>
    <row r="5376" spans="2:7" x14ac:dyDescent="0.35">
      <c r="B5376" s="7">
        <v>48108</v>
      </c>
      <c r="G5376" t="s">
        <v>1610</v>
      </c>
    </row>
    <row r="5377" spans="2:7" x14ac:dyDescent="0.35">
      <c r="B5377" s="7">
        <v>48109</v>
      </c>
      <c r="G5377" t="s">
        <v>1609</v>
      </c>
    </row>
    <row r="5378" spans="2:7" x14ac:dyDescent="0.35">
      <c r="B5378" s="7">
        <v>48110</v>
      </c>
      <c r="G5378" t="s">
        <v>1608</v>
      </c>
    </row>
    <row r="5379" spans="2:7" x14ac:dyDescent="0.35">
      <c r="B5379" s="7">
        <v>48111</v>
      </c>
      <c r="G5379" t="s">
        <v>1607</v>
      </c>
    </row>
    <row r="5380" spans="2:7" x14ac:dyDescent="0.35">
      <c r="B5380" s="7">
        <v>48112</v>
      </c>
      <c r="G5380" t="s">
        <v>1606</v>
      </c>
    </row>
    <row r="5381" spans="2:7" x14ac:dyDescent="0.35">
      <c r="B5381" s="7">
        <v>48113</v>
      </c>
      <c r="G5381" t="s">
        <v>1605</v>
      </c>
    </row>
    <row r="5382" spans="2:7" x14ac:dyDescent="0.35">
      <c r="B5382" s="7">
        <v>48114</v>
      </c>
      <c r="G5382" t="s">
        <v>1604</v>
      </c>
    </row>
    <row r="5383" spans="2:7" x14ac:dyDescent="0.35">
      <c r="B5383" s="7">
        <v>48115</v>
      </c>
      <c r="G5383" t="s">
        <v>1603</v>
      </c>
    </row>
    <row r="5384" spans="2:7" x14ac:dyDescent="0.35">
      <c r="B5384" s="7">
        <v>48116</v>
      </c>
      <c r="G5384" t="s">
        <v>1602</v>
      </c>
    </row>
    <row r="5385" spans="2:7" x14ac:dyDescent="0.35">
      <c r="B5385" s="7">
        <v>48117</v>
      </c>
      <c r="G5385" t="s">
        <v>1601</v>
      </c>
    </row>
    <row r="5386" spans="2:7" x14ac:dyDescent="0.35">
      <c r="B5386" s="7">
        <v>48118</v>
      </c>
      <c r="G5386" t="s">
        <v>1600</v>
      </c>
    </row>
    <row r="5387" spans="2:7" x14ac:dyDescent="0.35">
      <c r="B5387" s="7">
        <v>48119</v>
      </c>
      <c r="G5387" t="s">
        <v>1599</v>
      </c>
    </row>
    <row r="5388" spans="2:7" x14ac:dyDescent="0.35">
      <c r="B5388" s="7">
        <v>48120</v>
      </c>
      <c r="G5388" t="s">
        <v>1598</v>
      </c>
    </row>
    <row r="5389" spans="2:7" x14ac:dyDescent="0.35">
      <c r="B5389" s="7">
        <v>48121</v>
      </c>
      <c r="G5389" t="s">
        <v>1597</v>
      </c>
    </row>
    <row r="5390" spans="2:7" x14ac:dyDescent="0.35">
      <c r="B5390" s="7">
        <v>48122</v>
      </c>
      <c r="G5390" t="s">
        <v>1596</v>
      </c>
    </row>
    <row r="5391" spans="2:7" x14ac:dyDescent="0.35">
      <c r="B5391" s="7">
        <v>48123</v>
      </c>
      <c r="G5391" t="s">
        <v>1595</v>
      </c>
    </row>
    <row r="5392" spans="2:7" x14ac:dyDescent="0.35">
      <c r="B5392" s="7">
        <v>48124</v>
      </c>
      <c r="G5392" t="s">
        <v>1594</v>
      </c>
    </row>
    <row r="5393" spans="2:7" x14ac:dyDescent="0.35">
      <c r="B5393" s="7">
        <v>48125</v>
      </c>
      <c r="G5393" t="s">
        <v>1593</v>
      </c>
    </row>
    <row r="5394" spans="2:7" x14ac:dyDescent="0.35">
      <c r="B5394" s="7">
        <v>48126</v>
      </c>
      <c r="G5394" t="s">
        <v>1592</v>
      </c>
    </row>
    <row r="5395" spans="2:7" x14ac:dyDescent="0.35">
      <c r="B5395" s="7">
        <v>48127</v>
      </c>
      <c r="G5395" t="s">
        <v>1591</v>
      </c>
    </row>
    <row r="5396" spans="2:7" x14ac:dyDescent="0.35">
      <c r="B5396" s="7">
        <v>48128</v>
      </c>
      <c r="G5396" t="s">
        <v>1590</v>
      </c>
    </row>
    <row r="5397" spans="2:7" x14ac:dyDescent="0.35">
      <c r="B5397" s="7">
        <v>48129</v>
      </c>
      <c r="G5397" t="s">
        <v>1589</v>
      </c>
    </row>
    <row r="5398" spans="2:7" x14ac:dyDescent="0.35">
      <c r="B5398" s="7">
        <v>48130</v>
      </c>
      <c r="G5398" t="s">
        <v>1588</v>
      </c>
    </row>
    <row r="5399" spans="2:7" x14ac:dyDescent="0.35">
      <c r="B5399" s="7">
        <v>48131</v>
      </c>
      <c r="G5399" t="s">
        <v>1587</v>
      </c>
    </row>
    <row r="5400" spans="2:7" x14ac:dyDescent="0.35">
      <c r="B5400" s="7">
        <v>48132</v>
      </c>
      <c r="G5400" t="s">
        <v>1586</v>
      </c>
    </row>
    <row r="5401" spans="2:7" x14ac:dyDescent="0.35">
      <c r="B5401" s="7">
        <v>48133</v>
      </c>
      <c r="G5401" t="s">
        <v>1585</v>
      </c>
    </row>
    <row r="5402" spans="2:7" x14ac:dyDescent="0.35">
      <c r="B5402" s="7">
        <v>48134</v>
      </c>
      <c r="G5402" t="s">
        <v>1584</v>
      </c>
    </row>
    <row r="5403" spans="2:7" x14ac:dyDescent="0.35">
      <c r="B5403" s="7">
        <v>48135</v>
      </c>
      <c r="G5403" t="s">
        <v>1583</v>
      </c>
    </row>
    <row r="5404" spans="2:7" x14ac:dyDescent="0.35">
      <c r="B5404" s="7">
        <v>48136</v>
      </c>
      <c r="G5404" t="s">
        <v>1582</v>
      </c>
    </row>
    <row r="5405" spans="2:7" x14ac:dyDescent="0.35">
      <c r="B5405" s="7">
        <v>48137</v>
      </c>
      <c r="G5405" t="s">
        <v>1581</v>
      </c>
    </row>
    <row r="5406" spans="2:7" x14ac:dyDescent="0.35">
      <c r="B5406" s="7">
        <v>48138</v>
      </c>
      <c r="G5406" t="s">
        <v>1580</v>
      </c>
    </row>
    <row r="5407" spans="2:7" x14ac:dyDescent="0.35">
      <c r="B5407" s="7">
        <v>48139</v>
      </c>
      <c r="G5407" t="s">
        <v>1579</v>
      </c>
    </row>
    <row r="5408" spans="2:7" x14ac:dyDescent="0.35">
      <c r="B5408" s="7">
        <v>48140</v>
      </c>
      <c r="G5408" t="s">
        <v>1578</v>
      </c>
    </row>
    <row r="5409" spans="2:7" x14ac:dyDescent="0.35">
      <c r="B5409" s="7">
        <v>48141</v>
      </c>
      <c r="G5409" t="s">
        <v>1577</v>
      </c>
    </row>
    <row r="5410" spans="2:7" x14ac:dyDescent="0.35">
      <c r="B5410" s="7">
        <v>48142</v>
      </c>
      <c r="G5410" t="s">
        <v>1576</v>
      </c>
    </row>
    <row r="5411" spans="2:7" x14ac:dyDescent="0.35">
      <c r="B5411" s="7">
        <v>48143</v>
      </c>
      <c r="G5411" t="s">
        <v>1575</v>
      </c>
    </row>
    <row r="5412" spans="2:7" x14ac:dyDescent="0.35">
      <c r="B5412" s="7">
        <v>48144</v>
      </c>
      <c r="G5412" t="s">
        <v>1574</v>
      </c>
    </row>
    <row r="5413" spans="2:7" x14ac:dyDescent="0.35">
      <c r="B5413" s="7">
        <v>48145</v>
      </c>
      <c r="G5413" t="s">
        <v>1573</v>
      </c>
    </row>
    <row r="5414" spans="2:7" x14ac:dyDescent="0.35">
      <c r="B5414" s="7">
        <v>48146</v>
      </c>
      <c r="G5414" t="s">
        <v>1572</v>
      </c>
    </row>
    <row r="5415" spans="2:7" x14ac:dyDescent="0.35">
      <c r="B5415" s="7">
        <v>48147</v>
      </c>
      <c r="G5415" t="s">
        <v>1571</v>
      </c>
    </row>
    <row r="5416" spans="2:7" x14ac:dyDescent="0.35">
      <c r="B5416" s="7">
        <v>48148</v>
      </c>
      <c r="G5416" t="s">
        <v>1570</v>
      </c>
    </row>
    <row r="5417" spans="2:7" x14ac:dyDescent="0.35">
      <c r="B5417" s="7">
        <v>48149</v>
      </c>
      <c r="G5417" t="s">
        <v>1569</v>
      </c>
    </row>
    <row r="5418" spans="2:7" x14ac:dyDescent="0.35">
      <c r="B5418" s="7">
        <v>48150</v>
      </c>
      <c r="G5418" t="s">
        <v>1568</v>
      </c>
    </row>
    <row r="5419" spans="2:7" x14ac:dyDescent="0.35">
      <c r="B5419" s="7">
        <v>48151</v>
      </c>
      <c r="G5419" t="s">
        <v>1567</v>
      </c>
    </row>
    <row r="5420" spans="2:7" x14ac:dyDescent="0.35">
      <c r="B5420" s="7">
        <v>48152</v>
      </c>
      <c r="G5420" t="s">
        <v>1566</v>
      </c>
    </row>
    <row r="5421" spans="2:7" x14ac:dyDescent="0.35">
      <c r="B5421" s="7">
        <v>48153</v>
      </c>
      <c r="G5421" t="s">
        <v>1565</v>
      </c>
    </row>
    <row r="5422" spans="2:7" x14ac:dyDescent="0.35">
      <c r="B5422" s="7">
        <v>48154</v>
      </c>
      <c r="G5422" t="s">
        <v>1564</v>
      </c>
    </row>
    <row r="5423" spans="2:7" x14ac:dyDescent="0.35">
      <c r="B5423" s="7">
        <v>48155</v>
      </c>
      <c r="G5423" t="s">
        <v>1563</v>
      </c>
    </row>
    <row r="5424" spans="2:7" x14ac:dyDescent="0.35">
      <c r="B5424" s="7">
        <v>48156</v>
      </c>
      <c r="G5424" t="s">
        <v>1562</v>
      </c>
    </row>
    <row r="5425" spans="2:7" x14ac:dyDescent="0.35">
      <c r="B5425" s="7">
        <v>48157</v>
      </c>
      <c r="G5425" t="s">
        <v>1561</v>
      </c>
    </row>
    <row r="5426" spans="2:7" x14ac:dyDescent="0.35">
      <c r="B5426" s="7">
        <v>48158</v>
      </c>
      <c r="G5426" t="s">
        <v>1560</v>
      </c>
    </row>
    <row r="5427" spans="2:7" x14ac:dyDescent="0.35">
      <c r="B5427" s="7">
        <v>48159</v>
      </c>
      <c r="G5427" t="s">
        <v>1559</v>
      </c>
    </row>
    <row r="5428" spans="2:7" x14ac:dyDescent="0.35">
      <c r="B5428" s="7">
        <v>48160</v>
      </c>
      <c r="G5428" t="s">
        <v>1558</v>
      </c>
    </row>
    <row r="5429" spans="2:7" x14ac:dyDescent="0.35">
      <c r="B5429" s="7">
        <v>48161</v>
      </c>
      <c r="G5429" t="s">
        <v>1557</v>
      </c>
    </row>
    <row r="5430" spans="2:7" x14ac:dyDescent="0.35">
      <c r="B5430" s="7">
        <v>48162</v>
      </c>
      <c r="G5430" t="s">
        <v>1556</v>
      </c>
    </row>
    <row r="5431" spans="2:7" x14ac:dyDescent="0.35">
      <c r="B5431" s="7">
        <v>48163</v>
      </c>
      <c r="G5431" t="s">
        <v>1555</v>
      </c>
    </row>
    <row r="5432" spans="2:7" x14ac:dyDescent="0.35">
      <c r="B5432" s="7">
        <v>48164</v>
      </c>
      <c r="G5432" t="s">
        <v>1554</v>
      </c>
    </row>
    <row r="5433" spans="2:7" x14ac:dyDescent="0.35">
      <c r="B5433" s="7">
        <v>48165</v>
      </c>
      <c r="G5433" t="s">
        <v>1553</v>
      </c>
    </row>
    <row r="5434" spans="2:7" x14ac:dyDescent="0.35">
      <c r="B5434" s="7">
        <v>48166</v>
      </c>
      <c r="G5434" t="s">
        <v>1552</v>
      </c>
    </row>
    <row r="5435" spans="2:7" x14ac:dyDescent="0.35">
      <c r="B5435" s="7">
        <v>48167</v>
      </c>
      <c r="G5435" t="s">
        <v>1551</v>
      </c>
    </row>
    <row r="5436" spans="2:7" x14ac:dyDescent="0.35">
      <c r="B5436" s="7">
        <v>48168</v>
      </c>
      <c r="G5436" t="s">
        <v>1550</v>
      </c>
    </row>
    <row r="5437" spans="2:7" x14ac:dyDescent="0.35">
      <c r="B5437" s="7">
        <v>48169</v>
      </c>
      <c r="G5437" t="s">
        <v>1549</v>
      </c>
    </row>
    <row r="5438" spans="2:7" x14ac:dyDescent="0.35">
      <c r="B5438" s="7">
        <v>48170</v>
      </c>
      <c r="G5438" t="s">
        <v>1548</v>
      </c>
    </row>
    <row r="5439" spans="2:7" x14ac:dyDescent="0.35">
      <c r="B5439" s="7">
        <v>48171</v>
      </c>
      <c r="G5439" t="s">
        <v>1547</v>
      </c>
    </row>
    <row r="5440" spans="2:7" x14ac:dyDescent="0.35">
      <c r="B5440" s="7">
        <v>48172</v>
      </c>
      <c r="G5440" t="s">
        <v>1546</v>
      </c>
    </row>
    <row r="5441" spans="2:7" x14ac:dyDescent="0.35">
      <c r="B5441" s="7">
        <v>48173</v>
      </c>
      <c r="G5441" t="s">
        <v>1545</v>
      </c>
    </row>
    <row r="5442" spans="2:7" x14ac:dyDescent="0.35">
      <c r="B5442" s="7">
        <v>48174</v>
      </c>
      <c r="G5442" t="s">
        <v>1544</v>
      </c>
    </row>
    <row r="5443" spans="2:7" x14ac:dyDescent="0.35">
      <c r="B5443" s="7">
        <v>48175</v>
      </c>
      <c r="G5443" t="s">
        <v>1543</v>
      </c>
    </row>
    <row r="5444" spans="2:7" x14ac:dyDescent="0.35">
      <c r="B5444" s="7">
        <v>48176</v>
      </c>
      <c r="G5444" t="s">
        <v>1542</v>
      </c>
    </row>
    <row r="5445" spans="2:7" x14ac:dyDescent="0.35">
      <c r="B5445" s="7">
        <v>48177</v>
      </c>
      <c r="G5445" t="s">
        <v>1541</v>
      </c>
    </row>
    <row r="5446" spans="2:7" x14ac:dyDescent="0.35">
      <c r="B5446" s="7">
        <v>48178</v>
      </c>
      <c r="G5446" t="s">
        <v>1540</v>
      </c>
    </row>
    <row r="5447" spans="2:7" x14ac:dyDescent="0.35">
      <c r="B5447" s="7">
        <v>48179</v>
      </c>
      <c r="G5447" t="s">
        <v>1539</v>
      </c>
    </row>
    <row r="5448" spans="2:7" x14ac:dyDescent="0.35">
      <c r="B5448" s="7">
        <v>48180</v>
      </c>
      <c r="G5448" t="s">
        <v>1538</v>
      </c>
    </row>
    <row r="5449" spans="2:7" x14ac:dyDescent="0.35">
      <c r="B5449" s="7">
        <v>48181</v>
      </c>
      <c r="G5449" t="s">
        <v>1537</v>
      </c>
    </row>
    <row r="5450" spans="2:7" x14ac:dyDescent="0.35">
      <c r="B5450" s="7">
        <v>48182</v>
      </c>
      <c r="G5450" t="s">
        <v>1536</v>
      </c>
    </row>
    <row r="5451" spans="2:7" x14ac:dyDescent="0.35">
      <c r="B5451" s="7">
        <v>48183</v>
      </c>
      <c r="G5451" t="s">
        <v>1535</v>
      </c>
    </row>
    <row r="5452" spans="2:7" x14ac:dyDescent="0.35">
      <c r="B5452" s="7">
        <v>48184</v>
      </c>
      <c r="G5452" t="s">
        <v>1534</v>
      </c>
    </row>
    <row r="5453" spans="2:7" x14ac:dyDescent="0.35">
      <c r="B5453" s="7">
        <v>48185</v>
      </c>
      <c r="G5453" t="s">
        <v>1533</v>
      </c>
    </row>
    <row r="5454" spans="2:7" x14ac:dyDescent="0.35">
      <c r="B5454" s="7">
        <v>48186</v>
      </c>
      <c r="G5454" t="s">
        <v>1532</v>
      </c>
    </row>
    <row r="5455" spans="2:7" x14ac:dyDescent="0.35">
      <c r="B5455" s="7">
        <v>48187</v>
      </c>
      <c r="G5455" t="s">
        <v>1531</v>
      </c>
    </row>
    <row r="5456" spans="2:7" x14ac:dyDescent="0.35">
      <c r="B5456" s="7">
        <v>48188</v>
      </c>
      <c r="G5456" t="s">
        <v>1530</v>
      </c>
    </row>
    <row r="5457" spans="2:7" x14ac:dyDescent="0.35">
      <c r="B5457" s="7">
        <v>48189</v>
      </c>
      <c r="G5457" t="s">
        <v>1529</v>
      </c>
    </row>
    <row r="5458" spans="2:7" x14ac:dyDescent="0.35">
      <c r="B5458" s="7">
        <v>48190</v>
      </c>
      <c r="G5458" t="s">
        <v>1528</v>
      </c>
    </row>
    <row r="5459" spans="2:7" x14ac:dyDescent="0.35">
      <c r="B5459" s="7">
        <v>48191</v>
      </c>
      <c r="G5459" t="s">
        <v>1527</v>
      </c>
    </row>
    <row r="5460" spans="2:7" x14ac:dyDescent="0.35">
      <c r="B5460" s="7">
        <v>48192</v>
      </c>
      <c r="G5460" t="s">
        <v>1526</v>
      </c>
    </row>
    <row r="5461" spans="2:7" x14ac:dyDescent="0.35">
      <c r="B5461" s="7">
        <v>48193</v>
      </c>
      <c r="G5461" t="s">
        <v>1525</v>
      </c>
    </row>
    <row r="5462" spans="2:7" x14ac:dyDescent="0.35">
      <c r="B5462" s="7">
        <v>48194</v>
      </c>
      <c r="G5462" t="s">
        <v>1524</v>
      </c>
    </row>
    <row r="5463" spans="2:7" x14ac:dyDescent="0.35">
      <c r="B5463" s="7">
        <v>48195</v>
      </c>
      <c r="G5463" t="s">
        <v>1523</v>
      </c>
    </row>
    <row r="5464" spans="2:7" x14ac:dyDescent="0.35">
      <c r="B5464" s="7">
        <v>48196</v>
      </c>
      <c r="G5464" t="s">
        <v>1522</v>
      </c>
    </row>
    <row r="5465" spans="2:7" x14ac:dyDescent="0.35">
      <c r="B5465" s="7">
        <v>48197</v>
      </c>
      <c r="G5465" t="s">
        <v>1521</v>
      </c>
    </row>
    <row r="5466" spans="2:7" x14ac:dyDescent="0.35">
      <c r="B5466" s="7">
        <v>48198</v>
      </c>
      <c r="G5466" t="s">
        <v>1520</v>
      </c>
    </row>
    <row r="5467" spans="2:7" x14ac:dyDescent="0.35">
      <c r="B5467" s="7">
        <v>48199</v>
      </c>
      <c r="G5467" t="s">
        <v>1519</v>
      </c>
    </row>
    <row r="5468" spans="2:7" x14ac:dyDescent="0.35">
      <c r="B5468" s="7">
        <v>48200</v>
      </c>
      <c r="G5468" t="s">
        <v>1518</v>
      </c>
    </row>
    <row r="5469" spans="2:7" x14ac:dyDescent="0.35">
      <c r="B5469" s="7">
        <v>48201</v>
      </c>
      <c r="G5469" t="s">
        <v>1517</v>
      </c>
    </row>
    <row r="5470" spans="2:7" x14ac:dyDescent="0.35">
      <c r="B5470" s="7">
        <v>48202</v>
      </c>
      <c r="G5470" t="s">
        <v>1516</v>
      </c>
    </row>
    <row r="5471" spans="2:7" x14ac:dyDescent="0.35">
      <c r="B5471" s="7">
        <v>48203</v>
      </c>
      <c r="G5471" t="s">
        <v>1515</v>
      </c>
    </row>
    <row r="5472" spans="2:7" x14ac:dyDescent="0.35">
      <c r="B5472" s="7">
        <v>48204</v>
      </c>
      <c r="G5472" t="s">
        <v>1514</v>
      </c>
    </row>
    <row r="5473" spans="2:7" x14ac:dyDescent="0.35">
      <c r="B5473" s="7">
        <v>48205</v>
      </c>
      <c r="G5473" t="s">
        <v>1513</v>
      </c>
    </row>
    <row r="5474" spans="2:7" x14ac:dyDescent="0.35">
      <c r="B5474" s="7">
        <v>48206</v>
      </c>
      <c r="G5474" t="s">
        <v>1512</v>
      </c>
    </row>
    <row r="5475" spans="2:7" x14ac:dyDescent="0.35">
      <c r="B5475" s="7">
        <v>48207</v>
      </c>
      <c r="G5475" t="s">
        <v>1511</v>
      </c>
    </row>
    <row r="5476" spans="2:7" x14ac:dyDescent="0.35">
      <c r="B5476" s="7">
        <v>48208</v>
      </c>
      <c r="G5476" t="s">
        <v>1510</v>
      </c>
    </row>
    <row r="5477" spans="2:7" x14ac:dyDescent="0.35">
      <c r="B5477" s="7">
        <v>48209</v>
      </c>
      <c r="G5477" t="s">
        <v>1509</v>
      </c>
    </row>
    <row r="5478" spans="2:7" x14ac:dyDescent="0.35">
      <c r="B5478" s="7">
        <v>48210</v>
      </c>
      <c r="G5478" t="s">
        <v>1508</v>
      </c>
    </row>
    <row r="5479" spans="2:7" x14ac:dyDescent="0.35">
      <c r="B5479" s="7">
        <v>48211</v>
      </c>
      <c r="G5479" t="s">
        <v>1507</v>
      </c>
    </row>
    <row r="5480" spans="2:7" x14ac:dyDescent="0.35">
      <c r="B5480" s="7">
        <v>48212</v>
      </c>
      <c r="G5480" t="s">
        <v>1506</v>
      </c>
    </row>
    <row r="5481" spans="2:7" x14ac:dyDescent="0.35">
      <c r="B5481" s="7">
        <v>48213</v>
      </c>
      <c r="G5481" t="s">
        <v>1505</v>
      </c>
    </row>
    <row r="5482" spans="2:7" x14ac:dyDescent="0.35">
      <c r="B5482" s="7">
        <v>48214</v>
      </c>
      <c r="G5482" t="s">
        <v>1504</v>
      </c>
    </row>
    <row r="5483" spans="2:7" x14ac:dyDescent="0.35">
      <c r="B5483" s="7">
        <v>48215</v>
      </c>
      <c r="G5483" t="s">
        <v>1503</v>
      </c>
    </row>
    <row r="5484" spans="2:7" x14ac:dyDescent="0.35">
      <c r="B5484" s="7">
        <v>48216</v>
      </c>
      <c r="G5484" t="s">
        <v>1502</v>
      </c>
    </row>
    <row r="5485" spans="2:7" x14ac:dyDescent="0.35">
      <c r="B5485" s="7">
        <v>48217</v>
      </c>
      <c r="G5485" t="s">
        <v>1501</v>
      </c>
    </row>
    <row r="5486" spans="2:7" x14ac:dyDescent="0.35">
      <c r="B5486" s="7">
        <v>48218</v>
      </c>
      <c r="G5486" t="s">
        <v>1500</v>
      </c>
    </row>
    <row r="5487" spans="2:7" x14ac:dyDescent="0.35">
      <c r="B5487" s="7">
        <v>48219</v>
      </c>
      <c r="G5487" t="s">
        <v>1499</v>
      </c>
    </row>
    <row r="5488" spans="2:7" x14ac:dyDescent="0.35">
      <c r="B5488" s="7">
        <v>48220</v>
      </c>
      <c r="G5488" t="s">
        <v>1498</v>
      </c>
    </row>
    <row r="5489" spans="2:7" x14ac:dyDescent="0.35">
      <c r="B5489" s="7">
        <v>48221</v>
      </c>
      <c r="G5489" t="s">
        <v>1497</v>
      </c>
    </row>
    <row r="5490" spans="2:7" x14ac:dyDescent="0.35">
      <c r="B5490" s="7">
        <v>48222</v>
      </c>
      <c r="G5490" t="s">
        <v>1496</v>
      </c>
    </row>
    <row r="5491" spans="2:7" x14ac:dyDescent="0.35">
      <c r="B5491" s="7">
        <v>48223</v>
      </c>
      <c r="G5491" t="s">
        <v>1495</v>
      </c>
    </row>
    <row r="5492" spans="2:7" x14ac:dyDescent="0.35">
      <c r="B5492" s="7">
        <v>48224</v>
      </c>
      <c r="G5492" t="s">
        <v>1494</v>
      </c>
    </row>
    <row r="5493" spans="2:7" x14ac:dyDescent="0.35">
      <c r="B5493" s="7">
        <v>48225</v>
      </c>
      <c r="G5493" t="s">
        <v>1493</v>
      </c>
    </row>
    <row r="5494" spans="2:7" x14ac:dyDescent="0.35">
      <c r="B5494" s="7">
        <v>48226</v>
      </c>
      <c r="G5494" t="s">
        <v>1492</v>
      </c>
    </row>
    <row r="5495" spans="2:7" x14ac:dyDescent="0.35">
      <c r="B5495" s="7">
        <v>48227</v>
      </c>
      <c r="G5495" t="s">
        <v>1491</v>
      </c>
    </row>
    <row r="5496" spans="2:7" x14ac:dyDescent="0.35">
      <c r="B5496" s="7">
        <v>48228</v>
      </c>
      <c r="G5496" t="s">
        <v>1490</v>
      </c>
    </row>
    <row r="5497" spans="2:7" x14ac:dyDescent="0.35">
      <c r="B5497" s="7">
        <v>48229</v>
      </c>
      <c r="G5497" t="s">
        <v>1489</v>
      </c>
    </row>
    <row r="5498" spans="2:7" x14ac:dyDescent="0.35">
      <c r="B5498" s="7">
        <v>48230</v>
      </c>
      <c r="G5498" t="s">
        <v>1488</v>
      </c>
    </row>
    <row r="5499" spans="2:7" x14ac:dyDescent="0.35">
      <c r="B5499" s="7">
        <v>48231</v>
      </c>
      <c r="G5499" t="s">
        <v>1487</v>
      </c>
    </row>
    <row r="5500" spans="2:7" x14ac:dyDescent="0.35">
      <c r="B5500" s="7">
        <v>48232</v>
      </c>
      <c r="G5500" t="s">
        <v>1486</v>
      </c>
    </row>
    <row r="5501" spans="2:7" x14ac:dyDescent="0.35">
      <c r="B5501" s="7">
        <v>48233</v>
      </c>
      <c r="G5501" t="s">
        <v>1485</v>
      </c>
    </row>
    <row r="5502" spans="2:7" x14ac:dyDescent="0.35">
      <c r="B5502" s="7">
        <v>48234</v>
      </c>
      <c r="G5502" t="s">
        <v>1484</v>
      </c>
    </row>
    <row r="5503" spans="2:7" x14ac:dyDescent="0.35">
      <c r="B5503" s="7">
        <v>48235</v>
      </c>
      <c r="G5503" t="s">
        <v>1483</v>
      </c>
    </row>
    <row r="5504" spans="2:7" x14ac:dyDescent="0.35">
      <c r="B5504" s="7">
        <v>48236</v>
      </c>
      <c r="G5504" t="s">
        <v>1482</v>
      </c>
    </row>
    <row r="5505" spans="2:7" x14ac:dyDescent="0.35">
      <c r="B5505" s="7">
        <v>48237</v>
      </c>
      <c r="G5505" t="s">
        <v>1481</v>
      </c>
    </row>
    <row r="5506" spans="2:7" x14ac:dyDescent="0.35">
      <c r="B5506" s="7">
        <v>48238</v>
      </c>
      <c r="G5506" t="s">
        <v>1480</v>
      </c>
    </row>
    <row r="5507" spans="2:7" x14ac:dyDescent="0.35">
      <c r="B5507" s="7">
        <v>48239</v>
      </c>
      <c r="G5507" t="s">
        <v>1479</v>
      </c>
    </row>
    <row r="5508" spans="2:7" x14ac:dyDescent="0.35">
      <c r="B5508" s="7">
        <v>48240</v>
      </c>
      <c r="G5508" t="s">
        <v>1478</v>
      </c>
    </row>
    <row r="5509" spans="2:7" x14ac:dyDescent="0.35">
      <c r="B5509" s="7">
        <v>48241</v>
      </c>
      <c r="G5509" t="s">
        <v>1477</v>
      </c>
    </row>
    <row r="5510" spans="2:7" x14ac:dyDescent="0.35">
      <c r="B5510" s="7">
        <v>48242</v>
      </c>
      <c r="G5510" t="s">
        <v>1476</v>
      </c>
    </row>
    <row r="5511" spans="2:7" x14ac:dyDescent="0.35">
      <c r="B5511" s="7">
        <v>48243</v>
      </c>
      <c r="G5511" t="s">
        <v>1475</v>
      </c>
    </row>
    <row r="5512" spans="2:7" x14ac:dyDescent="0.35">
      <c r="B5512" s="7">
        <v>48244</v>
      </c>
      <c r="G5512" t="s">
        <v>1474</v>
      </c>
    </row>
    <row r="5513" spans="2:7" x14ac:dyDescent="0.35">
      <c r="B5513" s="7">
        <v>48245</v>
      </c>
      <c r="G5513" t="s">
        <v>1473</v>
      </c>
    </row>
    <row r="5514" spans="2:7" x14ac:dyDescent="0.35">
      <c r="B5514" s="7">
        <v>48246</v>
      </c>
      <c r="G5514" t="s">
        <v>1472</v>
      </c>
    </row>
    <row r="5515" spans="2:7" x14ac:dyDescent="0.35">
      <c r="B5515" s="7">
        <v>48247</v>
      </c>
      <c r="G5515" t="s">
        <v>1471</v>
      </c>
    </row>
    <row r="5516" spans="2:7" x14ac:dyDescent="0.35">
      <c r="B5516" s="7">
        <v>48248</v>
      </c>
      <c r="G5516" t="s">
        <v>1470</v>
      </c>
    </row>
    <row r="5517" spans="2:7" x14ac:dyDescent="0.35">
      <c r="B5517" s="7">
        <v>48249</v>
      </c>
      <c r="G5517" t="s">
        <v>1469</v>
      </c>
    </row>
    <row r="5518" spans="2:7" x14ac:dyDescent="0.35">
      <c r="B5518" s="7">
        <v>48250</v>
      </c>
      <c r="G5518" t="s">
        <v>1468</v>
      </c>
    </row>
    <row r="5519" spans="2:7" x14ac:dyDescent="0.35">
      <c r="B5519" s="7">
        <v>48251</v>
      </c>
      <c r="G5519" t="s">
        <v>1467</v>
      </c>
    </row>
    <row r="5520" spans="2:7" x14ac:dyDescent="0.35">
      <c r="B5520" s="7">
        <v>48252</v>
      </c>
      <c r="G5520" t="s">
        <v>1466</v>
      </c>
    </row>
    <row r="5521" spans="2:7" x14ac:dyDescent="0.35">
      <c r="B5521" s="7">
        <v>48253</v>
      </c>
      <c r="G5521" t="s">
        <v>1465</v>
      </c>
    </row>
    <row r="5522" spans="2:7" x14ac:dyDescent="0.35">
      <c r="B5522" s="7">
        <v>48254</v>
      </c>
      <c r="G5522" t="s">
        <v>1464</v>
      </c>
    </row>
    <row r="5523" spans="2:7" x14ac:dyDescent="0.35">
      <c r="B5523" s="7">
        <v>48255</v>
      </c>
      <c r="G5523" t="s">
        <v>1463</v>
      </c>
    </row>
    <row r="5524" spans="2:7" x14ac:dyDescent="0.35">
      <c r="B5524" s="7">
        <v>48256</v>
      </c>
      <c r="G5524" t="s">
        <v>1462</v>
      </c>
    </row>
    <row r="5525" spans="2:7" x14ac:dyDescent="0.35">
      <c r="B5525" s="7">
        <v>48257</v>
      </c>
      <c r="G5525" t="s">
        <v>1461</v>
      </c>
    </row>
    <row r="5526" spans="2:7" x14ac:dyDescent="0.35">
      <c r="B5526" s="7">
        <v>48258</v>
      </c>
      <c r="G5526" t="s">
        <v>1460</v>
      </c>
    </row>
    <row r="5527" spans="2:7" x14ac:dyDescent="0.35">
      <c r="B5527" s="7">
        <v>48259</v>
      </c>
      <c r="G5527" t="s">
        <v>1459</v>
      </c>
    </row>
    <row r="5528" spans="2:7" x14ac:dyDescent="0.35">
      <c r="B5528" s="7">
        <v>48260</v>
      </c>
      <c r="G5528" t="s">
        <v>1458</v>
      </c>
    </row>
    <row r="5529" spans="2:7" x14ac:dyDescent="0.35">
      <c r="B5529" s="7">
        <v>48261</v>
      </c>
      <c r="G5529" t="s">
        <v>1457</v>
      </c>
    </row>
    <row r="5530" spans="2:7" x14ac:dyDescent="0.35">
      <c r="B5530" s="7">
        <v>48262</v>
      </c>
      <c r="G5530" t="s">
        <v>1456</v>
      </c>
    </row>
    <row r="5531" spans="2:7" x14ac:dyDescent="0.35">
      <c r="B5531" s="7">
        <v>48263</v>
      </c>
      <c r="G5531" t="s">
        <v>1455</v>
      </c>
    </row>
    <row r="5532" spans="2:7" x14ac:dyDescent="0.35">
      <c r="B5532" s="7">
        <v>48264</v>
      </c>
      <c r="G5532" t="s">
        <v>1454</v>
      </c>
    </row>
    <row r="5533" spans="2:7" x14ac:dyDescent="0.35">
      <c r="B5533" s="7">
        <v>48265</v>
      </c>
      <c r="G5533" t="s">
        <v>1453</v>
      </c>
    </row>
    <row r="5534" spans="2:7" x14ac:dyDescent="0.35">
      <c r="B5534" s="7">
        <v>48266</v>
      </c>
      <c r="G5534" t="s">
        <v>1452</v>
      </c>
    </row>
    <row r="5535" spans="2:7" x14ac:dyDescent="0.35">
      <c r="B5535" s="7">
        <v>48267</v>
      </c>
      <c r="G5535" t="s">
        <v>1451</v>
      </c>
    </row>
    <row r="5536" spans="2:7" x14ac:dyDescent="0.35">
      <c r="B5536" s="7">
        <v>48268</v>
      </c>
      <c r="G5536" t="s">
        <v>1450</v>
      </c>
    </row>
    <row r="5537" spans="2:7" x14ac:dyDescent="0.35">
      <c r="B5537" s="7">
        <v>48269</v>
      </c>
      <c r="G5537" t="s">
        <v>1449</v>
      </c>
    </row>
    <row r="5538" spans="2:7" x14ac:dyDescent="0.35">
      <c r="B5538" s="7">
        <v>48270</v>
      </c>
      <c r="G5538" t="s">
        <v>1448</v>
      </c>
    </row>
    <row r="5539" spans="2:7" x14ac:dyDescent="0.35">
      <c r="B5539" s="7">
        <v>48271</v>
      </c>
      <c r="G5539" t="s">
        <v>1447</v>
      </c>
    </row>
    <row r="5540" spans="2:7" x14ac:dyDescent="0.35">
      <c r="B5540" s="7">
        <v>48272</v>
      </c>
      <c r="G5540" t="s">
        <v>1446</v>
      </c>
    </row>
    <row r="5541" spans="2:7" x14ac:dyDescent="0.35">
      <c r="B5541" s="7">
        <v>48273</v>
      </c>
      <c r="G5541" t="s">
        <v>1445</v>
      </c>
    </row>
    <row r="5542" spans="2:7" x14ac:dyDescent="0.35">
      <c r="B5542" s="7">
        <v>48274</v>
      </c>
      <c r="G5542" t="s">
        <v>1444</v>
      </c>
    </row>
    <row r="5543" spans="2:7" x14ac:dyDescent="0.35">
      <c r="B5543" s="7">
        <v>48275</v>
      </c>
      <c r="G5543" t="s">
        <v>1443</v>
      </c>
    </row>
    <row r="5544" spans="2:7" x14ac:dyDescent="0.35">
      <c r="B5544" s="7">
        <v>48276</v>
      </c>
      <c r="G5544" t="s">
        <v>1442</v>
      </c>
    </row>
    <row r="5545" spans="2:7" x14ac:dyDescent="0.35">
      <c r="B5545" s="7">
        <v>48277</v>
      </c>
      <c r="G5545" t="s">
        <v>1441</v>
      </c>
    </row>
    <row r="5546" spans="2:7" x14ac:dyDescent="0.35">
      <c r="B5546" s="7">
        <v>48278</v>
      </c>
      <c r="G5546" t="s">
        <v>1440</v>
      </c>
    </row>
    <row r="5547" spans="2:7" x14ac:dyDescent="0.35">
      <c r="B5547" s="7">
        <v>48279</v>
      </c>
      <c r="G5547" t="s">
        <v>1439</v>
      </c>
    </row>
    <row r="5548" spans="2:7" x14ac:dyDescent="0.35">
      <c r="B5548" s="7">
        <v>48280</v>
      </c>
      <c r="G5548" t="s">
        <v>1438</v>
      </c>
    </row>
    <row r="5549" spans="2:7" x14ac:dyDescent="0.35">
      <c r="B5549" s="7">
        <v>48281</v>
      </c>
      <c r="G5549" t="s">
        <v>1437</v>
      </c>
    </row>
    <row r="5550" spans="2:7" x14ac:dyDescent="0.35">
      <c r="B5550" s="7">
        <v>48282</v>
      </c>
      <c r="G5550" t="s">
        <v>1436</v>
      </c>
    </row>
    <row r="5551" spans="2:7" x14ac:dyDescent="0.35">
      <c r="B5551" s="7">
        <v>48283</v>
      </c>
      <c r="G5551" t="s">
        <v>1435</v>
      </c>
    </row>
    <row r="5552" spans="2:7" x14ac:dyDescent="0.35">
      <c r="B5552" s="7">
        <v>48284</v>
      </c>
      <c r="G5552" t="s">
        <v>1434</v>
      </c>
    </row>
    <row r="5553" spans="2:7" x14ac:dyDescent="0.35">
      <c r="B5553" s="7">
        <v>48285</v>
      </c>
      <c r="G5553" t="s">
        <v>1433</v>
      </c>
    </row>
    <row r="5554" spans="2:7" x14ac:dyDescent="0.35">
      <c r="B5554" s="7">
        <v>48286</v>
      </c>
      <c r="G5554" t="s">
        <v>1432</v>
      </c>
    </row>
    <row r="5555" spans="2:7" x14ac:dyDescent="0.35">
      <c r="B5555" s="7">
        <v>48287</v>
      </c>
      <c r="G5555" t="s">
        <v>1431</v>
      </c>
    </row>
    <row r="5556" spans="2:7" x14ac:dyDescent="0.35">
      <c r="B5556" s="7">
        <v>48288</v>
      </c>
      <c r="G5556" t="s">
        <v>1430</v>
      </c>
    </row>
    <row r="5557" spans="2:7" x14ac:dyDescent="0.35">
      <c r="B5557" s="7">
        <v>48289</v>
      </c>
      <c r="G5557" t="s">
        <v>1429</v>
      </c>
    </row>
    <row r="5558" spans="2:7" x14ac:dyDescent="0.35">
      <c r="B5558" s="7">
        <v>48290</v>
      </c>
      <c r="G5558" t="s">
        <v>1428</v>
      </c>
    </row>
    <row r="5559" spans="2:7" x14ac:dyDescent="0.35">
      <c r="B5559" s="7">
        <v>48291</v>
      </c>
      <c r="G5559" t="s">
        <v>1427</v>
      </c>
    </row>
    <row r="5560" spans="2:7" x14ac:dyDescent="0.35">
      <c r="B5560" s="7">
        <v>48292</v>
      </c>
      <c r="G5560" t="s">
        <v>1426</v>
      </c>
    </row>
    <row r="5561" spans="2:7" x14ac:dyDescent="0.35">
      <c r="B5561" s="7">
        <v>48293</v>
      </c>
      <c r="G5561" t="s">
        <v>1425</v>
      </c>
    </row>
    <row r="5562" spans="2:7" x14ac:dyDescent="0.35">
      <c r="B5562" s="7">
        <v>48294</v>
      </c>
      <c r="G5562" t="s">
        <v>1424</v>
      </c>
    </row>
    <row r="5563" spans="2:7" x14ac:dyDescent="0.35">
      <c r="B5563" s="7">
        <v>48295</v>
      </c>
      <c r="G5563" t="s">
        <v>1423</v>
      </c>
    </row>
    <row r="5564" spans="2:7" x14ac:dyDescent="0.35">
      <c r="B5564" s="7">
        <v>48296</v>
      </c>
      <c r="G5564" t="s">
        <v>1422</v>
      </c>
    </row>
    <row r="5565" spans="2:7" x14ac:dyDescent="0.35">
      <c r="B5565" s="7">
        <v>48297</v>
      </c>
      <c r="G5565" t="s">
        <v>1421</v>
      </c>
    </row>
    <row r="5566" spans="2:7" x14ac:dyDescent="0.35">
      <c r="B5566" s="7">
        <v>48298</v>
      </c>
      <c r="G5566" t="s">
        <v>1420</v>
      </c>
    </row>
    <row r="5567" spans="2:7" x14ac:dyDescent="0.35">
      <c r="B5567" s="7">
        <v>48299</v>
      </c>
      <c r="G5567" t="s">
        <v>1419</v>
      </c>
    </row>
    <row r="5568" spans="2:7" x14ac:dyDescent="0.35">
      <c r="B5568" s="7">
        <v>48300</v>
      </c>
      <c r="G5568" t="s">
        <v>1418</v>
      </c>
    </row>
    <row r="5569" spans="2:7" x14ac:dyDescent="0.35">
      <c r="B5569" s="7">
        <v>48301</v>
      </c>
      <c r="G5569" t="s">
        <v>1417</v>
      </c>
    </row>
    <row r="5570" spans="2:7" x14ac:dyDescent="0.35">
      <c r="B5570" s="7">
        <v>48302</v>
      </c>
      <c r="G5570" t="s">
        <v>1416</v>
      </c>
    </row>
    <row r="5571" spans="2:7" x14ac:dyDescent="0.35">
      <c r="B5571" s="7">
        <v>48303</v>
      </c>
      <c r="G5571" t="s">
        <v>1415</v>
      </c>
    </row>
    <row r="5572" spans="2:7" x14ac:dyDescent="0.35">
      <c r="B5572" s="7">
        <v>48304</v>
      </c>
      <c r="G5572" t="s">
        <v>1414</v>
      </c>
    </row>
    <row r="5573" spans="2:7" x14ac:dyDescent="0.35">
      <c r="B5573" s="7">
        <v>48305</v>
      </c>
      <c r="G5573" t="s">
        <v>1413</v>
      </c>
    </row>
    <row r="5574" spans="2:7" x14ac:dyDescent="0.35">
      <c r="B5574" s="7">
        <v>48306</v>
      </c>
      <c r="G5574" t="s">
        <v>1412</v>
      </c>
    </row>
    <row r="5575" spans="2:7" x14ac:dyDescent="0.35">
      <c r="B5575" s="7">
        <v>48307</v>
      </c>
      <c r="G5575" t="s">
        <v>1411</v>
      </c>
    </row>
    <row r="5576" spans="2:7" x14ac:dyDescent="0.35">
      <c r="B5576" s="7">
        <v>48308</v>
      </c>
      <c r="G5576" t="s">
        <v>1410</v>
      </c>
    </row>
    <row r="5577" spans="2:7" x14ac:dyDescent="0.35">
      <c r="B5577" s="7">
        <v>48309</v>
      </c>
      <c r="G5577" t="s">
        <v>1409</v>
      </c>
    </row>
    <row r="5578" spans="2:7" x14ac:dyDescent="0.35">
      <c r="B5578" s="7">
        <v>48310</v>
      </c>
      <c r="G5578" t="s">
        <v>1408</v>
      </c>
    </row>
    <row r="5579" spans="2:7" x14ac:dyDescent="0.35">
      <c r="B5579" s="7">
        <v>48311</v>
      </c>
      <c r="G5579" t="s">
        <v>1407</v>
      </c>
    </row>
    <row r="5580" spans="2:7" x14ac:dyDescent="0.35">
      <c r="B5580" s="7">
        <v>48312</v>
      </c>
      <c r="G5580" t="s">
        <v>1406</v>
      </c>
    </row>
    <row r="5581" spans="2:7" x14ac:dyDescent="0.35">
      <c r="B5581" s="7">
        <v>48313</v>
      </c>
      <c r="G5581" t="s">
        <v>1405</v>
      </c>
    </row>
    <row r="5582" spans="2:7" x14ac:dyDescent="0.35">
      <c r="B5582" s="7">
        <v>48314</v>
      </c>
      <c r="G5582" t="s">
        <v>1404</v>
      </c>
    </row>
    <row r="5583" spans="2:7" x14ac:dyDescent="0.35">
      <c r="B5583" s="7">
        <v>48315</v>
      </c>
      <c r="G5583" t="s">
        <v>1403</v>
      </c>
    </row>
    <row r="5584" spans="2:7" x14ac:dyDescent="0.35">
      <c r="B5584" s="7">
        <v>48316</v>
      </c>
      <c r="G5584" t="s">
        <v>1402</v>
      </c>
    </row>
    <row r="5585" spans="2:7" x14ac:dyDescent="0.35">
      <c r="B5585" s="7">
        <v>48317</v>
      </c>
      <c r="G5585" t="s">
        <v>1401</v>
      </c>
    </row>
    <row r="5586" spans="2:7" x14ac:dyDescent="0.35">
      <c r="B5586" s="7">
        <v>48318</v>
      </c>
      <c r="G5586" t="s">
        <v>1400</v>
      </c>
    </row>
    <row r="5587" spans="2:7" x14ac:dyDescent="0.35">
      <c r="B5587" s="7">
        <v>48319</v>
      </c>
      <c r="G5587" t="s">
        <v>1399</v>
      </c>
    </row>
    <row r="5588" spans="2:7" x14ac:dyDescent="0.35">
      <c r="B5588" s="7">
        <v>48320</v>
      </c>
      <c r="G5588" t="s">
        <v>1398</v>
      </c>
    </row>
    <row r="5589" spans="2:7" x14ac:dyDescent="0.35">
      <c r="B5589" s="7">
        <v>48321</v>
      </c>
      <c r="G5589" t="s">
        <v>1397</v>
      </c>
    </row>
    <row r="5590" spans="2:7" x14ac:dyDescent="0.35">
      <c r="B5590" s="7">
        <v>48322</v>
      </c>
      <c r="G5590" t="s">
        <v>1396</v>
      </c>
    </row>
    <row r="5591" spans="2:7" x14ac:dyDescent="0.35">
      <c r="B5591" s="7">
        <v>48323</v>
      </c>
      <c r="G5591" t="s">
        <v>1395</v>
      </c>
    </row>
    <row r="5592" spans="2:7" x14ac:dyDescent="0.35">
      <c r="B5592" s="7">
        <v>48324</v>
      </c>
      <c r="G5592" t="s">
        <v>1394</v>
      </c>
    </row>
    <row r="5593" spans="2:7" x14ac:dyDescent="0.35">
      <c r="B5593" s="7">
        <v>48325</v>
      </c>
      <c r="G5593" t="s">
        <v>1393</v>
      </c>
    </row>
    <row r="5594" spans="2:7" x14ac:dyDescent="0.35">
      <c r="B5594" s="7">
        <v>48326</v>
      </c>
      <c r="G5594" t="s">
        <v>1392</v>
      </c>
    </row>
    <row r="5595" spans="2:7" x14ac:dyDescent="0.35">
      <c r="B5595" s="7">
        <v>48327</v>
      </c>
      <c r="G5595" t="s">
        <v>1391</v>
      </c>
    </row>
    <row r="5596" spans="2:7" x14ac:dyDescent="0.35">
      <c r="B5596" s="7">
        <v>48328</v>
      </c>
      <c r="G5596" t="s">
        <v>1390</v>
      </c>
    </row>
    <row r="5597" spans="2:7" x14ac:dyDescent="0.35">
      <c r="B5597" s="7">
        <v>48329</v>
      </c>
      <c r="G5597" t="s">
        <v>1389</v>
      </c>
    </row>
    <row r="5598" spans="2:7" x14ac:dyDescent="0.35">
      <c r="B5598" s="7">
        <v>48330</v>
      </c>
      <c r="G5598" t="s">
        <v>1388</v>
      </c>
    </row>
    <row r="5599" spans="2:7" x14ac:dyDescent="0.35">
      <c r="B5599" s="7">
        <v>48331</v>
      </c>
      <c r="G5599" t="s">
        <v>1387</v>
      </c>
    </row>
    <row r="5600" spans="2:7" x14ac:dyDescent="0.35">
      <c r="B5600" s="7">
        <v>48332</v>
      </c>
      <c r="G5600" t="s">
        <v>1386</v>
      </c>
    </row>
    <row r="5601" spans="2:7" x14ac:dyDescent="0.35">
      <c r="B5601" s="7">
        <v>48333</v>
      </c>
      <c r="G5601" t="s">
        <v>1385</v>
      </c>
    </row>
    <row r="5602" spans="2:7" x14ac:dyDescent="0.35">
      <c r="B5602" s="7">
        <v>48334</v>
      </c>
      <c r="G5602" t="s">
        <v>1384</v>
      </c>
    </row>
    <row r="5603" spans="2:7" x14ac:dyDescent="0.35">
      <c r="B5603" s="7">
        <v>48335</v>
      </c>
      <c r="G5603" t="s">
        <v>1383</v>
      </c>
    </row>
    <row r="5604" spans="2:7" x14ac:dyDescent="0.35">
      <c r="B5604" s="7">
        <v>48336</v>
      </c>
      <c r="G5604" t="s">
        <v>1382</v>
      </c>
    </row>
    <row r="5605" spans="2:7" x14ac:dyDescent="0.35">
      <c r="B5605" s="7">
        <v>48337</v>
      </c>
      <c r="G5605" t="s">
        <v>1381</v>
      </c>
    </row>
    <row r="5606" spans="2:7" x14ac:dyDescent="0.35">
      <c r="B5606" s="7">
        <v>48338</v>
      </c>
      <c r="G5606" t="s">
        <v>1380</v>
      </c>
    </row>
    <row r="5607" spans="2:7" x14ac:dyDescent="0.35">
      <c r="B5607" s="7">
        <v>48339</v>
      </c>
      <c r="G5607" t="s">
        <v>1379</v>
      </c>
    </row>
    <row r="5608" spans="2:7" x14ac:dyDescent="0.35">
      <c r="B5608" s="7">
        <v>48340</v>
      </c>
      <c r="G5608" t="s">
        <v>1378</v>
      </c>
    </row>
    <row r="5609" spans="2:7" x14ac:dyDescent="0.35">
      <c r="B5609" s="7">
        <v>48341</v>
      </c>
      <c r="G5609" t="s">
        <v>1377</v>
      </c>
    </row>
    <row r="5610" spans="2:7" x14ac:dyDescent="0.35">
      <c r="B5610" s="7">
        <v>48342</v>
      </c>
      <c r="G5610" t="s">
        <v>1376</v>
      </c>
    </row>
    <row r="5611" spans="2:7" x14ac:dyDescent="0.35">
      <c r="B5611" s="7">
        <v>48343</v>
      </c>
      <c r="G5611" t="s">
        <v>1375</v>
      </c>
    </row>
    <row r="5612" spans="2:7" x14ac:dyDescent="0.35">
      <c r="B5612" s="7">
        <v>48344</v>
      </c>
      <c r="G5612" t="s">
        <v>1374</v>
      </c>
    </row>
    <row r="5613" spans="2:7" x14ac:dyDescent="0.35">
      <c r="B5613" s="7">
        <v>48345</v>
      </c>
      <c r="G5613" t="s">
        <v>1373</v>
      </c>
    </row>
    <row r="5614" spans="2:7" x14ac:dyDescent="0.35">
      <c r="B5614" s="7">
        <v>48346</v>
      </c>
      <c r="G5614" t="s">
        <v>1372</v>
      </c>
    </row>
    <row r="5615" spans="2:7" x14ac:dyDescent="0.35">
      <c r="B5615" s="7">
        <v>48347</v>
      </c>
      <c r="G5615" t="s">
        <v>1371</v>
      </c>
    </row>
    <row r="5616" spans="2:7" x14ac:dyDescent="0.35">
      <c r="B5616" s="7">
        <v>48348</v>
      </c>
      <c r="G5616" t="s">
        <v>1370</v>
      </c>
    </row>
    <row r="5617" spans="2:7" x14ac:dyDescent="0.35">
      <c r="B5617" s="7">
        <v>48349</v>
      </c>
      <c r="G5617" t="s">
        <v>1369</v>
      </c>
    </row>
    <row r="5618" spans="2:7" x14ac:dyDescent="0.35">
      <c r="B5618" s="7">
        <v>48350</v>
      </c>
      <c r="G5618" t="s">
        <v>1368</v>
      </c>
    </row>
    <row r="5619" spans="2:7" x14ac:dyDescent="0.35">
      <c r="B5619" s="7">
        <v>48351</v>
      </c>
      <c r="G5619" t="s">
        <v>1367</v>
      </c>
    </row>
    <row r="5620" spans="2:7" x14ac:dyDescent="0.35">
      <c r="B5620" s="7">
        <v>48352</v>
      </c>
      <c r="G5620" t="s">
        <v>1366</v>
      </c>
    </row>
    <row r="5621" spans="2:7" x14ac:dyDescent="0.35">
      <c r="B5621" s="7">
        <v>48353</v>
      </c>
      <c r="G5621" t="s">
        <v>1365</v>
      </c>
    </row>
    <row r="5622" spans="2:7" x14ac:dyDescent="0.35">
      <c r="B5622" s="7">
        <v>48354</v>
      </c>
      <c r="G5622" t="s">
        <v>1364</v>
      </c>
    </row>
    <row r="5623" spans="2:7" x14ac:dyDescent="0.35">
      <c r="B5623" s="7">
        <v>48355</v>
      </c>
      <c r="G5623" t="s">
        <v>1363</v>
      </c>
    </row>
    <row r="5624" spans="2:7" x14ac:dyDescent="0.35">
      <c r="B5624" s="7">
        <v>48356</v>
      </c>
      <c r="G5624" t="s">
        <v>1362</v>
      </c>
    </row>
    <row r="5625" spans="2:7" x14ac:dyDescent="0.35">
      <c r="B5625" s="7">
        <v>48357</v>
      </c>
      <c r="G5625" t="s">
        <v>1361</v>
      </c>
    </row>
    <row r="5626" spans="2:7" x14ac:dyDescent="0.35">
      <c r="B5626" s="7">
        <v>48358</v>
      </c>
      <c r="G5626" t="s">
        <v>1360</v>
      </c>
    </row>
    <row r="5627" spans="2:7" x14ac:dyDescent="0.35">
      <c r="B5627" s="7">
        <v>48359</v>
      </c>
      <c r="G5627" t="s">
        <v>1359</v>
      </c>
    </row>
    <row r="5628" spans="2:7" x14ac:dyDescent="0.35">
      <c r="B5628" s="7">
        <v>48360</v>
      </c>
      <c r="G5628" t="s">
        <v>1358</v>
      </c>
    </row>
    <row r="5629" spans="2:7" x14ac:dyDescent="0.35">
      <c r="B5629" s="7">
        <v>48361</v>
      </c>
      <c r="G5629" t="s">
        <v>1357</v>
      </c>
    </row>
    <row r="5630" spans="2:7" x14ac:dyDescent="0.35">
      <c r="B5630" s="7">
        <v>48362</v>
      </c>
      <c r="G5630" t="s">
        <v>1356</v>
      </c>
    </row>
    <row r="5631" spans="2:7" x14ac:dyDescent="0.35">
      <c r="B5631" s="7">
        <v>48363</v>
      </c>
      <c r="G5631" t="s">
        <v>1355</v>
      </c>
    </row>
    <row r="5632" spans="2:7" x14ac:dyDescent="0.35">
      <c r="B5632" s="7">
        <v>48364</v>
      </c>
      <c r="G5632" t="s">
        <v>1354</v>
      </c>
    </row>
    <row r="5633" spans="2:7" x14ac:dyDescent="0.35">
      <c r="B5633" s="7">
        <v>48365</v>
      </c>
      <c r="G5633" t="s">
        <v>1353</v>
      </c>
    </row>
    <row r="5634" spans="2:7" x14ac:dyDescent="0.35">
      <c r="B5634" s="7">
        <v>48366</v>
      </c>
      <c r="G5634" t="s">
        <v>1352</v>
      </c>
    </row>
    <row r="5635" spans="2:7" x14ac:dyDescent="0.35">
      <c r="B5635" s="7">
        <v>48367</v>
      </c>
      <c r="G5635" t="s">
        <v>1351</v>
      </c>
    </row>
    <row r="5636" spans="2:7" x14ac:dyDescent="0.35">
      <c r="B5636" s="7">
        <v>48368</v>
      </c>
      <c r="G5636" t="s">
        <v>1350</v>
      </c>
    </row>
    <row r="5637" spans="2:7" x14ac:dyDescent="0.35">
      <c r="B5637" s="7">
        <v>48369</v>
      </c>
      <c r="G5637" t="s">
        <v>1349</v>
      </c>
    </row>
    <row r="5638" spans="2:7" x14ac:dyDescent="0.35">
      <c r="B5638" s="7">
        <v>48370</v>
      </c>
      <c r="G5638" t="s">
        <v>1348</v>
      </c>
    </row>
    <row r="5639" spans="2:7" x14ac:dyDescent="0.35">
      <c r="B5639" s="7">
        <v>48371</v>
      </c>
      <c r="G5639" t="s">
        <v>1347</v>
      </c>
    </row>
    <row r="5640" spans="2:7" x14ac:dyDescent="0.35">
      <c r="B5640" s="7">
        <v>48372</v>
      </c>
      <c r="G5640" t="s">
        <v>1346</v>
      </c>
    </row>
    <row r="5641" spans="2:7" x14ac:dyDescent="0.35">
      <c r="B5641" s="7">
        <v>48373</v>
      </c>
      <c r="G5641" t="s">
        <v>1345</v>
      </c>
    </row>
    <row r="5642" spans="2:7" x14ac:dyDescent="0.35">
      <c r="B5642" s="7">
        <v>48374</v>
      </c>
      <c r="G5642" t="s">
        <v>1344</v>
      </c>
    </row>
    <row r="5643" spans="2:7" x14ac:dyDescent="0.35">
      <c r="B5643" s="7">
        <v>48375</v>
      </c>
      <c r="G5643" t="s">
        <v>1343</v>
      </c>
    </row>
    <row r="5644" spans="2:7" x14ac:dyDescent="0.35">
      <c r="B5644" s="7">
        <v>48376</v>
      </c>
      <c r="G5644" t="s">
        <v>1342</v>
      </c>
    </row>
    <row r="5645" spans="2:7" x14ac:dyDescent="0.35">
      <c r="B5645" s="7">
        <v>48377</v>
      </c>
      <c r="G5645" t="s">
        <v>1341</v>
      </c>
    </row>
    <row r="5646" spans="2:7" x14ac:dyDescent="0.35">
      <c r="B5646" s="7">
        <v>48378</v>
      </c>
      <c r="G5646" t="s">
        <v>1340</v>
      </c>
    </row>
    <row r="5647" spans="2:7" x14ac:dyDescent="0.35">
      <c r="B5647" s="7">
        <v>48379</v>
      </c>
      <c r="G5647" t="s">
        <v>1339</v>
      </c>
    </row>
    <row r="5648" spans="2:7" x14ac:dyDescent="0.35">
      <c r="B5648" s="7">
        <v>48380</v>
      </c>
      <c r="G5648" t="s">
        <v>1338</v>
      </c>
    </row>
    <row r="5649" spans="2:7" x14ac:dyDescent="0.35">
      <c r="B5649" s="7">
        <v>48381</v>
      </c>
      <c r="G5649" t="s">
        <v>1337</v>
      </c>
    </row>
    <row r="5650" spans="2:7" x14ac:dyDescent="0.35">
      <c r="B5650" s="7">
        <v>48382</v>
      </c>
      <c r="G5650" t="s">
        <v>1336</v>
      </c>
    </row>
    <row r="5651" spans="2:7" x14ac:dyDescent="0.35">
      <c r="B5651" s="7">
        <v>48383</v>
      </c>
      <c r="G5651" t="s">
        <v>1335</v>
      </c>
    </row>
    <row r="5652" spans="2:7" x14ac:dyDescent="0.35">
      <c r="B5652" s="7">
        <v>48384</v>
      </c>
      <c r="G5652" t="s">
        <v>1334</v>
      </c>
    </row>
    <row r="5653" spans="2:7" x14ac:dyDescent="0.35">
      <c r="B5653" s="7">
        <v>48385</v>
      </c>
      <c r="G5653" t="s">
        <v>1333</v>
      </c>
    </row>
    <row r="5654" spans="2:7" x14ac:dyDescent="0.35">
      <c r="B5654" s="7">
        <v>48386</v>
      </c>
      <c r="G5654" t="s">
        <v>1332</v>
      </c>
    </row>
    <row r="5655" spans="2:7" x14ac:dyDescent="0.35">
      <c r="B5655" s="7">
        <v>48387</v>
      </c>
      <c r="G5655" t="s">
        <v>1331</v>
      </c>
    </row>
    <row r="5656" spans="2:7" x14ac:dyDescent="0.35">
      <c r="B5656" s="7">
        <v>48388</v>
      </c>
      <c r="G5656" t="s">
        <v>1330</v>
      </c>
    </row>
    <row r="5657" spans="2:7" x14ac:dyDescent="0.35">
      <c r="B5657" s="7">
        <v>48389</v>
      </c>
      <c r="G5657" t="s">
        <v>1329</v>
      </c>
    </row>
    <row r="5658" spans="2:7" x14ac:dyDescent="0.35">
      <c r="B5658" s="7">
        <v>48390</v>
      </c>
      <c r="G5658" t="s">
        <v>1328</v>
      </c>
    </row>
    <row r="5659" spans="2:7" x14ac:dyDescent="0.35">
      <c r="B5659" s="7">
        <v>48391</v>
      </c>
      <c r="G5659" t="s">
        <v>1327</v>
      </c>
    </row>
    <row r="5660" spans="2:7" x14ac:dyDescent="0.35">
      <c r="B5660" s="7">
        <v>48392</v>
      </c>
      <c r="G5660" t="s">
        <v>1326</v>
      </c>
    </row>
    <row r="5661" spans="2:7" x14ac:dyDescent="0.35">
      <c r="B5661" s="7">
        <v>48393</v>
      </c>
      <c r="G5661" t="s">
        <v>1325</v>
      </c>
    </row>
    <row r="5662" spans="2:7" x14ac:dyDescent="0.35">
      <c r="B5662" s="7">
        <v>48394</v>
      </c>
      <c r="G5662" t="s">
        <v>1324</v>
      </c>
    </row>
    <row r="5663" spans="2:7" x14ac:dyDescent="0.35">
      <c r="B5663" s="7">
        <v>48395</v>
      </c>
      <c r="G5663" t="s">
        <v>1323</v>
      </c>
    </row>
    <row r="5664" spans="2:7" x14ac:dyDescent="0.35">
      <c r="B5664" s="7">
        <v>48396</v>
      </c>
      <c r="G5664" t="s">
        <v>1322</v>
      </c>
    </row>
    <row r="5665" spans="2:7" x14ac:dyDescent="0.35">
      <c r="B5665" s="7">
        <v>48397</v>
      </c>
      <c r="G5665" t="s">
        <v>1321</v>
      </c>
    </row>
    <row r="5666" spans="2:7" x14ac:dyDescent="0.35">
      <c r="B5666" s="7">
        <v>48398</v>
      </c>
      <c r="G5666" t="s">
        <v>1320</v>
      </c>
    </row>
    <row r="5667" spans="2:7" x14ac:dyDescent="0.35">
      <c r="B5667" s="7">
        <v>48399</v>
      </c>
      <c r="G5667" t="s">
        <v>1319</v>
      </c>
    </row>
    <row r="5668" spans="2:7" x14ac:dyDescent="0.35">
      <c r="B5668" s="7">
        <v>48400</v>
      </c>
      <c r="G5668" t="s">
        <v>1318</v>
      </c>
    </row>
    <row r="5669" spans="2:7" x14ac:dyDescent="0.35">
      <c r="B5669" s="7">
        <v>48401</v>
      </c>
      <c r="G5669" t="s">
        <v>1317</v>
      </c>
    </row>
    <row r="5670" spans="2:7" x14ac:dyDescent="0.35">
      <c r="B5670" s="7">
        <v>48402</v>
      </c>
      <c r="G5670" t="s">
        <v>1316</v>
      </c>
    </row>
    <row r="5671" spans="2:7" x14ac:dyDescent="0.35">
      <c r="B5671" s="7">
        <v>48403</v>
      </c>
      <c r="G5671" t="s">
        <v>1315</v>
      </c>
    </row>
    <row r="5672" spans="2:7" x14ac:dyDescent="0.35">
      <c r="B5672" s="7">
        <v>48404</v>
      </c>
      <c r="G5672" t="s">
        <v>1314</v>
      </c>
    </row>
    <row r="5673" spans="2:7" x14ac:dyDescent="0.35">
      <c r="B5673" s="7">
        <v>48405</v>
      </c>
      <c r="G5673" t="s">
        <v>1313</v>
      </c>
    </row>
    <row r="5674" spans="2:7" x14ac:dyDescent="0.35">
      <c r="B5674" s="7">
        <v>48406</v>
      </c>
      <c r="G5674" t="s">
        <v>1312</v>
      </c>
    </row>
    <row r="5675" spans="2:7" x14ac:dyDescent="0.35">
      <c r="B5675" s="7">
        <v>48407</v>
      </c>
      <c r="G5675" t="s">
        <v>1311</v>
      </c>
    </row>
    <row r="5676" spans="2:7" x14ac:dyDescent="0.35">
      <c r="B5676" s="7">
        <v>48408</v>
      </c>
      <c r="G5676" t="s">
        <v>1310</v>
      </c>
    </row>
    <row r="5677" spans="2:7" x14ac:dyDescent="0.35">
      <c r="B5677" s="7">
        <v>48409</v>
      </c>
      <c r="G5677" t="s">
        <v>1309</v>
      </c>
    </row>
    <row r="5678" spans="2:7" x14ac:dyDescent="0.35">
      <c r="B5678" s="7">
        <v>48410</v>
      </c>
      <c r="G5678" t="s">
        <v>1308</v>
      </c>
    </row>
    <row r="5679" spans="2:7" x14ac:dyDescent="0.35">
      <c r="B5679" s="7">
        <v>48411</v>
      </c>
      <c r="G5679" t="s">
        <v>1307</v>
      </c>
    </row>
    <row r="5680" spans="2:7" x14ac:dyDescent="0.35">
      <c r="B5680" s="7">
        <v>48412</v>
      </c>
      <c r="G5680" t="s">
        <v>1306</v>
      </c>
    </row>
    <row r="5681" spans="2:7" x14ac:dyDescent="0.35">
      <c r="B5681" s="7">
        <v>48413</v>
      </c>
      <c r="G5681" t="s">
        <v>1305</v>
      </c>
    </row>
    <row r="5682" spans="2:7" x14ac:dyDescent="0.35">
      <c r="B5682" s="7">
        <v>48414</v>
      </c>
      <c r="G5682" t="s">
        <v>1304</v>
      </c>
    </row>
    <row r="5683" spans="2:7" x14ac:dyDescent="0.35">
      <c r="B5683" s="7">
        <v>48415</v>
      </c>
      <c r="G5683" t="s">
        <v>1303</v>
      </c>
    </row>
    <row r="5684" spans="2:7" x14ac:dyDescent="0.35">
      <c r="B5684" s="7">
        <v>48416</v>
      </c>
      <c r="G5684" t="s">
        <v>1302</v>
      </c>
    </row>
    <row r="5685" spans="2:7" x14ac:dyDescent="0.35">
      <c r="B5685" s="7">
        <v>48417</v>
      </c>
      <c r="G5685" t="s">
        <v>1301</v>
      </c>
    </row>
    <row r="5686" spans="2:7" x14ac:dyDescent="0.35">
      <c r="B5686" s="7">
        <v>48418</v>
      </c>
      <c r="G5686" t="s">
        <v>1300</v>
      </c>
    </row>
    <row r="5687" spans="2:7" x14ac:dyDescent="0.35">
      <c r="B5687" s="7">
        <v>48419</v>
      </c>
      <c r="G5687" t="s">
        <v>1299</v>
      </c>
    </row>
    <row r="5688" spans="2:7" x14ac:dyDescent="0.35">
      <c r="B5688" s="7">
        <v>48420</v>
      </c>
      <c r="G5688" t="s">
        <v>1298</v>
      </c>
    </row>
    <row r="5689" spans="2:7" x14ac:dyDescent="0.35">
      <c r="B5689" s="7">
        <v>48421</v>
      </c>
      <c r="G5689" t="s">
        <v>1297</v>
      </c>
    </row>
    <row r="5690" spans="2:7" x14ac:dyDescent="0.35">
      <c r="B5690" s="7">
        <v>48422</v>
      </c>
      <c r="G5690" t="s">
        <v>1296</v>
      </c>
    </row>
    <row r="5691" spans="2:7" x14ac:dyDescent="0.35">
      <c r="B5691" s="7">
        <v>48423</v>
      </c>
      <c r="G5691" t="s">
        <v>1295</v>
      </c>
    </row>
    <row r="5692" spans="2:7" x14ac:dyDescent="0.35">
      <c r="B5692" s="7">
        <v>48424</v>
      </c>
      <c r="G5692" t="s">
        <v>1294</v>
      </c>
    </row>
    <row r="5693" spans="2:7" x14ac:dyDescent="0.35">
      <c r="B5693" s="7">
        <v>48425</v>
      </c>
      <c r="G5693" t="s">
        <v>1293</v>
      </c>
    </row>
    <row r="5694" spans="2:7" x14ac:dyDescent="0.35">
      <c r="B5694" s="7">
        <v>48426</v>
      </c>
      <c r="G5694" t="s">
        <v>1292</v>
      </c>
    </row>
    <row r="5695" spans="2:7" x14ac:dyDescent="0.35">
      <c r="B5695" s="7">
        <v>48427</v>
      </c>
      <c r="G5695" t="s">
        <v>1291</v>
      </c>
    </row>
    <row r="5696" spans="2:7" x14ac:dyDescent="0.35">
      <c r="B5696" s="7">
        <v>48428</v>
      </c>
      <c r="G5696" t="s">
        <v>1290</v>
      </c>
    </row>
    <row r="5697" spans="2:7" x14ac:dyDescent="0.35">
      <c r="B5697" s="7">
        <v>48429</v>
      </c>
      <c r="G5697" t="s">
        <v>1289</v>
      </c>
    </row>
    <row r="5698" spans="2:7" x14ac:dyDescent="0.35">
      <c r="B5698" s="7">
        <v>48430</v>
      </c>
      <c r="G5698" t="s">
        <v>1288</v>
      </c>
    </row>
    <row r="5699" spans="2:7" x14ac:dyDescent="0.35">
      <c r="B5699" s="7">
        <v>48431</v>
      </c>
      <c r="G5699" t="s">
        <v>1287</v>
      </c>
    </row>
    <row r="5700" spans="2:7" x14ac:dyDescent="0.35">
      <c r="B5700" s="7">
        <v>48432</v>
      </c>
      <c r="G5700" t="s">
        <v>1286</v>
      </c>
    </row>
    <row r="5701" spans="2:7" x14ac:dyDescent="0.35">
      <c r="B5701" s="7">
        <v>48433</v>
      </c>
      <c r="G5701" t="s">
        <v>1285</v>
      </c>
    </row>
    <row r="5702" spans="2:7" x14ac:dyDescent="0.35">
      <c r="B5702" s="7">
        <v>48434</v>
      </c>
      <c r="G5702" t="s">
        <v>1284</v>
      </c>
    </row>
    <row r="5703" spans="2:7" x14ac:dyDescent="0.35">
      <c r="B5703" s="7">
        <v>48435</v>
      </c>
      <c r="G5703" t="s">
        <v>1283</v>
      </c>
    </row>
    <row r="5704" spans="2:7" x14ac:dyDescent="0.35">
      <c r="B5704" s="7">
        <v>48436</v>
      </c>
      <c r="G5704" t="s">
        <v>1282</v>
      </c>
    </row>
    <row r="5705" spans="2:7" x14ac:dyDescent="0.35">
      <c r="B5705" s="7">
        <v>48437</v>
      </c>
      <c r="G5705" t="s">
        <v>1281</v>
      </c>
    </row>
    <row r="5706" spans="2:7" x14ac:dyDescent="0.35">
      <c r="B5706" s="7">
        <v>48438</v>
      </c>
      <c r="G5706" t="s">
        <v>1280</v>
      </c>
    </row>
    <row r="5707" spans="2:7" x14ac:dyDescent="0.35">
      <c r="B5707" s="7">
        <v>48439</v>
      </c>
      <c r="G5707" t="s">
        <v>1279</v>
      </c>
    </row>
    <row r="5708" spans="2:7" x14ac:dyDescent="0.35">
      <c r="B5708" s="7">
        <v>48440</v>
      </c>
      <c r="G5708" t="s">
        <v>1278</v>
      </c>
    </row>
    <row r="5709" spans="2:7" x14ac:dyDescent="0.35">
      <c r="B5709" s="7">
        <v>48441</v>
      </c>
      <c r="G5709" t="s">
        <v>1277</v>
      </c>
    </row>
    <row r="5710" spans="2:7" x14ac:dyDescent="0.35">
      <c r="B5710" s="7">
        <v>48442</v>
      </c>
      <c r="G5710" t="s">
        <v>1276</v>
      </c>
    </row>
    <row r="5711" spans="2:7" x14ac:dyDescent="0.35">
      <c r="B5711" s="7">
        <v>48443</v>
      </c>
      <c r="G5711" t="s">
        <v>1275</v>
      </c>
    </row>
    <row r="5712" spans="2:7" x14ac:dyDescent="0.35">
      <c r="B5712" s="7">
        <v>48444</v>
      </c>
      <c r="G5712" t="s">
        <v>1274</v>
      </c>
    </row>
    <row r="5713" spans="2:7" x14ac:dyDescent="0.35">
      <c r="B5713" s="7">
        <v>48445</v>
      </c>
      <c r="G5713" t="s">
        <v>1273</v>
      </c>
    </row>
    <row r="5714" spans="2:7" x14ac:dyDescent="0.35">
      <c r="B5714" s="7">
        <v>48446</v>
      </c>
      <c r="G5714" t="s">
        <v>1272</v>
      </c>
    </row>
    <row r="5715" spans="2:7" x14ac:dyDescent="0.35">
      <c r="B5715" s="7">
        <v>48447</v>
      </c>
      <c r="G5715" t="s">
        <v>1271</v>
      </c>
    </row>
    <row r="5716" spans="2:7" x14ac:dyDescent="0.35">
      <c r="B5716" s="7">
        <v>48448</v>
      </c>
      <c r="G5716" t="s">
        <v>1270</v>
      </c>
    </row>
    <row r="5717" spans="2:7" x14ac:dyDescent="0.35">
      <c r="B5717" s="7">
        <v>48449</v>
      </c>
      <c r="G5717" t="s">
        <v>1269</v>
      </c>
    </row>
    <row r="5718" spans="2:7" x14ac:dyDescent="0.35">
      <c r="B5718" s="7">
        <v>48450</v>
      </c>
      <c r="G5718" t="s">
        <v>1268</v>
      </c>
    </row>
    <row r="5719" spans="2:7" x14ac:dyDescent="0.35">
      <c r="B5719" s="7">
        <v>48451</v>
      </c>
      <c r="G5719" t="s">
        <v>1267</v>
      </c>
    </row>
    <row r="5720" spans="2:7" x14ac:dyDescent="0.35">
      <c r="B5720" s="7">
        <v>48452</v>
      </c>
      <c r="G5720" t="s">
        <v>1266</v>
      </c>
    </row>
    <row r="5721" spans="2:7" x14ac:dyDescent="0.35">
      <c r="B5721" s="7">
        <v>48453</v>
      </c>
      <c r="G5721" t="s">
        <v>1265</v>
      </c>
    </row>
    <row r="5722" spans="2:7" x14ac:dyDescent="0.35">
      <c r="B5722" s="7">
        <v>48454</v>
      </c>
      <c r="G5722" t="s">
        <v>1264</v>
      </c>
    </row>
    <row r="5723" spans="2:7" x14ac:dyDescent="0.35">
      <c r="B5723" s="7">
        <v>48455</v>
      </c>
      <c r="G5723" t="s">
        <v>1263</v>
      </c>
    </row>
    <row r="5724" spans="2:7" x14ac:dyDescent="0.35">
      <c r="B5724" s="7">
        <v>48456</v>
      </c>
      <c r="G5724" t="s">
        <v>1262</v>
      </c>
    </row>
    <row r="5725" spans="2:7" x14ac:dyDescent="0.35">
      <c r="B5725" s="7">
        <v>48457</v>
      </c>
      <c r="G5725" t="s">
        <v>1261</v>
      </c>
    </row>
    <row r="5726" spans="2:7" x14ac:dyDescent="0.35">
      <c r="B5726" s="7">
        <v>48458</v>
      </c>
      <c r="G5726" t="s">
        <v>1260</v>
      </c>
    </row>
    <row r="5727" spans="2:7" x14ac:dyDescent="0.35">
      <c r="B5727" s="7">
        <v>48459</v>
      </c>
      <c r="G5727" t="s">
        <v>1259</v>
      </c>
    </row>
    <row r="5728" spans="2:7" x14ac:dyDescent="0.35">
      <c r="B5728" s="7">
        <v>48460</v>
      </c>
      <c r="G5728" t="s">
        <v>1258</v>
      </c>
    </row>
    <row r="5729" spans="2:7" x14ac:dyDescent="0.35">
      <c r="B5729" s="7">
        <v>48461</v>
      </c>
      <c r="G5729" t="s">
        <v>1257</v>
      </c>
    </row>
    <row r="5730" spans="2:7" x14ac:dyDescent="0.35">
      <c r="B5730" s="7">
        <v>48462</v>
      </c>
      <c r="G5730" t="s">
        <v>1256</v>
      </c>
    </row>
    <row r="5731" spans="2:7" x14ac:dyDescent="0.35">
      <c r="B5731" s="7">
        <v>48463</v>
      </c>
      <c r="G5731" t="s">
        <v>1255</v>
      </c>
    </row>
    <row r="5732" spans="2:7" x14ac:dyDescent="0.35">
      <c r="B5732" s="7">
        <v>48464</v>
      </c>
      <c r="G5732" t="s">
        <v>1254</v>
      </c>
    </row>
    <row r="5733" spans="2:7" x14ac:dyDescent="0.35">
      <c r="B5733" s="7">
        <v>48465</v>
      </c>
      <c r="G5733" t="s">
        <v>1253</v>
      </c>
    </row>
    <row r="5734" spans="2:7" x14ac:dyDescent="0.35">
      <c r="B5734" s="7">
        <v>48466</v>
      </c>
      <c r="G5734" t="s">
        <v>1252</v>
      </c>
    </row>
    <row r="5735" spans="2:7" x14ac:dyDescent="0.35">
      <c r="B5735" s="7">
        <v>48467</v>
      </c>
      <c r="G5735" t="s">
        <v>1251</v>
      </c>
    </row>
    <row r="5736" spans="2:7" x14ac:dyDescent="0.35">
      <c r="B5736" s="7">
        <v>48468</v>
      </c>
      <c r="G5736" t="s">
        <v>1250</v>
      </c>
    </row>
    <row r="5737" spans="2:7" x14ac:dyDescent="0.35">
      <c r="B5737" s="7">
        <v>48469</v>
      </c>
      <c r="G5737" t="s">
        <v>1249</v>
      </c>
    </row>
    <row r="5738" spans="2:7" x14ac:dyDescent="0.35">
      <c r="B5738" s="7">
        <v>48470</v>
      </c>
      <c r="G5738" t="s">
        <v>1248</v>
      </c>
    </row>
    <row r="5739" spans="2:7" x14ac:dyDescent="0.35">
      <c r="B5739" s="7">
        <v>48471</v>
      </c>
      <c r="G5739" t="s">
        <v>1247</v>
      </c>
    </row>
    <row r="5740" spans="2:7" x14ac:dyDescent="0.35">
      <c r="B5740" s="7">
        <v>48472</v>
      </c>
      <c r="G5740" t="s">
        <v>1246</v>
      </c>
    </row>
    <row r="5741" spans="2:7" x14ac:dyDescent="0.35">
      <c r="B5741" s="7">
        <v>48473</v>
      </c>
      <c r="G5741" t="s">
        <v>1245</v>
      </c>
    </row>
    <row r="5742" spans="2:7" x14ac:dyDescent="0.35">
      <c r="B5742" s="7">
        <v>48474</v>
      </c>
      <c r="G5742" t="s">
        <v>1244</v>
      </c>
    </row>
    <row r="5743" spans="2:7" x14ac:dyDescent="0.35">
      <c r="B5743" s="7">
        <v>48475</v>
      </c>
      <c r="G5743" t="s">
        <v>1243</v>
      </c>
    </row>
    <row r="5744" spans="2:7" x14ac:dyDescent="0.35">
      <c r="B5744" s="7">
        <v>48476</v>
      </c>
      <c r="G5744" t="s">
        <v>1242</v>
      </c>
    </row>
    <row r="5745" spans="2:7" x14ac:dyDescent="0.35">
      <c r="B5745" s="7">
        <v>48477</v>
      </c>
      <c r="G5745" t="s">
        <v>1241</v>
      </c>
    </row>
    <row r="5746" spans="2:7" x14ac:dyDescent="0.35">
      <c r="B5746" s="7">
        <v>48478</v>
      </c>
      <c r="G5746" t="s">
        <v>1240</v>
      </c>
    </row>
    <row r="5747" spans="2:7" x14ac:dyDescent="0.35">
      <c r="B5747" s="7">
        <v>48479</v>
      </c>
      <c r="G5747" t="s">
        <v>1239</v>
      </c>
    </row>
    <row r="5748" spans="2:7" x14ac:dyDescent="0.35">
      <c r="B5748" s="7">
        <v>48480</v>
      </c>
      <c r="G5748" t="s">
        <v>1238</v>
      </c>
    </row>
    <row r="5749" spans="2:7" x14ac:dyDescent="0.35">
      <c r="B5749" s="7">
        <v>48481</v>
      </c>
      <c r="G5749" t="s">
        <v>1237</v>
      </c>
    </row>
    <row r="5750" spans="2:7" x14ac:dyDescent="0.35">
      <c r="B5750" s="7">
        <v>48482</v>
      </c>
      <c r="G5750" t="s">
        <v>1236</v>
      </c>
    </row>
    <row r="5751" spans="2:7" x14ac:dyDescent="0.35">
      <c r="B5751" s="7">
        <v>48483</v>
      </c>
      <c r="G5751" t="s">
        <v>1235</v>
      </c>
    </row>
    <row r="5752" spans="2:7" x14ac:dyDescent="0.35">
      <c r="B5752" s="7">
        <v>48484</v>
      </c>
      <c r="G5752" t="s">
        <v>1234</v>
      </c>
    </row>
    <row r="5753" spans="2:7" x14ac:dyDescent="0.35">
      <c r="B5753" s="7">
        <v>48485</v>
      </c>
      <c r="G5753" t="s">
        <v>1233</v>
      </c>
    </row>
    <row r="5754" spans="2:7" x14ac:dyDescent="0.35">
      <c r="B5754" s="7">
        <v>48486</v>
      </c>
      <c r="G5754" t="s">
        <v>1232</v>
      </c>
    </row>
    <row r="5755" spans="2:7" x14ac:dyDescent="0.35">
      <c r="B5755" s="7">
        <v>48487</v>
      </c>
      <c r="G5755" t="s">
        <v>1231</v>
      </c>
    </row>
    <row r="5756" spans="2:7" x14ac:dyDescent="0.35">
      <c r="B5756" s="7">
        <v>48488</v>
      </c>
      <c r="G5756" t="s">
        <v>1230</v>
      </c>
    </row>
    <row r="5757" spans="2:7" x14ac:dyDescent="0.35">
      <c r="B5757" s="7">
        <v>48489</v>
      </c>
      <c r="G5757" t="s">
        <v>1229</v>
      </c>
    </row>
    <row r="5758" spans="2:7" x14ac:dyDescent="0.35">
      <c r="B5758" s="7">
        <v>48490</v>
      </c>
      <c r="G5758" t="s">
        <v>1228</v>
      </c>
    </row>
    <row r="5759" spans="2:7" x14ac:dyDescent="0.35">
      <c r="B5759" s="7">
        <v>48491</v>
      </c>
      <c r="G5759" t="s">
        <v>1227</v>
      </c>
    </row>
    <row r="5760" spans="2:7" x14ac:dyDescent="0.35">
      <c r="B5760" s="7">
        <v>48492</v>
      </c>
      <c r="G5760" t="s">
        <v>1226</v>
      </c>
    </row>
    <row r="5761" spans="2:7" x14ac:dyDescent="0.35">
      <c r="B5761" s="7">
        <v>48493</v>
      </c>
      <c r="G5761" t="s">
        <v>1225</v>
      </c>
    </row>
    <row r="5762" spans="2:7" x14ac:dyDescent="0.35">
      <c r="B5762" s="7">
        <v>48494</v>
      </c>
      <c r="G5762" t="s">
        <v>1224</v>
      </c>
    </row>
    <row r="5763" spans="2:7" x14ac:dyDescent="0.35">
      <c r="B5763" s="7">
        <v>48495</v>
      </c>
      <c r="G5763" t="s">
        <v>1223</v>
      </c>
    </row>
    <row r="5764" spans="2:7" x14ac:dyDescent="0.35">
      <c r="B5764" s="7">
        <v>48496</v>
      </c>
      <c r="G5764" t="s">
        <v>1222</v>
      </c>
    </row>
    <row r="5765" spans="2:7" x14ac:dyDescent="0.35">
      <c r="B5765" s="7">
        <v>48497</v>
      </c>
      <c r="G5765" t="s">
        <v>1221</v>
      </c>
    </row>
    <row r="5766" spans="2:7" x14ac:dyDescent="0.35">
      <c r="B5766" s="7">
        <v>48498</v>
      </c>
      <c r="G5766" t="s">
        <v>1220</v>
      </c>
    </row>
    <row r="5767" spans="2:7" x14ac:dyDescent="0.35">
      <c r="B5767" s="7">
        <v>48499</v>
      </c>
      <c r="G5767" t="s">
        <v>1219</v>
      </c>
    </row>
    <row r="5768" spans="2:7" x14ac:dyDescent="0.35">
      <c r="B5768" s="7">
        <v>48500</v>
      </c>
      <c r="G5768" t="s">
        <v>1218</v>
      </c>
    </row>
    <row r="5769" spans="2:7" x14ac:dyDescent="0.35">
      <c r="B5769" s="7">
        <v>48501</v>
      </c>
      <c r="G5769" t="s">
        <v>1217</v>
      </c>
    </row>
    <row r="5770" spans="2:7" x14ac:dyDescent="0.35">
      <c r="B5770" s="7">
        <v>48502</v>
      </c>
      <c r="G5770" t="s">
        <v>1216</v>
      </c>
    </row>
    <row r="5771" spans="2:7" x14ac:dyDescent="0.35">
      <c r="B5771" s="7">
        <v>48503</v>
      </c>
      <c r="G5771" t="s">
        <v>1215</v>
      </c>
    </row>
    <row r="5772" spans="2:7" x14ac:dyDescent="0.35">
      <c r="B5772" s="7">
        <v>48504</v>
      </c>
      <c r="G5772" t="s">
        <v>1214</v>
      </c>
    </row>
    <row r="5773" spans="2:7" x14ac:dyDescent="0.35">
      <c r="B5773" s="7">
        <v>48505</v>
      </c>
      <c r="G5773" t="s">
        <v>1213</v>
      </c>
    </row>
    <row r="5774" spans="2:7" x14ac:dyDescent="0.35">
      <c r="B5774" s="7">
        <v>48506</v>
      </c>
      <c r="G5774" t="s">
        <v>1212</v>
      </c>
    </row>
    <row r="5775" spans="2:7" x14ac:dyDescent="0.35">
      <c r="B5775" s="7">
        <v>48507</v>
      </c>
      <c r="G5775" t="s">
        <v>1211</v>
      </c>
    </row>
    <row r="5776" spans="2:7" x14ac:dyDescent="0.35">
      <c r="B5776" s="7">
        <v>48508</v>
      </c>
      <c r="G5776" t="s">
        <v>1210</v>
      </c>
    </row>
    <row r="5777" spans="2:7" x14ac:dyDescent="0.35">
      <c r="B5777" s="7">
        <v>48509</v>
      </c>
      <c r="G5777" t="s">
        <v>1209</v>
      </c>
    </row>
    <row r="5778" spans="2:7" x14ac:dyDescent="0.35">
      <c r="B5778" s="7">
        <v>48510</v>
      </c>
      <c r="G5778" t="s">
        <v>1208</v>
      </c>
    </row>
    <row r="5779" spans="2:7" x14ac:dyDescent="0.35">
      <c r="B5779" s="7">
        <v>48511</v>
      </c>
      <c r="G5779" t="s">
        <v>1207</v>
      </c>
    </row>
    <row r="5780" spans="2:7" x14ac:dyDescent="0.35">
      <c r="B5780" s="7">
        <v>48512</v>
      </c>
      <c r="G5780" t="s">
        <v>1206</v>
      </c>
    </row>
    <row r="5781" spans="2:7" x14ac:dyDescent="0.35">
      <c r="B5781" s="7">
        <v>48513</v>
      </c>
      <c r="G5781" t="s">
        <v>1205</v>
      </c>
    </row>
    <row r="5782" spans="2:7" x14ac:dyDescent="0.35">
      <c r="B5782" s="7">
        <v>48514</v>
      </c>
      <c r="G5782" t="s">
        <v>1204</v>
      </c>
    </row>
    <row r="5783" spans="2:7" x14ac:dyDescent="0.35">
      <c r="B5783" s="7">
        <v>48515</v>
      </c>
      <c r="G5783" t="s">
        <v>1203</v>
      </c>
    </row>
    <row r="5784" spans="2:7" x14ac:dyDescent="0.35">
      <c r="B5784" s="7">
        <v>48516</v>
      </c>
      <c r="G5784" t="s">
        <v>1202</v>
      </c>
    </row>
    <row r="5785" spans="2:7" x14ac:dyDescent="0.35">
      <c r="B5785" s="7">
        <v>48517</v>
      </c>
      <c r="G5785" t="s">
        <v>1201</v>
      </c>
    </row>
    <row r="5786" spans="2:7" x14ac:dyDescent="0.35">
      <c r="B5786" s="7">
        <v>48518</v>
      </c>
      <c r="G5786" t="s">
        <v>1200</v>
      </c>
    </row>
    <row r="5787" spans="2:7" x14ac:dyDescent="0.35">
      <c r="B5787" s="7">
        <v>48519</v>
      </c>
      <c r="G5787" t="s">
        <v>1199</v>
      </c>
    </row>
    <row r="5788" spans="2:7" x14ac:dyDescent="0.35">
      <c r="B5788" s="7">
        <v>48520</v>
      </c>
      <c r="G5788" t="s">
        <v>1198</v>
      </c>
    </row>
    <row r="5789" spans="2:7" x14ac:dyDescent="0.35">
      <c r="B5789" s="7">
        <v>48521</v>
      </c>
      <c r="G5789" t="s">
        <v>1197</v>
      </c>
    </row>
    <row r="5790" spans="2:7" x14ac:dyDescent="0.35">
      <c r="B5790" s="7">
        <v>48522</v>
      </c>
      <c r="G5790" t="s">
        <v>1196</v>
      </c>
    </row>
    <row r="5791" spans="2:7" x14ac:dyDescent="0.35">
      <c r="B5791" s="7">
        <v>48523</v>
      </c>
      <c r="G5791" t="s">
        <v>1195</v>
      </c>
    </row>
    <row r="5792" spans="2:7" x14ac:dyDescent="0.35">
      <c r="B5792" s="7">
        <v>48524</v>
      </c>
      <c r="G5792" t="s">
        <v>1194</v>
      </c>
    </row>
    <row r="5793" spans="2:7" x14ac:dyDescent="0.35">
      <c r="B5793" s="7">
        <v>48525</v>
      </c>
      <c r="G5793" t="s">
        <v>1193</v>
      </c>
    </row>
    <row r="5794" spans="2:7" x14ac:dyDescent="0.35">
      <c r="B5794" s="7">
        <v>48526</v>
      </c>
      <c r="G5794" t="s">
        <v>1192</v>
      </c>
    </row>
    <row r="5795" spans="2:7" x14ac:dyDescent="0.35">
      <c r="B5795" s="7">
        <v>48527</v>
      </c>
      <c r="G5795" t="s">
        <v>1191</v>
      </c>
    </row>
    <row r="5796" spans="2:7" x14ac:dyDescent="0.35">
      <c r="B5796" s="7">
        <v>48528</v>
      </c>
      <c r="G5796" t="s">
        <v>1190</v>
      </c>
    </row>
    <row r="5797" spans="2:7" x14ac:dyDescent="0.35">
      <c r="B5797" s="7">
        <v>48529</v>
      </c>
      <c r="G5797" t="s">
        <v>1189</v>
      </c>
    </row>
    <row r="5798" spans="2:7" x14ac:dyDescent="0.35">
      <c r="B5798" s="7">
        <v>48530</v>
      </c>
      <c r="G5798" t="s">
        <v>1188</v>
      </c>
    </row>
    <row r="5799" spans="2:7" x14ac:dyDescent="0.35">
      <c r="B5799" s="7">
        <v>48531</v>
      </c>
      <c r="G5799" t="s">
        <v>1187</v>
      </c>
    </row>
    <row r="5800" spans="2:7" x14ac:dyDescent="0.35">
      <c r="B5800" s="7">
        <v>48532</v>
      </c>
      <c r="G5800" t="s">
        <v>1186</v>
      </c>
    </row>
    <row r="5801" spans="2:7" x14ac:dyDescent="0.35">
      <c r="B5801" s="7">
        <v>48533</v>
      </c>
      <c r="G5801" t="s">
        <v>1185</v>
      </c>
    </row>
    <row r="5802" spans="2:7" x14ac:dyDescent="0.35">
      <c r="B5802" s="7">
        <v>48534</v>
      </c>
      <c r="G5802" t="s">
        <v>1184</v>
      </c>
    </row>
    <row r="5803" spans="2:7" x14ac:dyDescent="0.35">
      <c r="B5803" s="7">
        <v>48535</v>
      </c>
      <c r="G5803" t="s">
        <v>1183</v>
      </c>
    </row>
    <row r="5804" spans="2:7" x14ac:dyDescent="0.35">
      <c r="B5804" s="7">
        <v>48536</v>
      </c>
      <c r="G5804" t="s">
        <v>1182</v>
      </c>
    </row>
    <row r="5805" spans="2:7" x14ac:dyDescent="0.35">
      <c r="B5805" s="7">
        <v>48537</v>
      </c>
      <c r="G5805" t="s">
        <v>1181</v>
      </c>
    </row>
    <row r="5806" spans="2:7" x14ac:dyDescent="0.35">
      <c r="B5806" s="7">
        <v>48538</v>
      </c>
      <c r="G5806" t="s">
        <v>1180</v>
      </c>
    </row>
    <row r="5807" spans="2:7" x14ac:dyDescent="0.35">
      <c r="B5807" s="7">
        <v>48539</v>
      </c>
      <c r="G5807" t="s">
        <v>1179</v>
      </c>
    </row>
    <row r="5808" spans="2:7" x14ac:dyDescent="0.35">
      <c r="B5808" s="7">
        <v>48540</v>
      </c>
      <c r="G5808" t="s">
        <v>1178</v>
      </c>
    </row>
    <row r="5809" spans="2:7" x14ac:dyDescent="0.35">
      <c r="B5809" s="7">
        <v>48541</v>
      </c>
      <c r="G5809" t="s">
        <v>1177</v>
      </c>
    </row>
    <row r="5810" spans="2:7" x14ac:dyDescent="0.35">
      <c r="B5810" s="7">
        <v>48542</v>
      </c>
      <c r="G5810" t="s">
        <v>1176</v>
      </c>
    </row>
    <row r="5811" spans="2:7" x14ac:dyDescent="0.35">
      <c r="B5811" s="7">
        <v>48543</v>
      </c>
      <c r="G5811" t="s">
        <v>1175</v>
      </c>
    </row>
    <row r="5812" spans="2:7" x14ac:dyDescent="0.35">
      <c r="B5812" s="7">
        <v>48544</v>
      </c>
      <c r="G5812" t="s">
        <v>1174</v>
      </c>
    </row>
    <row r="5813" spans="2:7" x14ac:dyDescent="0.35">
      <c r="B5813" s="7">
        <v>48545</v>
      </c>
      <c r="G5813" t="s">
        <v>1173</v>
      </c>
    </row>
    <row r="5814" spans="2:7" x14ac:dyDescent="0.35">
      <c r="B5814" s="7">
        <v>48546</v>
      </c>
      <c r="G5814" t="s">
        <v>1172</v>
      </c>
    </row>
    <row r="5815" spans="2:7" x14ac:dyDescent="0.35">
      <c r="B5815" s="7">
        <v>48547</v>
      </c>
      <c r="G5815" t="s">
        <v>1171</v>
      </c>
    </row>
    <row r="5816" spans="2:7" x14ac:dyDescent="0.35">
      <c r="B5816" s="7">
        <v>48548</v>
      </c>
      <c r="G5816" t="s">
        <v>1170</v>
      </c>
    </row>
    <row r="5817" spans="2:7" x14ac:dyDescent="0.35">
      <c r="B5817" s="7">
        <v>48549</v>
      </c>
      <c r="G5817" t="s">
        <v>1169</v>
      </c>
    </row>
    <row r="5818" spans="2:7" x14ac:dyDescent="0.35">
      <c r="B5818" s="7">
        <v>48550</v>
      </c>
      <c r="G5818" t="s">
        <v>1168</v>
      </c>
    </row>
    <row r="5819" spans="2:7" x14ac:dyDescent="0.35">
      <c r="B5819" s="7">
        <v>48551</v>
      </c>
      <c r="G5819" t="s">
        <v>1167</v>
      </c>
    </row>
    <row r="5820" spans="2:7" x14ac:dyDescent="0.35">
      <c r="B5820" s="7">
        <v>48552</v>
      </c>
      <c r="G5820" t="s">
        <v>1166</v>
      </c>
    </row>
    <row r="5821" spans="2:7" x14ac:dyDescent="0.35">
      <c r="B5821" s="7">
        <v>48553</v>
      </c>
      <c r="G5821" t="s">
        <v>1165</v>
      </c>
    </row>
    <row r="5822" spans="2:7" x14ac:dyDescent="0.35">
      <c r="B5822" s="7">
        <v>48554</v>
      </c>
      <c r="G5822" t="s">
        <v>1164</v>
      </c>
    </row>
    <row r="5823" spans="2:7" x14ac:dyDescent="0.35">
      <c r="B5823" s="7">
        <v>48555</v>
      </c>
      <c r="G5823" t="s">
        <v>1163</v>
      </c>
    </row>
    <row r="5824" spans="2:7" x14ac:dyDescent="0.35">
      <c r="B5824" s="7">
        <v>48556</v>
      </c>
      <c r="G5824" t="s">
        <v>1162</v>
      </c>
    </row>
    <row r="5825" spans="2:7" x14ac:dyDescent="0.35">
      <c r="B5825" s="7">
        <v>48557</v>
      </c>
      <c r="G5825" t="s">
        <v>1161</v>
      </c>
    </row>
    <row r="5826" spans="2:7" x14ac:dyDescent="0.35">
      <c r="B5826" s="7">
        <v>48558</v>
      </c>
      <c r="G5826" t="s">
        <v>1160</v>
      </c>
    </row>
    <row r="5827" spans="2:7" x14ac:dyDescent="0.35">
      <c r="B5827" s="7">
        <v>48559</v>
      </c>
      <c r="G5827" t="s">
        <v>1159</v>
      </c>
    </row>
    <row r="5828" spans="2:7" x14ac:dyDescent="0.35">
      <c r="B5828" s="7">
        <v>48560</v>
      </c>
      <c r="G5828" t="s">
        <v>1158</v>
      </c>
    </row>
    <row r="5829" spans="2:7" x14ac:dyDescent="0.35">
      <c r="B5829" s="7">
        <v>48561</v>
      </c>
      <c r="G5829" t="s">
        <v>1157</v>
      </c>
    </row>
    <row r="5830" spans="2:7" x14ac:dyDescent="0.35">
      <c r="B5830" s="7">
        <v>48562</v>
      </c>
      <c r="G5830" t="s">
        <v>1156</v>
      </c>
    </row>
    <row r="5831" spans="2:7" x14ac:dyDescent="0.35">
      <c r="B5831" s="7">
        <v>48563</v>
      </c>
      <c r="G5831" t="s">
        <v>1155</v>
      </c>
    </row>
    <row r="5832" spans="2:7" x14ac:dyDescent="0.35">
      <c r="B5832" s="7">
        <v>48564</v>
      </c>
      <c r="G5832" t="s">
        <v>1154</v>
      </c>
    </row>
    <row r="5833" spans="2:7" x14ac:dyDescent="0.35">
      <c r="B5833" s="7">
        <v>48565</v>
      </c>
      <c r="G5833" t="s">
        <v>1153</v>
      </c>
    </row>
    <row r="5834" spans="2:7" x14ac:dyDescent="0.35">
      <c r="B5834" s="7">
        <v>48566</v>
      </c>
      <c r="G5834" t="s">
        <v>1152</v>
      </c>
    </row>
    <row r="5835" spans="2:7" x14ac:dyDescent="0.35">
      <c r="B5835" s="7">
        <v>48567</v>
      </c>
      <c r="G5835" t="s">
        <v>1151</v>
      </c>
    </row>
    <row r="5836" spans="2:7" x14ac:dyDescent="0.35">
      <c r="B5836" s="7">
        <v>48568</v>
      </c>
      <c r="G5836" t="s">
        <v>1150</v>
      </c>
    </row>
    <row r="5837" spans="2:7" x14ac:dyDescent="0.35">
      <c r="B5837" s="7">
        <v>48569</v>
      </c>
      <c r="G5837" t="s">
        <v>1149</v>
      </c>
    </row>
    <row r="5838" spans="2:7" x14ac:dyDescent="0.35">
      <c r="B5838" s="7">
        <v>48570</v>
      </c>
      <c r="G5838" t="s">
        <v>1148</v>
      </c>
    </row>
    <row r="5839" spans="2:7" x14ac:dyDescent="0.35">
      <c r="B5839" s="7">
        <v>48571</v>
      </c>
      <c r="G5839" t="s">
        <v>1147</v>
      </c>
    </row>
    <row r="5840" spans="2:7" x14ac:dyDescent="0.35">
      <c r="B5840" s="7">
        <v>48572</v>
      </c>
      <c r="G5840" t="s">
        <v>1146</v>
      </c>
    </row>
    <row r="5841" spans="2:7" x14ac:dyDescent="0.35">
      <c r="B5841" s="7">
        <v>48573</v>
      </c>
      <c r="G5841" t="s">
        <v>1145</v>
      </c>
    </row>
    <row r="5842" spans="2:7" x14ac:dyDescent="0.35">
      <c r="B5842" s="7">
        <v>48574</v>
      </c>
      <c r="G5842" t="s">
        <v>1144</v>
      </c>
    </row>
    <row r="5843" spans="2:7" x14ac:dyDescent="0.35">
      <c r="B5843" s="7">
        <v>48575</v>
      </c>
      <c r="G5843" t="s">
        <v>1143</v>
      </c>
    </row>
    <row r="5844" spans="2:7" x14ac:dyDescent="0.35">
      <c r="B5844" s="7">
        <v>48576</v>
      </c>
      <c r="G5844" t="s">
        <v>1142</v>
      </c>
    </row>
    <row r="5845" spans="2:7" x14ac:dyDescent="0.35">
      <c r="B5845" s="7">
        <v>48577</v>
      </c>
      <c r="G5845" t="s">
        <v>1141</v>
      </c>
    </row>
    <row r="5846" spans="2:7" x14ac:dyDescent="0.35">
      <c r="B5846" s="7">
        <v>48578</v>
      </c>
      <c r="G5846" t="s">
        <v>1140</v>
      </c>
    </row>
    <row r="5847" spans="2:7" x14ac:dyDescent="0.35">
      <c r="B5847" s="7">
        <v>48579</v>
      </c>
      <c r="G5847" t="s">
        <v>1139</v>
      </c>
    </row>
    <row r="5848" spans="2:7" x14ac:dyDescent="0.35">
      <c r="B5848" s="7">
        <v>48580</v>
      </c>
      <c r="G5848" t="s">
        <v>1138</v>
      </c>
    </row>
    <row r="5849" spans="2:7" x14ac:dyDescent="0.35">
      <c r="B5849" s="7">
        <v>48581</v>
      </c>
      <c r="G5849" t="s">
        <v>1137</v>
      </c>
    </row>
    <row r="5850" spans="2:7" x14ac:dyDescent="0.35">
      <c r="B5850" s="7">
        <v>48582</v>
      </c>
      <c r="G5850" t="s">
        <v>1136</v>
      </c>
    </row>
    <row r="5851" spans="2:7" x14ac:dyDescent="0.35">
      <c r="B5851" s="7">
        <v>48583</v>
      </c>
      <c r="G5851" t="s">
        <v>1135</v>
      </c>
    </row>
    <row r="5852" spans="2:7" x14ac:dyDescent="0.35">
      <c r="B5852" s="7">
        <v>48584</v>
      </c>
      <c r="G5852" t="s">
        <v>1134</v>
      </c>
    </row>
    <row r="5853" spans="2:7" x14ac:dyDescent="0.35">
      <c r="B5853" s="7">
        <v>48585</v>
      </c>
      <c r="G5853" t="s">
        <v>1133</v>
      </c>
    </row>
    <row r="5854" spans="2:7" x14ac:dyDescent="0.35">
      <c r="B5854" s="7">
        <v>48586</v>
      </c>
      <c r="G5854" t="s">
        <v>1132</v>
      </c>
    </row>
    <row r="5855" spans="2:7" x14ac:dyDescent="0.35">
      <c r="B5855" s="7">
        <v>48587</v>
      </c>
      <c r="G5855" t="s">
        <v>1131</v>
      </c>
    </row>
    <row r="5856" spans="2:7" x14ac:dyDescent="0.35">
      <c r="B5856" s="7">
        <v>48588</v>
      </c>
      <c r="G5856" t="s">
        <v>1130</v>
      </c>
    </row>
    <row r="5857" spans="2:7" x14ac:dyDescent="0.35">
      <c r="B5857" s="7">
        <v>48589</v>
      </c>
      <c r="G5857" t="s">
        <v>1129</v>
      </c>
    </row>
    <row r="5858" spans="2:7" x14ac:dyDescent="0.35">
      <c r="B5858" s="7">
        <v>48590</v>
      </c>
      <c r="G5858" t="s">
        <v>1128</v>
      </c>
    </row>
    <row r="5859" spans="2:7" x14ac:dyDescent="0.35">
      <c r="B5859" s="7">
        <v>48591</v>
      </c>
      <c r="G5859" t="s">
        <v>1127</v>
      </c>
    </row>
    <row r="5860" spans="2:7" x14ac:dyDescent="0.35">
      <c r="B5860" s="7">
        <v>48592</v>
      </c>
      <c r="G5860" t="s">
        <v>1126</v>
      </c>
    </row>
    <row r="5861" spans="2:7" x14ac:dyDescent="0.35">
      <c r="B5861" s="7">
        <v>48593</v>
      </c>
      <c r="G5861" t="s">
        <v>1125</v>
      </c>
    </row>
    <row r="5862" spans="2:7" x14ac:dyDescent="0.35">
      <c r="B5862" s="7">
        <v>48594</v>
      </c>
      <c r="G5862" t="s">
        <v>1124</v>
      </c>
    </row>
    <row r="5863" spans="2:7" x14ac:dyDescent="0.35">
      <c r="B5863" s="7">
        <v>48595</v>
      </c>
      <c r="G5863" t="s">
        <v>1123</v>
      </c>
    </row>
    <row r="5864" spans="2:7" x14ac:dyDescent="0.35">
      <c r="B5864" s="7">
        <v>48596</v>
      </c>
      <c r="G5864" t="s">
        <v>1122</v>
      </c>
    </row>
    <row r="5865" spans="2:7" x14ac:dyDescent="0.35">
      <c r="B5865" s="7">
        <v>48597</v>
      </c>
      <c r="G5865" t="s">
        <v>1121</v>
      </c>
    </row>
    <row r="5866" spans="2:7" x14ac:dyDescent="0.35">
      <c r="B5866" s="7">
        <v>48598</v>
      </c>
      <c r="G5866" t="s">
        <v>1120</v>
      </c>
    </row>
    <row r="5867" spans="2:7" x14ac:dyDescent="0.35">
      <c r="B5867" s="7">
        <v>48599</v>
      </c>
      <c r="G5867" t="s">
        <v>1119</v>
      </c>
    </row>
    <row r="5868" spans="2:7" x14ac:dyDescent="0.35">
      <c r="B5868" s="7">
        <v>48600</v>
      </c>
      <c r="G5868" t="s">
        <v>1118</v>
      </c>
    </row>
    <row r="5869" spans="2:7" x14ac:dyDescent="0.35">
      <c r="B5869" s="7">
        <v>48601</v>
      </c>
      <c r="G5869" t="s">
        <v>1117</v>
      </c>
    </row>
    <row r="5870" spans="2:7" x14ac:dyDescent="0.35">
      <c r="B5870" s="7">
        <v>48602</v>
      </c>
      <c r="G5870" t="s">
        <v>1116</v>
      </c>
    </row>
    <row r="5871" spans="2:7" x14ac:dyDescent="0.35">
      <c r="B5871" s="7">
        <v>48603</v>
      </c>
      <c r="G5871" t="s">
        <v>1115</v>
      </c>
    </row>
    <row r="5872" spans="2:7" x14ac:dyDescent="0.35">
      <c r="B5872" s="7">
        <v>48604</v>
      </c>
      <c r="G5872" t="s">
        <v>1114</v>
      </c>
    </row>
    <row r="5873" spans="2:7" x14ac:dyDescent="0.35">
      <c r="B5873" s="7">
        <v>48605</v>
      </c>
      <c r="G5873" t="s">
        <v>1113</v>
      </c>
    </row>
    <row r="5874" spans="2:7" x14ac:dyDescent="0.35">
      <c r="B5874" s="7">
        <v>48606</v>
      </c>
      <c r="G5874" t="s">
        <v>1112</v>
      </c>
    </row>
    <row r="5875" spans="2:7" x14ac:dyDescent="0.35">
      <c r="B5875" s="7">
        <v>48607</v>
      </c>
      <c r="G5875" t="s">
        <v>1111</v>
      </c>
    </row>
    <row r="5876" spans="2:7" x14ac:dyDescent="0.35">
      <c r="B5876" s="7">
        <v>48608</v>
      </c>
      <c r="G5876" t="s">
        <v>1110</v>
      </c>
    </row>
    <row r="5877" spans="2:7" x14ac:dyDescent="0.35">
      <c r="B5877" s="7">
        <v>48609</v>
      </c>
      <c r="G5877" t="s">
        <v>1109</v>
      </c>
    </row>
    <row r="5878" spans="2:7" x14ac:dyDescent="0.35">
      <c r="B5878" s="7">
        <v>48610</v>
      </c>
      <c r="G5878" t="s">
        <v>1108</v>
      </c>
    </row>
    <row r="5879" spans="2:7" x14ac:dyDescent="0.35">
      <c r="B5879" s="7">
        <v>48611</v>
      </c>
      <c r="G5879" t="s">
        <v>1107</v>
      </c>
    </row>
    <row r="5880" spans="2:7" x14ac:dyDescent="0.35">
      <c r="B5880" s="7">
        <v>48612</v>
      </c>
      <c r="G5880" t="s">
        <v>1106</v>
      </c>
    </row>
    <row r="5881" spans="2:7" x14ac:dyDescent="0.35">
      <c r="B5881" s="7">
        <v>48613</v>
      </c>
      <c r="G5881" t="s">
        <v>1105</v>
      </c>
    </row>
    <row r="5882" spans="2:7" x14ac:dyDescent="0.35">
      <c r="B5882" s="7">
        <v>48614</v>
      </c>
      <c r="G5882" t="s">
        <v>1104</v>
      </c>
    </row>
    <row r="5883" spans="2:7" x14ac:dyDescent="0.35">
      <c r="B5883" s="7">
        <v>48615</v>
      </c>
      <c r="G5883" t="s">
        <v>1103</v>
      </c>
    </row>
    <row r="5884" spans="2:7" x14ac:dyDescent="0.35">
      <c r="B5884" s="7">
        <v>48616</v>
      </c>
      <c r="G5884" t="s">
        <v>1102</v>
      </c>
    </row>
    <row r="5885" spans="2:7" x14ac:dyDescent="0.35">
      <c r="B5885" s="7">
        <v>48617</v>
      </c>
      <c r="G5885" t="s">
        <v>1101</v>
      </c>
    </row>
    <row r="5886" spans="2:7" x14ac:dyDescent="0.35">
      <c r="B5886" s="7">
        <v>48618</v>
      </c>
      <c r="G5886" t="s">
        <v>1100</v>
      </c>
    </row>
    <row r="5887" spans="2:7" x14ac:dyDescent="0.35">
      <c r="B5887" s="7">
        <v>48619</v>
      </c>
      <c r="G5887" t="s">
        <v>1099</v>
      </c>
    </row>
    <row r="5888" spans="2:7" x14ac:dyDescent="0.35">
      <c r="B5888" s="7">
        <v>48620</v>
      </c>
      <c r="G5888" t="s">
        <v>1098</v>
      </c>
    </row>
    <row r="5889" spans="2:7" x14ac:dyDescent="0.35">
      <c r="B5889" s="7">
        <v>48621</v>
      </c>
      <c r="G5889" t="s">
        <v>1097</v>
      </c>
    </row>
    <row r="5890" spans="2:7" x14ac:dyDescent="0.35">
      <c r="B5890" s="7">
        <v>48622</v>
      </c>
      <c r="G5890" t="s">
        <v>1096</v>
      </c>
    </row>
    <row r="5891" spans="2:7" x14ac:dyDescent="0.35">
      <c r="B5891" s="7">
        <v>48623</v>
      </c>
      <c r="G5891" t="s">
        <v>1095</v>
      </c>
    </row>
    <row r="5892" spans="2:7" x14ac:dyDescent="0.35">
      <c r="B5892" s="7">
        <v>48624</v>
      </c>
      <c r="G5892" t="s">
        <v>1094</v>
      </c>
    </row>
    <row r="5893" spans="2:7" x14ac:dyDescent="0.35">
      <c r="B5893" s="7">
        <v>48625</v>
      </c>
      <c r="G5893" t="s">
        <v>1093</v>
      </c>
    </row>
    <row r="5894" spans="2:7" x14ac:dyDescent="0.35">
      <c r="B5894" s="7">
        <v>48626</v>
      </c>
      <c r="G5894" t="s">
        <v>1092</v>
      </c>
    </row>
    <row r="5895" spans="2:7" x14ac:dyDescent="0.35">
      <c r="B5895" s="7">
        <v>48627</v>
      </c>
      <c r="G5895" t="s">
        <v>1091</v>
      </c>
    </row>
    <row r="5896" spans="2:7" x14ac:dyDescent="0.35">
      <c r="B5896" s="7">
        <v>48628</v>
      </c>
      <c r="G5896" t="s">
        <v>1090</v>
      </c>
    </row>
    <row r="5897" spans="2:7" x14ac:dyDescent="0.35">
      <c r="B5897" s="7">
        <v>48629</v>
      </c>
      <c r="G5897" t="s">
        <v>1089</v>
      </c>
    </row>
    <row r="5898" spans="2:7" x14ac:dyDescent="0.35">
      <c r="B5898" s="7">
        <v>48630</v>
      </c>
      <c r="G5898" t="s">
        <v>1088</v>
      </c>
    </row>
    <row r="5899" spans="2:7" x14ac:dyDescent="0.35">
      <c r="B5899" s="7">
        <v>48631</v>
      </c>
      <c r="G5899" t="s">
        <v>1087</v>
      </c>
    </row>
    <row r="5900" spans="2:7" x14ac:dyDescent="0.35">
      <c r="B5900" s="7">
        <v>48632</v>
      </c>
      <c r="G5900" t="s">
        <v>1086</v>
      </c>
    </row>
    <row r="5901" spans="2:7" x14ac:dyDescent="0.35">
      <c r="B5901" s="7">
        <v>48633</v>
      </c>
      <c r="G5901" t="s">
        <v>1085</v>
      </c>
    </row>
    <row r="5902" spans="2:7" x14ac:dyDescent="0.35">
      <c r="B5902" s="7">
        <v>48634</v>
      </c>
      <c r="G5902" t="s">
        <v>1084</v>
      </c>
    </row>
    <row r="5903" spans="2:7" x14ac:dyDescent="0.35">
      <c r="B5903" s="7">
        <v>48635</v>
      </c>
      <c r="G5903" t="s">
        <v>1083</v>
      </c>
    </row>
    <row r="5904" spans="2:7" x14ac:dyDescent="0.35">
      <c r="B5904" s="7">
        <v>48636</v>
      </c>
      <c r="G5904" t="s">
        <v>1082</v>
      </c>
    </row>
    <row r="5905" spans="2:7" x14ac:dyDescent="0.35">
      <c r="B5905" s="7">
        <v>48637</v>
      </c>
      <c r="G5905" t="s">
        <v>1081</v>
      </c>
    </row>
    <row r="5906" spans="2:7" x14ac:dyDescent="0.35">
      <c r="B5906" s="7">
        <v>48638</v>
      </c>
      <c r="G5906" t="s">
        <v>1080</v>
      </c>
    </row>
    <row r="5907" spans="2:7" x14ac:dyDescent="0.35">
      <c r="B5907" s="7">
        <v>48639</v>
      </c>
      <c r="G5907" t="s">
        <v>1079</v>
      </c>
    </row>
    <row r="5908" spans="2:7" x14ac:dyDescent="0.35">
      <c r="B5908" s="7">
        <v>48640</v>
      </c>
      <c r="G5908" t="s">
        <v>1078</v>
      </c>
    </row>
    <row r="5909" spans="2:7" x14ac:dyDescent="0.35">
      <c r="B5909" s="7">
        <v>48641</v>
      </c>
      <c r="G5909" t="s">
        <v>1077</v>
      </c>
    </row>
    <row r="5910" spans="2:7" x14ac:dyDescent="0.35">
      <c r="B5910" s="7">
        <v>48642</v>
      </c>
      <c r="G5910" t="s">
        <v>1076</v>
      </c>
    </row>
    <row r="5911" spans="2:7" x14ac:dyDescent="0.35">
      <c r="B5911" s="7">
        <v>48643</v>
      </c>
      <c r="G5911" t="s">
        <v>1075</v>
      </c>
    </row>
    <row r="5912" spans="2:7" x14ac:dyDescent="0.35">
      <c r="B5912" s="7">
        <v>48644</v>
      </c>
      <c r="G5912" t="s">
        <v>1074</v>
      </c>
    </row>
    <row r="5913" spans="2:7" x14ac:dyDescent="0.35">
      <c r="B5913" s="7">
        <v>48645</v>
      </c>
      <c r="G5913" t="s">
        <v>1073</v>
      </c>
    </row>
    <row r="5914" spans="2:7" x14ac:dyDescent="0.35">
      <c r="B5914" s="7">
        <v>48646</v>
      </c>
      <c r="G5914" t="s">
        <v>1072</v>
      </c>
    </row>
    <row r="5915" spans="2:7" x14ac:dyDescent="0.35">
      <c r="B5915" s="7">
        <v>48647</v>
      </c>
      <c r="G5915" t="s">
        <v>1071</v>
      </c>
    </row>
    <row r="5916" spans="2:7" x14ac:dyDescent="0.35">
      <c r="B5916" s="7">
        <v>48648</v>
      </c>
      <c r="G5916" t="s">
        <v>1070</v>
      </c>
    </row>
    <row r="5917" spans="2:7" x14ac:dyDescent="0.35">
      <c r="B5917" s="7">
        <v>48649</v>
      </c>
      <c r="G5917" t="s">
        <v>1069</v>
      </c>
    </row>
    <row r="5918" spans="2:7" x14ac:dyDescent="0.35">
      <c r="B5918" s="7">
        <v>48650</v>
      </c>
      <c r="G5918" t="s">
        <v>1068</v>
      </c>
    </row>
    <row r="5919" spans="2:7" x14ac:dyDescent="0.35">
      <c r="B5919" s="7">
        <v>48651</v>
      </c>
      <c r="G5919" t="s">
        <v>1067</v>
      </c>
    </row>
    <row r="5920" spans="2:7" x14ac:dyDescent="0.35">
      <c r="B5920" s="7">
        <v>48652</v>
      </c>
      <c r="G5920" t="s">
        <v>1066</v>
      </c>
    </row>
    <row r="5921" spans="2:7" x14ac:dyDescent="0.35">
      <c r="B5921" s="7">
        <v>48653</v>
      </c>
      <c r="G5921" t="s">
        <v>1065</v>
      </c>
    </row>
    <row r="5922" spans="2:7" x14ac:dyDescent="0.35">
      <c r="B5922" s="7">
        <v>48654</v>
      </c>
      <c r="G5922" t="s">
        <v>1064</v>
      </c>
    </row>
    <row r="5923" spans="2:7" x14ac:dyDescent="0.35">
      <c r="B5923" s="7">
        <v>48655</v>
      </c>
      <c r="G5923" t="s">
        <v>1063</v>
      </c>
    </row>
    <row r="5924" spans="2:7" x14ac:dyDescent="0.35">
      <c r="B5924" s="7">
        <v>48656</v>
      </c>
      <c r="G5924" t="s">
        <v>1062</v>
      </c>
    </row>
    <row r="5925" spans="2:7" x14ac:dyDescent="0.35">
      <c r="B5925" s="7">
        <v>48657</v>
      </c>
      <c r="G5925" t="s">
        <v>1061</v>
      </c>
    </row>
    <row r="5926" spans="2:7" x14ac:dyDescent="0.35">
      <c r="B5926" s="7">
        <v>48658</v>
      </c>
      <c r="G5926" t="s">
        <v>1060</v>
      </c>
    </row>
    <row r="5927" spans="2:7" x14ac:dyDescent="0.35">
      <c r="B5927" s="7">
        <v>48659</v>
      </c>
      <c r="G5927" t="s">
        <v>1059</v>
      </c>
    </row>
    <row r="5928" spans="2:7" x14ac:dyDescent="0.35">
      <c r="B5928" s="7">
        <v>48660</v>
      </c>
      <c r="G5928" t="s">
        <v>1058</v>
      </c>
    </row>
    <row r="5929" spans="2:7" x14ac:dyDescent="0.35">
      <c r="B5929" s="7">
        <v>48661</v>
      </c>
      <c r="G5929" t="s">
        <v>1057</v>
      </c>
    </row>
    <row r="5930" spans="2:7" x14ac:dyDescent="0.35">
      <c r="B5930" s="7">
        <v>48662</v>
      </c>
      <c r="G5930" t="s">
        <v>1056</v>
      </c>
    </row>
    <row r="5931" spans="2:7" x14ac:dyDescent="0.35">
      <c r="B5931" s="7">
        <v>48663</v>
      </c>
      <c r="G5931" t="s">
        <v>1055</v>
      </c>
    </row>
    <row r="5932" spans="2:7" x14ac:dyDescent="0.35">
      <c r="B5932" s="7">
        <v>48664</v>
      </c>
      <c r="G5932" t="s">
        <v>1054</v>
      </c>
    </row>
    <row r="5933" spans="2:7" x14ac:dyDescent="0.35">
      <c r="B5933" s="7">
        <v>48665</v>
      </c>
      <c r="G5933" t="s">
        <v>1053</v>
      </c>
    </row>
    <row r="5934" spans="2:7" x14ac:dyDescent="0.35">
      <c r="B5934" s="7">
        <v>48666</v>
      </c>
      <c r="G5934" t="s">
        <v>1052</v>
      </c>
    </row>
    <row r="5935" spans="2:7" x14ac:dyDescent="0.35">
      <c r="B5935" s="7">
        <v>48667</v>
      </c>
      <c r="G5935" t="s">
        <v>1051</v>
      </c>
    </row>
    <row r="5936" spans="2:7" x14ac:dyDescent="0.35">
      <c r="B5936" s="7">
        <v>48668</v>
      </c>
      <c r="G5936" t="s">
        <v>1050</v>
      </c>
    </row>
    <row r="5937" spans="2:7" x14ac:dyDescent="0.35">
      <c r="B5937" s="7">
        <v>48669</v>
      </c>
      <c r="G5937" t="s">
        <v>1049</v>
      </c>
    </row>
    <row r="5938" spans="2:7" x14ac:dyDescent="0.35">
      <c r="B5938" s="7">
        <v>48670</v>
      </c>
      <c r="G5938" t="s">
        <v>1048</v>
      </c>
    </row>
    <row r="5939" spans="2:7" x14ac:dyDescent="0.35">
      <c r="B5939" s="7">
        <v>48671</v>
      </c>
      <c r="G5939" t="s">
        <v>1047</v>
      </c>
    </row>
    <row r="5940" spans="2:7" x14ac:dyDescent="0.35">
      <c r="B5940" s="7">
        <v>48672</v>
      </c>
      <c r="G5940" t="s">
        <v>1046</v>
      </c>
    </row>
    <row r="5941" spans="2:7" x14ac:dyDescent="0.35">
      <c r="B5941" s="7">
        <v>48673</v>
      </c>
      <c r="G5941" t="s">
        <v>1045</v>
      </c>
    </row>
    <row r="5942" spans="2:7" x14ac:dyDescent="0.35">
      <c r="B5942" s="7">
        <v>48674</v>
      </c>
      <c r="G5942" t="s">
        <v>1044</v>
      </c>
    </row>
    <row r="5943" spans="2:7" x14ac:dyDescent="0.35">
      <c r="B5943" s="7">
        <v>48675</v>
      </c>
      <c r="G5943" t="s">
        <v>1043</v>
      </c>
    </row>
    <row r="5944" spans="2:7" x14ac:dyDescent="0.35">
      <c r="B5944" s="7">
        <v>48676</v>
      </c>
      <c r="G5944" t="s">
        <v>1042</v>
      </c>
    </row>
    <row r="5945" spans="2:7" x14ac:dyDescent="0.35">
      <c r="B5945" s="7">
        <v>48677</v>
      </c>
      <c r="G5945" t="s">
        <v>1041</v>
      </c>
    </row>
    <row r="5946" spans="2:7" x14ac:dyDescent="0.35">
      <c r="B5946" s="7">
        <v>48678</v>
      </c>
      <c r="G5946" t="s">
        <v>1040</v>
      </c>
    </row>
    <row r="5947" spans="2:7" x14ac:dyDescent="0.35">
      <c r="B5947" s="7">
        <v>48679</v>
      </c>
      <c r="G5947" t="s">
        <v>1039</v>
      </c>
    </row>
    <row r="5948" spans="2:7" x14ac:dyDescent="0.35">
      <c r="B5948" s="7">
        <v>48680</v>
      </c>
      <c r="G5948" t="s">
        <v>1038</v>
      </c>
    </row>
    <row r="5949" spans="2:7" x14ac:dyDescent="0.35">
      <c r="B5949" s="7">
        <v>48681</v>
      </c>
      <c r="G5949" t="s">
        <v>1037</v>
      </c>
    </row>
    <row r="5950" spans="2:7" x14ac:dyDescent="0.35">
      <c r="B5950" s="7">
        <v>48682</v>
      </c>
      <c r="G5950" t="s">
        <v>1036</v>
      </c>
    </row>
    <row r="5951" spans="2:7" x14ac:dyDescent="0.35">
      <c r="B5951" s="7">
        <v>48683</v>
      </c>
      <c r="G5951" t="s">
        <v>1035</v>
      </c>
    </row>
    <row r="5952" spans="2:7" x14ac:dyDescent="0.35">
      <c r="B5952" s="7">
        <v>48684</v>
      </c>
      <c r="G5952" t="s">
        <v>1034</v>
      </c>
    </row>
    <row r="5953" spans="2:7" x14ac:dyDescent="0.35">
      <c r="B5953" s="7">
        <v>48685</v>
      </c>
      <c r="G5953" t="s">
        <v>1033</v>
      </c>
    </row>
    <row r="5954" spans="2:7" x14ac:dyDescent="0.35">
      <c r="B5954" s="7">
        <v>48686</v>
      </c>
      <c r="G5954" t="s">
        <v>1032</v>
      </c>
    </row>
    <row r="5955" spans="2:7" x14ac:dyDescent="0.35">
      <c r="B5955" s="7">
        <v>48687</v>
      </c>
      <c r="G5955" t="s">
        <v>1031</v>
      </c>
    </row>
    <row r="5956" spans="2:7" x14ac:dyDescent="0.35">
      <c r="B5956" s="7">
        <v>48688</v>
      </c>
      <c r="G5956" t="s">
        <v>1030</v>
      </c>
    </row>
    <row r="5957" spans="2:7" x14ac:dyDescent="0.35">
      <c r="B5957" s="7">
        <v>48689</v>
      </c>
      <c r="G5957" t="s">
        <v>1029</v>
      </c>
    </row>
    <row r="5958" spans="2:7" x14ac:dyDescent="0.35">
      <c r="B5958" s="7">
        <v>48690</v>
      </c>
      <c r="G5958" t="s">
        <v>1028</v>
      </c>
    </row>
    <row r="5959" spans="2:7" x14ac:dyDescent="0.35">
      <c r="B5959" s="7">
        <v>48691</v>
      </c>
      <c r="G5959" t="s">
        <v>1027</v>
      </c>
    </row>
    <row r="5960" spans="2:7" x14ac:dyDescent="0.35">
      <c r="B5960" s="7">
        <v>48692</v>
      </c>
      <c r="G5960" t="s">
        <v>1026</v>
      </c>
    </row>
    <row r="5961" spans="2:7" x14ac:dyDescent="0.35">
      <c r="B5961" s="7">
        <v>48693</v>
      </c>
      <c r="G5961" t="s">
        <v>1025</v>
      </c>
    </row>
    <row r="5962" spans="2:7" x14ac:dyDescent="0.35">
      <c r="B5962" s="7">
        <v>48694</v>
      </c>
      <c r="G5962" t="s">
        <v>1024</v>
      </c>
    </row>
    <row r="5963" spans="2:7" x14ac:dyDescent="0.35">
      <c r="B5963" s="7">
        <v>48695</v>
      </c>
      <c r="G5963" t="s">
        <v>1023</v>
      </c>
    </row>
    <row r="5964" spans="2:7" x14ac:dyDescent="0.35">
      <c r="B5964" s="7">
        <v>48696</v>
      </c>
      <c r="G5964" t="s">
        <v>1022</v>
      </c>
    </row>
    <row r="5965" spans="2:7" x14ac:dyDescent="0.35">
      <c r="B5965" s="7">
        <v>48697</v>
      </c>
      <c r="G5965" t="s">
        <v>1021</v>
      </c>
    </row>
    <row r="5966" spans="2:7" x14ac:dyDescent="0.35">
      <c r="B5966" s="7">
        <v>48698</v>
      </c>
      <c r="G5966" t="s">
        <v>1020</v>
      </c>
    </row>
    <row r="5967" spans="2:7" x14ac:dyDescent="0.35">
      <c r="B5967" s="7">
        <v>48699</v>
      </c>
      <c r="G5967" t="s">
        <v>1019</v>
      </c>
    </row>
    <row r="5968" spans="2:7" x14ac:dyDescent="0.35">
      <c r="B5968" s="7">
        <v>48700</v>
      </c>
      <c r="G5968" t="s">
        <v>1018</v>
      </c>
    </row>
    <row r="5969" spans="2:7" x14ac:dyDescent="0.35">
      <c r="B5969" s="7">
        <v>48701</v>
      </c>
      <c r="G5969" t="s">
        <v>1017</v>
      </c>
    </row>
    <row r="5970" spans="2:7" x14ac:dyDescent="0.35">
      <c r="B5970" s="7">
        <v>48702</v>
      </c>
      <c r="G5970" t="s">
        <v>1016</v>
      </c>
    </row>
    <row r="5971" spans="2:7" x14ac:dyDescent="0.35">
      <c r="B5971" s="7">
        <v>48703</v>
      </c>
      <c r="G5971" t="s">
        <v>1015</v>
      </c>
    </row>
    <row r="5972" spans="2:7" x14ac:dyDescent="0.35">
      <c r="B5972" s="7">
        <v>48704</v>
      </c>
      <c r="G5972" t="s">
        <v>1014</v>
      </c>
    </row>
    <row r="5973" spans="2:7" x14ac:dyDescent="0.35">
      <c r="B5973" s="7">
        <v>48705</v>
      </c>
      <c r="G5973" t="s">
        <v>1013</v>
      </c>
    </row>
    <row r="5974" spans="2:7" x14ac:dyDescent="0.35">
      <c r="B5974" s="7">
        <v>48706</v>
      </c>
      <c r="G5974" t="s">
        <v>1012</v>
      </c>
    </row>
    <row r="5975" spans="2:7" x14ac:dyDescent="0.35">
      <c r="B5975" s="7">
        <v>48707</v>
      </c>
      <c r="G5975" t="s">
        <v>1011</v>
      </c>
    </row>
    <row r="5976" spans="2:7" x14ac:dyDescent="0.35">
      <c r="B5976" s="7">
        <v>48708</v>
      </c>
      <c r="G5976" t="s">
        <v>1010</v>
      </c>
    </row>
    <row r="5977" spans="2:7" x14ac:dyDescent="0.35">
      <c r="B5977" s="7">
        <v>48709</v>
      </c>
      <c r="G5977" t="s">
        <v>1009</v>
      </c>
    </row>
    <row r="5978" spans="2:7" x14ac:dyDescent="0.35">
      <c r="B5978" s="7">
        <v>48710</v>
      </c>
      <c r="G5978" t="s">
        <v>1008</v>
      </c>
    </row>
    <row r="5979" spans="2:7" x14ac:dyDescent="0.35">
      <c r="B5979" s="7">
        <v>48711</v>
      </c>
      <c r="G5979" t="s">
        <v>1007</v>
      </c>
    </row>
    <row r="5980" spans="2:7" x14ac:dyDescent="0.35">
      <c r="B5980" s="7">
        <v>48712</v>
      </c>
      <c r="G5980" t="s">
        <v>1006</v>
      </c>
    </row>
    <row r="5981" spans="2:7" x14ac:dyDescent="0.35">
      <c r="B5981" s="7">
        <v>48713</v>
      </c>
      <c r="G5981" t="s">
        <v>1005</v>
      </c>
    </row>
    <row r="5982" spans="2:7" x14ac:dyDescent="0.35">
      <c r="B5982" s="7">
        <v>48714</v>
      </c>
      <c r="G5982" t="s">
        <v>1004</v>
      </c>
    </row>
    <row r="5983" spans="2:7" x14ac:dyDescent="0.35">
      <c r="B5983" s="7">
        <v>48715</v>
      </c>
      <c r="G5983" t="s">
        <v>1003</v>
      </c>
    </row>
    <row r="5984" spans="2:7" x14ac:dyDescent="0.35">
      <c r="B5984" s="7">
        <v>48716</v>
      </c>
      <c r="G5984" t="s">
        <v>1002</v>
      </c>
    </row>
    <row r="5985" spans="2:7" x14ac:dyDescent="0.35">
      <c r="B5985" s="7">
        <v>48717</v>
      </c>
      <c r="G5985" t="s">
        <v>1001</v>
      </c>
    </row>
    <row r="5986" spans="2:7" x14ac:dyDescent="0.35">
      <c r="B5986" s="7">
        <v>48718</v>
      </c>
      <c r="G5986" t="s">
        <v>1000</v>
      </c>
    </row>
    <row r="5987" spans="2:7" x14ac:dyDescent="0.35">
      <c r="B5987" s="7">
        <v>48719</v>
      </c>
      <c r="G5987" t="s">
        <v>999</v>
      </c>
    </row>
    <row r="5988" spans="2:7" x14ac:dyDescent="0.35">
      <c r="B5988" s="7">
        <v>48720</v>
      </c>
      <c r="G5988" t="s">
        <v>998</v>
      </c>
    </row>
    <row r="5989" spans="2:7" x14ac:dyDescent="0.35">
      <c r="B5989" s="7">
        <v>48721</v>
      </c>
      <c r="G5989" t="s">
        <v>997</v>
      </c>
    </row>
    <row r="5990" spans="2:7" x14ac:dyDescent="0.35">
      <c r="B5990" s="7">
        <v>48722</v>
      </c>
      <c r="G5990" t="s">
        <v>996</v>
      </c>
    </row>
    <row r="5991" spans="2:7" x14ac:dyDescent="0.35">
      <c r="B5991" s="7">
        <v>48723</v>
      </c>
      <c r="G5991" t="s">
        <v>995</v>
      </c>
    </row>
    <row r="5992" spans="2:7" x14ac:dyDescent="0.35">
      <c r="B5992" s="7">
        <v>48724</v>
      </c>
      <c r="G5992" t="s">
        <v>994</v>
      </c>
    </row>
    <row r="5993" spans="2:7" x14ac:dyDescent="0.35">
      <c r="B5993" s="7">
        <v>48725</v>
      </c>
      <c r="G5993" t="s">
        <v>993</v>
      </c>
    </row>
    <row r="5994" spans="2:7" x14ac:dyDescent="0.35">
      <c r="B5994" s="7">
        <v>48726</v>
      </c>
      <c r="G5994" t="s">
        <v>992</v>
      </c>
    </row>
    <row r="5995" spans="2:7" x14ac:dyDescent="0.35">
      <c r="B5995" s="7">
        <v>48727</v>
      </c>
      <c r="G5995" t="s">
        <v>991</v>
      </c>
    </row>
    <row r="5996" spans="2:7" x14ac:dyDescent="0.35">
      <c r="B5996" s="7">
        <v>48728</v>
      </c>
      <c r="G5996" t="s">
        <v>990</v>
      </c>
    </row>
    <row r="5997" spans="2:7" x14ac:dyDescent="0.35">
      <c r="B5997" s="7">
        <v>48729</v>
      </c>
      <c r="G5997" t="s">
        <v>989</v>
      </c>
    </row>
    <row r="5998" spans="2:7" x14ac:dyDescent="0.35">
      <c r="B5998" s="7">
        <v>48730</v>
      </c>
      <c r="G5998" t="s">
        <v>988</v>
      </c>
    </row>
    <row r="5999" spans="2:7" x14ac:dyDescent="0.35">
      <c r="B5999" s="7">
        <v>48731</v>
      </c>
      <c r="G5999" t="s">
        <v>987</v>
      </c>
    </row>
    <row r="6000" spans="2:7" x14ac:dyDescent="0.35">
      <c r="B6000" s="7">
        <v>48732</v>
      </c>
      <c r="G6000" t="s">
        <v>986</v>
      </c>
    </row>
    <row r="6001" spans="2:7" x14ac:dyDescent="0.35">
      <c r="B6001" s="7">
        <v>48733</v>
      </c>
      <c r="G6001" t="s">
        <v>985</v>
      </c>
    </row>
    <row r="6002" spans="2:7" x14ac:dyDescent="0.35">
      <c r="B6002" s="7">
        <v>48734</v>
      </c>
      <c r="G6002" t="s">
        <v>984</v>
      </c>
    </row>
    <row r="6003" spans="2:7" x14ac:dyDescent="0.35">
      <c r="B6003" s="7">
        <v>48735</v>
      </c>
      <c r="G6003" t="s">
        <v>983</v>
      </c>
    </row>
    <row r="6004" spans="2:7" x14ac:dyDescent="0.35">
      <c r="B6004" s="7">
        <v>48736</v>
      </c>
      <c r="G6004" t="s">
        <v>982</v>
      </c>
    </row>
    <row r="6005" spans="2:7" x14ac:dyDescent="0.35">
      <c r="B6005" s="7">
        <v>48737</v>
      </c>
      <c r="G6005" t="s">
        <v>981</v>
      </c>
    </row>
    <row r="6006" spans="2:7" x14ac:dyDescent="0.35">
      <c r="B6006" s="7">
        <v>48738</v>
      </c>
      <c r="G6006" t="s">
        <v>980</v>
      </c>
    </row>
    <row r="6007" spans="2:7" x14ac:dyDescent="0.35">
      <c r="B6007" s="7">
        <v>48739</v>
      </c>
      <c r="G6007" t="s">
        <v>979</v>
      </c>
    </row>
    <row r="6008" spans="2:7" x14ac:dyDescent="0.35">
      <c r="B6008" s="7">
        <v>48740</v>
      </c>
      <c r="G6008" t="s">
        <v>978</v>
      </c>
    </row>
    <row r="6009" spans="2:7" x14ac:dyDescent="0.35">
      <c r="B6009" s="7">
        <v>48741</v>
      </c>
      <c r="G6009" t="s">
        <v>977</v>
      </c>
    </row>
    <row r="6010" spans="2:7" x14ac:dyDescent="0.35">
      <c r="B6010" s="7">
        <v>48742</v>
      </c>
      <c r="G6010" t="s">
        <v>976</v>
      </c>
    </row>
    <row r="6011" spans="2:7" x14ac:dyDescent="0.35">
      <c r="B6011" s="7">
        <v>48743</v>
      </c>
      <c r="G6011" t="s">
        <v>975</v>
      </c>
    </row>
    <row r="6012" spans="2:7" x14ac:dyDescent="0.35">
      <c r="B6012" s="7">
        <v>48744</v>
      </c>
      <c r="G6012" t="s">
        <v>974</v>
      </c>
    </row>
    <row r="6013" spans="2:7" x14ac:dyDescent="0.35">
      <c r="B6013" s="7">
        <v>48745</v>
      </c>
      <c r="G6013" t="s">
        <v>973</v>
      </c>
    </row>
    <row r="6014" spans="2:7" x14ac:dyDescent="0.35">
      <c r="B6014" s="7">
        <v>48746</v>
      </c>
      <c r="G6014" t="s">
        <v>972</v>
      </c>
    </row>
    <row r="6015" spans="2:7" x14ac:dyDescent="0.35">
      <c r="B6015" s="7">
        <v>48747</v>
      </c>
      <c r="G6015" t="s">
        <v>971</v>
      </c>
    </row>
    <row r="6016" spans="2:7" x14ac:dyDescent="0.35">
      <c r="B6016" s="7">
        <v>48748</v>
      </c>
      <c r="G6016" t="s">
        <v>970</v>
      </c>
    </row>
    <row r="6017" spans="2:7" x14ac:dyDescent="0.35">
      <c r="B6017" s="7">
        <v>48749</v>
      </c>
      <c r="G6017" t="s">
        <v>969</v>
      </c>
    </row>
    <row r="6018" spans="2:7" x14ac:dyDescent="0.35">
      <c r="B6018" s="7">
        <v>48750</v>
      </c>
      <c r="G6018" t="s">
        <v>968</v>
      </c>
    </row>
    <row r="6019" spans="2:7" x14ac:dyDescent="0.35">
      <c r="B6019" s="7">
        <v>48751</v>
      </c>
      <c r="G6019" t="s">
        <v>967</v>
      </c>
    </row>
    <row r="6020" spans="2:7" x14ac:dyDescent="0.35">
      <c r="B6020" s="7">
        <v>48752</v>
      </c>
      <c r="G6020" t="s">
        <v>966</v>
      </c>
    </row>
    <row r="6021" spans="2:7" x14ac:dyDescent="0.35">
      <c r="B6021" s="7">
        <v>48753</v>
      </c>
      <c r="G6021" t="s">
        <v>965</v>
      </c>
    </row>
    <row r="6022" spans="2:7" x14ac:dyDescent="0.35">
      <c r="B6022" s="7">
        <v>48754</v>
      </c>
      <c r="G6022" t="s">
        <v>964</v>
      </c>
    </row>
    <row r="6023" spans="2:7" x14ac:dyDescent="0.35">
      <c r="B6023" s="7">
        <v>48755</v>
      </c>
      <c r="G6023" t="s">
        <v>963</v>
      </c>
    </row>
    <row r="6024" spans="2:7" x14ac:dyDescent="0.35">
      <c r="B6024" s="7">
        <v>48756</v>
      </c>
      <c r="G6024" t="s">
        <v>962</v>
      </c>
    </row>
    <row r="6025" spans="2:7" x14ac:dyDescent="0.35">
      <c r="B6025" s="7">
        <v>48757</v>
      </c>
      <c r="G6025" t="s">
        <v>961</v>
      </c>
    </row>
    <row r="6026" spans="2:7" x14ac:dyDescent="0.35">
      <c r="B6026" s="7">
        <v>48758</v>
      </c>
      <c r="G6026" t="s">
        <v>960</v>
      </c>
    </row>
    <row r="6027" spans="2:7" x14ac:dyDescent="0.35">
      <c r="B6027" s="7">
        <v>48759</v>
      </c>
      <c r="G6027" t="s">
        <v>959</v>
      </c>
    </row>
    <row r="6028" spans="2:7" x14ac:dyDescent="0.35">
      <c r="B6028" s="7">
        <v>48760</v>
      </c>
      <c r="G6028" t="s">
        <v>958</v>
      </c>
    </row>
    <row r="6029" spans="2:7" x14ac:dyDescent="0.35">
      <c r="B6029" s="7">
        <v>48761</v>
      </c>
      <c r="G6029" t="s">
        <v>957</v>
      </c>
    </row>
    <row r="6030" spans="2:7" x14ac:dyDescent="0.35">
      <c r="B6030" s="7">
        <v>48762</v>
      </c>
      <c r="G6030" t="s">
        <v>956</v>
      </c>
    </row>
    <row r="6031" spans="2:7" x14ac:dyDescent="0.35">
      <c r="B6031" s="7">
        <v>48763</v>
      </c>
      <c r="G6031" t="s">
        <v>955</v>
      </c>
    </row>
    <row r="6032" spans="2:7" x14ac:dyDescent="0.35">
      <c r="B6032" s="7">
        <v>48764</v>
      </c>
      <c r="G6032" t="s">
        <v>954</v>
      </c>
    </row>
    <row r="6033" spans="2:7" x14ac:dyDescent="0.35">
      <c r="B6033" s="7">
        <v>48765</v>
      </c>
      <c r="G6033" t="s">
        <v>953</v>
      </c>
    </row>
    <row r="6034" spans="2:7" x14ac:dyDescent="0.35">
      <c r="B6034" s="7">
        <v>48766</v>
      </c>
      <c r="G6034" t="s">
        <v>952</v>
      </c>
    </row>
    <row r="6035" spans="2:7" x14ac:dyDescent="0.35">
      <c r="B6035" s="7">
        <v>48767</v>
      </c>
      <c r="G6035" t="s">
        <v>951</v>
      </c>
    </row>
    <row r="6036" spans="2:7" x14ac:dyDescent="0.35">
      <c r="B6036" s="7">
        <v>48768</v>
      </c>
      <c r="G6036" t="s">
        <v>950</v>
      </c>
    </row>
    <row r="6037" spans="2:7" x14ac:dyDescent="0.35">
      <c r="B6037" s="7">
        <v>48769</v>
      </c>
      <c r="G6037" t="s">
        <v>949</v>
      </c>
    </row>
    <row r="6038" spans="2:7" x14ac:dyDescent="0.35">
      <c r="B6038" s="7">
        <v>48770</v>
      </c>
      <c r="G6038" t="s">
        <v>948</v>
      </c>
    </row>
    <row r="6039" spans="2:7" x14ac:dyDescent="0.35">
      <c r="B6039" s="7">
        <v>48771</v>
      </c>
      <c r="G6039" t="s">
        <v>947</v>
      </c>
    </row>
    <row r="6040" spans="2:7" x14ac:dyDescent="0.35">
      <c r="B6040" s="7">
        <v>48772</v>
      </c>
      <c r="G6040" t="s">
        <v>946</v>
      </c>
    </row>
    <row r="6041" spans="2:7" x14ac:dyDescent="0.35">
      <c r="B6041" s="7">
        <v>48773</v>
      </c>
      <c r="G6041" t="s">
        <v>945</v>
      </c>
    </row>
    <row r="6042" spans="2:7" x14ac:dyDescent="0.35">
      <c r="B6042" s="7">
        <v>48774</v>
      </c>
      <c r="G6042" t="s">
        <v>944</v>
      </c>
    </row>
    <row r="6043" spans="2:7" x14ac:dyDescent="0.35">
      <c r="B6043" s="7">
        <v>48775</v>
      </c>
      <c r="G6043" t="s">
        <v>943</v>
      </c>
    </row>
    <row r="6044" spans="2:7" x14ac:dyDescent="0.35">
      <c r="B6044" s="7">
        <v>48776</v>
      </c>
      <c r="G6044" t="s">
        <v>942</v>
      </c>
    </row>
    <row r="6045" spans="2:7" x14ac:dyDescent="0.35">
      <c r="B6045" s="7">
        <v>48777</v>
      </c>
      <c r="G6045" t="s">
        <v>941</v>
      </c>
    </row>
    <row r="6046" spans="2:7" x14ac:dyDescent="0.35">
      <c r="B6046" s="7">
        <v>48778</v>
      </c>
      <c r="G6046" t="s">
        <v>940</v>
      </c>
    </row>
    <row r="6047" spans="2:7" x14ac:dyDescent="0.35">
      <c r="B6047" s="7">
        <v>48779</v>
      </c>
      <c r="G6047" t="s">
        <v>939</v>
      </c>
    </row>
    <row r="6048" spans="2:7" x14ac:dyDescent="0.35">
      <c r="B6048" s="7">
        <v>48780</v>
      </c>
      <c r="G6048" t="s">
        <v>938</v>
      </c>
    </row>
    <row r="6049" spans="2:7" x14ac:dyDescent="0.35">
      <c r="B6049" s="7">
        <v>48781</v>
      </c>
      <c r="G6049" t="s">
        <v>937</v>
      </c>
    </row>
    <row r="6050" spans="2:7" x14ac:dyDescent="0.35">
      <c r="B6050" s="7">
        <v>48782</v>
      </c>
      <c r="G6050" t="s">
        <v>936</v>
      </c>
    </row>
    <row r="6051" spans="2:7" x14ac:dyDescent="0.35">
      <c r="B6051" s="7">
        <v>48783</v>
      </c>
      <c r="G6051" t="s">
        <v>935</v>
      </c>
    </row>
    <row r="6052" spans="2:7" x14ac:dyDescent="0.35">
      <c r="B6052" s="7">
        <v>48784</v>
      </c>
      <c r="G6052" t="s">
        <v>934</v>
      </c>
    </row>
    <row r="6053" spans="2:7" x14ac:dyDescent="0.35">
      <c r="B6053" s="7">
        <v>48785</v>
      </c>
      <c r="G6053" t="s">
        <v>933</v>
      </c>
    </row>
    <row r="6054" spans="2:7" x14ac:dyDescent="0.35">
      <c r="B6054" s="7">
        <v>48786</v>
      </c>
      <c r="G6054" t="s">
        <v>932</v>
      </c>
    </row>
    <row r="6055" spans="2:7" x14ac:dyDescent="0.35">
      <c r="B6055" s="7">
        <v>48787</v>
      </c>
      <c r="G6055" t="s">
        <v>931</v>
      </c>
    </row>
    <row r="6056" spans="2:7" x14ac:dyDescent="0.35">
      <c r="B6056" s="7">
        <v>48788</v>
      </c>
      <c r="G6056" t="s">
        <v>930</v>
      </c>
    </row>
    <row r="6057" spans="2:7" x14ac:dyDescent="0.35">
      <c r="B6057" s="7">
        <v>48789</v>
      </c>
      <c r="G6057" t="s">
        <v>929</v>
      </c>
    </row>
    <row r="6058" spans="2:7" x14ac:dyDescent="0.35">
      <c r="B6058" s="7">
        <v>48790</v>
      </c>
      <c r="G6058" t="s">
        <v>928</v>
      </c>
    </row>
    <row r="6059" spans="2:7" x14ac:dyDescent="0.35">
      <c r="B6059" s="7">
        <v>48791</v>
      </c>
      <c r="G6059" t="s">
        <v>927</v>
      </c>
    </row>
    <row r="6060" spans="2:7" x14ac:dyDescent="0.35">
      <c r="B6060" s="7">
        <v>48792</v>
      </c>
      <c r="G6060" t="s">
        <v>926</v>
      </c>
    </row>
    <row r="6061" spans="2:7" x14ac:dyDescent="0.35">
      <c r="B6061" s="7">
        <v>48793</v>
      </c>
      <c r="G6061" t="s">
        <v>925</v>
      </c>
    </row>
    <row r="6062" spans="2:7" x14ac:dyDescent="0.35">
      <c r="B6062" s="7">
        <v>48794</v>
      </c>
      <c r="G6062" t="s">
        <v>924</v>
      </c>
    </row>
    <row r="6063" spans="2:7" x14ac:dyDescent="0.35">
      <c r="B6063" s="7">
        <v>48795</v>
      </c>
      <c r="G6063" t="s">
        <v>923</v>
      </c>
    </row>
    <row r="6064" spans="2:7" x14ac:dyDescent="0.35">
      <c r="B6064" s="7">
        <v>48796</v>
      </c>
      <c r="G6064" t="s">
        <v>922</v>
      </c>
    </row>
    <row r="6065" spans="2:7" x14ac:dyDescent="0.35">
      <c r="B6065" s="7">
        <v>48797</v>
      </c>
      <c r="G6065" t="s">
        <v>921</v>
      </c>
    </row>
    <row r="6066" spans="2:7" x14ac:dyDescent="0.35">
      <c r="B6066" s="7">
        <v>48798</v>
      </c>
      <c r="G6066" t="s">
        <v>920</v>
      </c>
    </row>
    <row r="6067" spans="2:7" x14ac:dyDescent="0.35">
      <c r="B6067" s="7">
        <v>48799</v>
      </c>
      <c r="G6067" t="s">
        <v>919</v>
      </c>
    </row>
    <row r="6068" spans="2:7" x14ac:dyDescent="0.35">
      <c r="B6068" s="7">
        <v>48800</v>
      </c>
      <c r="G6068" t="s">
        <v>918</v>
      </c>
    </row>
    <row r="6069" spans="2:7" x14ac:dyDescent="0.35">
      <c r="B6069" s="7">
        <v>48801</v>
      </c>
      <c r="G6069" t="s">
        <v>917</v>
      </c>
    </row>
    <row r="6070" spans="2:7" x14ac:dyDescent="0.35">
      <c r="B6070" s="7">
        <v>48802</v>
      </c>
      <c r="G6070" t="s">
        <v>916</v>
      </c>
    </row>
    <row r="6071" spans="2:7" x14ac:dyDescent="0.35">
      <c r="B6071" s="7">
        <v>48803</v>
      </c>
      <c r="G6071" t="s">
        <v>915</v>
      </c>
    </row>
    <row r="6072" spans="2:7" x14ac:dyDescent="0.35">
      <c r="B6072" s="7">
        <v>48804</v>
      </c>
      <c r="G6072" t="s">
        <v>914</v>
      </c>
    </row>
    <row r="6073" spans="2:7" x14ac:dyDescent="0.35">
      <c r="B6073" s="7">
        <v>48805</v>
      </c>
      <c r="G6073" t="s">
        <v>913</v>
      </c>
    </row>
    <row r="6074" spans="2:7" x14ac:dyDescent="0.35">
      <c r="B6074" s="7">
        <v>48806</v>
      </c>
      <c r="G6074" t="s">
        <v>912</v>
      </c>
    </row>
    <row r="6075" spans="2:7" x14ac:dyDescent="0.35">
      <c r="B6075" s="7">
        <v>48807</v>
      </c>
      <c r="G6075" t="s">
        <v>911</v>
      </c>
    </row>
    <row r="6076" spans="2:7" x14ac:dyDescent="0.35">
      <c r="B6076" s="7">
        <v>48808</v>
      </c>
      <c r="G6076" t="s">
        <v>910</v>
      </c>
    </row>
    <row r="6077" spans="2:7" x14ac:dyDescent="0.35">
      <c r="B6077" s="7">
        <v>48809</v>
      </c>
      <c r="G6077" t="s">
        <v>909</v>
      </c>
    </row>
    <row r="6078" spans="2:7" x14ac:dyDescent="0.35">
      <c r="B6078" s="7">
        <v>48810</v>
      </c>
      <c r="G6078" t="s">
        <v>908</v>
      </c>
    </row>
    <row r="6079" spans="2:7" x14ac:dyDescent="0.35">
      <c r="B6079" s="7">
        <v>48811</v>
      </c>
      <c r="G6079" t="s">
        <v>907</v>
      </c>
    </row>
    <row r="6080" spans="2:7" x14ac:dyDescent="0.35">
      <c r="B6080" s="7">
        <v>48812</v>
      </c>
      <c r="G6080" t="s">
        <v>906</v>
      </c>
    </row>
    <row r="6081" spans="2:7" x14ac:dyDescent="0.35">
      <c r="B6081" s="7">
        <v>48813</v>
      </c>
      <c r="G6081" t="s">
        <v>905</v>
      </c>
    </row>
    <row r="6082" spans="2:7" x14ac:dyDescent="0.35">
      <c r="B6082" s="7">
        <v>48814</v>
      </c>
      <c r="G6082" t="s">
        <v>904</v>
      </c>
    </row>
    <row r="6083" spans="2:7" x14ac:dyDescent="0.35">
      <c r="B6083" s="7">
        <v>48815</v>
      </c>
      <c r="G6083" t="s">
        <v>903</v>
      </c>
    </row>
    <row r="6084" spans="2:7" x14ac:dyDescent="0.35">
      <c r="B6084" s="7">
        <v>48816</v>
      </c>
      <c r="G6084" t="s">
        <v>902</v>
      </c>
    </row>
    <row r="6085" spans="2:7" x14ac:dyDescent="0.35">
      <c r="B6085" s="7">
        <v>48817</v>
      </c>
      <c r="G6085" t="s">
        <v>901</v>
      </c>
    </row>
    <row r="6086" spans="2:7" x14ac:dyDescent="0.35">
      <c r="B6086" s="7">
        <v>48818</v>
      </c>
      <c r="G6086" t="s">
        <v>900</v>
      </c>
    </row>
    <row r="6087" spans="2:7" x14ac:dyDescent="0.35">
      <c r="B6087" s="7">
        <v>48819</v>
      </c>
      <c r="G6087" t="s">
        <v>899</v>
      </c>
    </row>
    <row r="6088" spans="2:7" x14ac:dyDescent="0.35">
      <c r="B6088" s="7">
        <v>48820</v>
      </c>
      <c r="G6088" t="s">
        <v>898</v>
      </c>
    </row>
    <row r="6089" spans="2:7" x14ac:dyDescent="0.35">
      <c r="B6089" s="7">
        <v>48821</v>
      </c>
      <c r="G6089" t="s">
        <v>897</v>
      </c>
    </row>
    <row r="6090" spans="2:7" x14ac:dyDescent="0.35">
      <c r="B6090" s="7">
        <v>48822</v>
      </c>
      <c r="G6090" t="s">
        <v>896</v>
      </c>
    </row>
    <row r="6091" spans="2:7" x14ac:dyDescent="0.35">
      <c r="B6091" s="7">
        <v>48823</v>
      </c>
      <c r="G6091" t="s">
        <v>895</v>
      </c>
    </row>
    <row r="6092" spans="2:7" x14ac:dyDescent="0.35">
      <c r="B6092" s="7">
        <v>48824</v>
      </c>
      <c r="G6092" t="s">
        <v>894</v>
      </c>
    </row>
    <row r="6093" spans="2:7" x14ac:dyDescent="0.35">
      <c r="B6093" s="7">
        <v>48825</v>
      </c>
      <c r="G6093" t="s">
        <v>893</v>
      </c>
    </row>
    <row r="6094" spans="2:7" x14ac:dyDescent="0.35">
      <c r="B6094" s="7">
        <v>48826</v>
      </c>
      <c r="G6094" t="s">
        <v>892</v>
      </c>
    </row>
    <row r="6095" spans="2:7" x14ac:dyDescent="0.35">
      <c r="B6095" s="7">
        <v>48827</v>
      </c>
      <c r="G6095" t="s">
        <v>891</v>
      </c>
    </row>
    <row r="6096" spans="2:7" x14ac:dyDescent="0.35">
      <c r="B6096" s="7">
        <v>48828</v>
      </c>
      <c r="G6096" t="s">
        <v>890</v>
      </c>
    </row>
    <row r="6097" spans="2:7" x14ac:dyDescent="0.35">
      <c r="B6097" s="7">
        <v>48829</v>
      </c>
      <c r="G6097" t="s">
        <v>889</v>
      </c>
    </row>
    <row r="6098" spans="2:7" x14ac:dyDescent="0.35">
      <c r="B6098" s="7">
        <v>48830</v>
      </c>
      <c r="G6098" t="s">
        <v>888</v>
      </c>
    </row>
    <row r="6099" spans="2:7" x14ac:dyDescent="0.35">
      <c r="B6099" s="7">
        <v>48831</v>
      </c>
      <c r="G6099" t="s">
        <v>887</v>
      </c>
    </row>
    <row r="6100" spans="2:7" x14ac:dyDescent="0.35">
      <c r="B6100" s="7">
        <v>48832</v>
      </c>
      <c r="G6100" t="s">
        <v>886</v>
      </c>
    </row>
    <row r="6101" spans="2:7" x14ac:dyDescent="0.35">
      <c r="B6101" s="7">
        <v>48833</v>
      </c>
      <c r="G6101" t="s">
        <v>885</v>
      </c>
    </row>
    <row r="6102" spans="2:7" x14ac:dyDescent="0.35">
      <c r="B6102" s="7">
        <v>48834</v>
      </c>
      <c r="G6102" t="s">
        <v>884</v>
      </c>
    </row>
    <row r="6103" spans="2:7" x14ac:dyDescent="0.35">
      <c r="B6103" s="7">
        <v>48835</v>
      </c>
      <c r="G6103" t="s">
        <v>883</v>
      </c>
    </row>
    <row r="6104" spans="2:7" x14ac:dyDescent="0.35">
      <c r="B6104" s="7">
        <v>48836</v>
      </c>
      <c r="G6104" t="s">
        <v>882</v>
      </c>
    </row>
    <row r="6105" spans="2:7" x14ac:dyDescent="0.35">
      <c r="B6105" s="7">
        <v>48837</v>
      </c>
      <c r="G6105" t="s">
        <v>881</v>
      </c>
    </row>
    <row r="6106" spans="2:7" x14ac:dyDescent="0.35">
      <c r="B6106" s="7">
        <v>48838</v>
      </c>
      <c r="G6106" t="s">
        <v>880</v>
      </c>
    </row>
    <row r="6107" spans="2:7" x14ac:dyDescent="0.35">
      <c r="B6107" s="7">
        <v>48839</v>
      </c>
      <c r="G6107" t="s">
        <v>879</v>
      </c>
    </row>
    <row r="6108" spans="2:7" x14ac:dyDescent="0.35">
      <c r="B6108" s="7">
        <v>48840</v>
      </c>
      <c r="G6108" t="s">
        <v>878</v>
      </c>
    </row>
    <row r="6109" spans="2:7" x14ac:dyDescent="0.35">
      <c r="B6109" s="7">
        <v>48841</v>
      </c>
      <c r="G6109" t="s">
        <v>877</v>
      </c>
    </row>
    <row r="6110" spans="2:7" x14ac:dyDescent="0.35">
      <c r="B6110" s="7">
        <v>48842</v>
      </c>
      <c r="G6110" t="s">
        <v>876</v>
      </c>
    </row>
    <row r="6111" spans="2:7" x14ac:dyDescent="0.35">
      <c r="B6111" s="7">
        <v>48843</v>
      </c>
      <c r="G6111" t="s">
        <v>875</v>
      </c>
    </row>
    <row r="6112" spans="2:7" x14ac:dyDescent="0.35">
      <c r="B6112" s="7">
        <v>48844</v>
      </c>
      <c r="G6112" t="s">
        <v>874</v>
      </c>
    </row>
    <row r="6113" spans="2:7" x14ac:dyDescent="0.35">
      <c r="B6113" s="7">
        <v>48845</v>
      </c>
      <c r="G6113" t="s">
        <v>873</v>
      </c>
    </row>
    <row r="6114" spans="2:7" x14ac:dyDescent="0.35">
      <c r="B6114" s="7">
        <v>48846</v>
      </c>
      <c r="G6114" t="s">
        <v>872</v>
      </c>
    </row>
    <row r="6115" spans="2:7" x14ac:dyDescent="0.35">
      <c r="B6115" s="7">
        <v>48847</v>
      </c>
      <c r="G6115" t="s">
        <v>871</v>
      </c>
    </row>
    <row r="6116" spans="2:7" x14ac:dyDescent="0.35">
      <c r="B6116" s="7">
        <v>48848</v>
      </c>
      <c r="G6116" t="s">
        <v>870</v>
      </c>
    </row>
    <row r="6117" spans="2:7" x14ac:dyDescent="0.35">
      <c r="B6117" s="7">
        <v>48849</v>
      </c>
      <c r="G6117" t="s">
        <v>869</v>
      </c>
    </row>
    <row r="6118" spans="2:7" x14ac:dyDescent="0.35">
      <c r="B6118" s="7">
        <v>48850</v>
      </c>
      <c r="G6118" t="s">
        <v>868</v>
      </c>
    </row>
    <row r="6119" spans="2:7" x14ac:dyDescent="0.35">
      <c r="B6119" s="7">
        <v>48851</v>
      </c>
      <c r="G6119" t="s">
        <v>867</v>
      </c>
    </row>
    <row r="6120" spans="2:7" x14ac:dyDescent="0.35">
      <c r="B6120" s="7">
        <v>48852</v>
      </c>
      <c r="G6120" t="s">
        <v>866</v>
      </c>
    </row>
    <row r="6121" spans="2:7" x14ac:dyDescent="0.35">
      <c r="B6121" s="7">
        <v>48853</v>
      </c>
      <c r="G6121" t="s">
        <v>865</v>
      </c>
    </row>
    <row r="6122" spans="2:7" x14ac:dyDescent="0.35">
      <c r="B6122" s="7">
        <v>48854</v>
      </c>
      <c r="G6122" t="s">
        <v>864</v>
      </c>
    </row>
    <row r="6123" spans="2:7" x14ac:dyDescent="0.35">
      <c r="B6123" s="7">
        <v>48855</v>
      </c>
      <c r="G6123" t="s">
        <v>863</v>
      </c>
    </row>
    <row r="6124" spans="2:7" x14ac:dyDescent="0.35">
      <c r="B6124" s="7">
        <v>48856</v>
      </c>
      <c r="G6124" t="s">
        <v>862</v>
      </c>
    </row>
    <row r="6125" spans="2:7" x14ac:dyDescent="0.35">
      <c r="B6125" s="7">
        <v>48857</v>
      </c>
      <c r="G6125" t="s">
        <v>861</v>
      </c>
    </row>
    <row r="6126" spans="2:7" x14ac:dyDescent="0.35">
      <c r="B6126" s="7">
        <v>48858</v>
      </c>
      <c r="G6126" t="s">
        <v>860</v>
      </c>
    </row>
    <row r="6127" spans="2:7" x14ac:dyDescent="0.35">
      <c r="B6127" s="7">
        <v>48859</v>
      </c>
      <c r="G6127" t="s">
        <v>859</v>
      </c>
    </row>
    <row r="6128" spans="2:7" x14ac:dyDescent="0.35">
      <c r="B6128" s="7">
        <v>48860</v>
      </c>
      <c r="G6128" t="s">
        <v>858</v>
      </c>
    </row>
    <row r="6129" spans="2:7" x14ac:dyDescent="0.35">
      <c r="B6129" s="7">
        <v>48861</v>
      </c>
      <c r="G6129" t="s">
        <v>857</v>
      </c>
    </row>
    <row r="6130" spans="2:7" x14ac:dyDescent="0.35">
      <c r="B6130" s="7">
        <v>48862</v>
      </c>
      <c r="G6130" t="s">
        <v>856</v>
      </c>
    </row>
    <row r="6131" spans="2:7" x14ac:dyDescent="0.35">
      <c r="B6131" s="7">
        <v>48863</v>
      </c>
      <c r="G6131" t="s">
        <v>855</v>
      </c>
    </row>
    <row r="6132" spans="2:7" x14ac:dyDescent="0.35">
      <c r="B6132" s="7">
        <v>48864</v>
      </c>
      <c r="G6132" t="s">
        <v>854</v>
      </c>
    </row>
    <row r="6133" spans="2:7" x14ac:dyDescent="0.35">
      <c r="B6133" s="7">
        <v>48865</v>
      </c>
      <c r="G6133" t="s">
        <v>853</v>
      </c>
    </row>
    <row r="6134" spans="2:7" x14ac:dyDescent="0.35">
      <c r="B6134" s="7">
        <v>48866</v>
      </c>
      <c r="G6134" t="s">
        <v>852</v>
      </c>
    </row>
    <row r="6135" spans="2:7" x14ac:dyDescent="0.35">
      <c r="B6135" s="7">
        <v>48867</v>
      </c>
      <c r="G6135" t="s">
        <v>851</v>
      </c>
    </row>
    <row r="6136" spans="2:7" x14ac:dyDescent="0.35">
      <c r="B6136" s="7">
        <v>48868</v>
      </c>
      <c r="G6136" t="s">
        <v>850</v>
      </c>
    </row>
    <row r="6137" spans="2:7" x14ac:dyDescent="0.35">
      <c r="B6137" s="7">
        <v>48869</v>
      </c>
      <c r="G6137" t="s">
        <v>849</v>
      </c>
    </row>
    <row r="6138" spans="2:7" x14ac:dyDescent="0.35">
      <c r="B6138" s="7">
        <v>48870</v>
      </c>
      <c r="G6138" t="s">
        <v>848</v>
      </c>
    </row>
    <row r="6139" spans="2:7" x14ac:dyDescent="0.35">
      <c r="B6139" s="7">
        <v>48871</v>
      </c>
      <c r="G6139" t="s">
        <v>847</v>
      </c>
    </row>
    <row r="6140" spans="2:7" x14ac:dyDescent="0.35">
      <c r="B6140" s="7">
        <v>48872</v>
      </c>
      <c r="G6140" t="s">
        <v>846</v>
      </c>
    </row>
    <row r="6141" spans="2:7" x14ac:dyDescent="0.35">
      <c r="B6141" s="7">
        <v>48873</v>
      </c>
      <c r="G6141" t="s">
        <v>845</v>
      </c>
    </row>
    <row r="6142" spans="2:7" x14ac:dyDescent="0.35">
      <c r="B6142" s="7">
        <v>48874</v>
      </c>
      <c r="G6142" t="s">
        <v>844</v>
      </c>
    </row>
    <row r="6143" spans="2:7" x14ac:dyDescent="0.35">
      <c r="B6143" s="7">
        <v>48875</v>
      </c>
      <c r="G6143" t="s">
        <v>843</v>
      </c>
    </row>
    <row r="6144" spans="2:7" x14ac:dyDescent="0.35">
      <c r="B6144" s="7">
        <v>48876</v>
      </c>
      <c r="G6144" t="s">
        <v>842</v>
      </c>
    </row>
    <row r="6145" spans="2:7" x14ac:dyDescent="0.35">
      <c r="B6145" s="7">
        <v>48877</v>
      </c>
      <c r="G6145" t="s">
        <v>841</v>
      </c>
    </row>
    <row r="6146" spans="2:7" x14ac:dyDescent="0.35">
      <c r="B6146" s="7">
        <v>48878</v>
      </c>
      <c r="G6146" t="s">
        <v>840</v>
      </c>
    </row>
    <row r="6147" spans="2:7" x14ac:dyDescent="0.35">
      <c r="B6147" s="7">
        <v>48879</v>
      </c>
      <c r="G6147" t="s">
        <v>839</v>
      </c>
    </row>
    <row r="6148" spans="2:7" x14ac:dyDescent="0.35">
      <c r="B6148" s="7">
        <v>48880</v>
      </c>
      <c r="G6148" t="s">
        <v>838</v>
      </c>
    </row>
    <row r="6149" spans="2:7" x14ac:dyDescent="0.35">
      <c r="B6149" s="7">
        <v>48881</v>
      </c>
      <c r="G6149" t="s">
        <v>837</v>
      </c>
    </row>
    <row r="6150" spans="2:7" x14ac:dyDescent="0.35">
      <c r="B6150" s="7">
        <v>48882</v>
      </c>
      <c r="G6150" t="s">
        <v>836</v>
      </c>
    </row>
    <row r="6151" spans="2:7" x14ac:dyDescent="0.35">
      <c r="B6151" s="7">
        <v>48883</v>
      </c>
      <c r="G6151" t="s">
        <v>835</v>
      </c>
    </row>
    <row r="6152" spans="2:7" x14ac:dyDescent="0.35">
      <c r="B6152" s="7">
        <v>48884</v>
      </c>
      <c r="G6152" t="s">
        <v>834</v>
      </c>
    </row>
    <row r="6153" spans="2:7" x14ac:dyDescent="0.35">
      <c r="B6153" s="7">
        <v>48885</v>
      </c>
      <c r="G6153" t="s">
        <v>833</v>
      </c>
    </row>
    <row r="6154" spans="2:7" x14ac:dyDescent="0.35">
      <c r="B6154" s="7">
        <v>48886</v>
      </c>
      <c r="G6154" t="s">
        <v>832</v>
      </c>
    </row>
    <row r="6155" spans="2:7" x14ac:dyDescent="0.35">
      <c r="B6155" s="7">
        <v>48887</v>
      </c>
      <c r="G6155" t="s">
        <v>831</v>
      </c>
    </row>
    <row r="6156" spans="2:7" x14ac:dyDescent="0.35">
      <c r="B6156" s="7">
        <v>48888</v>
      </c>
      <c r="G6156" t="s">
        <v>830</v>
      </c>
    </row>
    <row r="6157" spans="2:7" x14ac:dyDescent="0.35">
      <c r="B6157" s="7">
        <v>48889</v>
      </c>
      <c r="G6157" t="s">
        <v>829</v>
      </c>
    </row>
    <row r="6158" spans="2:7" x14ac:dyDescent="0.35">
      <c r="B6158" s="7">
        <v>48890</v>
      </c>
      <c r="G6158" t="s">
        <v>828</v>
      </c>
    </row>
    <row r="6159" spans="2:7" x14ac:dyDescent="0.35">
      <c r="B6159" s="7">
        <v>48891</v>
      </c>
      <c r="G6159" t="s">
        <v>827</v>
      </c>
    </row>
    <row r="6160" spans="2:7" x14ac:dyDescent="0.35">
      <c r="B6160" s="7">
        <v>48892</v>
      </c>
      <c r="G6160" t="s">
        <v>826</v>
      </c>
    </row>
    <row r="6161" spans="2:7" x14ac:dyDescent="0.35">
      <c r="B6161" s="7">
        <v>48893</v>
      </c>
      <c r="G6161" t="s">
        <v>825</v>
      </c>
    </row>
    <row r="6162" spans="2:7" x14ac:dyDescent="0.35">
      <c r="B6162" s="7">
        <v>48894</v>
      </c>
      <c r="G6162" t="s">
        <v>824</v>
      </c>
    </row>
    <row r="6163" spans="2:7" x14ac:dyDescent="0.35">
      <c r="B6163" s="7">
        <v>48895</v>
      </c>
      <c r="G6163" t="s">
        <v>823</v>
      </c>
    </row>
    <row r="6164" spans="2:7" x14ac:dyDescent="0.35">
      <c r="B6164" s="7">
        <v>48896</v>
      </c>
      <c r="G6164" t="s">
        <v>822</v>
      </c>
    </row>
    <row r="6165" spans="2:7" x14ac:dyDescent="0.35">
      <c r="B6165" s="7">
        <v>48897</v>
      </c>
      <c r="G6165" t="s">
        <v>821</v>
      </c>
    </row>
    <row r="6166" spans="2:7" x14ac:dyDescent="0.35">
      <c r="B6166" s="7">
        <v>48898</v>
      </c>
      <c r="G6166" t="s">
        <v>820</v>
      </c>
    </row>
    <row r="6167" spans="2:7" x14ac:dyDescent="0.35">
      <c r="B6167" s="7">
        <v>48899</v>
      </c>
      <c r="G6167" t="s">
        <v>819</v>
      </c>
    </row>
    <row r="6168" spans="2:7" x14ac:dyDescent="0.35">
      <c r="B6168" s="7">
        <v>48900</v>
      </c>
      <c r="G6168" t="s">
        <v>818</v>
      </c>
    </row>
    <row r="6169" spans="2:7" x14ac:dyDescent="0.35">
      <c r="B6169" s="7">
        <v>48901</v>
      </c>
      <c r="G6169" t="s">
        <v>817</v>
      </c>
    </row>
    <row r="6170" spans="2:7" x14ac:dyDescent="0.35">
      <c r="B6170" s="7">
        <v>48902</v>
      </c>
      <c r="G6170" t="s">
        <v>816</v>
      </c>
    </row>
    <row r="6171" spans="2:7" x14ac:dyDescent="0.35">
      <c r="B6171" s="7">
        <v>48903</v>
      </c>
      <c r="G6171" t="s">
        <v>815</v>
      </c>
    </row>
    <row r="6172" spans="2:7" x14ac:dyDescent="0.35">
      <c r="B6172" s="7">
        <v>48904</v>
      </c>
      <c r="G6172" t="s">
        <v>814</v>
      </c>
    </row>
    <row r="6173" spans="2:7" x14ac:dyDescent="0.35">
      <c r="B6173" s="7">
        <v>48905</v>
      </c>
      <c r="G6173" t="s">
        <v>813</v>
      </c>
    </row>
    <row r="6174" spans="2:7" x14ac:dyDescent="0.35">
      <c r="B6174" s="7">
        <v>48906</v>
      </c>
      <c r="G6174" t="s">
        <v>812</v>
      </c>
    </row>
    <row r="6175" spans="2:7" x14ac:dyDescent="0.35">
      <c r="B6175" s="7">
        <v>48907</v>
      </c>
      <c r="G6175" t="s">
        <v>811</v>
      </c>
    </row>
    <row r="6176" spans="2:7" x14ac:dyDescent="0.35">
      <c r="B6176" s="7">
        <v>48908</v>
      </c>
      <c r="G6176" t="s">
        <v>810</v>
      </c>
    </row>
    <row r="6177" spans="2:7" x14ac:dyDescent="0.35">
      <c r="B6177" s="7">
        <v>48909</v>
      </c>
      <c r="G6177" t="s">
        <v>809</v>
      </c>
    </row>
    <row r="6178" spans="2:7" x14ac:dyDescent="0.35">
      <c r="B6178" s="7">
        <v>48910</v>
      </c>
      <c r="G6178" t="s">
        <v>808</v>
      </c>
    </row>
    <row r="6179" spans="2:7" x14ac:dyDescent="0.35">
      <c r="B6179" s="7">
        <v>48911</v>
      </c>
      <c r="G6179" t="s">
        <v>807</v>
      </c>
    </row>
    <row r="6180" spans="2:7" x14ac:dyDescent="0.35">
      <c r="B6180" s="7">
        <v>48912</v>
      </c>
      <c r="G6180" t="s">
        <v>806</v>
      </c>
    </row>
    <row r="6181" spans="2:7" x14ac:dyDescent="0.35">
      <c r="B6181" s="7">
        <v>48913</v>
      </c>
      <c r="G6181" t="s">
        <v>805</v>
      </c>
    </row>
    <row r="6182" spans="2:7" x14ac:dyDescent="0.35">
      <c r="B6182" s="7">
        <v>48914</v>
      </c>
      <c r="G6182" t="s">
        <v>804</v>
      </c>
    </row>
    <row r="6183" spans="2:7" x14ac:dyDescent="0.35">
      <c r="B6183" s="7">
        <v>48915</v>
      </c>
      <c r="G6183" t="s">
        <v>803</v>
      </c>
    </row>
    <row r="6184" spans="2:7" x14ac:dyDescent="0.35">
      <c r="B6184" s="7">
        <v>48916</v>
      </c>
      <c r="G6184" t="s">
        <v>802</v>
      </c>
    </row>
    <row r="6185" spans="2:7" x14ac:dyDescent="0.35">
      <c r="B6185" s="7">
        <v>48917</v>
      </c>
      <c r="G6185" t="s">
        <v>801</v>
      </c>
    </row>
    <row r="6186" spans="2:7" x14ac:dyDescent="0.35">
      <c r="B6186" s="7">
        <v>48918</v>
      </c>
      <c r="G6186" t="s">
        <v>800</v>
      </c>
    </row>
    <row r="6187" spans="2:7" x14ac:dyDescent="0.35">
      <c r="B6187" s="7">
        <v>48919</v>
      </c>
      <c r="G6187" t="s">
        <v>799</v>
      </c>
    </row>
    <row r="6188" spans="2:7" x14ac:dyDescent="0.35">
      <c r="B6188" s="7">
        <v>48920</v>
      </c>
      <c r="G6188" t="s">
        <v>798</v>
      </c>
    </row>
    <row r="6189" spans="2:7" x14ac:dyDescent="0.35">
      <c r="B6189" s="7">
        <v>48921</v>
      </c>
      <c r="G6189" t="s">
        <v>797</v>
      </c>
    </row>
    <row r="6190" spans="2:7" x14ac:dyDescent="0.35">
      <c r="B6190" s="7">
        <v>48922</v>
      </c>
      <c r="G6190" t="s">
        <v>796</v>
      </c>
    </row>
    <row r="6191" spans="2:7" x14ac:dyDescent="0.35">
      <c r="B6191" s="7">
        <v>48923</v>
      </c>
      <c r="G6191" t="s">
        <v>795</v>
      </c>
    </row>
    <row r="6192" spans="2:7" x14ac:dyDescent="0.35">
      <c r="B6192" s="7">
        <v>48924</v>
      </c>
      <c r="G6192" t="s">
        <v>794</v>
      </c>
    </row>
    <row r="6193" spans="2:7" x14ac:dyDescent="0.35">
      <c r="B6193" s="7">
        <v>48925</v>
      </c>
      <c r="G6193" t="s">
        <v>793</v>
      </c>
    </row>
    <row r="6194" spans="2:7" x14ac:dyDescent="0.35">
      <c r="B6194" s="7">
        <v>48926</v>
      </c>
      <c r="G6194" t="s">
        <v>792</v>
      </c>
    </row>
    <row r="6195" spans="2:7" x14ac:dyDescent="0.35">
      <c r="B6195" s="7">
        <v>48927</v>
      </c>
      <c r="G6195" t="s">
        <v>791</v>
      </c>
    </row>
    <row r="6196" spans="2:7" x14ac:dyDescent="0.35">
      <c r="B6196" s="7">
        <v>48928</v>
      </c>
      <c r="G6196" t="s">
        <v>790</v>
      </c>
    </row>
    <row r="6197" spans="2:7" x14ac:dyDescent="0.35">
      <c r="B6197" s="7">
        <v>48929</v>
      </c>
      <c r="G6197" t="s">
        <v>789</v>
      </c>
    </row>
    <row r="6198" spans="2:7" x14ac:dyDescent="0.35">
      <c r="B6198" s="7">
        <v>48930</v>
      </c>
      <c r="G6198" t="s">
        <v>788</v>
      </c>
    </row>
    <row r="6199" spans="2:7" x14ac:dyDescent="0.35">
      <c r="B6199" s="7">
        <v>48931</v>
      </c>
      <c r="G6199" t="s">
        <v>787</v>
      </c>
    </row>
    <row r="6200" spans="2:7" x14ac:dyDescent="0.35">
      <c r="B6200" s="7">
        <v>48932</v>
      </c>
      <c r="G6200" t="s">
        <v>786</v>
      </c>
    </row>
    <row r="6201" spans="2:7" x14ac:dyDescent="0.35">
      <c r="B6201" s="7">
        <v>48933</v>
      </c>
      <c r="G6201" t="s">
        <v>785</v>
      </c>
    </row>
    <row r="6202" spans="2:7" x14ac:dyDescent="0.35">
      <c r="B6202" s="7">
        <v>48934</v>
      </c>
      <c r="G6202" t="s">
        <v>784</v>
      </c>
    </row>
    <row r="6203" spans="2:7" x14ac:dyDescent="0.35">
      <c r="B6203" s="7">
        <v>48935</v>
      </c>
      <c r="G6203" t="s">
        <v>783</v>
      </c>
    </row>
    <row r="6204" spans="2:7" x14ac:dyDescent="0.35">
      <c r="B6204" s="7">
        <v>48936</v>
      </c>
      <c r="G6204" t="s">
        <v>782</v>
      </c>
    </row>
    <row r="6205" spans="2:7" x14ac:dyDescent="0.35">
      <c r="B6205" s="7">
        <v>48937</v>
      </c>
      <c r="G6205" t="s">
        <v>781</v>
      </c>
    </row>
    <row r="6206" spans="2:7" x14ac:dyDescent="0.35">
      <c r="B6206" s="7">
        <v>48938</v>
      </c>
      <c r="G6206" t="s">
        <v>780</v>
      </c>
    </row>
    <row r="6207" spans="2:7" x14ac:dyDescent="0.35">
      <c r="B6207" s="7">
        <v>48939</v>
      </c>
      <c r="G6207" t="s">
        <v>779</v>
      </c>
    </row>
    <row r="6208" spans="2:7" x14ac:dyDescent="0.35">
      <c r="B6208" s="7">
        <v>48940</v>
      </c>
      <c r="G6208" t="s">
        <v>778</v>
      </c>
    </row>
    <row r="6209" spans="2:7" x14ac:dyDescent="0.35">
      <c r="B6209" s="7">
        <v>48941</v>
      </c>
      <c r="G6209" t="s">
        <v>777</v>
      </c>
    </row>
    <row r="6210" spans="2:7" x14ac:dyDescent="0.35">
      <c r="B6210" s="7">
        <v>48942</v>
      </c>
      <c r="G6210" t="s">
        <v>776</v>
      </c>
    </row>
    <row r="6211" spans="2:7" x14ac:dyDescent="0.35">
      <c r="B6211" s="7">
        <v>48943</v>
      </c>
      <c r="G6211" t="s">
        <v>775</v>
      </c>
    </row>
    <row r="6212" spans="2:7" x14ac:dyDescent="0.35">
      <c r="B6212" s="7">
        <v>48944</v>
      </c>
      <c r="G6212" t="s">
        <v>774</v>
      </c>
    </row>
    <row r="6213" spans="2:7" x14ac:dyDescent="0.35">
      <c r="B6213" s="7">
        <v>48945</v>
      </c>
      <c r="G6213" t="s">
        <v>773</v>
      </c>
    </row>
    <row r="6214" spans="2:7" x14ac:dyDescent="0.35">
      <c r="B6214" s="7">
        <v>48946</v>
      </c>
      <c r="G6214" t="s">
        <v>772</v>
      </c>
    </row>
    <row r="6215" spans="2:7" x14ac:dyDescent="0.35">
      <c r="B6215" s="7">
        <v>48947</v>
      </c>
      <c r="G6215" t="s">
        <v>771</v>
      </c>
    </row>
    <row r="6216" spans="2:7" x14ac:dyDescent="0.35">
      <c r="B6216" s="7">
        <v>48948</v>
      </c>
      <c r="G6216" t="s">
        <v>770</v>
      </c>
    </row>
    <row r="6217" spans="2:7" x14ac:dyDescent="0.35">
      <c r="B6217" s="7">
        <v>48949</v>
      </c>
      <c r="G6217" t="s">
        <v>769</v>
      </c>
    </row>
    <row r="6218" spans="2:7" x14ac:dyDescent="0.35">
      <c r="B6218" s="7">
        <v>48950</v>
      </c>
      <c r="G6218" t="s">
        <v>768</v>
      </c>
    </row>
    <row r="6219" spans="2:7" x14ac:dyDescent="0.35">
      <c r="B6219" s="7">
        <v>48951</v>
      </c>
      <c r="G6219" t="s">
        <v>767</v>
      </c>
    </row>
    <row r="6220" spans="2:7" x14ac:dyDescent="0.35">
      <c r="B6220" s="7">
        <v>48952</v>
      </c>
      <c r="G6220" t="s">
        <v>766</v>
      </c>
    </row>
    <row r="6221" spans="2:7" x14ac:dyDescent="0.35">
      <c r="B6221" s="7">
        <v>48953</v>
      </c>
      <c r="G6221" t="s">
        <v>765</v>
      </c>
    </row>
    <row r="6222" spans="2:7" x14ac:dyDescent="0.35">
      <c r="B6222" s="7">
        <v>48954</v>
      </c>
      <c r="G6222" t="s">
        <v>764</v>
      </c>
    </row>
    <row r="6223" spans="2:7" x14ac:dyDescent="0.35">
      <c r="B6223" s="7">
        <v>48955</v>
      </c>
      <c r="G6223" t="s">
        <v>763</v>
      </c>
    </row>
    <row r="6224" spans="2:7" x14ac:dyDescent="0.35">
      <c r="B6224" s="7">
        <v>48956</v>
      </c>
      <c r="G6224" t="s">
        <v>762</v>
      </c>
    </row>
    <row r="6225" spans="2:7" x14ac:dyDescent="0.35">
      <c r="B6225" s="7">
        <v>48957</v>
      </c>
      <c r="G6225" t="s">
        <v>761</v>
      </c>
    </row>
    <row r="6226" spans="2:7" x14ac:dyDescent="0.35">
      <c r="B6226" s="7">
        <v>48958</v>
      </c>
      <c r="G6226" t="s">
        <v>760</v>
      </c>
    </row>
    <row r="6227" spans="2:7" x14ac:dyDescent="0.35">
      <c r="B6227" s="7">
        <v>48959</v>
      </c>
      <c r="G6227" t="s">
        <v>759</v>
      </c>
    </row>
    <row r="6228" spans="2:7" x14ac:dyDescent="0.35">
      <c r="B6228" s="7">
        <v>48960</v>
      </c>
      <c r="G6228" t="s">
        <v>758</v>
      </c>
    </row>
    <row r="6229" spans="2:7" x14ac:dyDescent="0.35">
      <c r="B6229" s="7">
        <v>48961</v>
      </c>
      <c r="G6229" t="s">
        <v>757</v>
      </c>
    </row>
    <row r="6230" spans="2:7" x14ac:dyDescent="0.35">
      <c r="B6230" s="7">
        <v>48962</v>
      </c>
      <c r="G6230" t="s">
        <v>756</v>
      </c>
    </row>
    <row r="6231" spans="2:7" x14ac:dyDescent="0.35">
      <c r="B6231" s="7">
        <v>48963</v>
      </c>
      <c r="G6231" t="s">
        <v>755</v>
      </c>
    </row>
    <row r="6232" spans="2:7" x14ac:dyDescent="0.35">
      <c r="B6232" s="7">
        <v>48964</v>
      </c>
      <c r="G6232" t="s">
        <v>754</v>
      </c>
    </row>
    <row r="6233" spans="2:7" x14ac:dyDescent="0.35">
      <c r="B6233" s="7">
        <v>48965</v>
      </c>
      <c r="G6233" t="s">
        <v>753</v>
      </c>
    </row>
    <row r="6234" spans="2:7" x14ac:dyDescent="0.35">
      <c r="B6234" s="7">
        <v>48966</v>
      </c>
      <c r="G6234" t="s">
        <v>752</v>
      </c>
    </row>
    <row r="6235" spans="2:7" x14ac:dyDescent="0.35">
      <c r="B6235" s="7">
        <v>48967</v>
      </c>
      <c r="G6235" t="s">
        <v>751</v>
      </c>
    </row>
    <row r="6236" spans="2:7" x14ac:dyDescent="0.35">
      <c r="B6236" s="7">
        <v>48968</v>
      </c>
      <c r="G6236" t="s">
        <v>750</v>
      </c>
    </row>
    <row r="6237" spans="2:7" x14ac:dyDescent="0.35">
      <c r="B6237" s="7">
        <v>48969</v>
      </c>
      <c r="G6237" t="s">
        <v>749</v>
      </c>
    </row>
    <row r="6238" spans="2:7" x14ac:dyDescent="0.35">
      <c r="B6238" s="7">
        <v>48970</v>
      </c>
      <c r="G6238" t="s">
        <v>748</v>
      </c>
    </row>
    <row r="6239" spans="2:7" x14ac:dyDescent="0.35">
      <c r="B6239" s="7">
        <v>48971</v>
      </c>
      <c r="G6239" t="s">
        <v>747</v>
      </c>
    </row>
    <row r="6240" spans="2:7" x14ac:dyDescent="0.35">
      <c r="B6240" s="7">
        <v>48972</v>
      </c>
      <c r="G6240" t="s">
        <v>746</v>
      </c>
    </row>
    <row r="6241" spans="2:7" x14ac:dyDescent="0.35">
      <c r="B6241" s="7">
        <v>48973</v>
      </c>
      <c r="G6241" t="s">
        <v>745</v>
      </c>
    </row>
    <row r="6242" spans="2:7" x14ac:dyDescent="0.35">
      <c r="B6242" s="7">
        <v>48974</v>
      </c>
      <c r="G6242" t="s">
        <v>744</v>
      </c>
    </row>
    <row r="6243" spans="2:7" x14ac:dyDescent="0.35">
      <c r="B6243" s="7">
        <v>48975</v>
      </c>
      <c r="G6243" t="s">
        <v>743</v>
      </c>
    </row>
    <row r="6244" spans="2:7" x14ac:dyDescent="0.35">
      <c r="B6244" s="7">
        <v>48976</v>
      </c>
      <c r="G6244" t="s">
        <v>742</v>
      </c>
    </row>
    <row r="6245" spans="2:7" x14ac:dyDescent="0.35">
      <c r="B6245" s="7">
        <v>48977</v>
      </c>
      <c r="G6245" t="s">
        <v>741</v>
      </c>
    </row>
    <row r="6246" spans="2:7" x14ac:dyDescent="0.35">
      <c r="B6246" s="7">
        <v>48978</v>
      </c>
      <c r="G6246" t="s">
        <v>740</v>
      </c>
    </row>
    <row r="6247" spans="2:7" x14ac:dyDescent="0.35">
      <c r="B6247" s="7">
        <v>48979</v>
      </c>
      <c r="G6247" t="s">
        <v>739</v>
      </c>
    </row>
    <row r="6248" spans="2:7" x14ac:dyDescent="0.35">
      <c r="B6248" s="7">
        <v>48980</v>
      </c>
      <c r="G6248" t="s">
        <v>738</v>
      </c>
    </row>
    <row r="6249" spans="2:7" x14ac:dyDescent="0.35">
      <c r="B6249" s="7">
        <v>48981</v>
      </c>
      <c r="G6249" t="s">
        <v>737</v>
      </c>
    </row>
    <row r="6250" spans="2:7" x14ac:dyDescent="0.35">
      <c r="B6250" s="7">
        <v>48982</v>
      </c>
      <c r="G6250" t="s">
        <v>736</v>
      </c>
    </row>
    <row r="6251" spans="2:7" x14ac:dyDescent="0.35">
      <c r="B6251" s="7">
        <v>48983</v>
      </c>
      <c r="G6251" t="s">
        <v>735</v>
      </c>
    </row>
    <row r="6252" spans="2:7" x14ac:dyDescent="0.35">
      <c r="B6252" s="7">
        <v>48984</v>
      </c>
      <c r="G6252" t="s">
        <v>734</v>
      </c>
    </row>
    <row r="6253" spans="2:7" x14ac:dyDescent="0.35">
      <c r="B6253" s="7">
        <v>48985</v>
      </c>
      <c r="G6253" t="s">
        <v>733</v>
      </c>
    </row>
    <row r="6254" spans="2:7" x14ac:dyDescent="0.35">
      <c r="B6254" s="7">
        <v>48986</v>
      </c>
      <c r="G6254" t="s">
        <v>732</v>
      </c>
    </row>
    <row r="6255" spans="2:7" x14ac:dyDescent="0.35">
      <c r="B6255" s="7">
        <v>48987</v>
      </c>
      <c r="G6255" t="s">
        <v>731</v>
      </c>
    </row>
    <row r="6256" spans="2:7" x14ac:dyDescent="0.35">
      <c r="B6256" s="7">
        <v>48988</v>
      </c>
      <c r="G6256" t="s">
        <v>730</v>
      </c>
    </row>
    <row r="6257" spans="2:7" x14ac:dyDescent="0.35">
      <c r="B6257" s="7">
        <v>48989</v>
      </c>
      <c r="G6257" t="s">
        <v>729</v>
      </c>
    </row>
    <row r="6258" spans="2:7" x14ac:dyDescent="0.35">
      <c r="B6258" s="7">
        <v>48990</v>
      </c>
      <c r="G6258" t="s">
        <v>728</v>
      </c>
    </row>
    <row r="6259" spans="2:7" x14ac:dyDescent="0.35">
      <c r="B6259" s="7">
        <v>48991</v>
      </c>
      <c r="G6259" t="s">
        <v>727</v>
      </c>
    </row>
    <row r="6260" spans="2:7" x14ac:dyDescent="0.35">
      <c r="B6260" s="7">
        <v>48992</v>
      </c>
      <c r="G6260" t="s">
        <v>726</v>
      </c>
    </row>
    <row r="6261" spans="2:7" x14ac:dyDescent="0.35">
      <c r="B6261" s="7">
        <v>48993</v>
      </c>
      <c r="G6261" t="s">
        <v>725</v>
      </c>
    </row>
    <row r="6262" spans="2:7" x14ac:dyDescent="0.35">
      <c r="B6262" s="7">
        <v>48994</v>
      </c>
      <c r="G6262" t="s">
        <v>724</v>
      </c>
    </row>
    <row r="6263" spans="2:7" x14ac:dyDescent="0.35">
      <c r="B6263" s="7">
        <v>48995</v>
      </c>
      <c r="G6263" t="s">
        <v>723</v>
      </c>
    </row>
    <row r="6264" spans="2:7" x14ac:dyDescent="0.35">
      <c r="B6264" s="7">
        <v>48996</v>
      </c>
      <c r="G6264" t="s">
        <v>722</v>
      </c>
    </row>
    <row r="6265" spans="2:7" x14ac:dyDescent="0.35">
      <c r="B6265" s="7">
        <v>48997</v>
      </c>
      <c r="G6265" t="s">
        <v>721</v>
      </c>
    </row>
    <row r="6266" spans="2:7" x14ac:dyDescent="0.35">
      <c r="B6266" s="7">
        <v>48998</v>
      </c>
      <c r="G6266" t="s">
        <v>720</v>
      </c>
    </row>
    <row r="6267" spans="2:7" x14ac:dyDescent="0.35">
      <c r="B6267" s="7">
        <v>48999</v>
      </c>
      <c r="G6267" t="s">
        <v>719</v>
      </c>
    </row>
    <row r="6268" spans="2:7" x14ac:dyDescent="0.35">
      <c r="B6268" s="7">
        <v>49000</v>
      </c>
      <c r="G6268" t="s">
        <v>718</v>
      </c>
    </row>
    <row r="6269" spans="2:7" x14ac:dyDescent="0.35">
      <c r="B6269" s="7">
        <v>49001</v>
      </c>
      <c r="G6269" t="s">
        <v>717</v>
      </c>
    </row>
    <row r="6270" spans="2:7" x14ac:dyDescent="0.35">
      <c r="B6270" s="7">
        <v>49002</v>
      </c>
      <c r="G6270" t="s">
        <v>716</v>
      </c>
    </row>
    <row r="6271" spans="2:7" x14ac:dyDescent="0.35">
      <c r="B6271" s="7">
        <v>49003</v>
      </c>
      <c r="G6271" t="s">
        <v>715</v>
      </c>
    </row>
    <row r="6272" spans="2:7" x14ac:dyDescent="0.35">
      <c r="B6272" s="7">
        <v>49004</v>
      </c>
      <c r="G6272" t="s">
        <v>714</v>
      </c>
    </row>
    <row r="6273" spans="2:7" x14ac:dyDescent="0.35">
      <c r="B6273" s="7">
        <v>49005</v>
      </c>
      <c r="G6273" t="s">
        <v>713</v>
      </c>
    </row>
    <row r="6274" spans="2:7" x14ac:dyDescent="0.35">
      <c r="B6274" s="7">
        <v>49006</v>
      </c>
      <c r="G6274" t="s">
        <v>712</v>
      </c>
    </row>
    <row r="6275" spans="2:7" x14ac:dyDescent="0.35">
      <c r="B6275" s="7">
        <v>49007</v>
      </c>
      <c r="G6275" t="s">
        <v>711</v>
      </c>
    </row>
    <row r="6276" spans="2:7" x14ac:dyDescent="0.35">
      <c r="B6276" s="7">
        <v>49008</v>
      </c>
      <c r="G6276" t="s">
        <v>710</v>
      </c>
    </row>
    <row r="6277" spans="2:7" x14ac:dyDescent="0.35">
      <c r="B6277" s="7">
        <v>49009</v>
      </c>
      <c r="G6277" t="s">
        <v>709</v>
      </c>
    </row>
    <row r="6278" spans="2:7" x14ac:dyDescent="0.35">
      <c r="B6278" s="7">
        <v>49010</v>
      </c>
      <c r="G6278" t="s">
        <v>708</v>
      </c>
    </row>
    <row r="6279" spans="2:7" x14ac:dyDescent="0.35">
      <c r="B6279" s="7">
        <v>49011</v>
      </c>
      <c r="G6279" t="s">
        <v>707</v>
      </c>
    </row>
    <row r="6280" spans="2:7" x14ac:dyDescent="0.35">
      <c r="B6280" s="7">
        <v>49012</v>
      </c>
      <c r="G6280" t="s">
        <v>706</v>
      </c>
    </row>
    <row r="6281" spans="2:7" x14ac:dyDescent="0.35">
      <c r="B6281" s="7">
        <v>49013</v>
      </c>
      <c r="G6281" t="s">
        <v>705</v>
      </c>
    </row>
    <row r="6282" spans="2:7" x14ac:dyDescent="0.35">
      <c r="B6282" s="7">
        <v>49014</v>
      </c>
      <c r="G6282" t="s">
        <v>704</v>
      </c>
    </row>
    <row r="6283" spans="2:7" x14ac:dyDescent="0.35">
      <c r="B6283" s="7">
        <v>49015</v>
      </c>
      <c r="G6283" t="s">
        <v>703</v>
      </c>
    </row>
    <row r="6284" spans="2:7" x14ac:dyDescent="0.35">
      <c r="B6284" s="7">
        <v>49016</v>
      </c>
      <c r="G6284" t="s">
        <v>702</v>
      </c>
    </row>
    <row r="6285" spans="2:7" x14ac:dyDescent="0.35">
      <c r="B6285" s="7">
        <v>49017</v>
      </c>
      <c r="G6285" t="s">
        <v>701</v>
      </c>
    </row>
    <row r="6286" spans="2:7" x14ac:dyDescent="0.35">
      <c r="B6286" s="7">
        <v>49018</v>
      </c>
      <c r="G6286" t="s">
        <v>700</v>
      </c>
    </row>
    <row r="6287" spans="2:7" x14ac:dyDescent="0.35">
      <c r="B6287" s="7">
        <v>49019</v>
      </c>
      <c r="G6287" t="s">
        <v>699</v>
      </c>
    </row>
    <row r="6288" spans="2:7" x14ac:dyDescent="0.35">
      <c r="B6288" s="7">
        <v>49020</v>
      </c>
      <c r="G6288" t="s">
        <v>698</v>
      </c>
    </row>
    <row r="6289" spans="2:7" x14ac:dyDescent="0.35">
      <c r="B6289" s="7">
        <v>49021</v>
      </c>
      <c r="G6289" t="s">
        <v>697</v>
      </c>
    </row>
    <row r="6290" spans="2:7" x14ac:dyDescent="0.35">
      <c r="B6290" s="7">
        <v>49022</v>
      </c>
      <c r="G6290" t="s">
        <v>696</v>
      </c>
    </row>
    <row r="6291" spans="2:7" x14ac:dyDescent="0.35">
      <c r="B6291" s="7">
        <v>49023</v>
      </c>
      <c r="G6291" t="s">
        <v>695</v>
      </c>
    </row>
    <row r="6292" spans="2:7" x14ac:dyDescent="0.35">
      <c r="B6292" s="7">
        <v>49024</v>
      </c>
      <c r="G6292" t="s">
        <v>694</v>
      </c>
    </row>
    <row r="6293" spans="2:7" x14ac:dyDescent="0.35">
      <c r="B6293" s="7">
        <v>49025</v>
      </c>
      <c r="G6293" t="s">
        <v>693</v>
      </c>
    </row>
    <row r="6294" spans="2:7" x14ac:dyDescent="0.35">
      <c r="B6294" s="7">
        <v>49026</v>
      </c>
      <c r="G6294" t="s">
        <v>692</v>
      </c>
    </row>
    <row r="6295" spans="2:7" x14ac:dyDescent="0.35">
      <c r="B6295" s="7">
        <v>49027</v>
      </c>
      <c r="G6295" t="s">
        <v>691</v>
      </c>
    </row>
    <row r="6296" spans="2:7" x14ac:dyDescent="0.35">
      <c r="B6296" s="7">
        <v>49028</v>
      </c>
      <c r="G6296" t="s">
        <v>690</v>
      </c>
    </row>
    <row r="6297" spans="2:7" x14ac:dyDescent="0.35">
      <c r="B6297" s="7">
        <v>49029</v>
      </c>
      <c r="G6297" t="s">
        <v>689</v>
      </c>
    </row>
    <row r="6298" spans="2:7" x14ac:dyDescent="0.35">
      <c r="B6298" s="7">
        <v>49030</v>
      </c>
      <c r="G6298" t="s">
        <v>688</v>
      </c>
    </row>
    <row r="6299" spans="2:7" x14ac:dyDescent="0.35">
      <c r="B6299" s="7">
        <v>49031</v>
      </c>
      <c r="G6299" t="s">
        <v>687</v>
      </c>
    </row>
    <row r="6300" spans="2:7" x14ac:dyDescent="0.35">
      <c r="B6300" s="7">
        <v>49032</v>
      </c>
      <c r="G6300" t="s">
        <v>686</v>
      </c>
    </row>
    <row r="6301" spans="2:7" x14ac:dyDescent="0.35">
      <c r="B6301" s="7">
        <v>49033</v>
      </c>
      <c r="G6301" t="s">
        <v>685</v>
      </c>
    </row>
    <row r="6302" spans="2:7" x14ac:dyDescent="0.35">
      <c r="B6302" s="7">
        <v>49034</v>
      </c>
      <c r="G6302" t="s">
        <v>684</v>
      </c>
    </row>
    <row r="6303" spans="2:7" x14ac:dyDescent="0.35">
      <c r="B6303" s="7">
        <v>49035</v>
      </c>
      <c r="G6303" t="s">
        <v>683</v>
      </c>
    </row>
    <row r="6304" spans="2:7" x14ac:dyDescent="0.35">
      <c r="B6304" s="7">
        <v>49036</v>
      </c>
      <c r="G6304" t="s">
        <v>682</v>
      </c>
    </row>
    <row r="6305" spans="2:7" x14ac:dyDescent="0.35">
      <c r="B6305" s="7">
        <v>49037</v>
      </c>
      <c r="G6305" t="s">
        <v>681</v>
      </c>
    </row>
    <row r="6306" spans="2:7" x14ac:dyDescent="0.35">
      <c r="B6306" s="7">
        <v>49038</v>
      </c>
      <c r="G6306" t="s">
        <v>680</v>
      </c>
    </row>
    <row r="6307" spans="2:7" x14ac:dyDescent="0.35">
      <c r="B6307" s="7">
        <v>49039</v>
      </c>
      <c r="G6307" t="s">
        <v>679</v>
      </c>
    </row>
    <row r="6308" spans="2:7" x14ac:dyDescent="0.35">
      <c r="B6308" s="7">
        <v>49040</v>
      </c>
      <c r="G6308" t="s">
        <v>678</v>
      </c>
    </row>
    <row r="6309" spans="2:7" x14ac:dyDescent="0.35">
      <c r="B6309" s="7">
        <v>49041</v>
      </c>
      <c r="G6309" t="s">
        <v>677</v>
      </c>
    </row>
    <row r="6310" spans="2:7" x14ac:dyDescent="0.35">
      <c r="B6310" s="7">
        <v>49042</v>
      </c>
      <c r="G6310" t="s">
        <v>676</v>
      </c>
    </row>
    <row r="6311" spans="2:7" x14ac:dyDescent="0.35">
      <c r="B6311" s="7">
        <v>49043</v>
      </c>
      <c r="G6311" t="s">
        <v>675</v>
      </c>
    </row>
    <row r="6312" spans="2:7" x14ac:dyDescent="0.35">
      <c r="B6312" s="7">
        <v>49044</v>
      </c>
      <c r="G6312" t="s">
        <v>674</v>
      </c>
    </row>
    <row r="6313" spans="2:7" x14ac:dyDescent="0.35">
      <c r="B6313" s="7">
        <v>49045</v>
      </c>
      <c r="G6313" t="s">
        <v>673</v>
      </c>
    </row>
    <row r="6314" spans="2:7" x14ac:dyDescent="0.35">
      <c r="B6314" s="7">
        <v>49046</v>
      </c>
      <c r="G6314" t="s">
        <v>672</v>
      </c>
    </row>
    <row r="6315" spans="2:7" x14ac:dyDescent="0.35">
      <c r="B6315" s="7">
        <v>49047</v>
      </c>
      <c r="G6315" t="s">
        <v>671</v>
      </c>
    </row>
    <row r="6316" spans="2:7" x14ac:dyDescent="0.35">
      <c r="B6316" s="7">
        <v>49048</v>
      </c>
      <c r="G6316" t="s">
        <v>670</v>
      </c>
    </row>
    <row r="6317" spans="2:7" x14ac:dyDescent="0.35">
      <c r="B6317" s="7">
        <v>49049</v>
      </c>
      <c r="G6317" t="s">
        <v>669</v>
      </c>
    </row>
    <row r="6318" spans="2:7" x14ac:dyDescent="0.35">
      <c r="B6318" s="7">
        <v>49050</v>
      </c>
      <c r="G6318" t="s">
        <v>668</v>
      </c>
    </row>
    <row r="6319" spans="2:7" x14ac:dyDescent="0.35">
      <c r="B6319" s="7">
        <v>49051</v>
      </c>
      <c r="G6319" t="s">
        <v>667</v>
      </c>
    </row>
    <row r="6320" spans="2:7" x14ac:dyDescent="0.35">
      <c r="B6320" s="7">
        <v>49052</v>
      </c>
      <c r="G6320" t="s">
        <v>666</v>
      </c>
    </row>
    <row r="6321" spans="2:7" x14ac:dyDescent="0.35">
      <c r="B6321" s="7">
        <v>49053</v>
      </c>
      <c r="G6321" t="s">
        <v>665</v>
      </c>
    </row>
    <row r="6322" spans="2:7" x14ac:dyDescent="0.35">
      <c r="B6322" s="7">
        <v>49054</v>
      </c>
      <c r="G6322" t="s">
        <v>664</v>
      </c>
    </row>
    <row r="6323" spans="2:7" x14ac:dyDescent="0.35">
      <c r="B6323" s="7">
        <v>49055</v>
      </c>
      <c r="G6323" t="s">
        <v>663</v>
      </c>
    </row>
    <row r="6324" spans="2:7" x14ac:dyDescent="0.35">
      <c r="B6324" s="7">
        <v>49056</v>
      </c>
      <c r="G6324" t="s">
        <v>662</v>
      </c>
    </row>
    <row r="6325" spans="2:7" x14ac:dyDescent="0.35">
      <c r="B6325" s="7">
        <v>49057</v>
      </c>
      <c r="G6325" t="s">
        <v>661</v>
      </c>
    </row>
    <row r="6326" spans="2:7" x14ac:dyDescent="0.35">
      <c r="B6326" s="7">
        <v>49058</v>
      </c>
      <c r="G6326" t="s">
        <v>660</v>
      </c>
    </row>
    <row r="6327" spans="2:7" x14ac:dyDescent="0.35">
      <c r="B6327" s="7">
        <v>49059</v>
      </c>
      <c r="G6327" t="s">
        <v>659</v>
      </c>
    </row>
    <row r="6328" spans="2:7" x14ac:dyDescent="0.35">
      <c r="B6328" s="7">
        <v>49060</v>
      </c>
      <c r="G6328" t="s">
        <v>658</v>
      </c>
    </row>
    <row r="6329" spans="2:7" x14ac:dyDescent="0.35">
      <c r="B6329" s="7">
        <v>49061</v>
      </c>
      <c r="G6329" t="s">
        <v>657</v>
      </c>
    </row>
    <row r="6330" spans="2:7" x14ac:dyDescent="0.35">
      <c r="B6330" s="7">
        <v>49062</v>
      </c>
      <c r="G6330" t="s">
        <v>656</v>
      </c>
    </row>
    <row r="6331" spans="2:7" x14ac:dyDescent="0.35">
      <c r="B6331" s="7">
        <v>49063</v>
      </c>
      <c r="G6331" t="s">
        <v>655</v>
      </c>
    </row>
    <row r="6332" spans="2:7" x14ac:dyDescent="0.35">
      <c r="B6332" s="7">
        <v>49064</v>
      </c>
      <c r="G6332" t="s">
        <v>654</v>
      </c>
    </row>
    <row r="6333" spans="2:7" x14ac:dyDescent="0.35">
      <c r="B6333" s="7">
        <v>49065</v>
      </c>
      <c r="G6333" t="s">
        <v>653</v>
      </c>
    </row>
    <row r="6334" spans="2:7" x14ac:dyDescent="0.35">
      <c r="B6334" s="7">
        <v>49066</v>
      </c>
      <c r="G6334" t="s">
        <v>652</v>
      </c>
    </row>
    <row r="6335" spans="2:7" x14ac:dyDescent="0.35">
      <c r="B6335" s="7">
        <v>49067</v>
      </c>
      <c r="G6335" t="s">
        <v>651</v>
      </c>
    </row>
    <row r="6336" spans="2:7" x14ac:dyDescent="0.35">
      <c r="B6336" s="7">
        <v>49068</v>
      </c>
      <c r="G6336" t="s">
        <v>650</v>
      </c>
    </row>
    <row r="6337" spans="2:7" x14ac:dyDescent="0.35">
      <c r="B6337" s="7">
        <v>49069</v>
      </c>
      <c r="G6337" t="s">
        <v>649</v>
      </c>
    </row>
    <row r="6338" spans="2:7" x14ac:dyDescent="0.35">
      <c r="B6338" s="7">
        <v>49070</v>
      </c>
      <c r="G6338" t="s">
        <v>648</v>
      </c>
    </row>
    <row r="6339" spans="2:7" x14ac:dyDescent="0.35">
      <c r="B6339" s="7">
        <v>49071</v>
      </c>
      <c r="G6339" t="s">
        <v>647</v>
      </c>
    </row>
    <row r="6340" spans="2:7" x14ac:dyDescent="0.35">
      <c r="B6340" s="7">
        <v>49072</v>
      </c>
      <c r="G6340" t="s">
        <v>646</v>
      </c>
    </row>
    <row r="6341" spans="2:7" x14ac:dyDescent="0.35">
      <c r="B6341" s="7">
        <v>49073</v>
      </c>
      <c r="G6341" t="s">
        <v>645</v>
      </c>
    </row>
    <row r="6342" spans="2:7" x14ac:dyDescent="0.35">
      <c r="B6342" s="7">
        <v>49074</v>
      </c>
      <c r="G6342" t="s">
        <v>644</v>
      </c>
    </row>
    <row r="6343" spans="2:7" x14ac:dyDescent="0.35">
      <c r="B6343" s="7">
        <v>49075</v>
      </c>
      <c r="G6343" t="s">
        <v>643</v>
      </c>
    </row>
    <row r="6344" spans="2:7" x14ac:dyDescent="0.35">
      <c r="B6344" s="7">
        <v>49076</v>
      </c>
      <c r="G6344" t="s">
        <v>642</v>
      </c>
    </row>
    <row r="6345" spans="2:7" x14ac:dyDescent="0.35">
      <c r="B6345" s="7">
        <v>49077</v>
      </c>
      <c r="G6345" t="s">
        <v>641</v>
      </c>
    </row>
    <row r="6346" spans="2:7" x14ac:dyDescent="0.35">
      <c r="B6346" s="7">
        <v>49078</v>
      </c>
      <c r="G6346" t="s">
        <v>640</v>
      </c>
    </row>
    <row r="6347" spans="2:7" x14ac:dyDescent="0.35">
      <c r="B6347" s="7">
        <v>49079</v>
      </c>
      <c r="G6347" t="s">
        <v>639</v>
      </c>
    </row>
    <row r="6348" spans="2:7" x14ac:dyDescent="0.35">
      <c r="B6348" s="7">
        <v>49080</v>
      </c>
      <c r="G6348" t="s">
        <v>638</v>
      </c>
    </row>
    <row r="6349" spans="2:7" x14ac:dyDescent="0.35">
      <c r="B6349" s="7">
        <v>49081</v>
      </c>
      <c r="G6349" t="s">
        <v>637</v>
      </c>
    </row>
    <row r="6350" spans="2:7" x14ac:dyDescent="0.35">
      <c r="B6350" s="7">
        <v>49082</v>
      </c>
      <c r="G6350" t="s">
        <v>636</v>
      </c>
    </row>
    <row r="6351" spans="2:7" x14ac:dyDescent="0.35">
      <c r="B6351" s="7">
        <v>49083</v>
      </c>
      <c r="G6351" t="s">
        <v>635</v>
      </c>
    </row>
    <row r="6352" spans="2:7" x14ac:dyDescent="0.35">
      <c r="B6352" s="7">
        <v>49084</v>
      </c>
      <c r="G6352" t="s">
        <v>634</v>
      </c>
    </row>
    <row r="6353" spans="2:7" x14ac:dyDescent="0.35">
      <c r="B6353" s="7">
        <v>49085</v>
      </c>
      <c r="G6353" t="s">
        <v>633</v>
      </c>
    </row>
    <row r="6354" spans="2:7" x14ac:dyDescent="0.35">
      <c r="B6354" s="7">
        <v>49086</v>
      </c>
      <c r="G6354" t="s">
        <v>632</v>
      </c>
    </row>
    <row r="6355" spans="2:7" x14ac:dyDescent="0.35">
      <c r="B6355" s="7">
        <v>49087</v>
      </c>
      <c r="G6355" t="s">
        <v>631</v>
      </c>
    </row>
    <row r="6356" spans="2:7" x14ac:dyDescent="0.35">
      <c r="B6356" s="7">
        <v>49088</v>
      </c>
      <c r="G6356" t="s">
        <v>630</v>
      </c>
    </row>
    <row r="6357" spans="2:7" x14ac:dyDescent="0.35">
      <c r="B6357" s="7">
        <v>49089</v>
      </c>
      <c r="G6357" t="s">
        <v>629</v>
      </c>
    </row>
    <row r="6358" spans="2:7" x14ac:dyDescent="0.35">
      <c r="B6358" s="7">
        <v>49090</v>
      </c>
      <c r="G6358" t="s">
        <v>628</v>
      </c>
    </row>
    <row r="6359" spans="2:7" x14ac:dyDescent="0.35">
      <c r="B6359" s="7">
        <v>49091</v>
      </c>
      <c r="G6359" t="s">
        <v>627</v>
      </c>
    </row>
    <row r="6360" spans="2:7" x14ac:dyDescent="0.35">
      <c r="B6360" s="7">
        <v>49092</v>
      </c>
      <c r="G6360" t="s">
        <v>626</v>
      </c>
    </row>
    <row r="6361" spans="2:7" x14ac:dyDescent="0.35">
      <c r="B6361" s="7">
        <v>49093</v>
      </c>
      <c r="G6361" t="s">
        <v>625</v>
      </c>
    </row>
    <row r="6362" spans="2:7" x14ac:dyDescent="0.35">
      <c r="B6362" s="7">
        <v>49094</v>
      </c>
      <c r="G6362" t="s">
        <v>624</v>
      </c>
    </row>
    <row r="6363" spans="2:7" x14ac:dyDescent="0.35">
      <c r="B6363" s="7">
        <v>49095</v>
      </c>
      <c r="G6363" t="s">
        <v>623</v>
      </c>
    </row>
    <row r="6364" spans="2:7" x14ac:dyDescent="0.35">
      <c r="B6364" s="7">
        <v>49096</v>
      </c>
      <c r="G6364" t="s">
        <v>622</v>
      </c>
    </row>
    <row r="6365" spans="2:7" x14ac:dyDescent="0.35">
      <c r="B6365" s="7">
        <v>49097</v>
      </c>
      <c r="G6365" t="s">
        <v>621</v>
      </c>
    </row>
    <row r="6366" spans="2:7" x14ac:dyDescent="0.35">
      <c r="B6366" s="7">
        <v>49098</v>
      </c>
      <c r="G6366" t="s">
        <v>620</v>
      </c>
    </row>
    <row r="6367" spans="2:7" x14ac:dyDescent="0.35">
      <c r="B6367" s="7">
        <v>49099</v>
      </c>
      <c r="G6367" t="s">
        <v>619</v>
      </c>
    </row>
    <row r="6368" spans="2:7" x14ac:dyDescent="0.35">
      <c r="B6368" s="7">
        <v>49100</v>
      </c>
      <c r="G6368" t="s">
        <v>618</v>
      </c>
    </row>
    <row r="6369" spans="2:7" x14ac:dyDescent="0.35">
      <c r="B6369" s="7">
        <v>49101</v>
      </c>
      <c r="G6369" t="s">
        <v>617</v>
      </c>
    </row>
    <row r="6370" spans="2:7" x14ac:dyDescent="0.35">
      <c r="B6370" s="7">
        <v>49102</v>
      </c>
      <c r="G6370" t="s">
        <v>616</v>
      </c>
    </row>
    <row r="6371" spans="2:7" x14ac:dyDescent="0.35">
      <c r="B6371" s="7">
        <v>49103</v>
      </c>
      <c r="G6371" t="s">
        <v>615</v>
      </c>
    </row>
    <row r="6372" spans="2:7" x14ac:dyDescent="0.35">
      <c r="B6372" s="7">
        <v>49104</v>
      </c>
      <c r="G6372" t="s">
        <v>614</v>
      </c>
    </row>
    <row r="6373" spans="2:7" x14ac:dyDescent="0.35">
      <c r="B6373" s="7">
        <v>49105</v>
      </c>
      <c r="G6373" t="s">
        <v>613</v>
      </c>
    </row>
    <row r="6374" spans="2:7" x14ac:dyDescent="0.35">
      <c r="B6374" s="7">
        <v>49106</v>
      </c>
      <c r="G6374" t="s">
        <v>612</v>
      </c>
    </row>
    <row r="6375" spans="2:7" x14ac:dyDescent="0.35">
      <c r="B6375" s="7">
        <v>49107</v>
      </c>
      <c r="G6375" t="s">
        <v>611</v>
      </c>
    </row>
    <row r="6376" spans="2:7" x14ac:dyDescent="0.35">
      <c r="B6376" s="7">
        <v>49108</v>
      </c>
      <c r="G6376" t="s">
        <v>610</v>
      </c>
    </row>
    <row r="6377" spans="2:7" x14ac:dyDescent="0.35">
      <c r="B6377" s="7">
        <v>49109</v>
      </c>
      <c r="G6377" t="s">
        <v>609</v>
      </c>
    </row>
    <row r="6378" spans="2:7" x14ac:dyDescent="0.35">
      <c r="B6378" s="7">
        <v>49110</v>
      </c>
      <c r="G6378" t="s">
        <v>608</v>
      </c>
    </row>
    <row r="6379" spans="2:7" x14ac:dyDescent="0.35">
      <c r="B6379" s="7">
        <v>49111</v>
      </c>
      <c r="G6379" t="s">
        <v>607</v>
      </c>
    </row>
    <row r="6380" spans="2:7" x14ac:dyDescent="0.35">
      <c r="B6380" s="7">
        <v>49112</v>
      </c>
      <c r="G6380" t="s">
        <v>606</v>
      </c>
    </row>
    <row r="6381" spans="2:7" x14ac:dyDescent="0.35">
      <c r="B6381" s="7">
        <v>49113</v>
      </c>
      <c r="G6381" t="s">
        <v>605</v>
      </c>
    </row>
    <row r="6382" spans="2:7" x14ac:dyDescent="0.35">
      <c r="B6382" s="7">
        <v>49114</v>
      </c>
      <c r="G6382" t="s">
        <v>604</v>
      </c>
    </row>
    <row r="6383" spans="2:7" x14ac:dyDescent="0.35">
      <c r="B6383" s="7">
        <v>49115</v>
      </c>
      <c r="G6383" t="s">
        <v>603</v>
      </c>
    </row>
    <row r="6384" spans="2:7" x14ac:dyDescent="0.35">
      <c r="B6384" s="7">
        <v>49116</v>
      </c>
      <c r="G6384" t="s">
        <v>602</v>
      </c>
    </row>
    <row r="6385" spans="2:7" x14ac:dyDescent="0.35">
      <c r="B6385" s="7">
        <v>49117</v>
      </c>
      <c r="G6385" t="s">
        <v>601</v>
      </c>
    </row>
    <row r="6386" spans="2:7" x14ac:dyDescent="0.35">
      <c r="B6386" s="7">
        <v>49118</v>
      </c>
      <c r="G6386" t="s">
        <v>600</v>
      </c>
    </row>
    <row r="6387" spans="2:7" x14ac:dyDescent="0.35">
      <c r="B6387" s="7">
        <v>49119</v>
      </c>
      <c r="G6387" t="s">
        <v>599</v>
      </c>
    </row>
    <row r="6388" spans="2:7" x14ac:dyDescent="0.35">
      <c r="B6388" s="7">
        <v>49120</v>
      </c>
      <c r="G6388" t="s">
        <v>598</v>
      </c>
    </row>
    <row r="6389" spans="2:7" x14ac:dyDescent="0.35">
      <c r="B6389" s="7">
        <v>49121</v>
      </c>
      <c r="G6389" t="s">
        <v>597</v>
      </c>
    </row>
    <row r="6390" spans="2:7" x14ac:dyDescent="0.35">
      <c r="B6390" s="7">
        <v>49122</v>
      </c>
      <c r="G6390" t="s">
        <v>596</v>
      </c>
    </row>
    <row r="6391" spans="2:7" x14ac:dyDescent="0.35">
      <c r="B6391" s="7">
        <v>49123</v>
      </c>
      <c r="G6391" t="s">
        <v>595</v>
      </c>
    </row>
    <row r="6392" spans="2:7" x14ac:dyDescent="0.35">
      <c r="B6392" s="7">
        <v>49124</v>
      </c>
      <c r="G6392" t="s">
        <v>594</v>
      </c>
    </row>
    <row r="6393" spans="2:7" x14ac:dyDescent="0.35">
      <c r="B6393" s="7">
        <v>49125</v>
      </c>
      <c r="G6393" t="s">
        <v>593</v>
      </c>
    </row>
    <row r="6394" spans="2:7" x14ac:dyDescent="0.35">
      <c r="B6394" s="7">
        <v>49126</v>
      </c>
      <c r="G6394" t="s">
        <v>592</v>
      </c>
    </row>
    <row r="6395" spans="2:7" x14ac:dyDescent="0.35">
      <c r="B6395" s="7">
        <v>49127</v>
      </c>
      <c r="G6395" t="s">
        <v>591</v>
      </c>
    </row>
    <row r="6396" spans="2:7" x14ac:dyDescent="0.35">
      <c r="B6396" s="7">
        <v>49128</v>
      </c>
      <c r="G6396" t="s">
        <v>590</v>
      </c>
    </row>
    <row r="6397" spans="2:7" x14ac:dyDescent="0.35">
      <c r="B6397" s="7">
        <v>49129</v>
      </c>
      <c r="G6397" t="s">
        <v>589</v>
      </c>
    </row>
    <row r="6398" spans="2:7" x14ac:dyDescent="0.35">
      <c r="B6398" s="7">
        <v>49130</v>
      </c>
      <c r="G6398" t="s">
        <v>588</v>
      </c>
    </row>
    <row r="6399" spans="2:7" x14ac:dyDescent="0.35">
      <c r="B6399" s="7">
        <v>49131</v>
      </c>
      <c r="G6399" t="s">
        <v>587</v>
      </c>
    </row>
    <row r="6400" spans="2:7" x14ac:dyDescent="0.35">
      <c r="B6400" s="7">
        <v>49132</v>
      </c>
      <c r="G6400" t="s">
        <v>586</v>
      </c>
    </row>
    <row r="6401" spans="2:7" x14ac:dyDescent="0.35">
      <c r="B6401" s="7">
        <v>49133</v>
      </c>
      <c r="G6401" t="s">
        <v>585</v>
      </c>
    </row>
    <row r="6402" spans="2:7" x14ac:dyDescent="0.35">
      <c r="B6402" s="7">
        <v>49134</v>
      </c>
      <c r="G6402" t="s">
        <v>584</v>
      </c>
    </row>
    <row r="6403" spans="2:7" x14ac:dyDescent="0.35">
      <c r="B6403" s="7">
        <v>49135</v>
      </c>
      <c r="G6403" t="s">
        <v>583</v>
      </c>
    </row>
    <row r="6404" spans="2:7" x14ac:dyDescent="0.35">
      <c r="B6404" s="7">
        <v>49136</v>
      </c>
      <c r="G6404" t="s">
        <v>582</v>
      </c>
    </row>
    <row r="6405" spans="2:7" x14ac:dyDescent="0.35">
      <c r="B6405" s="7">
        <v>49137</v>
      </c>
      <c r="G6405" t="s">
        <v>581</v>
      </c>
    </row>
    <row r="6406" spans="2:7" x14ac:dyDescent="0.35">
      <c r="B6406" s="7">
        <v>49138</v>
      </c>
      <c r="G6406" t="s">
        <v>580</v>
      </c>
    </row>
    <row r="6407" spans="2:7" x14ac:dyDescent="0.35">
      <c r="B6407" s="7">
        <v>49139</v>
      </c>
      <c r="G6407" t="s">
        <v>579</v>
      </c>
    </row>
    <row r="6408" spans="2:7" x14ac:dyDescent="0.35">
      <c r="B6408" s="7">
        <v>49140</v>
      </c>
      <c r="G6408" t="s">
        <v>578</v>
      </c>
    </row>
    <row r="6409" spans="2:7" x14ac:dyDescent="0.35">
      <c r="B6409" s="7">
        <v>49141</v>
      </c>
      <c r="G6409" t="s">
        <v>577</v>
      </c>
    </row>
    <row r="6410" spans="2:7" x14ac:dyDescent="0.35">
      <c r="B6410" s="7">
        <v>49142</v>
      </c>
      <c r="G6410" t="s">
        <v>576</v>
      </c>
    </row>
    <row r="6411" spans="2:7" x14ac:dyDescent="0.35">
      <c r="B6411" s="7">
        <v>49143</v>
      </c>
      <c r="G6411" t="s">
        <v>575</v>
      </c>
    </row>
    <row r="6412" spans="2:7" x14ac:dyDescent="0.35">
      <c r="B6412" s="7">
        <v>49144</v>
      </c>
      <c r="G6412" t="s">
        <v>574</v>
      </c>
    </row>
    <row r="6413" spans="2:7" x14ac:dyDescent="0.35">
      <c r="B6413" s="7">
        <v>49145</v>
      </c>
      <c r="G6413" t="s">
        <v>573</v>
      </c>
    </row>
    <row r="6414" spans="2:7" x14ac:dyDescent="0.35">
      <c r="B6414" s="7">
        <v>49146</v>
      </c>
      <c r="G6414" t="s">
        <v>572</v>
      </c>
    </row>
    <row r="6415" spans="2:7" x14ac:dyDescent="0.35">
      <c r="B6415" s="7">
        <v>49147</v>
      </c>
      <c r="G6415" t="s">
        <v>571</v>
      </c>
    </row>
    <row r="6416" spans="2:7" x14ac:dyDescent="0.35">
      <c r="B6416" s="7">
        <v>49148</v>
      </c>
      <c r="G6416" t="s">
        <v>570</v>
      </c>
    </row>
    <row r="6417" spans="2:7" x14ac:dyDescent="0.35">
      <c r="B6417" s="7">
        <v>49149</v>
      </c>
      <c r="G6417" t="s">
        <v>569</v>
      </c>
    </row>
    <row r="6418" spans="2:7" x14ac:dyDescent="0.35">
      <c r="B6418" s="7">
        <v>49150</v>
      </c>
      <c r="G6418" t="s">
        <v>568</v>
      </c>
    </row>
    <row r="6419" spans="2:7" x14ac:dyDescent="0.35">
      <c r="B6419" s="7">
        <v>49151</v>
      </c>
      <c r="G6419" t="s">
        <v>567</v>
      </c>
    </row>
    <row r="6420" spans="2:7" x14ac:dyDescent="0.35">
      <c r="B6420" s="7">
        <v>49152</v>
      </c>
      <c r="G6420" t="s">
        <v>566</v>
      </c>
    </row>
    <row r="6421" spans="2:7" x14ac:dyDescent="0.35">
      <c r="B6421" s="7">
        <v>49153</v>
      </c>
      <c r="G6421" t="s">
        <v>565</v>
      </c>
    </row>
    <row r="6422" spans="2:7" x14ac:dyDescent="0.35">
      <c r="B6422" s="7">
        <v>49154</v>
      </c>
      <c r="G6422" t="s">
        <v>564</v>
      </c>
    </row>
    <row r="6423" spans="2:7" x14ac:dyDescent="0.35">
      <c r="B6423" s="7">
        <v>49155</v>
      </c>
      <c r="G6423" t="s">
        <v>563</v>
      </c>
    </row>
    <row r="6424" spans="2:7" x14ac:dyDescent="0.35">
      <c r="B6424" s="7">
        <v>49156</v>
      </c>
      <c r="G6424" t="s">
        <v>562</v>
      </c>
    </row>
    <row r="6425" spans="2:7" x14ac:dyDescent="0.35">
      <c r="B6425" s="7">
        <v>49157</v>
      </c>
      <c r="G6425" t="s">
        <v>561</v>
      </c>
    </row>
    <row r="6426" spans="2:7" x14ac:dyDescent="0.35">
      <c r="B6426" s="7">
        <v>49158</v>
      </c>
      <c r="G6426" t="s">
        <v>560</v>
      </c>
    </row>
    <row r="6427" spans="2:7" x14ac:dyDescent="0.35">
      <c r="B6427" s="7">
        <v>49159</v>
      </c>
      <c r="G6427" t="s">
        <v>559</v>
      </c>
    </row>
    <row r="6428" spans="2:7" x14ac:dyDescent="0.35">
      <c r="B6428" s="7">
        <v>49160</v>
      </c>
      <c r="G6428" t="s">
        <v>558</v>
      </c>
    </row>
    <row r="6429" spans="2:7" x14ac:dyDescent="0.35">
      <c r="B6429" s="7">
        <v>49161</v>
      </c>
      <c r="G6429" t="s">
        <v>557</v>
      </c>
    </row>
    <row r="6430" spans="2:7" x14ac:dyDescent="0.35">
      <c r="B6430" s="7">
        <v>49162</v>
      </c>
      <c r="G6430" t="s">
        <v>556</v>
      </c>
    </row>
    <row r="6431" spans="2:7" x14ac:dyDescent="0.35">
      <c r="B6431" s="7">
        <v>49163</v>
      </c>
      <c r="G6431" t="s">
        <v>555</v>
      </c>
    </row>
    <row r="6432" spans="2:7" x14ac:dyDescent="0.35">
      <c r="B6432" s="7">
        <v>49164</v>
      </c>
      <c r="G6432" t="s">
        <v>554</v>
      </c>
    </row>
    <row r="6433" spans="2:7" x14ac:dyDescent="0.35">
      <c r="B6433" s="7">
        <v>49165</v>
      </c>
      <c r="G6433" t="s">
        <v>553</v>
      </c>
    </row>
    <row r="6434" spans="2:7" x14ac:dyDescent="0.35">
      <c r="B6434" s="7">
        <v>49166</v>
      </c>
      <c r="G6434" t="s">
        <v>552</v>
      </c>
    </row>
    <row r="6435" spans="2:7" x14ac:dyDescent="0.35">
      <c r="B6435" s="7">
        <v>49167</v>
      </c>
      <c r="G6435" t="s">
        <v>551</v>
      </c>
    </row>
    <row r="6436" spans="2:7" x14ac:dyDescent="0.35">
      <c r="B6436" s="7">
        <v>49168</v>
      </c>
      <c r="G6436" t="s">
        <v>550</v>
      </c>
    </row>
    <row r="6437" spans="2:7" x14ac:dyDescent="0.35">
      <c r="B6437" s="7">
        <v>49169</v>
      </c>
      <c r="G6437" t="s">
        <v>549</v>
      </c>
    </row>
    <row r="6438" spans="2:7" x14ac:dyDescent="0.35">
      <c r="B6438" s="7">
        <v>49170</v>
      </c>
      <c r="G6438" t="s">
        <v>548</v>
      </c>
    </row>
    <row r="6439" spans="2:7" x14ac:dyDescent="0.35">
      <c r="B6439" s="7">
        <v>49171</v>
      </c>
      <c r="G6439" t="s">
        <v>547</v>
      </c>
    </row>
    <row r="6440" spans="2:7" x14ac:dyDescent="0.35">
      <c r="B6440" s="7">
        <v>49172</v>
      </c>
      <c r="G6440" t="s">
        <v>546</v>
      </c>
    </row>
    <row r="6441" spans="2:7" x14ac:dyDescent="0.35">
      <c r="B6441" s="7">
        <v>49173</v>
      </c>
      <c r="G6441" t="s">
        <v>545</v>
      </c>
    </row>
    <row r="6442" spans="2:7" x14ac:dyDescent="0.35">
      <c r="B6442" s="7">
        <v>49174</v>
      </c>
      <c r="G6442" t="s">
        <v>544</v>
      </c>
    </row>
    <row r="6443" spans="2:7" x14ac:dyDescent="0.35">
      <c r="B6443" s="7">
        <v>49175</v>
      </c>
      <c r="G6443" t="s">
        <v>543</v>
      </c>
    </row>
    <row r="6444" spans="2:7" x14ac:dyDescent="0.35">
      <c r="B6444" s="7">
        <v>49176</v>
      </c>
      <c r="G6444" t="s">
        <v>542</v>
      </c>
    </row>
    <row r="6445" spans="2:7" x14ac:dyDescent="0.35">
      <c r="B6445" s="7">
        <v>49177</v>
      </c>
      <c r="G6445" t="s">
        <v>541</v>
      </c>
    </row>
    <row r="6446" spans="2:7" x14ac:dyDescent="0.35">
      <c r="B6446" s="7">
        <v>49178</v>
      </c>
      <c r="G6446" t="s">
        <v>540</v>
      </c>
    </row>
    <row r="6447" spans="2:7" x14ac:dyDescent="0.35">
      <c r="B6447" s="7">
        <v>49179</v>
      </c>
      <c r="G6447" t="s">
        <v>539</v>
      </c>
    </row>
    <row r="6448" spans="2:7" x14ac:dyDescent="0.35">
      <c r="B6448" s="7">
        <v>49180</v>
      </c>
      <c r="G6448" t="s">
        <v>538</v>
      </c>
    </row>
    <row r="6449" spans="2:7" x14ac:dyDescent="0.35">
      <c r="B6449" s="7">
        <v>49181</v>
      </c>
      <c r="G6449" t="s">
        <v>537</v>
      </c>
    </row>
    <row r="6450" spans="2:7" x14ac:dyDescent="0.35">
      <c r="B6450" s="7">
        <v>49182</v>
      </c>
      <c r="G6450" t="s">
        <v>536</v>
      </c>
    </row>
    <row r="6451" spans="2:7" x14ac:dyDescent="0.35">
      <c r="B6451" s="7">
        <v>49183</v>
      </c>
      <c r="G6451" t="s">
        <v>535</v>
      </c>
    </row>
    <row r="6452" spans="2:7" x14ac:dyDescent="0.35">
      <c r="B6452" s="7">
        <v>49184</v>
      </c>
      <c r="G6452" t="s">
        <v>534</v>
      </c>
    </row>
    <row r="6453" spans="2:7" x14ac:dyDescent="0.35">
      <c r="B6453" s="7">
        <v>49185</v>
      </c>
      <c r="G6453" t="s">
        <v>533</v>
      </c>
    </row>
    <row r="6454" spans="2:7" x14ac:dyDescent="0.35">
      <c r="B6454" s="7">
        <v>49186</v>
      </c>
      <c r="G6454" t="s">
        <v>532</v>
      </c>
    </row>
    <row r="6455" spans="2:7" x14ac:dyDescent="0.35">
      <c r="B6455" s="7">
        <v>49187</v>
      </c>
      <c r="G6455" t="s">
        <v>531</v>
      </c>
    </row>
    <row r="6456" spans="2:7" x14ac:dyDescent="0.35">
      <c r="B6456" s="7">
        <v>49188</v>
      </c>
      <c r="G6456" t="s">
        <v>530</v>
      </c>
    </row>
    <row r="6457" spans="2:7" x14ac:dyDescent="0.35">
      <c r="B6457" s="7">
        <v>49189</v>
      </c>
      <c r="G6457" t="s">
        <v>529</v>
      </c>
    </row>
    <row r="6458" spans="2:7" x14ac:dyDescent="0.35">
      <c r="B6458" s="7">
        <v>49190</v>
      </c>
      <c r="G6458" t="s">
        <v>528</v>
      </c>
    </row>
    <row r="6459" spans="2:7" x14ac:dyDescent="0.35">
      <c r="B6459" s="7">
        <v>49191</v>
      </c>
      <c r="G6459" t="s">
        <v>527</v>
      </c>
    </row>
    <row r="6460" spans="2:7" x14ac:dyDescent="0.35">
      <c r="B6460" s="7">
        <v>49192</v>
      </c>
      <c r="G6460" t="s">
        <v>526</v>
      </c>
    </row>
    <row r="6461" spans="2:7" x14ac:dyDescent="0.35">
      <c r="B6461" s="7">
        <v>49193</v>
      </c>
      <c r="G6461" t="s">
        <v>525</v>
      </c>
    </row>
    <row r="6462" spans="2:7" x14ac:dyDescent="0.35">
      <c r="B6462" s="7">
        <v>49194</v>
      </c>
      <c r="G6462" t="s">
        <v>524</v>
      </c>
    </row>
    <row r="6463" spans="2:7" x14ac:dyDescent="0.35">
      <c r="B6463" s="7">
        <v>49195</v>
      </c>
      <c r="G6463" t="s">
        <v>523</v>
      </c>
    </row>
    <row r="6464" spans="2:7" x14ac:dyDescent="0.35">
      <c r="B6464" s="7">
        <v>49196</v>
      </c>
      <c r="G6464" t="s">
        <v>522</v>
      </c>
    </row>
    <row r="6465" spans="2:7" x14ac:dyDescent="0.35">
      <c r="B6465" s="7">
        <v>49197</v>
      </c>
      <c r="G6465" t="s">
        <v>521</v>
      </c>
    </row>
    <row r="6466" spans="2:7" x14ac:dyDescent="0.35">
      <c r="B6466" s="7">
        <v>49198</v>
      </c>
      <c r="G6466" t="s">
        <v>520</v>
      </c>
    </row>
    <row r="6467" spans="2:7" x14ac:dyDescent="0.35">
      <c r="B6467" s="7">
        <v>49199</v>
      </c>
      <c r="G6467" t="s">
        <v>519</v>
      </c>
    </row>
    <row r="6468" spans="2:7" x14ac:dyDescent="0.35">
      <c r="B6468" s="7">
        <v>49200</v>
      </c>
      <c r="G6468" t="s">
        <v>518</v>
      </c>
    </row>
    <row r="6469" spans="2:7" x14ac:dyDescent="0.35">
      <c r="B6469" s="7">
        <v>49201</v>
      </c>
      <c r="G6469" t="s">
        <v>517</v>
      </c>
    </row>
    <row r="6470" spans="2:7" x14ac:dyDescent="0.35">
      <c r="B6470" s="7">
        <v>49202</v>
      </c>
      <c r="G6470" t="s">
        <v>516</v>
      </c>
    </row>
    <row r="6471" spans="2:7" x14ac:dyDescent="0.35">
      <c r="B6471" s="7">
        <v>49203</v>
      </c>
      <c r="G6471" t="s">
        <v>515</v>
      </c>
    </row>
    <row r="6472" spans="2:7" x14ac:dyDescent="0.35">
      <c r="B6472" s="7">
        <v>49204</v>
      </c>
      <c r="G6472" t="s">
        <v>514</v>
      </c>
    </row>
    <row r="6473" spans="2:7" x14ac:dyDescent="0.35">
      <c r="B6473" s="7">
        <v>49205</v>
      </c>
      <c r="G6473" t="s">
        <v>513</v>
      </c>
    </row>
    <row r="6474" spans="2:7" x14ac:dyDescent="0.35">
      <c r="B6474" s="7">
        <v>49206</v>
      </c>
      <c r="G6474" t="s">
        <v>512</v>
      </c>
    </row>
    <row r="6475" spans="2:7" x14ac:dyDescent="0.35">
      <c r="B6475" s="7">
        <v>49207</v>
      </c>
      <c r="G6475" t="s">
        <v>511</v>
      </c>
    </row>
    <row r="6476" spans="2:7" x14ac:dyDescent="0.35">
      <c r="B6476" s="7">
        <v>49208</v>
      </c>
      <c r="G6476" t="s">
        <v>510</v>
      </c>
    </row>
    <row r="6477" spans="2:7" x14ac:dyDescent="0.35">
      <c r="B6477" s="7">
        <v>49209</v>
      </c>
      <c r="G6477" t="s">
        <v>509</v>
      </c>
    </row>
    <row r="6478" spans="2:7" x14ac:dyDescent="0.35">
      <c r="B6478" s="7">
        <v>49210</v>
      </c>
      <c r="G6478" t="s">
        <v>508</v>
      </c>
    </row>
    <row r="6479" spans="2:7" x14ac:dyDescent="0.35">
      <c r="B6479" s="7">
        <v>49211</v>
      </c>
      <c r="G6479" t="s">
        <v>507</v>
      </c>
    </row>
    <row r="6480" spans="2:7" x14ac:dyDescent="0.35">
      <c r="B6480" s="7">
        <v>49212</v>
      </c>
      <c r="G6480" t="s">
        <v>506</v>
      </c>
    </row>
    <row r="6481" spans="2:7" x14ac:dyDescent="0.35">
      <c r="B6481" s="7">
        <v>49213</v>
      </c>
      <c r="G6481" t="s">
        <v>505</v>
      </c>
    </row>
    <row r="6482" spans="2:7" x14ac:dyDescent="0.35">
      <c r="B6482" s="7">
        <v>49214</v>
      </c>
      <c r="G6482" t="s">
        <v>504</v>
      </c>
    </row>
    <row r="6483" spans="2:7" x14ac:dyDescent="0.35">
      <c r="B6483" s="7">
        <v>49215</v>
      </c>
      <c r="G6483" t="s">
        <v>503</v>
      </c>
    </row>
    <row r="6484" spans="2:7" x14ac:dyDescent="0.35">
      <c r="B6484" s="7">
        <v>49216</v>
      </c>
      <c r="G6484" t="s">
        <v>502</v>
      </c>
    </row>
    <row r="6485" spans="2:7" x14ac:dyDescent="0.35">
      <c r="B6485" s="7">
        <v>49217</v>
      </c>
      <c r="G6485" t="s">
        <v>501</v>
      </c>
    </row>
    <row r="6486" spans="2:7" x14ac:dyDescent="0.35">
      <c r="B6486" s="7">
        <v>49218</v>
      </c>
      <c r="G6486" t="s">
        <v>500</v>
      </c>
    </row>
    <row r="6487" spans="2:7" x14ac:dyDescent="0.35">
      <c r="B6487" s="7">
        <v>49219</v>
      </c>
      <c r="G6487" t="s">
        <v>499</v>
      </c>
    </row>
    <row r="6488" spans="2:7" x14ac:dyDescent="0.35">
      <c r="B6488" s="7">
        <v>49220</v>
      </c>
      <c r="G6488" t="s">
        <v>498</v>
      </c>
    </row>
    <row r="6489" spans="2:7" x14ac:dyDescent="0.35">
      <c r="B6489" s="7">
        <v>49221</v>
      </c>
      <c r="G6489" t="s">
        <v>497</v>
      </c>
    </row>
    <row r="6490" spans="2:7" x14ac:dyDescent="0.35">
      <c r="B6490" s="7">
        <v>49222</v>
      </c>
      <c r="G6490" t="s">
        <v>496</v>
      </c>
    </row>
    <row r="6491" spans="2:7" x14ac:dyDescent="0.35">
      <c r="B6491" s="7">
        <v>49223</v>
      </c>
      <c r="G6491" t="s">
        <v>495</v>
      </c>
    </row>
    <row r="6492" spans="2:7" x14ac:dyDescent="0.35">
      <c r="B6492" s="7">
        <v>49224</v>
      </c>
      <c r="G6492" t="s">
        <v>494</v>
      </c>
    </row>
    <row r="6493" spans="2:7" x14ac:dyDescent="0.35">
      <c r="B6493" s="7">
        <v>49225</v>
      </c>
      <c r="G6493" t="s">
        <v>493</v>
      </c>
    </row>
    <row r="6494" spans="2:7" x14ac:dyDescent="0.35">
      <c r="B6494" s="7">
        <v>49226</v>
      </c>
      <c r="G6494" t="s">
        <v>492</v>
      </c>
    </row>
    <row r="6495" spans="2:7" x14ac:dyDescent="0.35">
      <c r="B6495" s="7">
        <v>49227</v>
      </c>
      <c r="G6495" t="s">
        <v>491</v>
      </c>
    </row>
    <row r="6496" spans="2:7" x14ac:dyDescent="0.35">
      <c r="B6496" s="7">
        <v>49228</v>
      </c>
      <c r="G6496" t="s">
        <v>490</v>
      </c>
    </row>
    <row r="6497" spans="2:7" x14ac:dyDescent="0.35">
      <c r="B6497" s="7">
        <v>49229</v>
      </c>
      <c r="G6497" t="s">
        <v>489</v>
      </c>
    </row>
    <row r="6498" spans="2:7" x14ac:dyDescent="0.35">
      <c r="B6498" s="7">
        <v>49230</v>
      </c>
      <c r="G6498" t="s">
        <v>488</v>
      </c>
    </row>
    <row r="6499" spans="2:7" x14ac:dyDescent="0.35">
      <c r="B6499" s="7">
        <v>49231</v>
      </c>
      <c r="G6499" t="s">
        <v>487</v>
      </c>
    </row>
    <row r="6500" spans="2:7" x14ac:dyDescent="0.35">
      <c r="B6500" s="7">
        <v>49232</v>
      </c>
      <c r="G6500" t="s">
        <v>486</v>
      </c>
    </row>
    <row r="6501" spans="2:7" x14ac:dyDescent="0.35">
      <c r="B6501" s="7">
        <v>49233</v>
      </c>
      <c r="G6501" t="s">
        <v>485</v>
      </c>
    </row>
    <row r="6502" spans="2:7" x14ac:dyDescent="0.35">
      <c r="B6502" s="7">
        <v>49234</v>
      </c>
      <c r="G6502" t="s">
        <v>484</v>
      </c>
    </row>
    <row r="6503" spans="2:7" x14ac:dyDescent="0.35">
      <c r="B6503" s="7">
        <v>49235</v>
      </c>
      <c r="G6503" t="s">
        <v>483</v>
      </c>
    </row>
    <row r="6504" spans="2:7" x14ac:dyDescent="0.35">
      <c r="B6504" s="7">
        <v>49236</v>
      </c>
      <c r="G6504" t="s">
        <v>482</v>
      </c>
    </row>
    <row r="6505" spans="2:7" x14ac:dyDescent="0.35">
      <c r="B6505" s="7">
        <v>49237</v>
      </c>
      <c r="G6505" t="s">
        <v>481</v>
      </c>
    </row>
    <row r="6506" spans="2:7" x14ac:dyDescent="0.35">
      <c r="B6506" s="7">
        <v>49238</v>
      </c>
      <c r="G6506" t="s">
        <v>480</v>
      </c>
    </row>
    <row r="6507" spans="2:7" x14ac:dyDescent="0.35">
      <c r="B6507" s="7">
        <v>49239</v>
      </c>
      <c r="G6507" t="s">
        <v>479</v>
      </c>
    </row>
    <row r="6508" spans="2:7" x14ac:dyDescent="0.35">
      <c r="B6508" s="7">
        <v>49240</v>
      </c>
      <c r="G6508" t="s">
        <v>478</v>
      </c>
    </row>
    <row r="6509" spans="2:7" x14ac:dyDescent="0.35">
      <c r="B6509" s="7">
        <v>49241</v>
      </c>
      <c r="G6509" t="s">
        <v>477</v>
      </c>
    </row>
    <row r="6510" spans="2:7" x14ac:dyDescent="0.35">
      <c r="B6510" s="7">
        <v>49242</v>
      </c>
      <c r="G6510" t="s">
        <v>476</v>
      </c>
    </row>
    <row r="6511" spans="2:7" x14ac:dyDescent="0.35">
      <c r="B6511" s="7">
        <v>49243</v>
      </c>
      <c r="G6511" t="s">
        <v>475</v>
      </c>
    </row>
    <row r="6512" spans="2:7" x14ac:dyDescent="0.35">
      <c r="B6512" s="7">
        <v>49244</v>
      </c>
      <c r="G6512" t="s">
        <v>474</v>
      </c>
    </row>
    <row r="6513" spans="2:7" x14ac:dyDescent="0.35">
      <c r="B6513" s="7">
        <v>49245</v>
      </c>
      <c r="G6513" t="s">
        <v>473</v>
      </c>
    </row>
    <row r="6514" spans="2:7" x14ac:dyDescent="0.35">
      <c r="B6514" s="7">
        <v>49246</v>
      </c>
      <c r="G6514" t="s">
        <v>472</v>
      </c>
    </row>
    <row r="6515" spans="2:7" x14ac:dyDescent="0.35">
      <c r="B6515" s="7">
        <v>49247</v>
      </c>
      <c r="G6515" t="s">
        <v>471</v>
      </c>
    </row>
    <row r="6516" spans="2:7" x14ac:dyDescent="0.35">
      <c r="B6516" s="7">
        <v>49248</v>
      </c>
      <c r="G6516" t="s">
        <v>470</v>
      </c>
    </row>
    <row r="6517" spans="2:7" x14ac:dyDescent="0.35">
      <c r="B6517" s="7">
        <v>49249</v>
      </c>
      <c r="G6517" t="s">
        <v>469</v>
      </c>
    </row>
    <row r="6518" spans="2:7" x14ac:dyDescent="0.35">
      <c r="B6518" s="7">
        <v>49250</v>
      </c>
      <c r="G6518" t="s">
        <v>468</v>
      </c>
    </row>
    <row r="6519" spans="2:7" x14ac:dyDescent="0.35">
      <c r="B6519" s="7">
        <v>49251</v>
      </c>
      <c r="G6519" t="s">
        <v>467</v>
      </c>
    </row>
    <row r="6520" spans="2:7" x14ac:dyDescent="0.35">
      <c r="B6520" s="7">
        <v>49252</v>
      </c>
      <c r="G6520" t="s">
        <v>466</v>
      </c>
    </row>
    <row r="6521" spans="2:7" x14ac:dyDescent="0.35">
      <c r="B6521" s="7">
        <v>49253</v>
      </c>
      <c r="G6521" t="s">
        <v>465</v>
      </c>
    </row>
    <row r="6522" spans="2:7" x14ac:dyDescent="0.35">
      <c r="B6522" s="7">
        <v>49254</v>
      </c>
      <c r="G6522" t="s">
        <v>464</v>
      </c>
    </row>
    <row r="6523" spans="2:7" x14ac:dyDescent="0.35">
      <c r="B6523" s="7">
        <v>49255</v>
      </c>
      <c r="G6523" t="s">
        <v>463</v>
      </c>
    </row>
    <row r="6524" spans="2:7" x14ac:dyDescent="0.35">
      <c r="B6524" s="7">
        <v>49256</v>
      </c>
      <c r="G6524" t="s">
        <v>462</v>
      </c>
    </row>
    <row r="6525" spans="2:7" x14ac:dyDescent="0.35">
      <c r="B6525" s="7">
        <v>49257</v>
      </c>
      <c r="G6525" t="s">
        <v>461</v>
      </c>
    </row>
    <row r="6526" spans="2:7" x14ac:dyDescent="0.35">
      <c r="B6526" s="7">
        <v>49258</v>
      </c>
      <c r="G6526" t="s">
        <v>460</v>
      </c>
    </row>
    <row r="6527" spans="2:7" x14ac:dyDescent="0.35">
      <c r="B6527" s="7">
        <v>49259</v>
      </c>
      <c r="G6527" t="s">
        <v>459</v>
      </c>
    </row>
    <row r="6528" spans="2:7" x14ac:dyDescent="0.35">
      <c r="B6528" s="7">
        <v>49260</v>
      </c>
      <c r="G6528" t="s">
        <v>458</v>
      </c>
    </row>
    <row r="6529" spans="2:7" x14ac:dyDescent="0.35">
      <c r="B6529" s="7">
        <v>49261</v>
      </c>
      <c r="G6529" t="s">
        <v>457</v>
      </c>
    </row>
    <row r="6530" spans="2:7" x14ac:dyDescent="0.35">
      <c r="B6530" s="7">
        <v>49262</v>
      </c>
      <c r="G6530" t="s">
        <v>456</v>
      </c>
    </row>
    <row r="6531" spans="2:7" x14ac:dyDescent="0.35">
      <c r="B6531" s="7">
        <v>49263</v>
      </c>
      <c r="G6531" t="s">
        <v>455</v>
      </c>
    </row>
    <row r="6532" spans="2:7" x14ac:dyDescent="0.35">
      <c r="B6532" s="7">
        <v>49264</v>
      </c>
      <c r="G6532" t="s">
        <v>454</v>
      </c>
    </row>
    <row r="6533" spans="2:7" x14ac:dyDescent="0.35">
      <c r="B6533" s="7">
        <v>49265</v>
      </c>
      <c r="G6533" t="s">
        <v>453</v>
      </c>
    </row>
    <row r="6534" spans="2:7" x14ac:dyDescent="0.35">
      <c r="B6534" s="7">
        <v>49266</v>
      </c>
      <c r="G6534" t="s">
        <v>452</v>
      </c>
    </row>
    <row r="6535" spans="2:7" x14ac:dyDescent="0.35">
      <c r="B6535" s="7">
        <v>49267</v>
      </c>
      <c r="G6535" t="s">
        <v>451</v>
      </c>
    </row>
    <row r="6536" spans="2:7" x14ac:dyDescent="0.35">
      <c r="B6536" s="7">
        <v>49268</v>
      </c>
      <c r="G6536" t="s">
        <v>450</v>
      </c>
    </row>
    <row r="6537" spans="2:7" x14ac:dyDescent="0.35">
      <c r="B6537" s="7">
        <v>49269</v>
      </c>
      <c r="G6537" t="s">
        <v>449</v>
      </c>
    </row>
    <row r="6538" spans="2:7" x14ac:dyDescent="0.35">
      <c r="B6538" s="7">
        <v>49270</v>
      </c>
      <c r="G6538" t="s">
        <v>448</v>
      </c>
    </row>
    <row r="6539" spans="2:7" x14ac:dyDescent="0.35">
      <c r="B6539" s="7">
        <v>49271</v>
      </c>
      <c r="G6539" t="s">
        <v>447</v>
      </c>
    </row>
    <row r="6540" spans="2:7" x14ac:dyDescent="0.35">
      <c r="B6540" s="7">
        <v>49272</v>
      </c>
      <c r="G6540" t="s">
        <v>446</v>
      </c>
    </row>
    <row r="6541" spans="2:7" x14ac:dyDescent="0.35">
      <c r="B6541" s="7">
        <v>49273</v>
      </c>
      <c r="G6541" t="s">
        <v>445</v>
      </c>
    </row>
    <row r="6542" spans="2:7" x14ac:dyDescent="0.35">
      <c r="B6542" s="7">
        <v>49274</v>
      </c>
      <c r="G6542" t="s">
        <v>444</v>
      </c>
    </row>
    <row r="6543" spans="2:7" x14ac:dyDescent="0.35">
      <c r="B6543" s="7">
        <v>49275</v>
      </c>
      <c r="G6543" t="s">
        <v>443</v>
      </c>
    </row>
    <row r="6544" spans="2:7" x14ac:dyDescent="0.35">
      <c r="B6544" s="7">
        <v>49276</v>
      </c>
      <c r="G6544" t="s">
        <v>442</v>
      </c>
    </row>
    <row r="6545" spans="2:7" x14ac:dyDescent="0.35">
      <c r="B6545" s="7">
        <v>49277</v>
      </c>
      <c r="G6545" t="s">
        <v>441</v>
      </c>
    </row>
    <row r="6546" spans="2:7" x14ac:dyDescent="0.35">
      <c r="B6546" s="7">
        <v>49278</v>
      </c>
      <c r="G6546" t="s">
        <v>440</v>
      </c>
    </row>
    <row r="6547" spans="2:7" x14ac:dyDescent="0.35">
      <c r="B6547" s="7">
        <v>49279</v>
      </c>
      <c r="G6547" t="s">
        <v>439</v>
      </c>
    </row>
    <row r="6548" spans="2:7" x14ac:dyDescent="0.35">
      <c r="B6548" s="7">
        <v>49280</v>
      </c>
      <c r="G6548" t="s">
        <v>438</v>
      </c>
    </row>
    <row r="6549" spans="2:7" x14ac:dyDescent="0.35">
      <c r="B6549" s="7">
        <v>49281</v>
      </c>
      <c r="G6549" t="s">
        <v>437</v>
      </c>
    </row>
    <row r="6550" spans="2:7" x14ac:dyDescent="0.35">
      <c r="B6550" s="7">
        <v>49282</v>
      </c>
      <c r="G6550" t="s">
        <v>436</v>
      </c>
    </row>
    <row r="6551" spans="2:7" x14ac:dyDescent="0.35">
      <c r="B6551" s="7">
        <v>49283</v>
      </c>
      <c r="G6551" t="s">
        <v>435</v>
      </c>
    </row>
    <row r="6552" spans="2:7" x14ac:dyDescent="0.35">
      <c r="B6552" s="7">
        <v>49284</v>
      </c>
      <c r="G6552" t="s">
        <v>434</v>
      </c>
    </row>
    <row r="6553" spans="2:7" x14ac:dyDescent="0.35">
      <c r="B6553" s="7">
        <v>49285</v>
      </c>
      <c r="G6553" t="s">
        <v>433</v>
      </c>
    </row>
    <row r="6554" spans="2:7" x14ac:dyDescent="0.35">
      <c r="B6554" s="7">
        <v>49286</v>
      </c>
      <c r="G6554" t="s">
        <v>432</v>
      </c>
    </row>
    <row r="6555" spans="2:7" x14ac:dyDescent="0.35">
      <c r="B6555" s="7">
        <v>49287</v>
      </c>
      <c r="G6555" t="s">
        <v>431</v>
      </c>
    </row>
    <row r="6556" spans="2:7" x14ac:dyDescent="0.35">
      <c r="B6556" s="7">
        <v>49288</v>
      </c>
      <c r="G6556" t="s">
        <v>430</v>
      </c>
    </row>
    <row r="6557" spans="2:7" x14ac:dyDescent="0.35">
      <c r="B6557" s="7">
        <v>49289</v>
      </c>
      <c r="G6557" t="s">
        <v>429</v>
      </c>
    </row>
    <row r="6558" spans="2:7" x14ac:dyDescent="0.35">
      <c r="B6558" s="7">
        <v>49290</v>
      </c>
      <c r="G6558" t="s">
        <v>428</v>
      </c>
    </row>
    <row r="6559" spans="2:7" x14ac:dyDescent="0.35">
      <c r="B6559" s="7">
        <v>49291</v>
      </c>
      <c r="G6559" t="s">
        <v>427</v>
      </c>
    </row>
    <row r="6560" spans="2:7" x14ac:dyDescent="0.35">
      <c r="B6560" s="7">
        <v>49292</v>
      </c>
      <c r="G6560" t="s">
        <v>426</v>
      </c>
    </row>
    <row r="6561" spans="2:7" x14ac:dyDescent="0.35">
      <c r="B6561" s="7">
        <v>49293</v>
      </c>
      <c r="G6561" t="s">
        <v>425</v>
      </c>
    </row>
    <row r="6562" spans="2:7" x14ac:dyDescent="0.35">
      <c r="B6562" s="7">
        <v>49294</v>
      </c>
      <c r="G6562" t="s">
        <v>424</v>
      </c>
    </row>
    <row r="6563" spans="2:7" x14ac:dyDescent="0.35">
      <c r="B6563" s="7">
        <v>49295</v>
      </c>
      <c r="G6563" t="s">
        <v>423</v>
      </c>
    </row>
    <row r="6564" spans="2:7" x14ac:dyDescent="0.35">
      <c r="B6564" s="7">
        <v>49296</v>
      </c>
      <c r="G6564" t="s">
        <v>422</v>
      </c>
    </row>
    <row r="6565" spans="2:7" x14ac:dyDescent="0.35">
      <c r="B6565" s="7">
        <v>49297</v>
      </c>
      <c r="G6565" t="s">
        <v>421</v>
      </c>
    </row>
    <row r="6566" spans="2:7" x14ac:dyDescent="0.35">
      <c r="B6566" s="7">
        <v>49298</v>
      </c>
      <c r="G6566" t="s">
        <v>420</v>
      </c>
    </row>
    <row r="6567" spans="2:7" x14ac:dyDescent="0.35">
      <c r="B6567" s="7">
        <v>49299</v>
      </c>
      <c r="G6567" t="s">
        <v>419</v>
      </c>
    </row>
    <row r="6568" spans="2:7" x14ac:dyDescent="0.35">
      <c r="B6568" s="7">
        <v>49300</v>
      </c>
      <c r="G6568" t="s">
        <v>418</v>
      </c>
    </row>
    <row r="6569" spans="2:7" x14ac:dyDescent="0.35">
      <c r="B6569" s="7">
        <v>49301</v>
      </c>
      <c r="G6569" t="s">
        <v>417</v>
      </c>
    </row>
    <row r="6570" spans="2:7" x14ac:dyDescent="0.35">
      <c r="B6570" s="7">
        <v>49302</v>
      </c>
      <c r="G6570" t="s">
        <v>416</v>
      </c>
    </row>
    <row r="6571" spans="2:7" x14ac:dyDescent="0.35">
      <c r="B6571" s="7">
        <v>49303</v>
      </c>
      <c r="G6571" t="s">
        <v>415</v>
      </c>
    </row>
    <row r="6572" spans="2:7" x14ac:dyDescent="0.35">
      <c r="B6572" s="7">
        <v>49304</v>
      </c>
      <c r="G6572" t="s">
        <v>414</v>
      </c>
    </row>
    <row r="6573" spans="2:7" x14ac:dyDescent="0.35">
      <c r="B6573" s="7">
        <v>49305</v>
      </c>
      <c r="G6573" t="s">
        <v>413</v>
      </c>
    </row>
    <row r="6574" spans="2:7" x14ac:dyDescent="0.35">
      <c r="B6574" s="7">
        <v>49306</v>
      </c>
      <c r="G6574" t="s">
        <v>412</v>
      </c>
    </row>
    <row r="6575" spans="2:7" x14ac:dyDescent="0.35">
      <c r="B6575" s="7">
        <v>49307</v>
      </c>
      <c r="G6575" t="s">
        <v>411</v>
      </c>
    </row>
    <row r="6576" spans="2:7" x14ac:dyDescent="0.35">
      <c r="B6576" s="7">
        <v>49308</v>
      </c>
      <c r="G6576" t="s">
        <v>410</v>
      </c>
    </row>
    <row r="6577" spans="2:7" x14ac:dyDescent="0.35">
      <c r="B6577" s="7">
        <v>49309</v>
      </c>
      <c r="G6577" t="s">
        <v>409</v>
      </c>
    </row>
    <row r="6578" spans="2:7" x14ac:dyDescent="0.35">
      <c r="B6578" s="7">
        <v>49310</v>
      </c>
      <c r="G6578" t="s">
        <v>408</v>
      </c>
    </row>
    <row r="6579" spans="2:7" x14ac:dyDescent="0.35">
      <c r="B6579" s="7">
        <v>49311</v>
      </c>
      <c r="G6579" t="s">
        <v>407</v>
      </c>
    </row>
    <row r="6580" spans="2:7" x14ac:dyDescent="0.35">
      <c r="B6580" s="7">
        <v>49312</v>
      </c>
      <c r="G6580" t="s">
        <v>406</v>
      </c>
    </row>
    <row r="6581" spans="2:7" x14ac:dyDescent="0.35">
      <c r="B6581" s="7">
        <v>49313</v>
      </c>
      <c r="G6581" t="s">
        <v>405</v>
      </c>
    </row>
    <row r="6582" spans="2:7" x14ac:dyDescent="0.35">
      <c r="B6582" s="7">
        <v>49314</v>
      </c>
      <c r="G6582" t="s">
        <v>404</v>
      </c>
    </row>
    <row r="6583" spans="2:7" x14ac:dyDescent="0.35">
      <c r="B6583" s="7">
        <v>49315</v>
      </c>
      <c r="G6583" t="s">
        <v>403</v>
      </c>
    </row>
    <row r="6584" spans="2:7" x14ac:dyDescent="0.35">
      <c r="B6584" s="7">
        <v>49316</v>
      </c>
      <c r="G6584" t="s">
        <v>402</v>
      </c>
    </row>
    <row r="6585" spans="2:7" x14ac:dyDescent="0.35">
      <c r="B6585" s="7">
        <v>49317</v>
      </c>
      <c r="G6585" t="s">
        <v>401</v>
      </c>
    </row>
    <row r="6586" spans="2:7" x14ac:dyDescent="0.35">
      <c r="B6586" s="7">
        <v>49318</v>
      </c>
      <c r="G6586" t="s">
        <v>400</v>
      </c>
    </row>
    <row r="6587" spans="2:7" x14ac:dyDescent="0.35">
      <c r="B6587" s="7">
        <v>49319</v>
      </c>
      <c r="G6587" t="s">
        <v>399</v>
      </c>
    </row>
    <row r="6588" spans="2:7" x14ac:dyDescent="0.35">
      <c r="B6588" s="7">
        <v>49320</v>
      </c>
      <c r="G6588" t="s">
        <v>398</v>
      </c>
    </row>
    <row r="6589" spans="2:7" x14ac:dyDescent="0.35">
      <c r="B6589" s="7">
        <v>49321</v>
      </c>
      <c r="G6589" t="s">
        <v>397</v>
      </c>
    </row>
    <row r="6590" spans="2:7" x14ac:dyDescent="0.35">
      <c r="B6590" s="7">
        <v>49322</v>
      </c>
      <c r="G6590" t="s">
        <v>396</v>
      </c>
    </row>
    <row r="6591" spans="2:7" x14ac:dyDescent="0.35">
      <c r="B6591" s="7">
        <v>49323</v>
      </c>
      <c r="G6591" t="s">
        <v>395</v>
      </c>
    </row>
    <row r="6592" spans="2:7" x14ac:dyDescent="0.35">
      <c r="B6592" s="7">
        <v>49324</v>
      </c>
      <c r="G6592" t="s">
        <v>394</v>
      </c>
    </row>
    <row r="6593" spans="2:7" x14ac:dyDescent="0.35">
      <c r="B6593" s="7">
        <v>49325</v>
      </c>
      <c r="G6593" t="s">
        <v>393</v>
      </c>
    </row>
    <row r="6594" spans="2:7" x14ac:dyDescent="0.35">
      <c r="B6594" s="7">
        <v>49326</v>
      </c>
      <c r="G6594" t="s">
        <v>392</v>
      </c>
    </row>
    <row r="6595" spans="2:7" x14ac:dyDescent="0.35">
      <c r="B6595" s="7">
        <v>49327</v>
      </c>
      <c r="G6595" t="s">
        <v>391</v>
      </c>
    </row>
    <row r="6596" spans="2:7" x14ac:dyDescent="0.35">
      <c r="B6596" s="7">
        <v>49328</v>
      </c>
      <c r="G6596" t="s">
        <v>390</v>
      </c>
    </row>
    <row r="6597" spans="2:7" x14ac:dyDescent="0.35">
      <c r="B6597" s="7">
        <v>49329</v>
      </c>
      <c r="G6597" t="s">
        <v>389</v>
      </c>
    </row>
    <row r="6598" spans="2:7" x14ac:dyDescent="0.35">
      <c r="B6598" s="7">
        <v>49330</v>
      </c>
      <c r="G6598" t="s">
        <v>388</v>
      </c>
    </row>
    <row r="6599" spans="2:7" x14ac:dyDescent="0.35">
      <c r="B6599" s="7">
        <v>49331</v>
      </c>
      <c r="G6599" t="s">
        <v>387</v>
      </c>
    </row>
    <row r="6600" spans="2:7" x14ac:dyDescent="0.35">
      <c r="B6600" s="7">
        <v>49332</v>
      </c>
      <c r="G6600" t="s">
        <v>386</v>
      </c>
    </row>
    <row r="6601" spans="2:7" x14ac:dyDescent="0.35">
      <c r="B6601" s="7">
        <v>49333</v>
      </c>
      <c r="G6601" t="s">
        <v>385</v>
      </c>
    </row>
    <row r="6602" spans="2:7" x14ac:dyDescent="0.35">
      <c r="B6602" s="7">
        <v>49334</v>
      </c>
      <c r="G6602" t="s">
        <v>384</v>
      </c>
    </row>
    <row r="6603" spans="2:7" x14ac:dyDescent="0.35">
      <c r="B6603" s="7">
        <v>49335</v>
      </c>
      <c r="G6603" t="s">
        <v>383</v>
      </c>
    </row>
    <row r="6604" spans="2:7" x14ac:dyDescent="0.35">
      <c r="B6604" s="7">
        <v>49336</v>
      </c>
      <c r="G6604" t="s">
        <v>382</v>
      </c>
    </row>
    <row r="6605" spans="2:7" x14ac:dyDescent="0.35">
      <c r="B6605" s="7">
        <v>49337</v>
      </c>
      <c r="G6605" t="s">
        <v>381</v>
      </c>
    </row>
    <row r="6606" spans="2:7" x14ac:dyDescent="0.35">
      <c r="B6606" s="7">
        <v>49338</v>
      </c>
      <c r="G6606" t="s">
        <v>380</v>
      </c>
    </row>
    <row r="6607" spans="2:7" x14ac:dyDescent="0.35">
      <c r="B6607" s="7">
        <v>49339</v>
      </c>
      <c r="G6607" t="s">
        <v>379</v>
      </c>
    </row>
    <row r="6608" spans="2:7" x14ac:dyDescent="0.35">
      <c r="B6608" s="7">
        <v>49340</v>
      </c>
      <c r="G6608" t="s">
        <v>378</v>
      </c>
    </row>
    <row r="6609" spans="2:7" x14ac:dyDescent="0.35">
      <c r="B6609" s="7">
        <v>49341</v>
      </c>
      <c r="G6609" t="s">
        <v>377</v>
      </c>
    </row>
    <row r="6610" spans="2:7" x14ac:dyDescent="0.35">
      <c r="B6610" s="7">
        <v>49342</v>
      </c>
      <c r="G6610" t="s">
        <v>376</v>
      </c>
    </row>
    <row r="6611" spans="2:7" x14ac:dyDescent="0.35">
      <c r="B6611" s="7">
        <v>49343</v>
      </c>
      <c r="G6611" t="s">
        <v>375</v>
      </c>
    </row>
    <row r="6612" spans="2:7" x14ac:dyDescent="0.35">
      <c r="B6612" s="7">
        <v>49344</v>
      </c>
      <c r="G6612" t="s">
        <v>374</v>
      </c>
    </row>
    <row r="6613" spans="2:7" x14ac:dyDescent="0.35">
      <c r="B6613" s="7">
        <v>49345</v>
      </c>
      <c r="G6613" t="s">
        <v>373</v>
      </c>
    </row>
    <row r="6614" spans="2:7" x14ac:dyDescent="0.35">
      <c r="B6614" s="7">
        <v>49346</v>
      </c>
      <c r="G6614" t="s">
        <v>372</v>
      </c>
    </row>
    <row r="6615" spans="2:7" x14ac:dyDescent="0.35">
      <c r="B6615" s="7">
        <v>49347</v>
      </c>
      <c r="G6615" t="s">
        <v>371</v>
      </c>
    </row>
    <row r="6616" spans="2:7" x14ac:dyDescent="0.35">
      <c r="B6616" s="7">
        <v>49348</v>
      </c>
      <c r="G6616" t="s">
        <v>370</v>
      </c>
    </row>
    <row r="6617" spans="2:7" x14ac:dyDescent="0.35">
      <c r="B6617" s="7">
        <v>49349</v>
      </c>
      <c r="G6617" t="s">
        <v>369</v>
      </c>
    </row>
    <row r="6618" spans="2:7" x14ac:dyDescent="0.35">
      <c r="B6618" s="7">
        <v>49350</v>
      </c>
      <c r="G6618" t="s">
        <v>368</v>
      </c>
    </row>
    <row r="6619" spans="2:7" x14ac:dyDescent="0.35">
      <c r="B6619" s="7">
        <v>49351</v>
      </c>
      <c r="G6619" t="s">
        <v>367</v>
      </c>
    </row>
    <row r="6620" spans="2:7" x14ac:dyDescent="0.35">
      <c r="B6620" s="7">
        <v>49352</v>
      </c>
      <c r="G6620" t="s">
        <v>366</v>
      </c>
    </row>
    <row r="6621" spans="2:7" x14ac:dyDescent="0.35">
      <c r="B6621" s="7">
        <v>49353</v>
      </c>
      <c r="G6621" t="s">
        <v>365</v>
      </c>
    </row>
    <row r="6622" spans="2:7" x14ac:dyDescent="0.35">
      <c r="B6622" s="7">
        <v>49354</v>
      </c>
      <c r="G6622" t="s">
        <v>364</v>
      </c>
    </row>
    <row r="6623" spans="2:7" x14ac:dyDescent="0.35">
      <c r="B6623" s="7">
        <v>49355</v>
      </c>
      <c r="G6623" t="s">
        <v>363</v>
      </c>
    </row>
    <row r="6624" spans="2:7" x14ac:dyDescent="0.35">
      <c r="B6624" s="7">
        <v>49356</v>
      </c>
      <c r="G6624" t="s">
        <v>362</v>
      </c>
    </row>
    <row r="6625" spans="2:7" x14ac:dyDescent="0.35">
      <c r="B6625" s="7">
        <v>49357</v>
      </c>
      <c r="G6625" t="s">
        <v>361</v>
      </c>
    </row>
    <row r="6626" spans="2:7" x14ac:dyDescent="0.35">
      <c r="B6626" s="7">
        <v>49358</v>
      </c>
      <c r="G6626" t="s">
        <v>360</v>
      </c>
    </row>
    <row r="6627" spans="2:7" x14ac:dyDescent="0.35">
      <c r="B6627" s="7">
        <v>49359</v>
      </c>
      <c r="G6627" t="s">
        <v>359</v>
      </c>
    </row>
    <row r="6628" spans="2:7" x14ac:dyDescent="0.35">
      <c r="B6628" s="7">
        <v>49360</v>
      </c>
      <c r="G6628" t="s">
        <v>358</v>
      </c>
    </row>
    <row r="6629" spans="2:7" x14ac:dyDescent="0.35">
      <c r="B6629" s="7">
        <v>49361</v>
      </c>
      <c r="G6629" t="s">
        <v>357</v>
      </c>
    </row>
    <row r="6630" spans="2:7" x14ac:dyDescent="0.35">
      <c r="B6630" s="7">
        <v>49362</v>
      </c>
      <c r="G6630" t="s">
        <v>356</v>
      </c>
    </row>
    <row r="6631" spans="2:7" x14ac:dyDescent="0.35">
      <c r="B6631" s="7">
        <v>49363</v>
      </c>
      <c r="G6631" t="s">
        <v>355</v>
      </c>
    </row>
    <row r="6632" spans="2:7" x14ac:dyDescent="0.35">
      <c r="B6632" s="7">
        <v>49364</v>
      </c>
      <c r="G6632" t="s">
        <v>354</v>
      </c>
    </row>
    <row r="6633" spans="2:7" x14ac:dyDescent="0.35">
      <c r="B6633" s="7">
        <v>49365</v>
      </c>
      <c r="G6633" t="s">
        <v>353</v>
      </c>
    </row>
    <row r="6634" spans="2:7" x14ac:dyDescent="0.35">
      <c r="B6634" s="7">
        <v>49366</v>
      </c>
      <c r="G6634" t="s">
        <v>352</v>
      </c>
    </row>
    <row r="6635" spans="2:7" x14ac:dyDescent="0.35">
      <c r="B6635" s="7">
        <v>49367</v>
      </c>
      <c r="G6635" t="s">
        <v>351</v>
      </c>
    </row>
    <row r="6636" spans="2:7" x14ac:dyDescent="0.35">
      <c r="B6636" s="7">
        <v>49368</v>
      </c>
      <c r="G6636" t="s">
        <v>350</v>
      </c>
    </row>
    <row r="6637" spans="2:7" x14ac:dyDescent="0.35">
      <c r="B6637" s="7">
        <v>49369</v>
      </c>
      <c r="G6637" t="s">
        <v>349</v>
      </c>
    </row>
    <row r="6638" spans="2:7" x14ac:dyDescent="0.35">
      <c r="B6638" s="7">
        <v>49370</v>
      </c>
      <c r="G6638" t="s">
        <v>348</v>
      </c>
    </row>
    <row r="6639" spans="2:7" x14ac:dyDescent="0.35">
      <c r="B6639" s="7">
        <v>49371</v>
      </c>
      <c r="G6639" t="s">
        <v>347</v>
      </c>
    </row>
    <row r="6640" spans="2:7" x14ac:dyDescent="0.35">
      <c r="B6640" s="7">
        <v>49372</v>
      </c>
      <c r="G6640" t="s">
        <v>346</v>
      </c>
    </row>
    <row r="6641" spans="2:7" x14ac:dyDescent="0.35">
      <c r="B6641" s="7">
        <v>49373</v>
      </c>
      <c r="G6641" t="s">
        <v>345</v>
      </c>
    </row>
    <row r="6642" spans="2:7" x14ac:dyDescent="0.35">
      <c r="B6642" s="7">
        <v>49374</v>
      </c>
      <c r="G6642" t="s">
        <v>344</v>
      </c>
    </row>
    <row r="6643" spans="2:7" x14ac:dyDescent="0.35">
      <c r="B6643" s="7">
        <v>49375</v>
      </c>
      <c r="G6643" t="s">
        <v>343</v>
      </c>
    </row>
    <row r="6644" spans="2:7" x14ac:dyDescent="0.35">
      <c r="B6644" s="7">
        <v>49376</v>
      </c>
      <c r="G6644" t="s">
        <v>342</v>
      </c>
    </row>
    <row r="6645" spans="2:7" x14ac:dyDescent="0.35">
      <c r="B6645" s="7">
        <v>49377</v>
      </c>
      <c r="G6645" t="s">
        <v>341</v>
      </c>
    </row>
    <row r="6646" spans="2:7" x14ac:dyDescent="0.35">
      <c r="B6646" s="7">
        <v>49378</v>
      </c>
      <c r="G6646" t="s">
        <v>340</v>
      </c>
    </row>
    <row r="6647" spans="2:7" x14ac:dyDescent="0.35">
      <c r="B6647" s="7">
        <v>49379</v>
      </c>
      <c r="G6647" t="s">
        <v>339</v>
      </c>
    </row>
    <row r="6648" spans="2:7" x14ac:dyDescent="0.35">
      <c r="B6648" s="7">
        <v>49380</v>
      </c>
      <c r="G6648" t="s">
        <v>338</v>
      </c>
    </row>
    <row r="6649" spans="2:7" x14ac:dyDescent="0.35">
      <c r="B6649" s="7">
        <v>49381</v>
      </c>
      <c r="G6649" t="s">
        <v>337</v>
      </c>
    </row>
    <row r="6650" spans="2:7" x14ac:dyDescent="0.35">
      <c r="B6650" s="7">
        <v>49382</v>
      </c>
      <c r="G6650" t="s">
        <v>336</v>
      </c>
    </row>
    <row r="6651" spans="2:7" x14ac:dyDescent="0.35">
      <c r="B6651" s="7">
        <v>49383</v>
      </c>
      <c r="G6651" t="s">
        <v>335</v>
      </c>
    </row>
    <row r="6652" spans="2:7" x14ac:dyDescent="0.35">
      <c r="B6652" s="7">
        <v>49384</v>
      </c>
      <c r="G6652" t="s">
        <v>334</v>
      </c>
    </row>
    <row r="6653" spans="2:7" x14ac:dyDescent="0.35">
      <c r="B6653" s="7">
        <v>49385</v>
      </c>
      <c r="G6653" t="s">
        <v>333</v>
      </c>
    </row>
    <row r="6654" spans="2:7" x14ac:dyDescent="0.35">
      <c r="B6654" s="7">
        <v>49386</v>
      </c>
      <c r="G6654" t="s">
        <v>332</v>
      </c>
    </row>
    <row r="6655" spans="2:7" x14ac:dyDescent="0.35">
      <c r="B6655" s="7">
        <v>49387</v>
      </c>
      <c r="G6655" t="s">
        <v>331</v>
      </c>
    </row>
    <row r="6656" spans="2:7" x14ac:dyDescent="0.35">
      <c r="B6656" s="7">
        <v>49388</v>
      </c>
      <c r="G6656" t="s">
        <v>330</v>
      </c>
    </row>
    <row r="6657" spans="2:7" x14ac:dyDescent="0.35">
      <c r="B6657" s="7">
        <v>49389</v>
      </c>
      <c r="G6657" t="s">
        <v>329</v>
      </c>
    </row>
    <row r="6658" spans="2:7" x14ac:dyDescent="0.35">
      <c r="B6658" s="7">
        <v>49390</v>
      </c>
      <c r="G6658" t="s">
        <v>328</v>
      </c>
    </row>
    <row r="6659" spans="2:7" x14ac:dyDescent="0.35">
      <c r="B6659" s="7">
        <v>49391</v>
      </c>
      <c r="G6659" t="s">
        <v>327</v>
      </c>
    </row>
    <row r="6660" spans="2:7" x14ac:dyDescent="0.35">
      <c r="B6660" s="7">
        <v>49392</v>
      </c>
      <c r="G6660" t="s">
        <v>326</v>
      </c>
    </row>
    <row r="6661" spans="2:7" x14ac:dyDescent="0.35">
      <c r="B6661" s="7">
        <v>49393</v>
      </c>
      <c r="G6661" t="s">
        <v>325</v>
      </c>
    </row>
    <row r="6662" spans="2:7" x14ac:dyDescent="0.35">
      <c r="B6662" s="7">
        <v>49394</v>
      </c>
      <c r="G6662" t="s">
        <v>324</v>
      </c>
    </row>
    <row r="6663" spans="2:7" x14ac:dyDescent="0.35">
      <c r="B6663" s="7">
        <v>49395</v>
      </c>
      <c r="G6663" t="s">
        <v>323</v>
      </c>
    </row>
    <row r="6664" spans="2:7" x14ac:dyDescent="0.35">
      <c r="B6664" s="7">
        <v>49396</v>
      </c>
      <c r="G6664" t="s">
        <v>322</v>
      </c>
    </row>
    <row r="6665" spans="2:7" x14ac:dyDescent="0.35">
      <c r="B6665" s="7">
        <v>49397</v>
      </c>
      <c r="G6665" t="s">
        <v>321</v>
      </c>
    </row>
    <row r="6666" spans="2:7" x14ac:dyDescent="0.35">
      <c r="B6666" s="7">
        <v>49398</v>
      </c>
      <c r="G6666" t="s">
        <v>320</v>
      </c>
    </row>
    <row r="6667" spans="2:7" x14ac:dyDescent="0.35">
      <c r="B6667" s="7">
        <v>49399</v>
      </c>
      <c r="G6667" t="s">
        <v>319</v>
      </c>
    </row>
    <row r="6668" spans="2:7" x14ac:dyDescent="0.35">
      <c r="B6668" s="7">
        <v>49400</v>
      </c>
      <c r="G6668" t="s">
        <v>318</v>
      </c>
    </row>
    <row r="6669" spans="2:7" x14ac:dyDescent="0.35">
      <c r="B6669" s="7">
        <v>49401</v>
      </c>
      <c r="G6669" t="s">
        <v>317</v>
      </c>
    </row>
    <row r="6670" spans="2:7" x14ac:dyDescent="0.35">
      <c r="B6670" s="7">
        <v>49402</v>
      </c>
      <c r="G6670" t="s">
        <v>316</v>
      </c>
    </row>
    <row r="6671" spans="2:7" x14ac:dyDescent="0.35">
      <c r="B6671" s="7">
        <v>49403</v>
      </c>
      <c r="G6671" t="s">
        <v>315</v>
      </c>
    </row>
    <row r="6672" spans="2:7" x14ac:dyDescent="0.35">
      <c r="B6672" s="7">
        <v>49404</v>
      </c>
      <c r="G6672" t="s">
        <v>314</v>
      </c>
    </row>
    <row r="6673" spans="2:7" x14ac:dyDescent="0.35">
      <c r="B6673" s="7">
        <v>49405</v>
      </c>
      <c r="G6673" t="s">
        <v>313</v>
      </c>
    </row>
    <row r="6674" spans="2:7" x14ac:dyDescent="0.35">
      <c r="B6674" s="7">
        <v>49406</v>
      </c>
      <c r="G6674" t="s">
        <v>312</v>
      </c>
    </row>
    <row r="6675" spans="2:7" x14ac:dyDescent="0.35">
      <c r="B6675" s="7">
        <v>49407</v>
      </c>
      <c r="G6675" t="s">
        <v>311</v>
      </c>
    </row>
    <row r="6676" spans="2:7" x14ac:dyDescent="0.35">
      <c r="B6676" s="7">
        <v>49408</v>
      </c>
      <c r="G6676" t="s">
        <v>310</v>
      </c>
    </row>
    <row r="6677" spans="2:7" x14ac:dyDescent="0.35">
      <c r="B6677" s="7">
        <v>49409</v>
      </c>
      <c r="G6677" t="s">
        <v>309</v>
      </c>
    </row>
    <row r="6678" spans="2:7" x14ac:dyDescent="0.35">
      <c r="B6678" s="7">
        <v>49410</v>
      </c>
      <c r="G6678" t="s">
        <v>308</v>
      </c>
    </row>
    <row r="6679" spans="2:7" x14ac:dyDescent="0.35">
      <c r="B6679" s="7">
        <v>49411</v>
      </c>
      <c r="G6679" t="s">
        <v>307</v>
      </c>
    </row>
    <row r="6680" spans="2:7" x14ac:dyDescent="0.35">
      <c r="B6680" s="7">
        <v>49412</v>
      </c>
      <c r="G6680" t="s">
        <v>306</v>
      </c>
    </row>
    <row r="6681" spans="2:7" x14ac:dyDescent="0.35">
      <c r="B6681" s="7">
        <v>49413</v>
      </c>
      <c r="G6681" t="s">
        <v>305</v>
      </c>
    </row>
    <row r="6682" spans="2:7" x14ac:dyDescent="0.35">
      <c r="B6682" s="7">
        <v>49414</v>
      </c>
      <c r="G6682" t="s">
        <v>304</v>
      </c>
    </row>
    <row r="6683" spans="2:7" x14ac:dyDescent="0.35">
      <c r="B6683" s="7">
        <v>49415</v>
      </c>
      <c r="G6683" t="s">
        <v>303</v>
      </c>
    </row>
    <row r="6684" spans="2:7" x14ac:dyDescent="0.35">
      <c r="B6684" s="7">
        <v>49416</v>
      </c>
      <c r="G6684" t="s">
        <v>302</v>
      </c>
    </row>
    <row r="6685" spans="2:7" x14ac:dyDescent="0.35">
      <c r="B6685" s="7">
        <v>49417</v>
      </c>
      <c r="G6685" t="s">
        <v>301</v>
      </c>
    </row>
    <row r="6686" spans="2:7" x14ac:dyDescent="0.35">
      <c r="B6686" s="7">
        <v>49418</v>
      </c>
      <c r="G6686" t="s">
        <v>300</v>
      </c>
    </row>
    <row r="6687" spans="2:7" x14ac:dyDescent="0.35">
      <c r="B6687" s="7">
        <v>49419</v>
      </c>
      <c r="G6687" t="s">
        <v>299</v>
      </c>
    </row>
    <row r="6688" spans="2:7" x14ac:dyDescent="0.35">
      <c r="B6688" s="7">
        <v>49420</v>
      </c>
      <c r="G6688" t="s">
        <v>298</v>
      </c>
    </row>
    <row r="6689" spans="2:7" x14ac:dyDescent="0.35">
      <c r="B6689" s="7">
        <v>49421</v>
      </c>
      <c r="G6689" t="s">
        <v>297</v>
      </c>
    </row>
    <row r="6690" spans="2:7" x14ac:dyDescent="0.35">
      <c r="B6690" s="7">
        <v>49422</v>
      </c>
      <c r="G6690" t="s">
        <v>296</v>
      </c>
    </row>
    <row r="6691" spans="2:7" x14ac:dyDescent="0.35">
      <c r="B6691" s="7">
        <v>49423</v>
      </c>
      <c r="G6691" t="s">
        <v>295</v>
      </c>
    </row>
    <row r="6692" spans="2:7" x14ac:dyDescent="0.35">
      <c r="B6692" s="7">
        <v>49424</v>
      </c>
      <c r="G6692" t="s">
        <v>294</v>
      </c>
    </row>
    <row r="6693" spans="2:7" x14ac:dyDescent="0.35">
      <c r="B6693" s="7">
        <v>49425</v>
      </c>
      <c r="G6693" t="s">
        <v>293</v>
      </c>
    </row>
    <row r="6694" spans="2:7" x14ac:dyDescent="0.35">
      <c r="B6694" s="7">
        <v>49426</v>
      </c>
      <c r="G6694" t="s">
        <v>292</v>
      </c>
    </row>
    <row r="6695" spans="2:7" x14ac:dyDescent="0.35">
      <c r="B6695" s="7">
        <v>49427</v>
      </c>
      <c r="G6695" t="s">
        <v>291</v>
      </c>
    </row>
    <row r="6696" spans="2:7" x14ac:dyDescent="0.35">
      <c r="B6696" s="7">
        <v>49428</v>
      </c>
      <c r="G6696" t="s">
        <v>290</v>
      </c>
    </row>
    <row r="6697" spans="2:7" x14ac:dyDescent="0.35">
      <c r="B6697" s="7">
        <v>49429</v>
      </c>
      <c r="G6697" t="s">
        <v>289</v>
      </c>
    </row>
    <row r="6698" spans="2:7" x14ac:dyDescent="0.35">
      <c r="B6698" s="7">
        <v>49430</v>
      </c>
      <c r="G6698" t="s">
        <v>288</v>
      </c>
    </row>
    <row r="6699" spans="2:7" x14ac:dyDescent="0.35">
      <c r="B6699" s="7">
        <v>49431</v>
      </c>
      <c r="G6699" t="s">
        <v>287</v>
      </c>
    </row>
    <row r="6700" spans="2:7" x14ac:dyDescent="0.35">
      <c r="B6700" s="7">
        <v>49432</v>
      </c>
      <c r="G6700" t="s">
        <v>286</v>
      </c>
    </row>
    <row r="6701" spans="2:7" x14ac:dyDescent="0.35">
      <c r="B6701" s="7">
        <v>49433</v>
      </c>
      <c r="G6701" t="s">
        <v>285</v>
      </c>
    </row>
    <row r="6702" spans="2:7" x14ac:dyDescent="0.35">
      <c r="B6702" s="7">
        <v>49434</v>
      </c>
      <c r="G6702" t="s">
        <v>284</v>
      </c>
    </row>
    <row r="6703" spans="2:7" x14ac:dyDescent="0.35">
      <c r="B6703" s="7">
        <v>49435</v>
      </c>
      <c r="G6703" t="s">
        <v>283</v>
      </c>
    </row>
    <row r="6704" spans="2:7" x14ac:dyDescent="0.35">
      <c r="B6704" s="7">
        <v>49436</v>
      </c>
      <c r="G6704" t="s">
        <v>282</v>
      </c>
    </row>
    <row r="6705" spans="2:7" x14ac:dyDescent="0.35">
      <c r="B6705" s="7">
        <v>49437</v>
      </c>
      <c r="G6705" t="s">
        <v>281</v>
      </c>
    </row>
    <row r="6706" spans="2:7" x14ac:dyDescent="0.35">
      <c r="B6706" s="7">
        <v>49438</v>
      </c>
      <c r="G6706" t="s">
        <v>280</v>
      </c>
    </row>
    <row r="6707" spans="2:7" x14ac:dyDescent="0.35">
      <c r="B6707" s="7">
        <v>49439</v>
      </c>
      <c r="G6707" t="s">
        <v>279</v>
      </c>
    </row>
    <row r="6708" spans="2:7" x14ac:dyDescent="0.35">
      <c r="B6708" s="7">
        <v>49440</v>
      </c>
      <c r="G6708" t="s">
        <v>278</v>
      </c>
    </row>
    <row r="6709" spans="2:7" x14ac:dyDescent="0.35">
      <c r="B6709" s="7">
        <v>49441</v>
      </c>
      <c r="G6709" t="s">
        <v>277</v>
      </c>
    </row>
    <row r="6710" spans="2:7" x14ac:dyDescent="0.35">
      <c r="B6710" s="7">
        <v>49442</v>
      </c>
      <c r="G6710" t="s">
        <v>276</v>
      </c>
    </row>
    <row r="6711" spans="2:7" x14ac:dyDescent="0.35">
      <c r="B6711" s="7">
        <v>49443</v>
      </c>
      <c r="G6711" t="s">
        <v>275</v>
      </c>
    </row>
    <row r="6712" spans="2:7" x14ac:dyDescent="0.35">
      <c r="B6712" s="7">
        <v>49444</v>
      </c>
      <c r="G6712" t="s">
        <v>274</v>
      </c>
    </row>
    <row r="6713" spans="2:7" x14ac:dyDescent="0.35">
      <c r="B6713" s="7">
        <v>49445</v>
      </c>
      <c r="G6713" t="s">
        <v>273</v>
      </c>
    </row>
    <row r="6714" spans="2:7" x14ac:dyDescent="0.35">
      <c r="B6714" s="7">
        <v>49446</v>
      </c>
      <c r="G6714" t="s">
        <v>272</v>
      </c>
    </row>
    <row r="6715" spans="2:7" x14ac:dyDescent="0.35">
      <c r="B6715" s="7">
        <v>49447</v>
      </c>
      <c r="G6715" t="s">
        <v>271</v>
      </c>
    </row>
    <row r="6716" spans="2:7" x14ac:dyDescent="0.35">
      <c r="B6716" s="7">
        <v>49448</v>
      </c>
      <c r="G6716" t="s">
        <v>270</v>
      </c>
    </row>
    <row r="6717" spans="2:7" x14ac:dyDescent="0.35">
      <c r="B6717" s="7">
        <v>49449</v>
      </c>
      <c r="G6717" t="s">
        <v>269</v>
      </c>
    </row>
    <row r="6718" spans="2:7" x14ac:dyDescent="0.35">
      <c r="B6718" s="7">
        <v>49450</v>
      </c>
      <c r="G6718" t="s">
        <v>268</v>
      </c>
    </row>
    <row r="6719" spans="2:7" x14ac:dyDescent="0.35">
      <c r="B6719" s="7">
        <v>49451</v>
      </c>
      <c r="G6719" t="s">
        <v>267</v>
      </c>
    </row>
    <row r="6720" spans="2:7" x14ac:dyDescent="0.35">
      <c r="B6720" s="7">
        <v>49452</v>
      </c>
      <c r="G6720" t="s">
        <v>266</v>
      </c>
    </row>
    <row r="6721" spans="2:7" x14ac:dyDescent="0.35">
      <c r="B6721" s="7">
        <v>49453</v>
      </c>
      <c r="G6721" t="s">
        <v>265</v>
      </c>
    </row>
    <row r="6722" spans="2:7" x14ac:dyDescent="0.35">
      <c r="B6722" s="7">
        <v>49454</v>
      </c>
      <c r="G6722" t="s">
        <v>264</v>
      </c>
    </row>
    <row r="6723" spans="2:7" x14ac:dyDescent="0.35">
      <c r="B6723" s="7">
        <v>49455</v>
      </c>
      <c r="G6723" t="s">
        <v>263</v>
      </c>
    </row>
    <row r="6724" spans="2:7" x14ac:dyDescent="0.35">
      <c r="B6724" s="7">
        <v>49456</v>
      </c>
      <c r="G6724" t="s">
        <v>262</v>
      </c>
    </row>
    <row r="6725" spans="2:7" x14ac:dyDescent="0.35">
      <c r="B6725" s="7">
        <v>49457</v>
      </c>
      <c r="G6725" t="s">
        <v>261</v>
      </c>
    </row>
    <row r="6726" spans="2:7" x14ac:dyDescent="0.35">
      <c r="B6726" s="7">
        <v>49458</v>
      </c>
      <c r="G6726" t="s">
        <v>260</v>
      </c>
    </row>
    <row r="6727" spans="2:7" x14ac:dyDescent="0.35">
      <c r="B6727" s="7">
        <v>49459</v>
      </c>
      <c r="G6727" t="s">
        <v>259</v>
      </c>
    </row>
    <row r="6728" spans="2:7" x14ac:dyDescent="0.35">
      <c r="B6728" s="7">
        <v>49460</v>
      </c>
      <c r="G6728" t="s">
        <v>258</v>
      </c>
    </row>
    <row r="6729" spans="2:7" x14ac:dyDescent="0.35">
      <c r="B6729" s="7">
        <v>49461</v>
      </c>
      <c r="G6729" t="s">
        <v>257</v>
      </c>
    </row>
    <row r="6730" spans="2:7" x14ac:dyDescent="0.35">
      <c r="B6730" s="7">
        <v>49462</v>
      </c>
      <c r="G6730" t="s">
        <v>256</v>
      </c>
    </row>
    <row r="6731" spans="2:7" x14ac:dyDescent="0.35">
      <c r="B6731" s="7">
        <v>49463</v>
      </c>
      <c r="G6731" t="s">
        <v>255</v>
      </c>
    </row>
    <row r="6732" spans="2:7" x14ac:dyDescent="0.35">
      <c r="B6732" s="7">
        <v>49464</v>
      </c>
      <c r="G6732" t="s">
        <v>254</v>
      </c>
    </row>
    <row r="6733" spans="2:7" x14ac:dyDescent="0.35">
      <c r="B6733" s="7">
        <v>49465</v>
      </c>
      <c r="G6733" t="s">
        <v>253</v>
      </c>
    </row>
    <row r="6734" spans="2:7" x14ac:dyDescent="0.35">
      <c r="B6734" s="7">
        <v>49466</v>
      </c>
      <c r="G6734" t="s">
        <v>252</v>
      </c>
    </row>
    <row r="6735" spans="2:7" x14ac:dyDescent="0.35">
      <c r="B6735" s="7">
        <v>49467</v>
      </c>
      <c r="G6735" t="s">
        <v>251</v>
      </c>
    </row>
    <row r="6736" spans="2:7" x14ac:dyDescent="0.35">
      <c r="B6736" s="7">
        <v>49468</v>
      </c>
      <c r="G6736" t="s">
        <v>250</v>
      </c>
    </row>
    <row r="6737" spans="2:7" x14ac:dyDescent="0.35">
      <c r="B6737" s="7">
        <v>49469</v>
      </c>
      <c r="G6737" t="s">
        <v>249</v>
      </c>
    </row>
    <row r="6738" spans="2:7" x14ac:dyDescent="0.35">
      <c r="B6738" s="7">
        <v>49470</v>
      </c>
      <c r="G6738" t="s">
        <v>248</v>
      </c>
    </row>
    <row r="6739" spans="2:7" x14ac:dyDescent="0.35">
      <c r="B6739" s="7">
        <v>49471</v>
      </c>
      <c r="G6739" t="s">
        <v>247</v>
      </c>
    </row>
    <row r="6740" spans="2:7" x14ac:dyDescent="0.35">
      <c r="B6740" s="7">
        <v>49472</v>
      </c>
      <c r="G6740" t="s">
        <v>246</v>
      </c>
    </row>
    <row r="6741" spans="2:7" x14ac:dyDescent="0.35">
      <c r="B6741" s="7">
        <v>49473</v>
      </c>
      <c r="G6741" t="s">
        <v>245</v>
      </c>
    </row>
    <row r="6742" spans="2:7" x14ac:dyDescent="0.35">
      <c r="B6742" s="7">
        <v>49474</v>
      </c>
      <c r="G6742" t="s">
        <v>244</v>
      </c>
    </row>
    <row r="6743" spans="2:7" x14ac:dyDescent="0.35">
      <c r="B6743" s="7">
        <v>49475</v>
      </c>
      <c r="G6743" t="s">
        <v>243</v>
      </c>
    </row>
    <row r="6744" spans="2:7" x14ac:dyDescent="0.35">
      <c r="B6744" s="7">
        <v>49476</v>
      </c>
      <c r="G6744" t="s">
        <v>242</v>
      </c>
    </row>
    <row r="6745" spans="2:7" x14ac:dyDescent="0.35">
      <c r="B6745" s="7">
        <v>49477</v>
      </c>
      <c r="G6745" t="s">
        <v>241</v>
      </c>
    </row>
    <row r="6746" spans="2:7" x14ac:dyDescent="0.35">
      <c r="B6746" s="7">
        <v>49478</v>
      </c>
      <c r="G6746" t="s">
        <v>240</v>
      </c>
    </row>
    <row r="6747" spans="2:7" x14ac:dyDescent="0.35">
      <c r="B6747" s="7">
        <v>49479</v>
      </c>
      <c r="G6747" t="s">
        <v>239</v>
      </c>
    </row>
    <row r="6748" spans="2:7" x14ac:dyDescent="0.35">
      <c r="B6748" s="7">
        <v>49480</v>
      </c>
      <c r="G6748" t="s">
        <v>238</v>
      </c>
    </row>
    <row r="6749" spans="2:7" x14ac:dyDescent="0.35">
      <c r="B6749" s="7">
        <v>49481</v>
      </c>
      <c r="G6749" t="s">
        <v>237</v>
      </c>
    </row>
    <row r="6750" spans="2:7" x14ac:dyDescent="0.35">
      <c r="B6750" s="7">
        <v>49482</v>
      </c>
      <c r="G6750" t="s">
        <v>236</v>
      </c>
    </row>
    <row r="6751" spans="2:7" x14ac:dyDescent="0.35">
      <c r="B6751" s="7">
        <v>49483</v>
      </c>
      <c r="G6751" t="s">
        <v>235</v>
      </c>
    </row>
    <row r="6752" spans="2:7" x14ac:dyDescent="0.35">
      <c r="B6752" s="7">
        <v>49484</v>
      </c>
      <c r="G6752" t="s">
        <v>234</v>
      </c>
    </row>
    <row r="6753" spans="2:7" x14ac:dyDescent="0.35">
      <c r="B6753" s="7">
        <v>49485</v>
      </c>
      <c r="G6753" t="s">
        <v>233</v>
      </c>
    </row>
    <row r="6754" spans="2:7" x14ac:dyDescent="0.35">
      <c r="B6754" s="7">
        <v>49486</v>
      </c>
      <c r="G6754" t="s">
        <v>232</v>
      </c>
    </row>
    <row r="6755" spans="2:7" x14ac:dyDescent="0.35">
      <c r="B6755" s="7">
        <v>49487</v>
      </c>
      <c r="G6755" t="s">
        <v>231</v>
      </c>
    </row>
    <row r="6756" spans="2:7" x14ac:dyDescent="0.35">
      <c r="B6756" s="7">
        <v>49488</v>
      </c>
      <c r="G6756" t="s">
        <v>230</v>
      </c>
    </row>
    <row r="6757" spans="2:7" x14ac:dyDescent="0.35">
      <c r="B6757" s="7">
        <v>49489</v>
      </c>
      <c r="G6757" t="s">
        <v>229</v>
      </c>
    </row>
    <row r="6758" spans="2:7" x14ac:dyDescent="0.35">
      <c r="B6758" s="7">
        <v>49490</v>
      </c>
      <c r="G6758" t="s">
        <v>228</v>
      </c>
    </row>
    <row r="6759" spans="2:7" x14ac:dyDescent="0.35">
      <c r="B6759" s="7">
        <v>49491</v>
      </c>
      <c r="G6759" t="s">
        <v>227</v>
      </c>
    </row>
    <row r="6760" spans="2:7" x14ac:dyDescent="0.35">
      <c r="B6760" s="7">
        <v>49492</v>
      </c>
      <c r="G6760" t="s">
        <v>226</v>
      </c>
    </row>
    <row r="6761" spans="2:7" x14ac:dyDescent="0.35">
      <c r="B6761" s="7">
        <v>49493</v>
      </c>
      <c r="G6761" t="s">
        <v>225</v>
      </c>
    </row>
    <row r="6762" spans="2:7" x14ac:dyDescent="0.35">
      <c r="B6762" s="7">
        <v>49494</v>
      </c>
      <c r="G6762" t="s">
        <v>224</v>
      </c>
    </row>
    <row r="6763" spans="2:7" x14ac:dyDescent="0.35">
      <c r="B6763" s="7">
        <v>49495</v>
      </c>
      <c r="G6763" t="s">
        <v>223</v>
      </c>
    </row>
    <row r="6764" spans="2:7" x14ac:dyDescent="0.35">
      <c r="B6764" s="7">
        <v>49496</v>
      </c>
      <c r="G6764" t="s">
        <v>222</v>
      </c>
    </row>
    <row r="6765" spans="2:7" x14ac:dyDescent="0.35">
      <c r="B6765" s="7">
        <v>49497</v>
      </c>
      <c r="G6765" t="s">
        <v>221</v>
      </c>
    </row>
    <row r="6766" spans="2:7" x14ac:dyDescent="0.35">
      <c r="B6766" s="7">
        <v>49498</v>
      </c>
      <c r="G6766" t="s">
        <v>220</v>
      </c>
    </row>
    <row r="6767" spans="2:7" x14ac:dyDescent="0.35">
      <c r="B6767" s="7">
        <v>49499</v>
      </c>
      <c r="G6767" t="s">
        <v>219</v>
      </c>
    </row>
    <row r="6768" spans="2:7" x14ac:dyDescent="0.35">
      <c r="B6768" s="7">
        <v>49500</v>
      </c>
      <c r="G6768" t="s">
        <v>218</v>
      </c>
    </row>
    <row r="6769" spans="2:7" x14ac:dyDescent="0.35">
      <c r="B6769" s="7">
        <v>49501</v>
      </c>
      <c r="G6769" t="s">
        <v>217</v>
      </c>
    </row>
    <row r="6770" spans="2:7" x14ac:dyDescent="0.35">
      <c r="B6770" s="7">
        <v>49502</v>
      </c>
      <c r="G6770" t="s">
        <v>216</v>
      </c>
    </row>
    <row r="6771" spans="2:7" x14ac:dyDescent="0.35">
      <c r="B6771" s="7">
        <v>49503</v>
      </c>
      <c r="G6771" t="s">
        <v>215</v>
      </c>
    </row>
    <row r="6772" spans="2:7" x14ac:dyDescent="0.35">
      <c r="B6772" s="7">
        <v>49504</v>
      </c>
      <c r="G6772" t="s">
        <v>214</v>
      </c>
    </row>
    <row r="6773" spans="2:7" x14ac:dyDescent="0.35">
      <c r="B6773" s="7">
        <v>49505</v>
      </c>
      <c r="G6773" t="s">
        <v>213</v>
      </c>
    </row>
    <row r="6774" spans="2:7" x14ac:dyDescent="0.35">
      <c r="B6774" s="7">
        <v>49506</v>
      </c>
      <c r="G6774" t="s">
        <v>212</v>
      </c>
    </row>
    <row r="6775" spans="2:7" x14ac:dyDescent="0.35">
      <c r="B6775" s="7">
        <v>49507</v>
      </c>
      <c r="G6775" t="s">
        <v>211</v>
      </c>
    </row>
    <row r="6776" spans="2:7" x14ac:dyDescent="0.35">
      <c r="B6776" s="7">
        <v>49508</v>
      </c>
      <c r="G6776" t="s">
        <v>210</v>
      </c>
    </row>
    <row r="6777" spans="2:7" x14ac:dyDescent="0.35">
      <c r="B6777" s="7">
        <v>49509</v>
      </c>
      <c r="G6777" t="s">
        <v>209</v>
      </c>
    </row>
    <row r="6778" spans="2:7" x14ac:dyDescent="0.35">
      <c r="B6778" s="7">
        <v>49510</v>
      </c>
      <c r="G6778" t="s">
        <v>208</v>
      </c>
    </row>
    <row r="6779" spans="2:7" x14ac:dyDescent="0.35">
      <c r="B6779" s="7">
        <v>49511</v>
      </c>
      <c r="G6779" t="s">
        <v>207</v>
      </c>
    </row>
    <row r="6780" spans="2:7" x14ac:dyDescent="0.35">
      <c r="B6780" s="7">
        <v>49512</v>
      </c>
      <c r="G6780" t="s">
        <v>206</v>
      </c>
    </row>
    <row r="6781" spans="2:7" x14ac:dyDescent="0.35">
      <c r="B6781" s="7">
        <v>49513</v>
      </c>
      <c r="G6781" t="s">
        <v>205</v>
      </c>
    </row>
    <row r="6782" spans="2:7" x14ac:dyDescent="0.35">
      <c r="B6782" s="7">
        <v>49514</v>
      </c>
      <c r="G6782" t="s">
        <v>204</v>
      </c>
    </row>
    <row r="6783" spans="2:7" x14ac:dyDescent="0.35">
      <c r="B6783" s="7">
        <v>49515</v>
      </c>
      <c r="G6783" t="s">
        <v>203</v>
      </c>
    </row>
    <row r="6784" spans="2:7" x14ac:dyDescent="0.35">
      <c r="B6784" s="7">
        <v>49516</v>
      </c>
      <c r="G6784" t="s">
        <v>202</v>
      </c>
    </row>
    <row r="6785" spans="2:7" x14ac:dyDescent="0.35">
      <c r="B6785" s="7">
        <v>49517</v>
      </c>
      <c r="G6785" t="s">
        <v>201</v>
      </c>
    </row>
    <row r="6786" spans="2:7" x14ac:dyDescent="0.35">
      <c r="B6786" s="7">
        <v>49518</v>
      </c>
      <c r="G6786" t="s">
        <v>200</v>
      </c>
    </row>
    <row r="6787" spans="2:7" x14ac:dyDescent="0.35">
      <c r="B6787" s="7">
        <v>49519</v>
      </c>
      <c r="G6787" t="s">
        <v>199</v>
      </c>
    </row>
    <row r="6788" spans="2:7" x14ac:dyDescent="0.35">
      <c r="B6788" s="7">
        <v>49520</v>
      </c>
      <c r="G6788" t="s">
        <v>198</v>
      </c>
    </row>
    <row r="6789" spans="2:7" x14ac:dyDescent="0.35">
      <c r="B6789" s="7">
        <v>49521</v>
      </c>
      <c r="G6789" t="s">
        <v>197</v>
      </c>
    </row>
    <row r="6790" spans="2:7" x14ac:dyDescent="0.35">
      <c r="B6790" s="7">
        <v>49522</v>
      </c>
      <c r="G6790" t="s">
        <v>196</v>
      </c>
    </row>
    <row r="6791" spans="2:7" x14ac:dyDescent="0.35">
      <c r="B6791" s="7">
        <v>49523</v>
      </c>
      <c r="G6791" t="s">
        <v>195</v>
      </c>
    </row>
    <row r="6792" spans="2:7" x14ac:dyDescent="0.35">
      <c r="B6792" s="7">
        <v>49524</v>
      </c>
      <c r="G6792" t="s">
        <v>194</v>
      </c>
    </row>
    <row r="6793" spans="2:7" x14ac:dyDescent="0.35">
      <c r="B6793" s="7">
        <v>49525</v>
      </c>
      <c r="G6793" t="s">
        <v>193</v>
      </c>
    </row>
    <row r="6794" spans="2:7" x14ac:dyDescent="0.35">
      <c r="B6794" s="7">
        <v>49526</v>
      </c>
      <c r="G6794" t="s">
        <v>192</v>
      </c>
    </row>
    <row r="6795" spans="2:7" x14ac:dyDescent="0.35">
      <c r="B6795" s="7">
        <v>49527</v>
      </c>
      <c r="G6795" t="s">
        <v>191</v>
      </c>
    </row>
    <row r="6796" spans="2:7" x14ac:dyDescent="0.35">
      <c r="B6796" s="7">
        <v>49528</v>
      </c>
      <c r="G6796" t="s">
        <v>190</v>
      </c>
    </row>
    <row r="6797" spans="2:7" x14ac:dyDescent="0.35">
      <c r="B6797" s="7">
        <v>49529</v>
      </c>
      <c r="G6797" t="s">
        <v>189</v>
      </c>
    </row>
    <row r="6798" spans="2:7" x14ac:dyDescent="0.35">
      <c r="B6798" s="7">
        <v>49530</v>
      </c>
      <c r="G6798" t="s">
        <v>188</v>
      </c>
    </row>
    <row r="6799" spans="2:7" x14ac:dyDescent="0.35">
      <c r="B6799" s="7">
        <v>49531</v>
      </c>
      <c r="G6799" t="s">
        <v>187</v>
      </c>
    </row>
    <row r="6800" spans="2:7" x14ac:dyDescent="0.35">
      <c r="B6800" s="7">
        <v>49532</v>
      </c>
      <c r="G6800" t="s">
        <v>186</v>
      </c>
    </row>
    <row r="6801" spans="2:7" x14ac:dyDescent="0.35">
      <c r="B6801" s="7">
        <v>49533</v>
      </c>
      <c r="G6801" t="s">
        <v>185</v>
      </c>
    </row>
    <row r="6802" spans="2:7" x14ac:dyDescent="0.35">
      <c r="B6802" s="7">
        <v>49534</v>
      </c>
      <c r="G6802" t="s">
        <v>184</v>
      </c>
    </row>
    <row r="6803" spans="2:7" x14ac:dyDescent="0.35">
      <c r="B6803" s="7">
        <v>49535</v>
      </c>
      <c r="G6803" t="s">
        <v>183</v>
      </c>
    </row>
    <row r="6804" spans="2:7" x14ac:dyDescent="0.35">
      <c r="B6804" s="7">
        <v>49536</v>
      </c>
      <c r="G6804" t="s">
        <v>182</v>
      </c>
    </row>
    <row r="6805" spans="2:7" x14ac:dyDescent="0.35">
      <c r="B6805" s="7">
        <v>49537</v>
      </c>
      <c r="G6805" t="s">
        <v>181</v>
      </c>
    </row>
    <row r="6806" spans="2:7" x14ac:dyDescent="0.35">
      <c r="B6806" s="7">
        <v>49538</v>
      </c>
      <c r="G6806" t="s">
        <v>180</v>
      </c>
    </row>
    <row r="6807" spans="2:7" x14ac:dyDescent="0.35">
      <c r="B6807" s="7">
        <v>49539</v>
      </c>
      <c r="G6807" t="s">
        <v>179</v>
      </c>
    </row>
    <row r="6808" spans="2:7" x14ac:dyDescent="0.35">
      <c r="B6808" s="7">
        <v>49540</v>
      </c>
      <c r="G6808" t="s">
        <v>178</v>
      </c>
    </row>
    <row r="6809" spans="2:7" x14ac:dyDescent="0.35">
      <c r="B6809" s="7">
        <v>49541</v>
      </c>
      <c r="G6809" t="s">
        <v>177</v>
      </c>
    </row>
    <row r="6810" spans="2:7" x14ac:dyDescent="0.35">
      <c r="B6810" s="7">
        <v>49542</v>
      </c>
      <c r="G6810" t="s">
        <v>176</v>
      </c>
    </row>
    <row r="6811" spans="2:7" x14ac:dyDescent="0.35">
      <c r="B6811" s="7">
        <v>49543</v>
      </c>
      <c r="G6811" t="s">
        <v>175</v>
      </c>
    </row>
    <row r="6812" spans="2:7" x14ac:dyDescent="0.35">
      <c r="B6812" s="7">
        <v>49544</v>
      </c>
      <c r="G6812" t="s">
        <v>174</v>
      </c>
    </row>
    <row r="6813" spans="2:7" x14ac:dyDescent="0.35">
      <c r="B6813" s="7">
        <v>49545</v>
      </c>
      <c r="G6813" t="s">
        <v>173</v>
      </c>
    </row>
    <row r="6814" spans="2:7" x14ac:dyDescent="0.35">
      <c r="B6814" s="7">
        <v>49546</v>
      </c>
      <c r="G6814" t="s">
        <v>172</v>
      </c>
    </row>
    <row r="6815" spans="2:7" x14ac:dyDescent="0.35">
      <c r="B6815" s="7">
        <v>49547</v>
      </c>
      <c r="G6815" t="s">
        <v>171</v>
      </c>
    </row>
    <row r="6816" spans="2:7" x14ac:dyDescent="0.35">
      <c r="B6816" s="7">
        <v>49548</v>
      </c>
      <c r="G6816" t="s">
        <v>170</v>
      </c>
    </row>
    <row r="6817" spans="2:7" x14ac:dyDescent="0.35">
      <c r="B6817" s="7">
        <v>49549</v>
      </c>
      <c r="G6817" t="s">
        <v>169</v>
      </c>
    </row>
    <row r="6818" spans="2:7" x14ac:dyDescent="0.35">
      <c r="B6818" s="7">
        <v>49550</v>
      </c>
      <c r="G6818" t="s">
        <v>168</v>
      </c>
    </row>
    <row r="6819" spans="2:7" x14ac:dyDescent="0.35">
      <c r="B6819" s="7">
        <v>49551</v>
      </c>
      <c r="G6819" t="s">
        <v>167</v>
      </c>
    </row>
    <row r="6820" spans="2:7" x14ac:dyDescent="0.35">
      <c r="B6820" s="7">
        <v>49552</v>
      </c>
      <c r="G6820" t="s">
        <v>166</v>
      </c>
    </row>
    <row r="6821" spans="2:7" x14ac:dyDescent="0.35">
      <c r="B6821" s="7">
        <v>49553</v>
      </c>
      <c r="G6821" t="s">
        <v>165</v>
      </c>
    </row>
    <row r="6822" spans="2:7" x14ac:dyDescent="0.35">
      <c r="B6822" s="7">
        <v>49554</v>
      </c>
      <c r="G6822" t="s">
        <v>164</v>
      </c>
    </row>
    <row r="6823" spans="2:7" x14ac:dyDescent="0.35">
      <c r="B6823" s="7">
        <v>49555</v>
      </c>
      <c r="G6823" t="s">
        <v>163</v>
      </c>
    </row>
    <row r="6824" spans="2:7" x14ac:dyDescent="0.35">
      <c r="B6824" s="7">
        <v>49556</v>
      </c>
      <c r="G6824" t="s">
        <v>162</v>
      </c>
    </row>
    <row r="6825" spans="2:7" x14ac:dyDescent="0.35">
      <c r="B6825" s="7">
        <v>49557</v>
      </c>
      <c r="G6825" t="s">
        <v>161</v>
      </c>
    </row>
    <row r="6826" spans="2:7" x14ac:dyDescent="0.35">
      <c r="B6826" s="7">
        <v>49558</v>
      </c>
      <c r="G6826" t="s">
        <v>160</v>
      </c>
    </row>
    <row r="6827" spans="2:7" x14ac:dyDescent="0.35">
      <c r="B6827" s="7">
        <v>49559</v>
      </c>
      <c r="G6827" t="s">
        <v>159</v>
      </c>
    </row>
    <row r="6828" spans="2:7" x14ac:dyDescent="0.35">
      <c r="B6828" s="7">
        <v>49560</v>
      </c>
      <c r="G6828" t="s">
        <v>158</v>
      </c>
    </row>
    <row r="6829" spans="2:7" x14ac:dyDescent="0.35">
      <c r="B6829" s="7">
        <v>49561</v>
      </c>
      <c r="G6829" t="s">
        <v>157</v>
      </c>
    </row>
    <row r="6830" spans="2:7" x14ac:dyDescent="0.35">
      <c r="B6830" s="7">
        <v>49562</v>
      </c>
      <c r="G6830" t="s">
        <v>156</v>
      </c>
    </row>
    <row r="6831" spans="2:7" x14ac:dyDescent="0.35">
      <c r="B6831" s="7">
        <v>49563</v>
      </c>
      <c r="G6831" t="s">
        <v>155</v>
      </c>
    </row>
    <row r="6832" spans="2:7" x14ac:dyDescent="0.35">
      <c r="B6832" s="7">
        <v>49564</v>
      </c>
      <c r="G6832" t="s">
        <v>154</v>
      </c>
    </row>
    <row r="6833" spans="2:7" x14ac:dyDescent="0.35">
      <c r="B6833" s="7">
        <v>49565</v>
      </c>
      <c r="G6833" t="s">
        <v>153</v>
      </c>
    </row>
    <row r="6834" spans="2:7" x14ac:dyDescent="0.35">
      <c r="B6834" s="7">
        <v>49566</v>
      </c>
      <c r="G6834" t="s">
        <v>152</v>
      </c>
    </row>
    <row r="6835" spans="2:7" x14ac:dyDescent="0.35">
      <c r="B6835" s="7">
        <v>49567</v>
      </c>
      <c r="G6835" t="s">
        <v>151</v>
      </c>
    </row>
    <row r="6836" spans="2:7" x14ac:dyDescent="0.35">
      <c r="B6836" s="7">
        <v>49568</v>
      </c>
      <c r="G6836" t="s">
        <v>150</v>
      </c>
    </row>
    <row r="6837" spans="2:7" x14ac:dyDescent="0.35">
      <c r="B6837" s="7">
        <v>49569</v>
      </c>
      <c r="G6837" t="s">
        <v>149</v>
      </c>
    </row>
    <row r="6838" spans="2:7" x14ac:dyDescent="0.35">
      <c r="B6838" s="7">
        <v>49570</v>
      </c>
      <c r="G6838" t="s">
        <v>148</v>
      </c>
    </row>
    <row r="6839" spans="2:7" x14ac:dyDescent="0.35">
      <c r="B6839" s="7">
        <v>49571</v>
      </c>
      <c r="G6839" t="s">
        <v>147</v>
      </c>
    </row>
    <row r="6840" spans="2:7" x14ac:dyDescent="0.35">
      <c r="B6840" s="7">
        <v>49572</v>
      </c>
      <c r="G6840" t="s">
        <v>146</v>
      </c>
    </row>
    <row r="6841" spans="2:7" x14ac:dyDescent="0.35">
      <c r="B6841" s="7">
        <v>49573</v>
      </c>
      <c r="G6841" t="s">
        <v>145</v>
      </c>
    </row>
    <row r="6842" spans="2:7" x14ac:dyDescent="0.35">
      <c r="B6842" s="7">
        <v>49574</v>
      </c>
      <c r="G6842" t="s">
        <v>144</v>
      </c>
    </row>
    <row r="6843" spans="2:7" x14ac:dyDescent="0.35">
      <c r="B6843" s="7">
        <v>49575</v>
      </c>
      <c r="G6843" t="s">
        <v>143</v>
      </c>
    </row>
    <row r="6844" spans="2:7" x14ac:dyDescent="0.35">
      <c r="B6844" s="7">
        <v>49576</v>
      </c>
      <c r="G6844" t="s">
        <v>142</v>
      </c>
    </row>
    <row r="6845" spans="2:7" x14ac:dyDescent="0.35">
      <c r="B6845" s="7">
        <v>49577</v>
      </c>
      <c r="G6845" t="s">
        <v>141</v>
      </c>
    </row>
    <row r="6846" spans="2:7" x14ac:dyDescent="0.35">
      <c r="B6846" s="7">
        <v>49578</v>
      </c>
      <c r="G6846" t="s">
        <v>140</v>
      </c>
    </row>
    <row r="6847" spans="2:7" x14ac:dyDescent="0.35">
      <c r="B6847" s="7">
        <v>49579</v>
      </c>
      <c r="G6847" t="s">
        <v>139</v>
      </c>
    </row>
    <row r="6848" spans="2:7" x14ac:dyDescent="0.35">
      <c r="B6848" s="7">
        <v>49580</v>
      </c>
      <c r="G6848" t="s">
        <v>138</v>
      </c>
    </row>
    <row r="6849" spans="2:7" x14ac:dyDescent="0.35">
      <c r="B6849" s="7">
        <v>49581</v>
      </c>
      <c r="G6849" t="s">
        <v>137</v>
      </c>
    </row>
    <row r="6850" spans="2:7" x14ac:dyDescent="0.35">
      <c r="B6850" s="7">
        <v>49582</v>
      </c>
      <c r="G6850" t="s">
        <v>136</v>
      </c>
    </row>
    <row r="6851" spans="2:7" x14ac:dyDescent="0.35">
      <c r="B6851" s="7">
        <v>49583</v>
      </c>
      <c r="G6851" t="s">
        <v>135</v>
      </c>
    </row>
    <row r="6852" spans="2:7" x14ac:dyDescent="0.35">
      <c r="B6852" s="7">
        <v>49584</v>
      </c>
      <c r="G6852" t="s">
        <v>134</v>
      </c>
    </row>
    <row r="6853" spans="2:7" x14ac:dyDescent="0.35">
      <c r="B6853" s="7">
        <v>49585</v>
      </c>
      <c r="G6853" t="s">
        <v>133</v>
      </c>
    </row>
    <row r="6854" spans="2:7" x14ac:dyDescent="0.35">
      <c r="B6854" s="7">
        <v>49586</v>
      </c>
      <c r="G6854" t="s">
        <v>132</v>
      </c>
    </row>
    <row r="6855" spans="2:7" x14ac:dyDescent="0.35">
      <c r="B6855" s="7">
        <v>49587</v>
      </c>
      <c r="G6855" t="s">
        <v>131</v>
      </c>
    </row>
    <row r="6856" spans="2:7" x14ac:dyDescent="0.35">
      <c r="B6856" s="7">
        <v>49588</v>
      </c>
      <c r="G6856" t="s">
        <v>130</v>
      </c>
    </row>
    <row r="6857" spans="2:7" x14ac:dyDescent="0.35">
      <c r="B6857" s="7">
        <v>49589</v>
      </c>
      <c r="G6857" t="s">
        <v>129</v>
      </c>
    </row>
    <row r="6858" spans="2:7" x14ac:dyDescent="0.35">
      <c r="B6858" s="7">
        <v>49590</v>
      </c>
      <c r="G6858" t="s">
        <v>128</v>
      </c>
    </row>
    <row r="6859" spans="2:7" x14ac:dyDescent="0.35">
      <c r="B6859" s="7">
        <v>49591</v>
      </c>
      <c r="G6859" t="s">
        <v>127</v>
      </c>
    </row>
    <row r="6860" spans="2:7" x14ac:dyDescent="0.35">
      <c r="B6860" s="7">
        <v>49592</v>
      </c>
      <c r="G6860" t="s">
        <v>126</v>
      </c>
    </row>
    <row r="6861" spans="2:7" x14ac:dyDescent="0.35">
      <c r="B6861" s="7">
        <v>49593</v>
      </c>
      <c r="G6861" t="s">
        <v>125</v>
      </c>
    </row>
    <row r="6862" spans="2:7" x14ac:dyDescent="0.35">
      <c r="B6862" s="7">
        <v>49594</v>
      </c>
      <c r="G6862" t="s">
        <v>124</v>
      </c>
    </row>
    <row r="6863" spans="2:7" x14ac:dyDescent="0.35">
      <c r="B6863" s="7">
        <v>49595</v>
      </c>
      <c r="G6863" t="s">
        <v>123</v>
      </c>
    </row>
    <row r="6864" spans="2:7" x14ac:dyDescent="0.35">
      <c r="B6864" s="7">
        <v>49596</v>
      </c>
      <c r="G6864" t="s">
        <v>122</v>
      </c>
    </row>
    <row r="6865" spans="2:7" x14ac:dyDescent="0.35">
      <c r="B6865" s="7">
        <v>49597</v>
      </c>
      <c r="G6865" t="s">
        <v>121</v>
      </c>
    </row>
    <row r="6866" spans="2:7" x14ac:dyDescent="0.35">
      <c r="B6866" s="7">
        <v>49598</v>
      </c>
      <c r="G6866" t="s">
        <v>120</v>
      </c>
    </row>
    <row r="6867" spans="2:7" x14ac:dyDescent="0.35">
      <c r="B6867" s="7">
        <v>49599</v>
      </c>
      <c r="G6867" t="s">
        <v>119</v>
      </c>
    </row>
    <row r="6868" spans="2:7" x14ac:dyDescent="0.35">
      <c r="B6868" s="7">
        <v>49600</v>
      </c>
      <c r="G6868" t="s">
        <v>118</v>
      </c>
    </row>
    <row r="6869" spans="2:7" x14ac:dyDescent="0.35">
      <c r="B6869" s="7">
        <v>49601</v>
      </c>
      <c r="G6869" t="s">
        <v>117</v>
      </c>
    </row>
    <row r="6870" spans="2:7" x14ac:dyDescent="0.35">
      <c r="B6870" s="7">
        <v>49602</v>
      </c>
      <c r="G6870" t="s">
        <v>116</v>
      </c>
    </row>
    <row r="6871" spans="2:7" x14ac:dyDescent="0.35">
      <c r="B6871" s="7">
        <v>49603</v>
      </c>
      <c r="G6871" t="s">
        <v>115</v>
      </c>
    </row>
    <row r="6872" spans="2:7" x14ac:dyDescent="0.35">
      <c r="B6872" s="7">
        <v>49604</v>
      </c>
      <c r="G6872" t="s">
        <v>114</v>
      </c>
    </row>
    <row r="6873" spans="2:7" x14ac:dyDescent="0.35">
      <c r="B6873" s="7">
        <v>49605</v>
      </c>
      <c r="G6873" t="s">
        <v>113</v>
      </c>
    </row>
    <row r="6874" spans="2:7" x14ac:dyDescent="0.35">
      <c r="B6874" s="7">
        <v>49606</v>
      </c>
      <c r="G6874" t="s">
        <v>112</v>
      </c>
    </row>
    <row r="6875" spans="2:7" x14ac:dyDescent="0.35">
      <c r="B6875" s="7">
        <v>49607</v>
      </c>
      <c r="G6875" t="s">
        <v>111</v>
      </c>
    </row>
    <row r="6876" spans="2:7" x14ac:dyDescent="0.35">
      <c r="B6876" s="7">
        <v>49608</v>
      </c>
      <c r="G6876" t="s">
        <v>110</v>
      </c>
    </row>
    <row r="6877" spans="2:7" x14ac:dyDescent="0.35">
      <c r="B6877" s="7">
        <v>49609</v>
      </c>
      <c r="G6877" t="s">
        <v>109</v>
      </c>
    </row>
    <row r="6878" spans="2:7" x14ac:dyDescent="0.35">
      <c r="B6878" s="7">
        <v>49610</v>
      </c>
      <c r="G6878" t="s">
        <v>108</v>
      </c>
    </row>
    <row r="6879" spans="2:7" x14ac:dyDescent="0.35">
      <c r="B6879" s="7">
        <v>49611</v>
      </c>
      <c r="G6879" t="s">
        <v>107</v>
      </c>
    </row>
    <row r="6880" spans="2:7" x14ac:dyDescent="0.35">
      <c r="B6880" s="7">
        <v>49612</v>
      </c>
      <c r="G6880" t="s">
        <v>106</v>
      </c>
    </row>
    <row r="6881" spans="2:7" x14ac:dyDescent="0.35">
      <c r="B6881" s="7">
        <v>49613</v>
      </c>
      <c r="G6881" t="s">
        <v>105</v>
      </c>
    </row>
    <row r="6882" spans="2:7" x14ac:dyDescent="0.35">
      <c r="B6882" s="7">
        <v>49614</v>
      </c>
      <c r="G6882" t="s">
        <v>104</v>
      </c>
    </row>
    <row r="6883" spans="2:7" x14ac:dyDescent="0.35">
      <c r="B6883" s="7">
        <v>49615</v>
      </c>
      <c r="G6883" t="s">
        <v>103</v>
      </c>
    </row>
    <row r="6884" spans="2:7" x14ac:dyDescent="0.35">
      <c r="B6884" s="7">
        <v>49616</v>
      </c>
      <c r="G6884" t="s">
        <v>102</v>
      </c>
    </row>
    <row r="6885" spans="2:7" x14ac:dyDescent="0.35">
      <c r="B6885" s="7">
        <v>49617</v>
      </c>
      <c r="G6885" t="s">
        <v>101</v>
      </c>
    </row>
    <row r="6886" spans="2:7" x14ac:dyDescent="0.35">
      <c r="B6886" s="7">
        <v>49618</v>
      </c>
      <c r="G6886" t="s">
        <v>100</v>
      </c>
    </row>
    <row r="6887" spans="2:7" x14ac:dyDescent="0.35">
      <c r="B6887" s="7">
        <v>49619</v>
      </c>
      <c r="G6887" t="s">
        <v>99</v>
      </c>
    </row>
    <row r="6888" spans="2:7" x14ac:dyDescent="0.35">
      <c r="B6888" s="7">
        <v>49620</v>
      </c>
      <c r="G6888" t="s">
        <v>98</v>
      </c>
    </row>
    <row r="6889" spans="2:7" x14ac:dyDescent="0.35">
      <c r="B6889" s="7">
        <v>49621</v>
      </c>
      <c r="G6889" t="s">
        <v>97</v>
      </c>
    </row>
    <row r="6890" spans="2:7" x14ac:dyDescent="0.35">
      <c r="B6890" s="7">
        <v>49622</v>
      </c>
      <c r="G6890" t="s">
        <v>96</v>
      </c>
    </row>
    <row r="6891" spans="2:7" x14ac:dyDescent="0.35">
      <c r="B6891" s="7">
        <v>49623</v>
      </c>
      <c r="G6891" t="s">
        <v>95</v>
      </c>
    </row>
    <row r="6892" spans="2:7" x14ac:dyDescent="0.35">
      <c r="B6892" s="7">
        <v>49624</v>
      </c>
      <c r="G6892" t="s">
        <v>94</v>
      </c>
    </row>
    <row r="6893" spans="2:7" x14ac:dyDescent="0.35">
      <c r="B6893" s="7">
        <v>49625</v>
      </c>
      <c r="G6893" t="s">
        <v>93</v>
      </c>
    </row>
    <row r="6894" spans="2:7" x14ac:dyDescent="0.35">
      <c r="B6894" s="7">
        <v>49626</v>
      </c>
      <c r="G6894" t="s">
        <v>92</v>
      </c>
    </row>
    <row r="6895" spans="2:7" x14ac:dyDescent="0.35">
      <c r="B6895" s="7">
        <v>49627</v>
      </c>
      <c r="G6895" t="s">
        <v>91</v>
      </c>
    </row>
    <row r="6896" spans="2:7" x14ac:dyDescent="0.35">
      <c r="B6896" s="7">
        <v>49628</v>
      </c>
      <c r="G6896" t="s">
        <v>90</v>
      </c>
    </row>
    <row r="6897" spans="2:7" x14ac:dyDescent="0.35">
      <c r="B6897" s="7">
        <v>49629</v>
      </c>
      <c r="G6897" t="s">
        <v>89</v>
      </c>
    </row>
    <row r="6898" spans="2:7" x14ac:dyDescent="0.35">
      <c r="B6898" s="7">
        <v>49630</v>
      </c>
      <c r="G6898" t="s">
        <v>88</v>
      </c>
    </row>
    <row r="6899" spans="2:7" x14ac:dyDescent="0.35">
      <c r="B6899" s="7">
        <v>49631</v>
      </c>
      <c r="G6899" t="s">
        <v>87</v>
      </c>
    </row>
    <row r="6900" spans="2:7" x14ac:dyDescent="0.35">
      <c r="B6900" s="7">
        <v>49632</v>
      </c>
      <c r="G6900" t="s">
        <v>86</v>
      </c>
    </row>
    <row r="6901" spans="2:7" x14ac:dyDescent="0.35">
      <c r="B6901" s="7">
        <v>49633</v>
      </c>
      <c r="G6901" t="s">
        <v>85</v>
      </c>
    </row>
    <row r="6902" spans="2:7" x14ac:dyDescent="0.35">
      <c r="B6902" s="7">
        <v>49634</v>
      </c>
      <c r="G6902" t="s">
        <v>84</v>
      </c>
    </row>
    <row r="6903" spans="2:7" x14ac:dyDescent="0.35">
      <c r="B6903" s="7">
        <v>49635</v>
      </c>
      <c r="G6903" t="s">
        <v>83</v>
      </c>
    </row>
    <row r="6904" spans="2:7" x14ac:dyDescent="0.35">
      <c r="B6904" s="7">
        <v>49636</v>
      </c>
      <c r="G6904" t="s">
        <v>82</v>
      </c>
    </row>
    <row r="6905" spans="2:7" x14ac:dyDescent="0.35">
      <c r="B6905" s="7">
        <v>49637</v>
      </c>
      <c r="G6905" t="s">
        <v>81</v>
      </c>
    </row>
    <row r="6906" spans="2:7" x14ac:dyDescent="0.35">
      <c r="B6906" s="7">
        <v>49638</v>
      </c>
      <c r="G6906" t="s">
        <v>80</v>
      </c>
    </row>
    <row r="6907" spans="2:7" x14ac:dyDescent="0.35">
      <c r="B6907" s="7">
        <v>49639</v>
      </c>
      <c r="G6907" t="s">
        <v>79</v>
      </c>
    </row>
    <row r="6908" spans="2:7" x14ac:dyDescent="0.35">
      <c r="B6908" s="7">
        <v>49640</v>
      </c>
      <c r="G6908" t="s">
        <v>78</v>
      </c>
    </row>
    <row r="6909" spans="2:7" x14ac:dyDescent="0.35">
      <c r="B6909" s="7">
        <v>49641</v>
      </c>
      <c r="G6909" t="s">
        <v>77</v>
      </c>
    </row>
    <row r="6910" spans="2:7" x14ac:dyDescent="0.35">
      <c r="B6910" s="7">
        <v>49642</v>
      </c>
      <c r="G6910" t="s">
        <v>76</v>
      </c>
    </row>
    <row r="6911" spans="2:7" x14ac:dyDescent="0.35">
      <c r="B6911" s="7">
        <v>49643</v>
      </c>
      <c r="G6911" t="s">
        <v>75</v>
      </c>
    </row>
    <row r="6912" spans="2:7" x14ac:dyDescent="0.35">
      <c r="B6912" s="7">
        <v>49644</v>
      </c>
      <c r="G6912" t="s">
        <v>74</v>
      </c>
    </row>
    <row r="6913" spans="2:7" x14ac:dyDescent="0.35">
      <c r="B6913" s="7">
        <v>49645</v>
      </c>
      <c r="G6913" t="s">
        <v>73</v>
      </c>
    </row>
    <row r="6914" spans="2:7" x14ac:dyDescent="0.35">
      <c r="B6914" s="7">
        <v>49646</v>
      </c>
      <c r="G6914" t="s">
        <v>72</v>
      </c>
    </row>
    <row r="6915" spans="2:7" x14ac:dyDescent="0.35">
      <c r="B6915" s="7">
        <v>49647</v>
      </c>
      <c r="G6915" t="s">
        <v>71</v>
      </c>
    </row>
    <row r="6916" spans="2:7" x14ac:dyDescent="0.35">
      <c r="B6916" s="7">
        <v>49648</v>
      </c>
      <c r="G6916" t="s">
        <v>70</v>
      </c>
    </row>
    <row r="6917" spans="2:7" x14ac:dyDescent="0.35">
      <c r="B6917" s="7">
        <v>49649</v>
      </c>
      <c r="G6917" t="s">
        <v>69</v>
      </c>
    </row>
    <row r="6918" spans="2:7" x14ac:dyDescent="0.35">
      <c r="B6918" s="7">
        <v>49650</v>
      </c>
      <c r="G6918" t="s">
        <v>68</v>
      </c>
    </row>
    <row r="6919" spans="2:7" x14ac:dyDescent="0.35">
      <c r="B6919" s="7">
        <v>49651</v>
      </c>
      <c r="G6919" t="s">
        <v>67</v>
      </c>
    </row>
    <row r="6920" spans="2:7" x14ac:dyDescent="0.35">
      <c r="B6920" s="7">
        <v>49652</v>
      </c>
      <c r="G6920" t="s">
        <v>66</v>
      </c>
    </row>
    <row r="6921" spans="2:7" x14ac:dyDescent="0.35">
      <c r="B6921" s="7">
        <v>49653</v>
      </c>
      <c r="G6921" t="s">
        <v>65</v>
      </c>
    </row>
    <row r="6922" spans="2:7" x14ac:dyDescent="0.35">
      <c r="B6922" s="7">
        <v>49654</v>
      </c>
      <c r="G6922" t="s">
        <v>64</v>
      </c>
    </row>
    <row r="6923" spans="2:7" x14ac:dyDescent="0.35">
      <c r="B6923" s="7">
        <v>49655</v>
      </c>
      <c r="G6923" t="s">
        <v>63</v>
      </c>
    </row>
    <row r="6924" spans="2:7" x14ac:dyDescent="0.35">
      <c r="B6924" s="7">
        <v>49656</v>
      </c>
      <c r="G6924" t="s">
        <v>62</v>
      </c>
    </row>
    <row r="6925" spans="2:7" x14ac:dyDescent="0.35">
      <c r="B6925" s="7">
        <v>49657</v>
      </c>
      <c r="G6925" t="s">
        <v>61</v>
      </c>
    </row>
    <row r="6926" spans="2:7" x14ac:dyDescent="0.35">
      <c r="B6926" s="7">
        <v>49658</v>
      </c>
      <c r="G6926" t="s">
        <v>60</v>
      </c>
    </row>
    <row r="6927" spans="2:7" x14ac:dyDescent="0.35">
      <c r="B6927" s="7">
        <v>49659</v>
      </c>
      <c r="G6927" s="1"/>
    </row>
    <row r="6928" spans="2:7" x14ac:dyDescent="0.35">
      <c r="B6928" s="7">
        <v>49660</v>
      </c>
      <c r="G6928" s="1"/>
    </row>
    <row r="6929" spans="2:7" x14ac:dyDescent="0.35">
      <c r="B6929" s="7">
        <v>49661</v>
      </c>
      <c r="G6929" s="1"/>
    </row>
    <row r="6930" spans="2:7" x14ac:dyDescent="0.35">
      <c r="B6930" s="7">
        <v>49662</v>
      </c>
      <c r="G6930" s="1"/>
    </row>
    <row r="6931" spans="2:7" x14ac:dyDescent="0.35">
      <c r="B6931" s="7">
        <v>49663</v>
      </c>
      <c r="G6931" s="1"/>
    </row>
    <row r="6932" spans="2:7" x14ac:dyDescent="0.35">
      <c r="B6932" s="7">
        <v>49664</v>
      </c>
      <c r="G6932" s="1"/>
    </row>
    <row r="6933" spans="2:7" x14ac:dyDescent="0.35">
      <c r="B6933" s="7">
        <v>49665</v>
      </c>
      <c r="G6933" s="1"/>
    </row>
    <row r="6934" spans="2:7" x14ac:dyDescent="0.35">
      <c r="B6934" s="7">
        <v>49666</v>
      </c>
      <c r="G6934" s="1"/>
    </row>
    <row r="6935" spans="2:7" x14ac:dyDescent="0.35">
      <c r="B6935" s="7">
        <v>49667</v>
      </c>
      <c r="G6935" s="1"/>
    </row>
    <row r="6936" spans="2:7" x14ac:dyDescent="0.35">
      <c r="B6936" s="7">
        <v>49668</v>
      </c>
      <c r="G6936" s="1"/>
    </row>
    <row r="6937" spans="2:7" x14ac:dyDescent="0.35">
      <c r="B6937" s="7">
        <v>49669</v>
      </c>
      <c r="G6937" s="1"/>
    </row>
    <row r="6938" spans="2:7" x14ac:dyDescent="0.35">
      <c r="B6938" s="7">
        <v>49670</v>
      </c>
      <c r="G6938" s="1"/>
    </row>
    <row r="6939" spans="2:7" x14ac:dyDescent="0.35">
      <c r="B6939" s="7">
        <v>49671</v>
      </c>
      <c r="G6939" s="1"/>
    </row>
    <row r="6940" spans="2:7" x14ac:dyDescent="0.35">
      <c r="B6940" s="7">
        <v>49672</v>
      </c>
      <c r="G6940" s="1"/>
    </row>
    <row r="6941" spans="2:7" x14ac:dyDescent="0.35">
      <c r="B6941" s="7">
        <v>49673</v>
      </c>
      <c r="G6941" s="1"/>
    </row>
    <row r="6942" spans="2:7" x14ac:dyDescent="0.35">
      <c r="B6942" s="7">
        <v>49674</v>
      </c>
      <c r="G6942" s="1"/>
    </row>
    <row r="6943" spans="2:7" x14ac:dyDescent="0.35">
      <c r="B6943" s="7">
        <v>49675</v>
      </c>
      <c r="G6943" s="1"/>
    </row>
    <row r="6944" spans="2:7" x14ac:dyDescent="0.35">
      <c r="B6944" s="7">
        <v>49676</v>
      </c>
      <c r="G6944" s="1"/>
    </row>
    <row r="6945" spans="2:7" x14ac:dyDescent="0.35">
      <c r="B6945" s="7">
        <v>49677</v>
      </c>
      <c r="G6945" s="1"/>
    </row>
    <row r="6946" spans="2:7" x14ac:dyDescent="0.35">
      <c r="B6946" s="7">
        <v>49678</v>
      </c>
      <c r="G6946" s="1"/>
    </row>
    <row r="6947" spans="2:7" x14ac:dyDescent="0.35">
      <c r="B6947" s="7">
        <v>49679</v>
      </c>
      <c r="G6947" s="1"/>
    </row>
    <row r="6948" spans="2:7" x14ac:dyDescent="0.35">
      <c r="B6948" s="7">
        <v>49680</v>
      </c>
      <c r="G6948" s="1"/>
    </row>
    <row r="6949" spans="2:7" x14ac:dyDescent="0.35">
      <c r="B6949" s="7">
        <v>49681</v>
      </c>
      <c r="G6949" s="1"/>
    </row>
    <row r="6950" spans="2:7" x14ac:dyDescent="0.35">
      <c r="B6950" s="7">
        <v>49682</v>
      </c>
      <c r="G6950" s="1"/>
    </row>
    <row r="6951" spans="2:7" x14ac:dyDescent="0.35">
      <c r="B6951" s="7">
        <v>49683</v>
      </c>
      <c r="G6951" s="1"/>
    </row>
    <row r="6952" spans="2:7" x14ac:dyDescent="0.35">
      <c r="B6952" s="7">
        <v>49684</v>
      </c>
      <c r="G6952" s="1"/>
    </row>
    <row r="6953" spans="2:7" x14ac:dyDescent="0.35">
      <c r="B6953" s="7">
        <v>49685</v>
      </c>
      <c r="G6953" s="1"/>
    </row>
    <row r="6954" spans="2:7" x14ac:dyDescent="0.35">
      <c r="B6954" s="7">
        <v>49686</v>
      </c>
      <c r="G6954" s="1"/>
    </row>
    <row r="6955" spans="2:7" x14ac:dyDescent="0.35">
      <c r="B6955" s="7">
        <v>49687</v>
      </c>
      <c r="G6955" s="1"/>
    </row>
    <row r="6956" spans="2:7" x14ac:dyDescent="0.35">
      <c r="B6956" s="7">
        <v>49688</v>
      </c>
      <c r="G6956" s="1"/>
    </row>
    <row r="6957" spans="2:7" x14ac:dyDescent="0.35">
      <c r="B6957" s="7">
        <v>49689</v>
      </c>
      <c r="G6957" s="1"/>
    </row>
    <row r="6958" spans="2:7" x14ac:dyDescent="0.35">
      <c r="B6958" s="7">
        <v>49690</v>
      </c>
      <c r="G6958" s="1"/>
    </row>
    <row r="6959" spans="2:7" x14ac:dyDescent="0.35">
      <c r="B6959" s="7">
        <v>49691</v>
      </c>
      <c r="G6959" s="1"/>
    </row>
    <row r="6960" spans="2:7" x14ac:dyDescent="0.35">
      <c r="B6960" s="7">
        <v>49692</v>
      </c>
      <c r="G6960" s="1"/>
    </row>
    <row r="6961" spans="2:7" x14ac:dyDescent="0.35">
      <c r="B6961" s="7">
        <v>49693</v>
      </c>
      <c r="G6961" s="1"/>
    </row>
    <row r="6962" spans="2:7" x14ac:dyDescent="0.35">
      <c r="B6962" s="7">
        <v>49694</v>
      </c>
      <c r="G6962" s="1"/>
    </row>
    <row r="6963" spans="2:7" x14ac:dyDescent="0.35">
      <c r="B6963" s="7">
        <v>49695</v>
      </c>
      <c r="G6963" s="1"/>
    </row>
    <row r="6964" spans="2:7" x14ac:dyDescent="0.35">
      <c r="B6964" s="7">
        <v>49696</v>
      </c>
      <c r="G6964" s="1"/>
    </row>
    <row r="6965" spans="2:7" x14ac:dyDescent="0.35">
      <c r="B6965" s="7">
        <v>49697</v>
      </c>
      <c r="G6965" s="1"/>
    </row>
    <row r="6966" spans="2:7" x14ac:dyDescent="0.35">
      <c r="B6966" s="7">
        <v>49698</v>
      </c>
      <c r="G6966" s="1"/>
    </row>
    <row r="6967" spans="2:7" x14ac:dyDescent="0.35">
      <c r="B6967" s="7">
        <v>49699</v>
      </c>
      <c r="G6967" s="1"/>
    </row>
    <row r="6968" spans="2:7" x14ac:dyDescent="0.35">
      <c r="B6968" s="7">
        <v>49700</v>
      </c>
      <c r="G6968" s="1"/>
    </row>
    <row r="6969" spans="2:7" x14ac:dyDescent="0.35">
      <c r="B6969" s="7">
        <v>49701</v>
      </c>
      <c r="G6969" s="1"/>
    </row>
    <row r="6970" spans="2:7" x14ac:dyDescent="0.35">
      <c r="B6970" s="7">
        <v>49702</v>
      </c>
      <c r="G6970" s="1"/>
    </row>
    <row r="6971" spans="2:7" x14ac:dyDescent="0.35">
      <c r="B6971" s="7">
        <v>49703</v>
      </c>
      <c r="G6971" s="1"/>
    </row>
    <row r="6972" spans="2:7" x14ac:dyDescent="0.35">
      <c r="B6972" s="7">
        <v>49704</v>
      </c>
      <c r="G6972" s="1"/>
    </row>
    <row r="6973" spans="2:7" x14ac:dyDescent="0.35">
      <c r="B6973" s="7">
        <v>49705</v>
      </c>
      <c r="G6973" s="1"/>
    </row>
    <row r="6974" spans="2:7" x14ac:dyDescent="0.35">
      <c r="B6974" s="7">
        <v>49706</v>
      </c>
      <c r="G6974" s="1"/>
    </row>
    <row r="6975" spans="2:7" x14ac:dyDescent="0.35">
      <c r="B6975" s="7">
        <v>49707</v>
      </c>
      <c r="G6975" s="1"/>
    </row>
    <row r="6976" spans="2:7" x14ac:dyDescent="0.35">
      <c r="B6976" s="7">
        <v>49708</v>
      </c>
      <c r="G6976" s="1"/>
    </row>
    <row r="6977" spans="2:7" x14ac:dyDescent="0.35">
      <c r="B6977" s="7">
        <v>49709</v>
      </c>
      <c r="G6977" s="1"/>
    </row>
    <row r="6978" spans="2:7" x14ac:dyDescent="0.35">
      <c r="B6978" s="7">
        <v>49710</v>
      </c>
      <c r="G6978" s="1"/>
    </row>
    <row r="6979" spans="2:7" x14ac:dyDescent="0.35">
      <c r="B6979" s="7">
        <v>49711</v>
      </c>
      <c r="G6979" s="1"/>
    </row>
    <row r="6980" spans="2:7" x14ac:dyDescent="0.35">
      <c r="B6980" s="7">
        <v>49712</v>
      </c>
      <c r="G6980" s="1"/>
    </row>
    <row r="6981" spans="2:7" x14ac:dyDescent="0.35">
      <c r="B6981" s="7">
        <v>49713</v>
      </c>
      <c r="G6981" s="1"/>
    </row>
    <row r="6982" spans="2:7" x14ac:dyDescent="0.35">
      <c r="B6982" s="7">
        <v>49714</v>
      </c>
      <c r="G6982" s="1"/>
    </row>
    <row r="6983" spans="2:7" x14ac:dyDescent="0.35">
      <c r="B6983" s="7">
        <v>49715</v>
      </c>
      <c r="G6983" s="1"/>
    </row>
    <row r="6984" spans="2:7" x14ac:dyDescent="0.35">
      <c r="B6984" s="7">
        <v>49716</v>
      </c>
      <c r="G6984" s="1"/>
    </row>
    <row r="6985" spans="2:7" x14ac:dyDescent="0.35">
      <c r="B6985" s="7">
        <v>49717</v>
      </c>
      <c r="G6985" s="1"/>
    </row>
    <row r="6986" spans="2:7" x14ac:dyDescent="0.35">
      <c r="B6986" s="7">
        <v>49718</v>
      </c>
      <c r="G6986" s="1"/>
    </row>
    <row r="6987" spans="2:7" x14ac:dyDescent="0.35">
      <c r="B6987" s="7">
        <v>49719</v>
      </c>
      <c r="G6987" s="1"/>
    </row>
    <row r="6988" spans="2:7" x14ac:dyDescent="0.35">
      <c r="B6988" s="7">
        <v>49720</v>
      </c>
      <c r="G6988" s="1"/>
    </row>
    <row r="6989" spans="2:7" x14ac:dyDescent="0.35">
      <c r="B6989" s="7">
        <v>49721</v>
      </c>
      <c r="G6989" s="1"/>
    </row>
    <row r="6990" spans="2:7" x14ac:dyDescent="0.35">
      <c r="B6990" s="7">
        <v>49722</v>
      </c>
      <c r="G6990" s="1"/>
    </row>
    <row r="6991" spans="2:7" x14ac:dyDescent="0.35">
      <c r="B6991" s="7">
        <v>49723</v>
      </c>
      <c r="G6991" s="1"/>
    </row>
    <row r="6992" spans="2:7" x14ac:dyDescent="0.35">
      <c r="B6992" s="7">
        <v>49724</v>
      </c>
      <c r="G6992" s="1"/>
    </row>
    <row r="6993" spans="2:7" x14ac:dyDescent="0.35">
      <c r="B6993" s="7">
        <v>49725</v>
      </c>
      <c r="G6993" s="1"/>
    </row>
    <row r="6994" spans="2:7" x14ac:dyDescent="0.35">
      <c r="B6994" s="7">
        <v>49726</v>
      </c>
      <c r="G6994" s="1"/>
    </row>
    <row r="6995" spans="2:7" x14ac:dyDescent="0.35">
      <c r="B6995" s="7">
        <v>49727</v>
      </c>
      <c r="G6995" s="1"/>
    </row>
    <row r="6996" spans="2:7" x14ac:dyDescent="0.35">
      <c r="B6996" s="7">
        <v>49728</v>
      </c>
      <c r="G6996" s="1"/>
    </row>
    <row r="6997" spans="2:7" x14ac:dyDescent="0.35">
      <c r="B6997" s="7">
        <v>49729</v>
      </c>
      <c r="G6997" s="1"/>
    </row>
    <row r="6998" spans="2:7" x14ac:dyDescent="0.35">
      <c r="B6998" s="7">
        <v>49730</v>
      </c>
      <c r="G6998" s="1"/>
    </row>
    <row r="6999" spans="2:7" x14ac:dyDescent="0.35">
      <c r="B6999" s="7">
        <v>49731</v>
      </c>
      <c r="G6999" s="1"/>
    </row>
    <row r="7000" spans="2:7" x14ac:dyDescent="0.35">
      <c r="B7000" s="7">
        <v>49732</v>
      </c>
      <c r="G7000" s="1"/>
    </row>
    <row r="7001" spans="2:7" x14ac:dyDescent="0.35">
      <c r="B7001" s="7">
        <v>49733</v>
      </c>
      <c r="G7001" s="1"/>
    </row>
    <row r="7002" spans="2:7" x14ac:dyDescent="0.35">
      <c r="B7002" s="7">
        <v>49734</v>
      </c>
      <c r="G7002" s="1"/>
    </row>
    <row r="7003" spans="2:7" x14ac:dyDescent="0.35">
      <c r="B7003" s="7">
        <v>49735</v>
      </c>
      <c r="G7003" s="1"/>
    </row>
    <row r="7004" spans="2:7" x14ac:dyDescent="0.35">
      <c r="B7004" s="7">
        <v>49736</v>
      </c>
      <c r="G7004" s="1"/>
    </row>
    <row r="7005" spans="2:7" x14ac:dyDescent="0.35">
      <c r="B7005" s="7">
        <v>49737</v>
      </c>
      <c r="G7005" s="1"/>
    </row>
    <row r="7006" spans="2:7" x14ac:dyDescent="0.35">
      <c r="B7006" s="7">
        <v>49738</v>
      </c>
      <c r="G7006" s="1"/>
    </row>
    <row r="7007" spans="2:7" x14ac:dyDescent="0.35">
      <c r="B7007" s="7">
        <v>49739</v>
      </c>
      <c r="G7007" s="1"/>
    </row>
    <row r="7008" spans="2:7" x14ac:dyDescent="0.35">
      <c r="B7008" s="7">
        <v>49740</v>
      </c>
      <c r="G7008" s="1"/>
    </row>
    <row r="7009" spans="2:7" x14ac:dyDescent="0.35">
      <c r="B7009" s="7">
        <v>49741</v>
      </c>
      <c r="G7009" s="1"/>
    </row>
    <row r="7010" spans="2:7" x14ac:dyDescent="0.35">
      <c r="B7010" s="7">
        <v>49742</v>
      </c>
      <c r="G7010" s="1"/>
    </row>
    <row r="7011" spans="2:7" x14ac:dyDescent="0.35">
      <c r="B7011" s="7">
        <v>49743</v>
      </c>
      <c r="G7011" s="1"/>
    </row>
    <row r="7012" spans="2:7" x14ac:dyDescent="0.35">
      <c r="B7012" s="7">
        <v>49744</v>
      </c>
      <c r="G7012" s="1"/>
    </row>
    <row r="7013" spans="2:7" x14ac:dyDescent="0.35">
      <c r="B7013" s="7">
        <v>49745</v>
      </c>
      <c r="G7013" s="1"/>
    </row>
    <row r="7014" spans="2:7" x14ac:dyDescent="0.35">
      <c r="B7014" s="7">
        <v>49746</v>
      </c>
      <c r="G7014" s="1"/>
    </row>
    <row r="7015" spans="2:7" x14ac:dyDescent="0.35">
      <c r="B7015" s="7">
        <v>49747</v>
      </c>
      <c r="G7015" s="1"/>
    </row>
    <row r="7016" spans="2:7" x14ac:dyDescent="0.35">
      <c r="B7016" s="7">
        <v>49748</v>
      </c>
      <c r="G7016" s="1"/>
    </row>
    <row r="7017" spans="2:7" x14ac:dyDescent="0.35">
      <c r="B7017" s="7">
        <v>49749</v>
      </c>
      <c r="G7017" s="1"/>
    </row>
    <row r="7018" spans="2:7" x14ac:dyDescent="0.35">
      <c r="B7018" s="7">
        <v>49750</v>
      </c>
      <c r="G7018" s="1"/>
    </row>
    <row r="7019" spans="2:7" x14ac:dyDescent="0.35">
      <c r="B7019" s="7">
        <v>49751</v>
      </c>
      <c r="G7019" s="1"/>
    </row>
    <row r="7020" spans="2:7" x14ac:dyDescent="0.35">
      <c r="B7020" s="7">
        <v>49752</v>
      </c>
      <c r="G7020" s="1"/>
    </row>
    <row r="7021" spans="2:7" x14ac:dyDescent="0.35">
      <c r="B7021" s="7">
        <v>49753</v>
      </c>
      <c r="G7021" s="1"/>
    </row>
    <row r="7022" spans="2:7" x14ac:dyDescent="0.35">
      <c r="B7022" s="7">
        <v>49754</v>
      </c>
      <c r="G7022" s="1"/>
    </row>
    <row r="7023" spans="2:7" x14ac:dyDescent="0.35">
      <c r="B7023" s="7">
        <v>49755</v>
      </c>
      <c r="G7023" s="1"/>
    </row>
    <row r="7024" spans="2:7" x14ac:dyDescent="0.35">
      <c r="B7024" s="7">
        <v>49756</v>
      </c>
      <c r="G7024" s="1"/>
    </row>
    <row r="7025" spans="2:7" x14ac:dyDescent="0.35">
      <c r="B7025" s="7">
        <v>49757</v>
      </c>
      <c r="G7025" s="1"/>
    </row>
    <row r="7026" spans="2:7" x14ac:dyDescent="0.35">
      <c r="B7026" s="7">
        <v>49758</v>
      </c>
      <c r="G7026" s="1"/>
    </row>
    <row r="7027" spans="2:7" x14ac:dyDescent="0.35">
      <c r="B7027" s="7">
        <v>49759</v>
      </c>
      <c r="G7027" s="1"/>
    </row>
    <row r="7028" spans="2:7" x14ac:dyDescent="0.35">
      <c r="B7028" s="7">
        <v>49760</v>
      </c>
      <c r="G7028" s="1"/>
    </row>
    <row r="7029" spans="2:7" x14ac:dyDescent="0.35">
      <c r="B7029" s="7">
        <v>49761</v>
      </c>
      <c r="G7029" s="1"/>
    </row>
    <row r="7030" spans="2:7" x14ac:dyDescent="0.35">
      <c r="B7030" s="7">
        <v>49762</v>
      </c>
      <c r="G7030" s="1"/>
    </row>
    <row r="7031" spans="2:7" x14ac:dyDescent="0.35">
      <c r="B7031" s="7">
        <v>49763</v>
      </c>
      <c r="G7031" s="1"/>
    </row>
    <row r="7032" spans="2:7" x14ac:dyDescent="0.35">
      <c r="B7032" s="7">
        <v>49764</v>
      </c>
      <c r="G7032" s="1"/>
    </row>
    <row r="7033" spans="2:7" x14ac:dyDescent="0.35">
      <c r="B7033" s="7">
        <v>49765</v>
      </c>
      <c r="G7033" s="1"/>
    </row>
    <row r="7034" spans="2:7" x14ac:dyDescent="0.35">
      <c r="B7034" s="7">
        <v>49766</v>
      </c>
      <c r="G7034" s="1"/>
    </row>
    <row r="7035" spans="2:7" x14ac:dyDescent="0.35">
      <c r="B7035" s="7">
        <v>49767</v>
      </c>
      <c r="G7035" s="1"/>
    </row>
    <row r="7036" spans="2:7" x14ac:dyDescent="0.35">
      <c r="B7036" s="7">
        <v>49768</v>
      </c>
      <c r="G7036" s="1"/>
    </row>
    <row r="7037" spans="2:7" x14ac:dyDescent="0.35">
      <c r="B7037" s="7">
        <v>49769</v>
      </c>
      <c r="G7037" s="1"/>
    </row>
    <row r="7038" spans="2:7" x14ac:dyDescent="0.35">
      <c r="B7038" s="7">
        <v>49770</v>
      </c>
      <c r="G7038" s="1"/>
    </row>
    <row r="7039" spans="2:7" x14ac:dyDescent="0.35">
      <c r="B7039" s="7">
        <v>49771</v>
      </c>
      <c r="G7039" s="1"/>
    </row>
    <row r="7040" spans="2:7" x14ac:dyDescent="0.35">
      <c r="B7040" s="7">
        <v>49772</v>
      </c>
      <c r="G7040" s="1"/>
    </row>
    <row r="7041" spans="2:7" x14ac:dyDescent="0.35">
      <c r="B7041" s="7">
        <v>49773</v>
      </c>
      <c r="G7041" s="1"/>
    </row>
    <row r="7042" spans="2:7" x14ac:dyDescent="0.35">
      <c r="B7042" s="7">
        <v>49774</v>
      </c>
      <c r="G7042" s="1"/>
    </row>
    <row r="7043" spans="2:7" x14ac:dyDescent="0.35">
      <c r="B7043" s="7">
        <v>49775</v>
      </c>
      <c r="G7043" s="1"/>
    </row>
    <row r="7044" spans="2:7" x14ac:dyDescent="0.35">
      <c r="B7044" s="7">
        <v>49776</v>
      </c>
      <c r="G7044" s="1"/>
    </row>
    <row r="7045" spans="2:7" x14ac:dyDescent="0.35">
      <c r="B7045" s="7">
        <v>49777</v>
      </c>
      <c r="G7045" s="1"/>
    </row>
    <row r="7046" spans="2:7" x14ac:dyDescent="0.35">
      <c r="B7046" s="7">
        <v>49778</v>
      </c>
      <c r="G7046" s="1"/>
    </row>
    <row r="7047" spans="2:7" x14ac:dyDescent="0.35">
      <c r="B7047" s="7">
        <v>49779</v>
      </c>
      <c r="G7047" s="1"/>
    </row>
    <row r="7048" spans="2:7" x14ac:dyDescent="0.35">
      <c r="B7048" s="7">
        <v>49780</v>
      </c>
      <c r="G7048" s="1"/>
    </row>
    <row r="7049" spans="2:7" x14ac:dyDescent="0.35">
      <c r="B7049" s="7">
        <v>49781</v>
      </c>
      <c r="G7049" s="1"/>
    </row>
    <row r="7050" spans="2:7" x14ac:dyDescent="0.35">
      <c r="B7050" s="7">
        <v>49782</v>
      </c>
      <c r="G7050" s="1"/>
    </row>
    <row r="7051" spans="2:7" x14ac:dyDescent="0.35">
      <c r="B7051" s="7">
        <v>49783</v>
      </c>
      <c r="G7051" s="1"/>
    </row>
    <row r="7052" spans="2:7" x14ac:dyDescent="0.35">
      <c r="B7052" s="7">
        <v>49784</v>
      </c>
      <c r="G7052" s="1"/>
    </row>
    <row r="7053" spans="2:7" x14ac:dyDescent="0.35">
      <c r="B7053" s="7">
        <v>49785</v>
      </c>
      <c r="G7053" s="1"/>
    </row>
    <row r="7054" spans="2:7" x14ac:dyDescent="0.35">
      <c r="B7054" s="7">
        <v>49786</v>
      </c>
      <c r="G7054" s="1"/>
    </row>
    <row r="7055" spans="2:7" x14ac:dyDescent="0.35">
      <c r="B7055" s="7">
        <v>49787</v>
      </c>
      <c r="G7055" s="1"/>
    </row>
    <row r="7056" spans="2:7" x14ac:dyDescent="0.35">
      <c r="B7056" s="7">
        <v>49788</v>
      </c>
      <c r="G7056" s="1"/>
    </row>
    <row r="7057" spans="2:7" x14ac:dyDescent="0.35">
      <c r="B7057" s="7">
        <v>49789</v>
      </c>
      <c r="G7057" s="1"/>
    </row>
    <row r="7058" spans="2:7" x14ac:dyDescent="0.35">
      <c r="B7058" s="7">
        <v>49790</v>
      </c>
      <c r="G7058" s="1"/>
    </row>
    <row r="7059" spans="2:7" x14ac:dyDescent="0.35">
      <c r="B7059" s="7">
        <v>49791</v>
      </c>
      <c r="G7059" s="1"/>
    </row>
    <row r="7060" spans="2:7" x14ac:dyDescent="0.35">
      <c r="B7060" s="7">
        <v>49792</v>
      </c>
      <c r="G7060" s="1"/>
    </row>
    <row r="7061" spans="2:7" x14ac:dyDescent="0.35">
      <c r="B7061" s="7">
        <v>49793</v>
      </c>
      <c r="G7061" s="1"/>
    </row>
    <row r="7062" spans="2:7" x14ac:dyDescent="0.35">
      <c r="B7062" s="7">
        <v>49794</v>
      </c>
      <c r="G7062" s="1"/>
    </row>
    <row r="7063" spans="2:7" x14ac:dyDescent="0.35">
      <c r="B7063" s="7">
        <v>49795</v>
      </c>
      <c r="G7063" s="1"/>
    </row>
    <row r="7064" spans="2:7" x14ac:dyDescent="0.35">
      <c r="B7064" s="7">
        <v>49796</v>
      </c>
      <c r="G7064" s="1"/>
    </row>
    <row r="7065" spans="2:7" x14ac:dyDescent="0.35">
      <c r="B7065" s="7">
        <v>49797</v>
      </c>
      <c r="G7065" s="1"/>
    </row>
    <row r="7066" spans="2:7" x14ac:dyDescent="0.35">
      <c r="B7066" s="7">
        <v>49798</v>
      </c>
      <c r="G7066" s="1"/>
    </row>
    <row r="7067" spans="2:7" x14ac:dyDescent="0.35">
      <c r="B7067" s="7">
        <v>49799</v>
      </c>
      <c r="G7067" s="1"/>
    </row>
    <row r="7068" spans="2:7" x14ac:dyDescent="0.35">
      <c r="B7068" s="7">
        <v>49800</v>
      </c>
      <c r="G7068" s="1"/>
    </row>
    <row r="7069" spans="2:7" x14ac:dyDescent="0.35">
      <c r="B7069" s="7">
        <v>49801</v>
      </c>
      <c r="G7069" s="1"/>
    </row>
    <row r="7070" spans="2:7" x14ac:dyDescent="0.35">
      <c r="B7070" s="7">
        <v>49802</v>
      </c>
      <c r="G7070" s="1"/>
    </row>
    <row r="7071" spans="2:7" x14ac:dyDescent="0.35">
      <c r="B7071" s="7">
        <v>49803</v>
      </c>
      <c r="G7071" s="1"/>
    </row>
    <row r="7072" spans="2:7" x14ac:dyDescent="0.35">
      <c r="B7072" s="7">
        <v>49804</v>
      </c>
      <c r="G7072" s="1"/>
    </row>
    <row r="7073" spans="2:7" x14ac:dyDescent="0.35">
      <c r="B7073" s="7">
        <v>49805</v>
      </c>
      <c r="G7073" s="1"/>
    </row>
    <row r="7074" spans="2:7" x14ac:dyDescent="0.35">
      <c r="B7074" s="7">
        <v>49806</v>
      </c>
      <c r="G7074" s="1"/>
    </row>
    <row r="7075" spans="2:7" x14ac:dyDescent="0.35">
      <c r="B7075" s="7">
        <v>49807</v>
      </c>
      <c r="G7075" s="1"/>
    </row>
    <row r="7076" spans="2:7" x14ac:dyDescent="0.35">
      <c r="B7076" s="7">
        <v>49808</v>
      </c>
      <c r="G7076" s="1"/>
    </row>
    <row r="7077" spans="2:7" x14ac:dyDescent="0.35">
      <c r="B7077" s="7">
        <v>49809</v>
      </c>
      <c r="G7077" s="1"/>
    </row>
    <row r="7078" spans="2:7" x14ac:dyDescent="0.35">
      <c r="B7078" s="7">
        <v>49810</v>
      </c>
      <c r="G7078" s="1"/>
    </row>
    <row r="7079" spans="2:7" x14ac:dyDescent="0.35">
      <c r="B7079" s="7">
        <v>49811</v>
      </c>
      <c r="G7079" s="1"/>
    </row>
    <row r="7080" spans="2:7" x14ac:dyDescent="0.35">
      <c r="B7080" s="7">
        <v>49812</v>
      </c>
      <c r="G7080" s="1"/>
    </row>
    <row r="7081" spans="2:7" x14ac:dyDescent="0.35">
      <c r="B7081" s="7">
        <v>49813</v>
      </c>
      <c r="G7081" s="1"/>
    </row>
    <row r="7082" spans="2:7" x14ac:dyDescent="0.35">
      <c r="B7082" s="7">
        <v>49814</v>
      </c>
      <c r="G7082" s="1"/>
    </row>
    <row r="7083" spans="2:7" x14ac:dyDescent="0.35">
      <c r="B7083" s="7">
        <v>49815</v>
      </c>
      <c r="G7083" s="1"/>
    </row>
    <row r="7084" spans="2:7" x14ac:dyDescent="0.35">
      <c r="B7084" s="7">
        <v>49816</v>
      </c>
      <c r="G7084" s="1"/>
    </row>
    <row r="7085" spans="2:7" x14ac:dyDescent="0.35">
      <c r="B7085" s="7">
        <v>49817</v>
      </c>
      <c r="G7085" s="1"/>
    </row>
    <row r="7086" spans="2:7" x14ac:dyDescent="0.35">
      <c r="B7086" s="7">
        <v>49818</v>
      </c>
      <c r="G7086" s="1"/>
    </row>
    <row r="7087" spans="2:7" x14ac:dyDescent="0.35">
      <c r="B7087" s="7">
        <v>49819</v>
      </c>
      <c r="G7087" s="1"/>
    </row>
    <row r="7088" spans="2:7" x14ac:dyDescent="0.35">
      <c r="B7088" s="7">
        <v>49820</v>
      </c>
      <c r="G7088" s="1"/>
    </row>
    <row r="7089" spans="2:7" x14ac:dyDescent="0.35">
      <c r="B7089" s="7">
        <v>49821</v>
      </c>
      <c r="G7089" s="1"/>
    </row>
    <row r="7090" spans="2:7" x14ac:dyDescent="0.35">
      <c r="B7090" s="7">
        <v>49822</v>
      </c>
      <c r="G7090" s="1"/>
    </row>
    <row r="7091" spans="2:7" x14ac:dyDescent="0.35">
      <c r="B7091" s="7">
        <v>49823</v>
      </c>
      <c r="G7091" s="1"/>
    </row>
    <row r="7092" spans="2:7" x14ac:dyDescent="0.35">
      <c r="B7092" s="7">
        <v>49824</v>
      </c>
      <c r="G7092" s="1"/>
    </row>
    <row r="7093" spans="2:7" x14ac:dyDescent="0.35">
      <c r="B7093" s="7">
        <v>49825</v>
      </c>
      <c r="G7093" s="1"/>
    </row>
    <row r="7094" spans="2:7" x14ac:dyDescent="0.35">
      <c r="B7094" s="7">
        <v>49826</v>
      </c>
      <c r="G7094" s="1"/>
    </row>
    <row r="7095" spans="2:7" x14ac:dyDescent="0.35">
      <c r="B7095" s="7">
        <v>49827</v>
      </c>
      <c r="G7095" s="1"/>
    </row>
    <row r="7096" spans="2:7" x14ac:dyDescent="0.35">
      <c r="B7096" s="7">
        <v>49828</v>
      </c>
      <c r="G7096" s="1"/>
    </row>
    <row r="7097" spans="2:7" x14ac:dyDescent="0.35">
      <c r="B7097" s="7">
        <v>49829</v>
      </c>
      <c r="G7097" s="1"/>
    </row>
    <row r="7098" spans="2:7" x14ac:dyDescent="0.35">
      <c r="B7098" s="7">
        <v>49830</v>
      </c>
      <c r="G7098" s="1"/>
    </row>
    <row r="7099" spans="2:7" x14ac:dyDescent="0.35">
      <c r="B7099" s="7">
        <v>49831</v>
      </c>
      <c r="G7099" s="1"/>
    </row>
    <row r="7100" spans="2:7" x14ac:dyDescent="0.35">
      <c r="B7100" s="7">
        <v>49832</v>
      </c>
      <c r="G7100" s="1"/>
    </row>
    <row r="7101" spans="2:7" x14ac:dyDescent="0.35">
      <c r="B7101" s="7">
        <v>49833</v>
      </c>
      <c r="G7101" s="1"/>
    </row>
    <row r="7102" spans="2:7" x14ac:dyDescent="0.35">
      <c r="B7102" s="7">
        <v>49834</v>
      </c>
      <c r="G7102" s="1"/>
    </row>
    <row r="7103" spans="2:7" x14ac:dyDescent="0.35">
      <c r="B7103" s="7">
        <v>49835</v>
      </c>
      <c r="G7103" s="1"/>
    </row>
    <row r="7104" spans="2:7" x14ac:dyDescent="0.35">
      <c r="B7104" s="7">
        <v>49836</v>
      </c>
      <c r="G7104" s="1"/>
    </row>
    <row r="7105" spans="2:7" x14ac:dyDescent="0.35">
      <c r="B7105" s="7">
        <v>49837</v>
      </c>
      <c r="G7105" s="1"/>
    </row>
    <row r="7106" spans="2:7" x14ac:dyDescent="0.35">
      <c r="B7106" s="7">
        <v>49838</v>
      </c>
      <c r="G7106" s="1"/>
    </row>
    <row r="7107" spans="2:7" x14ac:dyDescent="0.35">
      <c r="B7107" s="7">
        <v>49839</v>
      </c>
      <c r="G7107" s="1"/>
    </row>
    <row r="7108" spans="2:7" x14ac:dyDescent="0.35">
      <c r="B7108" s="7">
        <v>49840</v>
      </c>
      <c r="G7108" s="1"/>
    </row>
    <row r="7109" spans="2:7" x14ac:dyDescent="0.35">
      <c r="B7109" s="7">
        <v>49841</v>
      </c>
      <c r="G7109" s="1"/>
    </row>
    <row r="7110" spans="2:7" x14ac:dyDescent="0.35">
      <c r="B7110" s="7">
        <v>49842</v>
      </c>
      <c r="G7110" s="1"/>
    </row>
    <row r="7111" spans="2:7" x14ac:dyDescent="0.35">
      <c r="B7111" s="7">
        <v>49843</v>
      </c>
      <c r="G7111" s="1"/>
    </row>
    <row r="7112" spans="2:7" x14ac:dyDescent="0.35">
      <c r="B7112" s="7">
        <v>49844</v>
      </c>
      <c r="G7112" s="1"/>
    </row>
    <row r="7113" spans="2:7" x14ac:dyDescent="0.35">
      <c r="B7113" s="7">
        <v>49845</v>
      </c>
      <c r="G7113" s="1"/>
    </row>
    <row r="7114" spans="2:7" x14ac:dyDescent="0.35">
      <c r="B7114" s="7">
        <v>49846</v>
      </c>
      <c r="G7114" s="1"/>
    </row>
    <row r="7115" spans="2:7" x14ac:dyDescent="0.35">
      <c r="B7115" s="7">
        <v>49847</v>
      </c>
      <c r="G7115" s="1"/>
    </row>
    <row r="7116" spans="2:7" x14ac:dyDescent="0.35">
      <c r="B7116" s="7">
        <v>49848</v>
      </c>
      <c r="G7116" s="1"/>
    </row>
    <row r="7117" spans="2:7" x14ac:dyDescent="0.35">
      <c r="B7117" s="7">
        <v>49849</v>
      </c>
      <c r="G7117" s="1"/>
    </row>
    <row r="7118" spans="2:7" x14ac:dyDescent="0.35">
      <c r="B7118" s="7">
        <v>49850</v>
      </c>
      <c r="G7118" s="1"/>
    </row>
    <row r="7119" spans="2:7" x14ac:dyDescent="0.35">
      <c r="B7119" s="7">
        <v>49851</v>
      </c>
      <c r="G7119" s="1"/>
    </row>
    <row r="7120" spans="2:7" x14ac:dyDescent="0.35">
      <c r="B7120" s="7">
        <v>49852</v>
      </c>
      <c r="G7120" s="1"/>
    </row>
    <row r="7121" spans="2:7" x14ac:dyDescent="0.35">
      <c r="B7121" s="7">
        <v>49853</v>
      </c>
      <c r="G7121" s="1"/>
    </row>
    <row r="7122" spans="2:7" x14ac:dyDescent="0.35">
      <c r="B7122" s="7">
        <v>49854</v>
      </c>
      <c r="G7122" s="1"/>
    </row>
    <row r="7123" spans="2:7" x14ac:dyDescent="0.35">
      <c r="B7123" s="7">
        <v>49855</v>
      </c>
      <c r="G7123" s="1"/>
    </row>
    <row r="7124" spans="2:7" x14ac:dyDescent="0.35">
      <c r="B7124" s="7">
        <v>49856</v>
      </c>
      <c r="G7124" s="1"/>
    </row>
    <row r="7125" spans="2:7" x14ac:dyDescent="0.35">
      <c r="B7125" s="7">
        <v>49857</v>
      </c>
      <c r="G7125" s="1"/>
    </row>
    <row r="7126" spans="2:7" x14ac:dyDescent="0.35">
      <c r="B7126" s="7">
        <v>49858</v>
      </c>
      <c r="G7126" s="1"/>
    </row>
    <row r="7127" spans="2:7" x14ac:dyDescent="0.35">
      <c r="B7127" s="7">
        <v>49859</v>
      </c>
      <c r="G7127" s="1"/>
    </row>
    <row r="7128" spans="2:7" x14ac:dyDescent="0.35">
      <c r="B7128" s="7">
        <v>49860</v>
      </c>
      <c r="G7128" s="1"/>
    </row>
    <row r="7129" spans="2:7" x14ac:dyDescent="0.35">
      <c r="B7129" s="7">
        <v>49861</v>
      </c>
      <c r="G7129" s="1"/>
    </row>
    <row r="7130" spans="2:7" x14ac:dyDescent="0.35">
      <c r="B7130" s="7">
        <v>49862</v>
      </c>
      <c r="G7130" s="1"/>
    </row>
    <row r="7131" spans="2:7" x14ac:dyDescent="0.35">
      <c r="B7131" s="7">
        <v>49863</v>
      </c>
      <c r="G7131" s="1"/>
    </row>
    <row r="7132" spans="2:7" x14ac:dyDescent="0.35">
      <c r="B7132" s="7">
        <v>49864</v>
      </c>
      <c r="G7132" s="1"/>
    </row>
    <row r="7133" spans="2:7" x14ac:dyDescent="0.35">
      <c r="B7133" s="7">
        <v>49865</v>
      </c>
      <c r="G7133" s="1"/>
    </row>
    <row r="7134" spans="2:7" x14ac:dyDescent="0.35">
      <c r="B7134" s="7">
        <v>49866</v>
      </c>
      <c r="G7134" s="1"/>
    </row>
    <row r="7135" spans="2:7" x14ac:dyDescent="0.35">
      <c r="B7135" s="7">
        <v>49867</v>
      </c>
      <c r="G7135" s="1"/>
    </row>
    <row r="7136" spans="2:7" x14ac:dyDescent="0.35">
      <c r="B7136" s="7">
        <v>49868</v>
      </c>
      <c r="G7136" s="1"/>
    </row>
    <row r="7137" spans="2:7" x14ac:dyDescent="0.35">
      <c r="B7137" s="7">
        <v>49869</v>
      </c>
      <c r="G7137" s="1"/>
    </row>
    <row r="7138" spans="2:7" x14ac:dyDescent="0.35">
      <c r="B7138" s="7">
        <v>49870</v>
      </c>
      <c r="G7138" s="1"/>
    </row>
    <row r="7139" spans="2:7" x14ac:dyDescent="0.35">
      <c r="B7139" s="7">
        <v>49871</v>
      </c>
      <c r="G7139" s="1"/>
    </row>
    <row r="7140" spans="2:7" x14ac:dyDescent="0.35">
      <c r="B7140" s="7">
        <v>49872</v>
      </c>
      <c r="G7140" s="1"/>
    </row>
    <row r="7141" spans="2:7" x14ac:dyDescent="0.35">
      <c r="B7141" s="7">
        <v>49873</v>
      </c>
      <c r="G7141" s="1"/>
    </row>
    <row r="7142" spans="2:7" x14ac:dyDescent="0.35">
      <c r="B7142" s="7">
        <v>49874</v>
      </c>
      <c r="G7142" s="1"/>
    </row>
    <row r="7143" spans="2:7" x14ac:dyDescent="0.35">
      <c r="B7143" s="7">
        <v>49875</v>
      </c>
      <c r="G7143" s="1"/>
    </row>
    <row r="7144" spans="2:7" x14ac:dyDescent="0.35">
      <c r="B7144" s="7">
        <v>49876</v>
      </c>
      <c r="G7144" s="1"/>
    </row>
    <row r="7145" spans="2:7" x14ac:dyDescent="0.35">
      <c r="B7145" s="7">
        <v>49877</v>
      </c>
      <c r="G7145" s="1"/>
    </row>
    <row r="7146" spans="2:7" x14ac:dyDescent="0.35">
      <c r="B7146" s="7">
        <v>49878</v>
      </c>
      <c r="G7146" s="1"/>
    </row>
    <row r="7147" spans="2:7" x14ac:dyDescent="0.35">
      <c r="B7147" s="7">
        <v>49879</v>
      </c>
      <c r="G7147" s="1"/>
    </row>
    <row r="7148" spans="2:7" x14ac:dyDescent="0.35">
      <c r="B7148" s="7">
        <v>49880</v>
      </c>
      <c r="G7148" s="1"/>
    </row>
    <row r="7149" spans="2:7" x14ac:dyDescent="0.35">
      <c r="B7149" s="7">
        <v>49881</v>
      </c>
      <c r="G7149" s="1"/>
    </row>
    <row r="7150" spans="2:7" x14ac:dyDescent="0.35">
      <c r="B7150" s="7">
        <v>49882</v>
      </c>
      <c r="G7150" s="1"/>
    </row>
    <row r="7151" spans="2:7" x14ac:dyDescent="0.35">
      <c r="B7151" s="7">
        <v>49883</v>
      </c>
      <c r="G7151" s="1"/>
    </row>
    <row r="7152" spans="2:7" x14ac:dyDescent="0.35">
      <c r="B7152" s="7">
        <v>49884</v>
      </c>
      <c r="G7152" s="1"/>
    </row>
    <row r="7153" spans="2:7" x14ac:dyDescent="0.35">
      <c r="B7153" s="7">
        <v>49885</v>
      </c>
      <c r="G7153" s="1"/>
    </row>
    <row r="7154" spans="2:7" x14ac:dyDescent="0.35">
      <c r="B7154" s="7">
        <v>49886</v>
      </c>
      <c r="G7154" s="1"/>
    </row>
    <row r="7155" spans="2:7" x14ac:dyDescent="0.35">
      <c r="B7155" s="7">
        <v>49887</v>
      </c>
      <c r="G7155" s="1"/>
    </row>
    <row r="7156" spans="2:7" x14ac:dyDescent="0.35">
      <c r="B7156" s="7">
        <v>49888</v>
      </c>
      <c r="G7156" s="1"/>
    </row>
    <row r="7157" spans="2:7" x14ac:dyDescent="0.35">
      <c r="B7157" s="7">
        <v>49889</v>
      </c>
      <c r="G7157" s="1"/>
    </row>
    <row r="7158" spans="2:7" x14ac:dyDescent="0.35">
      <c r="B7158" s="7">
        <v>49890</v>
      </c>
      <c r="G7158" s="1"/>
    </row>
    <row r="7159" spans="2:7" x14ac:dyDescent="0.35">
      <c r="B7159" s="7">
        <v>49891</v>
      </c>
      <c r="G7159" s="1"/>
    </row>
    <row r="7160" spans="2:7" x14ac:dyDescent="0.35">
      <c r="B7160" s="7">
        <v>49892</v>
      </c>
      <c r="G7160" s="1"/>
    </row>
    <row r="7161" spans="2:7" x14ac:dyDescent="0.35">
      <c r="B7161" s="7">
        <v>49893</v>
      </c>
      <c r="G7161" s="1"/>
    </row>
    <row r="7162" spans="2:7" x14ac:dyDescent="0.35">
      <c r="B7162" s="7">
        <v>49894</v>
      </c>
      <c r="G7162" s="1"/>
    </row>
    <row r="7163" spans="2:7" x14ac:dyDescent="0.35">
      <c r="B7163" s="7">
        <v>49895</v>
      </c>
      <c r="G7163" s="1"/>
    </row>
    <row r="7164" spans="2:7" x14ac:dyDescent="0.35">
      <c r="B7164" s="7">
        <v>49896</v>
      </c>
      <c r="G7164" s="1"/>
    </row>
    <row r="7165" spans="2:7" x14ac:dyDescent="0.35">
      <c r="B7165" s="7">
        <v>49897</v>
      </c>
      <c r="G7165" s="1"/>
    </row>
    <row r="7166" spans="2:7" x14ac:dyDescent="0.35">
      <c r="B7166" s="7">
        <v>49898</v>
      </c>
      <c r="G7166" s="1"/>
    </row>
    <row r="7167" spans="2:7" x14ac:dyDescent="0.35">
      <c r="B7167" s="7">
        <v>49899</v>
      </c>
      <c r="G7167" s="1"/>
    </row>
    <row r="7168" spans="2:7" x14ac:dyDescent="0.35">
      <c r="B7168" s="7">
        <v>49900</v>
      </c>
      <c r="G7168" s="1"/>
    </row>
    <row r="7169" spans="2:7" x14ac:dyDescent="0.35">
      <c r="B7169" s="7">
        <v>49901</v>
      </c>
      <c r="G7169" s="1"/>
    </row>
    <row r="7170" spans="2:7" x14ac:dyDescent="0.35">
      <c r="B7170" s="7">
        <v>49902</v>
      </c>
      <c r="G7170" s="1"/>
    </row>
    <row r="7171" spans="2:7" x14ac:dyDescent="0.35">
      <c r="B7171" s="7">
        <v>49903</v>
      </c>
      <c r="G7171" s="1"/>
    </row>
    <row r="7172" spans="2:7" x14ac:dyDescent="0.35">
      <c r="B7172" s="7">
        <v>49904</v>
      </c>
      <c r="G7172" s="1"/>
    </row>
    <row r="7173" spans="2:7" x14ac:dyDescent="0.35">
      <c r="B7173" s="7">
        <v>49905</v>
      </c>
      <c r="G7173" s="1"/>
    </row>
    <row r="7174" spans="2:7" x14ac:dyDescent="0.35">
      <c r="B7174" s="7">
        <v>49906</v>
      </c>
      <c r="G7174" s="1"/>
    </row>
    <row r="7175" spans="2:7" x14ac:dyDescent="0.35">
      <c r="B7175" s="7">
        <v>49907</v>
      </c>
      <c r="G7175" s="1"/>
    </row>
    <row r="7176" spans="2:7" x14ac:dyDescent="0.35">
      <c r="B7176" s="7">
        <v>49908</v>
      </c>
      <c r="G7176" s="1"/>
    </row>
    <row r="7177" spans="2:7" x14ac:dyDescent="0.35">
      <c r="B7177" s="7">
        <v>49909</v>
      </c>
      <c r="G7177" s="1"/>
    </row>
    <row r="7178" spans="2:7" x14ac:dyDescent="0.35">
      <c r="B7178" s="7">
        <v>49910</v>
      </c>
      <c r="G7178" s="1"/>
    </row>
    <row r="7179" spans="2:7" x14ac:dyDescent="0.35">
      <c r="B7179" s="7">
        <v>49911</v>
      </c>
      <c r="G7179" s="1"/>
    </row>
    <row r="7180" spans="2:7" x14ac:dyDescent="0.35">
      <c r="B7180" s="7">
        <v>49912</v>
      </c>
      <c r="G7180" s="1"/>
    </row>
    <row r="7181" spans="2:7" x14ac:dyDescent="0.35">
      <c r="B7181" s="7">
        <v>49913</v>
      </c>
      <c r="G7181" s="1"/>
    </row>
    <row r="7182" spans="2:7" x14ac:dyDescent="0.35">
      <c r="B7182" s="7">
        <v>49914</v>
      </c>
      <c r="G7182" s="1"/>
    </row>
    <row r="7183" spans="2:7" x14ac:dyDescent="0.35">
      <c r="B7183" s="7">
        <v>49915</v>
      </c>
      <c r="G7183" s="1"/>
    </row>
    <row r="7184" spans="2:7" x14ac:dyDescent="0.35">
      <c r="B7184" s="7">
        <v>49916</v>
      </c>
      <c r="G7184" s="1"/>
    </row>
    <row r="7185" spans="2:7" x14ac:dyDescent="0.35">
      <c r="B7185" s="7">
        <v>49917</v>
      </c>
      <c r="G7185" s="1"/>
    </row>
    <row r="7186" spans="2:7" x14ac:dyDescent="0.35">
      <c r="B7186" s="7">
        <v>49918</v>
      </c>
      <c r="G7186" s="1"/>
    </row>
    <row r="7187" spans="2:7" x14ac:dyDescent="0.35">
      <c r="B7187" s="7">
        <v>49919</v>
      </c>
      <c r="G7187" s="1"/>
    </row>
    <row r="7188" spans="2:7" x14ac:dyDescent="0.35">
      <c r="B7188" s="7">
        <v>49920</v>
      </c>
      <c r="G7188" s="1"/>
    </row>
    <row r="7189" spans="2:7" x14ac:dyDescent="0.35">
      <c r="B7189" s="7">
        <v>49921</v>
      </c>
      <c r="G7189" s="1"/>
    </row>
    <row r="7190" spans="2:7" x14ac:dyDescent="0.35">
      <c r="B7190" s="7">
        <v>49922</v>
      </c>
      <c r="G7190" s="1"/>
    </row>
    <row r="7191" spans="2:7" x14ac:dyDescent="0.35">
      <c r="B7191" s="7">
        <v>49923</v>
      </c>
      <c r="G7191" s="1"/>
    </row>
    <row r="7192" spans="2:7" x14ac:dyDescent="0.35">
      <c r="B7192" s="7">
        <v>49924</v>
      </c>
      <c r="G7192" s="1"/>
    </row>
    <row r="7193" spans="2:7" x14ac:dyDescent="0.35">
      <c r="B7193" s="7">
        <v>49925</v>
      </c>
      <c r="G7193" s="1"/>
    </row>
    <row r="7194" spans="2:7" x14ac:dyDescent="0.35">
      <c r="B7194" s="7">
        <v>49926</v>
      </c>
      <c r="G7194" s="1"/>
    </row>
    <row r="7195" spans="2:7" x14ac:dyDescent="0.35">
      <c r="B7195" s="7">
        <v>49927</v>
      </c>
      <c r="G7195" s="1"/>
    </row>
    <row r="7196" spans="2:7" x14ac:dyDescent="0.35">
      <c r="B7196" s="7">
        <v>49928</v>
      </c>
      <c r="G7196" s="1"/>
    </row>
    <row r="7197" spans="2:7" x14ac:dyDescent="0.35">
      <c r="B7197" s="7">
        <v>49929</v>
      </c>
      <c r="G7197" s="1"/>
    </row>
    <row r="7198" spans="2:7" x14ac:dyDescent="0.35">
      <c r="B7198" s="7">
        <v>49930</v>
      </c>
      <c r="G7198" s="1"/>
    </row>
    <row r="7199" spans="2:7" x14ac:dyDescent="0.35">
      <c r="B7199" s="7">
        <v>49931</v>
      </c>
      <c r="G7199" s="1"/>
    </row>
    <row r="7200" spans="2:7" x14ac:dyDescent="0.35">
      <c r="B7200" s="7">
        <v>49932</v>
      </c>
      <c r="G7200" s="1"/>
    </row>
    <row r="7201" spans="2:7" x14ac:dyDescent="0.35">
      <c r="B7201" s="7">
        <v>49933</v>
      </c>
      <c r="G7201" s="1"/>
    </row>
    <row r="7202" spans="2:7" x14ac:dyDescent="0.35">
      <c r="B7202" s="7">
        <v>49934</v>
      </c>
      <c r="G7202" s="1"/>
    </row>
    <row r="7203" spans="2:7" x14ac:dyDescent="0.35">
      <c r="B7203" s="7">
        <v>49935</v>
      </c>
      <c r="G7203" s="1"/>
    </row>
    <row r="7204" spans="2:7" x14ac:dyDescent="0.35">
      <c r="B7204" s="7">
        <v>49936</v>
      </c>
      <c r="G7204" s="1"/>
    </row>
    <row r="7205" spans="2:7" x14ac:dyDescent="0.35">
      <c r="B7205" s="7">
        <v>49937</v>
      </c>
      <c r="G7205" s="1"/>
    </row>
    <row r="7206" spans="2:7" x14ac:dyDescent="0.35">
      <c r="B7206" s="7">
        <v>49938</v>
      </c>
      <c r="G7206" s="1"/>
    </row>
    <row r="7207" spans="2:7" x14ac:dyDescent="0.35">
      <c r="B7207" s="7">
        <v>49939</v>
      </c>
      <c r="G7207" s="1"/>
    </row>
    <row r="7208" spans="2:7" x14ac:dyDescent="0.35">
      <c r="B7208" s="7">
        <v>49940</v>
      </c>
      <c r="G7208" s="1"/>
    </row>
    <row r="7209" spans="2:7" x14ac:dyDescent="0.35">
      <c r="B7209" s="7">
        <v>49941</v>
      </c>
      <c r="G7209" s="1"/>
    </row>
    <row r="7210" spans="2:7" x14ac:dyDescent="0.35">
      <c r="B7210" s="7">
        <v>49942</v>
      </c>
      <c r="G7210" s="1"/>
    </row>
    <row r="7211" spans="2:7" x14ac:dyDescent="0.35">
      <c r="B7211" s="7">
        <v>49943</v>
      </c>
      <c r="G7211" s="1"/>
    </row>
    <row r="7212" spans="2:7" x14ac:dyDescent="0.35">
      <c r="B7212" s="7">
        <v>49944</v>
      </c>
      <c r="G7212" s="1"/>
    </row>
    <row r="7213" spans="2:7" x14ac:dyDescent="0.35">
      <c r="B7213" s="7">
        <v>49945</v>
      </c>
      <c r="G7213" s="1"/>
    </row>
    <row r="7214" spans="2:7" x14ac:dyDescent="0.35">
      <c r="B7214" s="7">
        <v>49946</v>
      </c>
      <c r="G7214" s="1"/>
    </row>
    <row r="7215" spans="2:7" x14ac:dyDescent="0.35">
      <c r="B7215" s="7">
        <v>49947</v>
      </c>
      <c r="G7215" s="1"/>
    </row>
    <row r="7216" spans="2:7" x14ac:dyDescent="0.35">
      <c r="B7216" s="7">
        <v>49948</v>
      </c>
      <c r="G7216" s="1"/>
    </row>
    <row r="7217" spans="2:7" x14ac:dyDescent="0.35">
      <c r="B7217" s="7">
        <v>49949</v>
      </c>
      <c r="G7217" s="1"/>
    </row>
    <row r="7218" spans="2:7" x14ac:dyDescent="0.35">
      <c r="B7218" s="7">
        <v>49950</v>
      </c>
      <c r="G7218" s="1"/>
    </row>
    <row r="7219" spans="2:7" x14ac:dyDescent="0.35">
      <c r="B7219" s="7">
        <v>49951</v>
      </c>
      <c r="G7219" s="1"/>
    </row>
    <row r="7220" spans="2:7" x14ac:dyDescent="0.35">
      <c r="B7220" s="7">
        <v>49952</v>
      </c>
      <c r="G7220" s="1"/>
    </row>
    <row r="7221" spans="2:7" x14ac:dyDescent="0.35">
      <c r="B7221" s="7">
        <v>49953</v>
      </c>
      <c r="G7221" s="1"/>
    </row>
    <row r="7222" spans="2:7" x14ac:dyDescent="0.35">
      <c r="B7222" s="7">
        <v>49954</v>
      </c>
      <c r="G7222" s="1"/>
    </row>
    <row r="7223" spans="2:7" x14ac:dyDescent="0.35">
      <c r="B7223" s="7">
        <v>49955</v>
      </c>
      <c r="G7223" s="1"/>
    </row>
    <row r="7224" spans="2:7" x14ac:dyDescent="0.35">
      <c r="B7224" s="7">
        <v>49956</v>
      </c>
      <c r="G7224" s="1"/>
    </row>
    <row r="7225" spans="2:7" x14ac:dyDescent="0.35">
      <c r="B7225" s="7">
        <v>49957</v>
      </c>
      <c r="G7225" s="1"/>
    </row>
    <row r="7226" spans="2:7" x14ac:dyDescent="0.35">
      <c r="B7226" s="7">
        <v>49958</v>
      </c>
      <c r="G7226" s="1"/>
    </row>
    <row r="7227" spans="2:7" x14ac:dyDescent="0.35">
      <c r="B7227" s="7">
        <v>49959</v>
      </c>
      <c r="G7227" s="1"/>
    </row>
    <row r="7228" spans="2:7" x14ac:dyDescent="0.35">
      <c r="B7228" s="7">
        <v>49960</v>
      </c>
      <c r="G7228" s="1"/>
    </row>
    <row r="7229" spans="2:7" x14ac:dyDescent="0.35">
      <c r="B7229" s="7">
        <v>49961</v>
      </c>
      <c r="G7229" s="1"/>
    </row>
    <row r="7230" spans="2:7" x14ac:dyDescent="0.35">
      <c r="B7230" s="7">
        <v>49962</v>
      </c>
      <c r="G7230" s="1"/>
    </row>
    <row r="7231" spans="2:7" x14ac:dyDescent="0.35">
      <c r="B7231" s="7">
        <v>49963</v>
      </c>
      <c r="G7231" s="1"/>
    </row>
    <row r="7232" spans="2:7" x14ac:dyDescent="0.35">
      <c r="B7232" s="7">
        <v>49964</v>
      </c>
      <c r="G7232" s="1"/>
    </row>
    <row r="7233" spans="2:7" x14ac:dyDescent="0.35">
      <c r="B7233" s="7">
        <v>49965</v>
      </c>
      <c r="G7233" s="1"/>
    </row>
    <row r="7234" spans="2:7" x14ac:dyDescent="0.35">
      <c r="B7234" s="7">
        <v>49966</v>
      </c>
      <c r="G7234" s="1"/>
    </row>
    <row r="7235" spans="2:7" x14ac:dyDescent="0.35">
      <c r="B7235" s="7">
        <v>49967</v>
      </c>
      <c r="G7235" s="1"/>
    </row>
    <row r="7236" spans="2:7" x14ac:dyDescent="0.35">
      <c r="B7236" s="7">
        <v>49968</v>
      </c>
      <c r="G7236" s="1"/>
    </row>
    <row r="7237" spans="2:7" x14ac:dyDescent="0.35">
      <c r="B7237" s="7">
        <v>49969</v>
      </c>
      <c r="G7237" s="1"/>
    </row>
    <row r="7238" spans="2:7" x14ac:dyDescent="0.35">
      <c r="B7238" s="7">
        <v>49970</v>
      </c>
      <c r="G7238" s="1"/>
    </row>
    <row r="7239" spans="2:7" x14ac:dyDescent="0.35">
      <c r="B7239" s="7">
        <v>49971</v>
      </c>
      <c r="G7239" s="1"/>
    </row>
    <row r="7240" spans="2:7" x14ac:dyDescent="0.35">
      <c r="B7240" s="7">
        <v>49972</v>
      </c>
      <c r="G7240" s="1"/>
    </row>
    <row r="7241" spans="2:7" x14ac:dyDescent="0.35">
      <c r="B7241" s="7">
        <v>49973</v>
      </c>
      <c r="G7241" s="1"/>
    </row>
    <row r="7242" spans="2:7" x14ac:dyDescent="0.35">
      <c r="B7242" s="7">
        <v>49974</v>
      </c>
      <c r="G7242" s="1"/>
    </row>
    <row r="7243" spans="2:7" x14ac:dyDescent="0.35">
      <c r="B7243" s="7">
        <v>49975</v>
      </c>
      <c r="G7243" s="1"/>
    </row>
    <row r="7244" spans="2:7" x14ac:dyDescent="0.35">
      <c r="B7244" s="7">
        <v>49976</v>
      </c>
      <c r="G7244" s="1"/>
    </row>
    <row r="7245" spans="2:7" x14ac:dyDescent="0.35">
      <c r="B7245" s="7">
        <v>49977</v>
      </c>
      <c r="G7245" s="1"/>
    </row>
    <row r="7246" spans="2:7" x14ac:dyDescent="0.35">
      <c r="B7246" s="7">
        <v>49978</v>
      </c>
      <c r="G7246" s="1"/>
    </row>
    <row r="7247" spans="2:7" x14ac:dyDescent="0.35">
      <c r="B7247" s="7">
        <v>49979</v>
      </c>
      <c r="G7247" s="1"/>
    </row>
    <row r="7248" spans="2:7" x14ac:dyDescent="0.35">
      <c r="B7248" s="7">
        <v>49980</v>
      </c>
      <c r="G7248" s="1"/>
    </row>
    <row r="7249" spans="2:7" x14ac:dyDescent="0.35">
      <c r="B7249" s="7">
        <v>49981</v>
      </c>
      <c r="G7249" s="1"/>
    </row>
    <row r="7250" spans="2:7" x14ac:dyDescent="0.35">
      <c r="B7250" s="7">
        <v>49982</v>
      </c>
      <c r="G7250" s="1"/>
    </row>
    <row r="7251" spans="2:7" x14ac:dyDescent="0.35">
      <c r="B7251" s="7">
        <v>49983</v>
      </c>
      <c r="G7251" s="1"/>
    </row>
    <row r="7252" spans="2:7" x14ac:dyDescent="0.35">
      <c r="B7252" s="7">
        <v>49984</v>
      </c>
      <c r="G7252" s="1"/>
    </row>
    <row r="7253" spans="2:7" x14ac:dyDescent="0.35">
      <c r="B7253" s="7">
        <v>49985</v>
      </c>
      <c r="G7253" s="1"/>
    </row>
    <row r="7254" spans="2:7" x14ac:dyDescent="0.35">
      <c r="B7254" s="7">
        <v>49986</v>
      </c>
      <c r="G7254" s="1"/>
    </row>
    <row r="7255" spans="2:7" x14ac:dyDescent="0.35">
      <c r="B7255" s="7">
        <v>49987</v>
      </c>
      <c r="G7255" s="1"/>
    </row>
    <row r="7256" spans="2:7" x14ac:dyDescent="0.35">
      <c r="B7256" s="7">
        <v>49988</v>
      </c>
      <c r="G7256" s="1"/>
    </row>
    <row r="7257" spans="2:7" x14ac:dyDescent="0.35">
      <c r="B7257" s="7">
        <v>49989</v>
      </c>
      <c r="G7257" s="1"/>
    </row>
    <row r="7258" spans="2:7" x14ac:dyDescent="0.35">
      <c r="B7258" s="7">
        <v>49990</v>
      </c>
      <c r="G7258" s="1"/>
    </row>
    <row r="7259" spans="2:7" x14ac:dyDescent="0.35">
      <c r="B7259" s="7">
        <v>49991</v>
      </c>
      <c r="G7259" s="1"/>
    </row>
    <row r="7260" spans="2:7" x14ac:dyDescent="0.35">
      <c r="B7260" s="7">
        <v>49992</v>
      </c>
      <c r="G7260" s="1"/>
    </row>
    <row r="7261" spans="2:7" x14ac:dyDescent="0.35">
      <c r="B7261" s="7">
        <v>49993</v>
      </c>
      <c r="G7261" s="1"/>
    </row>
    <row r="7262" spans="2:7" x14ac:dyDescent="0.35">
      <c r="B7262" s="7">
        <v>49994</v>
      </c>
      <c r="G7262" s="1"/>
    </row>
    <row r="7263" spans="2:7" x14ac:dyDescent="0.35">
      <c r="B7263" s="7">
        <v>49995</v>
      </c>
      <c r="G7263" s="1"/>
    </row>
    <row r="7264" spans="2:7" x14ac:dyDescent="0.35">
      <c r="B7264" s="7">
        <v>49996</v>
      </c>
      <c r="G7264" s="1"/>
    </row>
    <row r="7265" spans="2:7" x14ac:dyDescent="0.35">
      <c r="B7265" s="7">
        <v>49997</v>
      </c>
      <c r="G7265" s="1"/>
    </row>
    <row r="7266" spans="2:7" x14ac:dyDescent="0.35">
      <c r="B7266" s="7">
        <v>49998</v>
      </c>
      <c r="G7266" s="1"/>
    </row>
    <row r="7267" spans="2:7" x14ac:dyDescent="0.35">
      <c r="B7267" s="7">
        <v>49999</v>
      </c>
      <c r="G7267" s="1"/>
    </row>
    <row r="7268" spans="2:7" x14ac:dyDescent="0.35">
      <c r="B7268" s="7">
        <v>50000</v>
      </c>
      <c r="G7268" s="1"/>
    </row>
    <row r="7269" spans="2:7" x14ac:dyDescent="0.35">
      <c r="B7269" s="7">
        <v>50001</v>
      </c>
      <c r="G7269" s="1"/>
    </row>
    <row r="7270" spans="2:7" x14ac:dyDescent="0.35">
      <c r="B7270" s="7">
        <v>50002</v>
      </c>
      <c r="G7270" s="1"/>
    </row>
    <row r="7271" spans="2:7" x14ac:dyDescent="0.35">
      <c r="B7271" s="7">
        <v>50003</v>
      </c>
      <c r="G7271" s="1"/>
    </row>
    <row r="7272" spans="2:7" x14ac:dyDescent="0.35">
      <c r="B7272" s="7">
        <v>50004</v>
      </c>
      <c r="G7272" s="1"/>
    </row>
    <row r="7273" spans="2:7" x14ac:dyDescent="0.35">
      <c r="B7273" s="7">
        <v>50005</v>
      </c>
      <c r="G7273" s="1"/>
    </row>
    <row r="7274" spans="2:7" x14ac:dyDescent="0.35">
      <c r="B7274" s="7">
        <v>50006</v>
      </c>
      <c r="G7274" s="1"/>
    </row>
    <row r="7275" spans="2:7" x14ac:dyDescent="0.35">
      <c r="B7275" s="7">
        <v>50007</v>
      </c>
      <c r="G7275" s="1"/>
    </row>
    <row r="7276" spans="2:7" x14ac:dyDescent="0.35">
      <c r="B7276" s="7">
        <v>50008</v>
      </c>
      <c r="G7276" s="1"/>
    </row>
    <row r="7277" spans="2:7" x14ac:dyDescent="0.35">
      <c r="B7277" s="7">
        <v>50009</v>
      </c>
      <c r="G7277" s="1"/>
    </row>
    <row r="7278" spans="2:7" x14ac:dyDescent="0.35">
      <c r="B7278" s="7">
        <v>50010</v>
      </c>
      <c r="G7278" s="1"/>
    </row>
    <row r="7279" spans="2:7" x14ac:dyDescent="0.35">
      <c r="B7279" s="7">
        <v>50011</v>
      </c>
      <c r="G7279" s="1"/>
    </row>
    <row r="7280" spans="2:7" x14ac:dyDescent="0.35">
      <c r="B7280" s="7">
        <v>50012</v>
      </c>
      <c r="G7280" s="1"/>
    </row>
    <row r="7281" spans="2:7" x14ac:dyDescent="0.35">
      <c r="B7281" s="7">
        <v>50013</v>
      </c>
      <c r="G7281" s="1"/>
    </row>
    <row r="7282" spans="2:7" x14ac:dyDescent="0.35">
      <c r="B7282" s="7">
        <v>50014</v>
      </c>
      <c r="G7282" s="1"/>
    </row>
    <row r="7283" spans="2:7" x14ac:dyDescent="0.35">
      <c r="B7283" s="7">
        <v>50015</v>
      </c>
      <c r="G7283" s="1"/>
    </row>
    <row r="7284" spans="2:7" x14ac:dyDescent="0.35">
      <c r="B7284" s="7">
        <v>50016</v>
      </c>
      <c r="G7284" s="1"/>
    </row>
    <row r="7285" spans="2:7" x14ac:dyDescent="0.35">
      <c r="B7285" s="7">
        <v>50017</v>
      </c>
      <c r="G7285" s="1"/>
    </row>
    <row r="7286" spans="2:7" x14ac:dyDescent="0.35">
      <c r="B7286" s="7">
        <v>50018</v>
      </c>
      <c r="G7286" s="1"/>
    </row>
    <row r="7287" spans="2:7" x14ac:dyDescent="0.35">
      <c r="B7287" s="7">
        <v>50019</v>
      </c>
      <c r="G7287" s="1"/>
    </row>
    <row r="7288" spans="2:7" x14ac:dyDescent="0.35">
      <c r="B7288" s="7">
        <v>50020</v>
      </c>
      <c r="G7288" s="1"/>
    </row>
    <row r="7289" spans="2:7" x14ac:dyDescent="0.35">
      <c r="B7289" s="7">
        <v>50021</v>
      </c>
      <c r="G7289" s="1"/>
    </row>
    <row r="7290" spans="2:7" x14ac:dyDescent="0.35">
      <c r="B7290" s="7">
        <v>50022</v>
      </c>
      <c r="G7290" s="1"/>
    </row>
    <row r="7291" spans="2:7" x14ac:dyDescent="0.35">
      <c r="B7291" s="7">
        <v>50023</v>
      </c>
      <c r="G7291" s="1"/>
    </row>
    <row r="7292" spans="2:7" x14ac:dyDescent="0.35">
      <c r="B7292" s="7">
        <v>50024</v>
      </c>
      <c r="G7292" s="1"/>
    </row>
    <row r="7293" spans="2:7" x14ac:dyDescent="0.35">
      <c r="B7293" s="7">
        <v>50025</v>
      </c>
      <c r="G7293" s="1"/>
    </row>
    <row r="7294" spans="2:7" x14ac:dyDescent="0.35">
      <c r="B7294" s="7">
        <v>50026</v>
      </c>
      <c r="G7294" s="1"/>
    </row>
    <row r="7295" spans="2:7" x14ac:dyDescent="0.35">
      <c r="B7295" s="7">
        <v>50027</v>
      </c>
      <c r="G7295" s="1"/>
    </row>
    <row r="7296" spans="2:7" x14ac:dyDescent="0.35">
      <c r="B7296" s="7">
        <v>50028</v>
      </c>
      <c r="G7296" s="1"/>
    </row>
    <row r="7297" spans="2:7" x14ac:dyDescent="0.35">
      <c r="B7297" s="7">
        <v>50029</v>
      </c>
      <c r="G7297" s="1"/>
    </row>
    <row r="7298" spans="2:7" x14ac:dyDescent="0.35">
      <c r="B7298" s="7">
        <v>50030</v>
      </c>
      <c r="G7298" s="1"/>
    </row>
    <row r="7299" spans="2:7" x14ac:dyDescent="0.35">
      <c r="B7299" s="7">
        <v>50031</v>
      </c>
      <c r="G7299" s="1"/>
    </row>
    <row r="7300" spans="2:7" x14ac:dyDescent="0.35">
      <c r="B7300" s="7">
        <v>50032</v>
      </c>
      <c r="G7300" s="1"/>
    </row>
    <row r="7301" spans="2:7" x14ac:dyDescent="0.35">
      <c r="B7301" s="7">
        <v>50033</v>
      </c>
      <c r="G7301" s="1"/>
    </row>
    <row r="7302" spans="2:7" x14ac:dyDescent="0.35">
      <c r="B7302" s="7">
        <v>50034</v>
      </c>
      <c r="G7302" s="1"/>
    </row>
    <row r="7303" spans="2:7" x14ac:dyDescent="0.35">
      <c r="B7303" s="7">
        <v>50035</v>
      </c>
      <c r="G7303" s="1"/>
    </row>
    <row r="7304" spans="2:7" x14ac:dyDescent="0.35">
      <c r="B7304" s="7">
        <v>50036</v>
      </c>
      <c r="G7304" s="1"/>
    </row>
    <row r="7305" spans="2:7" x14ac:dyDescent="0.35">
      <c r="B7305" s="7">
        <v>50037</v>
      </c>
      <c r="G7305" s="1"/>
    </row>
    <row r="7306" spans="2:7" x14ac:dyDescent="0.35">
      <c r="B7306" s="7">
        <v>50038</v>
      </c>
      <c r="G7306" s="1"/>
    </row>
    <row r="7307" spans="2:7" x14ac:dyDescent="0.35">
      <c r="B7307" s="7">
        <v>50039</v>
      </c>
      <c r="G7307" s="1"/>
    </row>
    <row r="7308" spans="2:7" x14ac:dyDescent="0.35">
      <c r="B7308" s="7">
        <v>50040</v>
      </c>
      <c r="G7308" s="1"/>
    </row>
    <row r="7309" spans="2:7" x14ac:dyDescent="0.35">
      <c r="B7309" s="7">
        <v>50041</v>
      </c>
      <c r="G7309" s="1"/>
    </row>
    <row r="7310" spans="2:7" x14ac:dyDescent="0.35">
      <c r="B7310" s="7">
        <v>50042</v>
      </c>
      <c r="G7310" s="1"/>
    </row>
    <row r="7311" spans="2:7" x14ac:dyDescent="0.35">
      <c r="B7311" s="7">
        <v>50043</v>
      </c>
      <c r="G7311" s="1"/>
    </row>
    <row r="7312" spans="2:7" x14ac:dyDescent="0.35">
      <c r="B7312" s="7">
        <v>50044</v>
      </c>
      <c r="G7312" s="1"/>
    </row>
    <row r="7313" spans="2:7" x14ac:dyDescent="0.35">
      <c r="B7313" s="7">
        <v>50045</v>
      </c>
      <c r="G7313" s="1"/>
    </row>
    <row r="7314" spans="2:7" x14ac:dyDescent="0.35">
      <c r="B7314" s="7">
        <v>50046</v>
      </c>
      <c r="G7314" s="1"/>
    </row>
    <row r="7315" spans="2:7" x14ac:dyDescent="0.35">
      <c r="B7315" s="7">
        <v>50047</v>
      </c>
      <c r="G7315" s="1"/>
    </row>
    <row r="7316" spans="2:7" x14ac:dyDescent="0.35">
      <c r="B7316" s="7">
        <v>50048</v>
      </c>
      <c r="G7316" s="1"/>
    </row>
    <row r="7317" spans="2:7" x14ac:dyDescent="0.35">
      <c r="B7317" s="7">
        <v>50049</v>
      </c>
      <c r="G7317" s="1"/>
    </row>
    <row r="7318" spans="2:7" x14ac:dyDescent="0.35">
      <c r="B7318" s="7">
        <v>50050</v>
      </c>
      <c r="G7318" s="1"/>
    </row>
    <row r="7319" spans="2:7" x14ac:dyDescent="0.35">
      <c r="B7319" s="7">
        <v>50051</v>
      </c>
      <c r="G7319" s="1"/>
    </row>
    <row r="7320" spans="2:7" x14ac:dyDescent="0.35">
      <c r="B7320" s="7">
        <v>50052</v>
      </c>
      <c r="G7320" s="1"/>
    </row>
    <row r="7321" spans="2:7" x14ac:dyDescent="0.35">
      <c r="B7321" s="7">
        <v>50053</v>
      </c>
      <c r="G7321" s="1"/>
    </row>
    <row r="7322" spans="2:7" x14ac:dyDescent="0.35">
      <c r="B7322" s="7">
        <v>50054</v>
      </c>
      <c r="G7322" s="1"/>
    </row>
    <row r="7323" spans="2:7" x14ac:dyDescent="0.35">
      <c r="B7323" s="7">
        <v>50055</v>
      </c>
      <c r="G7323" s="1"/>
    </row>
    <row r="7324" spans="2:7" x14ac:dyDescent="0.35">
      <c r="B7324" s="7">
        <v>50056</v>
      </c>
      <c r="G7324" s="1"/>
    </row>
    <row r="7325" spans="2:7" x14ac:dyDescent="0.35">
      <c r="B7325" s="7">
        <v>50057</v>
      </c>
      <c r="G7325" s="1"/>
    </row>
    <row r="7326" spans="2:7" x14ac:dyDescent="0.35">
      <c r="B7326" s="7">
        <v>50058</v>
      </c>
      <c r="G7326" s="1"/>
    </row>
    <row r="7327" spans="2:7" x14ac:dyDescent="0.35">
      <c r="B7327" s="7">
        <v>50059</v>
      </c>
      <c r="G7327" s="1"/>
    </row>
    <row r="7328" spans="2:7" x14ac:dyDescent="0.35">
      <c r="B7328" s="7">
        <v>50060</v>
      </c>
      <c r="G7328" s="1"/>
    </row>
    <row r="7329" spans="2:7" x14ac:dyDescent="0.35">
      <c r="B7329" s="7">
        <v>50061</v>
      </c>
      <c r="G7329" s="1"/>
    </row>
    <row r="7330" spans="2:7" x14ac:dyDescent="0.35">
      <c r="B7330" s="7">
        <v>50062</v>
      </c>
      <c r="G7330" s="1"/>
    </row>
    <row r="7331" spans="2:7" x14ac:dyDescent="0.35">
      <c r="B7331" s="7">
        <v>50063</v>
      </c>
      <c r="G7331" s="1"/>
    </row>
    <row r="7332" spans="2:7" x14ac:dyDescent="0.35">
      <c r="B7332" s="7">
        <v>50064</v>
      </c>
      <c r="G7332" s="1"/>
    </row>
    <row r="7333" spans="2:7" x14ac:dyDescent="0.35">
      <c r="B7333" s="7">
        <v>50065</v>
      </c>
      <c r="G7333" s="1"/>
    </row>
    <row r="7334" spans="2:7" x14ac:dyDescent="0.35">
      <c r="B7334" s="7">
        <v>50066</v>
      </c>
      <c r="G7334" s="1"/>
    </row>
    <row r="7335" spans="2:7" x14ac:dyDescent="0.35">
      <c r="B7335" s="7">
        <v>50067</v>
      </c>
      <c r="G7335" s="1"/>
    </row>
    <row r="7336" spans="2:7" x14ac:dyDescent="0.35">
      <c r="B7336" s="7">
        <v>50068</v>
      </c>
      <c r="G7336" s="1"/>
    </row>
    <row r="7337" spans="2:7" x14ac:dyDescent="0.35">
      <c r="B7337" s="7">
        <v>50069</v>
      </c>
      <c r="G7337" s="1"/>
    </row>
    <row r="7338" spans="2:7" x14ac:dyDescent="0.35">
      <c r="B7338" s="7">
        <v>50070</v>
      </c>
      <c r="G7338" s="1"/>
    </row>
    <row r="7339" spans="2:7" x14ac:dyDescent="0.35">
      <c r="B7339" s="7">
        <v>50071</v>
      </c>
      <c r="G7339" s="1"/>
    </row>
    <row r="7340" spans="2:7" x14ac:dyDescent="0.35">
      <c r="B7340" s="7">
        <v>50072</v>
      </c>
      <c r="G7340" s="1"/>
    </row>
    <row r="7341" spans="2:7" x14ac:dyDescent="0.35">
      <c r="B7341" s="7">
        <v>50073</v>
      </c>
      <c r="G7341" s="1"/>
    </row>
    <row r="7342" spans="2:7" x14ac:dyDescent="0.35">
      <c r="B7342" s="7">
        <v>50074</v>
      </c>
      <c r="G7342" s="1"/>
    </row>
    <row r="7343" spans="2:7" x14ac:dyDescent="0.35">
      <c r="B7343" s="7">
        <v>50075</v>
      </c>
      <c r="G7343" s="1"/>
    </row>
    <row r="7344" spans="2:7" x14ac:dyDescent="0.35">
      <c r="B7344" s="7">
        <v>50076</v>
      </c>
      <c r="G7344" s="1"/>
    </row>
    <row r="7345" spans="2:7" x14ac:dyDescent="0.35">
      <c r="B7345" s="7">
        <v>50077</v>
      </c>
      <c r="G7345" s="1"/>
    </row>
    <row r="7346" spans="2:7" x14ac:dyDescent="0.35">
      <c r="B7346" s="7">
        <v>50078</v>
      </c>
      <c r="G7346" s="1"/>
    </row>
    <row r="7347" spans="2:7" x14ac:dyDescent="0.35">
      <c r="B7347" s="7">
        <v>50079</v>
      </c>
      <c r="G7347" s="1"/>
    </row>
    <row r="7348" spans="2:7" x14ac:dyDescent="0.35">
      <c r="B7348" s="7">
        <v>50080</v>
      </c>
      <c r="G7348" s="1"/>
    </row>
    <row r="7349" spans="2:7" x14ac:dyDescent="0.35">
      <c r="B7349" s="7">
        <v>50081</v>
      </c>
      <c r="G7349" s="1"/>
    </row>
    <row r="7350" spans="2:7" x14ac:dyDescent="0.35">
      <c r="B7350" s="7">
        <v>50082</v>
      </c>
      <c r="G7350" s="1"/>
    </row>
    <row r="7351" spans="2:7" x14ac:dyDescent="0.35">
      <c r="B7351" s="7">
        <v>50083</v>
      </c>
      <c r="G7351" s="1"/>
    </row>
    <row r="7352" spans="2:7" x14ac:dyDescent="0.35">
      <c r="B7352" s="7">
        <v>50084</v>
      </c>
      <c r="G7352" s="1"/>
    </row>
    <row r="7353" spans="2:7" x14ac:dyDescent="0.35">
      <c r="B7353" s="7">
        <v>50085</v>
      </c>
      <c r="G7353" s="1"/>
    </row>
    <row r="7354" spans="2:7" x14ac:dyDescent="0.35">
      <c r="B7354" s="7">
        <v>50086</v>
      </c>
      <c r="G7354" s="1"/>
    </row>
    <row r="7355" spans="2:7" x14ac:dyDescent="0.35">
      <c r="B7355" s="7">
        <v>50087</v>
      </c>
      <c r="G7355" s="1"/>
    </row>
    <row r="7356" spans="2:7" x14ac:dyDescent="0.35">
      <c r="B7356" s="7">
        <v>50088</v>
      </c>
      <c r="G7356" s="1"/>
    </row>
    <row r="7357" spans="2:7" x14ac:dyDescent="0.35">
      <c r="B7357" s="7">
        <v>50089</v>
      </c>
      <c r="G7357" s="1"/>
    </row>
    <row r="7358" spans="2:7" x14ac:dyDescent="0.35">
      <c r="B7358" s="7">
        <v>50090</v>
      </c>
      <c r="G7358" s="1"/>
    </row>
    <row r="7359" spans="2:7" x14ac:dyDescent="0.35">
      <c r="B7359" s="7">
        <v>50091</v>
      </c>
      <c r="G7359" s="1"/>
    </row>
    <row r="7360" spans="2:7" x14ac:dyDescent="0.35">
      <c r="B7360" s="7">
        <v>50092</v>
      </c>
      <c r="G7360" s="1"/>
    </row>
    <row r="7361" spans="2:7" x14ac:dyDescent="0.35">
      <c r="B7361" s="7">
        <v>50093</v>
      </c>
      <c r="G7361" s="1"/>
    </row>
    <row r="7362" spans="2:7" x14ac:dyDescent="0.35">
      <c r="B7362" s="7">
        <v>50094</v>
      </c>
      <c r="G7362" s="1"/>
    </row>
    <row r="7363" spans="2:7" x14ac:dyDescent="0.35">
      <c r="B7363" s="7">
        <v>50095</v>
      </c>
      <c r="G7363" s="1"/>
    </row>
    <row r="7364" spans="2:7" x14ac:dyDescent="0.35">
      <c r="B7364" s="7">
        <v>50096</v>
      </c>
      <c r="G7364" s="1"/>
    </row>
    <row r="7365" spans="2:7" x14ac:dyDescent="0.35">
      <c r="B7365" s="7">
        <v>50097</v>
      </c>
      <c r="G7365" s="1"/>
    </row>
    <row r="7366" spans="2:7" x14ac:dyDescent="0.35">
      <c r="B7366" s="7">
        <v>50098</v>
      </c>
      <c r="G7366" s="1"/>
    </row>
    <row r="7367" spans="2:7" x14ac:dyDescent="0.35">
      <c r="B7367" s="7">
        <v>50099</v>
      </c>
      <c r="G7367" s="1"/>
    </row>
    <row r="7368" spans="2:7" x14ac:dyDescent="0.35">
      <c r="B7368" s="7">
        <v>50100</v>
      </c>
      <c r="G7368" s="1"/>
    </row>
    <row r="7369" spans="2:7" x14ac:dyDescent="0.35">
      <c r="B7369" s="7">
        <v>50101</v>
      </c>
      <c r="G7369" s="1"/>
    </row>
    <row r="7370" spans="2:7" x14ac:dyDescent="0.35">
      <c r="B7370" s="7">
        <v>50102</v>
      </c>
      <c r="G7370" s="1"/>
    </row>
    <row r="7371" spans="2:7" x14ac:dyDescent="0.35">
      <c r="B7371" s="7">
        <v>50103</v>
      </c>
      <c r="G7371" s="1"/>
    </row>
    <row r="7372" spans="2:7" x14ac:dyDescent="0.35">
      <c r="B7372" s="7">
        <v>50104</v>
      </c>
      <c r="G7372" s="1"/>
    </row>
    <row r="7373" spans="2:7" x14ac:dyDescent="0.35">
      <c r="B7373" s="7">
        <v>50105</v>
      </c>
      <c r="G7373" s="1"/>
    </row>
    <row r="7374" spans="2:7" x14ac:dyDescent="0.35">
      <c r="B7374" s="7">
        <v>50106</v>
      </c>
      <c r="G7374" s="1"/>
    </row>
    <row r="7375" spans="2:7" x14ac:dyDescent="0.35">
      <c r="B7375" s="7">
        <v>50107</v>
      </c>
      <c r="G7375" s="1"/>
    </row>
    <row r="7376" spans="2:7" x14ac:dyDescent="0.35">
      <c r="B7376" s="7">
        <v>50108</v>
      </c>
      <c r="G7376" s="1"/>
    </row>
    <row r="7377" spans="2:7" x14ac:dyDescent="0.35">
      <c r="B7377" s="7">
        <v>50109</v>
      </c>
      <c r="G7377" s="1"/>
    </row>
    <row r="7378" spans="2:7" x14ac:dyDescent="0.35">
      <c r="B7378" s="7">
        <v>50110</v>
      </c>
      <c r="G7378" s="1"/>
    </row>
    <row r="7379" spans="2:7" x14ac:dyDescent="0.35">
      <c r="B7379" s="7">
        <v>50111</v>
      </c>
      <c r="G7379" s="1"/>
    </row>
    <row r="7380" spans="2:7" x14ac:dyDescent="0.35">
      <c r="B7380" s="7">
        <v>50112</v>
      </c>
      <c r="G7380" s="1"/>
    </row>
    <row r="7381" spans="2:7" x14ac:dyDescent="0.35">
      <c r="B7381" s="7">
        <v>50113</v>
      </c>
      <c r="G7381" s="1"/>
    </row>
    <row r="7382" spans="2:7" x14ac:dyDescent="0.35">
      <c r="B7382" s="7">
        <v>50114</v>
      </c>
      <c r="G7382" s="1"/>
    </row>
    <row r="7383" spans="2:7" x14ac:dyDescent="0.35">
      <c r="B7383" s="7">
        <v>50115</v>
      </c>
      <c r="G7383" s="1"/>
    </row>
    <row r="7384" spans="2:7" x14ac:dyDescent="0.35">
      <c r="B7384" s="7">
        <v>50116</v>
      </c>
      <c r="G7384" s="1"/>
    </row>
    <row r="7385" spans="2:7" x14ac:dyDescent="0.35">
      <c r="B7385" s="7">
        <v>50117</v>
      </c>
      <c r="G7385" s="1"/>
    </row>
    <row r="7386" spans="2:7" x14ac:dyDescent="0.35">
      <c r="B7386" s="7">
        <v>50118</v>
      </c>
      <c r="G7386" s="1"/>
    </row>
    <row r="7387" spans="2:7" x14ac:dyDescent="0.35">
      <c r="B7387" s="7">
        <v>50119</v>
      </c>
      <c r="G7387" s="1"/>
    </row>
    <row r="7388" spans="2:7" x14ac:dyDescent="0.35">
      <c r="B7388" s="7">
        <v>50120</v>
      </c>
      <c r="G7388" s="1"/>
    </row>
    <row r="7389" spans="2:7" x14ac:dyDescent="0.35">
      <c r="B7389" s="7">
        <v>50121</v>
      </c>
      <c r="G7389" s="1"/>
    </row>
    <row r="7390" spans="2:7" x14ac:dyDescent="0.35">
      <c r="B7390" s="7">
        <v>50122</v>
      </c>
      <c r="G7390" s="1"/>
    </row>
    <row r="7391" spans="2:7" x14ac:dyDescent="0.35">
      <c r="B7391" s="7">
        <v>50123</v>
      </c>
      <c r="G7391" s="1"/>
    </row>
    <row r="7392" spans="2:7" x14ac:dyDescent="0.35">
      <c r="B7392" s="7">
        <v>50124</v>
      </c>
      <c r="G7392" s="1"/>
    </row>
    <row r="7393" spans="2:7" x14ac:dyDescent="0.35">
      <c r="B7393" s="7">
        <v>50125</v>
      </c>
      <c r="G7393" s="1"/>
    </row>
    <row r="7394" spans="2:7" x14ac:dyDescent="0.35">
      <c r="B7394" s="7">
        <v>50126</v>
      </c>
      <c r="G7394" s="1"/>
    </row>
    <row r="7395" spans="2:7" x14ac:dyDescent="0.35">
      <c r="B7395" s="7">
        <v>50127</v>
      </c>
      <c r="G7395" s="1"/>
    </row>
    <row r="7396" spans="2:7" x14ac:dyDescent="0.35">
      <c r="B7396" s="7">
        <v>50128</v>
      </c>
      <c r="G7396" s="1"/>
    </row>
    <row r="7397" spans="2:7" x14ac:dyDescent="0.35">
      <c r="B7397" s="7">
        <v>50129</v>
      </c>
      <c r="G7397" s="1"/>
    </row>
    <row r="7398" spans="2:7" x14ac:dyDescent="0.35">
      <c r="B7398" s="7">
        <v>50130</v>
      </c>
      <c r="G7398" s="1"/>
    </row>
    <row r="7399" spans="2:7" x14ac:dyDescent="0.35">
      <c r="B7399" s="7">
        <v>50131</v>
      </c>
      <c r="G7399" s="1"/>
    </row>
    <row r="7400" spans="2:7" x14ac:dyDescent="0.35">
      <c r="B7400" s="7">
        <v>50132</v>
      </c>
      <c r="G7400" s="1"/>
    </row>
    <row r="7401" spans="2:7" x14ac:dyDescent="0.35">
      <c r="B7401" s="7">
        <v>50133</v>
      </c>
      <c r="G7401" s="1"/>
    </row>
    <row r="7402" spans="2:7" x14ac:dyDescent="0.35">
      <c r="B7402" s="7">
        <v>50134</v>
      </c>
      <c r="G7402" s="1"/>
    </row>
    <row r="7403" spans="2:7" x14ac:dyDescent="0.35">
      <c r="B7403" s="7">
        <v>50135</v>
      </c>
      <c r="G7403" s="1"/>
    </row>
    <row r="7404" spans="2:7" x14ac:dyDescent="0.35">
      <c r="B7404" s="7">
        <v>50136</v>
      </c>
      <c r="G7404" s="1"/>
    </row>
    <row r="7405" spans="2:7" x14ac:dyDescent="0.35">
      <c r="B7405" s="7">
        <v>50137</v>
      </c>
      <c r="G7405" s="1"/>
    </row>
    <row r="7406" spans="2:7" x14ac:dyDescent="0.35">
      <c r="B7406" s="7">
        <v>50138</v>
      </c>
      <c r="G7406" s="1"/>
    </row>
    <row r="7407" spans="2:7" x14ac:dyDescent="0.35">
      <c r="B7407" s="7">
        <v>50139</v>
      </c>
      <c r="G7407" s="1"/>
    </row>
    <row r="7408" spans="2:7" x14ac:dyDescent="0.35">
      <c r="B7408" s="7">
        <v>50140</v>
      </c>
      <c r="G7408" s="1"/>
    </row>
    <row r="7409" spans="2:7" x14ac:dyDescent="0.35">
      <c r="B7409" s="7">
        <v>50141</v>
      </c>
      <c r="G7409" s="1"/>
    </row>
    <row r="7410" spans="2:7" x14ac:dyDescent="0.35">
      <c r="B7410" s="7">
        <v>50142</v>
      </c>
      <c r="G7410" s="1"/>
    </row>
    <row r="7411" spans="2:7" x14ac:dyDescent="0.35">
      <c r="B7411" s="7">
        <v>50143</v>
      </c>
      <c r="G7411" s="1"/>
    </row>
    <row r="7412" spans="2:7" x14ac:dyDescent="0.35">
      <c r="B7412" s="7">
        <v>50144</v>
      </c>
      <c r="G7412" s="1"/>
    </row>
    <row r="7413" spans="2:7" x14ac:dyDescent="0.35">
      <c r="B7413" s="7">
        <v>50145</v>
      </c>
      <c r="G7413" s="1"/>
    </row>
    <row r="7414" spans="2:7" x14ac:dyDescent="0.35">
      <c r="B7414" s="7">
        <v>50146</v>
      </c>
      <c r="G7414" s="1"/>
    </row>
    <row r="7415" spans="2:7" x14ac:dyDescent="0.35">
      <c r="B7415" s="7">
        <v>50147</v>
      </c>
      <c r="G7415" s="1"/>
    </row>
    <row r="7416" spans="2:7" x14ac:dyDescent="0.35">
      <c r="B7416" s="7">
        <v>50148</v>
      </c>
      <c r="G7416" s="1"/>
    </row>
    <row r="7417" spans="2:7" x14ac:dyDescent="0.35">
      <c r="B7417" s="7">
        <v>50149</v>
      </c>
      <c r="G7417" s="1"/>
    </row>
    <row r="7418" spans="2:7" x14ac:dyDescent="0.35">
      <c r="B7418" s="7">
        <v>50150</v>
      </c>
      <c r="G7418" s="1"/>
    </row>
    <row r="7419" spans="2:7" x14ac:dyDescent="0.35">
      <c r="B7419" s="7">
        <v>50151</v>
      </c>
      <c r="G7419" s="1"/>
    </row>
    <row r="7420" spans="2:7" x14ac:dyDescent="0.35">
      <c r="B7420" s="7">
        <v>50152</v>
      </c>
      <c r="G7420" s="1"/>
    </row>
    <row r="7421" spans="2:7" x14ac:dyDescent="0.35">
      <c r="B7421" s="7">
        <v>50153</v>
      </c>
      <c r="G7421" s="1"/>
    </row>
    <row r="7422" spans="2:7" x14ac:dyDescent="0.35">
      <c r="B7422" s="7">
        <v>50154</v>
      </c>
      <c r="G7422" s="1"/>
    </row>
    <row r="7423" spans="2:7" x14ac:dyDescent="0.35">
      <c r="B7423" s="7">
        <v>50155</v>
      </c>
      <c r="G7423" s="1"/>
    </row>
    <row r="7424" spans="2:7" x14ac:dyDescent="0.35">
      <c r="B7424" s="7">
        <v>50156</v>
      </c>
      <c r="G7424" s="1"/>
    </row>
    <row r="7425" spans="2:7" x14ac:dyDescent="0.35">
      <c r="B7425" s="7">
        <v>50157</v>
      </c>
      <c r="G7425" s="1"/>
    </row>
    <row r="7426" spans="2:7" x14ac:dyDescent="0.35">
      <c r="B7426" s="7">
        <v>50158</v>
      </c>
      <c r="G7426" s="1"/>
    </row>
    <row r="7427" spans="2:7" x14ac:dyDescent="0.35">
      <c r="B7427" s="7">
        <v>50159</v>
      </c>
      <c r="G7427" s="1"/>
    </row>
    <row r="7428" spans="2:7" x14ac:dyDescent="0.35">
      <c r="B7428" s="7">
        <v>50160</v>
      </c>
      <c r="G7428" s="1"/>
    </row>
    <row r="7429" spans="2:7" x14ac:dyDescent="0.35">
      <c r="B7429" s="7">
        <v>50161</v>
      </c>
      <c r="G7429" s="1"/>
    </row>
    <row r="7430" spans="2:7" x14ac:dyDescent="0.35">
      <c r="B7430" s="7">
        <v>50162</v>
      </c>
      <c r="G7430" s="1"/>
    </row>
    <row r="7431" spans="2:7" x14ac:dyDescent="0.35">
      <c r="B7431" s="7">
        <v>50163</v>
      </c>
      <c r="G7431" s="1"/>
    </row>
    <row r="7432" spans="2:7" x14ac:dyDescent="0.35">
      <c r="B7432" s="7">
        <v>50164</v>
      </c>
      <c r="G7432" s="1"/>
    </row>
    <row r="7433" spans="2:7" x14ac:dyDescent="0.35">
      <c r="B7433" s="7">
        <v>50165</v>
      </c>
      <c r="G7433" s="1"/>
    </row>
    <row r="7434" spans="2:7" x14ac:dyDescent="0.35">
      <c r="B7434" s="7">
        <v>50166</v>
      </c>
      <c r="G7434" s="1"/>
    </row>
    <row r="7435" spans="2:7" x14ac:dyDescent="0.35">
      <c r="B7435" s="7">
        <v>50167</v>
      </c>
      <c r="G7435" s="1"/>
    </row>
    <row r="7436" spans="2:7" x14ac:dyDescent="0.35">
      <c r="B7436" s="7">
        <v>50168</v>
      </c>
      <c r="G7436" s="1"/>
    </row>
    <row r="7437" spans="2:7" x14ac:dyDescent="0.35">
      <c r="B7437" s="7">
        <v>50169</v>
      </c>
      <c r="G7437" s="1"/>
    </row>
    <row r="7438" spans="2:7" x14ac:dyDescent="0.35">
      <c r="B7438" s="7">
        <v>50170</v>
      </c>
      <c r="G7438" s="1"/>
    </row>
    <row r="7439" spans="2:7" x14ac:dyDescent="0.35">
      <c r="B7439" s="7">
        <v>50171</v>
      </c>
      <c r="G7439" s="1"/>
    </row>
    <row r="7440" spans="2:7" x14ac:dyDescent="0.35">
      <c r="B7440" s="7">
        <v>50172</v>
      </c>
      <c r="G7440" s="1"/>
    </row>
    <row r="7441" spans="2:7" x14ac:dyDescent="0.35">
      <c r="B7441" s="7">
        <v>50173</v>
      </c>
      <c r="G7441" s="1"/>
    </row>
    <row r="7442" spans="2:7" x14ac:dyDescent="0.35">
      <c r="B7442" s="7">
        <v>50174</v>
      </c>
      <c r="G7442" s="1"/>
    </row>
    <row r="7443" spans="2:7" x14ac:dyDescent="0.35">
      <c r="B7443" s="7">
        <v>50175</v>
      </c>
      <c r="G7443" s="1"/>
    </row>
    <row r="7444" spans="2:7" x14ac:dyDescent="0.35">
      <c r="B7444" s="7">
        <v>50176</v>
      </c>
      <c r="G7444" s="1"/>
    </row>
    <row r="7445" spans="2:7" x14ac:dyDescent="0.35">
      <c r="B7445" s="7">
        <v>50177</v>
      </c>
      <c r="G7445" s="1"/>
    </row>
    <row r="7446" spans="2:7" x14ac:dyDescent="0.35">
      <c r="B7446" s="7">
        <v>50178</v>
      </c>
      <c r="G7446" s="1"/>
    </row>
    <row r="7447" spans="2:7" x14ac:dyDescent="0.35">
      <c r="B7447" s="7">
        <v>50179</v>
      </c>
      <c r="G7447" s="1"/>
    </row>
    <row r="7448" spans="2:7" x14ac:dyDescent="0.35">
      <c r="B7448" s="7">
        <v>50180</v>
      </c>
      <c r="G7448" s="1"/>
    </row>
    <row r="7449" spans="2:7" x14ac:dyDescent="0.35">
      <c r="B7449" s="7">
        <v>50181</v>
      </c>
      <c r="G7449" s="1"/>
    </row>
    <row r="7450" spans="2:7" x14ac:dyDescent="0.35">
      <c r="B7450" s="7">
        <v>50182</v>
      </c>
      <c r="G7450" s="1"/>
    </row>
    <row r="7451" spans="2:7" x14ac:dyDescent="0.35">
      <c r="B7451" s="7">
        <v>50183</v>
      </c>
      <c r="G7451" s="1"/>
    </row>
    <row r="7452" spans="2:7" x14ac:dyDescent="0.35">
      <c r="B7452" s="7">
        <v>50184</v>
      </c>
      <c r="G7452" s="1"/>
    </row>
    <row r="7453" spans="2:7" x14ac:dyDescent="0.35">
      <c r="B7453" s="7">
        <v>50185</v>
      </c>
      <c r="G7453" s="1"/>
    </row>
    <row r="7454" spans="2:7" x14ac:dyDescent="0.35">
      <c r="B7454" s="7">
        <v>50186</v>
      </c>
      <c r="G7454" s="1"/>
    </row>
    <row r="7455" spans="2:7" x14ac:dyDescent="0.35">
      <c r="B7455" s="7">
        <v>50187</v>
      </c>
      <c r="G7455" s="1"/>
    </row>
    <row r="7456" spans="2:7" x14ac:dyDescent="0.35">
      <c r="B7456" s="7">
        <v>50188</v>
      </c>
      <c r="G7456" s="1"/>
    </row>
    <row r="7457" spans="2:7" x14ac:dyDescent="0.35">
      <c r="B7457" s="7">
        <v>50189</v>
      </c>
      <c r="G7457" s="1"/>
    </row>
    <row r="7458" spans="2:7" x14ac:dyDescent="0.35">
      <c r="B7458" s="7">
        <v>50190</v>
      </c>
      <c r="G7458" s="1"/>
    </row>
    <row r="7459" spans="2:7" x14ac:dyDescent="0.35">
      <c r="B7459" s="7">
        <v>50191</v>
      </c>
      <c r="G7459" s="1"/>
    </row>
    <row r="7460" spans="2:7" x14ac:dyDescent="0.35">
      <c r="B7460" s="7">
        <v>50192</v>
      </c>
      <c r="G7460" s="1"/>
    </row>
    <row r="7461" spans="2:7" x14ac:dyDescent="0.35">
      <c r="B7461" s="7">
        <v>50193</v>
      </c>
      <c r="G7461" s="1"/>
    </row>
    <row r="7462" spans="2:7" x14ac:dyDescent="0.35">
      <c r="B7462" s="7">
        <v>50194</v>
      </c>
      <c r="G7462" s="1"/>
    </row>
    <row r="7463" spans="2:7" x14ac:dyDescent="0.35">
      <c r="B7463" s="7">
        <v>50195</v>
      </c>
      <c r="G7463" s="1"/>
    </row>
    <row r="7464" spans="2:7" x14ac:dyDescent="0.35">
      <c r="B7464" s="7">
        <v>50196</v>
      </c>
      <c r="G7464" s="1"/>
    </row>
    <row r="7465" spans="2:7" x14ac:dyDescent="0.35">
      <c r="B7465" s="7">
        <v>50197</v>
      </c>
      <c r="G7465" s="1"/>
    </row>
    <row r="7466" spans="2:7" x14ac:dyDescent="0.35">
      <c r="B7466" s="7">
        <v>50198</v>
      </c>
      <c r="G7466" s="1"/>
    </row>
    <row r="7467" spans="2:7" x14ac:dyDescent="0.35">
      <c r="B7467" s="7">
        <v>50199</v>
      </c>
      <c r="G7467" s="1"/>
    </row>
    <row r="7468" spans="2:7" x14ac:dyDescent="0.35">
      <c r="B7468" s="7">
        <v>50200</v>
      </c>
      <c r="G7468" s="1"/>
    </row>
    <row r="7469" spans="2:7" x14ac:dyDescent="0.35">
      <c r="B7469" s="7">
        <v>50201</v>
      </c>
      <c r="G7469" s="1"/>
    </row>
    <row r="7470" spans="2:7" x14ac:dyDescent="0.35">
      <c r="B7470" s="7">
        <v>50202</v>
      </c>
      <c r="G7470" s="1"/>
    </row>
    <row r="7471" spans="2:7" x14ac:dyDescent="0.35">
      <c r="B7471" s="7">
        <v>50203</v>
      </c>
      <c r="G7471" s="1"/>
    </row>
    <row r="7472" spans="2:7" x14ac:dyDescent="0.35">
      <c r="B7472" s="7">
        <v>50204</v>
      </c>
      <c r="G7472" s="1"/>
    </row>
    <row r="7473" spans="2:7" x14ac:dyDescent="0.35">
      <c r="B7473" s="7">
        <v>50205</v>
      </c>
      <c r="G7473" s="1"/>
    </row>
    <row r="7474" spans="2:7" x14ac:dyDescent="0.35">
      <c r="B7474" s="7">
        <v>50206</v>
      </c>
      <c r="G7474" s="1"/>
    </row>
    <row r="7475" spans="2:7" x14ac:dyDescent="0.35">
      <c r="B7475" s="7">
        <v>50207</v>
      </c>
      <c r="G7475" s="1"/>
    </row>
    <row r="7476" spans="2:7" x14ac:dyDescent="0.35">
      <c r="B7476" s="7">
        <v>50208</v>
      </c>
      <c r="G7476" s="1"/>
    </row>
    <row r="7477" spans="2:7" x14ac:dyDescent="0.35">
      <c r="B7477" s="7">
        <v>50209</v>
      </c>
      <c r="G7477" s="1"/>
    </row>
    <row r="7478" spans="2:7" x14ac:dyDescent="0.35">
      <c r="B7478" s="7">
        <v>50210</v>
      </c>
      <c r="G7478" s="1"/>
    </row>
    <row r="7479" spans="2:7" x14ac:dyDescent="0.35">
      <c r="B7479" s="7">
        <v>50211</v>
      </c>
      <c r="G7479" s="1"/>
    </row>
    <row r="7480" spans="2:7" x14ac:dyDescent="0.35">
      <c r="B7480" s="7">
        <v>50212</v>
      </c>
      <c r="G7480" s="1"/>
    </row>
    <row r="7481" spans="2:7" x14ac:dyDescent="0.35">
      <c r="B7481" s="7">
        <v>50213</v>
      </c>
      <c r="G7481" s="1"/>
    </row>
    <row r="7482" spans="2:7" x14ac:dyDescent="0.35">
      <c r="B7482" s="7">
        <v>50214</v>
      </c>
      <c r="G7482" s="1"/>
    </row>
    <row r="7483" spans="2:7" x14ac:dyDescent="0.35">
      <c r="B7483" s="7">
        <v>50215</v>
      </c>
      <c r="G7483" s="1"/>
    </row>
    <row r="7484" spans="2:7" x14ac:dyDescent="0.35">
      <c r="B7484" s="7">
        <v>50216</v>
      </c>
      <c r="G7484" s="1"/>
    </row>
    <row r="7485" spans="2:7" x14ac:dyDescent="0.35">
      <c r="B7485" s="7">
        <v>50217</v>
      </c>
      <c r="G7485" s="1"/>
    </row>
    <row r="7486" spans="2:7" x14ac:dyDescent="0.35">
      <c r="B7486" s="7">
        <v>50218</v>
      </c>
      <c r="G7486" s="1"/>
    </row>
    <row r="7487" spans="2:7" x14ac:dyDescent="0.35">
      <c r="B7487" s="7">
        <v>50219</v>
      </c>
      <c r="G7487" s="1"/>
    </row>
    <row r="7488" spans="2:7" x14ac:dyDescent="0.35">
      <c r="B7488" s="7">
        <v>50220</v>
      </c>
      <c r="G7488" s="1"/>
    </row>
    <row r="7489" spans="2:7" x14ac:dyDescent="0.35">
      <c r="B7489" s="7">
        <v>50221</v>
      </c>
      <c r="G7489" s="1"/>
    </row>
    <row r="7490" spans="2:7" x14ac:dyDescent="0.35">
      <c r="B7490" s="7">
        <v>50222</v>
      </c>
      <c r="G7490" s="1"/>
    </row>
    <row r="7491" spans="2:7" x14ac:dyDescent="0.35">
      <c r="B7491" s="7">
        <v>50223</v>
      </c>
      <c r="G7491" s="1"/>
    </row>
    <row r="7492" spans="2:7" x14ac:dyDescent="0.35">
      <c r="B7492" s="7">
        <v>50224</v>
      </c>
      <c r="G7492" s="1"/>
    </row>
    <row r="7493" spans="2:7" x14ac:dyDescent="0.35">
      <c r="B7493" s="7">
        <v>50225</v>
      </c>
      <c r="G7493" s="1"/>
    </row>
    <row r="7494" spans="2:7" x14ac:dyDescent="0.35">
      <c r="B7494" s="7">
        <v>50226</v>
      </c>
      <c r="G7494" s="1"/>
    </row>
    <row r="7495" spans="2:7" x14ac:dyDescent="0.35">
      <c r="B7495" s="7">
        <v>50227</v>
      </c>
      <c r="G7495" s="1"/>
    </row>
    <row r="7496" spans="2:7" x14ac:dyDescent="0.35">
      <c r="B7496" s="7">
        <v>50228</v>
      </c>
      <c r="G7496" s="1"/>
    </row>
    <row r="7497" spans="2:7" x14ac:dyDescent="0.35">
      <c r="B7497" s="7">
        <v>50229</v>
      </c>
      <c r="G7497" s="1"/>
    </row>
    <row r="7498" spans="2:7" x14ac:dyDescent="0.35">
      <c r="B7498" s="7">
        <v>50230</v>
      </c>
      <c r="G7498" s="1"/>
    </row>
    <row r="7499" spans="2:7" x14ac:dyDescent="0.35">
      <c r="B7499" s="7">
        <v>50231</v>
      </c>
      <c r="G7499" s="1"/>
    </row>
    <row r="7500" spans="2:7" x14ac:dyDescent="0.35">
      <c r="B7500" s="7">
        <v>50232</v>
      </c>
      <c r="G7500" s="1"/>
    </row>
    <row r="7501" spans="2:7" x14ac:dyDescent="0.35">
      <c r="B7501" s="7">
        <v>50233</v>
      </c>
      <c r="G7501" s="1"/>
    </row>
    <row r="7502" spans="2:7" x14ac:dyDescent="0.35">
      <c r="B7502" s="7">
        <v>50234</v>
      </c>
      <c r="G7502" s="1"/>
    </row>
    <row r="7503" spans="2:7" x14ac:dyDescent="0.35">
      <c r="B7503" s="7">
        <v>50235</v>
      </c>
      <c r="G7503" s="1"/>
    </row>
    <row r="7504" spans="2:7" x14ac:dyDescent="0.35">
      <c r="B7504" s="7">
        <v>50236</v>
      </c>
      <c r="G7504" s="1"/>
    </row>
    <row r="7505" spans="2:7" x14ac:dyDescent="0.35">
      <c r="B7505" s="7">
        <v>50237</v>
      </c>
      <c r="G7505" s="1"/>
    </row>
    <row r="7506" spans="2:7" x14ac:dyDescent="0.35">
      <c r="B7506" s="7">
        <v>50238</v>
      </c>
      <c r="G7506" s="1"/>
    </row>
    <row r="7507" spans="2:7" x14ac:dyDescent="0.35">
      <c r="B7507" s="7">
        <v>50239</v>
      </c>
      <c r="G7507" s="1"/>
    </row>
    <row r="7508" spans="2:7" x14ac:dyDescent="0.35">
      <c r="B7508" s="7">
        <v>50240</v>
      </c>
      <c r="G7508" s="1"/>
    </row>
    <row r="7509" spans="2:7" x14ac:dyDescent="0.35">
      <c r="B7509" s="7">
        <v>50241</v>
      </c>
      <c r="G7509" s="1"/>
    </row>
    <row r="7510" spans="2:7" x14ac:dyDescent="0.35">
      <c r="B7510" s="7">
        <v>50242</v>
      </c>
      <c r="G7510" s="1"/>
    </row>
    <row r="7511" spans="2:7" x14ac:dyDescent="0.35">
      <c r="B7511" s="7">
        <v>50243</v>
      </c>
      <c r="G7511" s="1"/>
    </row>
    <row r="7512" spans="2:7" x14ac:dyDescent="0.35">
      <c r="B7512" s="7">
        <v>50244</v>
      </c>
      <c r="G7512" s="1"/>
    </row>
    <row r="7513" spans="2:7" x14ac:dyDescent="0.35">
      <c r="B7513" s="7">
        <v>50245</v>
      </c>
      <c r="G7513" s="1"/>
    </row>
    <row r="7514" spans="2:7" x14ac:dyDescent="0.35">
      <c r="B7514" s="7">
        <v>50246</v>
      </c>
      <c r="G7514" s="1"/>
    </row>
    <row r="7515" spans="2:7" x14ac:dyDescent="0.35">
      <c r="B7515" s="7">
        <v>50247</v>
      </c>
      <c r="G7515" s="1"/>
    </row>
    <row r="7516" spans="2:7" x14ac:dyDescent="0.35">
      <c r="B7516" s="7">
        <v>50248</v>
      </c>
      <c r="G7516" s="1"/>
    </row>
    <row r="7517" spans="2:7" x14ac:dyDescent="0.35">
      <c r="B7517" s="7">
        <v>50249</v>
      </c>
      <c r="G7517" s="1"/>
    </row>
    <row r="7518" spans="2:7" x14ac:dyDescent="0.35">
      <c r="B7518" s="7">
        <v>50250</v>
      </c>
      <c r="G7518" s="1"/>
    </row>
    <row r="7519" spans="2:7" x14ac:dyDescent="0.35">
      <c r="B7519" s="7">
        <v>50251</v>
      </c>
      <c r="G7519" s="1"/>
    </row>
    <row r="7520" spans="2:7" x14ac:dyDescent="0.35">
      <c r="B7520" s="7">
        <v>50252</v>
      </c>
      <c r="G7520" s="1"/>
    </row>
    <row r="7521" spans="2:7" x14ac:dyDescent="0.35">
      <c r="B7521" s="7">
        <v>50253</v>
      </c>
      <c r="G7521" s="1"/>
    </row>
    <row r="7522" spans="2:7" x14ac:dyDescent="0.35">
      <c r="B7522" s="7">
        <v>50254</v>
      </c>
      <c r="G7522" s="1"/>
    </row>
    <row r="7523" spans="2:7" x14ac:dyDescent="0.35">
      <c r="B7523" s="7">
        <v>50255</v>
      </c>
      <c r="G7523" s="1"/>
    </row>
    <row r="7524" spans="2:7" x14ac:dyDescent="0.35">
      <c r="B7524" s="7">
        <v>50256</v>
      </c>
      <c r="G7524" s="1"/>
    </row>
    <row r="7525" spans="2:7" x14ac:dyDescent="0.35">
      <c r="B7525" s="7">
        <v>50257</v>
      </c>
      <c r="G7525" s="1"/>
    </row>
    <row r="7526" spans="2:7" x14ac:dyDescent="0.35">
      <c r="B7526" s="7">
        <v>50258</v>
      </c>
      <c r="G7526" s="1"/>
    </row>
    <row r="7527" spans="2:7" x14ac:dyDescent="0.35">
      <c r="B7527" s="7">
        <v>50259</v>
      </c>
      <c r="G7527" s="1"/>
    </row>
    <row r="7528" spans="2:7" x14ac:dyDescent="0.35">
      <c r="B7528" s="7">
        <v>50260</v>
      </c>
      <c r="G7528" s="1"/>
    </row>
    <row r="7529" spans="2:7" x14ac:dyDescent="0.35">
      <c r="B7529" s="7">
        <v>50261</v>
      </c>
      <c r="G7529" s="1"/>
    </row>
    <row r="7530" spans="2:7" x14ac:dyDescent="0.35">
      <c r="B7530" s="7">
        <v>50262</v>
      </c>
      <c r="G7530" s="1"/>
    </row>
    <row r="7531" spans="2:7" x14ac:dyDescent="0.35">
      <c r="B7531" s="7">
        <v>50263</v>
      </c>
      <c r="G7531" s="1"/>
    </row>
    <row r="7532" spans="2:7" x14ac:dyDescent="0.35">
      <c r="B7532" s="7">
        <v>50264</v>
      </c>
      <c r="G7532" s="1"/>
    </row>
    <row r="7533" spans="2:7" x14ac:dyDescent="0.35">
      <c r="B7533" s="7">
        <v>50265</v>
      </c>
      <c r="G7533" s="1"/>
    </row>
    <row r="7534" spans="2:7" x14ac:dyDescent="0.35">
      <c r="B7534" s="7">
        <v>50266</v>
      </c>
      <c r="G7534" s="1"/>
    </row>
    <row r="7535" spans="2:7" x14ac:dyDescent="0.35">
      <c r="B7535" s="7">
        <v>50267</v>
      </c>
      <c r="G7535" s="1"/>
    </row>
    <row r="7536" spans="2:7" x14ac:dyDescent="0.35">
      <c r="B7536" s="7">
        <v>50268</v>
      </c>
      <c r="G7536" s="1"/>
    </row>
    <row r="7537" spans="2:7" x14ac:dyDescent="0.35">
      <c r="B7537" s="7">
        <v>50269</v>
      </c>
      <c r="G7537" s="1"/>
    </row>
    <row r="7538" spans="2:7" x14ac:dyDescent="0.35">
      <c r="B7538" s="7">
        <v>50270</v>
      </c>
      <c r="G7538" s="1"/>
    </row>
    <row r="7539" spans="2:7" x14ac:dyDescent="0.35">
      <c r="B7539" s="7">
        <v>50271</v>
      </c>
      <c r="G7539" s="1"/>
    </row>
    <row r="7540" spans="2:7" x14ac:dyDescent="0.35">
      <c r="B7540" s="7">
        <v>50272</v>
      </c>
      <c r="G7540" s="1"/>
    </row>
    <row r="7541" spans="2:7" x14ac:dyDescent="0.35">
      <c r="B7541" s="7">
        <v>50273</v>
      </c>
      <c r="G7541" s="1"/>
    </row>
    <row r="7542" spans="2:7" x14ac:dyDescent="0.35">
      <c r="B7542" s="7">
        <v>50274</v>
      </c>
      <c r="G7542" s="1"/>
    </row>
    <row r="7543" spans="2:7" x14ac:dyDescent="0.35">
      <c r="B7543" s="7">
        <v>50275</v>
      </c>
      <c r="G7543" s="1"/>
    </row>
    <row r="7544" spans="2:7" x14ac:dyDescent="0.35">
      <c r="B7544" s="7">
        <v>50276</v>
      </c>
      <c r="G7544" s="1"/>
    </row>
    <row r="7545" spans="2:7" x14ac:dyDescent="0.35">
      <c r="B7545" s="7">
        <v>50277</v>
      </c>
      <c r="G7545" s="1"/>
    </row>
    <row r="7546" spans="2:7" x14ac:dyDescent="0.35">
      <c r="B7546" s="7">
        <v>50278</v>
      </c>
      <c r="G7546" s="1"/>
    </row>
    <row r="7547" spans="2:7" x14ac:dyDescent="0.35">
      <c r="B7547" s="7">
        <v>50279</v>
      </c>
      <c r="G7547" s="1"/>
    </row>
    <row r="7548" spans="2:7" x14ac:dyDescent="0.35">
      <c r="B7548" s="7">
        <v>50280</v>
      </c>
      <c r="G7548" s="1"/>
    </row>
    <row r="7549" spans="2:7" x14ac:dyDescent="0.35">
      <c r="B7549" s="7">
        <v>50281</v>
      </c>
      <c r="G7549" s="1"/>
    </row>
    <row r="7550" spans="2:7" x14ac:dyDescent="0.35">
      <c r="B7550" s="7">
        <v>50282</v>
      </c>
      <c r="G7550" s="1"/>
    </row>
    <row r="7551" spans="2:7" x14ac:dyDescent="0.35">
      <c r="B7551" s="7">
        <v>50283</v>
      </c>
      <c r="G7551" s="1"/>
    </row>
    <row r="7552" spans="2:7" x14ac:dyDescent="0.35">
      <c r="B7552" s="7">
        <v>50284</v>
      </c>
      <c r="G7552" s="1"/>
    </row>
    <row r="7553" spans="2:7" x14ac:dyDescent="0.35">
      <c r="B7553" s="7">
        <v>50285</v>
      </c>
      <c r="G7553" s="1"/>
    </row>
    <row r="7554" spans="2:7" x14ac:dyDescent="0.35">
      <c r="B7554" s="7">
        <v>50286</v>
      </c>
      <c r="G7554" s="1"/>
    </row>
    <row r="7555" spans="2:7" x14ac:dyDescent="0.35">
      <c r="B7555" s="7">
        <v>50287</v>
      </c>
      <c r="G7555" s="1"/>
    </row>
    <row r="7556" spans="2:7" x14ac:dyDescent="0.35">
      <c r="B7556" s="7">
        <v>50288</v>
      </c>
      <c r="G7556" s="1"/>
    </row>
    <row r="7557" spans="2:7" x14ac:dyDescent="0.35">
      <c r="B7557" s="7">
        <v>50289</v>
      </c>
      <c r="G7557" s="1"/>
    </row>
    <row r="7558" spans="2:7" x14ac:dyDescent="0.35">
      <c r="B7558" s="7">
        <v>50290</v>
      </c>
      <c r="G7558" s="1"/>
    </row>
    <row r="7559" spans="2:7" x14ac:dyDescent="0.35">
      <c r="B7559" s="7">
        <v>50291</v>
      </c>
      <c r="G7559" s="1"/>
    </row>
    <row r="7560" spans="2:7" x14ac:dyDescent="0.35">
      <c r="B7560" s="7">
        <v>50292</v>
      </c>
      <c r="G7560" s="1"/>
    </row>
    <row r="7561" spans="2:7" x14ac:dyDescent="0.35">
      <c r="B7561" s="7">
        <v>50293</v>
      </c>
      <c r="G7561" s="1"/>
    </row>
    <row r="7562" spans="2:7" x14ac:dyDescent="0.35">
      <c r="B7562" s="7">
        <v>50294</v>
      </c>
      <c r="G7562" s="1"/>
    </row>
    <row r="7563" spans="2:7" x14ac:dyDescent="0.35">
      <c r="B7563" s="7">
        <v>50295</v>
      </c>
      <c r="G7563" s="1"/>
    </row>
    <row r="7564" spans="2:7" x14ac:dyDescent="0.35">
      <c r="B7564" s="7">
        <v>50296</v>
      </c>
      <c r="G7564" s="1"/>
    </row>
    <row r="7565" spans="2:7" x14ac:dyDescent="0.35">
      <c r="B7565" s="7">
        <v>50297</v>
      </c>
      <c r="G7565" s="1"/>
    </row>
    <row r="7566" spans="2:7" x14ac:dyDescent="0.35">
      <c r="B7566" s="7">
        <v>50298</v>
      </c>
      <c r="G7566" s="1"/>
    </row>
    <row r="7567" spans="2:7" x14ac:dyDescent="0.35">
      <c r="B7567" s="7">
        <v>50299</v>
      </c>
      <c r="G7567" s="1"/>
    </row>
    <row r="7568" spans="2:7" x14ac:dyDescent="0.35">
      <c r="B7568" s="7">
        <v>50300</v>
      </c>
      <c r="G7568" s="1"/>
    </row>
    <row r="7569" spans="2:7" x14ac:dyDescent="0.35">
      <c r="B7569" s="7">
        <v>50301</v>
      </c>
      <c r="G7569" s="1"/>
    </row>
    <row r="7570" spans="2:7" x14ac:dyDescent="0.35">
      <c r="B7570" s="7">
        <v>50302</v>
      </c>
      <c r="G7570" s="1"/>
    </row>
    <row r="7571" spans="2:7" x14ac:dyDescent="0.35">
      <c r="B7571" s="7">
        <v>50303</v>
      </c>
      <c r="G7571" s="1"/>
    </row>
    <row r="7572" spans="2:7" x14ac:dyDescent="0.35">
      <c r="B7572" s="7">
        <v>50304</v>
      </c>
      <c r="G7572" s="1"/>
    </row>
    <row r="7573" spans="2:7" x14ac:dyDescent="0.35">
      <c r="B7573" s="7">
        <v>50305</v>
      </c>
      <c r="G7573" s="1"/>
    </row>
    <row r="7574" spans="2:7" x14ac:dyDescent="0.35">
      <c r="B7574" s="7">
        <v>50306</v>
      </c>
      <c r="G7574" s="1"/>
    </row>
    <row r="7575" spans="2:7" x14ac:dyDescent="0.35">
      <c r="B7575" s="7">
        <v>50307</v>
      </c>
      <c r="G7575" s="1"/>
    </row>
    <row r="7576" spans="2:7" x14ac:dyDescent="0.35">
      <c r="B7576" s="7">
        <v>50308</v>
      </c>
      <c r="G7576" s="1"/>
    </row>
    <row r="7577" spans="2:7" x14ac:dyDescent="0.35">
      <c r="B7577" s="7">
        <v>50309</v>
      </c>
      <c r="G7577" s="1"/>
    </row>
    <row r="7578" spans="2:7" x14ac:dyDescent="0.35">
      <c r="B7578" s="7">
        <v>50310</v>
      </c>
      <c r="G7578" s="1"/>
    </row>
    <row r="7579" spans="2:7" x14ac:dyDescent="0.35">
      <c r="B7579" s="7">
        <v>50311</v>
      </c>
      <c r="G7579" s="1"/>
    </row>
    <row r="7580" spans="2:7" x14ac:dyDescent="0.35">
      <c r="B7580" s="7">
        <v>50312</v>
      </c>
      <c r="G7580" s="1"/>
    </row>
    <row r="7581" spans="2:7" x14ac:dyDescent="0.35">
      <c r="B7581" s="7">
        <v>50313</v>
      </c>
      <c r="G7581" s="1"/>
    </row>
    <row r="7582" spans="2:7" x14ac:dyDescent="0.35">
      <c r="B7582" s="7">
        <v>50314</v>
      </c>
      <c r="G7582" s="1"/>
    </row>
    <row r="7583" spans="2:7" x14ac:dyDescent="0.35">
      <c r="B7583" s="7">
        <v>50315</v>
      </c>
      <c r="G7583" s="1"/>
    </row>
    <row r="7584" spans="2:7" x14ac:dyDescent="0.35">
      <c r="B7584" s="7">
        <v>50316</v>
      </c>
      <c r="G7584" s="1"/>
    </row>
    <row r="7585" spans="2:7" x14ac:dyDescent="0.35">
      <c r="B7585" s="7">
        <v>50317</v>
      </c>
      <c r="G7585" s="1"/>
    </row>
    <row r="7586" spans="2:7" x14ac:dyDescent="0.35">
      <c r="B7586" s="7">
        <v>50318</v>
      </c>
      <c r="G7586" s="1"/>
    </row>
    <row r="7587" spans="2:7" x14ac:dyDescent="0.35">
      <c r="B7587" s="7">
        <v>50319</v>
      </c>
      <c r="G7587" s="1"/>
    </row>
    <row r="7588" spans="2:7" x14ac:dyDescent="0.35">
      <c r="B7588" s="7">
        <v>50320</v>
      </c>
      <c r="G7588" s="1"/>
    </row>
    <row r="7589" spans="2:7" x14ac:dyDescent="0.35">
      <c r="B7589" s="7">
        <v>50321</v>
      </c>
      <c r="G7589" s="1"/>
    </row>
    <row r="7590" spans="2:7" x14ac:dyDescent="0.35">
      <c r="B7590" s="7">
        <v>50322</v>
      </c>
      <c r="G7590" s="1"/>
    </row>
    <row r="7591" spans="2:7" x14ac:dyDescent="0.35">
      <c r="B7591" s="7">
        <v>50323</v>
      </c>
      <c r="G7591" s="1"/>
    </row>
    <row r="7592" spans="2:7" x14ac:dyDescent="0.35">
      <c r="B7592" s="7">
        <v>50324</v>
      </c>
      <c r="G7592" s="1"/>
    </row>
    <row r="7593" spans="2:7" x14ac:dyDescent="0.35">
      <c r="B7593" s="7">
        <v>50325</v>
      </c>
      <c r="G7593" s="1"/>
    </row>
    <row r="7594" spans="2:7" x14ac:dyDescent="0.35">
      <c r="B7594" s="7">
        <v>50326</v>
      </c>
      <c r="G7594" s="1"/>
    </row>
    <row r="7595" spans="2:7" x14ac:dyDescent="0.35">
      <c r="B7595" s="7">
        <v>50327</v>
      </c>
      <c r="G7595" s="1"/>
    </row>
    <row r="7596" spans="2:7" x14ac:dyDescent="0.35">
      <c r="B7596" s="7">
        <v>50328</v>
      </c>
      <c r="G7596" s="1"/>
    </row>
    <row r="7597" spans="2:7" x14ac:dyDescent="0.35">
      <c r="B7597" s="7">
        <v>50329</v>
      </c>
      <c r="G7597" s="1"/>
    </row>
    <row r="7598" spans="2:7" x14ac:dyDescent="0.35">
      <c r="B7598" s="7">
        <v>50330</v>
      </c>
      <c r="G7598" s="1"/>
    </row>
    <row r="7599" spans="2:7" x14ac:dyDescent="0.35">
      <c r="B7599" s="7">
        <v>50331</v>
      </c>
      <c r="G7599" s="1"/>
    </row>
    <row r="7600" spans="2:7" x14ac:dyDescent="0.35">
      <c r="B7600" s="7">
        <v>50332</v>
      </c>
      <c r="G7600" s="1"/>
    </row>
    <row r="7601" spans="2:7" x14ac:dyDescent="0.35">
      <c r="B7601" s="7">
        <v>50333</v>
      </c>
      <c r="G7601" s="1"/>
    </row>
    <row r="7602" spans="2:7" x14ac:dyDescent="0.35">
      <c r="B7602" s="7">
        <v>50334</v>
      </c>
      <c r="G7602" s="1"/>
    </row>
    <row r="7603" spans="2:7" x14ac:dyDescent="0.35">
      <c r="B7603" s="7">
        <v>50335</v>
      </c>
      <c r="G7603" s="1"/>
    </row>
    <row r="7604" spans="2:7" x14ac:dyDescent="0.35">
      <c r="B7604" s="7">
        <v>50336</v>
      </c>
      <c r="G7604" s="1"/>
    </row>
    <row r="7605" spans="2:7" x14ac:dyDescent="0.35">
      <c r="B7605" s="7">
        <v>50337</v>
      </c>
      <c r="G7605" s="1"/>
    </row>
    <row r="7606" spans="2:7" x14ac:dyDescent="0.35">
      <c r="B7606" s="7">
        <v>50338</v>
      </c>
      <c r="G7606" s="1"/>
    </row>
    <row r="7607" spans="2:7" x14ac:dyDescent="0.35">
      <c r="B7607" s="7">
        <v>50339</v>
      </c>
      <c r="G7607" s="1"/>
    </row>
    <row r="7608" spans="2:7" x14ac:dyDescent="0.35">
      <c r="B7608" s="7">
        <v>50340</v>
      </c>
      <c r="G7608" s="1"/>
    </row>
    <row r="7609" spans="2:7" x14ac:dyDescent="0.35">
      <c r="B7609" s="7">
        <v>50341</v>
      </c>
      <c r="G7609" s="1"/>
    </row>
    <row r="7610" spans="2:7" x14ac:dyDescent="0.35">
      <c r="B7610" s="7">
        <v>50342</v>
      </c>
      <c r="G7610" s="1"/>
    </row>
    <row r="7611" spans="2:7" x14ac:dyDescent="0.35">
      <c r="B7611" s="7">
        <v>50343</v>
      </c>
      <c r="G7611" s="1"/>
    </row>
    <row r="7612" spans="2:7" x14ac:dyDescent="0.35">
      <c r="B7612" s="7">
        <v>50344</v>
      </c>
      <c r="G7612" s="1"/>
    </row>
    <row r="7613" spans="2:7" x14ac:dyDescent="0.35">
      <c r="B7613" s="7">
        <v>50345</v>
      </c>
      <c r="G7613" s="1"/>
    </row>
    <row r="7614" spans="2:7" x14ac:dyDescent="0.35">
      <c r="B7614" s="7">
        <v>50346</v>
      </c>
      <c r="G7614" s="1"/>
    </row>
    <row r="7615" spans="2:7" x14ac:dyDescent="0.35">
      <c r="B7615" s="7">
        <v>50347</v>
      </c>
      <c r="G7615" s="1"/>
    </row>
    <row r="7616" spans="2:7" x14ac:dyDescent="0.35">
      <c r="B7616" s="7">
        <v>50348</v>
      </c>
      <c r="G7616" s="1"/>
    </row>
    <row r="7617" spans="2:7" x14ac:dyDescent="0.35">
      <c r="B7617" s="7">
        <v>50349</v>
      </c>
      <c r="G7617" s="1"/>
    </row>
    <row r="7618" spans="2:7" x14ac:dyDescent="0.35">
      <c r="B7618" s="7">
        <v>50350</v>
      </c>
      <c r="G7618" s="1"/>
    </row>
    <row r="7619" spans="2:7" x14ac:dyDescent="0.35">
      <c r="B7619" s="7">
        <v>50351</v>
      </c>
      <c r="G7619" s="1"/>
    </row>
    <row r="7620" spans="2:7" x14ac:dyDescent="0.35">
      <c r="B7620" s="7">
        <v>50352</v>
      </c>
      <c r="G7620" s="1"/>
    </row>
    <row r="7621" spans="2:7" x14ac:dyDescent="0.35">
      <c r="B7621" s="7">
        <v>50353</v>
      </c>
      <c r="G7621" s="1"/>
    </row>
    <row r="7622" spans="2:7" x14ac:dyDescent="0.35">
      <c r="B7622" s="7">
        <v>50354</v>
      </c>
      <c r="G7622" s="1"/>
    </row>
    <row r="7623" spans="2:7" x14ac:dyDescent="0.35">
      <c r="B7623" s="7">
        <v>50355</v>
      </c>
      <c r="G7623" s="1"/>
    </row>
    <row r="7624" spans="2:7" x14ac:dyDescent="0.35">
      <c r="B7624" s="7">
        <v>50356</v>
      </c>
      <c r="G7624" s="1"/>
    </row>
    <row r="7625" spans="2:7" x14ac:dyDescent="0.35">
      <c r="B7625" s="7">
        <v>50357</v>
      </c>
      <c r="G7625" s="1"/>
    </row>
    <row r="7626" spans="2:7" x14ac:dyDescent="0.35">
      <c r="B7626" s="7">
        <v>50358</v>
      </c>
      <c r="G7626" s="1"/>
    </row>
    <row r="7627" spans="2:7" x14ac:dyDescent="0.35">
      <c r="B7627" s="7">
        <v>50359</v>
      </c>
      <c r="G7627" s="1"/>
    </row>
    <row r="7628" spans="2:7" x14ac:dyDescent="0.35">
      <c r="B7628" s="7">
        <v>50360</v>
      </c>
      <c r="G7628" s="1"/>
    </row>
    <row r="7629" spans="2:7" x14ac:dyDescent="0.35">
      <c r="B7629" s="7">
        <v>50361</v>
      </c>
      <c r="G7629" s="1"/>
    </row>
    <row r="7630" spans="2:7" x14ac:dyDescent="0.35">
      <c r="B7630" s="7">
        <v>50362</v>
      </c>
      <c r="G7630" s="1"/>
    </row>
    <row r="7631" spans="2:7" x14ac:dyDescent="0.35">
      <c r="B7631" s="7">
        <v>50363</v>
      </c>
      <c r="G7631" s="1"/>
    </row>
    <row r="7632" spans="2:7" x14ac:dyDescent="0.35">
      <c r="B7632" s="7">
        <v>50364</v>
      </c>
      <c r="G7632" s="1"/>
    </row>
    <row r="7633" spans="2:7" x14ac:dyDescent="0.35">
      <c r="B7633" s="7">
        <v>50365</v>
      </c>
      <c r="G7633" s="1"/>
    </row>
    <row r="7634" spans="2:7" x14ac:dyDescent="0.35">
      <c r="B7634" s="7">
        <v>50366</v>
      </c>
      <c r="G7634" s="1"/>
    </row>
    <row r="7635" spans="2:7" x14ac:dyDescent="0.35">
      <c r="B7635" s="7">
        <v>50367</v>
      </c>
      <c r="G7635" s="1"/>
    </row>
    <row r="7636" spans="2:7" x14ac:dyDescent="0.35">
      <c r="B7636" s="7">
        <v>50368</v>
      </c>
      <c r="G7636" s="1"/>
    </row>
    <row r="7637" spans="2:7" x14ac:dyDescent="0.35">
      <c r="B7637" s="7">
        <v>50369</v>
      </c>
      <c r="G7637" s="1"/>
    </row>
    <row r="7638" spans="2:7" x14ac:dyDescent="0.35">
      <c r="B7638" s="7">
        <v>50370</v>
      </c>
      <c r="G7638" s="1"/>
    </row>
    <row r="7639" spans="2:7" x14ac:dyDescent="0.35">
      <c r="B7639" s="7">
        <v>50371</v>
      </c>
      <c r="G7639" s="1"/>
    </row>
    <row r="7640" spans="2:7" x14ac:dyDescent="0.35">
      <c r="B7640" s="7">
        <v>50372</v>
      </c>
      <c r="G7640" s="1"/>
    </row>
    <row r="7641" spans="2:7" x14ac:dyDescent="0.35">
      <c r="B7641" s="7">
        <v>50373</v>
      </c>
      <c r="G7641" s="1"/>
    </row>
    <row r="7642" spans="2:7" x14ac:dyDescent="0.35">
      <c r="B7642" s="7">
        <v>50374</v>
      </c>
      <c r="G7642" s="1"/>
    </row>
    <row r="7643" spans="2:7" x14ac:dyDescent="0.35">
      <c r="B7643" s="7">
        <v>50375</v>
      </c>
      <c r="G7643" s="1"/>
    </row>
    <row r="7644" spans="2:7" x14ac:dyDescent="0.35">
      <c r="B7644" s="7">
        <v>50376</v>
      </c>
      <c r="G7644" s="1"/>
    </row>
    <row r="7645" spans="2:7" x14ac:dyDescent="0.35">
      <c r="B7645" s="7">
        <v>50377</v>
      </c>
      <c r="G7645" s="1"/>
    </row>
    <row r="7646" spans="2:7" x14ac:dyDescent="0.35">
      <c r="B7646" s="7">
        <v>50378</v>
      </c>
      <c r="G7646" s="1"/>
    </row>
    <row r="7647" spans="2:7" x14ac:dyDescent="0.35">
      <c r="B7647" s="7">
        <v>50379</v>
      </c>
      <c r="G7647" s="1"/>
    </row>
    <row r="7648" spans="2:7" x14ac:dyDescent="0.35">
      <c r="B7648" s="7">
        <v>50380</v>
      </c>
      <c r="G7648" s="1"/>
    </row>
    <row r="7649" spans="2:7" x14ac:dyDescent="0.35">
      <c r="B7649" s="7">
        <v>50381</v>
      </c>
      <c r="G7649" s="1"/>
    </row>
    <row r="7650" spans="2:7" x14ac:dyDescent="0.35">
      <c r="B7650" s="7">
        <v>50382</v>
      </c>
      <c r="G7650" s="1"/>
    </row>
    <row r="7651" spans="2:7" x14ac:dyDescent="0.35">
      <c r="B7651" s="7">
        <v>50383</v>
      </c>
      <c r="G7651" s="1"/>
    </row>
    <row r="7652" spans="2:7" x14ac:dyDescent="0.35">
      <c r="B7652" s="7">
        <v>50384</v>
      </c>
      <c r="G7652" s="1"/>
    </row>
    <row r="7653" spans="2:7" x14ac:dyDescent="0.35">
      <c r="B7653" s="7">
        <v>50385</v>
      </c>
      <c r="G7653" s="1"/>
    </row>
    <row r="7654" spans="2:7" x14ac:dyDescent="0.35">
      <c r="B7654" s="7">
        <v>50386</v>
      </c>
      <c r="G7654" s="1"/>
    </row>
    <row r="7655" spans="2:7" x14ac:dyDescent="0.35">
      <c r="B7655" s="7">
        <v>50387</v>
      </c>
      <c r="G7655" s="1"/>
    </row>
    <row r="7656" spans="2:7" x14ac:dyDescent="0.35">
      <c r="B7656" s="7">
        <v>50388</v>
      </c>
      <c r="G7656" s="1"/>
    </row>
    <row r="7657" spans="2:7" x14ac:dyDescent="0.35">
      <c r="B7657" s="7">
        <v>50389</v>
      </c>
      <c r="G7657" s="1"/>
    </row>
    <row r="7658" spans="2:7" x14ac:dyDescent="0.35">
      <c r="B7658" s="7">
        <v>50390</v>
      </c>
      <c r="G7658" s="1"/>
    </row>
    <row r="7659" spans="2:7" x14ac:dyDescent="0.35">
      <c r="B7659" s="7">
        <v>50391</v>
      </c>
      <c r="G7659" s="1"/>
    </row>
    <row r="7660" spans="2:7" x14ac:dyDescent="0.35">
      <c r="B7660" s="7">
        <v>50392</v>
      </c>
      <c r="G7660" s="1"/>
    </row>
    <row r="7661" spans="2:7" x14ac:dyDescent="0.35">
      <c r="B7661" s="7">
        <v>50393</v>
      </c>
      <c r="G7661" s="1"/>
    </row>
    <row r="7662" spans="2:7" x14ac:dyDescent="0.35">
      <c r="B7662" s="7">
        <v>50394</v>
      </c>
      <c r="G7662" s="1"/>
    </row>
    <row r="7663" spans="2:7" x14ac:dyDescent="0.35">
      <c r="B7663" s="7">
        <v>50395</v>
      </c>
      <c r="G7663" s="1"/>
    </row>
    <row r="7664" spans="2:7" x14ac:dyDescent="0.35">
      <c r="B7664" s="7">
        <v>50396</v>
      </c>
      <c r="G7664" s="1"/>
    </row>
    <row r="7665" spans="2:7" x14ac:dyDescent="0.35">
      <c r="B7665" s="7">
        <v>50397</v>
      </c>
      <c r="G7665" s="1"/>
    </row>
    <row r="7666" spans="2:7" x14ac:dyDescent="0.35">
      <c r="B7666" s="7">
        <v>50398</v>
      </c>
      <c r="G7666" s="1"/>
    </row>
    <row r="7667" spans="2:7" x14ac:dyDescent="0.35">
      <c r="B7667" s="7">
        <v>50399</v>
      </c>
      <c r="G7667" s="1"/>
    </row>
    <row r="7668" spans="2:7" x14ac:dyDescent="0.35">
      <c r="B7668" s="7">
        <v>50400</v>
      </c>
      <c r="G7668" s="1"/>
    </row>
    <row r="7669" spans="2:7" x14ac:dyDescent="0.35">
      <c r="B7669" s="7">
        <v>50401</v>
      </c>
      <c r="G7669" s="1"/>
    </row>
    <row r="7670" spans="2:7" x14ac:dyDescent="0.35">
      <c r="B7670" s="7">
        <v>50402</v>
      </c>
      <c r="G7670" s="1"/>
    </row>
    <row r="7671" spans="2:7" x14ac:dyDescent="0.35">
      <c r="B7671" s="7">
        <v>50403</v>
      </c>
      <c r="G7671" s="1"/>
    </row>
    <row r="7672" spans="2:7" x14ac:dyDescent="0.35">
      <c r="B7672" s="7">
        <v>50404</v>
      </c>
      <c r="G7672" s="1"/>
    </row>
    <row r="7673" spans="2:7" x14ac:dyDescent="0.35">
      <c r="B7673" s="7">
        <v>50405</v>
      </c>
      <c r="G7673" s="1"/>
    </row>
    <row r="7674" spans="2:7" x14ac:dyDescent="0.35">
      <c r="B7674" s="7">
        <v>50406</v>
      </c>
      <c r="G7674" s="1"/>
    </row>
    <row r="7675" spans="2:7" x14ac:dyDescent="0.35">
      <c r="B7675" s="7">
        <v>50407</v>
      </c>
      <c r="G7675" s="1"/>
    </row>
    <row r="7676" spans="2:7" x14ac:dyDescent="0.35">
      <c r="B7676" s="7">
        <v>50408</v>
      </c>
      <c r="G7676" s="1"/>
    </row>
    <row r="7677" spans="2:7" x14ac:dyDescent="0.35">
      <c r="B7677" s="7">
        <v>50409</v>
      </c>
      <c r="G7677" s="1"/>
    </row>
    <row r="7678" spans="2:7" x14ac:dyDescent="0.35">
      <c r="B7678" s="7">
        <v>50410</v>
      </c>
      <c r="G7678" s="1"/>
    </row>
    <row r="7679" spans="2:7" x14ac:dyDescent="0.35">
      <c r="B7679" s="7">
        <v>50411</v>
      </c>
      <c r="G7679" s="1"/>
    </row>
    <row r="7680" spans="2:7" x14ac:dyDescent="0.35">
      <c r="B7680" s="7">
        <v>50412</v>
      </c>
      <c r="G7680" s="1"/>
    </row>
    <row r="7681" spans="2:7" x14ac:dyDescent="0.35">
      <c r="B7681" s="7">
        <v>50413</v>
      </c>
      <c r="G7681" s="1"/>
    </row>
    <row r="7682" spans="2:7" x14ac:dyDescent="0.35">
      <c r="B7682" s="7">
        <v>50414</v>
      </c>
      <c r="G7682" s="1"/>
    </row>
    <row r="7683" spans="2:7" x14ac:dyDescent="0.35">
      <c r="B7683" s="7">
        <v>50415</v>
      </c>
      <c r="G7683" s="1"/>
    </row>
    <row r="7684" spans="2:7" x14ac:dyDescent="0.35">
      <c r="B7684" s="7">
        <v>50416</v>
      </c>
      <c r="G7684" s="1"/>
    </row>
    <row r="7685" spans="2:7" x14ac:dyDescent="0.35">
      <c r="B7685" s="7">
        <v>50417</v>
      </c>
      <c r="G7685" s="1"/>
    </row>
    <row r="7686" spans="2:7" x14ac:dyDescent="0.35">
      <c r="B7686" s="7">
        <v>50418</v>
      </c>
      <c r="G7686" s="1"/>
    </row>
    <row r="7687" spans="2:7" x14ac:dyDescent="0.35">
      <c r="B7687" s="7">
        <v>50419</v>
      </c>
      <c r="G7687" s="1"/>
    </row>
    <row r="7688" spans="2:7" x14ac:dyDescent="0.35">
      <c r="B7688" s="7">
        <v>50420</v>
      </c>
      <c r="G7688" s="1"/>
    </row>
    <row r="7689" spans="2:7" x14ac:dyDescent="0.35">
      <c r="B7689" s="7">
        <v>50421</v>
      </c>
      <c r="G7689" s="1"/>
    </row>
    <row r="7690" spans="2:7" x14ac:dyDescent="0.35">
      <c r="B7690" s="7">
        <v>50422</v>
      </c>
      <c r="G7690" s="1"/>
    </row>
    <row r="7691" spans="2:7" x14ac:dyDescent="0.35">
      <c r="B7691" s="7">
        <v>50423</v>
      </c>
      <c r="G7691" s="1"/>
    </row>
    <row r="7692" spans="2:7" x14ac:dyDescent="0.35">
      <c r="B7692" s="7">
        <v>50424</v>
      </c>
      <c r="G7692" s="1"/>
    </row>
    <row r="7693" spans="2:7" x14ac:dyDescent="0.35">
      <c r="B7693" s="7">
        <v>50425</v>
      </c>
      <c r="G7693" s="1"/>
    </row>
    <row r="7694" spans="2:7" x14ac:dyDescent="0.35">
      <c r="B7694" s="7">
        <v>50426</v>
      </c>
      <c r="G7694" s="1"/>
    </row>
    <row r="7695" spans="2:7" x14ac:dyDescent="0.35">
      <c r="B7695" s="7">
        <v>50427</v>
      </c>
      <c r="G7695" s="1"/>
    </row>
    <row r="7696" spans="2:7" x14ac:dyDescent="0.35">
      <c r="B7696" s="7">
        <v>50428</v>
      </c>
      <c r="G7696" s="1"/>
    </row>
    <row r="7697" spans="2:7" x14ac:dyDescent="0.35">
      <c r="B7697" s="7">
        <v>50429</v>
      </c>
      <c r="G7697" s="1"/>
    </row>
    <row r="7698" spans="2:7" x14ac:dyDescent="0.35">
      <c r="B7698" s="7">
        <v>50430</v>
      </c>
      <c r="G7698" s="1"/>
    </row>
    <row r="7699" spans="2:7" x14ac:dyDescent="0.35">
      <c r="B7699" s="7">
        <v>50431</v>
      </c>
      <c r="G7699" s="1"/>
    </row>
    <row r="7700" spans="2:7" x14ac:dyDescent="0.35">
      <c r="B7700" s="7">
        <v>50432</v>
      </c>
      <c r="G7700" s="1"/>
    </row>
    <row r="7701" spans="2:7" x14ac:dyDescent="0.35">
      <c r="B7701" s="7">
        <v>50433</v>
      </c>
      <c r="G7701" s="1"/>
    </row>
    <row r="7702" spans="2:7" x14ac:dyDescent="0.35">
      <c r="B7702" s="7">
        <v>50434</v>
      </c>
      <c r="G7702" s="1"/>
    </row>
    <row r="7703" spans="2:7" x14ac:dyDescent="0.35">
      <c r="B7703" s="7">
        <v>50435</v>
      </c>
      <c r="G7703" s="1"/>
    </row>
    <row r="7704" spans="2:7" x14ac:dyDescent="0.35">
      <c r="B7704" s="7">
        <v>50436</v>
      </c>
      <c r="G7704" s="1"/>
    </row>
    <row r="7705" spans="2:7" x14ac:dyDescent="0.35">
      <c r="B7705" s="7">
        <v>50437</v>
      </c>
      <c r="G7705" s="1"/>
    </row>
    <row r="7706" spans="2:7" x14ac:dyDescent="0.35">
      <c r="B7706" s="7">
        <v>50438</v>
      </c>
      <c r="G7706" s="1"/>
    </row>
    <row r="7707" spans="2:7" x14ac:dyDescent="0.35">
      <c r="B7707" s="7">
        <v>50439</v>
      </c>
      <c r="G7707" s="1"/>
    </row>
    <row r="7708" spans="2:7" x14ac:dyDescent="0.35">
      <c r="B7708" s="7">
        <v>50440</v>
      </c>
      <c r="G7708" s="1"/>
    </row>
    <row r="7709" spans="2:7" x14ac:dyDescent="0.35">
      <c r="B7709" s="7">
        <v>50441</v>
      </c>
      <c r="G7709" s="1"/>
    </row>
    <row r="7710" spans="2:7" x14ac:dyDescent="0.35">
      <c r="B7710" s="7">
        <v>50442</v>
      </c>
      <c r="G7710" s="1"/>
    </row>
    <row r="7711" spans="2:7" x14ac:dyDescent="0.35">
      <c r="B7711" s="7">
        <v>50443</v>
      </c>
      <c r="G7711" s="1"/>
    </row>
    <row r="7712" spans="2:7" x14ac:dyDescent="0.35">
      <c r="B7712" s="7">
        <v>50444</v>
      </c>
      <c r="G7712" s="1"/>
    </row>
    <row r="7713" spans="2:7" x14ac:dyDescent="0.35">
      <c r="B7713" s="7">
        <v>50445</v>
      </c>
      <c r="G7713" s="1"/>
    </row>
    <row r="7714" spans="2:7" x14ac:dyDescent="0.35">
      <c r="B7714" s="7">
        <v>50446</v>
      </c>
      <c r="G7714" s="1"/>
    </row>
    <row r="7715" spans="2:7" x14ac:dyDescent="0.35">
      <c r="B7715" s="7">
        <v>50447</v>
      </c>
      <c r="G7715" s="1"/>
    </row>
    <row r="7716" spans="2:7" x14ac:dyDescent="0.35">
      <c r="B7716" s="7">
        <v>50448</v>
      </c>
      <c r="G7716" s="1"/>
    </row>
    <row r="7717" spans="2:7" x14ac:dyDescent="0.35">
      <c r="B7717" s="7">
        <v>50449</v>
      </c>
      <c r="G7717" s="1"/>
    </row>
    <row r="7718" spans="2:7" x14ac:dyDescent="0.35">
      <c r="B7718" s="7">
        <v>50450</v>
      </c>
      <c r="G7718" s="1"/>
    </row>
    <row r="7719" spans="2:7" x14ac:dyDescent="0.35">
      <c r="B7719" s="7">
        <v>50451</v>
      </c>
      <c r="G7719" s="1"/>
    </row>
    <row r="7720" spans="2:7" x14ac:dyDescent="0.35">
      <c r="B7720" s="7">
        <v>50452</v>
      </c>
      <c r="G7720" s="1"/>
    </row>
    <row r="7721" spans="2:7" x14ac:dyDescent="0.35">
      <c r="B7721" s="7">
        <v>50453</v>
      </c>
      <c r="G7721" s="1"/>
    </row>
    <row r="7722" spans="2:7" x14ac:dyDescent="0.35">
      <c r="B7722" s="7">
        <v>50454</v>
      </c>
      <c r="G7722" s="1"/>
    </row>
    <row r="7723" spans="2:7" x14ac:dyDescent="0.35">
      <c r="B7723" s="7">
        <v>50455</v>
      </c>
      <c r="G7723" s="1"/>
    </row>
    <row r="7724" spans="2:7" x14ac:dyDescent="0.35">
      <c r="B7724" s="7">
        <v>50456</v>
      </c>
      <c r="G7724" s="1"/>
    </row>
    <row r="7725" spans="2:7" x14ac:dyDescent="0.35">
      <c r="B7725" s="7">
        <v>50457</v>
      </c>
      <c r="G7725" s="1"/>
    </row>
    <row r="7726" spans="2:7" x14ac:dyDescent="0.35">
      <c r="B7726" s="7">
        <v>50458</v>
      </c>
      <c r="G7726" s="1"/>
    </row>
    <row r="7727" spans="2:7" x14ac:dyDescent="0.35">
      <c r="B7727" s="7">
        <v>50459</v>
      </c>
      <c r="G7727" s="1"/>
    </row>
    <row r="7728" spans="2:7" x14ac:dyDescent="0.35">
      <c r="B7728" s="7">
        <v>50460</v>
      </c>
      <c r="G7728" s="1"/>
    </row>
    <row r="7729" spans="2:7" x14ac:dyDescent="0.35">
      <c r="B7729" s="7">
        <v>50461</v>
      </c>
      <c r="G7729" s="1"/>
    </row>
    <row r="7730" spans="2:7" x14ac:dyDescent="0.35">
      <c r="B7730" s="7">
        <v>50462</v>
      </c>
      <c r="G7730" s="1"/>
    </row>
    <row r="7731" spans="2:7" x14ac:dyDescent="0.35">
      <c r="B7731" s="7">
        <v>50463</v>
      </c>
      <c r="G7731" s="1"/>
    </row>
    <row r="7732" spans="2:7" x14ac:dyDescent="0.35">
      <c r="B7732" s="7">
        <v>50464</v>
      </c>
      <c r="G7732" s="1"/>
    </row>
    <row r="7733" spans="2:7" x14ac:dyDescent="0.35">
      <c r="B7733" s="7">
        <v>50465</v>
      </c>
      <c r="G7733" s="1"/>
    </row>
    <row r="7734" spans="2:7" x14ac:dyDescent="0.35">
      <c r="B7734" s="7">
        <v>50466</v>
      </c>
      <c r="G7734" s="1"/>
    </row>
    <row r="7735" spans="2:7" x14ac:dyDescent="0.35">
      <c r="B7735" s="7">
        <v>50467</v>
      </c>
      <c r="G7735" s="1"/>
    </row>
    <row r="7736" spans="2:7" x14ac:dyDescent="0.35">
      <c r="B7736" s="7">
        <v>50468</v>
      </c>
      <c r="G7736" s="1"/>
    </row>
    <row r="7737" spans="2:7" x14ac:dyDescent="0.35">
      <c r="B7737" s="7">
        <v>50469</v>
      </c>
      <c r="G7737" s="1"/>
    </row>
    <row r="7738" spans="2:7" x14ac:dyDescent="0.35">
      <c r="B7738" s="7">
        <v>50470</v>
      </c>
      <c r="G7738" s="1"/>
    </row>
    <row r="7739" spans="2:7" x14ac:dyDescent="0.35">
      <c r="B7739" s="7">
        <v>50471</v>
      </c>
      <c r="G7739" s="1"/>
    </row>
    <row r="7740" spans="2:7" x14ac:dyDescent="0.35">
      <c r="B7740" s="7">
        <v>50472</v>
      </c>
      <c r="G7740" s="1"/>
    </row>
    <row r="7741" spans="2:7" x14ac:dyDescent="0.35">
      <c r="B7741" s="7">
        <v>50473</v>
      </c>
      <c r="G7741" s="1"/>
    </row>
    <row r="7742" spans="2:7" x14ac:dyDescent="0.35">
      <c r="B7742" s="7">
        <v>50474</v>
      </c>
      <c r="G7742" s="1"/>
    </row>
    <row r="7743" spans="2:7" x14ac:dyDescent="0.35">
      <c r="B7743" s="7">
        <v>50475</v>
      </c>
      <c r="G7743" s="1"/>
    </row>
    <row r="7744" spans="2:7" x14ac:dyDescent="0.35">
      <c r="B7744" s="7">
        <v>50476</v>
      </c>
      <c r="G7744" s="1"/>
    </row>
    <row r="7745" spans="2:7" x14ac:dyDescent="0.35">
      <c r="B7745" s="7">
        <v>50477</v>
      </c>
      <c r="G7745" s="1"/>
    </row>
    <row r="7746" spans="2:7" x14ac:dyDescent="0.35">
      <c r="B7746" s="7">
        <v>50478</v>
      </c>
      <c r="G7746" s="1"/>
    </row>
    <row r="7747" spans="2:7" x14ac:dyDescent="0.35">
      <c r="B7747" s="7">
        <v>50479</v>
      </c>
      <c r="G7747" s="1"/>
    </row>
    <row r="7748" spans="2:7" x14ac:dyDescent="0.35">
      <c r="B7748" s="7">
        <v>50480</v>
      </c>
      <c r="G7748" s="1"/>
    </row>
    <row r="7749" spans="2:7" x14ac:dyDescent="0.35">
      <c r="B7749" s="7">
        <v>50481</v>
      </c>
      <c r="G7749" s="1"/>
    </row>
    <row r="7750" spans="2:7" x14ac:dyDescent="0.35">
      <c r="B7750" s="7">
        <v>50482</v>
      </c>
      <c r="G7750" s="1"/>
    </row>
    <row r="7751" spans="2:7" x14ac:dyDescent="0.35">
      <c r="B7751" s="7">
        <v>50483</v>
      </c>
      <c r="G7751" s="1"/>
    </row>
    <row r="7752" spans="2:7" x14ac:dyDescent="0.35">
      <c r="B7752" s="7">
        <v>50484</v>
      </c>
      <c r="G7752" s="1"/>
    </row>
    <row r="7753" spans="2:7" x14ac:dyDescent="0.35">
      <c r="B7753" s="7">
        <v>50485</v>
      </c>
      <c r="G7753" s="1"/>
    </row>
    <row r="7754" spans="2:7" x14ac:dyDescent="0.35">
      <c r="B7754" s="7">
        <v>50486</v>
      </c>
      <c r="G7754" s="1"/>
    </row>
    <row r="7755" spans="2:7" x14ac:dyDescent="0.35">
      <c r="B7755" s="7">
        <v>50487</v>
      </c>
      <c r="G7755" s="1"/>
    </row>
    <row r="7756" spans="2:7" x14ac:dyDescent="0.35">
      <c r="B7756" s="7">
        <v>50488</v>
      </c>
      <c r="G7756" s="1"/>
    </row>
    <row r="7757" spans="2:7" x14ac:dyDescent="0.35">
      <c r="B7757" s="7">
        <v>50489</v>
      </c>
      <c r="G7757" s="1"/>
    </row>
    <row r="7758" spans="2:7" x14ac:dyDescent="0.35">
      <c r="B7758" s="7">
        <v>50490</v>
      </c>
      <c r="G7758" s="1"/>
    </row>
    <row r="7759" spans="2:7" x14ac:dyDescent="0.35">
      <c r="B7759" s="7">
        <v>50491</v>
      </c>
      <c r="G7759" s="1"/>
    </row>
    <row r="7760" spans="2:7" x14ac:dyDescent="0.35">
      <c r="B7760" s="7">
        <v>50492</v>
      </c>
      <c r="G7760" s="1"/>
    </row>
    <row r="7761" spans="2:7" x14ac:dyDescent="0.35">
      <c r="B7761" s="7">
        <v>50493</v>
      </c>
      <c r="G7761" s="1"/>
    </row>
    <row r="7762" spans="2:7" x14ac:dyDescent="0.35">
      <c r="B7762" s="7">
        <v>50494</v>
      </c>
      <c r="G7762" s="1"/>
    </row>
    <row r="7763" spans="2:7" x14ac:dyDescent="0.35">
      <c r="B7763" s="7">
        <v>50495</v>
      </c>
      <c r="G7763" s="1"/>
    </row>
    <row r="7764" spans="2:7" x14ac:dyDescent="0.35">
      <c r="B7764" s="7">
        <v>50496</v>
      </c>
      <c r="G7764" s="1"/>
    </row>
    <row r="7765" spans="2:7" x14ac:dyDescent="0.35">
      <c r="B7765" s="7">
        <v>50497</v>
      </c>
      <c r="G7765" s="1"/>
    </row>
    <row r="7766" spans="2:7" x14ac:dyDescent="0.35">
      <c r="B7766" s="7">
        <v>50498</v>
      </c>
      <c r="G7766" s="1"/>
    </row>
    <row r="7767" spans="2:7" x14ac:dyDescent="0.35">
      <c r="B7767" s="7">
        <v>50499</v>
      </c>
      <c r="G7767" s="1"/>
    </row>
    <row r="7768" spans="2:7" x14ac:dyDescent="0.35">
      <c r="B7768" s="7">
        <v>50500</v>
      </c>
      <c r="G7768" s="1"/>
    </row>
    <row r="7769" spans="2:7" x14ac:dyDescent="0.35">
      <c r="B7769" s="7">
        <v>50501</v>
      </c>
      <c r="G7769" s="1"/>
    </row>
    <row r="7770" spans="2:7" x14ac:dyDescent="0.35">
      <c r="B7770" s="7">
        <v>50502</v>
      </c>
      <c r="G7770" s="1"/>
    </row>
    <row r="7771" spans="2:7" x14ac:dyDescent="0.35">
      <c r="B7771" s="7">
        <v>50503</v>
      </c>
      <c r="G7771" s="1"/>
    </row>
    <row r="7772" spans="2:7" x14ac:dyDescent="0.35">
      <c r="B7772" s="7">
        <v>50504</v>
      </c>
      <c r="G7772" s="1"/>
    </row>
    <row r="7773" spans="2:7" x14ac:dyDescent="0.35">
      <c r="B7773" s="7">
        <v>50505</v>
      </c>
      <c r="G7773" s="1"/>
    </row>
    <row r="7774" spans="2:7" x14ac:dyDescent="0.35">
      <c r="B7774" s="7">
        <v>50506</v>
      </c>
      <c r="G7774" s="1"/>
    </row>
    <row r="7775" spans="2:7" x14ac:dyDescent="0.35">
      <c r="B7775" s="7">
        <v>50507</v>
      </c>
      <c r="G7775" s="1"/>
    </row>
    <row r="7776" spans="2:7" x14ac:dyDescent="0.35">
      <c r="B7776" s="7">
        <v>50508</v>
      </c>
      <c r="G7776" s="1"/>
    </row>
    <row r="7777" spans="2:7" x14ac:dyDescent="0.35">
      <c r="B7777" s="7">
        <v>50509</v>
      </c>
      <c r="G7777" s="1"/>
    </row>
    <row r="7778" spans="2:7" x14ac:dyDescent="0.35">
      <c r="B7778" s="7">
        <v>50510</v>
      </c>
      <c r="G7778" s="1"/>
    </row>
    <row r="7779" spans="2:7" x14ac:dyDescent="0.35">
      <c r="B7779" s="7">
        <v>50511</v>
      </c>
      <c r="G7779" s="1"/>
    </row>
    <row r="7780" spans="2:7" x14ac:dyDescent="0.35">
      <c r="B7780" s="7">
        <v>50512</v>
      </c>
      <c r="G7780" s="1"/>
    </row>
    <row r="7781" spans="2:7" x14ac:dyDescent="0.35">
      <c r="B7781" s="7">
        <v>50513</v>
      </c>
      <c r="G7781" s="1"/>
    </row>
    <row r="7782" spans="2:7" x14ac:dyDescent="0.35">
      <c r="B7782" s="7">
        <v>50514</v>
      </c>
      <c r="G7782" s="1"/>
    </row>
    <row r="7783" spans="2:7" x14ac:dyDescent="0.35">
      <c r="B7783" s="7">
        <v>50515</v>
      </c>
      <c r="G7783" s="1"/>
    </row>
    <row r="7784" spans="2:7" x14ac:dyDescent="0.35">
      <c r="B7784" s="7">
        <v>50516</v>
      </c>
      <c r="G7784" s="1"/>
    </row>
    <row r="7785" spans="2:7" x14ac:dyDescent="0.35">
      <c r="B7785" s="7">
        <v>50517</v>
      </c>
      <c r="G7785" s="1"/>
    </row>
    <row r="7786" spans="2:7" x14ac:dyDescent="0.35">
      <c r="B7786" s="7">
        <v>50518</v>
      </c>
      <c r="G7786" s="1"/>
    </row>
    <row r="7787" spans="2:7" x14ac:dyDescent="0.35">
      <c r="B7787" s="7">
        <v>50519</v>
      </c>
      <c r="G7787" s="1"/>
    </row>
    <row r="7788" spans="2:7" x14ac:dyDescent="0.35">
      <c r="B7788" s="7">
        <v>50520</v>
      </c>
      <c r="G7788" s="1"/>
    </row>
    <row r="7789" spans="2:7" x14ac:dyDescent="0.35">
      <c r="B7789" s="7">
        <v>50521</v>
      </c>
      <c r="G7789" s="1"/>
    </row>
    <row r="7790" spans="2:7" x14ac:dyDescent="0.35">
      <c r="B7790" s="7">
        <v>50522</v>
      </c>
      <c r="G7790" s="1"/>
    </row>
    <row r="7791" spans="2:7" x14ac:dyDescent="0.35">
      <c r="B7791" s="7">
        <v>50523</v>
      </c>
      <c r="G7791" s="1"/>
    </row>
    <row r="7792" spans="2:7" x14ac:dyDescent="0.35">
      <c r="B7792" s="7">
        <v>50524</v>
      </c>
      <c r="G7792" s="1"/>
    </row>
    <row r="7793" spans="2:7" x14ac:dyDescent="0.35">
      <c r="B7793" s="7">
        <v>50525</v>
      </c>
      <c r="G7793" s="1"/>
    </row>
    <row r="7794" spans="2:7" x14ac:dyDescent="0.35">
      <c r="B7794" s="7">
        <v>50526</v>
      </c>
      <c r="G7794" s="1"/>
    </row>
    <row r="7795" spans="2:7" x14ac:dyDescent="0.35">
      <c r="B7795" s="7">
        <v>50527</v>
      </c>
      <c r="G7795" s="1"/>
    </row>
    <row r="7796" spans="2:7" x14ac:dyDescent="0.35">
      <c r="B7796" s="7">
        <v>50528</v>
      </c>
      <c r="G7796" s="1"/>
    </row>
    <row r="7797" spans="2:7" x14ac:dyDescent="0.35">
      <c r="B7797" s="7">
        <v>50529</v>
      </c>
      <c r="G7797" s="1"/>
    </row>
    <row r="7798" spans="2:7" x14ac:dyDescent="0.35">
      <c r="B7798" s="7">
        <v>50530</v>
      </c>
      <c r="G7798" s="1"/>
    </row>
    <row r="7799" spans="2:7" x14ac:dyDescent="0.35">
      <c r="B7799" s="7">
        <v>50531</v>
      </c>
      <c r="G7799" s="1"/>
    </row>
    <row r="7800" spans="2:7" x14ac:dyDescent="0.35">
      <c r="B7800" s="7">
        <v>50532</v>
      </c>
      <c r="G7800" s="1"/>
    </row>
    <row r="7801" spans="2:7" x14ac:dyDescent="0.35">
      <c r="B7801" s="7">
        <v>50533</v>
      </c>
      <c r="G7801" s="1"/>
    </row>
    <row r="7802" spans="2:7" x14ac:dyDescent="0.35">
      <c r="B7802" s="7">
        <v>50534</v>
      </c>
      <c r="G7802" s="1"/>
    </row>
    <row r="7803" spans="2:7" x14ac:dyDescent="0.35">
      <c r="B7803" s="7">
        <v>50535</v>
      </c>
      <c r="G7803" s="1"/>
    </row>
    <row r="7804" spans="2:7" x14ac:dyDescent="0.35">
      <c r="B7804" s="7">
        <v>50536</v>
      </c>
      <c r="G7804" s="1"/>
    </row>
    <row r="7805" spans="2:7" x14ac:dyDescent="0.35">
      <c r="B7805" s="7">
        <v>50537</v>
      </c>
      <c r="G7805" s="1"/>
    </row>
    <row r="7806" spans="2:7" x14ac:dyDescent="0.35">
      <c r="B7806" s="7">
        <v>50538</v>
      </c>
      <c r="G7806" s="1"/>
    </row>
    <row r="7807" spans="2:7" x14ac:dyDescent="0.35">
      <c r="B7807" s="7">
        <v>50539</v>
      </c>
      <c r="G7807" s="1"/>
    </row>
    <row r="7808" spans="2:7" x14ac:dyDescent="0.35">
      <c r="B7808" s="7">
        <v>50540</v>
      </c>
      <c r="G7808" s="1"/>
    </row>
    <row r="7809" spans="2:7" x14ac:dyDescent="0.35">
      <c r="B7809" s="7">
        <v>50541</v>
      </c>
      <c r="G7809" s="1"/>
    </row>
    <row r="7810" spans="2:7" x14ac:dyDescent="0.35">
      <c r="B7810" s="7">
        <v>50542</v>
      </c>
      <c r="G7810" s="1"/>
    </row>
    <row r="7811" spans="2:7" x14ac:dyDescent="0.35">
      <c r="B7811" s="7">
        <v>50543</v>
      </c>
      <c r="G7811" s="1"/>
    </row>
    <row r="7812" spans="2:7" x14ac:dyDescent="0.35">
      <c r="B7812" s="7">
        <v>50544</v>
      </c>
      <c r="G7812" s="1"/>
    </row>
    <row r="7813" spans="2:7" x14ac:dyDescent="0.35">
      <c r="B7813" s="7">
        <v>50545</v>
      </c>
      <c r="G7813" s="1"/>
    </row>
    <row r="7814" spans="2:7" x14ac:dyDescent="0.35">
      <c r="B7814" s="7">
        <v>50546</v>
      </c>
      <c r="G7814" s="1"/>
    </row>
    <row r="7815" spans="2:7" x14ac:dyDescent="0.35">
      <c r="B7815" s="7">
        <v>50547</v>
      </c>
      <c r="G7815" s="1"/>
    </row>
    <row r="7816" spans="2:7" x14ac:dyDescent="0.35">
      <c r="B7816" s="7">
        <v>50548</v>
      </c>
      <c r="G7816" s="1"/>
    </row>
    <row r="7817" spans="2:7" x14ac:dyDescent="0.35">
      <c r="B7817" s="7">
        <v>50549</v>
      </c>
      <c r="G7817" s="1"/>
    </row>
    <row r="7818" spans="2:7" x14ac:dyDescent="0.35">
      <c r="B7818" s="7">
        <v>50550</v>
      </c>
      <c r="G7818" s="1"/>
    </row>
    <row r="7819" spans="2:7" x14ac:dyDescent="0.35">
      <c r="B7819" s="7">
        <v>50551</v>
      </c>
      <c r="G7819" s="1"/>
    </row>
    <row r="7820" spans="2:7" x14ac:dyDescent="0.35">
      <c r="B7820" s="7">
        <v>50552</v>
      </c>
      <c r="G7820" s="1"/>
    </row>
    <row r="7821" spans="2:7" x14ac:dyDescent="0.35">
      <c r="B7821" s="7">
        <v>50553</v>
      </c>
      <c r="G7821" s="1"/>
    </row>
    <row r="7822" spans="2:7" x14ac:dyDescent="0.35">
      <c r="B7822" s="7">
        <v>50554</v>
      </c>
      <c r="G7822" s="1"/>
    </row>
    <row r="7823" spans="2:7" x14ac:dyDescent="0.35">
      <c r="B7823" s="7">
        <v>50555</v>
      </c>
      <c r="G7823" s="1"/>
    </row>
    <row r="7824" spans="2:7" x14ac:dyDescent="0.35">
      <c r="B7824" s="7">
        <v>50556</v>
      </c>
      <c r="G7824" s="1"/>
    </row>
    <row r="7825" spans="2:7" x14ac:dyDescent="0.35">
      <c r="B7825" s="7">
        <v>50557</v>
      </c>
      <c r="G7825" s="1"/>
    </row>
    <row r="7826" spans="2:7" x14ac:dyDescent="0.35">
      <c r="B7826" s="7">
        <v>50558</v>
      </c>
      <c r="G7826" s="1"/>
    </row>
    <row r="7827" spans="2:7" x14ac:dyDescent="0.35">
      <c r="B7827" s="7">
        <v>50559</v>
      </c>
      <c r="G7827" s="1"/>
    </row>
    <row r="7828" spans="2:7" x14ac:dyDescent="0.35">
      <c r="B7828" s="7">
        <v>50560</v>
      </c>
      <c r="G7828" s="1"/>
    </row>
    <row r="7829" spans="2:7" x14ac:dyDescent="0.35">
      <c r="B7829" s="7">
        <v>50561</v>
      </c>
      <c r="G7829" s="1"/>
    </row>
    <row r="7830" spans="2:7" x14ac:dyDescent="0.35">
      <c r="B7830" s="7">
        <v>50562</v>
      </c>
      <c r="G7830" s="1"/>
    </row>
    <row r="7831" spans="2:7" x14ac:dyDescent="0.35">
      <c r="B7831" s="7">
        <v>50563</v>
      </c>
      <c r="G7831" s="1"/>
    </row>
    <row r="7832" spans="2:7" x14ac:dyDescent="0.35">
      <c r="B7832" s="7">
        <v>50564</v>
      </c>
      <c r="G7832" s="1"/>
    </row>
    <row r="7833" spans="2:7" x14ac:dyDescent="0.35">
      <c r="B7833" s="7">
        <v>50565</v>
      </c>
      <c r="G7833" s="1"/>
    </row>
    <row r="7834" spans="2:7" x14ac:dyDescent="0.35">
      <c r="B7834" s="7">
        <v>50566</v>
      </c>
      <c r="G7834" s="1"/>
    </row>
    <row r="7835" spans="2:7" x14ac:dyDescent="0.35">
      <c r="B7835" s="7">
        <v>50567</v>
      </c>
      <c r="G7835" s="1"/>
    </row>
    <row r="7836" spans="2:7" x14ac:dyDescent="0.35">
      <c r="B7836" s="7">
        <v>50568</v>
      </c>
      <c r="G7836" s="1"/>
    </row>
    <row r="7837" spans="2:7" x14ac:dyDescent="0.35">
      <c r="B7837" s="7">
        <v>50569</v>
      </c>
      <c r="G7837" s="1"/>
    </row>
    <row r="7838" spans="2:7" x14ac:dyDescent="0.35">
      <c r="B7838" s="7">
        <v>50570</v>
      </c>
      <c r="G7838" s="1"/>
    </row>
    <row r="7839" spans="2:7" x14ac:dyDescent="0.35">
      <c r="B7839" s="7">
        <v>50571</v>
      </c>
      <c r="G7839" s="1"/>
    </row>
    <row r="7840" spans="2:7" x14ac:dyDescent="0.35">
      <c r="B7840" s="7">
        <v>50572</v>
      </c>
      <c r="G7840" s="1"/>
    </row>
    <row r="7841" spans="2:7" x14ac:dyDescent="0.35">
      <c r="B7841" s="7">
        <v>50573</v>
      </c>
      <c r="G7841" s="1"/>
    </row>
    <row r="7842" spans="2:7" x14ac:dyDescent="0.35">
      <c r="B7842" s="7">
        <v>50574</v>
      </c>
      <c r="G7842" s="1"/>
    </row>
    <row r="7843" spans="2:7" x14ac:dyDescent="0.35">
      <c r="B7843" s="7">
        <v>50575</v>
      </c>
      <c r="G7843" s="1"/>
    </row>
    <row r="7844" spans="2:7" x14ac:dyDescent="0.35">
      <c r="B7844" s="7">
        <v>50576</v>
      </c>
      <c r="G7844" s="1"/>
    </row>
    <row r="7845" spans="2:7" x14ac:dyDescent="0.35">
      <c r="B7845" s="7">
        <v>50577</v>
      </c>
      <c r="G7845" s="1"/>
    </row>
    <row r="7846" spans="2:7" x14ac:dyDescent="0.35">
      <c r="B7846" s="7">
        <v>50578</v>
      </c>
      <c r="G7846" s="1"/>
    </row>
    <row r="7847" spans="2:7" x14ac:dyDescent="0.35">
      <c r="B7847" s="7">
        <v>50579</v>
      </c>
      <c r="G7847" s="1"/>
    </row>
    <row r="7848" spans="2:7" x14ac:dyDescent="0.35">
      <c r="B7848" s="7">
        <v>50580</v>
      </c>
      <c r="G7848" s="1"/>
    </row>
    <row r="7849" spans="2:7" x14ac:dyDescent="0.35">
      <c r="B7849" s="7">
        <v>50581</v>
      </c>
      <c r="G7849" s="1"/>
    </row>
    <row r="7850" spans="2:7" x14ac:dyDescent="0.35">
      <c r="B7850" s="7">
        <v>50582</v>
      </c>
      <c r="G7850" s="1"/>
    </row>
    <row r="7851" spans="2:7" x14ac:dyDescent="0.35">
      <c r="B7851" s="7">
        <v>50583</v>
      </c>
      <c r="G7851" s="1"/>
    </row>
    <row r="7852" spans="2:7" x14ac:dyDescent="0.35">
      <c r="B7852" s="7">
        <v>50584</v>
      </c>
      <c r="G7852" s="1"/>
    </row>
    <row r="7853" spans="2:7" x14ac:dyDescent="0.35">
      <c r="B7853" s="7">
        <v>50585</v>
      </c>
      <c r="G7853" s="1"/>
    </row>
    <row r="7854" spans="2:7" x14ac:dyDescent="0.35">
      <c r="B7854" s="7">
        <v>50586</v>
      </c>
      <c r="G7854" s="1"/>
    </row>
    <row r="7855" spans="2:7" x14ac:dyDescent="0.35">
      <c r="B7855" s="7">
        <v>50587</v>
      </c>
      <c r="G7855" s="1"/>
    </row>
    <row r="7856" spans="2:7" x14ac:dyDescent="0.35">
      <c r="B7856" s="7">
        <v>50588</v>
      </c>
      <c r="G7856" s="1"/>
    </row>
    <row r="7857" spans="2:7" x14ac:dyDescent="0.35">
      <c r="B7857" s="7">
        <v>50589</v>
      </c>
      <c r="G7857" s="1"/>
    </row>
    <row r="7858" spans="2:7" x14ac:dyDescent="0.35">
      <c r="B7858" s="7">
        <v>50590</v>
      </c>
      <c r="G7858" s="1"/>
    </row>
    <row r="7859" spans="2:7" x14ac:dyDescent="0.35">
      <c r="B7859" s="7">
        <v>50591</v>
      </c>
      <c r="G7859" s="1"/>
    </row>
    <row r="7860" spans="2:7" x14ac:dyDescent="0.35">
      <c r="B7860" s="7">
        <v>50592</v>
      </c>
      <c r="G7860" s="1"/>
    </row>
    <row r="7861" spans="2:7" x14ac:dyDescent="0.35">
      <c r="B7861" s="7">
        <v>50593</v>
      </c>
      <c r="G7861" s="1"/>
    </row>
    <row r="7862" spans="2:7" x14ac:dyDescent="0.35">
      <c r="B7862" s="7">
        <v>50594</v>
      </c>
      <c r="G7862" s="1"/>
    </row>
    <row r="7863" spans="2:7" x14ac:dyDescent="0.35">
      <c r="B7863" s="7">
        <v>50595</v>
      </c>
      <c r="G7863" s="1"/>
    </row>
    <row r="7864" spans="2:7" x14ac:dyDescent="0.35">
      <c r="B7864" s="7">
        <v>50596</v>
      </c>
      <c r="G7864" s="1"/>
    </row>
    <row r="7865" spans="2:7" x14ac:dyDescent="0.35">
      <c r="B7865" s="7">
        <v>50597</v>
      </c>
      <c r="G7865" s="1"/>
    </row>
    <row r="7866" spans="2:7" x14ac:dyDescent="0.35">
      <c r="B7866" s="7">
        <v>50598</v>
      </c>
      <c r="G7866" s="1"/>
    </row>
    <row r="7867" spans="2:7" x14ac:dyDescent="0.35">
      <c r="B7867" s="7">
        <v>50599</v>
      </c>
      <c r="G7867" s="1"/>
    </row>
    <row r="7868" spans="2:7" x14ac:dyDescent="0.35">
      <c r="B7868" s="7">
        <v>50600</v>
      </c>
      <c r="G7868" s="1"/>
    </row>
    <row r="7869" spans="2:7" x14ac:dyDescent="0.35">
      <c r="B7869" s="7">
        <v>50601</v>
      </c>
      <c r="G7869" s="1"/>
    </row>
    <row r="7870" spans="2:7" x14ac:dyDescent="0.35">
      <c r="B7870" s="7">
        <v>50602</v>
      </c>
      <c r="G7870" s="1"/>
    </row>
    <row r="7871" spans="2:7" x14ac:dyDescent="0.35">
      <c r="B7871" s="7">
        <v>50603</v>
      </c>
      <c r="G7871" s="1"/>
    </row>
    <row r="7872" spans="2:7" x14ac:dyDescent="0.35">
      <c r="B7872" s="7">
        <v>50604</v>
      </c>
      <c r="G7872" s="1"/>
    </row>
    <row r="7873" spans="2:7" x14ac:dyDescent="0.35">
      <c r="B7873" s="7">
        <v>50605</v>
      </c>
      <c r="G7873" s="1"/>
    </row>
    <row r="7874" spans="2:7" x14ac:dyDescent="0.35">
      <c r="B7874" s="7">
        <v>50606</v>
      </c>
      <c r="G7874" s="1"/>
    </row>
    <row r="7875" spans="2:7" x14ac:dyDescent="0.35">
      <c r="B7875" s="7">
        <v>50607</v>
      </c>
      <c r="G7875" s="1"/>
    </row>
    <row r="7876" spans="2:7" x14ac:dyDescent="0.35">
      <c r="B7876" s="7">
        <v>50608</v>
      </c>
      <c r="G7876" s="1"/>
    </row>
    <row r="7877" spans="2:7" x14ac:dyDescent="0.35">
      <c r="B7877" s="7">
        <v>50609</v>
      </c>
      <c r="G7877" s="1"/>
    </row>
    <row r="7878" spans="2:7" x14ac:dyDescent="0.35">
      <c r="B7878" s="7">
        <v>50610</v>
      </c>
      <c r="G7878" s="1"/>
    </row>
    <row r="7879" spans="2:7" x14ac:dyDescent="0.35">
      <c r="B7879" s="7">
        <v>50611</v>
      </c>
      <c r="G7879" s="1"/>
    </row>
    <row r="7880" spans="2:7" x14ac:dyDescent="0.35">
      <c r="B7880" s="7">
        <v>50612</v>
      </c>
      <c r="G7880" s="1"/>
    </row>
    <row r="7881" spans="2:7" x14ac:dyDescent="0.35">
      <c r="B7881" s="7">
        <v>50613</v>
      </c>
      <c r="G7881" s="1"/>
    </row>
    <row r="7882" spans="2:7" x14ac:dyDescent="0.35">
      <c r="B7882" s="7">
        <v>50614</v>
      </c>
      <c r="G7882" s="1"/>
    </row>
    <row r="7883" spans="2:7" x14ac:dyDescent="0.35">
      <c r="B7883" s="7">
        <v>50615</v>
      </c>
      <c r="G7883" s="1"/>
    </row>
    <row r="7884" spans="2:7" x14ac:dyDescent="0.35">
      <c r="B7884" s="7">
        <v>50616</v>
      </c>
      <c r="G7884" s="1"/>
    </row>
    <row r="7885" spans="2:7" x14ac:dyDescent="0.35">
      <c r="B7885" s="7">
        <v>50617</v>
      </c>
      <c r="G7885" s="1"/>
    </row>
    <row r="7886" spans="2:7" x14ac:dyDescent="0.35">
      <c r="B7886" s="7">
        <v>50618</v>
      </c>
      <c r="G7886" s="1"/>
    </row>
    <row r="7887" spans="2:7" x14ac:dyDescent="0.35">
      <c r="B7887" s="7">
        <v>50619</v>
      </c>
      <c r="G7887" s="1"/>
    </row>
    <row r="7888" spans="2:7" x14ac:dyDescent="0.35">
      <c r="B7888" s="7">
        <v>50620</v>
      </c>
      <c r="G7888" s="1"/>
    </row>
    <row r="7889" spans="2:7" x14ac:dyDescent="0.35">
      <c r="B7889" s="7">
        <v>50621</v>
      </c>
      <c r="G7889" s="1"/>
    </row>
    <row r="7890" spans="2:7" x14ac:dyDescent="0.35">
      <c r="B7890" s="7">
        <v>50622</v>
      </c>
      <c r="G7890" s="1"/>
    </row>
    <row r="7891" spans="2:7" x14ac:dyDescent="0.35">
      <c r="B7891" s="7">
        <v>50623</v>
      </c>
      <c r="G7891" s="1"/>
    </row>
    <row r="7892" spans="2:7" x14ac:dyDescent="0.35">
      <c r="B7892" s="7">
        <v>50624</v>
      </c>
      <c r="G7892" s="1"/>
    </row>
    <row r="7893" spans="2:7" x14ac:dyDescent="0.35">
      <c r="B7893" s="7">
        <v>50625</v>
      </c>
      <c r="G7893" s="1"/>
    </row>
    <row r="7894" spans="2:7" x14ac:dyDescent="0.35">
      <c r="B7894" s="7">
        <v>50626</v>
      </c>
      <c r="G7894" s="1"/>
    </row>
    <row r="7895" spans="2:7" x14ac:dyDescent="0.35">
      <c r="B7895" s="7">
        <v>50627</v>
      </c>
      <c r="G7895" s="1"/>
    </row>
    <row r="7896" spans="2:7" x14ac:dyDescent="0.35">
      <c r="B7896" s="7">
        <v>50628</v>
      </c>
      <c r="G7896" s="1"/>
    </row>
    <row r="7897" spans="2:7" x14ac:dyDescent="0.35">
      <c r="B7897" s="7">
        <v>50629</v>
      </c>
      <c r="G7897" s="1"/>
    </row>
    <row r="7898" spans="2:7" x14ac:dyDescent="0.35">
      <c r="B7898" s="7">
        <v>50630</v>
      </c>
      <c r="G7898" s="1"/>
    </row>
    <row r="7899" spans="2:7" x14ac:dyDescent="0.35">
      <c r="B7899" s="7">
        <v>50631</v>
      </c>
      <c r="G7899" s="1"/>
    </row>
    <row r="7900" spans="2:7" x14ac:dyDescent="0.35">
      <c r="B7900" s="7">
        <v>50632</v>
      </c>
      <c r="G7900" s="1"/>
    </row>
    <row r="7901" spans="2:7" x14ac:dyDescent="0.35">
      <c r="B7901" s="7">
        <v>50633</v>
      </c>
      <c r="G7901" s="1"/>
    </row>
    <row r="7902" spans="2:7" x14ac:dyDescent="0.35">
      <c r="B7902" s="7">
        <v>50634</v>
      </c>
      <c r="G7902" s="1"/>
    </row>
    <row r="7903" spans="2:7" x14ac:dyDescent="0.35">
      <c r="B7903" s="7">
        <v>50635</v>
      </c>
      <c r="G7903" s="1"/>
    </row>
    <row r="7904" spans="2:7" x14ac:dyDescent="0.35">
      <c r="B7904" s="7">
        <v>50636</v>
      </c>
      <c r="G7904" s="1"/>
    </row>
    <row r="7905" spans="2:7" x14ac:dyDescent="0.35">
      <c r="B7905" s="7">
        <v>50637</v>
      </c>
      <c r="G7905" s="1"/>
    </row>
    <row r="7906" spans="2:7" x14ac:dyDescent="0.35">
      <c r="B7906" s="7">
        <v>50638</v>
      </c>
      <c r="G7906" s="1"/>
    </row>
    <row r="7907" spans="2:7" x14ac:dyDescent="0.35">
      <c r="B7907" s="7">
        <v>50639</v>
      </c>
      <c r="G7907" s="1"/>
    </row>
    <row r="7908" spans="2:7" x14ac:dyDescent="0.35">
      <c r="B7908" s="7">
        <v>50640</v>
      </c>
      <c r="G7908" s="1"/>
    </row>
    <row r="7909" spans="2:7" x14ac:dyDescent="0.35">
      <c r="B7909" s="7">
        <v>50641</v>
      </c>
      <c r="G7909" s="1"/>
    </row>
    <row r="7910" spans="2:7" x14ac:dyDescent="0.35">
      <c r="B7910" s="7">
        <v>50642</v>
      </c>
      <c r="G7910" s="1"/>
    </row>
    <row r="7911" spans="2:7" x14ac:dyDescent="0.35">
      <c r="B7911" s="7">
        <v>50643</v>
      </c>
      <c r="G7911" s="1"/>
    </row>
    <row r="7912" spans="2:7" x14ac:dyDescent="0.35">
      <c r="B7912" s="7">
        <v>50644</v>
      </c>
      <c r="G7912" s="1"/>
    </row>
    <row r="7913" spans="2:7" x14ac:dyDescent="0.35">
      <c r="B7913" s="7">
        <v>50645</v>
      </c>
      <c r="G7913" s="1"/>
    </row>
    <row r="7914" spans="2:7" x14ac:dyDescent="0.35">
      <c r="B7914" s="7">
        <v>50646</v>
      </c>
      <c r="G7914" s="1"/>
    </row>
    <row r="7915" spans="2:7" x14ac:dyDescent="0.35">
      <c r="B7915" s="7">
        <v>50647</v>
      </c>
      <c r="G7915" s="1"/>
    </row>
    <row r="7916" spans="2:7" x14ac:dyDescent="0.35">
      <c r="B7916" s="7">
        <v>50648</v>
      </c>
      <c r="G7916" s="1"/>
    </row>
    <row r="7917" spans="2:7" x14ac:dyDescent="0.35">
      <c r="B7917" s="7">
        <v>50649</v>
      </c>
      <c r="G7917" s="1"/>
    </row>
    <row r="7918" spans="2:7" x14ac:dyDescent="0.35">
      <c r="B7918" s="7">
        <v>50650</v>
      </c>
      <c r="G7918" s="1"/>
    </row>
    <row r="7919" spans="2:7" x14ac:dyDescent="0.35">
      <c r="B7919" s="7">
        <v>50651</v>
      </c>
      <c r="G7919" s="1"/>
    </row>
    <row r="7920" spans="2:7" x14ac:dyDescent="0.35">
      <c r="B7920" s="7">
        <v>50652</v>
      </c>
      <c r="G7920" s="1"/>
    </row>
    <row r="7921" spans="2:7" x14ac:dyDescent="0.35">
      <c r="B7921" s="7">
        <v>50653</v>
      </c>
      <c r="G7921" s="1"/>
    </row>
    <row r="7922" spans="2:7" x14ac:dyDescent="0.35">
      <c r="B7922" s="7">
        <v>50654</v>
      </c>
      <c r="G7922" s="1"/>
    </row>
    <row r="7923" spans="2:7" x14ac:dyDescent="0.35">
      <c r="B7923" s="7">
        <v>50655</v>
      </c>
      <c r="G7923" s="1"/>
    </row>
    <row r="7924" spans="2:7" x14ac:dyDescent="0.35">
      <c r="B7924" s="7">
        <v>50656</v>
      </c>
      <c r="G7924" s="1"/>
    </row>
    <row r="7925" spans="2:7" x14ac:dyDescent="0.35">
      <c r="B7925" s="7">
        <v>50657</v>
      </c>
      <c r="G7925" s="1"/>
    </row>
    <row r="7926" spans="2:7" x14ac:dyDescent="0.35">
      <c r="B7926" s="7">
        <v>50658</v>
      </c>
      <c r="G7926" s="1"/>
    </row>
    <row r="7927" spans="2:7" x14ac:dyDescent="0.35">
      <c r="B7927" s="7">
        <v>50659</v>
      </c>
      <c r="G7927" s="1"/>
    </row>
    <row r="7928" spans="2:7" x14ac:dyDescent="0.35">
      <c r="B7928" s="7">
        <v>50660</v>
      </c>
      <c r="G7928" s="1"/>
    </row>
    <row r="7929" spans="2:7" x14ac:dyDescent="0.35">
      <c r="B7929" s="7">
        <v>50661</v>
      </c>
      <c r="G7929" s="1"/>
    </row>
    <row r="7930" spans="2:7" x14ac:dyDescent="0.35">
      <c r="B7930" s="7">
        <v>50662</v>
      </c>
      <c r="G7930" s="1"/>
    </row>
    <row r="7931" spans="2:7" x14ac:dyDescent="0.35">
      <c r="B7931" s="7">
        <v>50663</v>
      </c>
      <c r="G7931" s="1"/>
    </row>
    <row r="7932" spans="2:7" x14ac:dyDescent="0.35">
      <c r="B7932" s="7">
        <v>50664</v>
      </c>
      <c r="G7932" s="1"/>
    </row>
    <row r="7933" spans="2:7" x14ac:dyDescent="0.35">
      <c r="B7933" s="7">
        <v>50665</v>
      </c>
      <c r="G7933" s="1"/>
    </row>
    <row r="7934" spans="2:7" x14ac:dyDescent="0.35">
      <c r="B7934" s="7">
        <v>50666</v>
      </c>
      <c r="G7934" s="1"/>
    </row>
    <row r="7935" spans="2:7" x14ac:dyDescent="0.35">
      <c r="B7935" s="7">
        <v>50667</v>
      </c>
      <c r="G7935" s="1"/>
    </row>
    <row r="7936" spans="2:7" x14ac:dyDescent="0.35">
      <c r="B7936" s="7">
        <v>50668</v>
      </c>
      <c r="G7936" s="1"/>
    </row>
    <row r="7937" spans="2:7" x14ac:dyDescent="0.35">
      <c r="B7937" s="7">
        <v>50669</v>
      </c>
      <c r="G7937" s="1"/>
    </row>
    <row r="7938" spans="2:7" x14ac:dyDescent="0.35">
      <c r="B7938" s="7">
        <v>50670</v>
      </c>
      <c r="G7938" s="1"/>
    </row>
    <row r="7939" spans="2:7" x14ac:dyDescent="0.35">
      <c r="B7939" s="7">
        <v>50671</v>
      </c>
      <c r="G7939" s="1"/>
    </row>
    <row r="7940" spans="2:7" x14ac:dyDescent="0.35">
      <c r="B7940" s="7">
        <v>50672</v>
      </c>
      <c r="G7940" s="1"/>
    </row>
    <row r="7941" spans="2:7" x14ac:dyDescent="0.35">
      <c r="B7941" s="7">
        <v>50673</v>
      </c>
      <c r="G7941" s="1"/>
    </row>
    <row r="7942" spans="2:7" x14ac:dyDescent="0.35">
      <c r="B7942" s="7">
        <v>50674</v>
      </c>
      <c r="G7942" s="1"/>
    </row>
    <row r="7943" spans="2:7" x14ac:dyDescent="0.35">
      <c r="B7943" s="7">
        <v>50675</v>
      </c>
      <c r="G7943" s="1"/>
    </row>
    <row r="7944" spans="2:7" x14ac:dyDescent="0.35">
      <c r="B7944" s="7">
        <v>50676</v>
      </c>
      <c r="G7944" s="1"/>
    </row>
    <row r="7945" spans="2:7" x14ac:dyDescent="0.35">
      <c r="B7945" s="7">
        <v>50677</v>
      </c>
      <c r="G7945" s="1"/>
    </row>
    <row r="7946" spans="2:7" x14ac:dyDescent="0.35">
      <c r="B7946" s="7">
        <v>50678</v>
      </c>
      <c r="G7946" s="1"/>
    </row>
    <row r="7947" spans="2:7" x14ac:dyDescent="0.35">
      <c r="B7947" s="7">
        <v>50679</v>
      </c>
      <c r="G7947" s="1"/>
    </row>
    <row r="7948" spans="2:7" x14ac:dyDescent="0.35">
      <c r="B7948" s="7">
        <v>50680</v>
      </c>
      <c r="G7948" s="1"/>
    </row>
    <row r="7949" spans="2:7" x14ac:dyDescent="0.35">
      <c r="B7949" s="7">
        <v>50681</v>
      </c>
      <c r="G7949" s="1"/>
    </row>
    <row r="7950" spans="2:7" x14ac:dyDescent="0.35">
      <c r="B7950" s="7">
        <v>50682</v>
      </c>
      <c r="G7950" s="1"/>
    </row>
    <row r="7951" spans="2:7" x14ac:dyDescent="0.35">
      <c r="B7951" s="7">
        <v>50683</v>
      </c>
      <c r="G7951" s="1"/>
    </row>
    <row r="7952" spans="2:7" x14ac:dyDescent="0.35">
      <c r="B7952" s="7">
        <v>50684</v>
      </c>
      <c r="G7952" s="1"/>
    </row>
    <row r="7953" spans="2:7" x14ac:dyDescent="0.35">
      <c r="B7953" s="7">
        <v>50685</v>
      </c>
      <c r="G7953" s="1"/>
    </row>
    <row r="7954" spans="2:7" x14ac:dyDescent="0.35">
      <c r="B7954" s="7">
        <v>50686</v>
      </c>
      <c r="G7954" s="1"/>
    </row>
    <row r="7955" spans="2:7" x14ac:dyDescent="0.35">
      <c r="B7955" s="7">
        <v>50687</v>
      </c>
      <c r="G7955" s="1"/>
    </row>
    <row r="7956" spans="2:7" x14ac:dyDescent="0.35">
      <c r="B7956" s="7">
        <v>50688</v>
      </c>
      <c r="G7956" s="1"/>
    </row>
    <row r="7957" spans="2:7" x14ac:dyDescent="0.35">
      <c r="B7957" s="7">
        <v>50689</v>
      </c>
      <c r="G7957" s="1"/>
    </row>
    <row r="7958" spans="2:7" x14ac:dyDescent="0.35">
      <c r="B7958" s="7">
        <v>50690</v>
      </c>
      <c r="G7958" s="1"/>
    </row>
    <row r="7959" spans="2:7" x14ac:dyDescent="0.35">
      <c r="B7959" s="7">
        <v>50691</v>
      </c>
      <c r="G7959" s="1"/>
    </row>
    <row r="7960" spans="2:7" x14ac:dyDescent="0.35">
      <c r="B7960" s="7">
        <v>50692</v>
      </c>
      <c r="G7960" s="1"/>
    </row>
    <row r="7961" spans="2:7" x14ac:dyDescent="0.35">
      <c r="B7961" s="7">
        <v>50693</v>
      </c>
      <c r="G7961" s="1"/>
    </row>
    <row r="7962" spans="2:7" x14ac:dyDescent="0.35">
      <c r="B7962" s="7">
        <v>50694</v>
      </c>
      <c r="G7962" s="1"/>
    </row>
    <row r="7963" spans="2:7" x14ac:dyDescent="0.35">
      <c r="B7963" s="7">
        <v>50695</v>
      </c>
      <c r="G7963" s="1"/>
    </row>
    <row r="7964" spans="2:7" x14ac:dyDescent="0.35">
      <c r="B7964" s="7">
        <v>50696</v>
      </c>
      <c r="G7964" s="1"/>
    </row>
    <row r="7965" spans="2:7" x14ac:dyDescent="0.35">
      <c r="B7965" s="7">
        <v>50697</v>
      </c>
      <c r="G7965" s="1"/>
    </row>
    <row r="7966" spans="2:7" x14ac:dyDescent="0.35">
      <c r="B7966" s="7">
        <v>50698</v>
      </c>
      <c r="G7966" s="1"/>
    </row>
    <row r="7967" spans="2:7" x14ac:dyDescent="0.35">
      <c r="B7967" s="7">
        <v>50699</v>
      </c>
      <c r="G7967" s="1"/>
    </row>
    <row r="7968" spans="2:7" x14ac:dyDescent="0.35">
      <c r="B7968" s="7">
        <v>50700</v>
      </c>
      <c r="G7968" s="1"/>
    </row>
    <row r="7969" spans="2:7" x14ac:dyDescent="0.35">
      <c r="B7969" s="7">
        <v>50701</v>
      </c>
      <c r="G7969" s="1"/>
    </row>
    <row r="7970" spans="2:7" x14ac:dyDescent="0.35">
      <c r="B7970" s="7">
        <v>50702</v>
      </c>
      <c r="G7970" s="1"/>
    </row>
    <row r="7971" spans="2:7" x14ac:dyDescent="0.35">
      <c r="B7971" s="7">
        <v>50703</v>
      </c>
      <c r="G7971" s="1"/>
    </row>
    <row r="7972" spans="2:7" x14ac:dyDescent="0.35">
      <c r="B7972" s="7">
        <v>50704</v>
      </c>
      <c r="G7972" s="1"/>
    </row>
    <row r="7973" spans="2:7" x14ac:dyDescent="0.35">
      <c r="B7973" s="7">
        <v>50705</v>
      </c>
      <c r="G7973" s="1"/>
    </row>
    <row r="7974" spans="2:7" x14ac:dyDescent="0.35">
      <c r="B7974" s="7">
        <v>50706</v>
      </c>
      <c r="G7974" s="1"/>
    </row>
    <row r="7975" spans="2:7" x14ac:dyDescent="0.35">
      <c r="B7975" s="7">
        <v>50707</v>
      </c>
      <c r="G7975" s="1"/>
    </row>
    <row r="7976" spans="2:7" x14ac:dyDescent="0.35">
      <c r="B7976" s="7">
        <v>50708</v>
      </c>
      <c r="G7976" s="1"/>
    </row>
    <row r="7977" spans="2:7" x14ac:dyDescent="0.35">
      <c r="B7977" s="7">
        <v>50709</v>
      </c>
      <c r="G7977" s="1"/>
    </row>
    <row r="7978" spans="2:7" x14ac:dyDescent="0.35">
      <c r="B7978" s="7">
        <v>50710</v>
      </c>
      <c r="G7978" s="1"/>
    </row>
    <row r="7979" spans="2:7" x14ac:dyDescent="0.35">
      <c r="B7979" s="7">
        <v>50711</v>
      </c>
      <c r="G7979" s="1"/>
    </row>
    <row r="7980" spans="2:7" x14ac:dyDescent="0.35">
      <c r="B7980" s="7">
        <v>50712</v>
      </c>
      <c r="G7980" s="1"/>
    </row>
    <row r="7981" spans="2:7" x14ac:dyDescent="0.35">
      <c r="B7981" s="7">
        <v>50713</v>
      </c>
      <c r="G7981" s="1"/>
    </row>
    <row r="7982" spans="2:7" x14ac:dyDescent="0.35">
      <c r="B7982" s="7">
        <v>50714</v>
      </c>
      <c r="G7982" s="1"/>
    </row>
    <row r="7983" spans="2:7" x14ac:dyDescent="0.35">
      <c r="B7983" s="7">
        <v>50715</v>
      </c>
      <c r="G7983" s="1"/>
    </row>
    <row r="7984" spans="2:7" x14ac:dyDescent="0.35">
      <c r="B7984" s="7">
        <v>50716</v>
      </c>
      <c r="G7984" s="1"/>
    </row>
    <row r="7985" spans="2:7" x14ac:dyDescent="0.35">
      <c r="B7985" s="7">
        <v>50717</v>
      </c>
      <c r="G7985" s="1"/>
    </row>
    <row r="7986" spans="2:7" x14ac:dyDescent="0.35">
      <c r="B7986" s="7">
        <v>50718</v>
      </c>
      <c r="G7986" s="1"/>
    </row>
    <row r="7987" spans="2:7" x14ac:dyDescent="0.35">
      <c r="B7987" s="7">
        <v>50719</v>
      </c>
      <c r="G7987" s="1"/>
    </row>
    <row r="7988" spans="2:7" x14ac:dyDescent="0.35">
      <c r="B7988" s="7">
        <v>50720</v>
      </c>
      <c r="G7988" s="1"/>
    </row>
    <row r="7989" spans="2:7" x14ac:dyDescent="0.35">
      <c r="B7989" s="7">
        <v>50721</v>
      </c>
      <c r="G7989" s="1"/>
    </row>
    <row r="7990" spans="2:7" x14ac:dyDescent="0.35">
      <c r="B7990" s="7">
        <v>50722</v>
      </c>
      <c r="G7990" s="1"/>
    </row>
    <row r="7991" spans="2:7" x14ac:dyDescent="0.35">
      <c r="B7991" s="7">
        <v>50723</v>
      </c>
      <c r="G7991" s="1"/>
    </row>
    <row r="7992" spans="2:7" x14ac:dyDescent="0.35">
      <c r="B7992" s="7">
        <v>50724</v>
      </c>
      <c r="G7992" s="1"/>
    </row>
    <row r="7993" spans="2:7" x14ac:dyDescent="0.35">
      <c r="B7993" s="7">
        <v>50725</v>
      </c>
      <c r="G7993" s="1"/>
    </row>
    <row r="7994" spans="2:7" x14ac:dyDescent="0.35">
      <c r="B7994" s="7">
        <v>50726</v>
      </c>
      <c r="G7994" s="1"/>
    </row>
    <row r="7995" spans="2:7" x14ac:dyDescent="0.35">
      <c r="B7995" s="7">
        <v>50727</v>
      </c>
      <c r="G7995" s="1"/>
    </row>
    <row r="7996" spans="2:7" x14ac:dyDescent="0.35">
      <c r="B7996" s="7">
        <v>50728</v>
      </c>
      <c r="G7996" s="1"/>
    </row>
    <row r="7997" spans="2:7" x14ac:dyDescent="0.35">
      <c r="B7997" s="7">
        <v>50729</v>
      </c>
      <c r="G7997" s="1"/>
    </row>
    <row r="7998" spans="2:7" x14ac:dyDescent="0.35">
      <c r="B7998" s="7">
        <v>50730</v>
      </c>
      <c r="G7998" s="1"/>
    </row>
    <row r="7999" spans="2:7" x14ac:dyDescent="0.35">
      <c r="B7999" s="7">
        <v>50731</v>
      </c>
      <c r="G7999" s="1"/>
    </row>
    <row r="8000" spans="2:7" x14ac:dyDescent="0.35">
      <c r="B8000" s="7">
        <v>50732</v>
      </c>
      <c r="G8000" s="1"/>
    </row>
    <row r="8001" spans="2:7" x14ac:dyDescent="0.35">
      <c r="B8001" s="7">
        <v>50733</v>
      </c>
      <c r="G8001" s="1"/>
    </row>
    <row r="8002" spans="2:7" x14ac:dyDescent="0.35">
      <c r="B8002" s="7">
        <v>50734</v>
      </c>
      <c r="G8002" s="1"/>
    </row>
    <row r="8003" spans="2:7" x14ac:dyDescent="0.35">
      <c r="B8003" s="7">
        <v>50735</v>
      </c>
      <c r="G8003" s="1"/>
    </row>
    <row r="8004" spans="2:7" x14ac:dyDescent="0.35">
      <c r="B8004" s="7">
        <v>50736</v>
      </c>
      <c r="G8004" s="1"/>
    </row>
    <row r="8005" spans="2:7" x14ac:dyDescent="0.35">
      <c r="B8005" s="7">
        <v>50737</v>
      </c>
      <c r="G8005" s="1"/>
    </row>
    <row r="8006" spans="2:7" x14ac:dyDescent="0.35">
      <c r="B8006" s="7">
        <v>50738</v>
      </c>
      <c r="G8006" s="1"/>
    </row>
    <row r="8007" spans="2:7" x14ac:dyDescent="0.35">
      <c r="B8007" s="7">
        <v>50739</v>
      </c>
      <c r="G8007" s="1"/>
    </row>
    <row r="8008" spans="2:7" x14ac:dyDescent="0.35">
      <c r="B8008" s="7">
        <v>50740</v>
      </c>
      <c r="G8008" s="1"/>
    </row>
    <row r="8009" spans="2:7" x14ac:dyDescent="0.35">
      <c r="B8009" s="7">
        <v>50741</v>
      </c>
      <c r="G8009" s="1"/>
    </row>
    <row r="8010" spans="2:7" x14ac:dyDescent="0.35">
      <c r="B8010" s="7">
        <v>50742</v>
      </c>
      <c r="G8010" s="1"/>
    </row>
    <row r="8011" spans="2:7" x14ac:dyDescent="0.35">
      <c r="B8011" s="7">
        <v>50743</v>
      </c>
      <c r="G8011" s="1"/>
    </row>
    <row r="8012" spans="2:7" x14ac:dyDescent="0.35">
      <c r="B8012" s="7">
        <v>50744</v>
      </c>
      <c r="G8012" s="1"/>
    </row>
    <row r="8013" spans="2:7" x14ac:dyDescent="0.35">
      <c r="B8013" s="7">
        <v>50745</v>
      </c>
      <c r="G8013" s="1"/>
    </row>
    <row r="8014" spans="2:7" x14ac:dyDescent="0.35">
      <c r="B8014" s="7">
        <v>50746</v>
      </c>
      <c r="G8014" s="1"/>
    </row>
    <row r="8015" spans="2:7" x14ac:dyDescent="0.35">
      <c r="B8015" s="7">
        <v>50747</v>
      </c>
      <c r="G8015" s="1"/>
    </row>
    <row r="8016" spans="2:7" x14ac:dyDescent="0.35">
      <c r="B8016" s="7">
        <v>50748</v>
      </c>
      <c r="G8016" s="1"/>
    </row>
    <row r="8017" spans="2:7" x14ac:dyDescent="0.35">
      <c r="B8017" s="7">
        <v>50749</v>
      </c>
      <c r="G8017" s="1"/>
    </row>
    <row r="8018" spans="2:7" x14ac:dyDescent="0.35">
      <c r="B8018" s="7">
        <v>50750</v>
      </c>
      <c r="G8018" s="1"/>
    </row>
    <row r="8019" spans="2:7" x14ac:dyDescent="0.35">
      <c r="B8019" s="7">
        <v>50751</v>
      </c>
      <c r="G8019" s="1"/>
    </row>
    <row r="8020" spans="2:7" x14ac:dyDescent="0.35">
      <c r="B8020" s="7">
        <v>50752</v>
      </c>
      <c r="G8020" s="1"/>
    </row>
    <row r="8021" spans="2:7" x14ac:dyDescent="0.35">
      <c r="B8021" s="7">
        <v>50753</v>
      </c>
      <c r="G8021" s="1"/>
    </row>
    <row r="8022" spans="2:7" x14ac:dyDescent="0.35">
      <c r="B8022" s="7">
        <v>50754</v>
      </c>
      <c r="G8022" s="1"/>
    </row>
    <row r="8023" spans="2:7" x14ac:dyDescent="0.35">
      <c r="B8023" s="7">
        <v>50755</v>
      </c>
      <c r="G8023" s="1"/>
    </row>
    <row r="8024" spans="2:7" x14ac:dyDescent="0.35">
      <c r="B8024" s="7">
        <v>50756</v>
      </c>
      <c r="G8024" s="1"/>
    </row>
    <row r="8025" spans="2:7" x14ac:dyDescent="0.35">
      <c r="B8025" s="7">
        <v>50757</v>
      </c>
      <c r="G8025" s="1"/>
    </row>
    <row r="8026" spans="2:7" x14ac:dyDescent="0.35">
      <c r="B8026" s="7">
        <v>50758</v>
      </c>
      <c r="G8026" s="1"/>
    </row>
    <row r="8027" spans="2:7" x14ac:dyDescent="0.35">
      <c r="B8027" s="7">
        <v>50759</v>
      </c>
      <c r="G8027" s="1"/>
    </row>
    <row r="8028" spans="2:7" x14ac:dyDescent="0.35">
      <c r="B8028" s="7">
        <v>50760</v>
      </c>
      <c r="G8028" s="1"/>
    </row>
    <row r="8029" spans="2:7" x14ac:dyDescent="0.35">
      <c r="B8029" s="7">
        <v>50761</v>
      </c>
      <c r="G8029" s="1"/>
    </row>
    <row r="8030" spans="2:7" x14ac:dyDescent="0.35">
      <c r="B8030" s="7">
        <v>50762</v>
      </c>
      <c r="G8030" s="1"/>
    </row>
    <row r="8031" spans="2:7" x14ac:dyDescent="0.35">
      <c r="B8031" s="7">
        <v>50763</v>
      </c>
      <c r="G8031" s="1"/>
    </row>
    <row r="8032" spans="2:7" x14ac:dyDescent="0.35">
      <c r="B8032" s="7">
        <v>50764</v>
      </c>
      <c r="G8032" s="1"/>
    </row>
    <row r="8033" spans="2:7" x14ac:dyDescent="0.35">
      <c r="B8033" s="7">
        <v>50765</v>
      </c>
      <c r="G8033" s="1"/>
    </row>
    <row r="8034" spans="2:7" x14ac:dyDescent="0.35">
      <c r="B8034" s="7">
        <v>50766</v>
      </c>
      <c r="G8034" s="1"/>
    </row>
    <row r="8035" spans="2:7" x14ac:dyDescent="0.35">
      <c r="B8035" s="7">
        <v>50767</v>
      </c>
      <c r="G8035" s="1"/>
    </row>
    <row r="8036" spans="2:7" x14ac:dyDescent="0.35">
      <c r="B8036" s="7">
        <v>50768</v>
      </c>
      <c r="G8036" s="1"/>
    </row>
    <row r="8037" spans="2:7" x14ac:dyDescent="0.35">
      <c r="B8037" s="7">
        <v>50769</v>
      </c>
      <c r="G8037" s="1"/>
    </row>
    <row r="8038" spans="2:7" x14ac:dyDescent="0.35">
      <c r="B8038" s="7">
        <v>50770</v>
      </c>
      <c r="G8038" s="1"/>
    </row>
    <row r="8039" spans="2:7" x14ac:dyDescent="0.35">
      <c r="B8039" s="7">
        <v>50771</v>
      </c>
      <c r="G8039" s="1"/>
    </row>
    <row r="8040" spans="2:7" x14ac:dyDescent="0.35">
      <c r="B8040" s="7">
        <v>50772</v>
      </c>
      <c r="G8040" s="1"/>
    </row>
    <row r="8041" spans="2:7" x14ac:dyDescent="0.35">
      <c r="B8041" s="7">
        <v>50773</v>
      </c>
      <c r="G8041" s="1"/>
    </row>
    <row r="8042" spans="2:7" x14ac:dyDescent="0.35">
      <c r="B8042" s="7">
        <v>50774</v>
      </c>
      <c r="G8042" s="1"/>
    </row>
    <row r="8043" spans="2:7" x14ac:dyDescent="0.35">
      <c r="B8043" s="7">
        <v>50775</v>
      </c>
      <c r="G8043" s="1"/>
    </row>
    <row r="8044" spans="2:7" x14ac:dyDescent="0.35">
      <c r="B8044" s="7">
        <v>50776</v>
      </c>
      <c r="G8044" s="1"/>
    </row>
    <row r="8045" spans="2:7" x14ac:dyDescent="0.35">
      <c r="B8045" s="7">
        <v>50777</v>
      </c>
      <c r="G8045" s="1"/>
    </row>
    <row r="8046" spans="2:7" x14ac:dyDescent="0.35">
      <c r="B8046" s="7">
        <v>50778</v>
      </c>
      <c r="G8046" s="1"/>
    </row>
    <row r="8047" spans="2:7" x14ac:dyDescent="0.35">
      <c r="B8047" s="7">
        <v>50779</v>
      </c>
      <c r="G8047" s="1"/>
    </row>
    <row r="8048" spans="2:7" x14ac:dyDescent="0.35">
      <c r="B8048" s="7">
        <v>50780</v>
      </c>
      <c r="G8048" s="1"/>
    </row>
    <row r="8049" spans="2:7" x14ac:dyDescent="0.35">
      <c r="B8049" s="7">
        <v>50781</v>
      </c>
      <c r="G8049" s="1"/>
    </row>
    <row r="8050" spans="2:7" x14ac:dyDescent="0.35">
      <c r="B8050" s="7">
        <v>50782</v>
      </c>
      <c r="G8050" s="1"/>
    </row>
    <row r="8051" spans="2:7" x14ac:dyDescent="0.35">
      <c r="B8051" s="7">
        <v>50783</v>
      </c>
      <c r="G8051" s="1"/>
    </row>
    <row r="8052" spans="2:7" x14ac:dyDescent="0.35">
      <c r="B8052" s="7">
        <v>50784</v>
      </c>
      <c r="G8052" s="1"/>
    </row>
    <row r="8053" spans="2:7" x14ac:dyDescent="0.35">
      <c r="B8053" s="7">
        <v>50785</v>
      </c>
      <c r="G8053" s="1"/>
    </row>
    <row r="8054" spans="2:7" x14ac:dyDescent="0.35">
      <c r="B8054" s="7">
        <v>50786</v>
      </c>
      <c r="G8054" s="1"/>
    </row>
    <row r="8055" spans="2:7" x14ac:dyDescent="0.35">
      <c r="B8055" s="7">
        <v>50787</v>
      </c>
      <c r="G8055" s="1"/>
    </row>
    <row r="8056" spans="2:7" x14ac:dyDescent="0.35">
      <c r="B8056" s="7">
        <v>50788</v>
      </c>
      <c r="G8056" s="1"/>
    </row>
    <row r="8057" spans="2:7" x14ac:dyDescent="0.35">
      <c r="B8057" s="7">
        <v>50789</v>
      </c>
      <c r="G8057" s="1"/>
    </row>
    <row r="8058" spans="2:7" x14ac:dyDescent="0.35">
      <c r="B8058" s="7">
        <v>50790</v>
      </c>
      <c r="G8058" s="1"/>
    </row>
    <row r="8059" spans="2:7" x14ac:dyDescent="0.35">
      <c r="B8059" s="7">
        <v>50791</v>
      </c>
      <c r="G8059" s="1"/>
    </row>
    <row r="8060" spans="2:7" x14ac:dyDescent="0.35">
      <c r="B8060" s="7">
        <v>50792</v>
      </c>
      <c r="G8060" s="1"/>
    </row>
    <row r="8061" spans="2:7" x14ac:dyDescent="0.35">
      <c r="B8061" s="7">
        <v>50793</v>
      </c>
      <c r="G8061" s="1"/>
    </row>
    <row r="8062" spans="2:7" x14ac:dyDescent="0.35">
      <c r="B8062" s="7">
        <v>50794</v>
      </c>
      <c r="G8062" s="1"/>
    </row>
    <row r="8063" spans="2:7" x14ac:dyDescent="0.35">
      <c r="B8063" s="7">
        <v>50795</v>
      </c>
      <c r="G8063" s="1"/>
    </row>
    <row r="8064" spans="2:7" x14ac:dyDescent="0.35">
      <c r="B8064" s="7">
        <v>50796</v>
      </c>
      <c r="G8064" s="1"/>
    </row>
    <row r="8065" spans="2:7" x14ac:dyDescent="0.35">
      <c r="B8065" s="7">
        <v>50797</v>
      </c>
      <c r="G8065" s="1"/>
    </row>
    <row r="8066" spans="2:7" x14ac:dyDescent="0.35">
      <c r="B8066" s="7">
        <v>50798</v>
      </c>
      <c r="G8066" s="1"/>
    </row>
    <row r="8067" spans="2:7" x14ac:dyDescent="0.35">
      <c r="B8067" s="7">
        <v>50799</v>
      </c>
      <c r="G8067" s="1"/>
    </row>
    <row r="8068" spans="2:7" x14ac:dyDescent="0.35">
      <c r="B8068" s="7">
        <v>50800</v>
      </c>
      <c r="G8068" s="1"/>
    </row>
    <row r="8069" spans="2:7" x14ac:dyDescent="0.35">
      <c r="B8069" s="7">
        <v>50801</v>
      </c>
      <c r="G8069" s="1"/>
    </row>
    <row r="8070" spans="2:7" x14ac:dyDescent="0.35">
      <c r="B8070" s="7">
        <v>50802</v>
      </c>
      <c r="G8070" s="1"/>
    </row>
    <row r="8071" spans="2:7" x14ac:dyDescent="0.35">
      <c r="B8071" s="7">
        <v>50803</v>
      </c>
      <c r="G8071" s="1"/>
    </row>
    <row r="8072" spans="2:7" x14ac:dyDescent="0.35">
      <c r="B8072" s="7">
        <v>50804</v>
      </c>
      <c r="G8072" s="1"/>
    </row>
    <row r="8073" spans="2:7" x14ac:dyDescent="0.35">
      <c r="B8073" s="7">
        <v>50805</v>
      </c>
      <c r="G8073" s="1"/>
    </row>
    <row r="8074" spans="2:7" x14ac:dyDescent="0.35">
      <c r="B8074" s="7">
        <v>50806</v>
      </c>
      <c r="G8074" s="1"/>
    </row>
    <row r="8075" spans="2:7" x14ac:dyDescent="0.35">
      <c r="B8075" s="7">
        <v>50807</v>
      </c>
      <c r="G8075" s="1"/>
    </row>
    <row r="8076" spans="2:7" x14ac:dyDescent="0.35">
      <c r="B8076" s="7">
        <v>50808</v>
      </c>
      <c r="G8076" s="1"/>
    </row>
    <row r="8077" spans="2:7" x14ac:dyDescent="0.35">
      <c r="B8077" s="7">
        <v>50809</v>
      </c>
      <c r="G8077" s="1"/>
    </row>
    <row r="8078" spans="2:7" x14ac:dyDescent="0.35">
      <c r="B8078" s="7">
        <v>50810</v>
      </c>
      <c r="G8078" s="1"/>
    </row>
    <row r="8079" spans="2:7" x14ac:dyDescent="0.35">
      <c r="B8079" s="7">
        <v>50811</v>
      </c>
      <c r="G8079" s="1"/>
    </row>
    <row r="8080" spans="2:7" x14ac:dyDescent="0.35">
      <c r="B8080" s="7">
        <v>50812</v>
      </c>
      <c r="G8080" s="1"/>
    </row>
    <row r="8081" spans="2:7" x14ac:dyDescent="0.35">
      <c r="B8081" s="7">
        <v>50813</v>
      </c>
      <c r="G8081" s="1"/>
    </row>
    <row r="8082" spans="2:7" x14ac:dyDescent="0.35">
      <c r="B8082" s="7">
        <v>50814</v>
      </c>
      <c r="G8082" s="1"/>
    </row>
    <row r="8083" spans="2:7" x14ac:dyDescent="0.35">
      <c r="B8083" s="7">
        <v>50815</v>
      </c>
      <c r="G8083" s="1"/>
    </row>
    <row r="8084" spans="2:7" x14ac:dyDescent="0.35">
      <c r="B8084" s="7">
        <v>50816</v>
      </c>
      <c r="G8084" s="1"/>
    </row>
    <row r="8085" spans="2:7" x14ac:dyDescent="0.35">
      <c r="B8085" s="7">
        <v>50817</v>
      </c>
      <c r="G8085" s="1"/>
    </row>
    <row r="8086" spans="2:7" x14ac:dyDescent="0.35">
      <c r="B8086" s="7">
        <v>50818</v>
      </c>
      <c r="G8086" s="1"/>
    </row>
    <row r="8087" spans="2:7" x14ac:dyDescent="0.35">
      <c r="B8087" s="7">
        <v>50819</v>
      </c>
      <c r="G8087" s="1"/>
    </row>
    <row r="8088" spans="2:7" x14ac:dyDescent="0.35">
      <c r="B8088" s="7">
        <v>50820</v>
      </c>
      <c r="G8088" s="1"/>
    </row>
    <row r="8089" spans="2:7" x14ac:dyDescent="0.35">
      <c r="B8089" s="7">
        <v>50821</v>
      </c>
      <c r="G8089" s="1"/>
    </row>
    <row r="8090" spans="2:7" x14ac:dyDescent="0.35">
      <c r="B8090" s="7">
        <v>50822</v>
      </c>
      <c r="G8090" s="1"/>
    </row>
    <row r="8091" spans="2:7" x14ac:dyDescent="0.35">
      <c r="B8091" s="7">
        <v>50823</v>
      </c>
      <c r="G8091" s="1"/>
    </row>
    <row r="8092" spans="2:7" x14ac:dyDescent="0.35">
      <c r="B8092" s="7">
        <v>50824</v>
      </c>
      <c r="G8092" s="1"/>
    </row>
    <row r="8093" spans="2:7" x14ac:dyDescent="0.35">
      <c r="B8093" s="7">
        <v>50825</v>
      </c>
      <c r="G8093" s="1"/>
    </row>
    <row r="8094" spans="2:7" x14ac:dyDescent="0.35">
      <c r="B8094" s="7">
        <v>50826</v>
      </c>
      <c r="G8094" s="1"/>
    </row>
    <row r="8095" spans="2:7" x14ac:dyDescent="0.35">
      <c r="B8095" s="7">
        <v>50827</v>
      </c>
      <c r="G8095" s="1"/>
    </row>
    <row r="8096" spans="2:7" x14ac:dyDescent="0.35">
      <c r="B8096" s="7">
        <v>50828</v>
      </c>
      <c r="G8096" s="1"/>
    </row>
    <row r="8097" spans="2:7" x14ac:dyDescent="0.35">
      <c r="B8097" s="7">
        <v>50829</v>
      </c>
      <c r="G8097" s="1"/>
    </row>
    <row r="8098" spans="2:7" x14ac:dyDescent="0.35">
      <c r="B8098" s="7">
        <v>50830</v>
      </c>
      <c r="G8098" s="1"/>
    </row>
    <row r="8099" spans="2:7" x14ac:dyDescent="0.35">
      <c r="B8099" s="7">
        <v>50831</v>
      </c>
      <c r="G8099" s="1"/>
    </row>
    <row r="8100" spans="2:7" x14ac:dyDescent="0.35">
      <c r="B8100" s="7">
        <v>50832</v>
      </c>
      <c r="G8100" s="1"/>
    </row>
    <row r="8101" spans="2:7" x14ac:dyDescent="0.35">
      <c r="B8101" s="7">
        <v>50833</v>
      </c>
      <c r="G8101" s="1"/>
    </row>
    <row r="8102" spans="2:7" x14ac:dyDescent="0.35">
      <c r="B8102" s="7">
        <v>50834</v>
      </c>
      <c r="G8102" s="1"/>
    </row>
    <row r="8103" spans="2:7" x14ac:dyDescent="0.35">
      <c r="B8103" s="7">
        <v>50835</v>
      </c>
      <c r="G8103" s="1"/>
    </row>
    <row r="8104" spans="2:7" x14ac:dyDescent="0.35">
      <c r="B8104" s="7">
        <v>50836</v>
      </c>
      <c r="G8104" s="1"/>
    </row>
    <row r="8105" spans="2:7" x14ac:dyDescent="0.35">
      <c r="B8105" s="7">
        <v>50837</v>
      </c>
      <c r="G8105" s="1"/>
    </row>
    <row r="8106" spans="2:7" x14ac:dyDescent="0.35">
      <c r="B8106" s="7">
        <v>50838</v>
      </c>
      <c r="G8106" s="1"/>
    </row>
    <row r="8107" spans="2:7" x14ac:dyDescent="0.35">
      <c r="B8107" s="7">
        <v>50839</v>
      </c>
      <c r="G8107" s="1"/>
    </row>
    <row r="8108" spans="2:7" x14ac:dyDescent="0.35">
      <c r="B8108" s="7">
        <v>50840</v>
      </c>
      <c r="G8108" s="1"/>
    </row>
    <row r="8109" spans="2:7" x14ac:dyDescent="0.35">
      <c r="B8109" s="7">
        <v>50841</v>
      </c>
      <c r="G8109" s="1"/>
    </row>
    <row r="8110" spans="2:7" x14ac:dyDescent="0.35">
      <c r="B8110" s="7">
        <v>50842</v>
      </c>
      <c r="G8110" s="1"/>
    </row>
    <row r="8111" spans="2:7" x14ac:dyDescent="0.35">
      <c r="B8111" s="7">
        <v>50843</v>
      </c>
      <c r="G8111" s="1"/>
    </row>
    <row r="8112" spans="2:7" x14ac:dyDescent="0.35">
      <c r="B8112" s="7">
        <v>50844</v>
      </c>
      <c r="G8112" s="1"/>
    </row>
    <row r="8113" spans="2:7" x14ac:dyDescent="0.35">
      <c r="B8113" s="7">
        <v>50845</v>
      </c>
      <c r="G8113" s="1"/>
    </row>
    <row r="8114" spans="2:7" x14ac:dyDescent="0.35">
      <c r="B8114" s="7">
        <v>50846</v>
      </c>
      <c r="G8114" s="1"/>
    </row>
    <row r="8115" spans="2:7" x14ac:dyDescent="0.35">
      <c r="B8115" s="7">
        <v>50847</v>
      </c>
      <c r="G8115" s="1"/>
    </row>
    <row r="8116" spans="2:7" x14ac:dyDescent="0.35">
      <c r="B8116" s="7">
        <v>50848</v>
      </c>
      <c r="G8116" s="1"/>
    </row>
    <row r="8117" spans="2:7" x14ac:dyDescent="0.35">
      <c r="B8117" s="7">
        <v>50849</v>
      </c>
      <c r="G8117" s="1"/>
    </row>
    <row r="8118" spans="2:7" x14ac:dyDescent="0.35">
      <c r="B8118" s="7">
        <v>50850</v>
      </c>
      <c r="G8118" s="1"/>
    </row>
    <row r="8119" spans="2:7" x14ac:dyDescent="0.35">
      <c r="B8119" s="7">
        <v>50851</v>
      </c>
      <c r="G8119" s="1"/>
    </row>
    <row r="8120" spans="2:7" x14ac:dyDescent="0.35">
      <c r="B8120" s="7">
        <v>50852</v>
      </c>
      <c r="G8120" s="1"/>
    </row>
    <row r="8121" spans="2:7" x14ac:dyDescent="0.35">
      <c r="B8121" s="7">
        <v>50853</v>
      </c>
      <c r="G8121" s="1"/>
    </row>
    <row r="8122" spans="2:7" x14ac:dyDescent="0.35">
      <c r="B8122" s="7">
        <v>50854</v>
      </c>
      <c r="G8122" s="1"/>
    </row>
    <row r="8123" spans="2:7" x14ac:dyDescent="0.35">
      <c r="B8123" s="7">
        <v>50855</v>
      </c>
      <c r="G8123" s="1"/>
    </row>
    <row r="8124" spans="2:7" x14ac:dyDescent="0.35">
      <c r="B8124" s="7">
        <v>50856</v>
      </c>
      <c r="G8124" s="1"/>
    </row>
    <row r="8125" spans="2:7" x14ac:dyDescent="0.35">
      <c r="B8125" s="7">
        <v>50857</v>
      </c>
      <c r="G8125" s="1"/>
    </row>
    <row r="8126" spans="2:7" x14ac:dyDescent="0.35">
      <c r="B8126" s="7">
        <v>50858</v>
      </c>
      <c r="G8126" s="1"/>
    </row>
    <row r="8127" spans="2:7" x14ac:dyDescent="0.35">
      <c r="B8127" s="7">
        <v>50859</v>
      </c>
      <c r="G8127" s="1"/>
    </row>
    <row r="8128" spans="2:7" x14ac:dyDescent="0.35">
      <c r="B8128" s="7">
        <v>50860</v>
      </c>
      <c r="G8128" s="1"/>
    </row>
    <row r="8129" spans="2:7" x14ac:dyDescent="0.35">
      <c r="B8129" s="7">
        <v>50861</v>
      </c>
      <c r="G8129" s="1"/>
    </row>
    <row r="8130" spans="2:7" x14ac:dyDescent="0.35">
      <c r="B8130" s="7">
        <v>50862</v>
      </c>
      <c r="G8130" s="1"/>
    </row>
    <row r="8131" spans="2:7" x14ac:dyDescent="0.35">
      <c r="B8131" s="7">
        <v>50863</v>
      </c>
      <c r="G8131" s="1"/>
    </row>
    <row r="8132" spans="2:7" x14ac:dyDescent="0.35">
      <c r="B8132" s="7">
        <v>50864</v>
      </c>
      <c r="G8132" s="1"/>
    </row>
    <row r="8133" spans="2:7" x14ac:dyDescent="0.35">
      <c r="B8133" s="7">
        <v>50865</v>
      </c>
      <c r="G8133" s="1"/>
    </row>
    <row r="8134" spans="2:7" x14ac:dyDescent="0.35">
      <c r="B8134" s="7">
        <v>50866</v>
      </c>
      <c r="G8134" s="1"/>
    </row>
    <row r="8135" spans="2:7" x14ac:dyDescent="0.35">
      <c r="B8135" s="7">
        <v>50867</v>
      </c>
      <c r="G8135" s="1"/>
    </row>
    <row r="8136" spans="2:7" x14ac:dyDescent="0.35">
      <c r="B8136" s="7">
        <v>50868</v>
      </c>
      <c r="G8136" s="1"/>
    </row>
    <row r="8137" spans="2:7" x14ac:dyDescent="0.35">
      <c r="B8137" s="7">
        <v>50869</v>
      </c>
      <c r="G8137" s="1"/>
    </row>
    <row r="8138" spans="2:7" x14ac:dyDescent="0.35">
      <c r="B8138" s="7">
        <v>50870</v>
      </c>
      <c r="G8138" s="1"/>
    </row>
    <row r="8139" spans="2:7" x14ac:dyDescent="0.35">
      <c r="B8139" s="7">
        <v>50871</v>
      </c>
      <c r="G8139" s="1"/>
    </row>
    <row r="8140" spans="2:7" x14ac:dyDescent="0.35">
      <c r="B8140" s="7">
        <v>50872</v>
      </c>
      <c r="G8140" s="1"/>
    </row>
    <row r="8141" spans="2:7" x14ac:dyDescent="0.35">
      <c r="B8141" s="7">
        <v>50873</v>
      </c>
      <c r="G8141" s="1"/>
    </row>
    <row r="8142" spans="2:7" x14ac:dyDescent="0.35">
      <c r="B8142" s="7">
        <v>50874</v>
      </c>
      <c r="G8142" s="1"/>
    </row>
    <row r="8143" spans="2:7" x14ac:dyDescent="0.35">
      <c r="B8143" s="7">
        <v>50875</v>
      </c>
      <c r="G8143" s="1"/>
    </row>
    <row r="8144" spans="2:7" x14ac:dyDescent="0.35">
      <c r="B8144" s="7">
        <v>50876</v>
      </c>
      <c r="G8144" s="1"/>
    </row>
    <row r="8145" spans="2:7" x14ac:dyDescent="0.35">
      <c r="B8145" s="7">
        <v>50877</v>
      </c>
      <c r="G8145" s="1"/>
    </row>
    <row r="8146" spans="2:7" x14ac:dyDescent="0.35">
      <c r="B8146" s="7">
        <v>50878</v>
      </c>
      <c r="G8146" s="1"/>
    </row>
    <row r="8147" spans="2:7" x14ac:dyDescent="0.35">
      <c r="B8147" s="7">
        <v>50879</v>
      </c>
      <c r="G8147" s="1"/>
    </row>
    <row r="8148" spans="2:7" x14ac:dyDescent="0.35">
      <c r="B8148" s="7">
        <v>50880</v>
      </c>
      <c r="G8148" s="1"/>
    </row>
    <row r="8149" spans="2:7" x14ac:dyDescent="0.35">
      <c r="B8149" s="7">
        <v>50881</v>
      </c>
      <c r="G8149" s="1"/>
    </row>
    <row r="8150" spans="2:7" x14ac:dyDescent="0.35">
      <c r="B8150" s="7">
        <v>50882</v>
      </c>
      <c r="G8150" s="1"/>
    </row>
    <row r="8151" spans="2:7" x14ac:dyDescent="0.35">
      <c r="B8151" s="7">
        <v>50883</v>
      </c>
      <c r="G8151" s="1"/>
    </row>
    <row r="8152" spans="2:7" x14ac:dyDescent="0.35">
      <c r="B8152" s="7">
        <v>50884</v>
      </c>
      <c r="G8152" s="1"/>
    </row>
    <row r="8153" spans="2:7" x14ac:dyDescent="0.35">
      <c r="B8153" s="7">
        <v>50885</v>
      </c>
      <c r="G8153" s="1"/>
    </row>
    <row r="8154" spans="2:7" x14ac:dyDescent="0.35">
      <c r="B8154" s="7">
        <v>50886</v>
      </c>
      <c r="G8154" s="1"/>
    </row>
    <row r="8155" spans="2:7" x14ac:dyDescent="0.35">
      <c r="B8155" s="7">
        <v>50887</v>
      </c>
      <c r="G8155" s="1"/>
    </row>
    <row r="8156" spans="2:7" x14ac:dyDescent="0.35">
      <c r="B8156" s="7">
        <v>50888</v>
      </c>
      <c r="G8156" s="1"/>
    </row>
    <row r="8157" spans="2:7" x14ac:dyDescent="0.35">
      <c r="B8157" s="7">
        <v>50889</v>
      </c>
      <c r="G8157" s="1"/>
    </row>
    <row r="8158" spans="2:7" x14ac:dyDescent="0.35">
      <c r="B8158" s="7">
        <v>50890</v>
      </c>
      <c r="G8158" s="1"/>
    </row>
    <row r="8159" spans="2:7" x14ac:dyDescent="0.35">
      <c r="B8159" s="7">
        <v>50891</v>
      </c>
      <c r="G8159" s="1"/>
    </row>
    <row r="8160" spans="2:7" x14ac:dyDescent="0.35">
      <c r="B8160" s="7">
        <v>50892</v>
      </c>
      <c r="G8160" s="1"/>
    </row>
    <row r="8161" spans="2:7" x14ac:dyDescent="0.35">
      <c r="B8161" s="7">
        <v>50893</v>
      </c>
      <c r="G8161" s="1"/>
    </row>
    <row r="8162" spans="2:7" x14ac:dyDescent="0.35">
      <c r="B8162" s="7">
        <v>50894</v>
      </c>
      <c r="G8162" s="1"/>
    </row>
    <row r="8163" spans="2:7" x14ac:dyDescent="0.35">
      <c r="B8163" s="7">
        <v>50895</v>
      </c>
      <c r="G8163" s="1"/>
    </row>
    <row r="8164" spans="2:7" x14ac:dyDescent="0.35">
      <c r="B8164" s="7">
        <v>50896</v>
      </c>
      <c r="G8164" s="1"/>
    </row>
    <row r="8165" spans="2:7" x14ac:dyDescent="0.35">
      <c r="B8165" s="7">
        <v>50897</v>
      </c>
      <c r="G8165" s="1"/>
    </row>
    <row r="8166" spans="2:7" x14ac:dyDescent="0.35">
      <c r="B8166" s="7">
        <v>50898</v>
      </c>
      <c r="G8166" s="1"/>
    </row>
    <row r="8167" spans="2:7" x14ac:dyDescent="0.35">
      <c r="B8167" s="7">
        <v>50899</v>
      </c>
      <c r="G8167" s="1"/>
    </row>
    <row r="8168" spans="2:7" x14ac:dyDescent="0.35">
      <c r="B8168" s="7">
        <v>50900</v>
      </c>
      <c r="G8168" s="1"/>
    </row>
    <row r="8169" spans="2:7" x14ac:dyDescent="0.35">
      <c r="B8169" s="7">
        <v>50901</v>
      </c>
      <c r="G8169" s="1"/>
    </row>
    <row r="8170" spans="2:7" x14ac:dyDescent="0.35">
      <c r="B8170" s="7">
        <v>50902</v>
      </c>
      <c r="G8170" s="1"/>
    </row>
    <row r="8171" spans="2:7" x14ac:dyDescent="0.35">
      <c r="B8171" s="7">
        <v>50903</v>
      </c>
      <c r="G8171" s="1"/>
    </row>
    <row r="8172" spans="2:7" x14ac:dyDescent="0.35">
      <c r="B8172" s="7">
        <v>50904</v>
      </c>
      <c r="G8172" s="1"/>
    </row>
    <row r="8173" spans="2:7" x14ac:dyDescent="0.35">
      <c r="B8173" s="7">
        <v>50905</v>
      </c>
      <c r="G8173" s="1"/>
    </row>
    <row r="8174" spans="2:7" x14ac:dyDescent="0.35">
      <c r="B8174" s="7">
        <v>50906</v>
      </c>
      <c r="G8174" s="1"/>
    </row>
    <row r="8175" spans="2:7" x14ac:dyDescent="0.35">
      <c r="B8175" s="7">
        <v>50907</v>
      </c>
      <c r="G8175" s="1"/>
    </row>
    <row r="8176" spans="2:7" x14ac:dyDescent="0.35">
      <c r="B8176" s="7">
        <v>50908</v>
      </c>
      <c r="G8176" s="1"/>
    </row>
    <row r="8177" spans="2:7" x14ac:dyDescent="0.35">
      <c r="B8177" s="7">
        <v>50909</v>
      </c>
      <c r="G8177" s="1"/>
    </row>
    <row r="8178" spans="2:7" x14ac:dyDescent="0.35">
      <c r="B8178" s="7">
        <v>50910</v>
      </c>
      <c r="G8178" s="1"/>
    </row>
    <row r="8179" spans="2:7" x14ac:dyDescent="0.35">
      <c r="B8179" s="7">
        <v>50911</v>
      </c>
      <c r="G8179" s="1"/>
    </row>
    <row r="8180" spans="2:7" x14ac:dyDescent="0.35">
      <c r="B8180" s="7">
        <v>50912</v>
      </c>
      <c r="G8180" s="1"/>
    </row>
    <row r="8181" spans="2:7" x14ac:dyDescent="0.35">
      <c r="B8181" s="7">
        <v>50913</v>
      </c>
      <c r="G8181" s="1"/>
    </row>
    <row r="8182" spans="2:7" x14ac:dyDescent="0.35">
      <c r="B8182" s="7">
        <v>50914</v>
      </c>
      <c r="G8182" s="1"/>
    </row>
    <row r="8183" spans="2:7" x14ac:dyDescent="0.35">
      <c r="B8183" s="7">
        <v>50915</v>
      </c>
      <c r="G8183" s="1"/>
    </row>
    <row r="8184" spans="2:7" x14ac:dyDescent="0.35">
      <c r="B8184" s="7">
        <v>50916</v>
      </c>
      <c r="G8184" s="1"/>
    </row>
    <row r="8185" spans="2:7" x14ac:dyDescent="0.35">
      <c r="B8185" s="7">
        <v>50917</v>
      </c>
      <c r="G8185" s="1"/>
    </row>
    <row r="8186" spans="2:7" x14ac:dyDescent="0.35">
      <c r="B8186" s="7">
        <v>50918</v>
      </c>
      <c r="G8186" s="1"/>
    </row>
    <row r="8187" spans="2:7" x14ac:dyDescent="0.35">
      <c r="B8187" s="7">
        <v>50919</v>
      </c>
      <c r="G8187" s="1"/>
    </row>
    <row r="8188" spans="2:7" x14ac:dyDescent="0.35">
      <c r="B8188" s="7">
        <v>50920</v>
      </c>
      <c r="G8188" s="1"/>
    </row>
    <row r="8189" spans="2:7" x14ac:dyDescent="0.35">
      <c r="B8189" s="7">
        <v>50921</v>
      </c>
      <c r="G8189" s="1"/>
    </row>
    <row r="8190" spans="2:7" x14ac:dyDescent="0.35">
      <c r="B8190" s="7">
        <v>50922</v>
      </c>
      <c r="G8190" s="1"/>
    </row>
    <row r="8191" spans="2:7" x14ac:dyDescent="0.35">
      <c r="B8191" s="7">
        <v>50923</v>
      </c>
      <c r="G8191" s="1"/>
    </row>
    <row r="8192" spans="2:7" x14ac:dyDescent="0.35">
      <c r="B8192" s="7">
        <v>50924</v>
      </c>
      <c r="G8192" s="1"/>
    </row>
    <row r="8193" spans="2:7" x14ac:dyDescent="0.35">
      <c r="B8193" s="7">
        <v>50925</v>
      </c>
      <c r="G8193" s="1"/>
    </row>
    <row r="8194" spans="2:7" x14ac:dyDescent="0.35">
      <c r="B8194" s="7">
        <v>50926</v>
      </c>
      <c r="G8194" s="1"/>
    </row>
    <row r="8195" spans="2:7" x14ac:dyDescent="0.35">
      <c r="B8195" s="7">
        <v>50927</v>
      </c>
      <c r="G8195" s="1"/>
    </row>
    <row r="8196" spans="2:7" x14ac:dyDescent="0.35">
      <c r="B8196" s="7">
        <v>50928</v>
      </c>
      <c r="G8196" s="1"/>
    </row>
    <row r="8197" spans="2:7" x14ac:dyDescent="0.35">
      <c r="B8197" s="7">
        <v>50929</v>
      </c>
      <c r="G8197" s="1"/>
    </row>
    <row r="8198" spans="2:7" x14ac:dyDescent="0.35">
      <c r="B8198" s="7">
        <v>50930</v>
      </c>
      <c r="G8198" s="1"/>
    </row>
    <row r="8199" spans="2:7" x14ac:dyDescent="0.35">
      <c r="B8199" s="7">
        <v>50931</v>
      </c>
      <c r="G8199" s="1"/>
    </row>
    <row r="8200" spans="2:7" x14ac:dyDescent="0.35">
      <c r="B8200" s="7">
        <v>50932</v>
      </c>
      <c r="G8200" s="1"/>
    </row>
    <row r="8201" spans="2:7" x14ac:dyDescent="0.35">
      <c r="B8201" s="7">
        <v>50933</v>
      </c>
      <c r="G8201" s="1"/>
    </row>
    <row r="8202" spans="2:7" x14ac:dyDescent="0.35">
      <c r="B8202" s="7">
        <v>50934</v>
      </c>
      <c r="G8202" s="1"/>
    </row>
    <row r="8203" spans="2:7" x14ac:dyDescent="0.35">
      <c r="B8203" s="7">
        <v>50935</v>
      </c>
      <c r="G8203" s="1"/>
    </row>
    <row r="8204" spans="2:7" x14ac:dyDescent="0.35">
      <c r="B8204" s="7">
        <v>50936</v>
      </c>
      <c r="G8204" s="1"/>
    </row>
    <row r="8205" spans="2:7" x14ac:dyDescent="0.35">
      <c r="B8205" s="7">
        <v>50937</v>
      </c>
      <c r="G8205" s="1"/>
    </row>
    <row r="8206" spans="2:7" x14ac:dyDescent="0.35">
      <c r="B8206" s="7">
        <v>50938</v>
      </c>
      <c r="G8206" s="1"/>
    </row>
    <row r="8207" spans="2:7" x14ac:dyDescent="0.35">
      <c r="B8207" s="7">
        <v>50939</v>
      </c>
      <c r="G8207" s="1"/>
    </row>
    <row r="8208" spans="2:7" x14ac:dyDescent="0.35">
      <c r="B8208" s="7">
        <v>50940</v>
      </c>
      <c r="G8208" s="1"/>
    </row>
    <row r="8209" spans="2:7" x14ac:dyDescent="0.35">
      <c r="B8209" s="7">
        <v>50941</v>
      </c>
      <c r="G8209" s="1"/>
    </row>
    <row r="8210" spans="2:7" x14ac:dyDescent="0.35">
      <c r="B8210" s="7">
        <v>50942</v>
      </c>
      <c r="G8210" s="1"/>
    </row>
    <row r="8211" spans="2:7" x14ac:dyDescent="0.35">
      <c r="B8211" s="7">
        <v>50943</v>
      </c>
      <c r="G8211" s="1"/>
    </row>
    <row r="8212" spans="2:7" x14ac:dyDescent="0.35">
      <c r="B8212" s="7">
        <v>50944</v>
      </c>
      <c r="G8212" s="1"/>
    </row>
    <row r="8213" spans="2:7" x14ac:dyDescent="0.35">
      <c r="B8213" s="7">
        <v>50945</v>
      </c>
      <c r="G8213" s="1"/>
    </row>
    <row r="8214" spans="2:7" x14ac:dyDescent="0.35">
      <c r="B8214" s="7">
        <v>50946</v>
      </c>
      <c r="G8214" s="1"/>
    </row>
    <row r="8215" spans="2:7" x14ac:dyDescent="0.35">
      <c r="B8215" s="7">
        <v>50947</v>
      </c>
      <c r="G8215" s="1"/>
    </row>
    <row r="8216" spans="2:7" x14ac:dyDescent="0.35">
      <c r="B8216" s="7">
        <v>50948</v>
      </c>
      <c r="G8216" s="1"/>
    </row>
    <row r="8217" spans="2:7" x14ac:dyDescent="0.35">
      <c r="B8217" s="7">
        <v>50949</v>
      </c>
      <c r="G8217" s="1"/>
    </row>
    <row r="8218" spans="2:7" x14ac:dyDescent="0.35">
      <c r="B8218" s="7">
        <v>50950</v>
      </c>
      <c r="G8218" s="1"/>
    </row>
    <row r="8219" spans="2:7" x14ac:dyDescent="0.35">
      <c r="B8219" s="7">
        <v>50951</v>
      </c>
      <c r="G8219" s="1"/>
    </row>
    <row r="8220" spans="2:7" x14ac:dyDescent="0.35">
      <c r="B8220" s="7">
        <v>50952</v>
      </c>
      <c r="G8220" s="1"/>
    </row>
    <row r="8221" spans="2:7" x14ac:dyDescent="0.35">
      <c r="B8221" s="7">
        <v>50953</v>
      </c>
      <c r="G8221" s="1"/>
    </row>
    <row r="8222" spans="2:7" x14ac:dyDescent="0.35">
      <c r="B8222" s="7">
        <v>50954</v>
      </c>
      <c r="G8222" s="1"/>
    </row>
    <row r="8223" spans="2:7" x14ac:dyDescent="0.35">
      <c r="B8223" s="7">
        <v>50955</v>
      </c>
      <c r="G8223" s="1"/>
    </row>
    <row r="8224" spans="2:7" x14ac:dyDescent="0.35">
      <c r="B8224" s="7">
        <v>50956</v>
      </c>
      <c r="G8224" s="1"/>
    </row>
    <row r="8225" spans="2:7" x14ac:dyDescent="0.35">
      <c r="B8225" s="7">
        <v>50957</v>
      </c>
      <c r="G8225" s="1"/>
    </row>
    <row r="8226" spans="2:7" x14ac:dyDescent="0.35">
      <c r="B8226" s="7">
        <v>50958</v>
      </c>
      <c r="G8226" s="1"/>
    </row>
    <row r="8227" spans="2:7" x14ac:dyDescent="0.35">
      <c r="B8227" s="7">
        <v>50959</v>
      </c>
      <c r="G8227" s="1"/>
    </row>
    <row r="8228" spans="2:7" x14ac:dyDescent="0.35">
      <c r="B8228" s="7">
        <v>50960</v>
      </c>
      <c r="G8228" s="1"/>
    </row>
    <row r="8229" spans="2:7" x14ac:dyDescent="0.35">
      <c r="B8229" s="7">
        <v>50961</v>
      </c>
      <c r="G8229" s="1"/>
    </row>
    <row r="8230" spans="2:7" x14ac:dyDescent="0.35">
      <c r="B8230" s="7">
        <v>50962</v>
      </c>
      <c r="G8230" s="1"/>
    </row>
    <row r="8231" spans="2:7" x14ac:dyDescent="0.35">
      <c r="B8231" s="7">
        <v>50963</v>
      </c>
      <c r="G8231" s="1"/>
    </row>
    <row r="8232" spans="2:7" x14ac:dyDescent="0.35">
      <c r="B8232" s="7">
        <v>50964</v>
      </c>
      <c r="G8232" s="1"/>
    </row>
    <row r="8233" spans="2:7" x14ac:dyDescent="0.35">
      <c r="B8233" s="7">
        <v>50965</v>
      </c>
      <c r="G8233" s="1"/>
    </row>
    <row r="8234" spans="2:7" x14ac:dyDescent="0.35">
      <c r="B8234" s="7">
        <v>50966</v>
      </c>
      <c r="G8234" s="1"/>
    </row>
    <row r="8235" spans="2:7" x14ac:dyDescent="0.35">
      <c r="B8235" s="7">
        <v>50967</v>
      </c>
      <c r="G8235" s="1"/>
    </row>
    <row r="8236" spans="2:7" x14ac:dyDescent="0.35">
      <c r="B8236" s="7">
        <v>50968</v>
      </c>
      <c r="G8236" s="1"/>
    </row>
    <row r="8237" spans="2:7" x14ac:dyDescent="0.35">
      <c r="B8237" s="7">
        <v>50969</v>
      </c>
      <c r="G8237" s="1"/>
    </row>
    <row r="8238" spans="2:7" x14ac:dyDescent="0.35">
      <c r="B8238" s="7">
        <v>50970</v>
      </c>
      <c r="G8238" s="1"/>
    </row>
    <row r="8239" spans="2:7" x14ac:dyDescent="0.35">
      <c r="B8239" s="7">
        <v>50971</v>
      </c>
      <c r="G8239" s="1"/>
    </row>
    <row r="8240" spans="2:7" x14ac:dyDescent="0.35">
      <c r="B8240" s="7">
        <v>50972</v>
      </c>
      <c r="G8240" s="1"/>
    </row>
    <row r="8241" spans="2:7" x14ac:dyDescent="0.35">
      <c r="B8241" s="7">
        <v>50973</v>
      </c>
      <c r="G8241" s="1"/>
    </row>
    <row r="8242" spans="2:7" x14ac:dyDescent="0.35">
      <c r="B8242" s="7">
        <v>50974</v>
      </c>
      <c r="G8242" s="1"/>
    </row>
    <row r="8243" spans="2:7" x14ac:dyDescent="0.35">
      <c r="B8243" s="7">
        <v>50975</v>
      </c>
      <c r="G8243" s="1"/>
    </row>
    <row r="8244" spans="2:7" x14ac:dyDescent="0.35">
      <c r="B8244" s="7">
        <v>50976</v>
      </c>
      <c r="G8244" s="1"/>
    </row>
    <row r="8245" spans="2:7" x14ac:dyDescent="0.35">
      <c r="B8245" s="7">
        <v>50977</v>
      </c>
      <c r="G8245" s="1"/>
    </row>
    <row r="8246" spans="2:7" x14ac:dyDescent="0.35">
      <c r="B8246" s="7">
        <v>50978</v>
      </c>
      <c r="G8246" s="1"/>
    </row>
    <row r="8247" spans="2:7" x14ac:dyDescent="0.35">
      <c r="B8247" s="7">
        <v>50979</v>
      </c>
      <c r="G8247" s="1"/>
    </row>
    <row r="8248" spans="2:7" x14ac:dyDescent="0.35">
      <c r="B8248" s="7">
        <v>50980</v>
      </c>
      <c r="G8248" s="1"/>
    </row>
    <row r="8249" spans="2:7" x14ac:dyDescent="0.35">
      <c r="B8249" s="7">
        <v>50981</v>
      </c>
      <c r="G8249" s="1"/>
    </row>
    <row r="8250" spans="2:7" x14ac:dyDescent="0.35">
      <c r="B8250" s="7">
        <v>50982</v>
      </c>
      <c r="G8250" s="1"/>
    </row>
    <row r="8251" spans="2:7" x14ac:dyDescent="0.35">
      <c r="B8251" s="7">
        <v>50983</v>
      </c>
      <c r="G8251" s="1"/>
    </row>
    <row r="8252" spans="2:7" x14ac:dyDescent="0.35">
      <c r="B8252" s="7">
        <v>50984</v>
      </c>
      <c r="G8252" s="1"/>
    </row>
    <row r="8253" spans="2:7" x14ac:dyDescent="0.35">
      <c r="B8253" s="7">
        <v>50985</v>
      </c>
      <c r="G8253" s="1"/>
    </row>
    <row r="8254" spans="2:7" x14ac:dyDescent="0.35">
      <c r="B8254" s="7">
        <v>50986</v>
      </c>
      <c r="G8254" s="1"/>
    </row>
    <row r="8255" spans="2:7" x14ac:dyDescent="0.35">
      <c r="B8255" s="7">
        <v>50987</v>
      </c>
      <c r="G8255" s="1"/>
    </row>
    <row r="8256" spans="2:7" x14ac:dyDescent="0.35">
      <c r="B8256" s="7">
        <v>50988</v>
      </c>
      <c r="G8256" s="1"/>
    </row>
    <row r="8257" spans="2:7" x14ac:dyDescent="0.35">
      <c r="B8257" s="7">
        <v>50989</v>
      </c>
      <c r="G8257" s="1"/>
    </row>
    <row r="8258" spans="2:7" x14ac:dyDescent="0.35">
      <c r="B8258" s="7">
        <v>50990</v>
      </c>
      <c r="G8258" s="1"/>
    </row>
    <row r="8259" spans="2:7" x14ac:dyDescent="0.35">
      <c r="B8259" s="7">
        <v>50991</v>
      </c>
      <c r="G8259" s="1"/>
    </row>
    <row r="8260" spans="2:7" x14ac:dyDescent="0.35">
      <c r="B8260" s="7">
        <v>50992</v>
      </c>
      <c r="G8260" s="1"/>
    </row>
    <row r="8261" spans="2:7" x14ac:dyDescent="0.35">
      <c r="B8261" s="7">
        <v>50993</v>
      </c>
      <c r="G8261" s="1"/>
    </row>
    <row r="8262" spans="2:7" x14ac:dyDescent="0.35">
      <c r="B8262" s="7">
        <v>50994</v>
      </c>
      <c r="G8262" s="1"/>
    </row>
    <row r="8263" spans="2:7" x14ac:dyDescent="0.35">
      <c r="B8263" s="7">
        <v>50995</v>
      </c>
      <c r="G8263" s="1"/>
    </row>
    <row r="8264" spans="2:7" x14ac:dyDescent="0.35">
      <c r="B8264" s="7">
        <v>50996</v>
      </c>
      <c r="G8264" s="1"/>
    </row>
    <row r="8265" spans="2:7" x14ac:dyDescent="0.35">
      <c r="B8265" s="7">
        <v>50997</v>
      </c>
      <c r="G8265" s="1"/>
    </row>
    <row r="8266" spans="2:7" x14ac:dyDescent="0.35">
      <c r="B8266" s="7">
        <v>50998</v>
      </c>
      <c r="G8266" s="1"/>
    </row>
    <row r="8267" spans="2:7" x14ac:dyDescent="0.35">
      <c r="B8267" s="7">
        <v>50999</v>
      </c>
      <c r="G8267" s="1"/>
    </row>
    <row r="8268" spans="2:7" x14ac:dyDescent="0.35">
      <c r="B8268" s="7">
        <v>51000</v>
      </c>
      <c r="G8268" s="1"/>
    </row>
    <row r="8269" spans="2:7" x14ac:dyDescent="0.35">
      <c r="B8269" s="7">
        <v>51001</v>
      </c>
      <c r="G8269" s="1"/>
    </row>
    <row r="8270" spans="2:7" x14ac:dyDescent="0.35">
      <c r="B8270" s="7">
        <v>51002</v>
      </c>
      <c r="G8270" s="1"/>
    </row>
    <row r="8271" spans="2:7" x14ac:dyDescent="0.35">
      <c r="B8271" s="7">
        <v>51003</v>
      </c>
      <c r="G8271" s="1"/>
    </row>
    <row r="8272" spans="2:7" x14ac:dyDescent="0.35">
      <c r="B8272" s="7">
        <v>51004</v>
      </c>
      <c r="G8272" s="1"/>
    </row>
    <row r="8273" spans="2:7" x14ac:dyDescent="0.35">
      <c r="B8273" s="7">
        <v>51005</v>
      </c>
      <c r="G8273" s="1"/>
    </row>
    <row r="8274" spans="2:7" x14ac:dyDescent="0.35">
      <c r="B8274" s="7">
        <v>51006</v>
      </c>
      <c r="G8274" s="1"/>
    </row>
    <row r="8275" spans="2:7" x14ac:dyDescent="0.35">
      <c r="B8275" s="7">
        <v>51007</v>
      </c>
      <c r="G8275" s="1"/>
    </row>
    <row r="8276" spans="2:7" x14ac:dyDescent="0.35">
      <c r="B8276" s="7">
        <v>51008</v>
      </c>
      <c r="G8276" s="1"/>
    </row>
    <row r="8277" spans="2:7" x14ac:dyDescent="0.35">
      <c r="B8277" s="7">
        <v>51009</v>
      </c>
      <c r="G8277" s="1"/>
    </row>
    <row r="8278" spans="2:7" x14ac:dyDescent="0.35">
      <c r="B8278" s="7">
        <v>51010</v>
      </c>
      <c r="G8278" s="1"/>
    </row>
    <row r="8279" spans="2:7" x14ac:dyDescent="0.35">
      <c r="B8279" s="7">
        <v>51011</v>
      </c>
      <c r="G8279" s="1"/>
    </row>
    <row r="8280" spans="2:7" x14ac:dyDescent="0.35">
      <c r="B8280" s="7">
        <v>51012</v>
      </c>
      <c r="G8280" s="1"/>
    </row>
    <row r="8281" spans="2:7" x14ac:dyDescent="0.35">
      <c r="B8281" s="7">
        <v>51013</v>
      </c>
      <c r="G8281" s="1"/>
    </row>
    <row r="8282" spans="2:7" x14ac:dyDescent="0.35">
      <c r="B8282" s="7">
        <v>51014</v>
      </c>
      <c r="G8282" s="1"/>
    </row>
    <row r="8283" spans="2:7" x14ac:dyDescent="0.35">
      <c r="B8283" s="7">
        <v>51015</v>
      </c>
      <c r="G8283" s="1"/>
    </row>
    <row r="8284" spans="2:7" x14ac:dyDescent="0.35">
      <c r="B8284" s="7">
        <v>51016</v>
      </c>
      <c r="G8284" s="1"/>
    </row>
    <row r="8285" spans="2:7" x14ac:dyDescent="0.35">
      <c r="B8285" s="7">
        <v>51017</v>
      </c>
      <c r="G8285" s="1"/>
    </row>
    <row r="8286" spans="2:7" x14ac:dyDescent="0.35">
      <c r="B8286" s="7">
        <v>51018</v>
      </c>
      <c r="G8286" s="1"/>
    </row>
    <row r="8287" spans="2:7" x14ac:dyDescent="0.35">
      <c r="B8287" s="7">
        <v>51019</v>
      </c>
      <c r="G8287" s="1"/>
    </row>
    <row r="8288" spans="2:7" x14ac:dyDescent="0.35">
      <c r="B8288" s="7">
        <v>51020</v>
      </c>
      <c r="G8288" s="1"/>
    </row>
    <row r="8289" spans="2:7" x14ac:dyDescent="0.35">
      <c r="B8289" s="7">
        <v>51021</v>
      </c>
      <c r="G8289" s="1"/>
    </row>
    <row r="8290" spans="2:7" x14ac:dyDescent="0.35">
      <c r="B8290" s="7">
        <v>51022</v>
      </c>
      <c r="G8290" s="1"/>
    </row>
    <row r="8291" spans="2:7" x14ac:dyDescent="0.35">
      <c r="B8291" s="7">
        <v>51023</v>
      </c>
      <c r="G8291" s="1"/>
    </row>
    <row r="8292" spans="2:7" x14ac:dyDescent="0.35">
      <c r="B8292" s="7">
        <v>51024</v>
      </c>
      <c r="G8292" s="1"/>
    </row>
    <row r="8293" spans="2:7" x14ac:dyDescent="0.35">
      <c r="B8293" s="7">
        <v>51025</v>
      </c>
      <c r="G8293" s="1"/>
    </row>
    <row r="8294" spans="2:7" x14ac:dyDescent="0.35">
      <c r="B8294" s="7">
        <v>51026</v>
      </c>
      <c r="G8294" s="1"/>
    </row>
    <row r="8295" spans="2:7" x14ac:dyDescent="0.35">
      <c r="B8295" s="7">
        <v>51027</v>
      </c>
      <c r="G8295" s="1"/>
    </row>
    <row r="8296" spans="2:7" x14ac:dyDescent="0.35">
      <c r="B8296" s="7">
        <v>51028</v>
      </c>
      <c r="G8296" s="1"/>
    </row>
    <row r="8297" spans="2:7" x14ac:dyDescent="0.35">
      <c r="B8297" s="7">
        <v>51029</v>
      </c>
      <c r="G8297" s="1"/>
    </row>
    <row r="8298" spans="2:7" x14ac:dyDescent="0.35">
      <c r="B8298" s="7">
        <v>51030</v>
      </c>
      <c r="G8298" s="1"/>
    </row>
    <row r="8299" spans="2:7" x14ac:dyDescent="0.35">
      <c r="B8299" s="7">
        <v>51031</v>
      </c>
      <c r="G8299" s="1"/>
    </row>
    <row r="8300" spans="2:7" x14ac:dyDescent="0.35">
      <c r="B8300" s="7">
        <v>51032</v>
      </c>
      <c r="G8300" s="1"/>
    </row>
    <row r="8301" spans="2:7" x14ac:dyDescent="0.35">
      <c r="B8301" s="7">
        <v>51033</v>
      </c>
      <c r="G8301" s="1"/>
    </row>
    <row r="8302" spans="2:7" x14ac:dyDescent="0.35">
      <c r="B8302" s="7">
        <v>51034</v>
      </c>
      <c r="G8302" s="1"/>
    </row>
    <row r="8303" spans="2:7" x14ac:dyDescent="0.35">
      <c r="B8303" s="7">
        <v>51035</v>
      </c>
      <c r="G8303" s="1"/>
    </row>
    <row r="8304" spans="2:7" x14ac:dyDescent="0.35">
      <c r="B8304" s="7">
        <v>51036</v>
      </c>
      <c r="G8304" s="1"/>
    </row>
    <row r="8305" spans="2:7" x14ac:dyDescent="0.35">
      <c r="B8305" s="7">
        <v>51037</v>
      </c>
      <c r="G8305" s="1"/>
    </row>
    <row r="8306" spans="2:7" x14ac:dyDescent="0.35">
      <c r="B8306" s="7">
        <v>51038</v>
      </c>
      <c r="G8306" s="1"/>
    </row>
    <row r="8307" spans="2:7" x14ac:dyDescent="0.35">
      <c r="B8307" s="7">
        <v>51039</v>
      </c>
      <c r="G8307" s="1"/>
    </row>
    <row r="8308" spans="2:7" x14ac:dyDescent="0.35">
      <c r="B8308" s="7">
        <v>51040</v>
      </c>
      <c r="G8308" s="1"/>
    </row>
    <row r="8309" spans="2:7" x14ac:dyDescent="0.35">
      <c r="B8309" s="7">
        <v>51041</v>
      </c>
      <c r="G8309" s="1"/>
    </row>
    <row r="8310" spans="2:7" x14ac:dyDescent="0.35">
      <c r="B8310" s="7">
        <v>51042</v>
      </c>
      <c r="G8310" s="1"/>
    </row>
    <row r="8311" spans="2:7" x14ac:dyDescent="0.35">
      <c r="B8311" s="7">
        <v>51043</v>
      </c>
      <c r="G8311" s="1"/>
    </row>
    <row r="8312" spans="2:7" x14ac:dyDescent="0.35">
      <c r="B8312" s="7">
        <v>51044</v>
      </c>
      <c r="G8312" s="1"/>
    </row>
    <row r="8313" spans="2:7" x14ac:dyDescent="0.35">
      <c r="B8313" s="7">
        <v>51045</v>
      </c>
      <c r="G8313" s="1"/>
    </row>
    <row r="8314" spans="2:7" x14ac:dyDescent="0.35">
      <c r="B8314" s="7">
        <v>51046</v>
      </c>
      <c r="G8314" s="1"/>
    </row>
    <row r="8315" spans="2:7" x14ac:dyDescent="0.35">
      <c r="B8315" s="7">
        <v>51047</v>
      </c>
      <c r="G8315" s="1"/>
    </row>
    <row r="8316" spans="2:7" x14ac:dyDescent="0.35">
      <c r="B8316" s="7">
        <v>51048</v>
      </c>
      <c r="G8316" s="1"/>
    </row>
    <row r="8317" spans="2:7" x14ac:dyDescent="0.35">
      <c r="B8317" s="7">
        <v>51049</v>
      </c>
      <c r="G8317" s="1"/>
    </row>
    <row r="8318" spans="2:7" x14ac:dyDescent="0.35">
      <c r="B8318" s="7">
        <v>51050</v>
      </c>
      <c r="G8318" s="1"/>
    </row>
    <row r="8319" spans="2:7" x14ac:dyDescent="0.35">
      <c r="B8319" s="7">
        <v>51051</v>
      </c>
      <c r="G8319" s="1"/>
    </row>
    <row r="8320" spans="2:7" x14ac:dyDescent="0.35">
      <c r="B8320" s="7">
        <v>51052</v>
      </c>
      <c r="G8320" s="1"/>
    </row>
    <row r="8321" spans="2:7" x14ac:dyDescent="0.35">
      <c r="B8321" s="7">
        <v>51053</v>
      </c>
      <c r="G8321" s="1"/>
    </row>
    <row r="8322" spans="2:7" x14ac:dyDescent="0.35">
      <c r="B8322" s="7">
        <v>51054</v>
      </c>
      <c r="G8322" s="1"/>
    </row>
    <row r="8323" spans="2:7" x14ac:dyDescent="0.35">
      <c r="B8323" s="7">
        <v>51055</v>
      </c>
      <c r="G8323" s="1"/>
    </row>
    <row r="8324" spans="2:7" x14ac:dyDescent="0.35">
      <c r="B8324" s="7">
        <v>51056</v>
      </c>
      <c r="G8324" s="1"/>
    </row>
    <row r="8325" spans="2:7" x14ac:dyDescent="0.35">
      <c r="B8325" s="7">
        <v>51057</v>
      </c>
      <c r="G8325" s="1"/>
    </row>
    <row r="8326" spans="2:7" x14ac:dyDescent="0.35">
      <c r="B8326" s="7">
        <v>51058</v>
      </c>
      <c r="G8326" s="1"/>
    </row>
    <row r="8327" spans="2:7" x14ac:dyDescent="0.35">
      <c r="B8327" s="7">
        <v>51059</v>
      </c>
      <c r="G8327" s="1"/>
    </row>
    <row r="8328" spans="2:7" x14ac:dyDescent="0.35">
      <c r="B8328" s="7">
        <v>51060</v>
      </c>
      <c r="G8328" s="1"/>
    </row>
    <row r="8329" spans="2:7" x14ac:dyDescent="0.35">
      <c r="B8329" s="7">
        <v>51061</v>
      </c>
      <c r="G8329" s="1"/>
    </row>
    <row r="8330" spans="2:7" x14ac:dyDescent="0.35">
      <c r="B8330" s="7">
        <v>51062</v>
      </c>
      <c r="G8330" s="1"/>
    </row>
    <row r="8331" spans="2:7" x14ac:dyDescent="0.35">
      <c r="B8331" s="7">
        <v>51063</v>
      </c>
      <c r="G8331" s="1"/>
    </row>
    <row r="8332" spans="2:7" x14ac:dyDescent="0.35">
      <c r="B8332" s="7">
        <v>51064</v>
      </c>
      <c r="G8332" s="1"/>
    </row>
    <row r="8333" spans="2:7" x14ac:dyDescent="0.35">
      <c r="B8333" s="7">
        <v>51065</v>
      </c>
      <c r="G8333" s="1"/>
    </row>
    <row r="8334" spans="2:7" x14ac:dyDescent="0.35">
      <c r="B8334" s="7">
        <v>51066</v>
      </c>
      <c r="G8334" s="1"/>
    </row>
    <row r="8335" spans="2:7" x14ac:dyDescent="0.35">
      <c r="B8335" s="7">
        <v>51067</v>
      </c>
      <c r="G8335" s="1"/>
    </row>
    <row r="8336" spans="2:7" x14ac:dyDescent="0.35">
      <c r="B8336" s="7">
        <v>51068</v>
      </c>
      <c r="G8336" s="1"/>
    </row>
    <row r="8337" spans="2:7" x14ac:dyDescent="0.35">
      <c r="B8337" s="7">
        <v>51069</v>
      </c>
      <c r="G8337" s="1"/>
    </row>
    <row r="8338" spans="2:7" x14ac:dyDescent="0.35">
      <c r="B8338" s="7">
        <v>51070</v>
      </c>
      <c r="G8338" s="1"/>
    </row>
    <row r="8339" spans="2:7" x14ac:dyDescent="0.35">
      <c r="B8339" s="7">
        <v>51071</v>
      </c>
      <c r="G8339" s="1"/>
    </row>
    <row r="8340" spans="2:7" x14ac:dyDescent="0.35">
      <c r="B8340" s="7">
        <v>51072</v>
      </c>
      <c r="G8340" s="1"/>
    </row>
    <row r="8341" spans="2:7" x14ac:dyDescent="0.35">
      <c r="B8341" s="7">
        <v>51073</v>
      </c>
      <c r="G8341" s="1"/>
    </row>
    <row r="8342" spans="2:7" x14ac:dyDescent="0.35">
      <c r="B8342" s="7">
        <v>51074</v>
      </c>
      <c r="G8342" s="1"/>
    </row>
    <row r="8343" spans="2:7" x14ac:dyDescent="0.35">
      <c r="B8343" s="7">
        <v>51075</v>
      </c>
      <c r="G8343" s="1"/>
    </row>
    <row r="8344" spans="2:7" x14ac:dyDescent="0.35">
      <c r="B8344" s="7">
        <v>51076</v>
      </c>
      <c r="G8344" s="1"/>
    </row>
    <row r="8345" spans="2:7" x14ac:dyDescent="0.35">
      <c r="B8345" s="7">
        <v>51077</v>
      </c>
      <c r="G8345" s="1"/>
    </row>
    <row r="8346" spans="2:7" x14ac:dyDescent="0.35">
      <c r="B8346" s="7">
        <v>51078</v>
      </c>
      <c r="G8346" s="1"/>
    </row>
    <row r="8347" spans="2:7" x14ac:dyDescent="0.35">
      <c r="B8347" s="7">
        <v>51079</v>
      </c>
      <c r="G8347" s="1"/>
    </row>
    <row r="8348" spans="2:7" x14ac:dyDescent="0.35">
      <c r="B8348" s="7">
        <v>51080</v>
      </c>
      <c r="G8348" s="1"/>
    </row>
    <row r="8349" spans="2:7" x14ac:dyDescent="0.35">
      <c r="B8349" s="7">
        <v>51081</v>
      </c>
      <c r="G8349" s="1"/>
    </row>
    <row r="8350" spans="2:7" x14ac:dyDescent="0.35">
      <c r="B8350" s="7">
        <v>51082</v>
      </c>
      <c r="G8350" s="1"/>
    </row>
    <row r="8351" spans="2:7" x14ac:dyDescent="0.35">
      <c r="B8351" s="7">
        <v>51083</v>
      </c>
      <c r="G8351" s="1"/>
    </row>
    <row r="8352" spans="2:7" x14ac:dyDescent="0.35">
      <c r="B8352" s="7">
        <v>51084</v>
      </c>
      <c r="G8352" s="1"/>
    </row>
    <row r="8353" spans="2:7" x14ac:dyDescent="0.35">
      <c r="B8353" s="7">
        <v>51085</v>
      </c>
      <c r="G8353" s="1"/>
    </row>
    <row r="8354" spans="2:7" x14ac:dyDescent="0.35">
      <c r="B8354" s="7">
        <v>51086</v>
      </c>
      <c r="G8354" s="1"/>
    </row>
    <row r="8355" spans="2:7" x14ac:dyDescent="0.35">
      <c r="B8355" s="7">
        <v>51087</v>
      </c>
      <c r="G8355" s="1"/>
    </row>
    <row r="8356" spans="2:7" x14ac:dyDescent="0.35">
      <c r="B8356" s="7">
        <v>51088</v>
      </c>
      <c r="G8356" s="1"/>
    </row>
    <row r="8357" spans="2:7" x14ac:dyDescent="0.35">
      <c r="B8357" s="7">
        <v>51089</v>
      </c>
      <c r="G8357" s="1"/>
    </row>
    <row r="8358" spans="2:7" x14ac:dyDescent="0.35">
      <c r="B8358" s="7">
        <v>51090</v>
      </c>
      <c r="G8358" s="1"/>
    </row>
    <row r="8359" spans="2:7" x14ac:dyDescent="0.35">
      <c r="B8359" s="7">
        <v>51091</v>
      </c>
      <c r="G8359" s="1"/>
    </row>
    <row r="8360" spans="2:7" x14ac:dyDescent="0.35">
      <c r="B8360" s="7">
        <v>51092</v>
      </c>
      <c r="G8360" s="1"/>
    </row>
    <row r="8361" spans="2:7" x14ac:dyDescent="0.35">
      <c r="B8361" s="7">
        <v>51093</v>
      </c>
      <c r="G8361" s="1"/>
    </row>
    <row r="8362" spans="2:7" x14ac:dyDescent="0.35">
      <c r="B8362" s="7">
        <v>51094</v>
      </c>
      <c r="G8362" s="1"/>
    </row>
    <row r="8363" spans="2:7" x14ac:dyDescent="0.35">
      <c r="B8363" s="7">
        <v>51095</v>
      </c>
      <c r="G8363" s="1"/>
    </row>
    <row r="8364" spans="2:7" x14ac:dyDescent="0.35">
      <c r="B8364" s="7">
        <v>51096</v>
      </c>
      <c r="G8364" s="1"/>
    </row>
    <row r="8365" spans="2:7" x14ac:dyDescent="0.35">
      <c r="B8365" s="7">
        <v>51097</v>
      </c>
      <c r="G8365" s="1"/>
    </row>
    <row r="8366" spans="2:7" x14ac:dyDescent="0.35">
      <c r="B8366" s="7">
        <v>51098</v>
      </c>
      <c r="G8366" s="1"/>
    </row>
    <row r="8367" spans="2:7" x14ac:dyDescent="0.35">
      <c r="B8367" s="7">
        <v>51099</v>
      </c>
      <c r="G8367" s="1"/>
    </row>
    <row r="8368" spans="2:7" x14ac:dyDescent="0.35">
      <c r="B8368" s="7">
        <v>51100</v>
      </c>
      <c r="G8368" s="1"/>
    </row>
    <row r="8369" spans="2:7" x14ac:dyDescent="0.35">
      <c r="B8369" s="7">
        <v>51101</v>
      </c>
      <c r="G8369" s="1"/>
    </row>
    <row r="8370" spans="2:7" x14ac:dyDescent="0.35">
      <c r="B8370" s="7">
        <v>51102</v>
      </c>
      <c r="G8370" s="1"/>
    </row>
    <row r="8371" spans="2:7" x14ac:dyDescent="0.35">
      <c r="B8371" s="7">
        <v>51103</v>
      </c>
      <c r="G8371" s="1"/>
    </row>
    <row r="8372" spans="2:7" x14ac:dyDescent="0.35">
      <c r="B8372" s="7">
        <v>51104</v>
      </c>
      <c r="G8372" s="1"/>
    </row>
    <row r="8373" spans="2:7" x14ac:dyDescent="0.35">
      <c r="B8373" s="7">
        <v>51105</v>
      </c>
      <c r="G8373" s="1"/>
    </row>
    <row r="8374" spans="2:7" x14ac:dyDescent="0.35">
      <c r="B8374" s="7">
        <v>51106</v>
      </c>
      <c r="G8374" s="1"/>
    </row>
    <row r="8375" spans="2:7" x14ac:dyDescent="0.35">
      <c r="B8375" s="7">
        <v>51107</v>
      </c>
      <c r="G8375" s="1"/>
    </row>
    <row r="8376" spans="2:7" x14ac:dyDescent="0.35">
      <c r="B8376" s="7">
        <v>51108</v>
      </c>
      <c r="G8376" s="1"/>
    </row>
    <row r="8377" spans="2:7" x14ac:dyDescent="0.35">
      <c r="B8377" s="7">
        <v>51109</v>
      </c>
      <c r="G8377" s="1"/>
    </row>
    <row r="8378" spans="2:7" x14ac:dyDescent="0.35">
      <c r="B8378" s="7">
        <v>51110</v>
      </c>
      <c r="G8378" s="1"/>
    </row>
    <row r="8379" spans="2:7" x14ac:dyDescent="0.35">
      <c r="B8379" s="7">
        <v>51111</v>
      </c>
      <c r="G8379" s="1"/>
    </row>
    <row r="8380" spans="2:7" x14ac:dyDescent="0.35">
      <c r="B8380" s="7">
        <v>51112</v>
      </c>
      <c r="G8380" s="1"/>
    </row>
    <row r="8381" spans="2:7" x14ac:dyDescent="0.35">
      <c r="B8381" s="7">
        <v>51113</v>
      </c>
      <c r="G8381" s="1"/>
    </row>
    <row r="8382" spans="2:7" x14ac:dyDescent="0.35">
      <c r="B8382" s="7">
        <v>51114</v>
      </c>
      <c r="G8382" s="1"/>
    </row>
    <row r="8383" spans="2:7" x14ac:dyDescent="0.35">
      <c r="B8383" s="7">
        <v>51115</v>
      </c>
      <c r="G8383" s="1"/>
    </row>
    <row r="8384" spans="2:7" x14ac:dyDescent="0.35">
      <c r="B8384" s="7">
        <v>51116</v>
      </c>
      <c r="G8384" s="1"/>
    </row>
    <row r="8385" spans="2:7" x14ac:dyDescent="0.35">
      <c r="B8385" s="7">
        <v>51117</v>
      </c>
      <c r="G8385" s="1"/>
    </row>
    <row r="8386" spans="2:7" x14ac:dyDescent="0.35">
      <c r="B8386" s="7">
        <v>51118</v>
      </c>
      <c r="G8386" s="1"/>
    </row>
    <row r="8387" spans="2:7" x14ac:dyDescent="0.35">
      <c r="B8387" s="7">
        <v>51119</v>
      </c>
      <c r="G8387" s="1"/>
    </row>
    <row r="8388" spans="2:7" x14ac:dyDescent="0.35">
      <c r="B8388" s="7">
        <v>51120</v>
      </c>
      <c r="G8388" s="1"/>
    </row>
    <row r="8389" spans="2:7" x14ac:dyDescent="0.35">
      <c r="B8389" s="7">
        <v>51121</v>
      </c>
      <c r="G8389" s="1"/>
    </row>
    <row r="8390" spans="2:7" x14ac:dyDescent="0.35">
      <c r="B8390" s="7">
        <v>51122</v>
      </c>
      <c r="G8390" s="1"/>
    </row>
    <row r="8391" spans="2:7" x14ac:dyDescent="0.35">
      <c r="B8391" s="7">
        <v>51123</v>
      </c>
      <c r="G8391" s="1"/>
    </row>
    <row r="8392" spans="2:7" x14ac:dyDescent="0.35">
      <c r="B8392" s="7">
        <v>51124</v>
      </c>
      <c r="G8392" s="1"/>
    </row>
    <row r="8393" spans="2:7" x14ac:dyDescent="0.35">
      <c r="B8393" s="7">
        <v>51125</v>
      </c>
      <c r="G8393" s="1"/>
    </row>
    <row r="8394" spans="2:7" x14ac:dyDescent="0.35">
      <c r="B8394" s="7">
        <v>51126</v>
      </c>
      <c r="G8394" s="1"/>
    </row>
    <row r="8395" spans="2:7" x14ac:dyDescent="0.35">
      <c r="B8395" s="7">
        <v>51127</v>
      </c>
      <c r="G8395" s="1"/>
    </row>
    <row r="8396" spans="2:7" x14ac:dyDescent="0.35">
      <c r="B8396" s="7">
        <v>51128</v>
      </c>
      <c r="G8396" s="1"/>
    </row>
    <row r="8397" spans="2:7" x14ac:dyDescent="0.35">
      <c r="B8397" s="7">
        <v>51129</v>
      </c>
      <c r="G8397" s="1"/>
    </row>
    <row r="8398" spans="2:7" x14ac:dyDescent="0.35">
      <c r="B8398" s="7">
        <v>51130</v>
      </c>
      <c r="G8398" s="1"/>
    </row>
    <row r="8399" spans="2:7" x14ac:dyDescent="0.35">
      <c r="B8399" s="7">
        <v>51131</v>
      </c>
      <c r="G8399" s="1"/>
    </row>
    <row r="8400" spans="2:7" x14ac:dyDescent="0.35">
      <c r="B8400" s="7">
        <v>51132</v>
      </c>
      <c r="G8400" s="1"/>
    </row>
    <row r="8401" spans="2:7" x14ac:dyDescent="0.35">
      <c r="B8401" s="7">
        <v>51133</v>
      </c>
      <c r="G8401" s="1"/>
    </row>
    <row r="8402" spans="2:7" x14ac:dyDescent="0.35">
      <c r="B8402" s="7">
        <v>51134</v>
      </c>
      <c r="G8402" s="1"/>
    </row>
    <row r="8403" spans="2:7" x14ac:dyDescent="0.35">
      <c r="B8403" s="7">
        <v>51135</v>
      </c>
      <c r="G8403" s="1"/>
    </row>
    <row r="8404" spans="2:7" x14ac:dyDescent="0.35">
      <c r="B8404" s="7">
        <v>51136</v>
      </c>
      <c r="G8404" s="1"/>
    </row>
    <row r="8405" spans="2:7" x14ac:dyDescent="0.35">
      <c r="B8405" s="7">
        <v>51137</v>
      </c>
      <c r="G8405" s="1"/>
    </row>
    <row r="8406" spans="2:7" x14ac:dyDescent="0.35">
      <c r="B8406" s="7">
        <v>51138</v>
      </c>
      <c r="G8406" s="1"/>
    </row>
    <row r="8407" spans="2:7" x14ac:dyDescent="0.35">
      <c r="B8407" s="7">
        <v>51139</v>
      </c>
      <c r="G8407" s="1"/>
    </row>
    <row r="8408" spans="2:7" x14ac:dyDescent="0.35">
      <c r="B8408" s="7">
        <v>51140</v>
      </c>
      <c r="G8408" s="1"/>
    </row>
    <row r="8409" spans="2:7" x14ac:dyDescent="0.35">
      <c r="B8409" s="7">
        <v>51141</v>
      </c>
      <c r="G8409" s="1"/>
    </row>
    <row r="8410" spans="2:7" x14ac:dyDescent="0.35">
      <c r="B8410" s="7">
        <v>51142</v>
      </c>
      <c r="G8410" s="1"/>
    </row>
    <row r="8411" spans="2:7" x14ac:dyDescent="0.35">
      <c r="B8411" s="7">
        <v>51143</v>
      </c>
      <c r="G8411" s="1"/>
    </row>
    <row r="8412" spans="2:7" x14ac:dyDescent="0.35">
      <c r="B8412" s="7">
        <v>51144</v>
      </c>
      <c r="G8412" s="1"/>
    </row>
    <row r="8413" spans="2:7" x14ac:dyDescent="0.35">
      <c r="B8413" s="7">
        <v>51145</v>
      </c>
      <c r="G8413" s="1"/>
    </row>
    <row r="8414" spans="2:7" x14ac:dyDescent="0.35">
      <c r="B8414" s="7">
        <v>51146</v>
      </c>
      <c r="G8414" s="1"/>
    </row>
    <row r="8415" spans="2:7" x14ac:dyDescent="0.35">
      <c r="B8415" s="7">
        <v>51147</v>
      </c>
      <c r="G8415" s="1"/>
    </row>
    <row r="8416" spans="2:7" x14ac:dyDescent="0.35">
      <c r="B8416" s="7">
        <v>51148</v>
      </c>
      <c r="G8416" s="1"/>
    </row>
    <row r="8417" spans="2:7" x14ac:dyDescent="0.35">
      <c r="B8417" s="7">
        <v>51149</v>
      </c>
      <c r="G8417" s="1"/>
    </row>
    <row r="8418" spans="2:7" x14ac:dyDescent="0.35">
      <c r="B8418" s="7">
        <v>51150</v>
      </c>
      <c r="G8418" s="1"/>
    </row>
    <row r="8419" spans="2:7" x14ac:dyDescent="0.35">
      <c r="B8419" s="7">
        <v>51151</v>
      </c>
      <c r="G8419" s="1"/>
    </row>
    <row r="8420" spans="2:7" x14ac:dyDescent="0.35">
      <c r="B8420" s="7">
        <v>51152</v>
      </c>
      <c r="G8420" s="1"/>
    </row>
    <row r="8421" spans="2:7" x14ac:dyDescent="0.35">
      <c r="B8421" s="7">
        <v>51153</v>
      </c>
      <c r="G8421" s="1"/>
    </row>
    <row r="8422" spans="2:7" x14ac:dyDescent="0.35">
      <c r="B8422" s="7">
        <v>51154</v>
      </c>
      <c r="G8422" s="1"/>
    </row>
    <row r="8423" spans="2:7" x14ac:dyDescent="0.35">
      <c r="B8423" s="7">
        <v>51155</v>
      </c>
      <c r="G8423" s="1"/>
    </row>
    <row r="8424" spans="2:7" x14ac:dyDescent="0.35">
      <c r="B8424" s="7">
        <v>51156</v>
      </c>
      <c r="G8424" s="1"/>
    </row>
    <row r="8425" spans="2:7" x14ac:dyDescent="0.35">
      <c r="B8425" s="7">
        <v>51157</v>
      </c>
      <c r="G8425" s="1"/>
    </row>
    <row r="8426" spans="2:7" x14ac:dyDescent="0.35">
      <c r="B8426" s="7">
        <v>51158</v>
      </c>
      <c r="G8426" s="1"/>
    </row>
    <row r="8427" spans="2:7" x14ac:dyDescent="0.35">
      <c r="B8427" s="7">
        <v>51159</v>
      </c>
      <c r="G8427" s="1"/>
    </row>
    <row r="8428" spans="2:7" x14ac:dyDescent="0.35">
      <c r="B8428" s="7">
        <v>51160</v>
      </c>
      <c r="G8428" s="1"/>
    </row>
    <row r="8429" spans="2:7" x14ac:dyDescent="0.35">
      <c r="B8429" s="7">
        <v>51161</v>
      </c>
      <c r="G8429" s="1"/>
    </row>
    <row r="8430" spans="2:7" x14ac:dyDescent="0.35">
      <c r="B8430" s="7">
        <v>51162</v>
      </c>
      <c r="G8430" s="1"/>
    </row>
    <row r="8431" spans="2:7" x14ac:dyDescent="0.35">
      <c r="B8431" s="7">
        <v>51163</v>
      </c>
      <c r="G8431" s="1"/>
    </row>
    <row r="8432" spans="2:7" x14ac:dyDescent="0.35">
      <c r="B8432" s="7">
        <v>51164</v>
      </c>
      <c r="G8432" s="1"/>
    </row>
    <row r="8433" spans="2:7" x14ac:dyDescent="0.35">
      <c r="B8433" s="7">
        <v>51165</v>
      </c>
      <c r="G8433" s="1"/>
    </row>
    <row r="8434" spans="2:7" x14ac:dyDescent="0.35">
      <c r="B8434" s="7">
        <v>51166</v>
      </c>
      <c r="G8434" s="1"/>
    </row>
    <row r="8435" spans="2:7" x14ac:dyDescent="0.35">
      <c r="B8435" s="7">
        <v>51167</v>
      </c>
      <c r="G8435" s="1"/>
    </row>
    <row r="8436" spans="2:7" x14ac:dyDescent="0.35">
      <c r="B8436" s="7">
        <v>51168</v>
      </c>
      <c r="G8436" s="1"/>
    </row>
    <row r="8437" spans="2:7" x14ac:dyDescent="0.35">
      <c r="B8437" s="7">
        <v>51169</v>
      </c>
      <c r="G8437" s="1"/>
    </row>
    <row r="8438" spans="2:7" x14ac:dyDescent="0.35">
      <c r="B8438" s="7">
        <v>51170</v>
      </c>
      <c r="G8438" s="1"/>
    </row>
    <row r="8439" spans="2:7" x14ac:dyDescent="0.35">
      <c r="B8439" s="7">
        <v>51171</v>
      </c>
      <c r="G8439" s="1"/>
    </row>
    <row r="8440" spans="2:7" x14ac:dyDescent="0.35">
      <c r="B8440" s="7">
        <v>51172</v>
      </c>
      <c r="G8440" s="1"/>
    </row>
    <row r="8441" spans="2:7" x14ac:dyDescent="0.35">
      <c r="B8441" s="7">
        <v>51173</v>
      </c>
      <c r="G8441" s="1"/>
    </row>
    <row r="8442" spans="2:7" x14ac:dyDescent="0.35">
      <c r="B8442" s="7">
        <v>51174</v>
      </c>
      <c r="G8442" s="1"/>
    </row>
    <row r="8443" spans="2:7" x14ac:dyDescent="0.35">
      <c r="B8443" s="7">
        <v>51175</v>
      </c>
      <c r="G8443" s="1"/>
    </row>
    <row r="8444" spans="2:7" x14ac:dyDescent="0.35">
      <c r="B8444" s="7">
        <v>51176</v>
      </c>
      <c r="G8444" s="1"/>
    </row>
    <row r="8445" spans="2:7" x14ac:dyDescent="0.35">
      <c r="B8445" s="7">
        <v>51177</v>
      </c>
      <c r="G8445" s="1"/>
    </row>
    <row r="8446" spans="2:7" x14ac:dyDescent="0.35">
      <c r="B8446" s="7">
        <v>51178</v>
      </c>
      <c r="G8446" s="1"/>
    </row>
    <row r="8447" spans="2:7" x14ac:dyDescent="0.35">
      <c r="B8447" s="7">
        <v>51179</v>
      </c>
      <c r="G8447" s="1"/>
    </row>
    <row r="8448" spans="2:7" x14ac:dyDescent="0.35">
      <c r="B8448" s="7">
        <v>51180</v>
      </c>
      <c r="G8448" s="1"/>
    </row>
    <row r="8449" spans="2:7" x14ac:dyDescent="0.35">
      <c r="B8449" s="7">
        <v>51181</v>
      </c>
      <c r="G8449" s="1"/>
    </row>
    <row r="8450" spans="2:7" x14ac:dyDescent="0.35">
      <c r="B8450" s="7">
        <v>51182</v>
      </c>
      <c r="G8450" s="1"/>
    </row>
    <row r="8451" spans="2:7" x14ac:dyDescent="0.35">
      <c r="B8451" s="7">
        <v>51183</v>
      </c>
      <c r="G8451" s="1"/>
    </row>
    <row r="8452" spans="2:7" x14ac:dyDescent="0.35">
      <c r="B8452" s="7">
        <v>51184</v>
      </c>
      <c r="G8452" s="1"/>
    </row>
    <row r="8453" spans="2:7" x14ac:dyDescent="0.35">
      <c r="B8453" s="7">
        <v>51185</v>
      </c>
      <c r="G8453" s="1"/>
    </row>
    <row r="8454" spans="2:7" x14ac:dyDescent="0.35">
      <c r="B8454" s="7">
        <v>51186</v>
      </c>
      <c r="G8454" s="1"/>
    </row>
    <row r="8455" spans="2:7" x14ac:dyDescent="0.35">
      <c r="B8455" s="7">
        <v>51187</v>
      </c>
      <c r="G8455" s="1"/>
    </row>
    <row r="8456" spans="2:7" x14ac:dyDescent="0.35">
      <c r="B8456" s="7">
        <v>51188</v>
      </c>
      <c r="G8456" s="1"/>
    </row>
    <row r="8457" spans="2:7" x14ac:dyDescent="0.35">
      <c r="B8457" s="7">
        <v>51189</v>
      </c>
      <c r="G8457" s="1"/>
    </row>
    <row r="8458" spans="2:7" x14ac:dyDescent="0.35">
      <c r="B8458" s="7">
        <v>51190</v>
      </c>
      <c r="G8458" s="1"/>
    </row>
    <row r="8459" spans="2:7" x14ac:dyDescent="0.35">
      <c r="B8459" s="7">
        <v>51191</v>
      </c>
      <c r="G8459" s="1"/>
    </row>
    <row r="8460" spans="2:7" x14ac:dyDescent="0.35">
      <c r="B8460" s="7">
        <v>51192</v>
      </c>
      <c r="G8460" s="1"/>
    </row>
    <row r="8461" spans="2:7" x14ac:dyDescent="0.35">
      <c r="B8461" s="7">
        <v>51193</v>
      </c>
      <c r="G8461" s="1"/>
    </row>
    <row r="8462" spans="2:7" x14ac:dyDescent="0.35">
      <c r="B8462" s="7">
        <v>51194</v>
      </c>
      <c r="G8462" s="1"/>
    </row>
    <row r="8463" spans="2:7" x14ac:dyDescent="0.35">
      <c r="B8463" s="7">
        <v>51195</v>
      </c>
      <c r="G8463" s="1"/>
    </row>
    <row r="8464" spans="2:7" x14ac:dyDescent="0.35">
      <c r="B8464" s="7">
        <v>51196</v>
      </c>
      <c r="G8464" s="1"/>
    </row>
    <row r="8465" spans="2:7" x14ac:dyDescent="0.35">
      <c r="B8465" s="7">
        <v>51197</v>
      </c>
      <c r="G8465" s="1"/>
    </row>
    <row r="8466" spans="2:7" x14ac:dyDescent="0.35">
      <c r="B8466" s="7">
        <v>51198</v>
      </c>
      <c r="G8466" s="1"/>
    </row>
    <row r="8467" spans="2:7" x14ac:dyDescent="0.35">
      <c r="B8467" s="7">
        <v>51199</v>
      </c>
      <c r="G8467" s="1"/>
    </row>
    <row r="8468" spans="2:7" x14ac:dyDescent="0.35">
      <c r="B8468" s="7">
        <v>51200</v>
      </c>
      <c r="G8468" s="1"/>
    </row>
    <row r="8469" spans="2:7" x14ac:dyDescent="0.35">
      <c r="B8469" s="7">
        <v>51201</v>
      </c>
      <c r="G8469" s="1"/>
    </row>
    <row r="8470" spans="2:7" x14ac:dyDescent="0.35">
      <c r="B8470" s="7">
        <v>51202</v>
      </c>
      <c r="G8470" s="1"/>
    </row>
    <row r="8471" spans="2:7" x14ac:dyDescent="0.35">
      <c r="B8471" s="7">
        <v>51203</v>
      </c>
      <c r="G8471" s="1"/>
    </row>
    <row r="8472" spans="2:7" x14ac:dyDescent="0.35">
      <c r="B8472" s="7">
        <v>51204</v>
      </c>
      <c r="G8472" s="1"/>
    </row>
    <row r="8473" spans="2:7" x14ac:dyDescent="0.35">
      <c r="B8473" s="7">
        <v>51205</v>
      </c>
      <c r="G8473" s="1"/>
    </row>
    <row r="8474" spans="2:7" x14ac:dyDescent="0.35">
      <c r="B8474" s="7">
        <v>51206</v>
      </c>
      <c r="G8474" s="1"/>
    </row>
    <row r="8475" spans="2:7" x14ac:dyDescent="0.35">
      <c r="B8475" s="7">
        <v>51207</v>
      </c>
      <c r="G8475" s="1"/>
    </row>
    <row r="8476" spans="2:7" x14ac:dyDescent="0.35">
      <c r="B8476" s="7">
        <v>51208</v>
      </c>
      <c r="G8476" s="1"/>
    </row>
    <row r="8477" spans="2:7" x14ac:dyDescent="0.35">
      <c r="B8477" s="7">
        <v>51209</v>
      </c>
      <c r="G8477" s="1"/>
    </row>
    <row r="8478" spans="2:7" x14ac:dyDescent="0.35">
      <c r="B8478" s="7">
        <v>51210</v>
      </c>
      <c r="G8478" s="1"/>
    </row>
    <row r="8479" spans="2:7" x14ac:dyDescent="0.35">
      <c r="B8479" s="7">
        <v>51211</v>
      </c>
      <c r="G8479" s="1"/>
    </row>
    <row r="8480" spans="2:7" x14ac:dyDescent="0.35">
      <c r="B8480" s="7">
        <v>51212</v>
      </c>
      <c r="G8480" s="1"/>
    </row>
    <row r="8481" spans="2:7" x14ac:dyDescent="0.35">
      <c r="B8481" s="7">
        <v>51213</v>
      </c>
      <c r="G8481" s="1"/>
    </row>
    <row r="8482" spans="2:7" x14ac:dyDescent="0.35">
      <c r="B8482" s="7">
        <v>51214</v>
      </c>
      <c r="G8482" s="1"/>
    </row>
    <row r="8483" spans="2:7" x14ac:dyDescent="0.35">
      <c r="B8483" s="7">
        <v>51215</v>
      </c>
      <c r="G8483" s="1"/>
    </row>
    <row r="8484" spans="2:7" x14ac:dyDescent="0.35">
      <c r="B8484" s="7">
        <v>51216</v>
      </c>
      <c r="G8484" s="1"/>
    </row>
    <row r="8485" spans="2:7" x14ac:dyDescent="0.35">
      <c r="B8485" s="7">
        <v>51217</v>
      </c>
      <c r="G8485" s="1"/>
    </row>
    <row r="8486" spans="2:7" x14ac:dyDescent="0.35">
      <c r="B8486" s="7">
        <v>51218</v>
      </c>
      <c r="G8486" s="1"/>
    </row>
    <row r="8487" spans="2:7" x14ac:dyDescent="0.35">
      <c r="B8487" s="7">
        <v>51219</v>
      </c>
      <c r="G8487" s="1"/>
    </row>
    <row r="8488" spans="2:7" x14ac:dyDescent="0.35">
      <c r="B8488" s="7">
        <v>51220</v>
      </c>
      <c r="G8488" s="1"/>
    </row>
    <row r="8489" spans="2:7" x14ac:dyDescent="0.35">
      <c r="B8489" s="7">
        <v>51221</v>
      </c>
      <c r="G8489" s="1"/>
    </row>
    <row r="8490" spans="2:7" x14ac:dyDescent="0.35">
      <c r="B8490" s="7">
        <v>51222</v>
      </c>
      <c r="G8490" s="1"/>
    </row>
    <row r="8491" spans="2:7" x14ac:dyDescent="0.35">
      <c r="B8491" s="7">
        <v>51223</v>
      </c>
      <c r="G8491" s="1"/>
    </row>
    <row r="8492" spans="2:7" x14ac:dyDescent="0.35">
      <c r="B8492" s="7">
        <v>51224</v>
      </c>
      <c r="G8492" s="1"/>
    </row>
    <row r="8493" spans="2:7" x14ac:dyDescent="0.35">
      <c r="B8493" s="7">
        <v>51225</v>
      </c>
      <c r="G8493" s="1"/>
    </row>
    <row r="8494" spans="2:7" x14ac:dyDescent="0.35">
      <c r="B8494" s="7">
        <v>51226</v>
      </c>
      <c r="G8494" s="1"/>
    </row>
    <row r="8495" spans="2:7" x14ac:dyDescent="0.35">
      <c r="B8495" s="7">
        <v>51227</v>
      </c>
      <c r="G8495" s="1"/>
    </row>
    <row r="8496" spans="2:7" x14ac:dyDescent="0.35">
      <c r="B8496" s="7">
        <v>51228</v>
      </c>
      <c r="G8496" s="1"/>
    </row>
    <row r="8497" spans="2:7" x14ac:dyDescent="0.35">
      <c r="B8497" s="7">
        <v>51229</v>
      </c>
      <c r="G8497" s="1"/>
    </row>
    <row r="8498" spans="2:7" x14ac:dyDescent="0.35">
      <c r="B8498" s="7">
        <v>51230</v>
      </c>
      <c r="G8498" s="1"/>
    </row>
    <row r="8499" spans="2:7" x14ac:dyDescent="0.35">
      <c r="B8499" s="7">
        <v>51231</v>
      </c>
      <c r="G8499" s="1"/>
    </row>
    <row r="8500" spans="2:7" x14ac:dyDescent="0.35">
      <c r="B8500" s="7">
        <v>51232</v>
      </c>
      <c r="G8500" s="1"/>
    </row>
    <row r="8501" spans="2:7" x14ac:dyDescent="0.35">
      <c r="B8501" s="7">
        <v>51233</v>
      </c>
      <c r="G8501" s="1"/>
    </row>
    <row r="8502" spans="2:7" x14ac:dyDescent="0.35">
      <c r="B8502" s="7">
        <v>51234</v>
      </c>
      <c r="G8502" s="1"/>
    </row>
    <row r="8503" spans="2:7" x14ac:dyDescent="0.35">
      <c r="B8503" s="7">
        <v>51235</v>
      </c>
      <c r="G8503" s="1"/>
    </row>
    <row r="8504" spans="2:7" x14ac:dyDescent="0.35">
      <c r="B8504" s="7">
        <v>51236</v>
      </c>
      <c r="G8504" s="1"/>
    </row>
    <row r="8505" spans="2:7" x14ac:dyDescent="0.35">
      <c r="B8505" s="7">
        <v>51237</v>
      </c>
      <c r="G8505" s="1"/>
    </row>
    <row r="8506" spans="2:7" x14ac:dyDescent="0.35">
      <c r="B8506" s="7">
        <v>51238</v>
      </c>
      <c r="G8506" s="1"/>
    </row>
    <row r="8507" spans="2:7" x14ac:dyDescent="0.35">
      <c r="B8507" s="7">
        <v>51239</v>
      </c>
      <c r="G8507" s="1"/>
    </row>
    <row r="8508" spans="2:7" x14ac:dyDescent="0.35">
      <c r="B8508" s="7">
        <v>51240</v>
      </c>
      <c r="G8508" s="1"/>
    </row>
    <row r="8509" spans="2:7" x14ac:dyDescent="0.35">
      <c r="B8509" s="7">
        <v>51241</v>
      </c>
      <c r="G8509" s="1"/>
    </row>
    <row r="8510" spans="2:7" x14ac:dyDescent="0.35">
      <c r="B8510" s="7">
        <v>51242</v>
      </c>
      <c r="G8510" s="1"/>
    </row>
    <row r="8511" spans="2:7" x14ac:dyDescent="0.35">
      <c r="B8511" s="7">
        <v>51243</v>
      </c>
      <c r="G8511" s="1"/>
    </row>
    <row r="8512" spans="2:7" x14ac:dyDescent="0.35">
      <c r="B8512" s="7">
        <v>51244</v>
      </c>
      <c r="G8512" s="1"/>
    </row>
    <row r="8513" spans="2:7" x14ac:dyDescent="0.35">
      <c r="B8513" s="7">
        <v>51245</v>
      </c>
      <c r="G8513" s="1"/>
    </row>
    <row r="8514" spans="2:7" x14ac:dyDescent="0.35">
      <c r="B8514" s="7">
        <v>51246</v>
      </c>
      <c r="G8514" s="1"/>
    </row>
    <row r="8515" spans="2:7" x14ac:dyDescent="0.35">
      <c r="B8515" s="7">
        <v>51247</v>
      </c>
      <c r="G8515" s="1"/>
    </row>
    <row r="8516" spans="2:7" x14ac:dyDescent="0.35">
      <c r="B8516" s="7">
        <v>51248</v>
      </c>
      <c r="G8516" s="1"/>
    </row>
    <row r="8517" spans="2:7" x14ac:dyDescent="0.35">
      <c r="B8517" s="7">
        <v>51249</v>
      </c>
      <c r="G8517" s="1"/>
    </row>
    <row r="8518" spans="2:7" x14ac:dyDescent="0.35">
      <c r="B8518" s="7">
        <v>51250</v>
      </c>
      <c r="G8518" s="1"/>
    </row>
    <row r="8519" spans="2:7" x14ac:dyDescent="0.35">
      <c r="B8519" s="7">
        <v>51251</v>
      </c>
      <c r="G8519" s="1"/>
    </row>
    <row r="8520" spans="2:7" x14ac:dyDescent="0.35">
      <c r="B8520" s="7">
        <v>51252</v>
      </c>
      <c r="G8520" s="1"/>
    </row>
    <row r="8521" spans="2:7" x14ac:dyDescent="0.35">
      <c r="B8521" s="7">
        <v>51253</v>
      </c>
      <c r="G8521" s="1"/>
    </row>
    <row r="8522" spans="2:7" x14ac:dyDescent="0.35">
      <c r="B8522" s="7">
        <v>51254</v>
      </c>
      <c r="G8522" s="1"/>
    </row>
    <row r="8523" spans="2:7" x14ac:dyDescent="0.35">
      <c r="B8523" s="7">
        <v>51255</v>
      </c>
      <c r="G8523" s="1"/>
    </row>
    <row r="8524" spans="2:7" x14ac:dyDescent="0.35">
      <c r="B8524" s="7">
        <v>51256</v>
      </c>
      <c r="G8524" s="1"/>
    </row>
    <row r="8525" spans="2:7" x14ac:dyDescent="0.35">
      <c r="B8525" s="7">
        <v>51257</v>
      </c>
      <c r="G8525" s="1"/>
    </row>
    <row r="8526" spans="2:7" x14ac:dyDescent="0.35">
      <c r="B8526" s="7">
        <v>51258</v>
      </c>
      <c r="G8526" s="1"/>
    </row>
    <row r="8527" spans="2:7" x14ac:dyDescent="0.35">
      <c r="B8527" s="7">
        <v>51259</v>
      </c>
      <c r="G8527" s="1"/>
    </row>
    <row r="8528" spans="2:7" x14ac:dyDescent="0.35">
      <c r="B8528" s="7">
        <v>51260</v>
      </c>
      <c r="G8528" s="1"/>
    </row>
    <row r="8529" spans="2:7" x14ac:dyDescent="0.35">
      <c r="B8529" s="7">
        <v>51261</v>
      </c>
      <c r="G8529" s="1"/>
    </row>
    <row r="8530" spans="2:7" x14ac:dyDescent="0.35">
      <c r="B8530" s="7">
        <v>51262</v>
      </c>
      <c r="G8530" s="1"/>
    </row>
    <row r="8531" spans="2:7" x14ac:dyDescent="0.35">
      <c r="B8531" s="7">
        <v>51263</v>
      </c>
      <c r="G8531" s="1"/>
    </row>
    <row r="8532" spans="2:7" x14ac:dyDescent="0.35">
      <c r="B8532" s="7">
        <v>51264</v>
      </c>
      <c r="G8532" s="1"/>
    </row>
    <row r="8533" spans="2:7" x14ac:dyDescent="0.35">
      <c r="B8533" s="7">
        <v>51265</v>
      </c>
      <c r="G8533" s="1"/>
    </row>
    <row r="8534" spans="2:7" x14ac:dyDescent="0.35">
      <c r="B8534" s="7">
        <v>51266</v>
      </c>
      <c r="G8534" s="1"/>
    </row>
    <row r="8535" spans="2:7" x14ac:dyDescent="0.35">
      <c r="B8535" s="7">
        <v>51267</v>
      </c>
      <c r="G8535" s="1"/>
    </row>
    <row r="8536" spans="2:7" x14ac:dyDescent="0.35">
      <c r="B8536" s="7">
        <v>51268</v>
      </c>
      <c r="G8536" s="1"/>
    </row>
    <row r="8537" spans="2:7" x14ac:dyDescent="0.35">
      <c r="B8537" s="7">
        <v>51269</v>
      </c>
      <c r="G8537" s="1"/>
    </row>
    <row r="8538" spans="2:7" x14ac:dyDescent="0.35">
      <c r="B8538" s="7">
        <v>51270</v>
      </c>
      <c r="G8538" s="1"/>
    </row>
    <row r="8539" spans="2:7" x14ac:dyDescent="0.35">
      <c r="B8539" s="7">
        <v>51271</v>
      </c>
      <c r="G8539" s="1"/>
    </row>
    <row r="8540" spans="2:7" x14ac:dyDescent="0.35">
      <c r="B8540" s="7">
        <v>51272</v>
      </c>
      <c r="G8540" s="1"/>
    </row>
    <row r="8541" spans="2:7" x14ac:dyDescent="0.35">
      <c r="B8541" s="7">
        <v>51273</v>
      </c>
      <c r="G8541" s="1"/>
    </row>
    <row r="8542" spans="2:7" x14ac:dyDescent="0.35">
      <c r="B8542" s="7">
        <v>51274</v>
      </c>
      <c r="G8542" s="1"/>
    </row>
    <row r="8543" spans="2:7" x14ac:dyDescent="0.35">
      <c r="B8543" s="7">
        <v>51275</v>
      </c>
      <c r="G8543" s="1"/>
    </row>
    <row r="8544" spans="2:7" x14ac:dyDescent="0.35">
      <c r="B8544" s="7">
        <v>51276</v>
      </c>
      <c r="G8544" s="1"/>
    </row>
    <row r="8545" spans="2:7" x14ac:dyDescent="0.35">
      <c r="B8545" s="7">
        <v>51277</v>
      </c>
      <c r="G8545" s="1"/>
    </row>
    <row r="8546" spans="2:7" x14ac:dyDescent="0.35">
      <c r="B8546" s="7">
        <v>51278</v>
      </c>
      <c r="G8546" s="1"/>
    </row>
    <row r="8547" spans="2:7" x14ac:dyDescent="0.35">
      <c r="B8547" s="7">
        <v>51279</v>
      </c>
      <c r="G8547" s="1"/>
    </row>
    <row r="8548" spans="2:7" x14ac:dyDescent="0.35">
      <c r="B8548" s="7">
        <v>51280</v>
      </c>
      <c r="G8548" s="1"/>
    </row>
    <row r="8549" spans="2:7" x14ac:dyDescent="0.35">
      <c r="B8549" s="7">
        <v>51281</v>
      </c>
      <c r="G8549" s="1"/>
    </row>
    <row r="8550" spans="2:7" x14ac:dyDescent="0.35">
      <c r="B8550" s="7">
        <v>51282</v>
      </c>
      <c r="G8550" s="1"/>
    </row>
    <row r="8551" spans="2:7" x14ac:dyDescent="0.35">
      <c r="B8551" s="7">
        <v>51283</v>
      </c>
      <c r="G8551" s="1"/>
    </row>
    <row r="8552" spans="2:7" x14ac:dyDescent="0.35">
      <c r="B8552" s="7">
        <v>51284</v>
      </c>
      <c r="G8552" s="1"/>
    </row>
    <row r="8553" spans="2:7" x14ac:dyDescent="0.35">
      <c r="B8553" s="7">
        <v>51285</v>
      </c>
      <c r="G8553" s="1"/>
    </row>
    <row r="8554" spans="2:7" x14ac:dyDescent="0.35">
      <c r="B8554" s="7">
        <v>51286</v>
      </c>
      <c r="G8554" s="1"/>
    </row>
    <row r="8555" spans="2:7" x14ac:dyDescent="0.35">
      <c r="B8555" s="7">
        <v>51287</v>
      </c>
      <c r="G8555" s="1"/>
    </row>
    <row r="8556" spans="2:7" x14ac:dyDescent="0.35">
      <c r="B8556" s="7">
        <v>51288</v>
      </c>
      <c r="G8556" s="1"/>
    </row>
    <row r="8557" spans="2:7" x14ac:dyDescent="0.35">
      <c r="B8557" s="7">
        <v>51289</v>
      </c>
      <c r="G8557" s="1"/>
    </row>
    <row r="8558" spans="2:7" x14ac:dyDescent="0.35">
      <c r="B8558" s="7">
        <v>51290</v>
      </c>
      <c r="G8558" s="1"/>
    </row>
    <row r="8559" spans="2:7" x14ac:dyDescent="0.35">
      <c r="B8559" s="7">
        <v>51291</v>
      </c>
      <c r="G8559" s="1"/>
    </row>
    <row r="8560" spans="2:7" x14ac:dyDescent="0.35">
      <c r="B8560" s="7">
        <v>51292</v>
      </c>
      <c r="G8560" s="1"/>
    </row>
    <row r="8561" spans="2:7" x14ac:dyDescent="0.35">
      <c r="B8561" s="7">
        <v>51293</v>
      </c>
      <c r="G8561" s="1"/>
    </row>
    <row r="8562" spans="2:7" x14ac:dyDescent="0.35">
      <c r="B8562" s="7">
        <v>51294</v>
      </c>
      <c r="G8562" s="1"/>
    </row>
    <row r="8563" spans="2:7" x14ac:dyDescent="0.35">
      <c r="B8563" s="7">
        <v>51295</v>
      </c>
      <c r="G8563" s="1"/>
    </row>
    <row r="8564" spans="2:7" x14ac:dyDescent="0.35">
      <c r="B8564" s="7">
        <v>51296</v>
      </c>
      <c r="G8564" s="1"/>
    </row>
    <row r="8565" spans="2:7" x14ac:dyDescent="0.35">
      <c r="B8565" s="7">
        <v>51297</v>
      </c>
      <c r="G8565" s="1"/>
    </row>
    <row r="8566" spans="2:7" x14ac:dyDescent="0.35">
      <c r="B8566" s="7">
        <v>51298</v>
      </c>
      <c r="G8566" s="1"/>
    </row>
    <row r="8567" spans="2:7" x14ac:dyDescent="0.35">
      <c r="B8567" s="7">
        <v>51299</v>
      </c>
      <c r="G8567" s="1"/>
    </row>
    <row r="8568" spans="2:7" x14ac:dyDescent="0.35">
      <c r="B8568" s="7">
        <v>51300</v>
      </c>
      <c r="G8568" s="1"/>
    </row>
    <row r="8569" spans="2:7" x14ac:dyDescent="0.35">
      <c r="B8569" s="7">
        <v>51301</v>
      </c>
      <c r="G8569" s="1"/>
    </row>
    <row r="8570" spans="2:7" x14ac:dyDescent="0.35">
      <c r="B8570" s="7">
        <v>51302</v>
      </c>
      <c r="G8570" s="1"/>
    </row>
    <row r="8571" spans="2:7" x14ac:dyDescent="0.35">
      <c r="B8571" s="7">
        <v>51303</v>
      </c>
      <c r="G8571" s="1"/>
    </row>
    <row r="8572" spans="2:7" x14ac:dyDescent="0.35">
      <c r="B8572" s="7">
        <v>51304</v>
      </c>
      <c r="G8572" s="1"/>
    </row>
    <row r="8573" spans="2:7" x14ac:dyDescent="0.35">
      <c r="B8573" s="7">
        <v>51305</v>
      </c>
      <c r="G8573" s="1"/>
    </row>
    <row r="8574" spans="2:7" x14ac:dyDescent="0.35">
      <c r="B8574" s="7">
        <v>51306</v>
      </c>
      <c r="G8574" s="1"/>
    </row>
    <row r="8575" spans="2:7" x14ac:dyDescent="0.35">
      <c r="B8575" s="7">
        <v>51307</v>
      </c>
      <c r="G8575" s="1"/>
    </row>
    <row r="8576" spans="2:7" x14ac:dyDescent="0.35">
      <c r="B8576" s="7">
        <v>51308</v>
      </c>
      <c r="G8576" s="1"/>
    </row>
    <row r="8577" spans="2:7" x14ac:dyDescent="0.35">
      <c r="B8577" s="7">
        <v>51309</v>
      </c>
      <c r="G8577" s="1"/>
    </row>
    <row r="8578" spans="2:7" x14ac:dyDescent="0.35">
      <c r="B8578" s="7">
        <v>51310</v>
      </c>
      <c r="G8578" s="1"/>
    </row>
    <row r="8579" spans="2:7" x14ac:dyDescent="0.35">
      <c r="B8579" s="7">
        <v>51311</v>
      </c>
      <c r="G8579" s="1"/>
    </row>
    <row r="8580" spans="2:7" x14ac:dyDescent="0.35">
      <c r="B8580" s="7">
        <v>51312</v>
      </c>
      <c r="G8580" s="1"/>
    </row>
    <row r="8581" spans="2:7" x14ac:dyDescent="0.35">
      <c r="B8581" s="7">
        <v>51313</v>
      </c>
      <c r="G8581" s="1"/>
    </row>
    <row r="8582" spans="2:7" x14ac:dyDescent="0.35">
      <c r="B8582" s="7">
        <v>51314</v>
      </c>
      <c r="G8582" s="1"/>
    </row>
    <row r="8583" spans="2:7" x14ac:dyDescent="0.35">
      <c r="B8583" s="7">
        <v>51315</v>
      </c>
      <c r="G8583" s="1"/>
    </row>
    <row r="8584" spans="2:7" x14ac:dyDescent="0.35">
      <c r="B8584" s="7">
        <v>51316</v>
      </c>
      <c r="G8584" s="1"/>
    </row>
    <row r="8585" spans="2:7" x14ac:dyDescent="0.35">
      <c r="B8585" s="7">
        <v>51317</v>
      </c>
      <c r="G8585" s="1"/>
    </row>
    <row r="8586" spans="2:7" x14ac:dyDescent="0.35">
      <c r="B8586" s="7">
        <v>51318</v>
      </c>
      <c r="G8586" s="1"/>
    </row>
    <row r="8587" spans="2:7" x14ac:dyDescent="0.35">
      <c r="B8587" s="7">
        <v>51319</v>
      </c>
      <c r="G8587" s="1"/>
    </row>
    <row r="8588" spans="2:7" x14ac:dyDescent="0.35">
      <c r="B8588" s="7">
        <v>51320</v>
      </c>
      <c r="G8588" s="1"/>
    </row>
    <row r="8589" spans="2:7" x14ac:dyDescent="0.35">
      <c r="B8589" s="7">
        <v>51321</v>
      </c>
      <c r="G8589" s="1"/>
    </row>
    <row r="8590" spans="2:7" x14ac:dyDescent="0.35">
      <c r="B8590" s="7">
        <v>51322</v>
      </c>
      <c r="G8590" s="1"/>
    </row>
    <row r="8591" spans="2:7" x14ac:dyDescent="0.35">
      <c r="B8591" s="7">
        <v>51323</v>
      </c>
      <c r="G8591" s="1"/>
    </row>
    <row r="8592" spans="2:7" x14ac:dyDescent="0.35">
      <c r="B8592" s="7">
        <v>51324</v>
      </c>
      <c r="G8592" s="1"/>
    </row>
    <row r="8593" spans="2:7" x14ac:dyDescent="0.35">
      <c r="B8593" s="7">
        <v>51325</v>
      </c>
      <c r="G8593" s="1"/>
    </row>
    <row r="8594" spans="2:7" x14ac:dyDescent="0.35">
      <c r="B8594" s="7">
        <v>51326</v>
      </c>
      <c r="G8594" s="1"/>
    </row>
    <row r="8595" spans="2:7" x14ac:dyDescent="0.35">
      <c r="B8595" s="7">
        <v>51327</v>
      </c>
      <c r="G8595" s="1"/>
    </row>
    <row r="8596" spans="2:7" x14ac:dyDescent="0.35">
      <c r="B8596" s="7">
        <v>51328</v>
      </c>
      <c r="G8596" s="1"/>
    </row>
    <row r="8597" spans="2:7" x14ac:dyDescent="0.35">
      <c r="B8597" s="7">
        <v>51329</v>
      </c>
      <c r="G8597" s="1"/>
    </row>
    <row r="8598" spans="2:7" x14ac:dyDescent="0.35">
      <c r="B8598" s="7">
        <v>51330</v>
      </c>
      <c r="G8598" s="1"/>
    </row>
    <row r="8599" spans="2:7" x14ac:dyDescent="0.35">
      <c r="B8599" s="7">
        <v>51331</v>
      </c>
      <c r="G8599" s="1"/>
    </row>
    <row r="8600" spans="2:7" x14ac:dyDescent="0.35">
      <c r="B8600" s="7">
        <v>51332</v>
      </c>
      <c r="G8600" s="1"/>
    </row>
    <row r="8601" spans="2:7" x14ac:dyDescent="0.35">
      <c r="B8601" s="7">
        <v>51333</v>
      </c>
      <c r="G8601" s="1"/>
    </row>
    <row r="8602" spans="2:7" x14ac:dyDescent="0.35">
      <c r="B8602" s="7">
        <v>51334</v>
      </c>
      <c r="G8602" s="1"/>
    </row>
    <row r="8603" spans="2:7" x14ac:dyDescent="0.35">
      <c r="B8603" s="7">
        <v>51335</v>
      </c>
      <c r="G8603" s="1"/>
    </row>
    <row r="8604" spans="2:7" x14ac:dyDescent="0.35">
      <c r="B8604" s="7">
        <v>51336</v>
      </c>
      <c r="G8604" s="1"/>
    </row>
    <row r="8605" spans="2:7" x14ac:dyDescent="0.35">
      <c r="B8605" s="7">
        <v>51337</v>
      </c>
      <c r="G8605" s="1"/>
    </row>
    <row r="8606" spans="2:7" x14ac:dyDescent="0.35">
      <c r="B8606" s="7">
        <v>51338</v>
      </c>
      <c r="G8606" s="1"/>
    </row>
    <row r="8607" spans="2:7" x14ac:dyDescent="0.35">
      <c r="B8607" s="7">
        <v>51339</v>
      </c>
      <c r="G8607" s="1"/>
    </row>
    <row r="8608" spans="2:7" x14ac:dyDescent="0.35">
      <c r="B8608" s="7">
        <v>51340</v>
      </c>
      <c r="G8608" s="1"/>
    </row>
    <row r="8609" spans="2:7" x14ac:dyDescent="0.35">
      <c r="B8609" s="7">
        <v>51341</v>
      </c>
      <c r="G8609" s="1"/>
    </row>
    <row r="8610" spans="2:7" x14ac:dyDescent="0.35">
      <c r="B8610" s="7">
        <v>51342</v>
      </c>
      <c r="G8610" s="1"/>
    </row>
    <row r="8611" spans="2:7" x14ac:dyDescent="0.35">
      <c r="B8611" s="7">
        <v>51343</v>
      </c>
      <c r="G8611" s="1"/>
    </row>
    <row r="8612" spans="2:7" x14ac:dyDescent="0.35">
      <c r="B8612" s="7">
        <v>51344</v>
      </c>
      <c r="G8612" s="1"/>
    </row>
    <row r="8613" spans="2:7" x14ac:dyDescent="0.35">
      <c r="B8613" s="7">
        <v>51345</v>
      </c>
      <c r="G8613" s="1"/>
    </row>
    <row r="8614" spans="2:7" x14ac:dyDescent="0.35">
      <c r="B8614" s="7">
        <v>51346</v>
      </c>
      <c r="G8614" s="1"/>
    </row>
    <row r="8615" spans="2:7" x14ac:dyDescent="0.35">
      <c r="B8615" s="7">
        <v>51347</v>
      </c>
      <c r="G8615" s="1"/>
    </row>
    <row r="8616" spans="2:7" x14ac:dyDescent="0.35">
      <c r="B8616" s="7">
        <v>51348</v>
      </c>
      <c r="G8616" s="1"/>
    </row>
    <row r="8617" spans="2:7" x14ac:dyDescent="0.35">
      <c r="B8617" s="7">
        <v>51349</v>
      </c>
      <c r="G8617" s="1"/>
    </row>
    <row r="8618" spans="2:7" x14ac:dyDescent="0.35">
      <c r="B8618" s="7">
        <v>51350</v>
      </c>
      <c r="G8618" s="1"/>
    </row>
    <row r="8619" spans="2:7" x14ac:dyDescent="0.35">
      <c r="B8619" s="7">
        <v>51351</v>
      </c>
      <c r="G8619" s="1"/>
    </row>
    <row r="8620" spans="2:7" x14ac:dyDescent="0.35">
      <c r="B8620" s="7">
        <v>51352</v>
      </c>
      <c r="G8620" s="1"/>
    </row>
    <row r="8621" spans="2:7" x14ac:dyDescent="0.35">
      <c r="B8621" s="7">
        <v>51353</v>
      </c>
      <c r="G8621" s="1"/>
    </row>
    <row r="8622" spans="2:7" x14ac:dyDescent="0.35">
      <c r="B8622" s="7">
        <v>51354</v>
      </c>
      <c r="G8622" s="1"/>
    </row>
    <row r="8623" spans="2:7" x14ac:dyDescent="0.35">
      <c r="B8623" s="7">
        <v>51355</v>
      </c>
      <c r="G8623" s="1"/>
    </row>
    <row r="8624" spans="2:7" x14ac:dyDescent="0.35">
      <c r="B8624" s="7">
        <v>51356</v>
      </c>
      <c r="G8624" s="1"/>
    </row>
    <row r="8625" spans="2:7" x14ac:dyDescent="0.35">
      <c r="B8625" s="7">
        <v>51357</v>
      </c>
      <c r="G8625" s="1"/>
    </row>
    <row r="8626" spans="2:7" x14ac:dyDescent="0.35">
      <c r="B8626" s="7">
        <v>51358</v>
      </c>
      <c r="G8626" s="1"/>
    </row>
    <row r="8627" spans="2:7" x14ac:dyDescent="0.35">
      <c r="B8627" s="7">
        <v>51359</v>
      </c>
      <c r="G8627" s="1"/>
    </row>
    <row r="8628" spans="2:7" x14ac:dyDescent="0.35">
      <c r="B8628" s="7">
        <v>51360</v>
      </c>
      <c r="G8628" s="1"/>
    </row>
    <row r="8629" spans="2:7" x14ac:dyDescent="0.35">
      <c r="B8629" s="7">
        <v>51361</v>
      </c>
      <c r="G8629" s="1"/>
    </row>
    <row r="8630" spans="2:7" x14ac:dyDescent="0.35">
      <c r="B8630" s="7">
        <v>51362</v>
      </c>
      <c r="G8630" s="1"/>
    </row>
    <row r="8631" spans="2:7" x14ac:dyDescent="0.35">
      <c r="B8631" s="7">
        <v>51363</v>
      </c>
      <c r="G8631" s="1"/>
    </row>
    <row r="8632" spans="2:7" x14ac:dyDescent="0.35">
      <c r="B8632" s="7">
        <v>51364</v>
      </c>
      <c r="G8632" s="1"/>
    </row>
    <row r="8633" spans="2:7" x14ac:dyDescent="0.35">
      <c r="B8633" s="7">
        <v>51365</v>
      </c>
      <c r="G8633" s="1"/>
    </row>
    <row r="8634" spans="2:7" x14ac:dyDescent="0.35">
      <c r="B8634" s="7">
        <v>51366</v>
      </c>
      <c r="G8634" s="1"/>
    </row>
    <row r="8635" spans="2:7" x14ac:dyDescent="0.35">
      <c r="B8635" s="7">
        <v>51367</v>
      </c>
      <c r="G8635" s="1"/>
    </row>
    <row r="8636" spans="2:7" x14ac:dyDescent="0.35">
      <c r="B8636" s="7">
        <v>51368</v>
      </c>
      <c r="G8636" s="1"/>
    </row>
    <row r="8637" spans="2:7" x14ac:dyDescent="0.35">
      <c r="B8637" s="7">
        <v>51369</v>
      </c>
      <c r="G8637" s="1"/>
    </row>
    <row r="8638" spans="2:7" x14ac:dyDescent="0.35">
      <c r="B8638" s="7">
        <v>51370</v>
      </c>
      <c r="G8638" s="1"/>
    </row>
    <row r="8639" spans="2:7" x14ac:dyDescent="0.35">
      <c r="B8639" s="7">
        <v>51371</v>
      </c>
      <c r="G8639" s="1"/>
    </row>
    <row r="8640" spans="2:7" x14ac:dyDescent="0.35">
      <c r="B8640" s="7">
        <v>51372</v>
      </c>
      <c r="G8640" s="1"/>
    </row>
    <row r="8641" spans="2:7" x14ac:dyDescent="0.35">
      <c r="B8641" s="7">
        <v>51373</v>
      </c>
      <c r="G8641" s="1"/>
    </row>
    <row r="8642" spans="2:7" x14ac:dyDescent="0.35">
      <c r="B8642" s="7">
        <v>51374</v>
      </c>
      <c r="G8642" s="1"/>
    </row>
    <row r="8643" spans="2:7" x14ac:dyDescent="0.35">
      <c r="B8643" s="7">
        <v>51375</v>
      </c>
      <c r="G8643" s="1"/>
    </row>
    <row r="8644" spans="2:7" x14ac:dyDescent="0.35">
      <c r="B8644" s="7">
        <v>51376</v>
      </c>
      <c r="G8644" s="1"/>
    </row>
    <row r="8645" spans="2:7" x14ac:dyDescent="0.35">
      <c r="B8645" s="7">
        <v>51377</v>
      </c>
      <c r="G8645" s="1"/>
    </row>
    <row r="8646" spans="2:7" x14ac:dyDescent="0.35">
      <c r="B8646" s="7">
        <v>51378</v>
      </c>
      <c r="G8646" s="1"/>
    </row>
    <row r="8647" spans="2:7" x14ac:dyDescent="0.35">
      <c r="B8647" s="7">
        <v>51379</v>
      </c>
      <c r="G8647" s="1"/>
    </row>
    <row r="8648" spans="2:7" x14ac:dyDescent="0.35">
      <c r="B8648" s="7">
        <v>51380</v>
      </c>
      <c r="G8648" s="1"/>
    </row>
    <row r="8649" spans="2:7" x14ac:dyDescent="0.35">
      <c r="B8649" s="7">
        <v>51381</v>
      </c>
      <c r="G8649" s="1"/>
    </row>
    <row r="8650" spans="2:7" x14ac:dyDescent="0.35">
      <c r="B8650" s="7">
        <v>51382</v>
      </c>
      <c r="G8650" s="1"/>
    </row>
    <row r="8651" spans="2:7" x14ac:dyDescent="0.35">
      <c r="B8651" s="7">
        <v>51383</v>
      </c>
      <c r="G8651" s="1"/>
    </row>
    <row r="8652" spans="2:7" x14ac:dyDescent="0.35">
      <c r="B8652" s="7">
        <v>51384</v>
      </c>
      <c r="G8652" s="1"/>
    </row>
    <row r="8653" spans="2:7" x14ac:dyDescent="0.35">
      <c r="B8653" s="7">
        <v>51385</v>
      </c>
      <c r="G8653" s="1"/>
    </row>
    <row r="8654" spans="2:7" x14ac:dyDescent="0.35">
      <c r="B8654" s="7">
        <v>51386</v>
      </c>
      <c r="G8654" s="1"/>
    </row>
    <row r="8655" spans="2:7" x14ac:dyDescent="0.35">
      <c r="B8655" s="7">
        <v>51387</v>
      </c>
      <c r="G8655" s="1"/>
    </row>
    <row r="8656" spans="2:7" x14ac:dyDescent="0.35">
      <c r="B8656" s="7">
        <v>51388</v>
      </c>
      <c r="G8656" s="1"/>
    </row>
    <row r="8657" spans="2:7" x14ac:dyDescent="0.35">
      <c r="B8657" s="7">
        <v>51389</v>
      </c>
      <c r="G8657" s="1"/>
    </row>
    <row r="8658" spans="2:7" x14ac:dyDescent="0.35">
      <c r="B8658" s="7">
        <v>51390</v>
      </c>
      <c r="G8658" s="1"/>
    </row>
    <row r="8659" spans="2:7" x14ac:dyDescent="0.35">
      <c r="B8659" s="7">
        <v>51391</v>
      </c>
      <c r="G8659" s="1"/>
    </row>
    <row r="8660" spans="2:7" x14ac:dyDescent="0.35">
      <c r="B8660" s="7">
        <v>51392</v>
      </c>
      <c r="G8660" s="1"/>
    </row>
    <row r="8661" spans="2:7" x14ac:dyDescent="0.35">
      <c r="B8661" s="7">
        <v>51393</v>
      </c>
      <c r="G8661" s="1"/>
    </row>
    <row r="8662" spans="2:7" x14ac:dyDescent="0.35">
      <c r="B8662" s="7">
        <v>51394</v>
      </c>
      <c r="G8662" s="1"/>
    </row>
    <row r="8663" spans="2:7" x14ac:dyDescent="0.35">
      <c r="B8663" s="7">
        <v>51395</v>
      </c>
      <c r="G8663" s="1"/>
    </row>
    <row r="8664" spans="2:7" x14ac:dyDescent="0.35">
      <c r="B8664" s="7">
        <v>51396</v>
      </c>
      <c r="G8664" s="1"/>
    </row>
    <row r="8665" spans="2:7" x14ac:dyDescent="0.35">
      <c r="B8665" s="7">
        <v>51397</v>
      </c>
      <c r="G8665" s="1"/>
    </row>
    <row r="8666" spans="2:7" x14ac:dyDescent="0.35">
      <c r="B8666" s="7">
        <v>51398</v>
      </c>
      <c r="G8666" s="1"/>
    </row>
    <row r="8667" spans="2:7" x14ac:dyDescent="0.35">
      <c r="B8667" s="7">
        <v>51399</v>
      </c>
      <c r="G8667" s="1"/>
    </row>
    <row r="8668" spans="2:7" x14ac:dyDescent="0.35">
      <c r="B8668" s="7">
        <v>51400</v>
      </c>
      <c r="G8668" s="1"/>
    </row>
    <row r="8669" spans="2:7" x14ac:dyDescent="0.35">
      <c r="B8669" s="7">
        <v>51401</v>
      </c>
      <c r="G8669" s="1"/>
    </row>
    <row r="8670" spans="2:7" x14ac:dyDescent="0.35">
      <c r="B8670" s="7">
        <v>51402</v>
      </c>
      <c r="G8670" s="1"/>
    </row>
    <row r="8671" spans="2:7" x14ac:dyDescent="0.35">
      <c r="B8671" s="7">
        <v>51403</v>
      </c>
      <c r="G8671" s="1"/>
    </row>
    <row r="8672" spans="2:7" x14ac:dyDescent="0.35">
      <c r="B8672" s="7">
        <v>51404</v>
      </c>
      <c r="G8672" s="1"/>
    </row>
    <row r="8673" spans="2:7" x14ac:dyDescent="0.35">
      <c r="B8673" s="7">
        <v>51405</v>
      </c>
      <c r="G8673" s="1"/>
    </row>
    <row r="8674" spans="2:7" x14ac:dyDescent="0.35">
      <c r="B8674" s="7">
        <v>51406</v>
      </c>
      <c r="G8674" s="1"/>
    </row>
    <row r="8675" spans="2:7" x14ac:dyDescent="0.35">
      <c r="B8675" s="7">
        <v>51407</v>
      </c>
      <c r="G8675" s="1"/>
    </row>
    <row r="8676" spans="2:7" x14ac:dyDescent="0.35">
      <c r="B8676" s="7">
        <v>51408</v>
      </c>
      <c r="G8676" s="1"/>
    </row>
    <row r="8677" spans="2:7" x14ac:dyDescent="0.35">
      <c r="B8677" s="7">
        <v>51409</v>
      </c>
      <c r="G8677" s="1"/>
    </row>
    <row r="8678" spans="2:7" x14ac:dyDescent="0.35">
      <c r="B8678" s="7">
        <v>51410</v>
      </c>
      <c r="G8678" s="1"/>
    </row>
    <row r="8679" spans="2:7" x14ac:dyDescent="0.35">
      <c r="B8679" s="7">
        <v>51411</v>
      </c>
      <c r="G8679" s="1"/>
    </row>
    <row r="8680" spans="2:7" x14ac:dyDescent="0.35">
      <c r="B8680" s="7">
        <v>51412</v>
      </c>
      <c r="G8680" s="1"/>
    </row>
    <row r="8681" spans="2:7" x14ac:dyDescent="0.35">
      <c r="B8681" s="7">
        <v>51413</v>
      </c>
      <c r="G8681" s="1"/>
    </row>
    <row r="8682" spans="2:7" x14ac:dyDescent="0.35">
      <c r="B8682" s="7">
        <v>51414</v>
      </c>
      <c r="G8682" s="1"/>
    </row>
    <row r="8683" spans="2:7" x14ac:dyDescent="0.35">
      <c r="B8683" s="7">
        <v>51415</v>
      </c>
      <c r="G8683" s="1"/>
    </row>
    <row r="8684" spans="2:7" x14ac:dyDescent="0.35">
      <c r="B8684" s="7">
        <v>51416</v>
      </c>
      <c r="G8684" s="1"/>
    </row>
    <row r="8685" spans="2:7" x14ac:dyDescent="0.35">
      <c r="B8685" s="7">
        <v>51417</v>
      </c>
      <c r="G8685" s="1"/>
    </row>
    <row r="8686" spans="2:7" x14ac:dyDescent="0.35">
      <c r="B8686" s="7">
        <v>51418</v>
      </c>
      <c r="G8686" s="1"/>
    </row>
    <row r="8687" spans="2:7" x14ac:dyDescent="0.35">
      <c r="B8687" s="7">
        <v>51419</v>
      </c>
      <c r="G8687" s="1"/>
    </row>
    <row r="8688" spans="2:7" x14ac:dyDescent="0.35">
      <c r="B8688" s="7">
        <v>51420</v>
      </c>
      <c r="G8688" s="1"/>
    </row>
    <row r="8689" spans="2:7" x14ac:dyDescent="0.35">
      <c r="B8689" s="7">
        <v>51421</v>
      </c>
      <c r="G8689" s="1"/>
    </row>
    <row r="8690" spans="2:7" x14ac:dyDescent="0.35">
      <c r="B8690" s="7">
        <v>51422</v>
      </c>
      <c r="G8690" s="1"/>
    </row>
    <row r="8691" spans="2:7" x14ac:dyDescent="0.35">
      <c r="B8691" s="7">
        <v>51423</v>
      </c>
      <c r="G8691" s="1"/>
    </row>
    <row r="8692" spans="2:7" x14ac:dyDescent="0.35">
      <c r="B8692" s="7">
        <v>51424</v>
      </c>
      <c r="G8692" s="1"/>
    </row>
    <row r="8693" spans="2:7" x14ac:dyDescent="0.35">
      <c r="B8693" s="7">
        <v>51425</v>
      </c>
      <c r="G8693" s="1"/>
    </row>
    <row r="8694" spans="2:7" x14ac:dyDescent="0.35">
      <c r="B8694" s="7">
        <v>51426</v>
      </c>
      <c r="G8694" s="1"/>
    </row>
    <row r="8695" spans="2:7" x14ac:dyDescent="0.35">
      <c r="B8695" s="7">
        <v>51427</v>
      </c>
      <c r="G8695" s="1"/>
    </row>
    <row r="8696" spans="2:7" x14ac:dyDescent="0.35">
      <c r="B8696" s="7">
        <v>51428</v>
      </c>
      <c r="G8696" s="1"/>
    </row>
    <row r="8697" spans="2:7" x14ac:dyDescent="0.35">
      <c r="B8697" s="7">
        <v>51429</v>
      </c>
      <c r="G8697" s="1"/>
    </row>
    <row r="8698" spans="2:7" x14ac:dyDescent="0.35">
      <c r="B8698" s="7">
        <v>51430</v>
      </c>
      <c r="G8698" s="1"/>
    </row>
    <row r="8699" spans="2:7" x14ac:dyDescent="0.35">
      <c r="B8699" s="7">
        <v>51431</v>
      </c>
      <c r="G8699" s="1"/>
    </row>
    <row r="8700" spans="2:7" x14ac:dyDescent="0.35">
      <c r="B8700" s="7">
        <v>51432</v>
      </c>
      <c r="G8700" s="1"/>
    </row>
    <row r="8701" spans="2:7" x14ac:dyDescent="0.35">
      <c r="B8701" s="7">
        <v>51433</v>
      </c>
      <c r="G8701" s="1"/>
    </row>
    <row r="8702" spans="2:7" x14ac:dyDescent="0.35">
      <c r="B8702" s="7">
        <v>51434</v>
      </c>
      <c r="G8702" s="1"/>
    </row>
    <row r="8703" spans="2:7" x14ac:dyDescent="0.35">
      <c r="B8703" s="7">
        <v>51435</v>
      </c>
      <c r="G8703" s="1"/>
    </row>
    <row r="8704" spans="2:7" x14ac:dyDescent="0.35">
      <c r="B8704" s="7">
        <v>51436</v>
      </c>
      <c r="G8704" s="1"/>
    </row>
    <row r="8705" spans="2:7" x14ac:dyDescent="0.35">
      <c r="B8705" s="7">
        <v>51437</v>
      </c>
      <c r="G8705" s="1"/>
    </row>
    <row r="8706" spans="2:7" x14ac:dyDescent="0.35">
      <c r="B8706" s="7">
        <v>51438</v>
      </c>
      <c r="G8706" s="1"/>
    </row>
    <row r="8707" spans="2:7" x14ac:dyDescent="0.35">
      <c r="B8707" s="7">
        <v>51439</v>
      </c>
      <c r="G8707" s="1"/>
    </row>
    <row r="8708" spans="2:7" x14ac:dyDescent="0.35">
      <c r="B8708" s="7">
        <v>51440</v>
      </c>
      <c r="G8708" s="1"/>
    </row>
    <row r="8709" spans="2:7" x14ac:dyDescent="0.35">
      <c r="B8709" s="7">
        <v>51441</v>
      </c>
      <c r="G8709" s="1"/>
    </row>
    <row r="8710" spans="2:7" x14ac:dyDescent="0.35">
      <c r="B8710" s="7">
        <v>51442</v>
      </c>
      <c r="G8710" s="1"/>
    </row>
    <row r="8711" spans="2:7" x14ac:dyDescent="0.35">
      <c r="B8711" s="7">
        <v>51443</v>
      </c>
      <c r="G8711" s="1"/>
    </row>
    <row r="8712" spans="2:7" x14ac:dyDescent="0.35">
      <c r="B8712" s="7">
        <v>51444</v>
      </c>
      <c r="G8712" s="1"/>
    </row>
    <row r="8713" spans="2:7" x14ac:dyDescent="0.35">
      <c r="B8713" s="7">
        <v>51445</v>
      </c>
      <c r="G8713" s="1"/>
    </row>
    <row r="8714" spans="2:7" x14ac:dyDescent="0.35">
      <c r="B8714" s="7">
        <v>51446</v>
      </c>
      <c r="G8714" s="1"/>
    </row>
    <row r="8715" spans="2:7" x14ac:dyDescent="0.35">
      <c r="B8715" s="7">
        <v>51447</v>
      </c>
      <c r="G8715" s="1"/>
    </row>
    <row r="8716" spans="2:7" x14ac:dyDescent="0.35">
      <c r="B8716" s="7">
        <v>51448</v>
      </c>
      <c r="G8716" s="1"/>
    </row>
    <row r="8717" spans="2:7" x14ac:dyDescent="0.35">
      <c r="B8717" s="7">
        <v>51449</v>
      </c>
      <c r="G8717" s="1"/>
    </row>
    <row r="8718" spans="2:7" x14ac:dyDescent="0.35">
      <c r="B8718" s="7">
        <v>51450</v>
      </c>
      <c r="G8718" s="1"/>
    </row>
    <row r="8719" spans="2:7" x14ac:dyDescent="0.35">
      <c r="B8719" s="7">
        <v>51451</v>
      </c>
      <c r="G8719" s="1"/>
    </row>
    <row r="8720" spans="2:7" x14ac:dyDescent="0.35">
      <c r="B8720" s="7">
        <v>51452</v>
      </c>
      <c r="G8720" s="1"/>
    </row>
    <row r="8721" spans="2:7" x14ac:dyDescent="0.35">
      <c r="B8721" s="7">
        <v>51453</v>
      </c>
      <c r="G8721" s="1"/>
    </row>
    <row r="8722" spans="2:7" x14ac:dyDescent="0.35">
      <c r="B8722" s="7">
        <v>51454</v>
      </c>
      <c r="G8722" s="1"/>
    </row>
    <row r="8723" spans="2:7" x14ac:dyDescent="0.35">
      <c r="B8723" s="7">
        <v>51455</v>
      </c>
      <c r="G8723" s="1"/>
    </row>
    <row r="8724" spans="2:7" x14ac:dyDescent="0.35">
      <c r="B8724" s="7">
        <v>51456</v>
      </c>
      <c r="G8724" s="1"/>
    </row>
    <row r="8725" spans="2:7" x14ac:dyDescent="0.35">
      <c r="B8725" s="7">
        <v>51457</v>
      </c>
      <c r="G8725" s="1"/>
    </row>
    <row r="8726" spans="2:7" x14ac:dyDescent="0.35">
      <c r="B8726" s="7">
        <v>51458</v>
      </c>
      <c r="G8726" s="1"/>
    </row>
    <row r="8727" spans="2:7" x14ac:dyDescent="0.35">
      <c r="B8727" s="7">
        <v>51459</v>
      </c>
      <c r="G8727" s="1"/>
    </row>
    <row r="8728" spans="2:7" x14ac:dyDescent="0.35">
      <c r="B8728" s="7">
        <v>51460</v>
      </c>
      <c r="G8728" s="1"/>
    </row>
    <row r="8729" spans="2:7" x14ac:dyDescent="0.35">
      <c r="B8729" s="7">
        <v>51461</v>
      </c>
      <c r="G8729" s="1"/>
    </row>
    <row r="8730" spans="2:7" x14ac:dyDescent="0.35">
      <c r="B8730" s="7">
        <v>51462</v>
      </c>
      <c r="G8730" s="1"/>
    </row>
    <row r="8731" spans="2:7" x14ac:dyDescent="0.35">
      <c r="B8731" s="7">
        <v>51463</v>
      </c>
      <c r="G8731" s="1"/>
    </row>
    <row r="8732" spans="2:7" x14ac:dyDescent="0.35">
      <c r="B8732" s="7">
        <v>51464</v>
      </c>
      <c r="G8732" s="1"/>
    </row>
    <row r="8733" spans="2:7" x14ac:dyDescent="0.35">
      <c r="B8733" s="7">
        <v>51465</v>
      </c>
      <c r="G8733" s="1"/>
    </row>
    <row r="8734" spans="2:7" x14ac:dyDescent="0.35">
      <c r="B8734" s="7">
        <v>51466</v>
      </c>
      <c r="G8734" s="1"/>
    </row>
    <row r="8735" spans="2:7" x14ac:dyDescent="0.35">
      <c r="B8735" s="7">
        <v>51467</v>
      </c>
      <c r="G8735" s="1"/>
    </row>
    <row r="8736" spans="2:7" x14ac:dyDescent="0.35">
      <c r="B8736" s="7">
        <v>51468</v>
      </c>
      <c r="G8736" s="1"/>
    </row>
    <row r="8737" spans="2:7" x14ac:dyDescent="0.35">
      <c r="B8737" s="7">
        <v>51469</v>
      </c>
      <c r="G8737" s="1"/>
    </row>
    <row r="8738" spans="2:7" x14ac:dyDescent="0.35">
      <c r="B8738" s="7">
        <v>51470</v>
      </c>
      <c r="G8738" s="1"/>
    </row>
    <row r="8739" spans="2:7" x14ac:dyDescent="0.35">
      <c r="B8739" s="7">
        <v>51471</v>
      </c>
      <c r="G8739" s="1"/>
    </row>
    <row r="8740" spans="2:7" x14ac:dyDescent="0.35">
      <c r="B8740" s="7">
        <v>51472</v>
      </c>
      <c r="G8740" s="1"/>
    </row>
    <row r="8741" spans="2:7" x14ac:dyDescent="0.35">
      <c r="B8741" s="7">
        <v>51473</v>
      </c>
      <c r="G8741" s="1"/>
    </row>
    <row r="8742" spans="2:7" x14ac:dyDescent="0.35">
      <c r="B8742" s="7">
        <v>51474</v>
      </c>
      <c r="G8742" s="1"/>
    </row>
    <row r="8743" spans="2:7" x14ac:dyDescent="0.35">
      <c r="B8743" s="7">
        <v>51475</v>
      </c>
      <c r="G8743" s="1"/>
    </row>
    <row r="8744" spans="2:7" x14ac:dyDescent="0.35">
      <c r="B8744" s="7">
        <v>51476</v>
      </c>
      <c r="G8744" s="1"/>
    </row>
    <row r="8745" spans="2:7" x14ac:dyDescent="0.35">
      <c r="B8745" s="7">
        <v>51477</v>
      </c>
      <c r="G8745" s="1"/>
    </row>
    <row r="8746" spans="2:7" x14ac:dyDescent="0.35">
      <c r="B8746" s="7">
        <v>51478</v>
      </c>
      <c r="G8746" s="1"/>
    </row>
    <row r="8747" spans="2:7" x14ac:dyDescent="0.35">
      <c r="B8747" s="7">
        <v>51479</v>
      </c>
      <c r="G8747" s="1"/>
    </row>
    <row r="8748" spans="2:7" x14ac:dyDescent="0.35">
      <c r="B8748" s="7">
        <v>51480</v>
      </c>
      <c r="G8748" s="1"/>
    </row>
    <row r="8749" spans="2:7" x14ac:dyDescent="0.35">
      <c r="B8749" s="7">
        <v>51481</v>
      </c>
      <c r="G8749" s="1"/>
    </row>
    <row r="8750" spans="2:7" x14ac:dyDescent="0.35">
      <c r="B8750" s="7">
        <v>51482</v>
      </c>
      <c r="G8750" s="1"/>
    </row>
    <row r="8751" spans="2:7" x14ac:dyDescent="0.35">
      <c r="B8751" s="7">
        <v>51483</v>
      </c>
      <c r="G8751" s="1"/>
    </row>
    <row r="8752" spans="2:7" x14ac:dyDescent="0.35">
      <c r="B8752" s="7">
        <v>51484</v>
      </c>
      <c r="G8752" s="1"/>
    </row>
    <row r="8753" spans="2:7" x14ac:dyDescent="0.35">
      <c r="B8753" s="7">
        <v>51485</v>
      </c>
      <c r="G8753" s="1"/>
    </row>
    <row r="8754" spans="2:7" x14ac:dyDescent="0.35">
      <c r="B8754" s="7">
        <v>51486</v>
      </c>
      <c r="G8754" s="1"/>
    </row>
    <row r="8755" spans="2:7" x14ac:dyDescent="0.35">
      <c r="B8755" s="7">
        <v>51487</v>
      </c>
      <c r="G8755" s="1"/>
    </row>
    <row r="8756" spans="2:7" x14ac:dyDescent="0.35">
      <c r="B8756" s="7">
        <v>51488</v>
      </c>
      <c r="G8756" s="1"/>
    </row>
    <row r="8757" spans="2:7" x14ac:dyDescent="0.35">
      <c r="B8757" s="7">
        <v>51489</v>
      </c>
      <c r="G8757" s="1"/>
    </row>
    <row r="8758" spans="2:7" x14ac:dyDescent="0.35">
      <c r="B8758" s="7">
        <v>51490</v>
      </c>
      <c r="G8758" s="1"/>
    </row>
    <row r="8759" spans="2:7" x14ac:dyDescent="0.35">
      <c r="B8759" s="7">
        <v>51491</v>
      </c>
      <c r="G8759" s="1"/>
    </row>
    <row r="8760" spans="2:7" x14ac:dyDescent="0.35">
      <c r="B8760" s="7">
        <v>51492</v>
      </c>
      <c r="G8760" s="1"/>
    </row>
    <row r="8761" spans="2:7" x14ac:dyDescent="0.35">
      <c r="B8761" s="7">
        <v>51493</v>
      </c>
      <c r="G8761" s="1"/>
    </row>
    <row r="8762" spans="2:7" x14ac:dyDescent="0.35">
      <c r="B8762" s="7">
        <v>51494</v>
      </c>
      <c r="G8762" s="1"/>
    </row>
    <row r="8763" spans="2:7" x14ac:dyDescent="0.35">
      <c r="B8763" s="7">
        <v>51495</v>
      </c>
      <c r="G8763" s="1"/>
    </row>
    <row r="8764" spans="2:7" x14ac:dyDescent="0.35">
      <c r="B8764" s="7">
        <v>51496</v>
      </c>
      <c r="G8764" s="1"/>
    </row>
    <row r="8765" spans="2:7" x14ac:dyDescent="0.35">
      <c r="B8765" s="7">
        <v>51497</v>
      </c>
      <c r="G8765" s="1"/>
    </row>
    <row r="8766" spans="2:7" x14ac:dyDescent="0.35">
      <c r="B8766" s="7">
        <v>51498</v>
      </c>
      <c r="G8766" s="1"/>
    </row>
    <row r="8767" spans="2:7" x14ac:dyDescent="0.35">
      <c r="B8767" s="7">
        <v>51499</v>
      </c>
      <c r="G8767" s="1"/>
    </row>
    <row r="8768" spans="2:7" x14ac:dyDescent="0.35">
      <c r="B8768" s="7">
        <v>51500</v>
      </c>
      <c r="G8768" s="1"/>
    </row>
    <row r="8769" spans="2:7" x14ac:dyDescent="0.35">
      <c r="B8769" s="7">
        <v>51501</v>
      </c>
      <c r="G8769" s="1"/>
    </row>
    <row r="8770" spans="2:7" x14ac:dyDescent="0.35">
      <c r="B8770" s="7">
        <v>51502</v>
      </c>
      <c r="G8770" s="1"/>
    </row>
    <row r="8771" spans="2:7" x14ac:dyDescent="0.35">
      <c r="B8771" s="7">
        <v>51503</v>
      </c>
      <c r="G8771" s="1"/>
    </row>
    <row r="8772" spans="2:7" x14ac:dyDescent="0.35">
      <c r="B8772" s="7">
        <v>51504</v>
      </c>
      <c r="G8772" s="1"/>
    </row>
    <row r="8773" spans="2:7" x14ac:dyDescent="0.35">
      <c r="B8773" s="7">
        <v>51505</v>
      </c>
      <c r="G8773" s="1"/>
    </row>
    <row r="8774" spans="2:7" x14ac:dyDescent="0.35">
      <c r="B8774" s="7">
        <v>51506</v>
      </c>
      <c r="G8774" s="1"/>
    </row>
    <row r="8775" spans="2:7" x14ac:dyDescent="0.35">
      <c r="B8775" s="7">
        <v>51507</v>
      </c>
      <c r="G8775" s="1"/>
    </row>
    <row r="8776" spans="2:7" x14ac:dyDescent="0.35">
      <c r="B8776" s="7">
        <v>51508</v>
      </c>
      <c r="G8776" s="1"/>
    </row>
    <row r="8777" spans="2:7" x14ac:dyDescent="0.35">
      <c r="B8777" s="7">
        <v>51509</v>
      </c>
      <c r="G8777" s="1"/>
    </row>
    <row r="8778" spans="2:7" x14ac:dyDescent="0.35">
      <c r="B8778" s="7">
        <v>51510</v>
      </c>
      <c r="G8778" s="1"/>
    </row>
    <row r="8779" spans="2:7" x14ac:dyDescent="0.35">
      <c r="B8779" s="7">
        <v>51511</v>
      </c>
      <c r="G8779" s="1"/>
    </row>
    <row r="8780" spans="2:7" x14ac:dyDescent="0.35">
      <c r="B8780" s="7">
        <v>51512</v>
      </c>
      <c r="G8780" s="1"/>
    </row>
    <row r="8781" spans="2:7" x14ac:dyDescent="0.35">
      <c r="B8781" s="7">
        <v>51513</v>
      </c>
      <c r="G8781" s="1"/>
    </row>
    <row r="8782" spans="2:7" x14ac:dyDescent="0.35">
      <c r="B8782" s="7">
        <v>51514</v>
      </c>
      <c r="G8782" s="1"/>
    </row>
    <row r="8783" spans="2:7" x14ac:dyDescent="0.35">
      <c r="B8783" s="7">
        <v>51515</v>
      </c>
      <c r="G8783" s="1"/>
    </row>
    <row r="8784" spans="2:7" x14ac:dyDescent="0.35">
      <c r="B8784" s="7">
        <v>51516</v>
      </c>
      <c r="G8784" s="1"/>
    </row>
    <row r="8785" spans="2:7" x14ac:dyDescent="0.35">
      <c r="B8785" s="7">
        <v>51517</v>
      </c>
      <c r="G8785" s="1"/>
    </row>
    <row r="8786" spans="2:7" x14ac:dyDescent="0.35">
      <c r="B8786" s="7">
        <v>51518</v>
      </c>
      <c r="G8786" s="1"/>
    </row>
    <row r="8787" spans="2:7" x14ac:dyDescent="0.35">
      <c r="B8787" s="7">
        <v>51519</v>
      </c>
      <c r="G8787" s="1"/>
    </row>
    <row r="8788" spans="2:7" x14ac:dyDescent="0.35">
      <c r="B8788" s="7">
        <v>51520</v>
      </c>
      <c r="G8788" s="1"/>
    </row>
    <row r="8789" spans="2:7" x14ac:dyDescent="0.35">
      <c r="B8789" s="7">
        <v>51521</v>
      </c>
      <c r="G8789" s="1"/>
    </row>
    <row r="8790" spans="2:7" x14ac:dyDescent="0.35">
      <c r="B8790" s="7">
        <v>51522</v>
      </c>
      <c r="G8790" s="1"/>
    </row>
    <row r="8791" spans="2:7" x14ac:dyDescent="0.35">
      <c r="B8791" s="7">
        <v>51523</v>
      </c>
      <c r="G8791" s="1"/>
    </row>
    <row r="8792" spans="2:7" x14ac:dyDescent="0.35">
      <c r="B8792" s="7">
        <v>51524</v>
      </c>
      <c r="G8792" s="1"/>
    </row>
    <row r="8793" spans="2:7" x14ac:dyDescent="0.35">
      <c r="B8793" s="7">
        <v>51525</v>
      </c>
      <c r="G8793" s="1"/>
    </row>
    <row r="8794" spans="2:7" x14ac:dyDescent="0.35">
      <c r="B8794" s="7">
        <v>51526</v>
      </c>
      <c r="G8794" s="1"/>
    </row>
    <row r="8795" spans="2:7" x14ac:dyDescent="0.35">
      <c r="B8795" s="7">
        <v>51527</v>
      </c>
      <c r="G8795" s="1"/>
    </row>
    <row r="8796" spans="2:7" x14ac:dyDescent="0.35">
      <c r="B8796" s="7">
        <v>51528</v>
      </c>
      <c r="G8796" s="1"/>
    </row>
    <row r="8797" spans="2:7" x14ac:dyDescent="0.35">
      <c r="B8797" s="7">
        <v>51529</v>
      </c>
      <c r="G8797" s="1"/>
    </row>
    <row r="8798" spans="2:7" x14ac:dyDescent="0.35">
      <c r="B8798" s="7">
        <v>51530</v>
      </c>
      <c r="G8798" s="1"/>
    </row>
    <row r="8799" spans="2:7" x14ac:dyDescent="0.35">
      <c r="B8799" s="7">
        <v>51531</v>
      </c>
      <c r="G8799" s="1"/>
    </row>
    <row r="8800" spans="2:7" x14ac:dyDescent="0.35">
      <c r="B8800" s="7">
        <v>51532</v>
      </c>
      <c r="G8800" s="1"/>
    </row>
    <row r="8801" spans="2:7" x14ac:dyDescent="0.35">
      <c r="B8801" s="7">
        <v>51533</v>
      </c>
      <c r="G8801" s="1"/>
    </row>
    <row r="8802" spans="2:7" x14ac:dyDescent="0.35">
      <c r="B8802" s="7">
        <v>51534</v>
      </c>
      <c r="G8802" s="1"/>
    </row>
    <row r="8803" spans="2:7" x14ac:dyDescent="0.35">
      <c r="B8803" s="7">
        <v>51535</v>
      </c>
      <c r="G8803" s="1"/>
    </row>
    <row r="8804" spans="2:7" x14ac:dyDescent="0.35">
      <c r="B8804" s="7">
        <v>51536</v>
      </c>
      <c r="G8804" s="1"/>
    </row>
    <row r="8805" spans="2:7" x14ac:dyDescent="0.35">
      <c r="B8805" s="7">
        <v>51537</v>
      </c>
      <c r="G8805" s="1"/>
    </row>
    <row r="8806" spans="2:7" x14ac:dyDescent="0.35">
      <c r="B8806" s="7">
        <v>51538</v>
      </c>
      <c r="G8806" s="1"/>
    </row>
    <row r="8807" spans="2:7" x14ac:dyDescent="0.35">
      <c r="B8807" s="7">
        <v>51539</v>
      </c>
      <c r="G8807" s="1"/>
    </row>
    <row r="8808" spans="2:7" x14ac:dyDescent="0.35">
      <c r="B8808" s="7">
        <v>51540</v>
      </c>
      <c r="G8808" s="1"/>
    </row>
    <row r="8809" spans="2:7" x14ac:dyDescent="0.35">
      <c r="B8809" s="7">
        <v>51541</v>
      </c>
      <c r="G8809" s="1"/>
    </row>
    <row r="8810" spans="2:7" x14ac:dyDescent="0.35">
      <c r="B8810" s="7">
        <v>51542</v>
      </c>
      <c r="G8810" s="1"/>
    </row>
    <row r="8811" spans="2:7" x14ac:dyDescent="0.35">
      <c r="B8811" s="7">
        <v>51543</v>
      </c>
      <c r="G8811" s="1"/>
    </row>
    <row r="8812" spans="2:7" x14ac:dyDescent="0.35">
      <c r="B8812" s="7">
        <v>51544</v>
      </c>
      <c r="G8812" s="1"/>
    </row>
    <row r="8813" spans="2:7" x14ac:dyDescent="0.35">
      <c r="B8813" s="7">
        <v>51545</v>
      </c>
      <c r="G8813" s="1"/>
    </row>
    <row r="8814" spans="2:7" x14ac:dyDescent="0.35">
      <c r="B8814" s="7">
        <v>51546</v>
      </c>
      <c r="G8814" s="1"/>
    </row>
    <row r="8815" spans="2:7" x14ac:dyDescent="0.35">
      <c r="B8815" s="7">
        <v>51547</v>
      </c>
      <c r="G8815" s="1"/>
    </row>
    <row r="8816" spans="2:7" x14ac:dyDescent="0.35">
      <c r="B8816" s="7">
        <v>51548</v>
      </c>
      <c r="G8816" s="1"/>
    </row>
    <row r="8817" spans="2:7" x14ac:dyDescent="0.35">
      <c r="B8817" s="7">
        <v>51549</v>
      </c>
      <c r="G8817" s="1"/>
    </row>
    <row r="8818" spans="2:7" x14ac:dyDescent="0.35">
      <c r="B8818" s="7">
        <v>51550</v>
      </c>
      <c r="G8818" s="1"/>
    </row>
    <row r="8819" spans="2:7" x14ac:dyDescent="0.35">
      <c r="B8819" s="7">
        <v>51551</v>
      </c>
      <c r="G8819" s="1"/>
    </row>
    <row r="8820" spans="2:7" x14ac:dyDescent="0.35">
      <c r="B8820" s="7">
        <v>51552</v>
      </c>
      <c r="G8820" s="1"/>
    </row>
    <row r="8821" spans="2:7" x14ac:dyDescent="0.35">
      <c r="B8821" s="7">
        <v>51553</v>
      </c>
      <c r="G8821" s="1"/>
    </row>
    <row r="8822" spans="2:7" x14ac:dyDescent="0.35">
      <c r="B8822" s="7">
        <v>51554</v>
      </c>
      <c r="G8822" s="1"/>
    </row>
    <row r="8823" spans="2:7" x14ac:dyDescent="0.35">
      <c r="B8823" s="7">
        <v>51555</v>
      </c>
      <c r="G8823" s="1"/>
    </row>
    <row r="8824" spans="2:7" x14ac:dyDescent="0.35">
      <c r="B8824" s="7">
        <v>51556</v>
      </c>
      <c r="G8824" s="1"/>
    </row>
    <row r="8825" spans="2:7" x14ac:dyDescent="0.35">
      <c r="B8825" s="7">
        <v>51557</v>
      </c>
      <c r="G8825" s="1"/>
    </row>
    <row r="8826" spans="2:7" x14ac:dyDescent="0.35">
      <c r="B8826" s="7">
        <v>51558</v>
      </c>
      <c r="G8826" s="1"/>
    </row>
    <row r="8827" spans="2:7" x14ac:dyDescent="0.35">
      <c r="B8827" s="7">
        <v>51559</v>
      </c>
      <c r="G8827" s="1"/>
    </row>
    <row r="8828" spans="2:7" x14ac:dyDescent="0.35">
      <c r="B8828" s="7">
        <v>51560</v>
      </c>
      <c r="G8828" s="1"/>
    </row>
    <row r="8829" spans="2:7" x14ac:dyDescent="0.35">
      <c r="B8829" s="7">
        <v>51561</v>
      </c>
      <c r="G8829" s="1"/>
    </row>
    <row r="8830" spans="2:7" x14ac:dyDescent="0.35">
      <c r="B8830" s="7">
        <v>51562</v>
      </c>
      <c r="G8830" s="1"/>
    </row>
    <row r="8831" spans="2:7" x14ac:dyDescent="0.35">
      <c r="B8831" s="7">
        <v>51563</v>
      </c>
      <c r="G8831" s="1"/>
    </row>
    <row r="8832" spans="2:7" x14ac:dyDescent="0.35">
      <c r="B8832" s="7">
        <v>51564</v>
      </c>
      <c r="G8832" s="1"/>
    </row>
    <row r="8833" spans="2:7" x14ac:dyDescent="0.35">
      <c r="B8833" s="7">
        <v>51565</v>
      </c>
      <c r="G8833" s="1"/>
    </row>
    <row r="8834" spans="2:7" x14ac:dyDescent="0.35">
      <c r="B8834" s="7">
        <v>51566</v>
      </c>
      <c r="G8834" s="1"/>
    </row>
    <row r="8835" spans="2:7" x14ac:dyDescent="0.35">
      <c r="B8835" s="7">
        <v>51567</v>
      </c>
      <c r="G8835" s="1"/>
    </row>
    <row r="8836" spans="2:7" x14ac:dyDescent="0.35">
      <c r="B8836" s="7">
        <v>51568</v>
      </c>
      <c r="G8836" s="1"/>
    </row>
    <row r="8837" spans="2:7" x14ac:dyDescent="0.35">
      <c r="B8837" s="7">
        <v>51569</v>
      </c>
      <c r="G8837" s="1"/>
    </row>
    <row r="8838" spans="2:7" x14ac:dyDescent="0.35">
      <c r="B8838" s="7">
        <v>51570</v>
      </c>
      <c r="G8838" s="1"/>
    </row>
    <row r="8839" spans="2:7" x14ac:dyDescent="0.35">
      <c r="B8839" s="7">
        <v>51571</v>
      </c>
      <c r="G8839" s="1"/>
    </row>
    <row r="8840" spans="2:7" x14ac:dyDescent="0.35">
      <c r="B8840" s="7">
        <v>51572</v>
      </c>
      <c r="G8840" s="1"/>
    </row>
    <row r="8841" spans="2:7" x14ac:dyDescent="0.35">
      <c r="B8841" s="7">
        <v>51573</v>
      </c>
      <c r="G8841" s="1"/>
    </row>
    <row r="8842" spans="2:7" x14ac:dyDescent="0.35">
      <c r="B8842" s="7">
        <v>51574</v>
      </c>
      <c r="G8842" s="1"/>
    </row>
    <row r="8843" spans="2:7" x14ac:dyDescent="0.35">
      <c r="B8843" s="7">
        <v>51575</v>
      </c>
      <c r="G8843" s="1"/>
    </row>
    <row r="8844" spans="2:7" x14ac:dyDescent="0.35">
      <c r="B8844" s="7">
        <v>51576</v>
      </c>
      <c r="G8844" s="1"/>
    </row>
    <row r="8845" spans="2:7" x14ac:dyDescent="0.35">
      <c r="B8845" s="7">
        <v>51577</v>
      </c>
      <c r="G8845" s="1"/>
    </row>
    <row r="8846" spans="2:7" x14ac:dyDescent="0.35">
      <c r="B8846" s="7">
        <v>51578</v>
      </c>
      <c r="G8846" s="1"/>
    </row>
    <row r="8847" spans="2:7" x14ac:dyDescent="0.35">
      <c r="B8847" s="7">
        <v>51579</v>
      </c>
      <c r="G8847" s="1"/>
    </row>
    <row r="8848" spans="2:7" x14ac:dyDescent="0.35">
      <c r="B8848" s="7">
        <v>51580</v>
      </c>
      <c r="G8848" s="1"/>
    </row>
    <row r="8849" spans="2:7" x14ac:dyDescent="0.35">
      <c r="B8849" s="7">
        <v>51581</v>
      </c>
      <c r="G8849" s="1"/>
    </row>
    <row r="8850" spans="2:7" x14ac:dyDescent="0.35">
      <c r="B8850" s="7">
        <v>51582</v>
      </c>
      <c r="G8850" s="1"/>
    </row>
    <row r="8851" spans="2:7" x14ac:dyDescent="0.35">
      <c r="B8851" s="7">
        <v>51583</v>
      </c>
      <c r="G8851" s="1"/>
    </row>
    <row r="8852" spans="2:7" x14ac:dyDescent="0.35">
      <c r="B8852" s="7">
        <v>51584</v>
      </c>
      <c r="G8852" s="1"/>
    </row>
    <row r="8853" spans="2:7" x14ac:dyDescent="0.35">
      <c r="B8853" s="7">
        <v>51585</v>
      </c>
      <c r="G8853" s="1"/>
    </row>
    <row r="8854" spans="2:7" x14ac:dyDescent="0.35">
      <c r="B8854" s="7">
        <v>51586</v>
      </c>
      <c r="G8854" s="1"/>
    </row>
    <row r="8855" spans="2:7" x14ac:dyDescent="0.35">
      <c r="B8855" s="7">
        <v>51587</v>
      </c>
      <c r="G8855" s="1"/>
    </row>
    <row r="8856" spans="2:7" x14ac:dyDescent="0.35">
      <c r="B8856" s="7">
        <v>51588</v>
      </c>
      <c r="G8856" s="1"/>
    </row>
    <row r="8857" spans="2:7" x14ac:dyDescent="0.35">
      <c r="B8857" s="7">
        <v>51589</v>
      </c>
      <c r="G8857" s="1"/>
    </row>
    <row r="8858" spans="2:7" x14ac:dyDescent="0.35">
      <c r="B8858" s="7">
        <v>51590</v>
      </c>
      <c r="G8858" s="1"/>
    </row>
    <row r="8859" spans="2:7" x14ac:dyDescent="0.35">
      <c r="B8859" s="7">
        <v>51591</v>
      </c>
      <c r="G8859" s="1"/>
    </row>
    <row r="8860" spans="2:7" x14ac:dyDescent="0.35">
      <c r="B8860" s="7">
        <v>51592</v>
      </c>
      <c r="G8860" s="1"/>
    </row>
    <row r="8861" spans="2:7" x14ac:dyDescent="0.35">
      <c r="B8861" s="7">
        <v>51593</v>
      </c>
      <c r="G8861" s="1"/>
    </row>
    <row r="8862" spans="2:7" x14ac:dyDescent="0.35">
      <c r="B8862" s="7">
        <v>51594</v>
      </c>
      <c r="G8862" s="1"/>
    </row>
    <row r="8863" spans="2:7" x14ac:dyDescent="0.35">
      <c r="B8863" s="7">
        <v>51595</v>
      </c>
      <c r="G8863" s="1"/>
    </row>
    <row r="8864" spans="2:7" x14ac:dyDescent="0.35">
      <c r="B8864" s="7">
        <v>51596</v>
      </c>
      <c r="G8864" s="1"/>
    </row>
    <row r="8865" spans="2:7" x14ac:dyDescent="0.35">
      <c r="B8865" s="7">
        <v>51597</v>
      </c>
      <c r="G8865" s="1"/>
    </row>
    <row r="8866" spans="2:7" x14ac:dyDescent="0.35">
      <c r="B8866" s="7">
        <v>51598</v>
      </c>
      <c r="G8866" s="1"/>
    </row>
    <row r="8867" spans="2:7" x14ac:dyDescent="0.35">
      <c r="B8867" s="7">
        <v>51599</v>
      </c>
      <c r="G8867" s="1"/>
    </row>
    <row r="8868" spans="2:7" x14ac:dyDescent="0.35">
      <c r="B8868" s="7">
        <v>51600</v>
      </c>
      <c r="G8868" s="1"/>
    </row>
    <row r="8869" spans="2:7" x14ac:dyDescent="0.35">
      <c r="B8869" s="7">
        <v>51601</v>
      </c>
      <c r="G8869" s="1"/>
    </row>
    <row r="8870" spans="2:7" x14ac:dyDescent="0.35">
      <c r="B8870" s="7">
        <v>51602</v>
      </c>
      <c r="G8870" s="1"/>
    </row>
    <row r="8871" spans="2:7" x14ac:dyDescent="0.35">
      <c r="B8871" s="7">
        <v>51603</v>
      </c>
      <c r="G8871" s="1"/>
    </row>
    <row r="8872" spans="2:7" x14ac:dyDescent="0.35">
      <c r="B8872" s="7">
        <v>51604</v>
      </c>
      <c r="G8872" s="1"/>
    </row>
    <row r="8873" spans="2:7" x14ac:dyDescent="0.35">
      <c r="B8873" s="7">
        <v>51605</v>
      </c>
      <c r="G8873" s="1"/>
    </row>
    <row r="8874" spans="2:7" x14ac:dyDescent="0.35">
      <c r="B8874" s="7">
        <v>51606</v>
      </c>
      <c r="G8874" s="1"/>
    </row>
    <row r="8875" spans="2:7" x14ac:dyDescent="0.35">
      <c r="B8875" s="7">
        <v>51607</v>
      </c>
      <c r="G8875" s="1"/>
    </row>
    <row r="8876" spans="2:7" x14ac:dyDescent="0.35">
      <c r="B8876" s="7">
        <v>51608</v>
      </c>
      <c r="G8876" s="1"/>
    </row>
    <row r="8877" spans="2:7" x14ac:dyDescent="0.35">
      <c r="B8877" s="7">
        <v>51609</v>
      </c>
      <c r="G8877" s="1"/>
    </row>
    <row r="8878" spans="2:7" x14ac:dyDescent="0.35">
      <c r="B8878" s="7">
        <v>51610</v>
      </c>
      <c r="G8878" s="1"/>
    </row>
    <row r="8879" spans="2:7" x14ac:dyDescent="0.35">
      <c r="B8879" s="7">
        <v>51611</v>
      </c>
      <c r="G8879" s="1"/>
    </row>
    <row r="8880" spans="2:7" x14ac:dyDescent="0.35">
      <c r="B8880" s="7">
        <v>51612</v>
      </c>
      <c r="G8880" s="1"/>
    </row>
    <row r="8881" spans="2:7" x14ac:dyDescent="0.35">
      <c r="B8881" s="7">
        <v>51613</v>
      </c>
      <c r="G8881" s="1"/>
    </row>
    <row r="8882" spans="2:7" x14ac:dyDescent="0.35">
      <c r="B8882" s="7">
        <v>51614</v>
      </c>
      <c r="G8882" s="1"/>
    </row>
    <row r="8883" spans="2:7" x14ac:dyDescent="0.35">
      <c r="B8883" s="7">
        <v>51615</v>
      </c>
      <c r="G8883" s="1"/>
    </row>
    <row r="8884" spans="2:7" x14ac:dyDescent="0.35">
      <c r="B8884" s="7">
        <v>51616</v>
      </c>
      <c r="G8884" s="1"/>
    </row>
    <row r="8885" spans="2:7" x14ac:dyDescent="0.35">
      <c r="B8885" s="7">
        <v>51617</v>
      </c>
      <c r="G8885" s="1"/>
    </row>
    <row r="8886" spans="2:7" x14ac:dyDescent="0.35">
      <c r="B8886" s="7">
        <v>51618</v>
      </c>
      <c r="G8886" s="1"/>
    </row>
    <row r="8887" spans="2:7" x14ac:dyDescent="0.35">
      <c r="B8887" s="7">
        <v>51619</v>
      </c>
      <c r="G8887" s="1"/>
    </row>
    <row r="8888" spans="2:7" x14ac:dyDescent="0.35">
      <c r="B8888" s="7">
        <v>51620</v>
      </c>
      <c r="G8888" s="1"/>
    </row>
    <row r="8889" spans="2:7" x14ac:dyDescent="0.35">
      <c r="B8889" s="7">
        <v>51621</v>
      </c>
      <c r="G8889" s="1"/>
    </row>
    <row r="8890" spans="2:7" x14ac:dyDescent="0.35">
      <c r="B8890" s="7">
        <v>51622</v>
      </c>
      <c r="G8890" s="1"/>
    </row>
    <row r="8891" spans="2:7" x14ac:dyDescent="0.35">
      <c r="B8891" s="7">
        <v>51623</v>
      </c>
      <c r="G8891" s="1"/>
    </row>
    <row r="8892" spans="2:7" x14ac:dyDescent="0.35">
      <c r="B8892" s="7">
        <v>51624</v>
      </c>
      <c r="G8892" s="1"/>
    </row>
    <row r="8893" spans="2:7" x14ac:dyDescent="0.35">
      <c r="B8893" s="7">
        <v>51625</v>
      </c>
      <c r="G8893" s="1"/>
    </row>
    <row r="8894" spans="2:7" x14ac:dyDescent="0.35">
      <c r="B8894" s="7">
        <v>51626</v>
      </c>
      <c r="G8894" s="1"/>
    </row>
    <row r="8895" spans="2:7" x14ac:dyDescent="0.35">
      <c r="B8895" s="7">
        <v>51627</v>
      </c>
      <c r="G8895" s="1"/>
    </row>
    <row r="8896" spans="2:7" x14ac:dyDescent="0.35">
      <c r="B8896" s="7">
        <v>51628</v>
      </c>
      <c r="G8896" s="1"/>
    </row>
    <row r="8897" spans="2:7" x14ac:dyDescent="0.35">
      <c r="B8897" s="7">
        <v>51629</v>
      </c>
      <c r="G8897" s="1"/>
    </row>
    <row r="8898" spans="2:7" x14ac:dyDescent="0.35">
      <c r="B8898" s="7">
        <v>51630</v>
      </c>
      <c r="G8898" s="1"/>
    </row>
    <row r="8899" spans="2:7" x14ac:dyDescent="0.35">
      <c r="B8899" s="7">
        <v>51631</v>
      </c>
      <c r="G8899" s="1"/>
    </row>
    <row r="8900" spans="2:7" x14ac:dyDescent="0.35">
      <c r="B8900" s="7">
        <v>51632</v>
      </c>
      <c r="G8900" s="1"/>
    </row>
    <row r="8901" spans="2:7" x14ac:dyDescent="0.35">
      <c r="B8901" s="7">
        <v>51633</v>
      </c>
      <c r="G8901" s="1"/>
    </row>
    <row r="8902" spans="2:7" x14ac:dyDescent="0.35">
      <c r="B8902" s="7">
        <v>51634</v>
      </c>
      <c r="G8902" s="1"/>
    </row>
    <row r="8903" spans="2:7" x14ac:dyDescent="0.35">
      <c r="B8903" s="7">
        <v>51635</v>
      </c>
      <c r="G8903" s="1"/>
    </row>
    <row r="8904" spans="2:7" x14ac:dyDescent="0.35">
      <c r="B8904" s="7">
        <v>51636</v>
      </c>
      <c r="G8904" s="1"/>
    </row>
    <row r="8905" spans="2:7" x14ac:dyDescent="0.35">
      <c r="B8905" s="7">
        <v>51637</v>
      </c>
      <c r="G8905" s="1"/>
    </row>
    <row r="8906" spans="2:7" x14ac:dyDescent="0.35">
      <c r="B8906" s="7">
        <v>51638</v>
      </c>
      <c r="G8906" s="1"/>
    </row>
    <row r="8907" spans="2:7" x14ac:dyDescent="0.35">
      <c r="B8907" s="7">
        <v>51639</v>
      </c>
      <c r="G8907" s="1"/>
    </row>
    <row r="8908" spans="2:7" x14ac:dyDescent="0.35">
      <c r="B8908" s="7">
        <v>51640</v>
      </c>
      <c r="G8908" s="1"/>
    </row>
    <row r="8909" spans="2:7" x14ac:dyDescent="0.35">
      <c r="B8909" s="7">
        <v>51641</v>
      </c>
      <c r="G8909" s="1"/>
    </row>
    <row r="8910" spans="2:7" x14ac:dyDescent="0.35">
      <c r="B8910" s="7">
        <v>51642</v>
      </c>
      <c r="G8910" s="1"/>
    </row>
    <row r="8911" spans="2:7" x14ac:dyDescent="0.35">
      <c r="B8911" s="7">
        <v>51643</v>
      </c>
      <c r="G8911" s="1"/>
    </row>
    <row r="8912" spans="2:7" x14ac:dyDescent="0.35">
      <c r="B8912" s="7">
        <v>51644</v>
      </c>
      <c r="G8912" s="1"/>
    </row>
    <row r="8913" spans="2:7" x14ac:dyDescent="0.35">
      <c r="B8913" s="7">
        <v>51645</v>
      </c>
      <c r="G8913" s="1"/>
    </row>
    <row r="8914" spans="2:7" x14ac:dyDescent="0.35">
      <c r="B8914" s="7">
        <v>51646</v>
      </c>
      <c r="G8914" s="1"/>
    </row>
    <row r="8915" spans="2:7" x14ac:dyDescent="0.35">
      <c r="B8915" s="7">
        <v>51647</v>
      </c>
      <c r="G8915" s="1"/>
    </row>
    <row r="8916" spans="2:7" x14ac:dyDescent="0.35">
      <c r="B8916" s="7">
        <v>51648</v>
      </c>
      <c r="G8916" s="1"/>
    </row>
    <row r="8917" spans="2:7" x14ac:dyDescent="0.35">
      <c r="B8917" s="7">
        <v>51649</v>
      </c>
      <c r="G8917" s="1"/>
    </row>
    <row r="8918" spans="2:7" x14ac:dyDescent="0.35">
      <c r="B8918" s="7">
        <v>51650</v>
      </c>
      <c r="G8918" s="1"/>
    </row>
    <row r="8919" spans="2:7" x14ac:dyDescent="0.35">
      <c r="B8919" s="7">
        <v>51651</v>
      </c>
      <c r="G8919" s="1"/>
    </row>
    <row r="8920" spans="2:7" x14ac:dyDescent="0.35">
      <c r="B8920" s="7">
        <v>51652</v>
      </c>
      <c r="G8920" s="1"/>
    </row>
    <row r="8921" spans="2:7" x14ac:dyDescent="0.35">
      <c r="B8921" s="7">
        <v>51653</v>
      </c>
      <c r="G8921" s="1"/>
    </row>
    <row r="8922" spans="2:7" x14ac:dyDescent="0.35">
      <c r="B8922" s="7">
        <v>51654</v>
      </c>
      <c r="G8922" s="1"/>
    </row>
    <row r="8923" spans="2:7" x14ac:dyDescent="0.35">
      <c r="B8923" s="7">
        <v>51655</v>
      </c>
      <c r="G8923" s="1"/>
    </row>
    <row r="8924" spans="2:7" x14ac:dyDescent="0.35">
      <c r="B8924" s="7">
        <v>51656</v>
      </c>
      <c r="G8924" s="1"/>
    </row>
    <row r="8925" spans="2:7" x14ac:dyDescent="0.35">
      <c r="B8925" s="7">
        <v>51657</v>
      </c>
      <c r="G8925" s="1"/>
    </row>
    <row r="8926" spans="2:7" x14ac:dyDescent="0.35">
      <c r="B8926" s="7">
        <v>51658</v>
      </c>
      <c r="G8926" s="1"/>
    </row>
    <row r="8927" spans="2:7" x14ac:dyDescent="0.35">
      <c r="B8927" s="7">
        <v>51659</v>
      </c>
      <c r="G8927" s="1"/>
    </row>
    <row r="8928" spans="2:7" x14ac:dyDescent="0.35">
      <c r="B8928" s="7">
        <v>51660</v>
      </c>
      <c r="G8928" s="1"/>
    </row>
    <row r="8929" spans="2:7" x14ac:dyDescent="0.35">
      <c r="B8929" s="7">
        <v>51661</v>
      </c>
      <c r="G8929" s="1"/>
    </row>
    <row r="8930" spans="2:7" x14ac:dyDescent="0.35">
      <c r="B8930" s="7">
        <v>51662</v>
      </c>
      <c r="G8930" s="1"/>
    </row>
    <row r="8931" spans="2:7" x14ac:dyDescent="0.35">
      <c r="B8931" s="7">
        <v>51663</v>
      </c>
      <c r="G8931" s="1"/>
    </row>
    <row r="8932" spans="2:7" x14ac:dyDescent="0.35">
      <c r="B8932" s="7">
        <v>51664</v>
      </c>
      <c r="G8932" s="1"/>
    </row>
    <row r="8933" spans="2:7" x14ac:dyDescent="0.35">
      <c r="B8933" s="7">
        <v>51665</v>
      </c>
      <c r="G8933" s="1"/>
    </row>
    <row r="8934" spans="2:7" x14ac:dyDescent="0.35">
      <c r="B8934" s="7">
        <v>51666</v>
      </c>
      <c r="G8934" s="1"/>
    </row>
    <row r="8935" spans="2:7" x14ac:dyDescent="0.35">
      <c r="B8935" s="7">
        <v>51667</v>
      </c>
      <c r="G8935" s="1"/>
    </row>
    <row r="8936" spans="2:7" x14ac:dyDescent="0.35">
      <c r="B8936" s="7">
        <v>51668</v>
      </c>
      <c r="G8936" s="1"/>
    </row>
    <row r="8937" spans="2:7" x14ac:dyDescent="0.35">
      <c r="B8937" s="7">
        <v>51669</v>
      </c>
      <c r="G8937" s="1"/>
    </row>
    <row r="8938" spans="2:7" x14ac:dyDescent="0.35">
      <c r="B8938" s="7">
        <v>51670</v>
      </c>
      <c r="G8938" s="1"/>
    </row>
    <row r="8939" spans="2:7" x14ac:dyDescent="0.35">
      <c r="B8939" s="7">
        <v>51671</v>
      </c>
      <c r="G8939" s="1"/>
    </row>
    <row r="8940" spans="2:7" x14ac:dyDescent="0.35">
      <c r="B8940" s="7">
        <v>51672</v>
      </c>
      <c r="G8940" s="1"/>
    </row>
    <row r="8941" spans="2:7" x14ac:dyDescent="0.35">
      <c r="B8941" s="7">
        <v>51673</v>
      </c>
      <c r="G8941" s="1"/>
    </row>
    <row r="8942" spans="2:7" x14ac:dyDescent="0.35">
      <c r="B8942" s="7">
        <v>51674</v>
      </c>
      <c r="G8942" s="1"/>
    </row>
    <row r="8943" spans="2:7" x14ac:dyDescent="0.35">
      <c r="B8943" s="7">
        <v>51675</v>
      </c>
      <c r="G8943" s="1"/>
    </row>
    <row r="8944" spans="2:7" x14ac:dyDescent="0.35">
      <c r="B8944" s="7">
        <v>51676</v>
      </c>
      <c r="G8944" s="1"/>
    </row>
    <row r="8945" spans="2:7" x14ac:dyDescent="0.35">
      <c r="B8945" s="7">
        <v>51677</v>
      </c>
      <c r="G8945" s="1"/>
    </row>
    <row r="8946" spans="2:7" x14ac:dyDescent="0.35">
      <c r="B8946" s="7">
        <v>51678</v>
      </c>
      <c r="G8946" s="1"/>
    </row>
    <row r="8947" spans="2:7" x14ac:dyDescent="0.35">
      <c r="B8947" s="7">
        <v>51679</v>
      </c>
      <c r="G8947" s="1"/>
    </row>
    <row r="8948" spans="2:7" x14ac:dyDescent="0.35">
      <c r="B8948" s="7">
        <v>51680</v>
      </c>
      <c r="G8948" s="1"/>
    </row>
    <row r="8949" spans="2:7" x14ac:dyDescent="0.35">
      <c r="B8949" s="7">
        <v>51681</v>
      </c>
      <c r="G8949" s="1"/>
    </row>
    <row r="8950" spans="2:7" x14ac:dyDescent="0.35">
      <c r="B8950" s="7">
        <v>51682</v>
      </c>
      <c r="G8950" s="1"/>
    </row>
    <row r="8951" spans="2:7" x14ac:dyDescent="0.35">
      <c r="B8951" s="7">
        <v>51683</v>
      </c>
      <c r="G8951" s="1"/>
    </row>
    <row r="8952" spans="2:7" x14ac:dyDescent="0.35">
      <c r="B8952" s="7">
        <v>51684</v>
      </c>
      <c r="G8952" s="1"/>
    </row>
    <row r="8953" spans="2:7" x14ac:dyDescent="0.35">
      <c r="B8953" s="7">
        <v>51685</v>
      </c>
      <c r="G8953" s="1"/>
    </row>
    <row r="8954" spans="2:7" x14ac:dyDescent="0.35">
      <c r="B8954" s="7">
        <v>51686</v>
      </c>
      <c r="G8954" s="1"/>
    </row>
    <row r="8955" spans="2:7" x14ac:dyDescent="0.35">
      <c r="B8955" s="7">
        <v>51687</v>
      </c>
      <c r="G8955" s="1"/>
    </row>
    <row r="8956" spans="2:7" x14ac:dyDescent="0.35">
      <c r="B8956" s="7">
        <v>51688</v>
      </c>
      <c r="G8956" s="1"/>
    </row>
    <row r="8957" spans="2:7" x14ac:dyDescent="0.35">
      <c r="B8957" s="7">
        <v>51689</v>
      </c>
      <c r="G8957" s="1"/>
    </row>
    <row r="8958" spans="2:7" x14ac:dyDescent="0.35">
      <c r="B8958" s="7">
        <v>51690</v>
      </c>
      <c r="G8958" s="1"/>
    </row>
    <row r="8959" spans="2:7" x14ac:dyDescent="0.35">
      <c r="B8959" s="7">
        <v>51691</v>
      </c>
      <c r="G8959" s="1"/>
    </row>
    <row r="8960" spans="2:7" x14ac:dyDescent="0.35">
      <c r="B8960" s="7">
        <v>51692</v>
      </c>
      <c r="G8960" s="1"/>
    </row>
    <row r="8961" spans="2:7" x14ac:dyDescent="0.35">
      <c r="B8961" s="7">
        <v>51693</v>
      </c>
      <c r="G8961" s="1"/>
    </row>
    <row r="8962" spans="2:7" x14ac:dyDescent="0.35">
      <c r="B8962" s="7">
        <v>51694</v>
      </c>
      <c r="G8962" s="1"/>
    </row>
    <row r="8963" spans="2:7" x14ac:dyDescent="0.35">
      <c r="B8963" s="7">
        <v>51695</v>
      </c>
      <c r="G8963" s="1"/>
    </row>
    <row r="8964" spans="2:7" x14ac:dyDescent="0.35">
      <c r="B8964" s="7">
        <v>51696</v>
      </c>
      <c r="G8964" s="1"/>
    </row>
    <row r="8965" spans="2:7" x14ac:dyDescent="0.35">
      <c r="B8965" s="7">
        <v>51697</v>
      </c>
      <c r="G8965" s="1"/>
    </row>
    <row r="8966" spans="2:7" x14ac:dyDescent="0.35">
      <c r="B8966" s="7">
        <v>51698</v>
      </c>
      <c r="G8966" s="1"/>
    </row>
    <row r="8967" spans="2:7" x14ac:dyDescent="0.35">
      <c r="B8967" s="7">
        <v>51699</v>
      </c>
      <c r="G8967" s="1"/>
    </row>
    <row r="8968" spans="2:7" x14ac:dyDescent="0.35">
      <c r="B8968" s="7">
        <v>51700</v>
      </c>
      <c r="G8968" s="1"/>
    </row>
    <row r="8969" spans="2:7" x14ac:dyDescent="0.35">
      <c r="B8969" s="7">
        <v>51701</v>
      </c>
      <c r="G8969" s="1"/>
    </row>
    <row r="8970" spans="2:7" x14ac:dyDescent="0.35">
      <c r="B8970" s="7">
        <v>51702</v>
      </c>
      <c r="G8970" s="1"/>
    </row>
    <row r="8971" spans="2:7" x14ac:dyDescent="0.35">
      <c r="B8971" s="7">
        <v>51703</v>
      </c>
      <c r="G8971" s="1"/>
    </row>
    <row r="8972" spans="2:7" x14ac:dyDescent="0.35">
      <c r="B8972" s="7">
        <v>51704</v>
      </c>
      <c r="G8972" s="1"/>
    </row>
    <row r="8973" spans="2:7" x14ac:dyDescent="0.35">
      <c r="B8973" s="7">
        <v>51705</v>
      </c>
      <c r="G8973" s="1"/>
    </row>
    <row r="8974" spans="2:7" x14ac:dyDescent="0.35">
      <c r="B8974" s="7">
        <v>51706</v>
      </c>
      <c r="G8974" s="1"/>
    </row>
    <row r="8975" spans="2:7" x14ac:dyDescent="0.35">
      <c r="B8975" s="7">
        <v>51707</v>
      </c>
      <c r="G8975" s="1"/>
    </row>
    <row r="8976" spans="2:7" x14ac:dyDescent="0.35">
      <c r="B8976" s="7">
        <v>51708</v>
      </c>
      <c r="G8976" s="1"/>
    </row>
    <row r="8977" spans="2:7" x14ac:dyDescent="0.35">
      <c r="B8977" s="7">
        <v>51709</v>
      </c>
      <c r="G8977" s="1"/>
    </row>
    <row r="8978" spans="2:7" x14ac:dyDescent="0.35">
      <c r="B8978" s="7">
        <v>51710</v>
      </c>
      <c r="G8978" s="1"/>
    </row>
    <row r="8979" spans="2:7" x14ac:dyDescent="0.35">
      <c r="B8979" s="7">
        <v>51711</v>
      </c>
      <c r="G8979" s="1"/>
    </row>
    <row r="8980" spans="2:7" x14ac:dyDescent="0.35">
      <c r="B8980" s="7">
        <v>51712</v>
      </c>
      <c r="G8980" s="1"/>
    </row>
    <row r="8981" spans="2:7" x14ac:dyDescent="0.35">
      <c r="B8981" s="7">
        <v>51713</v>
      </c>
      <c r="G8981" s="1"/>
    </row>
    <row r="8982" spans="2:7" x14ac:dyDescent="0.35">
      <c r="B8982" s="7">
        <v>51714</v>
      </c>
      <c r="G8982" s="1"/>
    </row>
    <row r="8983" spans="2:7" x14ac:dyDescent="0.35">
      <c r="B8983" s="7">
        <v>51715</v>
      </c>
      <c r="G8983" s="1"/>
    </row>
    <row r="8984" spans="2:7" x14ac:dyDescent="0.35">
      <c r="B8984" s="7">
        <v>51716</v>
      </c>
      <c r="G8984" s="1"/>
    </row>
    <row r="8985" spans="2:7" x14ac:dyDescent="0.35">
      <c r="B8985" s="7">
        <v>51717</v>
      </c>
      <c r="G8985" s="1"/>
    </row>
    <row r="8986" spans="2:7" x14ac:dyDescent="0.35">
      <c r="B8986" s="7">
        <v>51718</v>
      </c>
      <c r="G8986" s="1"/>
    </row>
    <row r="8987" spans="2:7" x14ac:dyDescent="0.35">
      <c r="B8987" s="7">
        <v>51719</v>
      </c>
      <c r="G8987" s="1"/>
    </row>
    <row r="8988" spans="2:7" x14ac:dyDescent="0.35">
      <c r="B8988" s="7">
        <v>51720</v>
      </c>
      <c r="G8988" s="1"/>
    </row>
    <row r="8989" spans="2:7" x14ac:dyDescent="0.35">
      <c r="B8989" s="7">
        <v>51721</v>
      </c>
      <c r="G8989" s="1"/>
    </row>
    <row r="8990" spans="2:7" x14ac:dyDescent="0.35">
      <c r="B8990" s="7">
        <v>51722</v>
      </c>
      <c r="G8990" s="1"/>
    </row>
    <row r="8991" spans="2:7" x14ac:dyDescent="0.35">
      <c r="B8991" s="7">
        <v>51723</v>
      </c>
      <c r="G8991" s="1"/>
    </row>
    <row r="8992" spans="2:7" x14ac:dyDescent="0.35">
      <c r="B8992" s="7">
        <v>51724</v>
      </c>
      <c r="G8992" s="1"/>
    </row>
    <row r="8993" spans="2:7" x14ac:dyDescent="0.35">
      <c r="B8993" s="7">
        <v>51725</v>
      </c>
      <c r="G8993" s="1"/>
    </row>
    <row r="8994" spans="2:7" x14ac:dyDescent="0.35">
      <c r="B8994" s="7">
        <v>51726</v>
      </c>
      <c r="G8994" s="1"/>
    </row>
    <row r="8995" spans="2:7" x14ac:dyDescent="0.35">
      <c r="B8995" s="7">
        <v>51727</v>
      </c>
      <c r="G8995" s="1"/>
    </row>
    <row r="8996" spans="2:7" x14ac:dyDescent="0.35">
      <c r="B8996" s="7">
        <v>51728</v>
      </c>
      <c r="G8996" s="1"/>
    </row>
    <row r="8997" spans="2:7" x14ac:dyDescent="0.35">
      <c r="B8997" s="7">
        <v>51729</v>
      </c>
      <c r="G8997" s="1"/>
    </row>
    <row r="8998" spans="2:7" x14ac:dyDescent="0.35">
      <c r="B8998" s="7">
        <v>51730</v>
      </c>
      <c r="G8998" s="1"/>
    </row>
    <row r="8999" spans="2:7" x14ac:dyDescent="0.35">
      <c r="B8999" s="7">
        <v>51731</v>
      </c>
      <c r="G8999" s="1"/>
    </row>
    <row r="9000" spans="2:7" x14ac:dyDescent="0.35">
      <c r="B9000" s="7">
        <v>51732</v>
      </c>
      <c r="G9000" s="1"/>
    </row>
    <row r="9001" spans="2:7" x14ac:dyDescent="0.35">
      <c r="B9001" s="7">
        <v>51733</v>
      </c>
      <c r="G9001" s="1"/>
    </row>
    <row r="9002" spans="2:7" x14ac:dyDescent="0.35">
      <c r="B9002" s="7">
        <v>51734</v>
      </c>
      <c r="G9002" s="1"/>
    </row>
    <row r="9003" spans="2:7" x14ac:dyDescent="0.35">
      <c r="B9003" s="7">
        <v>51735</v>
      </c>
      <c r="G9003" s="1"/>
    </row>
    <row r="9004" spans="2:7" x14ac:dyDescent="0.35">
      <c r="B9004" s="7">
        <v>51736</v>
      </c>
      <c r="G9004" s="1"/>
    </row>
    <row r="9005" spans="2:7" x14ac:dyDescent="0.35">
      <c r="B9005" s="7">
        <v>51737</v>
      </c>
      <c r="G9005" s="1"/>
    </row>
    <row r="9006" spans="2:7" x14ac:dyDescent="0.35">
      <c r="B9006" s="7">
        <v>51738</v>
      </c>
      <c r="G9006" s="1"/>
    </row>
    <row r="9007" spans="2:7" x14ac:dyDescent="0.35">
      <c r="B9007" s="7">
        <v>51739</v>
      </c>
      <c r="G9007" s="1"/>
    </row>
    <row r="9008" spans="2:7" x14ac:dyDescent="0.35">
      <c r="B9008" s="7">
        <v>51740</v>
      </c>
      <c r="G9008" s="1"/>
    </row>
    <row r="9009" spans="2:7" x14ac:dyDescent="0.35">
      <c r="B9009" s="7">
        <v>51741</v>
      </c>
      <c r="G9009" s="1"/>
    </row>
    <row r="9010" spans="2:7" x14ac:dyDescent="0.35">
      <c r="B9010" s="7">
        <v>51742</v>
      </c>
      <c r="G9010" s="1"/>
    </row>
    <row r="9011" spans="2:7" x14ac:dyDescent="0.35">
      <c r="B9011" s="7">
        <v>51743</v>
      </c>
      <c r="G9011" s="1"/>
    </row>
    <row r="9012" spans="2:7" x14ac:dyDescent="0.35">
      <c r="B9012" s="7">
        <v>51744</v>
      </c>
      <c r="G9012" s="1"/>
    </row>
    <row r="9013" spans="2:7" x14ac:dyDescent="0.35">
      <c r="B9013" s="7">
        <v>51745</v>
      </c>
      <c r="G9013" s="1"/>
    </row>
    <row r="9014" spans="2:7" x14ac:dyDescent="0.35">
      <c r="B9014" s="7">
        <v>51746</v>
      </c>
      <c r="G9014" s="1"/>
    </row>
    <row r="9015" spans="2:7" x14ac:dyDescent="0.35">
      <c r="B9015" s="7">
        <v>51747</v>
      </c>
      <c r="G9015" s="1"/>
    </row>
    <row r="9016" spans="2:7" x14ac:dyDescent="0.35">
      <c r="B9016" s="7">
        <v>51748</v>
      </c>
      <c r="G9016" s="1"/>
    </row>
    <row r="9017" spans="2:7" x14ac:dyDescent="0.35">
      <c r="B9017" s="7">
        <v>51749</v>
      </c>
      <c r="G9017" s="1"/>
    </row>
    <row r="9018" spans="2:7" x14ac:dyDescent="0.35">
      <c r="B9018" s="7">
        <v>51750</v>
      </c>
      <c r="G9018" s="1"/>
    </row>
    <row r="9019" spans="2:7" x14ac:dyDescent="0.35">
      <c r="B9019" s="7">
        <v>51751</v>
      </c>
      <c r="G9019" s="1"/>
    </row>
    <row r="9020" spans="2:7" x14ac:dyDescent="0.35">
      <c r="B9020" s="7">
        <v>51752</v>
      </c>
      <c r="G9020" s="1"/>
    </row>
    <row r="9021" spans="2:7" x14ac:dyDescent="0.35">
      <c r="B9021" s="7">
        <v>51753</v>
      </c>
      <c r="G9021" s="1"/>
    </row>
    <row r="9022" spans="2:7" x14ac:dyDescent="0.35">
      <c r="B9022" s="7">
        <v>51754</v>
      </c>
      <c r="G9022" s="1"/>
    </row>
    <row r="9023" spans="2:7" x14ac:dyDescent="0.35">
      <c r="B9023" s="7">
        <v>51755</v>
      </c>
      <c r="G9023" s="1"/>
    </row>
    <row r="9024" spans="2:7" x14ac:dyDescent="0.35">
      <c r="B9024" s="7">
        <v>51756</v>
      </c>
      <c r="G9024" s="1"/>
    </row>
    <row r="9025" spans="2:7" x14ac:dyDescent="0.35">
      <c r="B9025" s="7">
        <v>51757</v>
      </c>
      <c r="G9025" s="1"/>
    </row>
    <row r="9026" spans="2:7" x14ac:dyDescent="0.35">
      <c r="B9026" s="7">
        <v>51758</v>
      </c>
      <c r="G9026" s="1"/>
    </row>
    <row r="9027" spans="2:7" x14ac:dyDescent="0.35">
      <c r="B9027" s="7">
        <v>51759</v>
      </c>
      <c r="G9027" s="1"/>
    </row>
    <row r="9028" spans="2:7" x14ac:dyDescent="0.35">
      <c r="B9028" s="7">
        <v>51760</v>
      </c>
      <c r="G9028" s="1"/>
    </row>
    <row r="9029" spans="2:7" x14ac:dyDescent="0.35">
      <c r="B9029" s="7">
        <v>51761</v>
      </c>
      <c r="G9029" s="1"/>
    </row>
    <row r="9030" spans="2:7" x14ac:dyDescent="0.35">
      <c r="B9030" s="7">
        <v>51762</v>
      </c>
      <c r="G9030" s="1"/>
    </row>
    <row r="9031" spans="2:7" x14ac:dyDescent="0.35">
      <c r="B9031" s="7">
        <v>51763</v>
      </c>
      <c r="G9031" s="1"/>
    </row>
    <row r="9032" spans="2:7" x14ac:dyDescent="0.35">
      <c r="B9032" s="7">
        <v>51764</v>
      </c>
      <c r="G9032" s="1"/>
    </row>
    <row r="9033" spans="2:7" x14ac:dyDescent="0.35">
      <c r="B9033" s="7">
        <v>51765</v>
      </c>
      <c r="G9033" s="1"/>
    </row>
    <row r="9034" spans="2:7" x14ac:dyDescent="0.35">
      <c r="B9034" s="7">
        <v>51766</v>
      </c>
      <c r="G9034" s="1"/>
    </row>
    <row r="9035" spans="2:7" x14ac:dyDescent="0.35">
      <c r="B9035" s="7">
        <v>51767</v>
      </c>
      <c r="G9035" s="1"/>
    </row>
    <row r="9036" spans="2:7" x14ac:dyDescent="0.35">
      <c r="B9036" s="7">
        <v>51768</v>
      </c>
      <c r="G9036" s="1"/>
    </row>
    <row r="9037" spans="2:7" x14ac:dyDescent="0.35">
      <c r="B9037" s="7">
        <v>51769</v>
      </c>
      <c r="G9037" s="1"/>
    </row>
    <row r="9038" spans="2:7" x14ac:dyDescent="0.35">
      <c r="B9038" s="7">
        <v>51770</v>
      </c>
      <c r="G9038" s="1"/>
    </row>
    <row r="9039" spans="2:7" x14ac:dyDescent="0.35">
      <c r="B9039" s="7">
        <v>51771</v>
      </c>
      <c r="G9039" s="1"/>
    </row>
    <row r="9040" spans="2:7" x14ac:dyDescent="0.35">
      <c r="B9040" s="7">
        <v>51772</v>
      </c>
      <c r="G9040" s="1"/>
    </row>
    <row r="9041" spans="2:7" x14ac:dyDescent="0.35">
      <c r="B9041" s="7">
        <v>51773</v>
      </c>
      <c r="G9041" s="1"/>
    </row>
    <row r="9042" spans="2:7" x14ac:dyDescent="0.35">
      <c r="B9042" s="7">
        <v>51774</v>
      </c>
      <c r="G9042" s="1"/>
    </row>
    <row r="9043" spans="2:7" x14ac:dyDescent="0.35">
      <c r="B9043" s="7">
        <v>51775</v>
      </c>
      <c r="G9043" s="1"/>
    </row>
    <row r="9044" spans="2:7" x14ac:dyDescent="0.35">
      <c r="B9044" s="7">
        <v>51776</v>
      </c>
      <c r="G9044" s="1"/>
    </row>
    <row r="9045" spans="2:7" x14ac:dyDescent="0.35">
      <c r="B9045" s="7">
        <v>51777</v>
      </c>
      <c r="G9045" s="1"/>
    </row>
    <row r="9046" spans="2:7" x14ac:dyDescent="0.35">
      <c r="B9046" s="7">
        <v>51778</v>
      </c>
      <c r="G9046" s="1"/>
    </row>
    <row r="9047" spans="2:7" x14ac:dyDescent="0.35">
      <c r="B9047" s="7">
        <v>51779</v>
      </c>
      <c r="G9047" s="1"/>
    </row>
    <row r="9048" spans="2:7" x14ac:dyDescent="0.35">
      <c r="B9048" s="7">
        <v>51780</v>
      </c>
      <c r="G9048" s="1"/>
    </row>
    <row r="9049" spans="2:7" x14ac:dyDescent="0.35">
      <c r="B9049" s="7">
        <v>51781</v>
      </c>
      <c r="G9049" s="1"/>
    </row>
    <row r="9050" spans="2:7" x14ac:dyDescent="0.35">
      <c r="B9050" s="7">
        <v>51782</v>
      </c>
      <c r="G9050" s="1"/>
    </row>
    <row r="9051" spans="2:7" x14ac:dyDescent="0.35">
      <c r="B9051" s="7">
        <v>51783</v>
      </c>
      <c r="G9051" s="1"/>
    </row>
    <row r="9052" spans="2:7" x14ac:dyDescent="0.35">
      <c r="B9052" s="7">
        <v>51784</v>
      </c>
      <c r="G9052" s="1"/>
    </row>
    <row r="9053" spans="2:7" x14ac:dyDescent="0.35">
      <c r="B9053" s="7">
        <v>51785</v>
      </c>
      <c r="G9053" s="1"/>
    </row>
    <row r="9054" spans="2:7" x14ac:dyDescent="0.35">
      <c r="B9054" s="7">
        <v>51786</v>
      </c>
      <c r="G9054" s="1"/>
    </row>
    <row r="9055" spans="2:7" x14ac:dyDescent="0.35">
      <c r="B9055" s="7">
        <v>51787</v>
      </c>
      <c r="G9055" s="1"/>
    </row>
    <row r="9056" spans="2:7" x14ac:dyDescent="0.35">
      <c r="B9056" s="7">
        <v>51788</v>
      </c>
      <c r="G9056" s="1"/>
    </row>
    <row r="9057" spans="2:7" x14ac:dyDescent="0.35">
      <c r="B9057" s="7">
        <v>51789</v>
      </c>
      <c r="G9057" s="1"/>
    </row>
    <row r="9058" spans="2:7" x14ac:dyDescent="0.35">
      <c r="B9058" s="7">
        <v>51790</v>
      </c>
      <c r="G9058" s="1"/>
    </row>
    <row r="9059" spans="2:7" x14ac:dyDescent="0.35">
      <c r="B9059" s="7">
        <v>51791</v>
      </c>
      <c r="G9059" s="1"/>
    </row>
    <row r="9060" spans="2:7" x14ac:dyDescent="0.35">
      <c r="B9060" s="7">
        <v>51792</v>
      </c>
      <c r="G9060" s="1"/>
    </row>
    <row r="9061" spans="2:7" x14ac:dyDescent="0.35">
      <c r="B9061" s="7">
        <v>51793</v>
      </c>
      <c r="G9061" s="1"/>
    </row>
    <row r="9062" spans="2:7" x14ac:dyDescent="0.35">
      <c r="B9062" s="7">
        <v>51794</v>
      </c>
      <c r="G9062" s="1"/>
    </row>
    <row r="9063" spans="2:7" x14ac:dyDescent="0.35">
      <c r="B9063" s="7">
        <v>51795</v>
      </c>
      <c r="G9063" s="1"/>
    </row>
    <row r="9064" spans="2:7" x14ac:dyDescent="0.35">
      <c r="B9064" s="7">
        <v>51796</v>
      </c>
      <c r="G9064" s="1"/>
    </row>
    <row r="9065" spans="2:7" x14ac:dyDescent="0.35">
      <c r="B9065" s="7">
        <v>51797</v>
      </c>
      <c r="G9065" s="1"/>
    </row>
    <row r="9066" spans="2:7" x14ac:dyDescent="0.35">
      <c r="B9066" s="7">
        <v>51798</v>
      </c>
      <c r="G9066" s="1"/>
    </row>
    <row r="9067" spans="2:7" x14ac:dyDescent="0.35">
      <c r="B9067" s="7">
        <v>51799</v>
      </c>
      <c r="G9067" s="1"/>
    </row>
    <row r="9068" spans="2:7" x14ac:dyDescent="0.35">
      <c r="B9068" s="7">
        <v>51800</v>
      </c>
      <c r="G9068" s="1"/>
    </row>
    <row r="9069" spans="2:7" x14ac:dyDescent="0.35">
      <c r="B9069" s="7">
        <v>51801</v>
      </c>
      <c r="G9069" s="1"/>
    </row>
    <row r="9070" spans="2:7" x14ac:dyDescent="0.35">
      <c r="B9070" s="7">
        <v>51802</v>
      </c>
      <c r="G9070" s="1"/>
    </row>
    <row r="9071" spans="2:7" x14ac:dyDescent="0.35">
      <c r="B9071" s="7">
        <v>51803</v>
      </c>
      <c r="G9071" s="1"/>
    </row>
    <row r="9072" spans="2:7" x14ac:dyDescent="0.35">
      <c r="B9072" s="7">
        <v>51804</v>
      </c>
      <c r="G9072" s="1"/>
    </row>
    <row r="9073" spans="2:7" x14ac:dyDescent="0.35">
      <c r="B9073" s="7">
        <v>51805</v>
      </c>
      <c r="G9073" s="1"/>
    </row>
    <row r="9074" spans="2:7" x14ac:dyDescent="0.35">
      <c r="B9074" s="7">
        <v>51806</v>
      </c>
      <c r="G9074" s="1"/>
    </row>
    <row r="9075" spans="2:7" x14ac:dyDescent="0.35">
      <c r="B9075" s="7">
        <v>51807</v>
      </c>
      <c r="G9075" s="1"/>
    </row>
    <row r="9076" spans="2:7" x14ac:dyDescent="0.35">
      <c r="B9076" s="7">
        <v>51808</v>
      </c>
      <c r="G9076" s="1"/>
    </row>
    <row r="9077" spans="2:7" x14ac:dyDescent="0.35">
      <c r="B9077" s="7">
        <v>51809</v>
      </c>
      <c r="G9077" s="1"/>
    </row>
    <row r="9078" spans="2:7" x14ac:dyDescent="0.35">
      <c r="B9078" s="7">
        <v>51810</v>
      </c>
      <c r="G9078" s="1"/>
    </row>
    <row r="9079" spans="2:7" x14ac:dyDescent="0.35">
      <c r="B9079" s="7">
        <v>51811</v>
      </c>
      <c r="G9079" s="1"/>
    </row>
    <row r="9080" spans="2:7" x14ac:dyDescent="0.35">
      <c r="B9080" s="7">
        <v>51812</v>
      </c>
      <c r="G9080" s="1"/>
    </row>
    <row r="9081" spans="2:7" x14ac:dyDescent="0.35">
      <c r="B9081" s="7">
        <v>51813</v>
      </c>
      <c r="G9081" s="1"/>
    </row>
    <row r="9082" spans="2:7" x14ac:dyDescent="0.35">
      <c r="B9082" s="7">
        <v>51814</v>
      </c>
      <c r="G9082" s="1"/>
    </row>
    <row r="9083" spans="2:7" x14ac:dyDescent="0.35">
      <c r="B9083" s="7">
        <v>51815</v>
      </c>
      <c r="G9083" s="1"/>
    </row>
    <row r="9084" spans="2:7" x14ac:dyDescent="0.35">
      <c r="B9084" s="7">
        <v>51816</v>
      </c>
      <c r="G9084" s="1"/>
    </row>
    <row r="9085" spans="2:7" x14ac:dyDescent="0.35">
      <c r="B9085" s="7">
        <v>51817</v>
      </c>
      <c r="G9085" s="1"/>
    </row>
    <row r="9086" spans="2:7" x14ac:dyDescent="0.35">
      <c r="B9086" s="7">
        <v>51818</v>
      </c>
      <c r="G9086" s="1"/>
    </row>
    <row r="9087" spans="2:7" x14ac:dyDescent="0.35">
      <c r="B9087" s="7">
        <v>51819</v>
      </c>
      <c r="G9087" s="1"/>
    </row>
    <row r="9088" spans="2:7" x14ac:dyDescent="0.35">
      <c r="B9088" s="7">
        <v>51820</v>
      </c>
      <c r="G9088" s="1"/>
    </row>
    <row r="9089" spans="2:7" x14ac:dyDescent="0.35">
      <c r="B9089" s="7">
        <v>51821</v>
      </c>
      <c r="G9089" s="1"/>
    </row>
    <row r="9090" spans="2:7" x14ac:dyDescent="0.35">
      <c r="B9090" s="7">
        <v>51822</v>
      </c>
      <c r="G9090" s="1"/>
    </row>
    <row r="9091" spans="2:7" x14ac:dyDescent="0.35">
      <c r="B9091" s="7">
        <v>51823</v>
      </c>
      <c r="G9091" s="1"/>
    </row>
    <row r="9092" spans="2:7" x14ac:dyDescent="0.35">
      <c r="B9092" s="7">
        <v>51824</v>
      </c>
      <c r="G9092" s="1"/>
    </row>
    <row r="9093" spans="2:7" x14ac:dyDescent="0.35">
      <c r="B9093" s="7">
        <v>51825</v>
      </c>
      <c r="G9093" s="1"/>
    </row>
    <row r="9094" spans="2:7" x14ac:dyDescent="0.35">
      <c r="B9094" s="7">
        <v>51826</v>
      </c>
      <c r="G9094" s="1"/>
    </row>
    <row r="9095" spans="2:7" x14ac:dyDescent="0.35">
      <c r="B9095" s="7">
        <v>51827</v>
      </c>
      <c r="G9095" s="1"/>
    </row>
    <row r="9096" spans="2:7" x14ac:dyDescent="0.35">
      <c r="B9096" s="7">
        <v>51828</v>
      </c>
      <c r="G9096" s="1"/>
    </row>
    <row r="9097" spans="2:7" x14ac:dyDescent="0.35">
      <c r="B9097" s="7">
        <v>51829</v>
      </c>
      <c r="G9097" s="1"/>
    </row>
    <row r="9098" spans="2:7" x14ac:dyDescent="0.35">
      <c r="B9098" s="7">
        <v>51830</v>
      </c>
      <c r="G9098" s="1"/>
    </row>
    <row r="9099" spans="2:7" x14ac:dyDescent="0.35">
      <c r="B9099" s="7">
        <v>51831</v>
      </c>
      <c r="G9099" s="1"/>
    </row>
    <row r="9100" spans="2:7" x14ac:dyDescent="0.35">
      <c r="B9100" s="7">
        <v>51832</v>
      </c>
      <c r="G9100" s="1"/>
    </row>
    <row r="9101" spans="2:7" x14ac:dyDescent="0.35">
      <c r="B9101" s="7">
        <v>51833</v>
      </c>
      <c r="G9101" s="1"/>
    </row>
    <row r="9102" spans="2:7" x14ac:dyDescent="0.35">
      <c r="B9102" s="7">
        <v>51834</v>
      </c>
      <c r="G9102" s="1"/>
    </row>
    <row r="9103" spans="2:7" x14ac:dyDescent="0.35">
      <c r="B9103" s="7">
        <v>51835</v>
      </c>
      <c r="G9103" s="1"/>
    </row>
    <row r="9104" spans="2:7" x14ac:dyDescent="0.35">
      <c r="B9104" s="7">
        <v>51836</v>
      </c>
      <c r="G9104" s="1"/>
    </row>
    <row r="9105" spans="2:7" x14ac:dyDescent="0.35">
      <c r="B9105" s="7">
        <v>51837</v>
      </c>
      <c r="G9105" s="1"/>
    </row>
    <row r="9106" spans="2:7" x14ac:dyDescent="0.35">
      <c r="B9106" s="7">
        <v>51838</v>
      </c>
      <c r="G9106" s="1"/>
    </row>
    <row r="9107" spans="2:7" x14ac:dyDescent="0.35">
      <c r="B9107" s="7">
        <v>51839</v>
      </c>
      <c r="G9107" s="1"/>
    </row>
    <row r="9108" spans="2:7" x14ac:dyDescent="0.35">
      <c r="B9108" s="7">
        <v>51840</v>
      </c>
      <c r="G9108" s="1"/>
    </row>
    <row r="9109" spans="2:7" x14ac:dyDescent="0.35">
      <c r="B9109" s="7">
        <v>51841</v>
      </c>
      <c r="G9109" s="1"/>
    </row>
    <row r="9110" spans="2:7" x14ac:dyDescent="0.35">
      <c r="B9110" s="7">
        <v>51842</v>
      </c>
      <c r="G9110" s="1"/>
    </row>
    <row r="9111" spans="2:7" x14ac:dyDescent="0.35">
      <c r="B9111" s="7">
        <v>51843</v>
      </c>
      <c r="G9111" s="1"/>
    </row>
    <row r="9112" spans="2:7" x14ac:dyDescent="0.35">
      <c r="B9112" s="7">
        <v>51844</v>
      </c>
      <c r="G9112" s="1"/>
    </row>
    <row r="9113" spans="2:7" x14ac:dyDescent="0.35">
      <c r="B9113" s="7">
        <v>51845</v>
      </c>
      <c r="G9113" s="1"/>
    </row>
    <row r="9114" spans="2:7" x14ac:dyDescent="0.35">
      <c r="B9114" s="7">
        <v>51846</v>
      </c>
      <c r="G9114" s="1"/>
    </row>
    <row r="9115" spans="2:7" x14ac:dyDescent="0.35">
      <c r="B9115" s="7">
        <v>51847</v>
      </c>
      <c r="G9115" s="1"/>
    </row>
    <row r="9116" spans="2:7" x14ac:dyDescent="0.35">
      <c r="B9116" s="7">
        <v>51848</v>
      </c>
      <c r="G9116" s="1"/>
    </row>
    <row r="9117" spans="2:7" x14ac:dyDescent="0.35">
      <c r="B9117" s="7">
        <v>51849</v>
      </c>
      <c r="G9117" s="1"/>
    </row>
    <row r="9118" spans="2:7" x14ac:dyDescent="0.35">
      <c r="B9118" s="7">
        <v>51850</v>
      </c>
      <c r="G9118" s="1"/>
    </row>
    <row r="9119" spans="2:7" x14ac:dyDescent="0.35">
      <c r="B9119" s="7">
        <v>51851</v>
      </c>
      <c r="G9119" s="1"/>
    </row>
    <row r="9120" spans="2:7" x14ac:dyDescent="0.35">
      <c r="B9120" s="7">
        <v>51852</v>
      </c>
      <c r="G9120" s="1"/>
    </row>
    <row r="9121" spans="2:7" x14ac:dyDescent="0.35">
      <c r="B9121" s="7">
        <v>51853</v>
      </c>
      <c r="G9121" s="1"/>
    </row>
    <row r="9122" spans="2:7" x14ac:dyDescent="0.35">
      <c r="B9122" s="7">
        <v>51854</v>
      </c>
      <c r="G9122" s="1"/>
    </row>
    <row r="9123" spans="2:7" x14ac:dyDescent="0.35">
      <c r="B9123" s="7">
        <v>51855</v>
      </c>
      <c r="G9123" s="1"/>
    </row>
    <row r="9124" spans="2:7" x14ac:dyDescent="0.35">
      <c r="B9124" s="7">
        <v>51856</v>
      </c>
      <c r="G9124" s="1"/>
    </row>
    <row r="9125" spans="2:7" x14ac:dyDescent="0.35">
      <c r="B9125" s="7">
        <v>51857</v>
      </c>
      <c r="G9125" s="1"/>
    </row>
    <row r="9126" spans="2:7" x14ac:dyDescent="0.35">
      <c r="B9126" s="7">
        <v>51858</v>
      </c>
      <c r="G9126" s="1"/>
    </row>
    <row r="9127" spans="2:7" x14ac:dyDescent="0.35">
      <c r="B9127" s="7">
        <v>51859</v>
      </c>
      <c r="G9127" s="1"/>
    </row>
    <row r="9128" spans="2:7" x14ac:dyDescent="0.35">
      <c r="B9128" s="7">
        <v>51860</v>
      </c>
      <c r="G9128" s="1"/>
    </row>
    <row r="9129" spans="2:7" x14ac:dyDescent="0.35">
      <c r="B9129" s="7">
        <v>51861</v>
      </c>
      <c r="G9129" s="1"/>
    </row>
    <row r="9130" spans="2:7" x14ac:dyDescent="0.35">
      <c r="B9130" s="7">
        <v>51862</v>
      </c>
      <c r="G9130" s="1"/>
    </row>
    <row r="9131" spans="2:7" x14ac:dyDescent="0.35">
      <c r="B9131" s="7">
        <v>51863</v>
      </c>
      <c r="G9131" s="1"/>
    </row>
    <row r="9132" spans="2:7" x14ac:dyDescent="0.35">
      <c r="B9132" s="7">
        <v>51864</v>
      </c>
      <c r="G9132" s="1"/>
    </row>
    <row r="9133" spans="2:7" x14ac:dyDescent="0.35">
      <c r="B9133" s="7">
        <v>51865</v>
      </c>
      <c r="G9133" s="1"/>
    </row>
    <row r="9134" spans="2:7" x14ac:dyDescent="0.35">
      <c r="B9134" s="7">
        <v>51866</v>
      </c>
      <c r="G9134" s="1"/>
    </row>
    <row r="9135" spans="2:7" x14ac:dyDescent="0.35">
      <c r="B9135" s="7">
        <v>51867</v>
      </c>
      <c r="G9135" s="1"/>
    </row>
    <row r="9136" spans="2:7" x14ac:dyDescent="0.35">
      <c r="B9136" s="7">
        <v>51868</v>
      </c>
      <c r="G9136" s="1"/>
    </row>
    <row r="9137" spans="2:7" x14ac:dyDescent="0.35">
      <c r="B9137" s="7">
        <v>51869</v>
      </c>
      <c r="G9137" s="1"/>
    </row>
    <row r="9138" spans="2:7" x14ac:dyDescent="0.35">
      <c r="B9138" s="7">
        <v>51870</v>
      </c>
      <c r="G9138" s="1"/>
    </row>
    <row r="9139" spans="2:7" x14ac:dyDescent="0.35">
      <c r="B9139" s="7">
        <v>51871</v>
      </c>
      <c r="G9139" s="1"/>
    </row>
    <row r="9140" spans="2:7" x14ac:dyDescent="0.35">
      <c r="B9140" s="7">
        <v>51872</v>
      </c>
      <c r="G9140" s="1"/>
    </row>
    <row r="9141" spans="2:7" x14ac:dyDescent="0.35">
      <c r="B9141" s="7">
        <v>51873</v>
      </c>
      <c r="G9141" s="1"/>
    </row>
    <row r="9142" spans="2:7" x14ac:dyDescent="0.35">
      <c r="B9142" s="7">
        <v>51874</v>
      </c>
      <c r="G9142" s="1"/>
    </row>
    <row r="9143" spans="2:7" x14ac:dyDescent="0.35">
      <c r="B9143" s="7">
        <v>51875</v>
      </c>
      <c r="G9143" s="1"/>
    </row>
    <row r="9144" spans="2:7" x14ac:dyDescent="0.35">
      <c r="B9144" s="7">
        <v>51876</v>
      </c>
      <c r="G9144" s="1"/>
    </row>
    <row r="9145" spans="2:7" x14ac:dyDescent="0.35">
      <c r="B9145" s="7">
        <v>51877</v>
      </c>
      <c r="G9145" s="1"/>
    </row>
    <row r="9146" spans="2:7" x14ac:dyDescent="0.35">
      <c r="B9146" s="7">
        <v>51878</v>
      </c>
      <c r="G9146" s="1"/>
    </row>
    <row r="9147" spans="2:7" x14ac:dyDescent="0.35">
      <c r="B9147" s="7">
        <v>51879</v>
      </c>
      <c r="G9147" s="1"/>
    </row>
    <row r="9148" spans="2:7" x14ac:dyDescent="0.35">
      <c r="B9148" s="7">
        <v>51880</v>
      </c>
      <c r="G9148" s="1"/>
    </row>
    <row r="9149" spans="2:7" x14ac:dyDescent="0.35">
      <c r="B9149" s="7">
        <v>51881</v>
      </c>
      <c r="G9149" s="1"/>
    </row>
    <row r="9150" spans="2:7" x14ac:dyDescent="0.35">
      <c r="B9150" s="7">
        <v>51882</v>
      </c>
      <c r="G9150" s="1"/>
    </row>
    <row r="9151" spans="2:7" x14ac:dyDescent="0.35">
      <c r="B9151" s="7">
        <v>51883</v>
      </c>
      <c r="G9151" s="1"/>
    </row>
    <row r="9152" spans="2:7" x14ac:dyDescent="0.35">
      <c r="B9152" s="7">
        <v>51884</v>
      </c>
      <c r="G9152" s="1"/>
    </row>
    <row r="9153" spans="2:7" x14ac:dyDescent="0.35">
      <c r="B9153" s="7">
        <v>51885</v>
      </c>
      <c r="G9153" s="1"/>
    </row>
    <row r="9154" spans="2:7" x14ac:dyDescent="0.35">
      <c r="B9154" s="7">
        <v>51886</v>
      </c>
      <c r="G9154" s="1"/>
    </row>
    <row r="9155" spans="2:7" x14ac:dyDescent="0.35">
      <c r="B9155" s="7">
        <v>51887</v>
      </c>
      <c r="G9155" s="1"/>
    </row>
    <row r="9156" spans="2:7" x14ac:dyDescent="0.35">
      <c r="B9156" s="7">
        <v>51888</v>
      </c>
      <c r="G9156" s="1"/>
    </row>
    <row r="9157" spans="2:7" x14ac:dyDescent="0.35">
      <c r="B9157" s="7">
        <v>51889</v>
      </c>
      <c r="G9157" s="1"/>
    </row>
    <row r="9158" spans="2:7" x14ac:dyDescent="0.35">
      <c r="B9158" s="7">
        <v>51890</v>
      </c>
      <c r="G9158" s="1"/>
    </row>
    <row r="9159" spans="2:7" x14ac:dyDescent="0.35">
      <c r="B9159" s="7">
        <v>51891</v>
      </c>
      <c r="G9159" s="1"/>
    </row>
    <row r="9160" spans="2:7" x14ac:dyDescent="0.35">
      <c r="B9160" s="7">
        <v>51892</v>
      </c>
      <c r="G9160" s="1"/>
    </row>
    <row r="9161" spans="2:7" x14ac:dyDescent="0.35">
      <c r="B9161" s="7">
        <v>51893</v>
      </c>
      <c r="G9161" s="1"/>
    </row>
    <row r="9162" spans="2:7" x14ac:dyDescent="0.35">
      <c r="B9162" s="7">
        <v>51894</v>
      </c>
      <c r="G9162" s="1"/>
    </row>
    <row r="9163" spans="2:7" x14ac:dyDescent="0.35">
      <c r="B9163" s="7">
        <v>51895</v>
      </c>
      <c r="G9163" s="1"/>
    </row>
    <row r="9164" spans="2:7" x14ac:dyDescent="0.35">
      <c r="B9164" s="7">
        <v>51896</v>
      </c>
      <c r="G9164" s="1"/>
    </row>
    <row r="9165" spans="2:7" x14ac:dyDescent="0.35">
      <c r="B9165" s="7">
        <v>51897</v>
      </c>
      <c r="G9165" s="1"/>
    </row>
    <row r="9166" spans="2:7" x14ac:dyDescent="0.35">
      <c r="B9166" s="7">
        <v>51898</v>
      </c>
      <c r="G9166" s="1"/>
    </row>
    <row r="9167" spans="2:7" x14ac:dyDescent="0.35">
      <c r="B9167" s="7">
        <v>51899</v>
      </c>
      <c r="G9167" s="1"/>
    </row>
    <row r="9168" spans="2:7" x14ac:dyDescent="0.35">
      <c r="B9168" s="7">
        <v>51900</v>
      </c>
      <c r="G9168" s="1"/>
    </row>
    <row r="9169" spans="2:7" x14ac:dyDescent="0.35">
      <c r="B9169" s="7">
        <v>51901</v>
      </c>
      <c r="G9169" s="1"/>
    </row>
    <row r="9170" spans="2:7" x14ac:dyDescent="0.35">
      <c r="B9170" s="7">
        <v>51902</v>
      </c>
      <c r="G9170" s="1"/>
    </row>
    <row r="9171" spans="2:7" x14ac:dyDescent="0.35">
      <c r="B9171" s="7">
        <v>51903</v>
      </c>
      <c r="G9171" s="1"/>
    </row>
    <row r="9172" spans="2:7" x14ac:dyDescent="0.35">
      <c r="B9172" s="7">
        <v>51904</v>
      </c>
      <c r="G9172" s="1"/>
    </row>
    <row r="9173" spans="2:7" x14ac:dyDescent="0.35">
      <c r="B9173" s="7">
        <v>51905</v>
      </c>
      <c r="G9173" s="1"/>
    </row>
    <row r="9174" spans="2:7" x14ac:dyDescent="0.35">
      <c r="B9174" s="7">
        <v>51906</v>
      </c>
      <c r="G9174" s="1"/>
    </row>
    <row r="9175" spans="2:7" x14ac:dyDescent="0.35">
      <c r="B9175" s="7">
        <v>51907</v>
      </c>
      <c r="G9175" s="1"/>
    </row>
    <row r="9176" spans="2:7" x14ac:dyDescent="0.35">
      <c r="B9176" s="7">
        <v>51908</v>
      </c>
      <c r="G9176" s="1"/>
    </row>
    <row r="9177" spans="2:7" x14ac:dyDescent="0.35">
      <c r="B9177" s="7">
        <v>51909</v>
      </c>
      <c r="G9177" s="1"/>
    </row>
    <row r="9178" spans="2:7" x14ac:dyDescent="0.35">
      <c r="B9178" s="7">
        <v>51910</v>
      </c>
      <c r="G9178" s="1"/>
    </row>
    <row r="9179" spans="2:7" x14ac:dyDescent="0.35">
      <c r="B9179" s="7">
        <v>51911</v>
      </c>
      <c r="G9179" s="1"/>
    </row>
    <row r="9180" spans="2:7" x14ac:dyDescent="0.35">
      <c r="B9180" s="7">
        <v>51912</v>
      </c>
      <c r="G9180" s="1"/>
    </row>
    <row r="9181" spans="2:7" x14ac:dyDescent="0.35">
      <c r="B9181" s="7">
        <v>51913</v>
      </c>
      <c r="G9181" s="1"/>
    </row>
    <row r="9182" spans="2:7" x14ac:dyDescent="0.35">
      <c r="B9182" s="7">
        <v>51914</v>
      </c>
      <c r="G9182" s="1"/>
    </row>
    <row r="9183" spans="2:7" x14ac:dyDescent="0.35">
      <c r="B9183" s="7">
        <v>51915</v>
      </c>
      <c r="G9183" s="1"/>
    </row>
    <row r="9184" spans="2:7" x14ac:dyDescent="0.35">
      <c r="B9184" s="7">
        <v>51916</v>
      </c>
      <c r="G9184" s="1"/>
    </row>
    <row r="9185" spans="2:7" x14ac:dyDescent="0.35">
      <c r="B9185" s="7">
        <v>51917</v>
      </c>
      <c r="G9185" s="1"/>
    </row>
    <row r="9186" spans="2:7" x14ac:dyDescent="0.35">
      <c r="B9186" s="7">
        <v>51918</v>
      </c>
      <c r="G9186" s="1"/>
    </row>
    <row r="9187" spans="2:7" x14ac:dyDescent="0.35">
      <c r="B9187" s="7">
        <v>51919</v>
      </c>
      <c r="G9187" s="1"/>
    </row>
    <row r="9188" spans="2:7" x14ac:dyDescent="0.35">
      <c r="B9188" s="7">
        <v>51920</v>
      </c>
      <c r="G9188" s="1"/>
    </row>
    <row r="9189" spans="2:7" x14ac:dyDescent="0.35">
      <c r="B9189" s="7">
        <v>51921</v>
      </c>
      <c r="G9189" s="1"/>
    </row>
    <row r="9190" spans="2:7" x14ac:dyDescent="0.35">
      <c r="B9190" s="7">
        <v>51922</v>
      </c>
      <c r="G9190" s="1"/>
    </row>
    <row r="9191" spans="2:7" x14ac:dyDescent="0.35">
      <c r="B9191" s="7">
        <v>51923</v>
      </c>
      <c r="G9191" s="1"/>
    </row>
    <row r="9192" spans="2:7" x14ac:dyDescent="0.35">
      <c r="B9192" s="7">
        <v>51924</v>
      </c>
      <c r="G9192" s="1"/>
    </row>
    <row r="9193" spans="2:7" x14ac:dyDescent="0.35">
      <c r="B9193" s="7">
        <v>51925</v>
      </c>
      <c r="G9193" s="1"/>
    </row>
    <row r="9194" spans="2:7" x14ac:dyDescent="0.35">
      <c r="B9194" s="7">
        <v>51926</v>
      </c>
      <c r="G9194" s="1"/>
    </row>
    <row r="9195" spans="2:7" x14ac:dyDescent="0.35">
      <c r="B9195" s="7">
        <v>51927</v>
      </c>
      <c r="G9195" s="1"/>
    </row>
    <row r="9196" spans="2:7" x14ac:dyDescent="0.35">
      <c r="B9196" s="7">
        <v>51928</v>
      </c>
      <c r="G9196" s="1"/>
    </row>
    <row r="9197" spans="2:7" x14ac:dyDescent="0.35">
      <c r="B9197" s="7">
        <v>51929</v>
      </c>
      <c r="G9197" s="1"/>
    </row>
    <row r="9198" spans="2:7" x14ac:dyDescent="0.35">
      <c r="B9198" s="7">
        <v>51930</v>
      </c>
      <c r="G9198" s="1"/>
    </row>
    <row r="9199" spans="2:7" x14ac:dyDescent="0.35">
      <c r="B9199" s="7">
        <v>51931</v>
      </c>
      <c r="G9199" s="1"/>
    </row>
    <row r="9200" spans="2:7" x14ac:dyDescent="0.35">
      <c r="B9200" s="7">
        <v>51932</v>
      </c>
      <c r="G9200" s="1"/>
    </row>
    <row r="9201" spans="2:7" x14ac:dyDescent="0.35">
      <c r="B9201" s="7">
        <v>51933</v>
      </c>
      <c r="G9201" s="1"/>
    </row>
    <row r="9202" spans="2:7" x14ac:dyDescent="0.35">
      <c r="B9202" s="7">
        <v>51934</v>
      </c>
      <c r="G9202" s="1"/>
    </row>
    <row r="9203" spans="2:7" x14ac:dyDescent="0.35">
      <c r="B9203" s="7">
        <v>51935</v>
      </c>
      <c r="G9203" s="1"/>
    </row>
    <row r="9204" spans="2:7" x14ac:dyDescent="0.35">
      <c r="B9204" s="7">
        <v>51936</v>
      </c>
      <c r="G9204" s="1"/>
    </row>
    <row r="9205" spans="2:7" x14ac:dyDescent="0.35">
      <c r="B9205" s="7">
        <v>51937</v>
      </c>
      <c r="G9205" s="1"/>
    </row>
    <row r="9206" spans="2:7" x14ac:dyDescent="0.35">
      <c r="B9206" s="7">
        <v>51938</v>
      </c>
      <c r="G9206" s="1"/>
    </row>
    <row r="9207" spans="2:7" x14ac:dyDescent="0.35">
      <c r="B9207" s="7">
        <v>51939</v>
      </c>
      <c r="G9207" s="1"/>
    </row>
    <row r="9208" spans="2:7" x14ac:dyDescent="0.35">
      <c r="B9208" s="7">
        <v>51940</v>
      </c>
      <c r="G9208" s="1"/>
    </row>
    <row r="9209" spans="2:7" x14ac:dyDescent="0.35">
      <c r="B9209" s="7">
        <v>51941</v>
      </c>
      <c r="G9209" s="1"/>
    </row>
    <row r="9210" spans="2:7" x14ac:dyDescent="0.35">
      <c r="B9210" s="7">
        <v>51942</v>
      </c>
      <c r="G9210" s="1"/>
    </row>
    <row r="9211" spans="2:7" x14ac:dyDescent="0.35">
      <c r="B9211" s="7">
        <v>51943</v>
      </c>
      <c r="G9211" s="1"/>
    </row>
    <row r="9212" spans="2:7" x14ac:dyDescent="0.35">
      <c r="B9212" s="7">
        <v>51944</v>
      </c>
      <c r="G9212" s="1"/>
    </row>
    <row r="9213" spans="2:7" x14ac:dyDescent="0.35">
      <c r="B9213" s="7">
        <v>51945</v>
      </c>
      <c r="G9213" s="1"/>
    </row>
    <row r="9214" spans="2:7" x14ac:dyDescent="0.35">
      <c r="B9214" s="7">
        <v>51946</v>
      </c>
      <c r="G9214" s="1"/>
    </row>
    <row r="9215" spans="2:7" x14ac:dyDescent="0.35">
      <c r="B9215" s="7">
        <v>51947</v>
      </c>
      <c r="G9215" s="1"/>
    </row>
    <row r="9216" spans="2:7" x14ac:dyDescent="0.35">
      <c r="B9216" s="7">
        <v>51948</v>
      </c>
      <c r="G9216" s="1"/>
    </row>
    <row r="9217" spans="2:7" x14ac:dyDescent="0.35">
      <c r="B9217" s="7">
        <v>51949</v>
      </c>
      <c r="G9217" s="1"/>
    </row>
    <row r="9218" spans="2:7" x14ac:dyDescent="0.35">
      <c r="B9218" s="7">
        <v>51950</v>
      </c>
      <c r="G9218" s="1"/>
    </row>
    <row r="9219" spans="2:7" x14ac:dyDescent="0.35">
      <c r="B9219" s="7">
        <v>51951</v>
      </c>
      <c r="G9219" s="1"/>
    </row>
    <row r="9220" spans="2:7" x14ac:dyDescent="0.35">
      <c r="B9220" s="7">
        <v>51952</v>
      </c>
      <c r="G9220" s="1"/>
    </row>
    <row r="9221" spans="2:7" x14ac:dyDescent="0.35">
      <c r="B9221" s="7">
        <v>51953</v>
      </c>
      <c r="G9221" s="1"/>
    </row>
    <row r="9222" spans="2:7" x14ac:dyDescent="0.35">
      <c r="B9222" s="7">
        <v>51954</v>
      </c>
      <c r="G9222" s="1"/>
    </row>
    <row r="9223" spans="2:7" x14ac:dyDescent="0.35">
      <c r="B9223" s="7">
        <v>51955</v>
      </c>
      <c r="G9223" s="1"/>
    </row>
    <row r="9224" spans="2:7" x14ac:dyDescent="0.35">
      <c r="B9224" s="7">
        <v>51956</v>
      </c>
      <c r="G9224" s="1"/>
    </row>
    <row r="9225" spans="2:7" x14ac:dyDescent="0.35">
      <c r="B9225" s="7">
        <v>51957</v>
      </c>
      <c r="G9225" s="1"/>
    </row>
    <row r="9226" spans="2:7" x14ac:dyDescent="0.35">
      <c r="B9226" s="7">
        <v>51958</v>
      </c>
      <c r="G9226" s="1"/>
    </row>
    <row r="9227" spans="2:7" x14ac:dyDescent="0.35">
      <c r="B9227" s="7">
        <v>51959</v>
      </c>
      <c r="G9227" s="1"/>
    </row>
    <row r="9228" spans="2:7" x14ac:dyDescent="0.35">
      <c r="B9228" s="7">
        <v>51960</v>
      </c>
      <c r="G9228" s="1"/>
    </row>
    <row r="9229" spans="2:7" x14ac:dyDescent="0.35">
      <c r="B9229" s="7">
        <v>51961</v>
      </c>
      <c r="G9229" s="1"/>
    </row>
    <row r="9230" spans="2:7" x14ac:dyDescent="0.35">
      <c r="B9230" s="7">
        <v>51962</v>
      </c>
      <c r="G9230" s="1"/>
    </row>
    <row r="9231" spans="2:7" x14ac:dyDescent="0.35">
      <c r="B9231" s="7">
        <v>51963</v>
      </c>
      <c r="G9231" s="1"/>
    </row>
    <row r="9232" spans="2:7" x14ac:dyDescent="0.35">
      <c r="B9232" s="7">
        <v>51964</v>
      </c>
      <c r="G9232" s="1"/>
    </row>
    <row r="9233" spans="2:7" x14ac:dyDescent="0.35">
      <c r="B9233" s="7">
        <v>51965</v>
      </c>
      <c r="G9233" s="1"/>
    </row>
    <row r="9234" spans="2:7" x14ac:dyDescent="0.35">
      <c r="B9234" s="7">
        <v>51966</v>
      </c>
      <c r="G9234" s="1"/>
    </row>
    <row r="9235" spans="2:7" x14ac:dyDescent="0.35">
      <c r="B9235" s="7">
        <v>51967</v>
      </c>
      <c r="G9235" s="1"/>
    </row>
    <row r="9236" spans="2:7" x14ac:dyDescent="0.35">
      <c r="B9236" s="7">
        <v>51968</v>
      </c>
      <c r="G9236" s="1"/>
    </row>
    <row r="9237" spans="2:7" x14ac:dyDescent="0.35">
      <c r="B9237" s="7">
        <v>51969</v>
      </c>
      <c r="G9237" s="1"/>
    </row>
    <row r="9238" spans="2:7" x14ac:dyDescent="0.35">
      <c r="B9238" s="7">
        <v>51970</v>
      </c>
      <c r="G9238" s="1"/>
    </row>
    <row r="9239" spans="2:7" x14ac:dyDescent="0.35">
      <c r="B9239" s="7">
        <v>51971</v>
      </c>
      <c r="G9239" s="1"/>
    </row>
    <row r="9240" spans="2:7" x14ac:dyDescent="0.35">
      <c r="B9240" s="7">
        <v>51972</v>
      </c>
      <c r="G9240" s="1"/>
    </row>
    <row r="9241" spans="2:7" x14ac:dyDescent="0.35">
      <c r="B9241" s="7">
        <v>51973</v>
      </c>
      <c r="G9241" s="1"/>
    </row>
    <row r="9242" spans="2:7" x14ac:dyDescent="0.35">
      <c r="B9242" s="7">
        <v>51974</v>
      </c>
      <c r="G9242" s="1"/>
    </row>
    <row r="9243" spans="2:7" x14ac:dyDescent="0.35">
      <c r="B9243" s="7">
        <v>51975</v>
      </c>
      <c r="G9243" s="1"/>
    </row>
    <row r="9244" spans="2:7" x14ac:dyDescent="0.35">
      <c r="B9244" s="7">
        <v>51976</v>
      </c>
      <c r="G9244" s="1"/>
    </row>
    <row r="9245" spans="2:7" x14ac:dyDescent="0.35">
      <c r="B9245" s="7">
        <v>51977</v>
      </c>
      <c r="G9245" s="1"/>
    </row>
    <row r="9246" spans="2:7" x14ac:dyDescent="0.35">
      <c r="B9246" s="7">
        <v>51978</v>
      </c>
      <c r="G9246" s="1"/>
    </row>
    <row r="9247" spans="2:7" x14ac:dyDescent="0.35">
      <c r="B9247" s="7">
        <v>51979</v>
      </c>
      <c r="G9247" s="1"/>
    </row>
    <row r="9248" spans="2:7" x14ac:dyDescent="0.35">
      <c r="B9248" s="7">
        <v>51980</v>
      </c>
      <c r="G9248" s="1"/>
    </row>
    <row r="9249" spans="2:7" x14ac:dyDescent="0.35">
      <c r="B9249" s="7">
        <v>51981</v>
      </c>
      <c r="G9249" s="1"/>
    </row>
    <row r="9250" spans="2:7" x14ac:dyDescent="0.35">
      <c r="B9250" s="7">
        <v>51982</v>
      </c>
      <c r="G9250" s="1"/>
    </row>
    <row r="9251" spans="2:7" x14ac:dyDescent="0.35">
      <c r="B9251" s="7">
        <v>51983</v>
      </c>
      <c r="G9251" s="1"/>
    </row>
    <row r="9252" spans="2:7" x14ac:dyDescent="0.35">
      <c r="B9252" s="7">
        <v>51984</v>
      </c>
      <c r="G9252" s="1"/>
    </row>
    <row r="9253" spans="2:7" x14ac:dyDescent="0.35">
      <c r="B9253" s="7">
        <v>51985</v>
      </c>
      <c r="G9253" s="1"/>
    </row>
    <row r="9254" spans="2:7" x14ac:dyDescent="0.35">
      <c r="B9254" s="7">
        <v>51986</v>
      </c>
      <c r="G9254" s="1"/>
    </row>
    <row r="9255" spans="2:7" x14ac:dyDescent="0.35">
      <c r="B9255" s="7">
        <v>51987</v>
      </c>
      <c r="G9255" s="1"/>
    </row>
    <row r="9256" spans="2:7" x14ac:dyDescent="0.35">
      <c r="B9256" s="7">
        <v>51988</v>
      </c>
      <c r="G9256" s="1"/>
    </row>
    <row r="9257" spans="2:7" x14ac:dyDescent="0.35">
      <c r="B9257" s="7">
        <v>51989</v>
      </c>
      <c r="G9257" s="1"/>
    </row>
    <row r="9258" spans="2:7" x14ac:dyDescent="0.35">
      <c r="B9258" s="7">
        <v>51990</v>
      </c>
      <c r="G9258" s="1"/>
    </row>
    <row r="9259" spans="2:7" x14ac:dyDescent="0.35">
      <c r="B9259" s="7">
        <v>51991</v>
      </c>
      <c r="G9259" s="1"/>
    </row>
    <row r="9260" spans="2:7" x14ac:dyDescent="0.35">
      <c r="B9260" s="7">
        <v>51992</v>
      </c>
      <c r="G9260" s="1"/>
    </row>
    <row r="9261" spans="2:7" x14ac:dyDescent="0.35">
      <c r="B9261" s="7">
        <v>51993</v>
      </c>
      <c r="G9261" s="1"/>
    </row>
    <row r="9262" spans="2:7" x14ac:dyDescent="0.35">
      <c r="B9262" s="7">
        <v>51994</v>
      </c>
      <c r="G9262" s="1"/>
    </row>
    <row r="9263" spans="2:7" x14ac:dyDescent="0.35">
      <c r="B9263" s="7">
        <v>51995</v>
      </c>
      <c r="G9263" s="1"/>
    </row>
    <row r="9264" spans="2:7" x14ac:dyDescent="0.35">
      <c r="B9264" s="7">
        <v>51996</v>
      </c>
      <c r="G9264" s="1"/>
    </row>
    <row r="9265" spans="2:7" x14ac:dyDescent="0.35">
      <c r="B9265" s="7">
        <v>51997</v>
      </c>
      <c r="G9265" s="1"/>
    </row>
    <row r="9266" spans="2:7" x14ac:dyDescent="0.35">
      <c r="B9266" s="7">
        <v>51998</v>
      </c>
      <c r="G9266" s="1"/>
    </row>
    <row r="9267" spans="2:7" x14ac:dyDescent="0.35">
      <c r="B9267" s="7">
        <v>51999</v>
      </c>
      <c r="G9267" s="1"/>
    </row>
    <row r="9268" spans="2:7" x14ac:dyDescent="0.35">
      <c r="B9268" s="7">
        <v>52000</v>
      </c>
      <c r="G9268" s="1"/>
    </row>
    <row r="9269" spans="2:7" x14ac:dyDescent="0.35">
      <c r="B9269" s="7">
        <v>52001</v>
      </c>
      <c r="G9269" s="1"/>
    </row>
    <row r="9270" spans="2:7" x14ac:dyDescent="0.35">
      <c r="B9270" s="7">
        <v>52002</v>
      </c>
      <c r="G9270" s="1"/>
    </row>
    <row r="9271" spans="2:7" x14ac:dyDescent="0.35">
      <c r="B9271" s="7">
        <v>52003</v>
      </c>
      <c r="G9271" s="1"/>
    </row>
    <row r="9272" spans="2:7" x14ac:dyDescent="0.35">
      <c r="B9272" s="7">
        <v>52004</v>
      </c>
      <c r="G9272" s="1"/>
    </row>
    <row r="9273" spans="2:7" x14ac:dyDescent="0.35">
      <c r="B9273" s="7">
        <v>52005</v>
      </c>
      <c r="G9273" s="1"/>
    </row>
    <row r="9274" spans="2:7" x14ac:dyDescent="0.35">
      <c r="B9274" s="7">
        <v>52006</v>
      </c>
      <c r="G9274" s="1"/>
    </row>
    <row r="9275" spans="2:7" x14ac:dyDescent="0.35">
      <c r="B9275" s="7">
        <v>52007</v>
      </c>
      <c r="G9275" s="1"/>
    </row>
    <row r="9276" spans="2:7" x14ac:dyDescent="0.35">
      <c r="B9276" s="7">
        <v>52008</v>
      </c>
      <c r="G9276" s="1"/>
    </row>
    <row r="9277" spans="2:7" x14ac:dyDescent="0.35">
      <c r="B9277" s="7">
        <v>52009</v>
      </c>
      <c r="G9277" s="1"/>
    </row>
    <row r="9278" spans="2:7" x14ac:dyDescent="0.35">
      <c r="B9278" s="7">
        <v>52010</v>
      </c>
      <c r="G9278" s="1"/>
    </row>
    <row r="9279" spans="2:7" x14ac:dyDescent="0.35">
      <c r="B9279" s="7">
        <v>52011</v>
      </c>
      <c r="G9279" s="1"/>
    </row>
    <row r="9280" spans="2:7" x14ac:dyDescent="0.35">
      <c r="B9280" s="7">
        <v>52012</v>
      </c>
      <c r="G9280" s="1"/>
    </row>
    <row r="9281" spans="2:7" x14ac:dyDescent="0.35">
      <c r="B9281" s="7">
        <v>52013</v>
      </c>
      <c r="G9281" s="1"/>
    </row>
    <row r="9282" spans="2:7" x14ac:dyDescent="0.35">
      <c r="B9282" s="7">
        <v>52014</v>
      </c>
      <c r="G9282" s="1"/>
    </row>
    <row r="9283" spans="2:7" x14ac:dyDescent="0.35">
      <c r="B9283" s="7">
        <v>52015</v>
      </c>
      <c r="G9283" s="1"/>
    </row>
    <row r="9284" spans="2:7" x14ac:dyDescent="0.35">
      <c r="B9284" s="7">
        <v>52016</v>
      </c>
      <c r="G9284" s="1"/>
    </row>
    <row r="9285" spans="2:7" x14ac:dyDescent="0.35">
      <c r="B9285" s="7">
        <v>52017</v>
      </c>
      <c r="G9285" s="1"/>
    </row>
    <row r="9286" spans="2:7" x14ac:dyDescent="0.35">
      <c r="B9286" s="7">
        <v>52018</v>
      </c>
      <c r="G9286" s="1"/>
    </row>
    <row r="9287" spans="2:7" x14ac:dyDescent="0.35">
      <c r="B9287" s="7">
        <v>52019</v>
      </c>
      <c r="G9287" s="1"/>
    </row>
    <row r="9288" spans="2:7" x14ac:dyDescent="0.35">
      <c r="B9288" s="7">
        <v>52020</v>
      </c>
      <c r="G9288" s="1"/>
    </row>
    <row r="9289" spans="2:7" x14ac:dyDescent="0.35">
      <c r="B9289" s="7">
        <v>52021</v>
      </c>
      <c r="G9289" s="1"/>
    </row>
    <row r="9290" spans="2:7" x14ac:dyDescent="0.35">
      <c r="B9290" s="7">
        <v>52022</v>
      </c>
      <c r="G9290" s="1"/>
    </row>
    <row r="9291" spans="2:7" x14ac:dyDescent="0.35">
      <c r="B9291" s="7">
        <v>52023</v>
      </c>
      <c r="G9291" s="1"/>
    </row>
    <row r="9292" spans="2:7" x14ac:dyDescent="0.35">
      <c r="B9292" s="7">
        <v>52024</v>
      </c>
      <c r="G9292" s="1"/>
    </row>
    <row r="9293" spans="2:7" x14ac:dyDescent="0.35">
      <c r="B9293" s="7">
        <v>52025</v>
      </c>
      <c r="G9293" s="1"/>
    </row>
    <row r="9294" spans="2:7" x14ac:dyDescent="0.35">
      <c r="B9294" s="7">
        <v>52026</v>
      </c>
      <c r="G9294" s="1"/>
    </row>
    <row r="9295" spans="2:7" x14ac:dyDescent="0.35">
      <c r="B9295" s="7">
        <v>52027</v>
      </c>
      <c r="G9295" s="1"/>
    </row>
    <row r="9296" spans="2:7" x14ac:dyDescent="0.35">
      <c r="B9296" s="7">
        <v>52028</v>
      </c>
      <c r="G9296" s="1"/>
    </row>
    <row r="9297" spans="2:7" x14ac:dyDescent="0.35">
      <c r="B9297" s="7">
        <v>52029</v>
      </c>
      <c r="G9297" s="1"/>
    </row>
    <row r="9298" spans="2:7" x14ac:dyDescent="0.35">
      <c r="B9298" s="7">
        <v>52030</v>
      </c>
      <c r="G9298" s="1"/>
    </row>
    <row r="9299" spans="2:7" x14ac:dyDescent="0.35">
      <c r="B9299" s="7">
        <v>52031</v>
      </c>
      <c r="G9299" s="1"/>
    </row>
    <row r="9300" spans="2:7" x14ac:dyDescent="0.35">
      <c r="B9300" s="7">
        <v>52032</v>
      </c>
      <c r="G9300" s="1"/>
    </row>
    <row r="9301" spans="2:7" x14ac:dyDescent="0.35">
      <c r="B9301" s="7">
        <v>52033</v>
      </c>
      <c r="G9301" s="1"/>
    </row>
    <row r="9302" spans="2:7" x14ac:dyDescent="0.35">
      <c r="B9302" s="7">
        <v>52034</v>
      </c>
      <c r="G9302" s="1"/>
    </row>
    <row r="9303" spans="2:7" x14ac:dyDescent="0.35">
      <c r="B9303" s="7">
        <v>52035</v>
      </c>
      <c r="G9303" s="1"/>
    </row>
    <row r="9304" spans="2:7" x14ac:dyDescent="0.35">
      <c r="B9304" s="7">
        <v>52036</v>
      </c>
      <c r="G9304" s="1"/>
    </row>
    <row r="9305" spans="2:7" x14ac:dyDescent="0.35">
      <c r="B9305" s="7">
        <v>52037</v>
      </c>
      <c r="G9305" s="1"/>
    </row>
    <row r="9306" spans="2:7" x14ac:dyDescent="0.35">
      <c r="B9306" s="7">
        <v>52038</v>
      </c>
      <c r="G9306" s="1"/>
    </row>
    <row r="9307" spans="2:7" x14ac:dyDescent="0.35">
      <c r="B9307" s="7">
        <v>52039</v>
      </c>
      <c r="G9307" s="1"/>
    </row>
    <row r="9308" spans="2:7" x14ac:dyDescent="0.35">
      <c r="B9308" s="7">
        <v>52040</v>
      </c>
      <c r="G9308" s="1"/>
    </row>
    <row r="9309" spans="2:7" x14ac:dyDescent="0.35">
      <c r="B9309" s="7">
        <v>52041</v>
      </c>
      <c r="G9309" s="1"/>
    </row>
    <row r="9310" spans="2:7" x14ac:dyDescent="0.35">
      <c r="B9310" s="7">
        <v>52042</v>
      </c>
      <c r="G9310" s="1"/>
    </row>
    <row r="9311" spans="2:7" x14ac:dyDescent="0.35">
      <c r="B9311" s="7">
        <v>52043</v>
      </c>
      <c r="G9311" s="1"/>
    </row>
    <row r="9312" spans="2:7" x14ac:dyDescent="0.35">
      <c r="B9312" s="7">
        <v>52044</v>
      </c>
      <c r="G9312" s="1"/>
    </row>
    <row r="9313" spans="2:7" x14ac:dyDescent="0.35">
      <c r="B9313" s="7">
        <v>52045</v>
      </c>
      <c r="G9313" s="1"/>
    </row>
    <row r="9314" spans="2:7" x14ac:dyDescent="0.35">
      <c r="B9314" s="7">
        <v>52046</v>
      </c>
      <c r="G9314" s="1"/>
    </row>
    <row r="9315" spans="2:7" x14ac:dyDescent="0.35">
      <c r="B9315" s="7">
        <v>52047</v>
      </c>
      <c r="G9315" s="1"/>
    </row>
    <row r="9316" spans="2:7" x14ac:dyDescent="0.35">
      <c r="B9316" s="7">
        <v>52048</v>
      </c>
      <c r="G9316" s="1"/>
    </row>
    <row r="9317" spans="2:7" x14ac:dyDescent="0.35">
      <c r="B9317" s="7">
        <v>52049</v>
      </c>
      <c r="G9317" s="1"/>
    </row>
    <row r="9318" spans="2:7" x14ac:dyDescent="0.35">
      <c r="B9318" s="7">
        <v>52050</v>
      </c>
      <c r="G9318" s="1"/>
    </row>
    <row r="9319" spans="2:7" x14ac:dyDescent="0.35">
      <c r="B9319" s="7">
        <v>52051</v>
      </c>
      <c r="G9319" s="1"/>
    </row>
    <row r="9320" spans="2:7" x14ac:dyDescent="0.35">
      <c r="B9320" s="7">
        <v>52052</v>
      </c>
      <c r="G9320" s="1"/>
    </row>
    <row r="9321" spans="2:7" x14ac:dyDescent="0.35">
      <c r="B9321" s="7">
        <v>52053</v>
      </c>
      <c r="G9321" s="1"/>
    </row>
    <row r="9322" spans="2:7" x14ac:dyDescent="0.35">
      <c r="B9322" s="7">
        <v>52054</v>
      </c>
      <c r="G9322" s="1"/>
    </row>
    <row r="9323" spans="2:7" x14ac:dyDescent="0.35">
      <c r="B9323" s="7">
        <v>52055</v>
      </c>
      <c r="G9323" s="1"/>
    </row>
    <row r="9324" spans="2:7" x14ac:dyDescent="0.35">
      <c r="B9324" s="7">
        <v>52056</v>
      </c>
      <c r="G9324" s="1"/>
    </row>
    <row r="9325" spans="2:7" x14ac:dyDescent="0.35">
      <c r="B9325" s="7">
        <v>52057</v>
      </c>
      <c r="G9325" s="1"/>
    </row>
    <row r="9326" spans="2:7" x14ac:dyDescent="0.35">
      <c r="B9326" s="7">
        <v>52058</v>
      </c>
      <c r="G9326" s="1"/>
    </row>
    <row r="9327" spans="2:7" x14ac:dyDescent="0.35">
      <c r="B9327" s="7">
        <v>52059</v>
      </c>
      <c r="G9327" s="1"/>
    </row>
    <row r="9328" spans="2:7" x14ac:dyDescent="0.35">
      <c r="B9328" s="7">
        <v>52060</v>
      </c>
      <c r="G9328" s="1"/>
    </row>
    <row r="9329" spans="2:7" x14ac:dyDescent="0.35">
      <c r="B9329" s="7">
        <v>52061</v>
      </c>
      <c r="G9329" s="1"/>
    </row>
    <row r="9330" spans="2:7" x14ac:dyDescent="0.35">
      <c r="B9330" s="7">
        <v>52062</v>
      </c>
      <c r="G9330" s="1"/>
    </row>
    <row r="9331" spans="2:7" x14ac:dyDescent="0.35">
      <c r="B9331" s="7">
        <v>52063</v>
      </c>
      <c r="G9331" s="1"/>
    </row>
    <row r="9332" spans="2:7" x14ac:dyDescent="0.35">
      <c r="B9332" s="7">
        <v>52064</v>
      </c>
      <c r="G9332" s="1"/>
    </row>
    <row r="9333" spans="2:7" x14ac:dyDescent="0.35">
      <c r="B9333" s="7">
        <v>52065</v>
      </c>
      <c r="G9333" s="1"/>
    </row>
    <row r="9334" spans="2:7" x14ac:dyDescent="0.35">
      <c r="B9334" s="7">
        <v>52066</v>
      </c>
      <c r="G9334" s="1"/>
    </row>
    <row r="9335" spans="2:7" x14ac:dyDescent="0.35">
      <c r="B9335" s="7">
        <v>52067</v>
      </c>
      <c r="G9335" s="1"/>
    </row>
    <row r="9336" spans="2:7" x14ac:dyDescent="0.35">
      <c r="B9336" s="7">
        <v>52068</v>
      </c>
      <c r="G9336" s="1"/>
    </row>
    <row r="9337" spans="2:7" x14ac:dyDescent="0.35">
      <c r="B9337" s="7">
        <v>52069</v>
      </c>
      <c r="G9337" s="1"/>
    </row>
    <row r="9338" spans="2:7" x14ac:dyDescent="0.35">
      <c r="B9338" s="7">
        <v>52070</v>
      </c>
      <c r="G9338" s="1"/>
    </row>
    <row r="9339" spans="2:7" x14ac:dyDescent="0.35">
      <c r="B9339" s="7">
        <v>52071</v>
      </c>
      <c r="G9339" s="1"/>
    </row>
    <row r="9340" spans="2:7" x14ac:dyDescent="0.35">
      <c r="B9340" s="7">
        <v>52072</v>
      </c>
      <c r="G9340" s="1"/>
    </row>
    <row r="9341" spans="2:7" x14ac:dyDescent="0.35">
      <c r="B9341" s="7">
        <v>52073</v>
      </c>
      <c r="G9341" s="1"/>
    </row>
    <row r="9342" spans="2:7" x14ac:dyDescent="0.35">
      <c r="B9342" s="7">
        <v>52074</v>
      </c>
      <c r="G9342" s="1"/>
    </row>
    <row r="9343" spans="2:7" x14ac:dyDescent="0.35">
      <c r="B9343" s="7">
        <v>52075</v>
      </c>
      <c r="G9343" s="1"/>
    </row>
    <row r="9344" spans="2:7" x14ac:dyDescent="0.35">
      <c r="B9344" s="7">
        <v>52076</v>
      </c>
      <c r="G9344" s="1"/>
    </row>
    <row r="9345" spans="2:7" x14ac:dyDescent="0.35">
      <c r="B9345" s="7">
        <v>52077</v>
      </c>
      <c r="G9345" s="1"/>
    </row>
    <row r="9346" spans="2:7" x14ac:dyDescent="0.35">
      <c r="B9346" s="7">
        <v>52078</v>
      </c>
      <c r="G9346" s="1"/>
    </row>
    <row r="9347" spans="2:7" x14ac:dyDescent="0.35">
      <c r="B9347" s="7">
        <v>52079</v>
      </c>
      <c r="G9347" s="1"/>
    </row>
    <row r="9348" spans="2:7" x14ac:dyDescent="0.35">
      <c r="B9348" s="7">
        <v>52080</v>
      </c>
      <c r="G9348" s="1"/>
    </row>
    <row r="9349" spans="2:7" x14ac:dyDescent="0.35">
      <c r="B9349" s="7">
        <v>52081</v>
      </c>
      <c r="G9349" s="1"/>
    </row>
    <row r="9350" spans="2:7" x14ac:dyDescent="0.35">
      <c r="B9350" s="7">
        <v>52082</v>
      </c>
      <c r="G9350" s="1"/>
    </row>
    <row r="9351" spans="2:7" x14ac:dyDescent="0.35">
      <c r="B9351" s="7">
        <v>52083</v>
      </c>
      <c r="G9351" s="1"/>
    </row>
    <row r="9352" spans="2:7" x14ac:dyDescent="0.35">
      <c r="B9352" s="7">
        <v>52084</v>
      </c>
      <c r="G9352" s="1"/>
    </row>
    <row r="9353" spans="2:7" x14ac:dyDescent="0.35">
      <c r="B9353" s="7">
        <v>52085</v>
      </c>
      <c r="G9353" s="1"/>
    </row>
    <row r="9354" spans="2:7" x14ac:dyDescent="0.35">
      <c r="B9354" s="7">
        <v>52086</v>
      </c>
      <c r="G9354" s="1"/>
    </row>
    <row r="9355" spans="2:7" x14ac:dyDescent="0.35">
      <c r="B9355" s="7">
        <v>52087</v>
      </c>
      <c r="G9355" s="1"/>
    </row>
    <row r="9356" spans="2:7" x14ac:dyDescent="0.35">
      <c r="B9356" s="7">
        <v>52088</v>
      </c>
      <c r="G9356" s="1"/>
    </row>
    <row r="9357" spans="2:7" x14ac:dyDescent="0.35">
      <c r="B9357" s="7">
        <v>52089</v>
      </c>
      <c r="G9357" s="1"/>
    </row>
    <row r="9358" spans="2:7" x14ac:dyDescent="0.35">
      <c r="B9358" s="7">
        <v>52090</v>
      </c>
      <c r="G9358" s="1"/>
    </row>
    <row r="9359" spans="2:7" x14ac:dyDescent="0.35">
      <c r="B9359" s="7">
        <v>52091</v>
      </c>
      <c r="G9359" s="1"/>
    </row>
    <row r="9360" spans="2:7" x14ac:dyDescent="0.35">
      <c r="B9360" s="7">
        <v>52092</v>
      </c>
      <c r="G9360" s="1"/>
    </row>
    <row r="9361" spans="2:7" x14ac:dyDescent="0.35">
      <c r="B9361" s="7">
        <v>52093</v>
      </c>
      <c r="G9361" s="1"/>
    </row>
    <row r="9362" spans="2:7" x14ac:dyDescent="0.35">
      <c r="B9362" s="7">
        <v>52094</v>
      </c>
      <c r="G9362" s="1"/>
    </row>
    <row r="9363" spans="2:7" x14ac:dyDescent="0.35">
      <c r="B9363" s="7">
        <v>52095</v>
      </c>
      <c r="G9363" s="1"/>
    </row>
    <row r="9364" spans="2:7" x14ac:dyDescent="0.35">
      <c r="B9364" s="7">
        <v>52096</v>
      </c>
      <c r="G9364" s="1"/>
    </row>
    <row r="9365" spans="2:7" x14ac:dyDescent="0.35">
      <c r="B9365" s="7">
        <v>52097</v>
      </c>
      <c r="G9365" s="1"/>
    </row>
    <row r="9366" spans="2:7" x14ac:dyDescent="0.35">
      <c r="B9366" s="7">
        <v>52098</v>
      </c>
      <c r="G9366" s="1"/>
    </row>
    <row r="9367" spans="2:7" x14ac:dyDescent="0.35">
      <c r="B9367" s="7">
        <v>52099</v>
      </c>
      <c r="G9367" s="1"/>
    </row>
    <row r="9368" spans="2:7" x14ac:dyDescent="0.35">
      <c r="B9368" s="7">
        <v>52100</v>
      </c>
      <c r="G9368" s="1"/>
    </row>
    <row r="9369" spans="2:7" x14ac:dyDescent="0.35">
      <c r="B9369" s="7">
        <v>52101</v>
      </c>
      <c r="G9369" s="1"/>
    </row>
    <row r="9370" spans="2:7" x14ac:dyDescent="0.35">
      <c r="B9370" s="7">
        <v>52102</v>
      </c>
      <c r="G9370" s="1"/>
    </row>
    <row r="9371" spans="2:7" x14ac:dyDescent="0.35">
      <c r="B9371" s="7">
        <v>52103</v>
      </c>
      <c r="G9371" s="1"/>
    </row>
    <row r="9372" spans="2:7" x14ac:dyDescent="0.35">
      <c r="B9372" s="7">
        <v>52104</v>
      </c>
      <c r="G9372" s="1"/>
    </row>
    <row r="9373" spans="2:7" x14ac:dyDescent="0.35">
      <c r="B9373" s="7">
        <v>52105</v>
      </c>
      <c r="G9373" s="1"/>
    </row>
    <row r="9374" spans="2:7" x14ac:dyDescent="0.35">
      <c r="B9374" s="7">
        <v>52106</v>
      </c>
      <c r="G9374" s="1"/>
    </row>
    <row r="9375" spans="2:7" x14ac:dyDescent="0.35">
      <c r="B9375" s="7">
        <v>52107</v>
      </c>
      <c r="G9375" s="1"/>
    </row>
    <row r="9376" spans="2:7" x14ac:dyDescent="0.35">
      <c r="B9376" s="7">
        <v>52108</v>
      </c>
      <c r="G9376" s="1"/>
    </row>
    <row r="9377" spans="2:7" x14ac:dyDescent="0.35">
      <c r="B9377" s="7">
        <v>52109</v>
      </c>
      <c r="G9377" s="1"/>
    </row>
    <row r="9378" spans="2:7" x14ac:dyDescent="0.35">
      <c r="B9378" s="7">
        <v>52110</v>
      </c>
      <c r="G9378" s="1"/>
    </row>
    <row r="9379" spans="2:7" x14ac:dyDescent="0.35">
      <c r="B9379" s="7">
        <v>52111</v>
      </c>
      <c r="G9379" s="1"/>
    </row>
    <row r="9380" spans="2:7" x14ac:dyDescent="0.35">
      <c r="B9380" s="7">
        <v>52112</v>
      </c>
      <c r="G9380" s="1"/>
    </row>
    <row r="9381" spans="2:7" x14ac:dyDescent="0.35">
      <c r="B9381" s="7">
        <v>52113</v>
      </c>
      <c r="G9381" s="1"/>
    </row>
    <row r="9382" spans="2:7" x14ac:dyDescent="0.35">
      <c r="B9382" s="7">
        <v>52114</v>
      </c>
      <c r="G9382" s="1"/>
    </row>
    <row r="9383" spans="2:7" x14ac:dyDescent="0.35">
      <c r="B9383" s="7">
        <v>52115</v>
      </c>
      <c r="G9383" s="1"/>
    </row>
    <row r="9384" spans="2:7" x14ac:dyDescent="0.35">
      <c r="B9384" s="7">
        <v>52116</v>
      </c>
      <c r="G9384" s="1"/>
    </row>
    <row r="9385" spans="2:7" x14ac:dyDescent="0.35">
      <c r="B9385" s="7">
        <v>52117</v>
      </c>
      <c r="G9385" s="1"/>
    </row>
    <row r="9386" spans="2:7" x14ac:dyDescent="0.35">
      <c r="B9386" s="7">
        <v>52118</v>
      </c>
      <c r="G9386" s="1"/>
    </row>
    <row r="9387" spans="2:7" x14ac:dyDescent="0.35">
      <c r="B9387" s="7">
        <v>52119</v>
      </c>
      <c r="G9387" s="1"/>
    </row>
    <row r="9388" spans="2:7" x14ac:dyDescent="0.35">
      <c r="B9388" s="7">
        <v>52120</v>
      </c>
      <c r="G9388" s="1"/>
    </row>
    <row r="9389" spans="2:7" x14ac:dyDescent="0.35">
      <c r="B9389" s="7">
        <v>52121</v>
      </c>
      <c r="G9389" s="1"/>
    </row>
    <row r="9390" spans="2:7" x14ac:dyDescent="0.35">
      <c r="B9390" s="7">
        <v>52122</v>
      </c>
      <c r="G9390" s="1"/>
    </row>
    <row r="9391" spans="2:7" x14ac:dyDescent="0.35">
      <c r="B9391" s="7">
        <v>52123</v>
      </c>
      <c r="G9391" s="1"/>
    </row>
    <row r="9392" spans="2:7" x14ac:dyDescent="0.35">
      <c r="B9392" s="7">
        <v>52124</v>
      </c>
      <c r="G9392" s="1"/>
    </row>
    <row r="9393" spans="2:7" x14ac:dyDescent="0.35">
      <c r="B9393" s="7">
        <v>52125</v>
      </c>
      <c r="G9393" s="1"/>
    </row>
    <row r="9394" spans="2:7" x14ac:dyDescent="0.35">
      <c r="B9394" s="7">
        <v>52126</v>
      </c>
      <c r="G9394" s="1"/>
    </row>
    <row r="9395" spans="2:7" x14ac:dyDescent="0.35">
      <c r="B9395" s="7">
        <v>52127</v>
      </c>
      <c r="G9395" s="1"/>
    </row>
    <row r="9396" spans="2:7" x14ac:dyDescent="0.35">
      <c r="B9396" s="7">
        <v>52128</v>
      </c>
      <c r="G9396" s="1"/>
    </row>
    <row r="9397" spans="2:7" x14ac:dyDescent="0.35">
      <c r="B9397" s="7">
        <v>52129</v>
      </c>
      <c r="G9397" s="1"/>
    </row>
    <row r="9398" spans="2:7" x14ac:dyDescent="0.35">
      <c r="B9398" s="7">
        <v>52130</v>
      </c>
      <c r="G9398" s="1"/>
    </row>
    <row r="9399" spans="2:7" x14ac:dyDescent="0.35">
      <c r="B9399" s="7">
        <v>52131</v>
      </c>
      <c r="G9399" s="1"/>
    </row>
    <row r="9400" spans="2:7" x14ac:dyDescent="0.35">
      <c r="B9400" s="7">
        <v>52132</v>
      </c>
      <c r="G9400" s="1"/>
    </row>
    <row r="9401" spans="2:7" x14ac:dyDescent="0.35">
      <c r="B9401" s="7">
        <v>52133</v>
      </c>
      <c r="G9401" s="1"/>
    </row>
    <row r="9402" spans="2:7" x14ac:dyDescent="0.35">
      <c r="B9402" s="7">
        <v>52134</v>
      </c>
      <c r="G9402" s="1"/>
    </row>
    <row r="9403" spans="2:7" x14ac:dyDescent="0.35">
      <c r="B9403" s="7">
        <v>52135</v>
      </c>
      <c r="G9403" s="1"/>
    </row>
    <row r="9404" spans="2:7" x14ac:dyDescent="0.35">
      <c r="B9404" s="7">
        <v>52136</v>
      </c>
      <c r="G9404" s="1"/>
    </row>
    <row r="9405" spans="2:7" x14ac:dyDescent="0.35">
      <c r="B9405" s="7">
        <v>52137</v>
      </c>
      <c r="G9405" s="1"/>
    </row>
    <row r="9406" spans="2:7" x14ac:dyDescent="0.35">
      <c r="B9406" s="7">
        <v>52138</v>
      </c>
      <c r="G9406" s="1"/>
    </row>
    <row r="9407" spans="2:7" x14ac:dyDescent="0.35">
      <c r="B9407" s="7">
        <v>52139</v>
      </c>
      <c r="G9407" s="1"/>
    </row>
    <row r="9408" spans="2:7" x14ac:dyDescent="0.35">
      <c r="B9408" s="7">
        <v>52140</v>
      </c>
      <c r="G9408" s="1"/>
    </row>
    <row r="9409" spans="2:7" x14ac:dyDescent="0.35">
      <c r="B9409" s="7">
        <v>52141</v>
      </c>
      <c r="G9409" s="1"/>
    </row>
    <row r="9410" spans="2:7" x14ac:dyDescent="0.35">
      <c r="B9410" s="7">
        <v>52142</v>
      </c>
      <c r="G9410" s="1"/>
    </row>
    <row r="9411" spans="2:7" x14ac:dyDescent="0.35">
      <c r="B9411" s="7">
        <v>52143</v>
      </c>
      <c r="G9411" s="1"/>
    </row>
    <row r="9412" spans="2:7" x14ac:dyDescent="0.35">
      <c r="B9412" s="7">
        <v>52144</v>
      </c>
      <c r="G9412" s="1"/>
    </row>
    <row r="9413" spans="2:7" x14ac:dyDescent="0.35">
      <c r="B9413" s="7">
        <v>52145</v>
      </c>
      <c r="G9413" s="1"/>
    </row>
    <row r="9414" spans="2:7" x14ac:dyDescent="0.35">
      <c r="B9414" s="7">
        <v>52146</v>
      </c>
      <c r="G9414" s="1"/>
    </row>
    <row r="9415" spans="2:7" x14ac:dyDescent="0.35">
      <c r="B9415" s="7">
        <v>52147</v>
      </c>
      <c r="G9415" s="1"/>
    </row>
    <row r="9416" spans="2:7" x14ac:dyDescent="0.35">
      <c r="B9416" s="7">
        <v>52148</v>
      </c>
      <c r="G9416" s="1"/>
    </row>
    <row r="9417" spans="2:7" x14ac:dyDescent="0.35">
      <c r="B9417" s="7">
        <v>52149</v>
      </c>
      <c r="G9417" s="1"/>
    </row>
    <row r="9418" spans="2:7" x14ac:dyDescent="0.35">
      <c r="B9418" s="7">
        <v>52150</v>
      </c>
      <c r="G9418" s="1"/>
    </row>
    <row r="9419" spans="2:7" x14ac:dyDescent="0.35">
      <c r="B9419" s="7">
        <v>52151</v>
      </c>
      <c r="G9419" s="1"/>
    </row>
    <row r="9420" spans="2:7" x14ac:dyDescent="0.35">
      <c r="B9420" s="7">
        <v>52152</v>
      </c>
      <c r="G9420" s="1"/>
    </row>
    <row r="9421" spans="2:7" x14ac:dyDescent="0.35">
      <c r="B9421" s="7">
        <v>52153</v>
      </c>
      <c r="G9421" s="1"/>
    </row>
    <row r="9422" spans="2:7" x14ac:dyDescent="0.35">
      <c r="B9422" s="7">
        <v>52154</v>
      </c>
      <c r="G9422" s="1"/>
    </row>
    <row r="9423" spans="2:7" x14ac:dyDescent="0.35">
      <c r="B9423" s="7">
        <v>52155</v>
      </c>
      <c r="G9423" s="1"/>
    </row>
    <row r="9424" spans="2:7" x14ac:dyDescent="0.35">
      <c r="B9424" s="7">
        <v>52156</v>
      </c>
      <c r="G9424" s="1"/>
    </row>
    <row r="9425" spans="2:7" x14ac:dyDescent="0.35">
      <c r="B9425" s="7">
        <v>52157</v>
      </c>
      <c r="G9425" s="1"/>
    </row>
    <row r="9426" spans="2:7" x14ac:dyDescent="0.35">
      <c r="B9426" s="7">
        <v>52158</v>
      </c>
      <c r="G9426" s="1"/>
    </row>
    <row r="9427" spans="2:7" x14ac:dyDescent="0.35">
      <c r="B9427" s="7">
        <v>52159</v>
      </c>
      <c r="G9427" s="1"/>
    </row>
    <row r="9428" spans="2:7" x14ac:dyDescent="0.35">
      <c r="B9428" s="7">
        <v>52160</v>
      </c>
      <c r="G9428" s="1"/>
    </row>
    <row r="9429" spans="2:7" x14ac:dyDescent="0.35">
      <c r="B9429" s="7">
        <v>52161</v>
      </c>
      <c r="G9429" s="1"/>
    </row>
    <row r="9430" spans="2:7" x14ac:dyDescent="0.35">
      <c r="B9430" s="7">
        <v>52162</v>
      </c>
      <c r="G9430" s="1"/>
    </row>
    <row r="9431" spans="2:7" x14ac:dyDescent="0.35">
      <c r="B9431" s="7">
        <v>52163</v>
      </c>
      <c r="G9431" s="1"/>
    </row>
    <row r="9432" spans="2:7" x14ac:dyDescent="0.35">
      <c r="B9432" s="7">
        <v>52164</v>
      </c>
      <c r="G9432" s="1"/>
    </row>
    <row r="9433" spans="2:7" x14ac:dyDescent="0.35">
      <c r="B9433" s="7">
        <v>52165</v>
      </c>
      <c r="G9433" s="1"/>
    </row>
    <row r="9434" spans="2:7" x14ac:dyDescent="0.35">
      <c r="B9434" s="7">
        <v>52166</v>
      </c>
      <c r="G9434" s="1"/>
    </row>
    <row r="9435" spans="2:7" x14ac:dyDescent="0.35">
      <c r="B9435" s="7">
        <v>52167</v>
      </c>
      <c r="G9435" s="1"/>
    </row>
    <row r="9436" spans="2:7" x14ac:dyDescent="0.35">
      <c r="B9436" s="7">
        <v>52168</v>
      </c>
      <c r="G9436" s="1"/>
    </row>
    <row r="9437" spans="2:7" x14ac:dyDescent="0.35">
      <c r="B9437" s="7">
        <v>52169</v>
      </c>
      <c r="G9437" s="1"/>
    </row>
    <row r="9438" spans="2:7" x14ac:dyDescent="0.35">
      <c r="B9438" s="7">
        <v>52170</v>
      </c>
      <c r="G9438" s="1"/>
    </row>
    <row r="9439" spans="2:7" x14ac:dyDescent="0.35">
      <c r="B9439" s="7">
        <v>52171</v>
      </c>
      <c r="G9439" s="1"/>
    </row>
    <row r="9440" spans="2:7" x14ac:dyDescent="0.35">
      <c r="B9440" s="7">
        <v>52172</v>
      </c>
      <c r="G9440" s="1"/>
    </row>
    <row r="9441" spans="2:7" x14ac:dyDescent="0.35">
      <c r="B9441" s="7">
        <v>52173</v>
      </c>
      <c r="G9441" s="1"/>
    </row>
    <row r="9442" spans="2:7" x14ac:dyDescent="0.35">
      <c r="B9442" s="7">
        <v>52174</v>
      </c>
      <c r="G9442" s="1"/>
    </row>
    <row r="9443" spans="2:7" x14ac:dyDescent="0.35">
      <c r="B9443" s="7">
        <v>52175</v>
      </c>
      <c r="G9443" s="1"/>
    </row>
    <row r="9444" spans="2:7" x14ac:dyDescent="0.35">
      <c r="B9444" s="7">
        <v>52176</v>
      </c>
      <c r="G9444" s="1"/>
    </row>
    <row r="9445" spans="2:7" x14ac:dyDescent="0.35">
      <c r="B9445" s="7">
        <v>52177</v>
      </c>
      <c r="G9445" s="1"/>
    </row>
    <row r="9446" spans="2:7" x14ac:dyDescent="0.35">
      <c r="B9446" s="7">
        <v>52178</v>
      </c>
      <c r="G9446" s="1"/>
    </row>
    <row r="9447" spans="2:7" x14ac:dyDescent="0.35">
      <c r="B9447" s="7">
        <v>52179</v>
      </c>
      <c r="G9447" s="1"/>
    </row>
    <row r="9448" spans="2:7" x14ac:dyDescent="0.35">
      <c r="B9448" s="7">
        <v>52180</v>
      </c>
      <c r="G9448" s="1"/>
    </row>
    <row r="9449" spans="2:7" x14ac:dyDescent="0.35">
      <c r="B9449" s="7">
        <v>52181</v>
      </c>
      <c r="G9449" s="1"/>
    </row>
    <row r="9450" spans="2:7" x14ac:dyDescent="0.35">
      <c r="B9450" s="7">
        <v>52182</v>
      </c>
      <c r="G9450" s="1"/>
    </row>
    <row r="9451" spans="2:7" x14ac:dyDescent="0.35">
      <c r="B9451" s="7">
        <v>52183</v>
      </c>
      <c r="G9451" s="1"/>
    </row>
    <row r="9452" spans="2:7" x14ac:dyDescent="0.35">
      <c r="B9452" s="7">
        <v>52184</v>
      </c>
      <c r="G9452" s="1"/>
    </row>
    <row r="9453" spans="2:7" x14ac:dyDescent="0.35">
      <c r="B9453" s="7">
        <v>52185</v>
      </c>
      <c r="G9453" s="1"/>
    </row>
    <row r="9454" spans="2:7" x14ac:dyDescent="0.35">
      <c r="B9454" s="7">
        <v>52186</v>
      </c>
      <c r="G9454" s="1"/>
    </row>
    <row r="9455" spans="2:7" x14ac:dyDescent="0.35">
      <c r="B9455" s="7">
        <v>52187</v>
      </c>
      <c r="G9455" s="1"/>
    </row>
    <row r="9456" spans="2:7" x14ac:dyDescent="0.35">
      <c r="B9456" s="7">
        <v>52188</v>
      </c>
      <c r="G9456" s="1"/>
    </row>
    <row r="9457" spans="2:7" x14ac:dyDescent="0.35">
      <c r="B9457" s="7">
        <v>52189</v>
      </c>
      <c r="G9457" s="1"/>
    </row>
    <row r="9458" spans="2:7" x14ac:dyDescent="0.35">
      <c r="B9458" s="7">
        <v>52190</v>
      </c>
      <c r="G9458" s="1"/>
    </row>
    <row r="9459" spans="2:7" x14ac:dyDescent="0.35">
      <c r="B9459" s="7">
        <v>52191</v>
      </c>
      <c r="G9459" s="1"/>
    </row>
    <row r="9460" spans="2:7" x14ac:dyDescent="0.35">
      <c r="B9460" s="7">
        <v>52192</v>
      </c>
      <c r="G9460" s="1"/>
    </row>
    <row r="9461" spans="2:7" x14ac:dyDescent="0.35">
      <c r="B9461" s="7">
        <v>52193</v>
      </c>
      <c r="G9461" s="1"/>
    </row>
    <row r="9462" spans="2:7" x14ac:dyDescent="0.35">
      <c r="B9462" s="7">
        <v>52194</v>
      </c>
      <c r="G9462" s="1"/>
    </row>
    <row r="9463" spans="2:7" x14ac:dyDescent="0.35">
      <c r="B9463" s="7">
        <v>52195</v>
      </c>
      <c r="G9463" s="1"/>
    </row>
    <row r="9464" spans="2:7" x14ac:dyDescent="0.35">
      <c r="B9464" s="7">
        <v>52196</v>
      </c>
      <c r="G9464" s="1"/>
    </row>
    <row r="9465" spans="2:7" x14ac:dyDescent="0.35">
      <c r="B9465" s="7">
        <v>52197</v>
      </c>
      <c r="G9465" s="1"/>
    </row>
    <row r="9466" spans="2:7" x14ac:dyDescent="0.35">
      <c r="B9466" s="7">
        <v>52198</v>
      </c>
      <c r="G9466" s="1"/>
    </row>
    <row r="9467" spans="2:7" x14ac:dyDescent="0.35">
      <c r="B9467" s="7">
        <v>52199</v>
      </c>
      <c r="G9467" s="1"/>
    </row>
    <row r="9468" spans="2:7" x14ac:dyDescent="0.35">
      <c r="B9468" s="7">
        <v>52200</v>
      </c>
      <c r="G9468" s="1"/>
    </row>
    <row r="9469" spans="2:7" x14ac:dyDescent="0.35">
      <c r="B9469" s="7">
        <v>52201</v>
      </c>
      <c r="G9469" s="1"/>
    </row>
    <row r="9470" spans="2:7" x14ac:dyDescent="0.35">
      <c r="B9470" s="7">
        <v>52202</v>
      </c>
      <c r="G9470" s="1"/>
    </row>
    <row r="9471" spans="2:7" x14ac:dyDescent="0.35">
      <c r="B9471" s="7">
        <v>52203</v>
      </c>
      <c r="G9471" s="1"/>
    </row>
    <row r="9472" spans="2:7" x14ac:dyDescent="0.35">
      <c r="B9472" s="7">
        <v>52204</v>
      </c>
      <c r="G9472" s="1"/>
    </row>
    <row r="9473" spans="2:7" x14ac:dyDescent="0.35">
      <c r="B9473" s="7">
        <v>52205</v>
      </c>
      <c r="G9473" s="1"/>
    </row>
    <row r="9474" spans="2:7" x14ac:dyDescent="0.35">
      <c r="B9474" s="7">
        <v>52206</v>
      </c>
      <c r="G9474" s="1"/>
    </row>
    <row r="9475" spans="2:7" x14ac:dyDescent="0.35">
      <c r="B9475" s="7">
        <v>52207</v>
      </c>
      <c r="G9475" s="1"/>
    </row>
    <row r="9476" spans="2:7" x14ac:dyDescent="0.35">
      <c r="B9476" s="7">
        <v>52208</v>
      </c>
      <c r="G9476" s="1"/>
    </row>
    <row r="9477" spans="2:7" x14ac:dyDescent="0.35">
      <c r="B9477" s="7">
        <v>52209</v>
      </c>
      <c r="G9477" s="1"/>
    </row>
    <row r="9478" spans="2:7" x14ac:dyDescent="0.35">
      <c r="B9478" s="7">
        <v>52210</v>
      </c>
      <c r="G9478" s="1"/>
    </row>
    <row r="9479" spans="2:7" x14ac:dyDescent="0.35">
      <c r="B9479" s="7">
        <v>52211</v>
      </c>
      <c r="G9479" s="1"/>
    </row>
    <row r="9480" spans="2:7" x14ac:dyDescent="0.35">
      <c r="B9480" s="7">
        <v>52212</v>
      </c>
      <c r="G9480" s="1"/>
    </row>
    <row r="9481" spans="2:7" x14ac:dyDescent="0.35">
      <c r="B9481" s="7">
        <v>52213</v>
      </c>
      <c r="G9481" s="1"/>
    </row>
    <row r="9482" spans="2:7" x14ac:dyDescent="0.35">
      <c r="B9482" s="7">
        <v>52214</v>
      </c>
      <c r="G9482" s="1"/>
    </row>
    <row r="9483" spans="2:7" x14ac:dyDescent="0.35">
      <c r="B9483" s="7">
        <v>52215</v>
      </c>
      <c r="G9483" s="1"/>
    </row>
    <row r="9484" spans="2:7" x14ac:dyDescent="0.35">
      <c r="B9484" s="7">
        <v>52216</v>
      </c>
      <c r="G9484" s="1"/>
    </row>
    <row r="9485" spans="2:7" x14ac:dyDescent="0.35">
      <c r="B9485" s="7">
        <v>52217</v>
      </c>
      <c r="G9485" s="1"/>
    </row>
    <row r="9486" spans="2:7" x14ac:dyDescent="0.35">
      <c r="B9486" s="7">
        <v>52218</v>
      </c>
      <c r="G9486" s="1"/>
    </row>
    <row r="9487" spans="2:7" x14ac:dyDescent="0.35">
      <c r="B9487" s="7">
        <v>52219</v>
      </c>
      <c r="G9487" s="1"/>
    </row>
    <row r="9488" spans="2:7" x14ac:dyDescent="0.35">
      <c r="B9488" s="7">
        <v>52220</v>
      </c>
      <c r="G9488" s="1"/>
    </row>
    <row r="9489" spans="2:7" x14ac:dyDescent="0.35">
      <c r="B9489" s="7">
        <v>52221</v>
      </c>
      <c r="G9489" s="1"/>
    </row>
    <row r="9490" spans="2:7" x14ac:dyDescent="0.35">
      <c r="B9490" s="7">
        <v>52222</v>
      </c>
      <c r="G9490" s="1"/>
    </row>
    <row r="9491" spans="2:7" x14ac:dyDescent="0.35">
      <c r="B9491" s="7">
        <v>52223</v>
      </c>
      <c r="G9491" s="1"/>
    </row>
    <row r="9492" spans="2:7" x14ac:dyDescent="0.35">
      <c r="B9492" s="7">
        <v>52224</v>
      </c>
      <c r="G9492" s="1"/>
    </row>
    <row r="9493" spans="2:7" x14ac:dyDescent="0.35">
      <c r="B9493" s="7">
        <v>52225</v>
      </c>
      <c r="G9493" s="1"/>
    </row>
    <row r="9494" spans="2:7" x14ac:dyDescent="0.35">
      <c r="B9494" s="7">
        <v>52226</v>
      </c>
      <c r="G9494" s="1"/>
    </row>
    <row r="9495" spans="2:7" x14ac:dyDescent="0.35">
      <c r="B9495" s="7">
        <v>52227</v>
      </c>
      <c r="G9495" s="1"/>
    </row>
    <row r="9496" spans="2:7" x14ac:dyDescent="0.35">
      <c r="B9496" s="7">
        <v>52228</v>
      </c>
      <c r="G9496" s="1"/>
    </row>
    <row r="9497" spans="2:7" x14ac:dyDescent="0.35">
      <c r="B9497" s="7">
        <v>52229</v>
      </c>
      <c r="G9497" s="1"/>
    </row>
    <row r="9498" spans="2:7" x14ac:dyDescent="0.35">
      <c r="B9498" s="7">
        <v>52230</v>
      </c>
      <c r="G9498" s="1"/>
    </row>
    <row r="9499" spans="2:7" x14ac:dyDescent="0.35">
      <c r="B9499" s="7">
        <v>52231</v>
      </c>
      <c r="G9499" s="1"/>
    </row>
    <row r="9500" spans="2:7" x14ac:dyDescent="0.35">
      <c r="B9500" s="7">
        <v>52232</v>
      </c>
      <c r="G9500" s="1"/>
    </row>
    <row r="9501" spans="2:7" x14ac:dyDescent="0.35">
      <c r="B9501" s="7">
        <v>52233</v>
      </c>
      <c r="G9501" s="1"/>
    </row>
    <row r="9502" spans="2:7" x14ac:dyDescent="0.35">
      <c r="B9502" s="7">
        <v>52234</v>
      </c>
      <c r="G9502" s="1"/>
    </row>
    <row r="9503" spans="2:7" x14ac:dyDescent="0.35">
      <c r="B9503" s="7">
        <v>52235</v>
      </c>
      <c r="G9503" s="1"/>
    </row>
    <row r="9504" spans="2:7" x14ac:dyDescent="0.35">
      <c r="B9504" s="7">
        <v>52236</v>
      </c>
      <c r="G9504" s="1"/>
    </row>
    <row r="9505" spans="2:7" x14ac:dyDescent="0.35">
      <c r="B9505" s="7">
        <v>52237</v>
      </c>
      <c r="G9505" s="1"/>
    </row>
    <row r="9506" spans="2:7" x14ac:dyDescent="0.35">
      <c r="B9506" s="7">
        <v>52238</v>
      </c>
      <c r="G9506" s="1"/>
    </row>
    <row r="9507" spans="2:7" x14ac:dyDescent="0.35">
      <c r="B9507" s="7">
        <v>52239</v>
      </c>
      <c r="G9507" s="1"/>
    </row>
    <row r="9508" spans="2:7" x14ac:dyDescent="0.35">
      <c r="B9508" s="7">
        <v>52240</v>
      </c>
      <c r="G9508" s="1"/>
    </row>
    <row r="9509" spans="2:7" x14ac:dyDescent="0.35">
      <c r="B9509" s="7">
        <v>52241</v>
      </c>
      <c r="G9509" s="1"/>
    </row>
    <row r="9510" spans="2:7" x14ac:dyDescent="0.35">
      <c r="B9510" s="7">
        <v>52242</v>
      </c>
      <c r="G9510" s="1"/>
    </row>
    <row r="9511" spans="2:7" x14ac:dyDescent="0.35">
      <c r="B9511" s="7">
        <v>52243</v>
      </c>
      <c r="G9511" s="1"/>
    </row>
    <row r="9512" spans="2:7" x14ac:dyDescent="0.35">
      <c r="B9512" s="7">
        <v>52244</v>
      </c>
      <c r="G9512" s="1"/>
    </row>
    <row r="9513" spans="2:7" x14ac:dyDescent="0.35">
      <c r="B9513" s="7">
        <v>52245</v>
      </c>
      <c r="G9513" s="1"/>
    </row>
    <row r="9514" spans="2:7" x14ac:dyDescent="0.35">
      <c r="B9514" s="7">
        <v>52246</v>
      </c>
      <c r="G9514" s="1"/>
    </row>
    <row r="9515" spans="2:7" x14ac:dyDescent="0.35">
      <c r="B9515" s="7">
        <v>52247</v>
      </c>
      <c r="G9515" s="1"/>
    </row>
    <row r="9516" spans="2:7" x14ac:dyDescent="0.35">
      <c r="B9516" s="7">
        <v>52248</v>
      </c>
      <c r="G9516" s="1"/>
    </row>
    <row r="9517" spans="2:7" x14ac:dyDescent="0.35">
      <c r="B9517" s="7">
        <v>52249</v>
      </c>
      <c r="G9517" s="1"/>
    </row>
    <row r="9518" spans="2:7" x14ac:dyDescent="0.35">
      <c r="B9518" s="7">
        <v>52250</v>
      </c>
      <c r="G9518" s="1"/>
    </row>
    <row r="9519" spans="2:7" x14ac:dyDescent="0.35">
      <c r="B9519" s="7">
        <v>52251</v>
      </c>
      <c r="G9519" s="1"/>
    </row>
    <row r="9520" spans="2:7" x14ac:dyDescent="0.35">
      <c r="B9520" s="7">
        <v>52252</v>
      </c>
      <c r="G9520" s="1"/>
    </row>
    <row r="9521" spans="2:7" x14ac:dyDescent="0.35">
      <c r="B9521" s="7">
        <v>52253</v>
      </c>
      <c r="G9521" s="1"/>
    </row>
    <row r="9522" spans="2:7" x14ac:dyDescent="0.35">
      <c r="B9522" s="7">
        <v>52254</v>
      </c>
      <c r="G9522" s="1"/>
    </row>
    <row r="9523" spans="2:7" x14ac:dyDescent="0.35">
      <c r="B9523" s="7">
        <v>52255</v>
      </c>
      <c r="G9523" s="1"/>
    </row>
    <row r="9524" spans="2:7" x14ac:dyDescent="0.35">
      <c r="B9524" s="7">
        <v>52256</v>
      </c>
      <c r="G9524" s="1"/>
    </row>
    <row r="9525" spans="2:7" x14ac:dyDescent="0.35">
      <c r="B9525" s="7">
        <v>52257</v>
      </c>
      <c r="G9525" s="1"/>
    </row>
    <row r="9526" spans="2:7" x14ac:dyDescent="0.35">
      <c r="B9526" s="7">
        <v>52258</v>
      </c>
      <c r="G9526" s="1"/>
    </row>
    <row r="9527" spans="2:7" x14ac:dyDescent="0.35">
      <c r="B9527" s="7">
        <v>52259</v>
      </c>
      <c r="G9527" s="1"/>
    </row>
    <row r="9528" spans="2:7" x14ac:dyDescent="0.35">
      <c r="B9528" s="7">
        <v>52260</v>
      </c>
      <c r="G9528" s="1"/>
    </row>
    <row r="9529" spans="2:7" x14ac:dyDescent="0.35">
      <c r="B9529" s="7">
        <v>52261</v>
      </c>
      <c r="G9529" s="1"/>
    </row>
    <row r="9530" spans="2:7" x14ac:dyDescent="0.35">
      <c r="B9530" s="7">
        <v>52262</v>
      </c>
      <c r="G9530" s="1"/>
    </row>
    <row r="9531" spans="2:7" x14ac:dyDescent="0.35">
      <c r="B9531" s="7">
        <v>52263</v>
      </c>
      <c r="G9531" s="1"/>
    </row>
    <row r="9532" spans="2:7" x14ac:dyDescent="0.35">
      <c r="B9532" s="7">
        <v>52264</v>
      </c>
      <c r="G9532" s="1"/>
    </row>
    <row r="9533" spans="2:7" x14ac:dyDescent="0.35">
      <c r="B9533" s="7">
        <v>52265</v>
      </c>
      <c r="G9533" s="1"/>
    </row>
    <row r="9534" spans="2:7" x14ac:dyDescent="0.35">
      <c r="B9534" s="7">
        <v>52266</v>
      </c>
      <c r="G9534" s="1"/>
    </row>
    <row r="9535" spans="2:7" x14ac:dyDescent="0.35">
      <c r="B9535" s="7">
        <v>52267</v>
      </c>
      <c r="G9535" s="1"/>
    </row>
    <row r="9536" spans="2:7" x14ac:dyDescent="0.35">
      <c r="B9536" s="7">
        <v>52268</v>
      </c>
      <c r="G9536" s="1"/>
    </row>
    <row r="9537" spans="2:7" x14ac:dyDescent="0.35">
      <c r="B9537" s="7">
        <v>52269</v>
      </c>
      <c r="G9537" s="1"/>
    </row>
    <row r="9538" spans="2:7" x14ac:dyDescent="0.35">
      <c r="B9538" s="7">
        <v>52270</v>
      </c>
      <c r="G9538" s="1"/>
    </row>
    <row r="9539" spans="2:7" x14ac:dyDescent="0.35">
      <c r="B9539" s="7">
        <v>52271</v>
      </c>
      <c r="G9539" s="1"/>
    </row>
    <row r="9540" spans="2:7" x14ac:dyDescent="0.35">
      <c r="B9540" s="7">
        <v>52272</v>
      </c>
      <c r="G9540" s="1"/>
    </row>
    <row r="9541" spans="2:7" x14ac:dyDescent="0.35">
      <c r="B9541" s="7">
        <v>52273</v>
      </c>
      <c r="G9541" s="1"/>
    </row>
    <row r="9542" spans="2:7" x14ac:dyDescent="0.35">
      <c r="B9542" s="7">
        <v>52274</v>
      </c>
      <c r="G9542" s="1"/>
    </row>
    <row r="9543" spans="2:7" x14ac:dyDescent="0.35">
      <c r="B9543" s="7">
        <v>52275</v>
      </c>
      <c r="G9543" s="1"/>
    </row>
    <row r="9544" spans="2:7" x14ac:dyDescent="0.35">
      <c r="B9544" s="7">
        <v>52276</v>
      </c>
      <c r="G9544" s="1"/>
    </row>
    <row r="9545" spans="2:7" x14ac:dyDescent="0.35">
      <c r="B9545" s="7">
        <v>52277</v>
      </c>
      <c r="G9545" s="1"/>
    </row>
    <row r="9546" spans="2:7" x14ac:dyDescent="0.35">
      <c r="B9546" s="7">
        <v>52278</v>
      </c>
      <c r="G9546" s="1"/>
    </row>
    <row r="9547" spans="2:7" x14ac:dyDescent="0.35">
      <c r="B9547" s="7">
        <v>52279</v>
      </c>
      <c r="G9547" s="1"/>
    </row>
    <row r="9548" spans="2:7" x14ac:dyDescent="0.35">
      <c r="B9548" s="7">
        <v>52280</v>
      </c>
      <c r="G9548" s="1"/>
    </row>
    <row r="9549" spans="2:7" x14ac:dyDescent="0.35">
      <c r="B9549" s="7">
        <v>52281</v>
      </c>
      <c r="G9549" s="1"/>
    </row>
    <row r="9550" spans="2:7" x14ac:dyDescent="0.35">
      <c r="B9550" s="7">
        <v>52282</v>
      </c>
      <c r="G9550" s="1"/>
    </row>
    <row r="9551" spans="2:7" x14ac:dyDescent="0.35">
      <c r="B9551" s="7">
        <v>52283</v>
      </c>
      <c r="G9551" s="1"/>
    </row>
    <row r="9552" spans="2:7" x14ac:dyDescent="0.35">
      <c r="B9552" s="7">
        <v>52284</v>
      </c>
      <c r="G9552" s="1"/>
    </row>
    <row r="9553" spans="2:7" x14ac:dyDescent="0.35">
      <c r="B9553" s="7">
        <v>52285</v>
      </c>
      <c r="G9553" s="1"/>
    </row>
    <row r="9554" spans="2:7" x14ac:dyDescent="0.35">
      <c r="B9554" s="7">
        <v>52286</v>
      </c>
      <c r="G9554" s="1"/>
    </row>
    <row r="9555" spans="2:7" x14ac:dyDescent="0.35">
      <c r="B9555" s="7">
        <v>52287</v>
      </c>
      <c r="G9555" s="1"/>
    </row>
    <row r="9556" spans="2:7" x14ac:dyDescent="0.35">
      <c r="B9556" s="7">
        <v>52288</v>
      </c>
      <c r="G9556" s="1"/>
    </row>
    <row r="9557" spans="2:7" x14ac:dyDescent="0.35">
      <c r="B9557" s="7">
        <v>52289</v>
      </c>
      <c r="G9557" s="1"/>
    </row>
    <row r="9558" spans="2:7" x14ac:dyDescent="0.35">
      <c r="B9558" s="7">
        <v>52290</v>
      </c>
      <c r="G9558" s="1"/>
    </row>
    <row r="9559" spans="2:7" x14ac:dyDescent="0.35">
      <c r="B9559" s="7">
        <v>52291</v>
      </c>
      <c r="G9559" s="1"/>
    </row>
    <row r="9560" spans="2:7" x14ac:dyDescent="0.35">
      <c r="B9560" s="7">
        <v>52292</v>
      </c>
      <c r="G9560" s="1"/>
    </row>
    <row r="9561" spans="2:7" x14ac:dyDescent="0.35">
      <c r="B9561" s="7">
        <v>52293</v>
      </c>
      <c r="G9561" s="1"/>
    </row>
    <row r="9562" spans="2:7" x14ac:dyDescent="0.35">
      <c r="B9562" s="7">
        <v>52294</v>
      </c>
      <c r="G9562" s="1"/>
    </row>
    <row r="9563" spans="2:7" x14ac:dyDescent="0.35">
      <c r="B9563" s="7">
        <v>52295</v>
      </c>
      <c r="G9563" s="1"/>
    </row>
    <row r="9564" spans="2:7" x14ac:dyDescent="0.35">
      <c r="B9564" s="7">
        <v>52296</v>
      </c>
      <c r="G9564" s="1"/>
    </row>
    <row r="9565" spans="2:7" x14ac:dyDescent="0.35">
      <c r="B9565" s="7">
        <v>52297</v>
      </c>
      <c r="G9565" s="1"/>
    </row>
    <row r="9566" spans="2:7" x14ac:dyDescent="0.35">
      <c r="B9566" s="7">
        <v>52298</v>
      </c>
      <c r="G9566" s="1"/>
    </row>
    <row r="9567" spans="2:7" x14ac:dyDescent="0.35">
      <c r="B9567" s="7">
        <v>52299</v>
      </c>
      <c r="G9567" s="1"/>
    </row>
    <row r="9568" spans="2:7" x14ac:dyDescent="0.35">
      <c r="B9568" s="7">
        <v>52300</v>
      </c>
      <c r="G9568" s="1"/>
    </row>
    <row r="9569" spans="2:7" x14ac:dyDescent="0.35">
      <c r="B9569" s="7">
        <v>52301</v>
      </c>
      <c r="G9569" s="1"/>
    </row>
    <row r="9570" spans="2:7" x14ac:dyDescent="0.35">
      <c r="B9570" s="7">
        <v>52302</v>
      </c>
      <c r="G9570" s="1"/>
    </row>
    <row r="9571" spans="2:7" x14ac:dyDescent="0.35">
      <c r="B9571" s="7">
        <v>52303</v>
      </c>
      <c r="G9571" s="1"/>
    </row>
    <row r="9572" spans="2:7" x14ac:dyDescent="0.35">
      <c r="B9572" s="7">
        <v>52304</v>
      </c>
      <c r="G9572" s="1"/>
    </row>
    <row r="9573" spans="2:7" x14ac:dyDescent="0.35">
      <c r="B9573" s="7">
        <v>52305</v>
      </c>
      <c r="G9573" s="1"/>
    </row>
    <row r="9574" spans="2:7" x14ac:dyDescent="0.35">
      <c r="B9574" s="7">
        <v>52306</v>
      </c>
      <c r="G9574" s="1"/>
    </row>
    <row r="9575" spans="2:7" x14ac:dyDescent="0.35">
      <c r="B9575" s="7">
        <v>52307</v>
      </c>
      <c r="G9575" s="1"/>
    </row>
    <row r="9576" spans="2:7" x14ac:dyDescent="0.35">
      <c r="B9576" s="7">
        <v>52308</v>
      </c>
      <c r="G9576" s="1"/>
    </row>
    <row r="9577" spans="2:7" x14ac:dyDescent="0.35">
      <c r="B9577" s="7">
        <v>52309</v>
      </c>
      <c r="G9577" s="1"/>
    </row>
    <row r="9578" spans="2:7" x14ac:dyDescent="0.35">
      <c r="B9578" s="7">
        <v>52310</v>
      </c>
      <c r="G9578" s="1"/>
    </row>
    <row r="9579" spans="2:7" x14ac:dyDescent="0.35">
      <c r="B9579" s="7">
        <v>52311</v>
      </c>
      <c r="G9579" s="1"/>
    </row>
    <row r="9580" spans="2:7" x14ac:dyDescent="0.35">
      <c r="B9580" s="7">
        <v>52312</v>
      </c>
      <c r="G9580" s="1"/>
    </row>
    <row r="9581" spans="2:7" x14ac:dyDescent="0.35">
      <c r="B9581" s="7">
        <v>52313</v>
      </c>
      <c r="G9581" s="1"/>
    </row>
    <row r="9582" spans="2:7" x14ac:dyDescent="0.35">
      <c r="B9582" s="7">
        <v>52314</v>
      </c>
      <c r="G9582" s="1"/>
    </row>
    <row r="9583" spans="2:7" x14ac:dyDescent="0.35">
      <c r="B9583" s="7">
        <v>52315</v>
      </c>
      <c r="G9583" s="1"/>
    </row>
    <row r="9584" spans="2:7" x14ac:dyDescent="0.35">
      <c r="B9584" s="7">
        <v>52316</v>
      </c>
      <c r="G9584" s="1"/>
    </row>
    <row r="9585" spans="2:7" x14ac:dyDescent="0.35">
      <c r="B9585" s="7">
        <v>52317</v>
      </c>
      <c r="G9585" s="1"/>
    </row>
    <row r="9586" spans="2:7" x14ac:dyDescent="0.35">
      <c r="B9586" s="7">
        <v>52318</v>
      </c>
      <c r="G9586" s="1"/>
    </row>
    <row r="9587" spans="2:7" x14ac:dyDescent="0.35">
      <c r="B9587" s="7">
        <v>52319</v>
      </c>
      <c r="G9587" s="1"/>
    </row>
    <row r="9588" spans="2:7" x14ac:dyDescent="0.35">
      <c r="B9588" s="7">
        <v>52320</v>
      </c>
      <c r="G9588" s="1"/>
    </row>
    <row r="9589" spans="2:7" x14ac:dyDescent="0.35">
      <c r="B9589" s="7">
        <v>52321</v>
      </c>
      <c r="G9589" s="1"/>
    </row>
    <row r="9590" spans="2:7" x14ac:dyDescent="0.35">
      <c r="B9590" s="7">
        <v>52322</v>
      </c>
      <c r="G9590" s="1"/>
    </row>
    <row r="9591" spans="2:7" x14ac:dyDescent="0.35">
      <c r="B9591" s="7">
        <v>52323</v>
      </c>
      <c r="G9591" s="1"/>
    </row>
    <row r="9592" spans="2:7" x14ac:dyDescent="0.35">
      <c r="B9592" s="7">
        <v>52324</v>
      </c>
      <c r="G9592" s="1"/>
    </row>
    <row r="9593" spans="2:7" x14ac:dyDescent="0.35">
      <c r="B9593" s="7">
        <v>52325</v>
      </c>
      <c r="G9593" s="1"/>
    </row>
    <row r="9594" spans="2:7" x14ac:dyDescent="0.35">
      <c r="B9594" s="7">
        <v>52326</v>
      </c>
      <c r="G9594" s="1"/>
    </row>
    <row r="9595" spans="2:7" x14ac:dyDescent="0.35">
      <c r="B9595" s="7">
        <v>52327</v>
      </c>
      <c r="G9595" s="1"/>
    </row>
    <row r="9596" spans="2:7" x14ac:dyDescent="0.35">
      <c r="B9596" s="7">
        <v>52328</v>
      </c>
      <c r="G9596" s="1"/>
    </row>
    <row r="9597" spans="2:7" x14ac:dyDescent="0.35">
      <c r="B9597" s="7">
        <v>52329</v>
      </c>
      <c r="G9597" s="1"/>
    </row>
    <row r="9598" spans="2:7" x14ac:dyDescent="0.35">
      <c r="B9598" s="7">
        <v>52330</v>
      </c>
      <c r="G9598" s="1"/>
    </row>
    <row r="9599" spans="2:7" x14ac:dyDescent="0.35">
      <c r="B9599" s="7">
        <v>52331</v>
      </c>
      <c r="G9599" s="1"/>
    </row>
    <row r="9600" spans="2:7" x14ac:dyDescent="0.35">
      <c r="B9600" s="7">
        <v>52332</v>
      </c>
      <c r="G9600" s="1"/>
    </row>
    <row r="9601" spans="2:7" x14ac:dyDescent="0.35">
      <c r="B9601" s="7">
        <v>52333</v>
      </c>
      <c r="G9601" s="1"/>
    </row>
    <row r="9602" spans="2:7" x14ac:dyDescent="0.35">
      <c r="B9602" s="7">
        <v>52334</v>
      </c>
      <c r="G9602" s="1"/>
    </row>
    <row r="9603" spans="2:7" x14ac:dyDescent="0.35">
      <c r="B9603" s="7">
        <v>52335</v>
      </c>
      <c r="G9603" s="1"/>
    </row>
    <row r="9604" spans="2:7" x14ac:dyDescent="0.35">
      <c r="B9604" s="7">
        <v>52336</v>
      </c>
      <c r="G9604" s="1"/>
    </row>
    <row r="9605" spans="2:7" x14ac:dyDescent="0.35">
      <c r="B9605" s="7">
        <v>52337</v>
      </c>
      <c r="G9605" s="1"/>
    </row>
    <row r="9606" spans="2:7" x14ac:dyDescent="0.35">
      <c r="B9606" s="7">
        <v>52338</v>
      </c>
      <c r="G9606" s="1"/>
    </row>
    <row r="9607" spans="2:7" x14ac:dyDescent="0.35">
      <c r="B9607" s="7">
        <v>52339</v>
      </c>
      <c r="G9607" s="1"/>
    </row>
    <row r="9608" spans="2:7" x14ac:dyDescent="0.35">
      <c r="B9608" s="7">
        <v>52340</v>
      </c>
      <c r="G9608" s="1"/>
    </row>
    <row r="9609" spans="2:7" x14ac:dyDescent="0.35">
      <c r="B9609" s="7">
        <v>52341</v>
      </c>
      <c r="G9609" s="1"/>
    </row>
    <row r="9610" spans="2:7" x14ac:dyDescent="0.35">
      <c r="B9610" s="7">
        <v>52342</v>
      </c>
      <c r="G9610" s="1"/>
    </row>
    <row r="9611" spans="2:7" x14ac:dyDescent="0.35">
      <c r="B9611" s="7">
        <v>52343</v>
      </c>
      <c r="G9611" s="1"/>
    </row>
    <row r="9612" spans="2:7" x14ac:dyDescent="0.35">
      <c r="B9612" s="7">
        <v>52344</v>
      </c>
      <c r="G9612" s="1"/>
    </row>
    <row r="9613" spans="2:7" x14ac:dyDescent="0.35">
      <c r="B9613" s="7">
        <v>52345</v>
      </c>
      <c r="G9613" s="1"/>
    </row>
    <row r="9614" spans="2:7" x14ac:dyDescent="0.35">
      <c r="B9614" s="7">
        <v>52346</v>
      </c>
      <c r="G9614" s="1"/>
    </row>
    <row r="9615" spans="2:7" x14ac:dyDescent="0.35">
      <c r="B9615" s="7">
        <v>52347</v>
      </c>
      <c r="G9615" s="1"/>
    </row>
    <row r="9616" spans="2:7" x14ac:dyDescent="0.35">
      <c r="B9616" s="7">
        <v>52348</v>
      </c>
      <c r="G9616" s="1"/>
    </row>
    <row r="9617" spans="2:7" x14ac:dyDescent="0.35">
      <c r="B9617" s="7">
        <v>52349</v>
      </c>
      <c r="G9617" s="1"/>
    </row>
    <row r="9618" spans="2:7" x14ac:dyDescent="0.35">
      <c r="B9618" s="7">
        <v>52350</v>
      </c>
      <c r="G9618" s="1"/>
    </row>
    <row r="9619" spans="2:7" x14ac:dyDescent="0.35">
      <c r="B9619" s="7">
        <v>52351</v>
      </c>
      <c r="G9619" s="1"/>
    </row>
    <row r="9620" spans="2:7" x14ac:dyDescent="0.35">
      <c r="B9620" s="7">
        <v>52352</v>
      </c>
      <c r="G9620" s="1"/>
    </row>
    <row r="9621" spans="2:7" x14ac:dyDescent="0.35">
      <c r="B9621" s="7">
        <v>52353</v>
      </c>
      <c r="G9621" s="1"/>
    </row>
    <row r="9622" spans="2:7" x14ac:dyDescent="0.35">
      <c r="B9622" s="7">
        <v>52354</v>
      </c>
      <c r="G9622" s="1"/>
    </row>
    <row r="9623" spans="2:7" x14ac:dyDescent="0.35">
      <c r="B9623" s="7">
        <v>52355</v>
      </c>
      <c r="G9623" s="1"/>
    </row>
    <row r="9624" spans="2:7" x14ac:dyDescent="0.35">
      <c r="B9624" s="7">
        <v>52356</v>
      </c>
      <c r="G9624" s="1"/>
    </row>
    <row r="9625" spans="2:7" x14ac:dyDescent="0.35">
      <c r="B9625" s="7">
        <v>52357</v>
      </c>
      <c r="G9625" s="1"/>
    </row>
    <row r="9626" spans="2:7" x14ac:dyDescent="0.35">
      <c r="B9626" s="7">
        <v>52358</v>
      </c>
      <c r="G9626" s="1"/>
    </row>
    <row r="9627" spans="2:7" x14ac:dyDescent="0.35">
      <c r="B9627" s="7">
        <v>52359</v>
      </c>
      <c r="G9627" s="1"/>
    </row>
    <row r="9628" spans="2:7" x14ac:dyDescent="0.35">
      <c r="B9628" s="7">
        <v>52360</v>
      </c>
      <c r="G9628" s="1"/>
    </row>
    <row r="9629" spans="2:7" x14ac:dyDescent="0.35">
      <c r="B9629" s="7">
        <v>52361</v>
      </c>
      <c r="G9629" s="1"/>
    </row>
    <row r="9630" spans="2:7" x14ac:dyDescent="0.35">
      <c r="B9630" s="7">
        <v>52362</v>
      </c>
      <c r="G9630" s="1"/>
    </row>
    <row r="9631" spans="2:7" x14ac:dyDescent="0.35">
      <c r="B9631" s="7">
        <v>52363</v>
      </c>
      <c r="G9631" s="1"/>
    </row>
    <row r="9632" spans="2:7" x14ac:dyDescent="0.35">
      <c r="B9632" s="7">
        <v>52364</v>
      </c>
      <c r="G9632" s="1"/>
    </row>
    <row r="9633" spans="2:7" x14ac:dyDescent="0.35">
      <c r="B9633" s="7">
        <v>52365</v>
      </c>
      <c r="G9633" s="1"/>
    </row>
    <row r="9634" spans="2:7" x14ac:dyDescent="0.35">
      <c r="B9634" s="7">
        <v>52366</v>
      </c>
      <c r="G9634" s="1"/>
    </row>
    <row r="9635" spans="2:7" x14ac:dyDescent="0.35">
      <c r="B9635" s="7">
        <v>52367</v>
      </c>
      <c r="G9635" s="1"/>
    </row>
    <row r="9636" spans="2:7" x14ac:dyDescent="0.35">
      <c r="B9636" s="7">
        <v>52368</v>
      </c>
      <c r="G9636" s="1"/>
    </row>
    <row r="9637" spans="2:7" x14ac:dyDescent="0.35">
      <c r="B9637" s="7">
        <v>52369</v>
      </c>
      <c r="G9637" s="1"/>
    </row>
    <row r="9638" spans="2:7" x14ac:dyDescent="0.35">
      <c r="B9638" s="7">
        <v>52370</v>
      </c>
      <c r="G9638" s="1"/>
    </row>
    <row r="9639" spans="2:7" x14ac:dyDescent="0.35">
      <c r="B9639" s="7">
        <v>52371</v>
      </c>
      <c r="G9639" s="1"/>
    </row>
    <row r="9640" spans="2:7" x14ac:dyDescent="0.35">
      <c r="B9640" s="7">
        <v>52372</v>
      </c>
      <c r="G9640" s="1"/>
    </row>
    <row r="9641" spans="2:7" x14ac:dyDescent="0.35">
      <c r="B9641" s="7">
        <v>52373</v>
      </c>
      <c r="G9641" s="1"/>
    </row>
    <row r="9642" spans="2:7" x14ac:dyDescent="0.35">
      <c r="B9642" s="7">
        <v>52374</v>
      </c>
      <c r="G9642" s="1"/>
    </row>
    <row r="9643" spans="2:7" x14ac:dyDescent="0.35">
      <c r="B9643" s="7">
        <v>52375</v>
      </c>
      <c r="G9643" s="1"/>
    </row>
    <row r="9644" spans="2:7" x14ac:dyDescent="0.35">
      <c r="B9644" s="7">
        <v>52376</v>
      </c>
      <c r="G9644" s="1"/>
    </row>
    <row r="9645" spans="2:7" x14ac:dyDescent="0.35">
      <c r="B9645" s="7">
        <v>52377</v>
      </c>
      <c r="G9645" s="1"/>
    </row>
    <row r="9646" spans="2:7" x14ac:dyDescent="0.35">
      <c r="B9646" s="7">
        <v>52378</v>
      </c>
      <c r="G9646" s="1"/>
    </row>
    <row r="9647" spans="2:7" x14ac:dyDescent="0.35">
      <c r="B9647" s="7">
        <v>52379</v>
      </c>
      <c r="G9647" s="1"/>
    </row>
    <row r="9648" spans="2:7" x14ac:dyDescent="0.35">
      <c r="B9648" s="7">
        <v>52380</v>
      </c>
      <c r="G9648" s="1"/>
    </row>
    <row r="9649" spans="2:7" x14ac:dyDescent="0.35">
      <c r="B9649" s="7">
        <v>52381</v>
      </c>
      <c r="G9649" s="1"/>
    </row>
    <row r="9650" spans="2:7" x14ac:dyDescent="0.35">
      <c r="B9650" s="7">
        <v>52382</v>
      </c>
      <c r="G9650" s="1"/>
    </row>
    <row r="9651" spans="2:7" x14ac:dyDescent="0.35">
      <c r="B9651" s="7">
        <v>52383</v>
      </c>
      <c r="G9651" s="1"/>
    </row>
    <row r="9652" spans="2:7" x14ac:dyDescent="0.35">
      <c r="B9652" s="7">
        <v>52384</v>
      </c>
      <c r="G9652" s="1"/>
    </row>
    <row r="9653" spans="2:7" x14ac:dyDescent="0.35">
      <c r="B9653" s="7">
        <v>52385</v>
      </c>
      <c r="G9653" s="1"/>
    </row>
    <row r="9654" spans="2:7" x14ac:dyDescent="0.35">
      <c r="B9654" s="7">
        <v>52386</v>
      </c>
      <c r="G9654" s="1"/>
    </row>
    <row r="9655" spans="2:7" x14ac:dyDescent="0.35">
      <c r="B9655" s="7">
        <v>52387</v>
      </c>
      <c r="G9655" s="1"/>
    </row>
    <row r="9656" spans="2:7" x14ac:dyDescent="0.35">
      <c r="B9656" s="7">
        <v>52388</v>
      </c>
      <c r="G9656" s="1"/>
    </row>
    <row r="9657" spans="2:7" x14ac:dyDescent="0.35">
      <c r="B9657" s="7">
        <v>52389</v>
      </c>
      <c r="G9657" s="1"/>
    </row>
    <row r="9658" spans="2:7" x14ac:dyDescent="0.35">
      <c r="B9658" s="7">
        <v>52390</v>
      </c>
      <c r="G9658" s="1"/>
    </row>
    <row r="9659" spans="2:7" x14ac:dyDescent="0.35">
      <c r="B9659" s="7">
        <v>52391</v>
      </c>
      <c r="G9659" s="1"/>
    </row>
    <row r="9660" spans="2:7" x14ac:dyDescent="0.35">
      <c r="B9660" s="7">
        <v>52392</v>
      </c>
      <c r="G9660" s="1"/>
    </row>
    <row r="9661" spans="2:7" x14ac:dyDescent="0.35">
      <c r="B9661" s="7">
        <v>52393</v>
      </c>
      <c r="G9661" s="1"/>
    </row>
    <row r="9662" spans="2:7" x14ac:dyDescent="0.35">
      <c r="B9662" s="7">
        <v>52394</v>
      </c>
      <c r="G9662" s="1"/>
    </row>
    <row r="9663" spans="2:7" x14ac:dyDescent="0.35">
      <c r="B9663" s="7">
        <v>52395</v>
      </c>
      <c r="G9663" s="1"/>
    </row>
    <row r="9664" spans="2:7" x14ac:dyDescent="0.35">
      <c r="B9664" s="7">
        <v>52396</v>
      </c>
      <c r="G9664" s="1"/>
    </row>
    <row r="9665" spans="2:7" x14ac:dyDescent="0.35">
      <c r="B9665" s="7">
        <v>52397</v>
      </c>
      <c r="G9665" s="1"/>
    </row>
    <row r="9666" spans="2:7" x14ac:dyDescent="0.35">
      <c r="B9666" s="7">
        <v>52398</v>
      </c>
      <c r="G9666" s="1"/>
    </row>
    <row r="9667" spans="2:7" x14ac:dyDescent="0.35">
      <c r="B9667" s="7">
        <v>52399</v>
      </c>
      <c r="G9667" s="1"/>
    </row>
    <row r="9668" spans="2:7" x14ac:dyDescent="0.35">
      <c r="B9668" s="7">
        <v>52400</v>
      </c>
      <c r="G9668" s="1"/>
    </row>
    <row r="9669" spans="2:7" x14ac:dyDescent="0.35">
      <c r="B9669" s="7">
        <v>52401</v>
      </c>
      <c r="G9669" s="1"/>
    </row>
    <row r="9670" spans="2:7" x14ac:dyDescent="0.35">
      <c r="B9670" s="7">
        <v>52402</v>
      </c>
      <c r="G9670" s="1"/>
    </row>
    <row r="9671" spans="2:7" x14ac:dyDescent="0.35">
      <c r="B9671" s="7">
        <v>52403</v>
      </c>
      <c r="G9671" s="1"/>
    </row>
    <row r="9672" spans="2:7" x14ac:dyDescent="0.35">
      <c r="B9672" s="7">
        <v>52404</v>
      </c>
      <c r="G9672" s="1"/>
    </row>
    <row r="9673" spans="2:7" x14ac:dyDescent="0.35">
      <c r="B9673" s="7">
        <v>52405</v>
      </c>
      <c r="G9673" s="1"/>
    </row>
    <row r="9674" spans="2:7" x14ac:dyDescent="0.35">
      <c r="B9674" s="7">
        <v>52406</v>
      </c>
      <c r="G9674" s="1"/>
    </row>
    <row r="9675" spans="2:7" x14ac:dyDescent="0.35">
      <c r="B9675" s="7">
        <v>52407</v>
      </c>
      <c r="G9675" s="1"/>
    </row>
    <row r="9676" spans="2:7" x14ac:dyDescent="0.35">
      <c r="B9676" s="7">
        <v>52408</v>
      </c>
      <c r="G9676" s="1"/>
    </row>
    <row r="9677" spans="2:7" x14ac:dyDescent="0.35">
      <c r="B9677" s="7">
        <v>52409</v>
      </c>
      <c r="G9677" s="1"/>
    </row>
    <row r="9678" spans="2:7" x14ac:dyDescent="0.35">
      <c r="B9678" s="7">
        <v>52410</v>
      </c>
      <c r="G9678" s="1"/>
    </row>
    <row r="9679" spans="2:7" x14ac:dyDescent="0.35">
      <c r="B9679" s="7">
        <v>52411</v>
      </c>
      <c r="G9679" s="1"/>
    </row>
    <row r="9680" spans="2:7" x14ac:dyDescent="0.35">
      <c r="B9680" s="7">
        <v>52412</v>
      </c>
      <c r="G9680" s="1"/>
    </row>
    <row r="9681" spans="2:7" x14ac:dyDescent="0.35">
      <c r="B9681" s="7">
        <v>52413</v>
      </c>
      <c r="G9681" s="1"/>
    </row>
    <row r="9682" spans="2:7" x14ac:dyDescent="0.35">
      <c r="B9682" s="7">
        <v>52414</v>
      </c>
      <c r="G9682" s="1"/>
    </row>
    <row r="9683" spans="2:7" x14ac:dyDescent="0.35">
      <c r="B9683" s="7">
        <v>52415</v>
      </c>
      <c r="G9683" s="1"/>
    </row>
    <row r="9684" spans="2:7" x14ac:dyDescent="0.35">
      <c r="B9684" s="7">
        <v>52416</v>
      </c>
      <c r="G9684" s="1"/>
    </row>
    <row r="9685" spans="2:7" x14ac:dyDescent="0.35">
      <c r="B9685" s="7">
        <v>52417</v>
      </c>
      <c r="G9685" s="1"/>
    </row>
    <row r="9686" spans="2:7" x14ac:dyDescent="0.35">
      <c r="B9686" s="7">
        <v>52418</v>
      </c>
      <c r="G9686" s="1"/>
    </row>
    <row r="9687" spans="2:7" x14ac:dyDescent="0.35">
      <c r="B9687" s="7">
        <v>52419</v>
      </c>
      <c r="G9687" s="1"/>
    </row>
    <row r="9688" spans="2:7" x14ac:dyDescent="0.35">
      <c r="B9688" s="7">
        <v>52420</v>
      </c>
      <c r="G9688" s="1"/>
    </row>
    <row r="9689" spans="2:7" x14ac:dyDescent="0.35">
      <c r="B9689" s="7">
        <v>52421</v>
      </c>
      <c r="G9689" s="1"/>
    </row>
    <row r="9690" spans="2:7" x14ac:dyDescent="0.35">
      <c r="B9690" s="7">
        <v>52422</v>
      </c>
      <c r="G9690" s="1"/>
    </row>
    <row r="9691" spans="2:7" x14ac:dyDescent="0.35">
      <c r="B9691" s="7">
        <v>52423</v>
      </c>
      <c r="G9691" s="1"/>
    </row>
    <row r="9692" spans="2:7" x14ac:dyDescent="0.35">
      <c r="B9692" s="7">
        <v>52424</v>
      </c>
      <c r="G9692" s="1"/>
    </row>
    <row r="9693" spans="2:7" x14ac:dyDescent="0.35">
      <c r="B9693" s="7">
        <v>52425</v>
      </c>
      <c r="G9693" s="1"/>
    </row>
    <row r="9694" spans="2:7" x14ac:dyDescent="0.35">
      <c r="B9694" s="7">
        <v>52426</v>
      </c>
      <c r="G9694" s="1"/>
    </row>
    <row r="9695" spans="2:7" x14ac:dyDescent="0.35">
      <c r="B9695" s="7">
        <v>52427</v>
      </c>
      <c r="G9695" s="1"/>
    </row>
    <row r="9696" spans="2:7" x14ac:dyDescent="0.35">
      <c r="B9696" s="7">
        <v>52428</v>
      </c>
      <c r="G9696" s="1"/>
    </row>
    <row r="9697" spans="2:7" x14ac:dyDescent="0.35">
      <c r="B9697" s="7">
        <v>52429</v>
      </c>
      <c r="G9697" s="1"/>
    </row>
    <row r="9698" spans="2:7" x14ac:dyDescent="0.35">
      <c r="B9698" s="7">
        <v>52430</v>
      </c>
      <c r="G9698" s="1"/>
    </row>
    <row r="9699" spans="2:7" x14ac:dyDescent="0.35">
      <c r="B9699" s="7">
        <v>52431</v>
      </c>
      <c r="G9699" s="1"/>
    </row>
    <row r="9700" spans="2:7" x14ac:dyDescent="0.35">
      <c r="B9700" s="7">
        <v>52432</v>
      </c>
      <c r="G9700" s="1"/>
    </row>
    <row r="9701" spans="2:7" x14ac:dyDescent="0.35">
      <c r="B9701" s="7">
        <v>52433</v>
      </c>
      <c r="G9701" s="1"/>
    </row>
    <row r="9702" spans="2:7" x14ac:dyDescent="0.35">
      <c r="B9702" s="7">
        <v>52434</v>
      </c>
      <c r="G9702" s="1"/>
    </row>
    <row r="9703" spans="2:7" x14ac:dyDescent="0.35">
      <c r="B9703" s="7">
        <v>52435</v>
      </c>
      <c r="G9703" s="1"/>
    </row>
    <row r="9704" spans="2:7" x14ac:dyDescent="0.35">
      <c r="B9704" s="7">
        <v>52436</v>
      </c>
      <c r="G9704" s="1"/>
    </row>
    <row r="9705" spans="2:7" x14ac:dyDescent="0.35">
      <c r="B9705" s="7">
        <v>52437</v>
      </c>
      <c r="G9705" s="1"/>
    </row>
    <row r="9706" spans="2:7" x14ac:dyDescent="0.35">
      <c r="B9706" s="7">
        <v>52438</v>
      </c>
      <c r="G9706" s="1"/>
    </row>
    <row r="9707" spans="2:7" x14ac:dyDescent="0.35">
      <c r="B9707" s="7">
        <v>52439</v>
      </c>
      <c r="G9707" s="1"/>
    </row>
    <row r="9708" spans="2:7" x14ac:dyDescent="0.35">
      <c r="B9708" s="7">
        <v>52440</v>
      </c>
      <c r="G9708" s="1"/>
    </row>
    <row r="9709" spans="2:7" x14ac:dyDescent="0.35">
      <c r="B9709" s="7">
        <v>52441</v>
      </c>
      <c r="G9709" s="1"/>
    </row>
    <row r="9710" spans="2:7" x14ac:dyDescent="0.35">
      <c r="B9710" s="7">
        <v>52442</v>
      </c>
      <c r="G9710" s="1"/>
    </row>
    <row r="9711" spans="2:7" x14ac:dyDescent="0.35">
      <c r="B9711" s="7">
        <v>52443</v>
      </c>
      <c r="G9711" s="1"/>
    </row>
    <row r="9712" spans="2:7" x14ac:dyDescent="0.35">
      <c r="B9712" s="7">
        <v>52444</v>
      </c>
      <c r="G9712" s="1"/>
    </row>
    <row r="9713" spans="2:7" x14ac:dyDescent="0.35">
      <c r="B9713" s="7">
        <v>52445</v>
      </c>
      <c r="G9713" s="1"/>
    </row>
    <row r="9714" spans="2:7" x14ac:dyDescent="0.35">
      <c r="B9714" s="7">
        <v>52446</v>
      </c>
      <c r="G9714" s="1"/>
    </row>
    <row r="9715" spans="2:7" x14ac:dyDescent="0.35">
      <c r="B9715" s="7">
        <v>52447</v>
      </c>
      <c r="G9715" s="1"/>
    </row>
    <row r="9716" spans="2:7" x14ac:dyDescent="0.35">
      <c r="B9716" s="7">
        <v>52448</v>
      </c>
      <c r="G9716" s="1"/>
    </row>
    <row r="9717" spans="2:7" x14ac:dyDescent="0.35">
      <c r="B9717" s="7">
        <v>52449</v>
      </c>
      <c r="G9717" s="1"/>
    </row>
    <row r="9718" spans="2:7" x14ac:dyDescent="0.35">
      <c r="B9718" s="7">
        <v>52450</v>
      </c>
      <c r="G9718" s="1"/>
    </row>
    <row r="9719" spans="2:7" x14ac:dyDescent="0.35">
      <c r="B9719" s="7">
        <v>52451</v>
      </c>
      <c r="G9719" s="1"/>
    </row>
    <row r="9720" spans="2:7" x14ac:dyDescent="0.35">
      <c r="B9720" s="7">
        <v>52452</v>
      </c>
      <c r="G9720" s="1"/>
    </row>
    <row r="9721" spans="2:7" x14ac:dyDescent="0.35">
      <c r="B9721" s="7">
        <v>52453</v>
      </c>
      <c r="G9721" s="1"/>
    </row>
    <row r="9722" spans="2:7" x14ac:dyDescent="0.35">
      <c r="B9722" s="7">
        <v>52454</v>
      </c>
      <c r="G9722" s="1"/>
    </row>
    <row r="9723" spans="2:7" x14ac:dyDescent="0.35">
      <c r="B9723" s="7">
        <v>52455</v>
      </c>
      <c r="G9723" s="1"/>
    </row>
    <row r="9724" spans="2:7" x14ac:dyDescent="0.35">
      <c r="B9724" s="7">
        <v>52456</v>
      </c>
      <c r="G9724" s="1"/>
    </row>
    <row r="9725" spans="2:7" x14ac:dyDescent="0.35">
      <c r="B9725" s="7">
        <v>52457</v>
      </c>
      <c r="G9725" s="1"/>
    </row>
    <row r="9726" spans="2:7" x14ac:dyDescent="0.35">
      <c r="B9726" s="7">
        <v>52458</v>
      </c>
      <c r="G9726" s="1"/>
    </row>
    <row r="9727" spans="2:7" x14ac:dyDescent="0.35">
      <c r="B9727" s="7">
        <v>52459</v>
      </c>
      <c r="G9727" s="1"/>
    </row>
    <row r="9728" spans="2:7" x14ac:dyDescent="0.35">
      <c r="B9728" s="7">
        <v>52460</v>
      </c>
      <c r="G9728" s="1"/>
    </row>
    <row r="9729" spans="2:7" x14ac:dyDescent="0.35">
      <c r="B9729" s="7">
        <v>52461</v>
      </c>
      <c r="G9729" s="1"/>
    </row>
    <row r="9730" spans="2:7" x14ac:dyDescent="0.35">
      <c r="B9730" s="7">
        <v>52462</v>
      </c>
      <c r="G9730" s="1"/>
    </row>
    <row r="9731" spans="2:7" x14ac:dyDescent="0.35">
      <c r="B9731" s="7">
        <v>52463</v>
      </c>
      <c r="G9731" s="1"/>
    </row>
    <row r="9732" spans="2:7" x14ac:dyDescent="0.35">
      <c r="B9732" s="7">
        <v>52464</v>
      </c>
      <c r="G9732" s="1"/>
    </row>
    <row r="9733" spans="2:7" x14ac:dyDescent="0.35">
      <c r="B9733" s="7">
        <v>52465</v>
      </c>
      <c r="G9733" s="1"/>
    </row>
    <row r="9734" spans="2:7" x14ac:dyDescent="0.35">
      <c r="B9734" s="7">
        <v>52466</v>
      </c>
      <c r="G9734" s="1"/>
    </row>
    <row r="9735" spans="2:7" x14ac:dyDescent="0.35">
      <c r="B9735" s="7">
        <v>52467</v>
      </c>
      <c r="G9735" s="1"/>
    </row>
    <row r="9736" spans="2:7" x14ac:dyDescent="0.35">
      <c r="B9736" s="7">
        <v>52468</v>
      </c>
      <c r="G9736" s="1"/>
    </row>
    <row r="9737" spans="2:7" x14ac:dyDescent="0.35">
      <c r="B9737" s="7">
        <v>52469</v>
      </c>
      <c r="G9737" s="1"/>
    </row>
    <row r="9738" spans="2:7" x14ac:dyDescent="0.35">
      <c r="B9738" s="7">
        <v>52470</v>
      </c>
      <c r="G9738" s="1"/>
    </row>
    <row r="9739" spans="2:7" x14ac:dyDescent="0.35">
      <c r="B9739" s="7">
        <v>52471</v>
      </c>
      <c r="G9739" s="1"/>
    </row>
    <row r="9740" spans="2:7" x14ac:dyDescent="0.35">
      <c r="B9740" s="7">
        <v>52472</v>
      </c>
      <c r="G9740" s="1"/>
    </row>
    <row r="9741" spans="2:7" x14ac:dyDescent="0.35">
      <c r="B9741" s="7">
        <v>52473</v>
      </c>
      <c r="G9741" s="1"/>
    </row>
    <row r="9742" spans="2:7" x14ac:dyDescent="0.35">
      <c r="B9742" s="7">
        <v>52474</v>
      </c>
      <c r="G9742" s="1"/>
    </row>
    <row r="9743" spans="2:7" x14ac:dyDescent="0.35">
      <c r="B9743" s="7">
        <v>52475</v>
      </c>
      <c r="G9743" s="1"/>
    </row>
    <row r="9744" spans="2:7" x14ac:dyDescent="0.35">
      <c r="B9744" s="7">
        <v>52476</v>
      </c>
      <c r="G9744" s="1"/>
    </row>
    <row r="9745" spans="2:7" x14ac:dyDescent="0.35">
      <c r="B9745" s="7">
        <v>52477</v>
      </c>
      <c r="G9745" s="1"/>
    </row>
    <row r="9746" spans="2:7" x14ac:dyDescent="0.35">
      <c r="B9746" s="7">
        <v>52478</v>
      </c>
      <c r="G9746" s="1"/>
    </row>
    <row r="9747" spans="2:7" x14ac:dyDescent="0.35">
      <c r="B9747" s="7">
        <v>52479</v>
      </c>
      <c r="G9747" s="1"/>
    </row>
    <row r="9748" spans="2:7" x14ac:dyDescent="0.35">
      <c r="B9748" s="7">
        <v>52480</v>
      </c>
      <c r="G9748" s="1"/>
    </row>
    <row r="9749" spans="2:7" x14ac:dyDescent="0.35">
      <c r="B9749" s="7">
        <v>52481</v>
      </c>
      <c r="G9749" s="1"/>
    </row>
    <row r="9750" spans="2:7" x14ac:dyDescent="0.35">
      <c r="B9750" s="7">
        <v>52482</v>
      </c>
      <c r="G9750" s="1"/>
    </row>
    <row r="9751" spans="2:7" x14ac:dyDescent="0.35">
      <c r="B9751" s="7">
        <v>52483</v>
      </c>
      <c r="G9751" s="1"/>
    </row>
    <row r="9752" spans="2:7" x14ac:dyDescent="0.35">
      <c r="B9752" s="7">
        <v>52484</v>
      </c>
      <c r="G9752" s="1"/>
    </row>
    <row r="9753" spans="2:7" x14ac:dyDescent="0.35">
      <c r="B9753" s="7">
        <v>52485</v>
      </c>
      <c r="G9753" s="1"/>
    </row>
    <row r="9754" spans="2:7" x14ac:dyDescent="0.35">
      <c r="B9754" s="7">
        <v>52486</v>
      </c>
      <c r="G9754" s="1"/>
    </row>
    <row r="9755" spans="2:7" x14ac:dyDescent="0.35">
      <c r="B9755" s="7">
        <v>52487</v>
      </c>
      <c r="G9755" s="1"/>
    </row>
    <row r="9756" spans="2:7" x14ac:dyDescent="0.35">
      <c r="B9756" s="7">
        <v>52488</v>
      </c>
      <c r="G9756" s="1"/>
    </row>
    <row r="9757" spans="2:7" x14ac:dyDescent="0.35">
      <c r="B9757" s="7">
        <v>52489</v>
      </c>
      <c r="G9757" s="1"/>
    </row>
    <row r="9758" spans="2:7" x14ac:dyDescent="0.35">
      <c r="B9758" s="7">
        <v>52490</v>
      </c>
      <c r="G9758" s="1"/>
    </row>
    <row r="9759" spans="2:7" x14ac:dyDescent="0.35">
      <c r="B9759" s="7">
        <v>52491</v>
      </c>
      <c r="G9759" s="1"/>
    </row>
    <row r="9760" spans="2:7" x14ac:dyDescent="0.35">
      <c r="B9760" s="7">
        <v>52492</v>
      </c>
      <c r="G9760" s="1"/>
    </row>
    <row r="9761" spans="2:7" x14ac:dyDescent="0.35">
      <c r="B9761" s="7">
        <v>52493</v>
      </c>
      <c r="G9761" s="1"/>
    </row>
    <row r="9762" spans="2:7" x14ac:dyDescent="0.35">
      <c r="B9762" s="7">
        <v>52494</v>
      </c>
      <c r="G9762" s="1"/>
    </row>
    <row r="9763" spans="2:7" x14ac:dyDescent="0.35">
      <c r="B9763" s="7">
        <v>52495</v>
      </c>
      <c r="G9763" s="1"/>
    </row>
    <row r="9764" spans="2:7" x14ac:dyDescent="0.35">
      <c r="B9764" s="7">
        <v>52496</v>
      </c>
      <c r="G9764" s="1"/>
    </row>
    <row r="9765" spans="2:7" x14ac:dyDescent="0.35">
      <c r="B9765" s="7">
        <v>52497</v>
      </c>
      <c r="G9765" s="1"/>
    </row>
    <row r="9766" spans="2:7" x14ac:dyDescent="0.35">
      <c r="B9766" s="7">
        <v>52498</v>
      </c>
      <c r="G9766" s="1"/>
    </row>
    <row r="9767" spans="2:7" x14ac:dyDescent="0.35">
      <c r="B9767" s="7">
        <v>52499</v>
      </c>
      <c r="G9767" s="1"/>
    </row>
    <row r="9768" spans="2:7" x14ac:dyDescent="0.35">
      <c r="B9768" s="7">
        <v>52500</v>
      </c>
      <c r="G9768" s="1"/>
    </row>
    <row r="9769" spans="2:7" x14ac:dyDescent="0.35">
      <c r="B9769" s="7">
        <v>52501</v>
      </c>
      <c r="G9769" s="1"/>
    </row>
    <row r="9770" spans="2:7" x14ac:dyDescent="0.35">
      <c r="B9770" s="7">
        <v>52502</v>
      </c>
      <c r="G9770" s="1"/>
    </row>
    <row r="9771" spans="2:7" x14ac:dyDescent="0.35">
      <c r="B9771" s="7">
        <v>52503</v>
      </c>
      <c r="G9771" s="1"/>
    </row>
    <row r="9772" spans="2:7" x14ac:dyDescent="0.35">
      <c r="B9772" s="7">
        <v>52504</v>
      </c>
      <c r="G9772" s="1"/>
    </row>
    <row r="9773" spans="2:7" x14ac:dyDescent="0.35">
      <c r="B9773" s="7">
        <v>52505</v>
      </c>
      <c r="G9773" s="1"/>
    </row>
    <row r="9774" spans="2:7" x14ac:dyDescent="0.35">
      <c r="B9774" s="7">
        <v>52506</v>
      </c>
      <c r="G9774" s="1"/>
    </row>
    <row r="9775" spans="2:7" x14ac:dyDescent="0.35">
      <c r="B9775" s="7">
        <v>52507</v>
      </c>
      <c r="G9775" s="1"/>
    </row>
    <row r="9776" spans="2:7" x14ac:dyDescent="0.35">
      <c r="B9776" s="7">
        <v>52508</v>
      </c>
      <c r="G9776" s="1"/>
    </row>
    <row r="9777" spans="2:7" x14ac:dyDescent="0.35">
      <c r="B9777" s="7">
        <v>52509</v>
      </c>
      <c r="G9777" s="1"/>
    </row>
    <row r="9778" spans="2:7" x14ac:dyDescent="0.35">
      <c r="B9778" s="7">
        <v>52510</v>
      </c>
      <c r="G9778" s="1"/>
    </row>
    <row r="9779" spans="2:7" x14ac:dyDescent="0.35">
      <c r="B9779" s="7">
        <v>52511</v>
      </c>
      <c r="G9779" s="1"/>
    </row>
    <row r="9780" spans="2:7" x14ac:dyDescent="0.35">
      <c r="B9780" s="7">
        <v>52512</v>
      </c>
      <c r="G9780" s="1"/>
    </row>
    <row r="9781" spans="2:7" x14ac:dyDescent="0.35">
      <c r="B9781" s="7">
        <v>52513</v>
      </c>
      <c r="G9781" s="1"/>
    </row>
    <row r="9782" spans="2:7" x14ac:dyDescent="0.35">
      <c r="B9782" s="7">
        <v>52514</v>
      </c>
      <c r="G9782" s="1"/>
    </row>
    <row r="9783" spans="2:7" x14ac:dyDescent="0.35">
      <c r="B9783" s="7">
        <v>52515</v>
      </c>
      <c r="G9783" s="1"/>
    </row>
    <row r="9784" spans="2:7" x14ac:dyDescent="0.35">
      <c r="B9784" s="7">
        <v>52516</v>
      </c>
      <c r="G9784" s="1"/>
    </row>
    <row r="9785" spans="2:7" x14ac:dyDescent="0.35">
      <c r="B9785" s="7">
        <v>52517</v>
      </c>
      <c r="G9785" s="1"/>
    </row>
    <row r="9786" spans="2:7" x14ac:dyDescent="0.35">
      <c r="B9786" s="7">
        <v>52518</v>
      </c>
      <c r="G9786" s="1"/>
    </row>
    <row r="9787" spans="2:7" x14ac:dyDescent="0.35">
      <c r="B9787" s="7">
        <v>52519</v>
      </c>
      <c r="G9787" s="1"/>
    </row>
    <row r="9788" spans="2:7" x14ac:dyDescent="0.35">
      <c r="B9788" s="7">
        <v>52520</v>
      </c>
      <c r="G9788" s="1"/>
    </row>
    <row r="9789" spans="2:7" x14ac:dyDescent="0.35">
      <c r="B9789" s="7">
        <v>52521</v>
      </c>
      <c r="G9789" s="1"/>
    </row>
    <row r="9790" spans="2:7" x14ac:dyDescent="0.35">
      <c r="B9790" s="7">
        <v>52522</v>
      </c>
      <c r="G9790" s="1"/>
    </row>
    <row r="9791" spans="2:7" x14ac:dyDescent="0.35">
      <c r="B9791" s="7">
        <v>52523</v>
      </c>
      <c r="G9791" s="1"/>
    </row>
    <row r="9792" spans="2:7" x14ac:dyDescent="0.35">
      <c r="B9792" s="7">
        <v>52524</v>
      </c>
      <c r="G9792" s="1"/>
    </row>
    <row r="9793" spans="2:7" x14ac:dyDescent="0.35">
      <c r="B9793" s="7">
        <v>52525</v>
      </c>
      <c r="G9793" s="1"/>
    </row>
    <row r="9794" spans="2:7" x14ac:dyDescent="0.35">
      <c r="B9794" s="7">
        <v>52526</v>
      </c>
      <c r="G9794" s="1"/>
    </row>
    <row r="9795" spans="2:7" x14ac:dyDescent="0.35">
      <c r="B9795" s="7">
        <v>52527</v>
      </c>
      <c r="G9795" s="1"/>
    </row>
    <row r="9796" spans="2:7" x14ac:dyDescent="0.35">
      <c r="B9796" s="7">
        <v>52528</v>
      </c>
      <c r="G9796" s="1"/>
    </row>
    <row r="9797" spans="2:7" x14ac:dyDescent="0.35">
      <c r="B9797" s="7">
        <v>52529</v>
      </c>
      <c r="G9797" s="1"/>
    </row>
    <row r="9798" spans="2:7" x14ac:dyDescent="0.35">
      <c r="B9798" s="7">
        <v>52530</v>
      </c>
      <c r="G9798" s="1"/>
    </row>
    <row r="9799" spans="2:7" x14ac:dyDescent="0.35">
      <c r="B9799" s="7">
        <v>52531</v>
      </c>
      <c r="G9799" s="1"/>
    </row>
    <row r="9800" spans="2:7" x14ac:dyDescent="0.35">
      <c r="B9800" s="7">
        <v>52532</v>
      </c>
      <c r="G9800" s="1"/>
    </row>
    <row r="9801" spans="2:7" x14ac:dyDescent="0.35">
      <c r="B9801" s="7">
        <v>52533</v>
      </c>
      <c r="G9801" s="1"/>
    </row>
    <row r="9802" spans="2:7" x14ac:dyDescent="0.35">
      <c r="B9802" s="7">
        <v>52534</v>
      </c>
      <c r="G9802" s="1"/>
    </row>
    <row r="9803" spans="2:7" x14ac:dyDescent="0.35">
      <c r="B9803" s="7">
        <v>52535</v>
      </c>
      <c r="G9803" s="1"/>
    </row>
    <row r="9804" spans="2:7" x14ac:dyDescent="0.35">
      <c r="B9804" s="7">
        <v>52536</v>
      </c>
      <c r="G9804" s="1"/>
    </row>
    <row r="9805" spans="2:7" x14ac:dyDescent="0.35">
      <c r="B9805" s="7">
        <v>52537</v>
      </c>
      <c r="G9805" s="1"/>
    </row>
    <row r="9806" spans="2:7" x14ac:dyDescent="0.35">
      <c r="B9806" s="7">
        <v>52538</v>
      </c>
      <c r="G9806" s="1"/>
    </row>
    <row r="9807" spans="2:7" x14ac:dyDescent="0.35">
      <c r="B9807" s="7">
        <v>52539</v>
      </c>
      <c r="G9807" s="1"/>
    </row>
    <row r="9808" spans="2:7" x14ac:dyDescent="0.35">
      <c r="B9808" s="7">
        <v>52540</v>
      </c>
      <c r="G9808" s="1"/>
    </row>
    <row r="9809" spans="2:7" x14ac:dyDescent="0.35">
      <c r="B9809" s="7">
        <v>52541</v>
      </c>
      <c r="G9809" s="1"/>
    </row>
    <row r="9810" spans="2:7" x14ac:dyDescent="0.35">
      <c r="B9810" s="7">
        <v>52542</v>
      </c>
      <c r="G9810" s="1"/>
    </row>
    <row r="9811" spans="2:7" x14ac:dyDescent="0.35">
      <c r="B9811" s="7">
        <v>52543</v>
      </c>
      <c r="G9811" s="1"/>
    </row>
    <row r="9812" spans="2:7" x14ac:dyDescent="0.35">
      <c r="B9812" s="7">
        <v>52544</v>
      </c>
      <c r="G9812" s="1"/>
    </row>
    <row r="9813" spans="2:7" x14ac:dyDescent="0.35">
      <c r="B9813" s="7">
        <v>52545</v>
      </c>
      <c r="G9813" s="1"/>
    </row>
    <row r="9814" spans="2:7" x14ac:dyDescent="0.35">
      <c r="B9814" s="7">
        <v>52546</v>
      </c>
      <c r="G9814" s="1"/>
    </row>
    <row r="9815" spans="2:7" x14ac:dyDescent="0.35">
      <c r="B9815" s="7">
        <v>52547</v>
      </c>
      <c r="G9815" s="1"/>
    </row>
    <row r="9816" spans="2:7" x14ac:dyDescent="0.35">
      <c r="B9816" s="7">
        <v>52548</v>
      </c>
      <c r="G9816" s="1"/>
    </row>
    <row r="9817" spans="2:7" x14ac:dyDescent="0.35">
      <c r="B9817" s="7">
        <v>52549</v>
      </c>
      <c r="G9817" s="1"/>
    </row>
    <row r="9818" spans="2:7" x14ac:dyDescent="0.35">
      <c r="B9818" s="7">
        <v>52550</v>
      </c>
      <c r="G9818" s="1"/>
    </row>
    <row r="9819" spans="2:7" x14ac:dyDescent="0.35">
      <c r="B9819" s="7">
        <v>52551</v>
      </c>
      <c r="G9819" s="1"/>
    </row>
    <row r="9820" spans="2:7" x14ac:dyDescent="0.35">
      <c r="B9820" s="7">
        <v>52552</v>
      </c>
      <c r="G9820" s="1"/>
    </row>
    <row r="9821" spans="2:7" x14ac:dyDescent="0.35">
      <c r="B9821" s="7">
        <v>52553</v>
      </c>
      <c r="G9821" s="1"/>
    </row>
    <row r="9822" spans="2:7" x14ac:dyDescent="0.35">
      <c r="B9822" s="7">
        <v>52554</v>
      </c>
      <c r="G9822" s="1"/>
    </row>
    <row r="9823" spans="2:7" x14ac:dyDescent="0.35">
      <c r="B9823" s="7">
        <v>52555</v>
      </c>
      <c r="G9823" s="1"/>
    </row>
    <row r="9824" spans="2:7" x14ac:dyDescent="0.35">
      <c r="B9824" s="7">
        <v>52556</v>
      </c>
      <c r="G9824" s="1"/>
    </row>
    <row r="9825" spans="2:7" x14ac:dyDescent="0.35">
      <c r="B9825" s="7">
        <v>52557</v>
      </c>
      <c r="G9825" s="1"/>
    </row>
    <row r="9826" spans="2:7" x14ac:dyDescent="0.35">
      <c r="B9826" s="7">
        <v>52558</v>
      </c>
      <c r="G9826" s="1"/>
    </row>
    <row r="9827" spans="2:7" x14ac:dyDescent="0.35">
      <c r="B9827" s="7">
        <v>52559</v>
      </c>
      <c r="G9827" s="1"/>
    </row>
    <row r="9828" spans="2:7" x14ac:dyDescent="0.35">
      <c r="B9828" s="7">
        <v>52560</v>
      </c>
      <c r="G9828" s="1"/>
    </row>
    <row r="9829" spans="2:7" x14ac:dyDescent="0.35">
      <c r="B9829" s="7">
        <v>52561</v>
      </c>
      <c r="G9829" s="1"/>
    </row>
    <row r="9830" spans="2:7" x14ac:dyDescent="0.35">
      <c r="B9830" s="7">
        <v>52562</v>
      </c>
      <c r="G9830" s="1"/>
    </row>
    <row r="9831" spans="2:7" x14ac:dyDescent="0.35">
      <c r="B9831" s="7">
        <v>52563</v>
      </c>
      <c r="G9831" s="1"/>
    </row>
    <row r="9832" spans="2:7" x14ac:dyDescent="0.35">
      <c r="B9832" s="7">
        <v>52564</v>
      </c>
      <c r="G9832" s="1"/>
    </row>
    <row r="9833" spans="2:7" x14ac:dyDescent="0.35">
      <c r="B9833" s="7">
        <v>52565</v>
      </c>
      <c r="G9833" s="1"/>
    </row>
    <row r="9834" spans="2:7" x14ac:dyDescent="0.35">
      <c r="B9834" s="7">
        <v>52566</v>
      </c>
      <c r="G9834" s="1"/>
    </row>
    <row r="9835" spans="2:7" x14ac:dyDescent="0.35">
      <c r="B9835" s="7">
        <v>52567</v>
      </c>
      <c r="G9835" s="1"/>
    </row>
    <row r="9836" spans="2:7" x14ac:dyDescent="0.35">
      <c r="B9836" s="7">
        <v>52568</v>
      </c>
      <c r="G9836" s="1"/>
    </row>
    <row r="9837" spans="2:7" x14ac:dyDescent="0.35">
      <c r="B9837" s="7">
        <v>52569</v>
      </c>
      <c r="G9837" s="1"/>
    </row>
    <row r="9838" spans="2:7" x14ac:dyDescent="0.35">
      <c r="B9838" s="7">
        <v>52570</v>
      </c>
      <c r="G9838" s="1"/>
    </row>
    <row r="9839" spans="2:7" x14ac:dyDescent="0.35">
      <c r="B9839" s="7">
        <v>52571</v>
      </c>
      <c r="G9839" s="1"/>
    </row>
    <row r="9840" spans="2:7" x14ac:dyDescent="0.35">
      <c r="B9840" s="7">
        <v>52572</v>
      </c>
      <c r="G9840" s="1"/>
    </row>
    <row r="9841" spans="2:7" x14ac:dyDescent="0.35">
      <c r="B9841" s="7">
        <v>52573</v>
      </c>
      <c r="G9841" s="1"/>
    </row>
    <row r="9842" spans="2:7" x14ac:dyDescent="0.35">
      <c r="B9842" s="7">
        <v>52574</v>
      </c>
      <c r="G9842" s="1"/>
    </row>
    <row r="9843" spans="2:7" x14ac:dyDescent="0.35">
      <c r="B9843" s="7">
        <v>52575</v>
      </c>
      <c r="G9843" s="1"/>
    </row>
    <row r="9844" spans="2:7" x14ac:dyDescent="0.35">
      <c r="B9844" s="7">
        <v>52576</v>
      </c>
      <c r="G9844" s="1"/>
    </row>
    <row r="9845" spans="2:7" x14ac:dyDescent="0.35">
      <c r="B9845" s="7">
        <v>52577</v>
      </c>
      <c r="G9845" s="1"/>
    </row>
    <row r="9846" spans="2:7" x14ac:dyDescent="0.35">
      <c r="B9846" s="7">
        <v>52578</v>
      </c>
      <c r="G9846" s="1"/>
    </row>
    <row r="9847" spans="2:7" x14ac:dyDescent="0.35">
      <c r="B9847" s="7">
        <v>52579</v>
      </c>
      <c r="G9847" s="1"/>
    </row>
    <row r="9848" spans="2:7" x14ac:dyDescent="0.35">
      <c r="B9848" s="7">
        <v>52580</v>
      </c>
      <c r="G9848" s="1"/>
    </row>
    <row r="9849" spans="2:7" x14ac:dyDescent="0.35">
      <c r="B9849" s="7">
        <v>52581</v>
      </c>
      <c r="G9849" s="1"/>
    </row>
    <row r="9850" spans="2:7" x14ac:dyDescent="0.35">
      <c r="B9850" s="7">
        <v>52582</v>
      </c>
      <c r="G9850" s="1"/>
    </row>
    <row r="9851" spans="2:7" x14ac:dyDescent="0.35">
      <c r="B9851" s="7">
        <v>52583</v>
      </c>
      <c r="G9851" s="1"/>
    </row>
    <row r="9852" spans="2:7" x14ac:dyDescent="0.35">
      <c r="B9852" s="7">
        <v>52584</v>
      </c>
      <c r="G9852" s="1"/>
    </row>
    <row r="9853" spans="2:7" x14ac:dyDescent="0.35">
      <c r="B9853" s="7">
        <v>52585</v>
      </c>
      <c r="G9853" s="1"/>
    </row>
    <row r="9854" spans="2:7" x14ac:dyDescent="0.35">
      <c r="B9854" s="7">
        <v>52586</v>
      </c>
      <c r="G9854" s="1"/>
    </row>
    <row r="9855" spans="2:7" x14ac:dyDescent="0.35">
      <c r="B9855" s="7">
        <v>52587</v>
      </c>
      <c r="G9855" s="1"/>
    </row>
    <row r="9856" spans="2:7" x14ac:dyDescent="0.35">
      <c r="B9856" s="7">
        <v>52588</v>
      </c>
      <c r="G9856" s="1"/>
    </row>
    <row r="9857" spans="2:7" x14ac:dyDescent="0.35">
      <c r="B9857" s="7">
        <v>52589</v>
      </c>
      <c r="G9857" s="1"/>
    </row>
    <row r="9858" spans="2:7" x14ac:dyDescent="0.35">
      <c r="B9858" s="7">
        <v>52590</v>
      </c>
      <c r="G9858" s="1"/>
    </row>
    <row r="9859" spans="2:7" x14ac:dyDescent="0.35">
      <c r="B9859" s="7">
        <v>52591</v>
      </c>
      <c r="G9859" s="1"/>
    </row>
    <row r="9860" spans="2:7" x14ac:dyDescent="0.35">
      <c r="B9860" s="7">
        <v>52592</v>
      </c>
      <c r="G9860" s="1"/>
    </row>
    <row r="9861" spans="2:7" x14ac:dyDescent="0.35">
      <c r="B9861" s="7">
        <v>52593</v>
      </c>
      <c r="G9861" s="1"/>
    </row>
    <row r="9862" spans="2:7" x14ac:dyDescent="0.35">
      <c r="B9862" s="7">
        <v>52594</v>
      </c>
      <c r="G9862" s="1"/>
    </row>
    <row r="9863" spans="2:7" x14ac:dyDescent="0.35">
      <c r="B9863" s="7">
        <v>52595</v>
      </c>
      <c r="G9863" s="1"/>
    </row>
    <row r="9864" spans="2:7" x14ac:dyDescent="0.35">
      <c r="B9864" s="7">
        <v>52596</v>
      </c>
      <c r="G9864" s="1"/>
    </row>
    <row r="9865" spans="2:7" x14ac:dyDescent="0.35">
      <c r="B9865" s="7">
        <v>52597</v>
      </c>
      <c r="G9865" s="1"/>
    </row>
    <row r="9866" spans="2:7" x14ac:dyDescent="0.35">
      <c r="B9866" s="7">
        <v>52598</v>
      </c>
      <c r="G9866" s="1"/>
    </row>
    <row r="9867" spans="2:7" x14ac:dyDescent="0.35">
      <c r="B9867" s="7">
        <v>52599</v>
      </c>
      <c r="G9867" s="1"/>
    </row>
    <row r="9868" spans="2:7" x14ac:dyDescent="0.35">
      <c r="B9868" s="7">
        <v>52600</v>
      </c>
      <c r="G9868" s="1"/>
    </row>
    <row r="9869" spans="2:7" x14ac:dyDescent="0.35">
      <c r="B9869" s="7">
        <v>52601</v>
      </c>
      <c r="G9869" s="1"/>
    </row>
    <row r="9870" spans="2:7" x14ac:dyDescent="0.35">
      <c r="B9870" s="7">
        <v>52602</v>
      </c>
      <c r="G9870" s="1"/>
    </row>
    <row r="9871" spans="2:7" x14ac:dyDescent="0.35">
      <c r="B9871" s="7">
        <v>52603</v>
      </c>
      <c r="G9871" s="1"/>
    </row>
    <row r="9872" spans="2:7" x14ac:dyDescent="0.35">
      <c r="B9872" s="7">
        <v>52604</v>
      </c>
      <c r="G9872" s="1"/>
    </row>
    <row r="9873" spans="2:7" x14ac:dyDescent="0.35">
      <c r="B9873" s="7">
        <v>52605</v>
      </c>
      <c r="G9873" s="1"/>
    </row>
    <row r="9874" spans="2:7" x14ac:dyDescent="0.35">
      <c r="B9874" s="7">
        <v>52606</v>
      </c>
      <c r="G9874" s="1"/>
    </row>
    <row r="9875" spans="2:7" x14ac:dyDescent="0.35">
      <c r="B9875" s="7">
        <v>52607</v>
      </c>
      <c r="G9875" s="1"/>
    </row>
    <row r="9876" spans="2:7" x14ac:dyDescent="0.35">
      <c r="B9876" s="7">
        <v>52608</v>
      </c>
      <c r="G9876" s="1"/>
    </row>
    <row r="9877" spans="2:7" x14ac:dyDescent="0.35">
      <c r="B9877" s="7">
        <v>52609</v>
      </c>
      <c r="G9877" s="1"/>
    </row>
    <row r="9878" spans="2:7" x14ac:dyDescent="0.35">
      <c r="B9878" s="7">
        <v>52610</v>
      </c>
      <c r="G9878" s="1"/>
    </row>
    <row r="9879" spans="2:7" x14ac:dyDescent="0.35">
      <c r="B9879" s="7">
        <v>52611</v>
      </c>
      <c r="G9879" s="1"/>
    </row>
    <row r="9880" spans="2:7" x14ac:dyDescent="0.35">
      <c r="B9880" s="7">
        <v>52612</v>
      </c>
      <c r="G9880" s="1"/>
    </row>
    <row r="9881" spans="2:7" x14ac:dyDescent="0.35">
      <c r="B9881" s="7">
        <v>52613</v>
      </c>
      <c r="G9881" s="1"/>
    </row>
    <row r="9882" spans="2:7" x14ac:dyDescent="0.35">
      <c r="B9882" s="7">
        <v>52614</v>
      </c>
      <c r="G9882" s="1"/>
    </row>
    <row r="9883" spans="2:7" x14ac:dyDescent="0.35">
      <c r="B9883" s="7">
        <v>52615</v>
      </c>
      <c r="G9883" s="1"/>
    </row>
    <row r="9884" spans="2:7" x14ac:dyDescent="0.35">
      <c r="B9884" s="7">
        <v>52616</v>
      </c>
      <c r="G9884" s="1"/>
    </row>
    <row r="9885" spans="2:7" x14ac:dyDescent="0.35">
      <c r="B9885" s="7">
        <v>52617</v>
      </c>
      <c r="G9885" s="1"/>
    </row>
    <row r="9886" spans="2:7" x14ac:dyDescent="0.35">
      <c r="B9886" s="7">
        <v>52618</v>
      </c>
      <c r="G9886" s="1"/>
    </row>
    <row r="9887" spans="2:7" x14ac:dyDescent="0.35">
      <c r="B9887" s="7">
        <v>52619</v>
      </c>
      <c r="G9887" s="1"/>
    </row>
    <row r="9888" spans="2:7" x14ac:dyDescent="0.35">
      <c r="B9888" s="7">
        <v>52620</v>
      </c>
      <c r="G9888" s="1"/>
    </row>
    <row r="9889" spans="2:7" x14ac:dyDescent="0.35">
      <c r="B9889" s="7">
        <v>52621</v>
      </c>
      <c r="G9889" s="1"/>
    </row>
    <row r="9890" spans="2:7" x14ac:dyDescent="0.35">
      <c r="B9890" s="7">
        <v>52622</v>
      </c>
      <c r="G9890" s="1"/>
    </row>
    <row r="9891" spans="2:7" x14ac:dyDescent="0.35">
      <c r="B9891" s="7">
        <v>52623</v>
      </c>
      <c r="G9891" s="1"/>
    </row>
    <row r="9892" spans="2:7" x14ac:dyDescent="0.35">
      <c r="B9892" s="7">
        <v>52624</v>
      </c>
      <c r="G9892" s="1"/>
    </row>
    <row r="9893" spans="2:7" x14ac:dyDescent="0.35">
      <c r="B9893" s="7">
        <v>52625</v>
      </c>
      <c r="G9893" s="1"/>
    </row>
    <row r="9894" spans="2:7" x14ac:dyDescent="0.35">
      <c r="B9894" s="7">
        <v>52626</v>
      </c>
      <c r="G9894" s="1"/>
    </row>
    <row r="9895" spans="2:7" x14ac:dyDescent="0.35">
      <c r="B9895" s="7">
        <v>52627</v>
      </c>
      <c r="G9895" s="1"/>
    </row>
    <row r="9896" spans="2:7" x14ac:dyDescent="0.35">
      <c r="B9896" s="7">
        <v>52628</v>
      </c>
      <c r="G9896" s="1"/>
    </row>
    <row r="9897" spans="2:7" x14ac:dyDescent="0.35">
      <c r="B9897" s="7">
        <v>52629</v>
      </c>
      <c r="G9897" s="1"/>
    </row>
    <row r="9898" spans="2:7" x14ac:dyDescent="0.35">
      <c r="B9898" s="7">
        <v>52630</v>
      </c>
      <c r="G9898" s="1"/>
    </row>
    <row r="9899" spans="2:7" x14ac:dyDescent="0.35">
      <c r="B9899" s="7">
        <v>52631</v>
      </c>
      <c r="G9899" s="1"/>
    </row>
    <row r="9900" spans="2:7" x14ac:dyDescent="0.35">
      <c r="B9900" s="7">
        <v>52632</v>
      </c>
      <c r="G9900" s="1"/>
    </row>
    <row r="9901" spans="2:7" x14ac:dyDescent="0.35">
      <c r="B9901" s="7">
        <v>52633</v>
      </c>
      <c r="G9901" s="1"/>
    </row>
    <row r="9902" spans="2:7" x14ac:dyDescent="0.35">
      <c r="B9902" s="7">
        <v>52634</v>
      </c>
      <c r="G9902" s="1"/>
    </row>
    <row r="9903" spans="2:7" x14ac:dyDescent="0.35">
      <c r="B9903" s="7">
        <v>52635</v>
      </c>
      <c r="G9903" s="1"/>
    </row>
    <row r="9904" spans="2:7" x14ac:dyDescent="0.35">
      <c r="B9904" s="7">
        <v>52636</v>
      </c>
      <c r="G9904" s="1"/>
    </row>
    <row r="9905" spans="2:7" x14ac:dyDescent="0.35">
      <c r="B9905" s="7">
        <v>52637</v>
      </c>
      <c r="G9905" s="1"/>
    </row>
    <row r="9906" spans="2:7" x14ac:dyDescent="0.35">
      <c r="B9906" s="7">
        <v>52638</v>
      </c>
      <c r="G9906" s="1"/>
    </row>
    <row r="9907" spans="2:7" x14ac:dyDescent="0.35">
      <c r="B9907" s="7">
        <v>52639</v>
      </c>
      <c r="G9907" s="1"/>
    </row>
    <row r="9908" spans="2:7" x14ac:dyDescent="0.35">
      <c r="B9908" s="7">
        <v>52640</v>
      </c>
      <c r="G9908" s="1"/>
    </row>
    <row r="9909" spans="2:7" x14ac:dyDescent="0.35">
      <c r="B9909" s="7">
        <v>52641</v>
      </c>
      <c r="G9909" s="1"/>
    </row>
    <row r="9910" spans="2:7" x14ac:dyDescent="0.35">
      <c r="B9910" s="7">
        <v>52642</v>
      </c>
      <c r="G9910" s="1"/>
    </row>
    <row r="9911" spans="2:7" x14ac:dyDescent="0.35">
      <c r="B9911" s="7">
        <v>52643</v>
      </c>
      <c r="G9911" s="1"/>
    </row>
    <row r="9912" spans="2:7" x14ac:dyDescent="0.35">
      <c r="B9912" s="7">
        <v>52644</v>
      </c>
      <c r="G9912" s="1"/>
    </row>
    <row r="9913" spans="2:7" x14ac:dyDescent="0.35">
      <c r="B9913" s="7">
        <v>52645</v>
      </c>
      <c r="G9913" s="1"/>
    </row>
    <row r="9914" spans="2:7" x14ac:dyDescent="0.35">
      <c r="B9914" s="7">
        <v>52646</v>
      </c>
      <c r="G9914" s="1"/>
    </row>
    <row r="9915" spans="2:7" x14ac:dyDescent="0.35">
      <c r="B9915" s="7">
        <v>52647</v>
      </c>
      <c r="G9915" s="1"/>
    </row>
    <row r="9916" spans="2:7" x14ac:dyDescent="0.35">
      <c r="B9916" s="7">
        <v>52648</v>
      </c>
      <c r="G9916" s="1"/>
    </row>
    <row r="9917" spans="2:7" x14ac:dyDescent="0.35">
      <c r="B9917" s="7">
        <v>52649</v>
      </c>
      <c r="G9917" s="1"/>
    </row>
    <row r="9918" spans="2:7" x14ac:dyDescent="0.35">
      <c r="B9918" s="7">
        <v>52650</v>
      </c>
      <c r="G9918" s="1"/>
    </row>
    <row r="9919" spans="2:7" x14ac:dyDescent="0.35">
      <c r="B9919" s="7">
        <v>52651</v>
      </c>
      <c r="G9919" s="1"/>
    </row>
    <row r="9920" spans="2:7" x14ac:dyDescent="0.35">
      <c r="B9920" s="7">
        <v>52652</v>
      </c>
      <c r="G9920" s="1"/>
    </row>
    <row r="9921" spans="2:7" x14ac:dyDescent="0.35">
      <c r="B9921" s="7">
        <v>52653</v>
      </c>
      <c r="G9921" s="1"/>
    </row>
    <row r="9922" spans="2:7" x14ac:dyDescent="0.35">
      <c r="B9922" s="7">
        <v>52654</v>
      </c>
      <c r="G9922" s="1"/>
    </row>
    <row r="9923" spans="2:7" x14ac:dyDescent="0.35">
      <c r="B9923" s="7">
        <v>52655</v>
      </c>
      <c r="G9923" s="1"/>
    </row>
    <row r="9924" spans="2:7" x14ac:dyDescent="0.35">
      <c r="B9924" s="7">
        <v>52656</v>
      </c>
      <c r="G9924" s="1"/>
    </row>
    <row r="9925" spans="2:7" x14ac:dyDescent="0.35">
      <c r="B9925" s="7">
        <v>52657</v>
      </c>
      <c r="G9925" s="1"/>
    </row>
    <row r="9926" spans="2:7" x14ac:dyDescent="0.35">
      <c r="B9926" s="7">
        <v>52658</v>
      </c>
      <c r="G9926" s="1"/>
    </row>
    <row r="9927" spans="2:7" x14ac:dyDescent="0.35">
      <c r="B9927" s="7">
        <v>52659</v>
      </c>
      <c r="G9927" s="1"/>
    </row>
    <row r="9928" spans="2:7" x14ac:dyDescent="0.35">
      <c r="B9928" s="7">
        <v>52660</v>
      </c>
      <c r="G9928" s="1"/>
    </row>
    <row r="9929" spans="2:7" x14ac:dyDescent="0.35">
      <c r="B9929" s="7">
        <v>52661</v>
      </c>
      <c r="G9929" s="1"/>
    </row>
    <row r="9930" spans="2:7" x14ac:dyDescent="0.35">
      <c r="B9930" s="7">
        <v>52662</v>
      </c>
      <c r="G9930" s="1"/>
    </row>
    <row r="9931" spans="2:7" x14ac:dyDescent="0.35">
      <c r="B9931" s="7">
        <v>52663</v>
      </c>
      <c r="G9931" s="1"/>
    </row>
    <row r="9932" spans="2:7" x14ac:dyDescent="0.35">
      <c r="B9932" s="7">
        <v>52664</v>
      </c>
      <c r="G9932" s="1"/>
    </row>
    <row r="9933" spans="2:7" x14ac:dyDescent="0.35">
      <c r="B9933" s="7">
        <v>52665</v>
      </c>
      <c r="G9933" s="1"/>
    </row>
    <row r="9934" spans="2:7" x14ac:dyDescent="0.35">
      <c r="B9934" s="7">
        <v>52666</v>
      </c>
      <c r="G9934" s="1"/>
    </row>
    <row r="9935" spans="2:7" x14ac:dyDescent="0.35">
      <c r="B9935" s="7">
        <v>52667</v>
      </c>
      <c r="G9935" s="1"/>
    </row>
    <row r="9936" spans="2:7" x14ac:dyDescent="0.35">
      <c r="B9936" s="7">
        <v>52668</v>
      </c>
      <c r="G9936" s="1"/>
    </row>
    <row r="9937" spans="2:7" x14ac:dyDescent="0.35">
      <c r="B9937" s="7">
        <v>52669</v>
      </c>
      <c r="G9937" s="1"/>
    </row>
    <row r="9938" spans="2:7" x14ac:dyDescent="0.35">
      <c r="B9938" s="7">
        <v>52670</v>
      </c>
      <c r="G9938" s="1"/>
    </row>
    <row r="9939" spans="2:7" x14ac:dyDescent="0.35">
      <c r="B9939" s="7">
        <v>52671</v>
      </c>
      <c r="G9939" s="1"/>
    </row>
    <row r="9940" spans="2:7" x14ac:dyDescent="0.35">
      <c r="B9940" s="7">
        <v>52672</v>
      </c>
      <c r="G9940" s="1"/>
    </row>
    <row r="9941" spans="2:7" x14ac:dyDescent="0.35">
      <c r="B9941" s="7">
        <v>52673</v>
      </c>
      <c r="G9941" s="1"/>
    </row>
    <row r="9942" spans="2:7" x14ac:dyDescent="0.35">
      <c r="B9942" s="7">
        <v>52674</v>
      </c>
      <c r="G9942" s="1"/>
    </row>
    <row r="9943" spans="2:7" x14ac:dyDescent="0.35">
      <c r="B9943" s="7">
        <v>52675</v>
      </c>
      <c r="G9943" s="1"/>
    </row>
    <row r="9944" spans="2:7" x14ac:dyDescent="0.35">
      <c r="B9944" s="7">
        <v>52676</v>
      </c>
      <c r="G9944" s="1"/>
    </row>
    <row r="9945" spans="2:7" x14ac:dyDescent="0.35">
      <c r="B9945" s="7">
        <v>52677</v>
      </c>
      <c r="G9945" s="1"/>
    </row>
    <row r="9946" spans="2:7" x14ac:dyDescent="0.35">
      <c r="B9946" s="7">
        <v>52678</v>
      </c>
      <c r="G9946" s="1"/>
    </row>
    <row r="9947" spans="2:7" x14ac:dyDescent="0.35">
      <c r="B9947" s="7">
        <v>52679</v>
      </c>
      <c r="G9947" s="1"/>
    </row>
    <row r="9948" spans="2:7" x14ac:dyDescent="0.35">
      <c r="B9948" s="7">
        <v>52680</v>
      </c>
      <c r="G9948" s="1"/>
    </row>
    <row r="9949" spans="2:7" x14ac:dyDescent="0.35">
      <c r="B9949" s="7">
        <v>52681</v>
      </c>
      <c r="G9949" s="1"/>
    </row>
    <row r="9950" spans="2:7" x14ac:dyDescent="0.35">
      <c r="B9950" s="7">
        <v>52682</v>
      </c>
      <c r="G9950" s="1"/>
    </row>
    <row r="9951" spans="2:7" x14ac:dyDescent="0.35">
      <c r="B9951" s="7">
        <v>52683</v>
      </c>
      <c r="G9951" s="1"/>
    </row>
    <row r="9952" spans="2:7" x14ac:dyDescent="0.35">
      <c r="B9952" s="7">
        <v>52684</v>
      </c>
      <c r="G9952" s="1"/>
    </row>
    <row r="9953" spans="2:7" x14ac:dyDescent="0.35">
      <c r="B9953" s="7">
        <v>52685</v>
      </c>
      <c r="G9953" s="1"/>
    </row>
    <row r="9954" spans="2:7" x14ac:dyDescent="0.35">
      <c r="B9954" s="7">
        <v>52686</v>
      </c>
      <c r="G9954" s="1"/>
    </row>
    <row r="9955" spans="2:7" x14ac:dyDescent="0.35">
      <c r="B9955" s="7">
        <v>52687</v>
      </c>
      <c r="G9955" s="1"/>
    </row>
    <row r="9956" spans="2:7" x14ac:dyDescent="0.35">
      <c r="B9956" s="7">
        <v>52688</v>
      </c>
      <c r="G9956" s="1"/>
    </row>
    <row r="9957" spans="2:7" x14ac:dyDescent="0.35">
      <c r="B9957" s="7">
        <v>52689</v>
      </c>
      <c r="G9957" s="1"/>
    </row>
    <row r="9958" spans="2:7" x14ac:dyDescent="0.35">
      <c r="B9958" s="7">
        <v>52690</v>
      </c>
      <c r="G9958" s="1"/>
    </row>
    <row r="9959" spans="2:7" x14ac:dyDescent="0.35">
      <c r="B9959" s="7">
        <v>52691</v>
      </c>
      <c r="G9959" s="1"/>
    </row>
    <row r="9960" spans="2:7" x14ac:dyDescent="0.35">
      <c r="B9960" s="7">
        <v>52692</v>
      </c>
      <c r="G9960" s="1"/>
    </row>
    <row r="9961" spans="2:7" x14ac:dyDescent="0.35">
      <c r="B9961" s="7">
        <v>52693</v>
      </c>
      <c r="G9961" s="1"/>
    </row>
    <row r="9962" spans="2:7" x14ac:dyDescent="0.35">
      <c r="B9962" s="7">
        <v>52694</v>
      </c>
      <c r="G9962" s="1"/>
    </row>
    <row r="9963" spans="2:7" x14ac:dyDescent="0.35">
      <c r="B9963" s="7">
        <v>52695</v>
      </c>
      <c r="G9963" s="1"/>
    </row>
    <row r="9964" spans="2:7" x14ac:dyDescent="0.35">
      <c r="B9964" s="7">
        <v>52696</v>
      </c>
      <c r="G9964" s="1"/>
    </row>
    <row r="9965" spans="2:7" x14ac:dyDescent="0.35">
      <c r="B9965" s="7">
        <v>52697</v>
      </c>
      <c r="G9965" s="1"/>
    </row>
    <row r="9966" spans="2:7" x14ac:dyDescent="0.35">
      <c r="B9966" s="7">
        <v>52698</v>
      </c>
      <c r="G9966" s="1"/>
    </row>
    <row r="9967" spans="2:7" x14ac:dyDescent="0.35">
      <c r="B9967" s="7">
        <v>52699</v>
      </c>
      <c r="G9967" s="1"/>
    </row>
    <row r="9968" spans="2:7" x14ac:dyDescent="0.35">
      <c r="B9968" s="7">
        <v>52700</v>
      </c>
      <c r="G9968" s="1"/>
    </row>
    <row r="9969" spans="2:7" x14ac:dyDescent="0.35">
      <c r="B9969" s="7">
        <v>52701</v>
      </c>
      <c r="G9969" s="1"/>
    </row>
    <row r="9970" spans="2:7" x14ac:dyDescent="0.35">
      <c r="B9970" s="7">
        <v>52702</v>
      </c>
      <c r="G9970" s="1"/>
    </row>
    <row r="9971" spans="2:7" x14ac:dyDescent="0.35">
      <c r="B9971" s="7">
        <v>52703</v>
      </c>
      <c r="G9971" s="1"/>
    </row>
    <row r="9972" spans="2:7" x14ac:dyDescent="0.35">
      <c r="B9972" s="7">
        <v>52704</v>
      </c>
      <c r="G9972" s="1"/>
    </row>
    <row r="9973" spans="2:7" x14ac:dyDescent="0.35">
      <c r="B9973" s="7">
        <v>52705</v>
      </c>
      <c r="G9973" s="1"/>
    </row>
    <row r="9974" spans="2:7" x14ac:dyDescent="0.35">
      <c r="B9974" s="7">
        <v>52706</v>
      </c>
      <c r="G9974" s="1"/>
    </row>
    <row r="9975" spans="2:7" x14ac:dyDescent="0.35">
      <c r="B9975" s="7">
        <v>52707</v>
      </c>
      <c r="G9975" s="1"/>
    </row>
    <row r="9976" spans="2:7" x14ac:dyDescent="0.35">
      <c r="B9976" s="7">
        <v>52708</v>
      </c>
      <c r="G9976" s="1"/>
    </row>
    <row r="9977" spans="2:7" x14ac:dyDescent="0.35">
      <c r="B9977" s="7">
        <v>52709</v>
      </c>
      <c r="G9977" s="1"/>
    </row>
    <row r="9978" spans="2:7" x14ac:dyDescent="0.35">
      <c r="B9978" s="7">
        <v>52710</v>
      </c>
      <c r="G9978" s="1"/>
    </row>
    <row r="9979" spans="2:7" x14ac:dyDescent="0.35">
      <c r="B9979" s="7">
        <v>52711</v>
      </c>
      <c r="G9979" s="1"/>
    </row>
    <row r="9980" spans="2:7" x14ac:dyDescent="0.35">
      <c r="B9980" s="7">
        <v>52712</v>
      </c>
      <c r="G9980" s="1"/>
    </row>
    <row r="9981" spans="2:7" x14ac:dyDescent="0.35">
      <c r="B9981" s="7">
        <v>52713</v>
      </c>
      <c r="G9981" s="1"/>
    </row>
    <row r="9982" spans="2:7" x14ac:dyDescent="0.35">
      <c r="B9982" s="7">
        <v>52714</v>
      </c>
      <c r="G9982" s="1"/>
    </row>
    <row r="9983" spans="2:7" x14ac:dyDescent="0.35">
      <c r="B9983" s="7">
        <v>52715</v>
      </c>
      <c r="G9983" s="1"/>
    </row>
    <row r="9984" spans="2:7" x14ac:dyDescent="0.35">
      <c r="B9984" s="7">
        <v>52716</v>
      </c>
      <c r="G9984" s="1"/>
    </row>
    <row r="9985" spans="2:7" x14ac:dyDescent="0.35">
      <c r="B9985" s="7">
        <v>52717</v>
      </c>
      <c r="G9985" s="1"/>
    </row>
    <row r="9986" spans="2:7" x14ac:dyDescent="0.35">
      <c r="B9986" s="7">
        <v>52718</v>
      </c>
      <c r="G9986" s="1"/>
    </row>
    <row r="9987" spans="2:7" x14ac:dyDescent="0.35">
      <c r="B9987" s="7">
        <v>52719</v>
      </c>
      <c r="G9987" s="1"/>
    </row>
    <row r="9988" spans="2:7" x14ac:dyDescent="0.35">
      <c r="B9988" s="7">
        <v>52720</v>
      </c>
      <c r="G9988" s="1"/>
    </row>
    <row r="9989" spans="2:7" x14ac:dyDescent="0.35">
      <c r="B9989" s="7">
        <v>52721</v>
      </c>
      <c r="G9989" s="1"/>
    </row>
    <row r="9990" spans="2:7" x14ac:dyDescent="0.35">
      <c r="B9990" s="7">
        <v>52722</v>
      </c>
      <c r="G9990" s="1"/>
    </row>
    <row r="9991" spans="2:7" x14ac:dyDescent="0.35">
      <c r="B9991" s="7">
        <v>52723</v>
      </c>
      <c r="G9991" s="1"/>
    </row>
    <row r="9992" spans="2:7" x14ac:dyDescent="0.35">
      <c r="B9992" s="7">
        <v>52724</v>
      </c>
      <c r="G9992" s="1"/>
    </row>
    <row r="9993" spans="2:7" x14ac:dyDescent="0.35">
      <c r="B9993" s="7">
        <v>52725</v>
      </c>
      <c r="G9993" s="1"/>
    </row>
    <row r="9994" spans="2:7" x14ac:dyDescent="0.35">
      <c r="B9994" s="7">
        <v>52726</v>
      </c>
      <c r="G9994" s="1"/>
    </row>
    <row r="9995" spans="2:7" x14ac:dyDescent="0.35">
      <c r="B9995" s="7">
        <v>52727</v>
      </c>
      <c r="G9995" s="1"/>
    </row>
    <row r="9996" spans="2:7" x14ac:dyDescent="0.35">
      <c r="B9996" s="7">
        <v>52728</v>
      </c>
      <c r="G9996" s="1"/>
    </row>
    <row r="9997" spans="2:7" x14ac:dyDescent="0.35">
      <c r="B9997" s="7">
        <v>52729</v>
      </c>
      <c r="G9997" s="1"/>
    </row>
    <row r="9998" spans="2:7" x14ac:dyDescent="0.35">
      <c r="B9998" s="7">
        <v>52730</v>
      </c>
      <c r="G9998" s="1"/>
    </row>
    <row r="9999" spans="2:7" x14ac:dyDescent="0.35">
      <c r="B9999" s="7">
        <v>52731</v>
      </c>
      <c r="G9999" s="1"/>
    </row>
    <row r="10000" spans="2:7" x14ac:dyDescent="0.35">
      <c r="B10000" s="7">
        <v>52732</v>
      </c>
      <c r="G10000" s="1"/>
    </row>
    <row r="10001" spans="2:7" x14ac:dyDescent="0.35">
      <c r="B10001" s="7">
        <v>52733</v>
      </c>
      <c r="G10001" s="1"/>
    </row>
    <row r="10002" spans="2:7" x14ac:dyDescent="0.35">
      <c r="B10002" s="7">
        <v>52734</v>
      </c>
      <c r="G10002" s="1"/>
    </row>
    <row r="10003" spans="2:7" x14ac:dyDescent="0.35">
      <c r="B10003" s="7">
        <v>52735</v>
      </c>
      <c r="G10003" s="1"/>
    </row>
    <row r="10004" spans="2:7" x14ac:dyDescent="0.35">
      <c r="B10004" s="7">
        <v>52736</v>
      </c>
      <c r="G10004" s="1"/>
    </row>
    <row r="10005" spans="2:7" x14ac:dyDescent="0.35">
      <c r="B10005" s="7">
        <v>52737</v>
      </c>
      <c r="G10005" s="1"/>
    </row>
    <row r="10006" spans="2:7" x14ac:dyDescent="0.35">
      <c r="B10006" s="7">
        <v>52738</v>
      </c>
      <c r="G10006" s="1"/>
    </row>
    <row r="10007" spans="2:7" x14ac:dyDescent="0.35">
      <c r="B10007" s="7">
        <v>52739</v>
      </c>
      <c r="G10007" s="1"/>
    </row>
    <row r="10008" spans="2:7" x14ac:dyDescent="0.35">
      <c r="B10008" s="7">
        <v>52740</v>
      </c>
      <c r="G10008" s="1"/>
    </row>
    <row r="10009" spans="2:7" x14ac:dyDescent="0.35">
      <c r="B10009" s="7">
        <v>52741</v>
      </c>
      <c r="G10009" s="1"/>
    </row>
    <row r="10010" spans="2:7" x14ac:dyDescent="0.35">
      <c r="B10010" s="7">
        <v>52742</v>
      </c>
      <c r="G10010" s="1"/>
    </row>
    <row r="10011" spans="2:7" x14ac:dyDescent="0.35">
      <c r="B10011" s="7">
        <v>52743</v>
      </c>
      <c r="G10011" s="1"/>
    </row>
    <row r="10012" spans="2:7" x14ac:dyDescent="0.35">
      <c r="B10012" s="7">
        <v>52744</v>
      </c>
      <c r="G10012" s="1"/>
    </row>
    <row r="10013" spans="2:7" x14ac:dyDescent="0.35">
      <c r="B10013" s="7">
        <v>52745</v>
      </c>
      <c r="G10013" s="1"/>
    </row>
    <row r="10014" spans="2:7" x14ac:dyDescent="0.35">
      <c r="B10014" s="7">
        <v>52746</v>
      </c>
      <c r="G10014" s="1"/>
    </row>
    <row r="10015" spans="2:7" x14ac:dyDescent="0.35">
      <c r="B10015" s="7">
        <v>52747</v>
      </c>
      <c r="G10015" s="1"/>
    </row>
    <row r="10016" spans="2:7" x14ac:dyDescent="0.35">
      <c r="B10016" s="7">
        <v>52748</v>
      </c>
      <c r="G10016" s="1"/>
    </row>
    <row r="10017" spans="2:7" x14ac:dyDescent="0.35">
      <c r="B10017" s="7">
        <v>52749</v>
      </c>
      <c r="G10017" s="1"/>
    </row>
    <row r="10018" spans="2:7" x14ac:dyDescent="0.35">
      <c r="B10018" s="7">
        <v>52750</v>
      </c>
      <c r="G10018" s="1"/>
    </row>
    <row r="10019" spans="2:7" x14ac:dyDescent="0.35">
      <c r="B10019" s="7">
        <v>52751</v>
      </c>
      <c r="G10019" s="1"/>
    </row>
    <row r="10020" spans="2:7" x14ac:dyDescent="0.35">
      <c r="B10020" s="7">
        <v>52752</v>
      </c>
      <c r="G10020" s="1"/>
    </row>
    <row r="10021" spans="2:7" x14ac:dyDescent="0.35">
      <c r="B10021" s="7">
        <v>52753</v>
      </c>
      <c r="G10021" s="1"/>
    </row>
    <row r="10022" spans="2:7" x14ac:dyDescent="0.35">
      <c r="B10022" s="7">
        <v>52754</v>
      </c>
      <c r="G10022" s="1"/>
    </row>
    <row r="10023" spans="2:7" x14ac:dyDescent="0.35">
      <c r="B10023" s="7">
        <v>52755</v>
      </c>
      <c r="G10023" s="1"/>
    </row>
    <row r="10024" spans="2:7" x14ac:dyDescent="0.35">
      <c r="B10024" s="7">
        <v>52756</v>
      </c>
      <c r="G10024" s="1"/>
    </row>
    <row r="10025" spans="2:7" x14ac:dyDescent="0.35">
      <c r="B10025" s="7">
        <v>52757</v>
      </c>
      <c r="G10025" s="1"/>
    </row>
    <row r="10026" spans="2:7" x14ac:dyDescent="0.35">
      <c r="B10026" s="7">
        <v>52758</v>
      </c>
      <c r="G10026" s="1"/>
    </row>
    <row r="10027" spans="2:7" x14ac:dyDescent="0.35">
      <c r="B10027" s="7">
        <v>52759</v>
      </c>
      <c r="G10027" s="1"/>
    </row>
    <row r="10028" spans="2:7" x14ac:dyDescent="0.35">
      <c r="B10028" s="7">
        <v>52760</v>
      </c>
      <c r="G10028" s="1"/>
    </row>
    <row r="10029" spans="2:7" x14ac:dyDescent="0.35">
      <c r="B10029" s="7">
        <v>52761</v>
      </c>
      <c r="G10029" s="1"/>
    </row>
    <row r="10030" spans="2:7" x14ac:dyDescent="0.35">
      <c r="B10030" s="7">
        <v>52762</v>
      </c>
      <c r="G10030" s="1"/>
    </row>
    <row r="10031" spans="2:7" x14ac:dyDescent="0.35">
      <c r="B10031" s="7">
        <v>52763</v>
      </c>
      <c r="G10031" s="1"/>
    </row>
    <row r="10032" spans="2:7" x14ac:dyDescent="0.35">
      <c r="B10032" s="7">
        <v>52764</v>
      </c>
      <c r="G10032" s="1"/>
    </row>
    <row r="10033" spans="2:7" x14ac:dyDescent="0.35">
      <c r="B10033" s="7">
        <v>52765</v>
      </c>
      <c r="G10033" s="1"/>
    </row>
    <row r="10034" spans="2:7" x14ac:dyDescent="0.35">
      <c r="B10034" s="7">
        <v>52766</v>
      </c>
      <c r="G10034" s="1"/>
    </row>
    <row r="10035" spans="2:7" x14ac:dyDescent="0.35">
      <c r="B10035" s="7">
        <v>52767</v>
      </c>
      <c r="G10035" s="1"/>
    </row>
    <row r="10036" spans="2:7" x14ac:dyDescent="0.35">
      <c r="B10036" s="7">
        <v>52768</v>
      </c>
      <c r="G10036" s="1"/>
    </row>
    <row r="10037" spans="2:7" x14ac:dyDescent="0.35">
      <c r="B10037" s="7">
        <v>52769</v>
      </c>
      <c r="G10037" s="1"/>
    </row>
    <row r="10038" spans="2:7" x14ac:dyDescent="0.35">
      <c r="B10038" s="7">
        <v>52770</v>
      </c>
      <c r="G10038" s="1"/>
    </row>
    <row r="10039" spans="2:7" x14ac:dyDescent="0.35">
      <c r="B10039" s="7">
        <v>52771</v>
      </c>
      <c r="G10039" s="1"/>
    </row>
    <row r="10040" spans="2:7" x14ac:dyDescent="0.35">
      <c r="B10040" s="7">
        <v>52772</v>
      </c>
      <c r="G10040" s="1"/>
    </row>
    <row r="10041" spans="2:7" x14ac:dyDescent="0.35">
      <c r="B10041" s="7">
        <v>52773</v>
      </c>
      <c r="G10041" s="1"/>
    </row>
    <row r="10042" spans="2:7" x14ac:dyDescent="0.35">
      <c r="B10042" s="7">
        <v>52774</v>
      </c>
      <c r="G10042" s="1"/>
    </row>
    <row r="10043" spans="2:7" x14ac:dyDescent="0.35">
      <c r="B10043" s="7">
        <v>52775</v>
      </c>
      <c r="G10043" s="1"/>
    </row>
    <row r="10044" spans="2:7" x14ac:dyDescent="0.35">
      <c r="B10044" s="7">
        <v>52776</v>
      </c>
      <c r="G10044" s="1"/>
    </row>
    <row r="10045" spans="2:7" x14ac:dyDescent="0.35">
      <c r="B10045" s="7">
        <v>52777</v>
      </c>
      <c r="G10045" s="1"/>
    </row>
    <row r="10046" spans="2:7" x14ac:dyDescent="0.35">
      <c r="B10046" s="7">
        <v>52778</v>
      </c>
      <c r="G10046" s="1"/>
    </row>
    <row r="10047" spans="2:7" x14ac:dyDescent="0.35">
      <c r="B10047" s="7">
        <v>52779</v>
      </c>
      <c r="G10047" s="1"/>
    </row>
    <row r="10048" spans="2:7" x14ac:dyDescent="0.35">
      <c r="B10048" s="7">
        <v>52780</v>
      </c>
      <c r="G10048" s="1"/>
    </row>
    <row r="10049" spans="2:7" x14ac:dyDescent="0.35">
      <c r="B10049" s="7">
        <v>52781</v>
      </c>
      <c r="G10049" s="1"/>
    </row>
    <row r="10050" spans="2:7" x14ac:dyDescent="0.35">
      <c r="B10050" s="7">
        <v>52782</v>
      </c>
      <c r="G10050" s="1"/>
    </row>
    <row r="10051" spans="2:7" x14ac:dyDescent="0.35">
      <c r="B10051" s="7">
        <v>52783</v>
      </c>
      <c r="G10051" s="1"/>
    </row>
    <row r="10052" spans="2:7" x14ac:dyDescent="0.35">
      <c r="B10052" s="7">
        <v>52784</v>
      </c>
      <c r="G10052" s="1"/>
    </row>
    <row r="10053" spans="2:7" x14ac:dyDescent="0.35">
      <c r="B10053" s="7">
        <v>52785</v>
      </c>
      <c r="G10053" s="1"/>
    </row>
    <row r="10054" spans="2:7" x14ac:dyDescent="0.35">
      <c r="B10054" s="7">
        <v>52786</v>
      </c>
      <c r="G10054" s="1"/>
    </row>
    <row r="10055" spans="2:7" x14ac:dyDescent="0.35">
      <c r="B10055" s="7">
        <v>52787</v>
      </c>
      <c r="G10055" s="1"/>
    </row>
    <row r="10056" spans="2:7" x14ac:dyDescent="0.35">
      <c r="B10056" s="7">
        <v>52788</v>
      </c>
      <c r="G10056" s="1"/>
    </row>
    <row r="10057" spans="2:7" x14ac:dyDescent="0.35">
      <c r="B10057" s="7">
        <v>52789</v>
      </c>
      <c r="G10057" s="1"/>
    </row>
    <row r="10058" spans="2:7" x14ac:dyDescent="0.35">
      <c r="B10058" s="7">
        <v>52790</v>
      </c>
      <c r="G10058" s="1"/>
    </row>
    <row r="10059" spans="2:7" x14ac:dyDescent="0.35">
      <c r="B10059" s="7">
        <v>52791</v>
      </c>
      <c r="G10059" s="1"/>
    </row>
    <row r="10060" spans="2:7" x14ac:dyDescent="0.35">
      <c r="B10060" s="7">
        <v>52792</v>
      </c>
      <c r="G10060" s="1"/>
    </row>
    <row r="10061" spans="2:7" x14ac:dyDescent="0.35">
      <c r="B10061" s="7">
        <v>52793</v>
      </c>
      <c r="G10061" s="1"/>
    </row>
    <row r="10062" spans="2:7" x14ac:dyDescent="0.35">
      <c r="B10062" s="7">
        <v>52794</v>
      </c>
      <c r="G10062" s="1"/>
    </row>
    <row r="10063" spans="2:7" x14ac:dyDescent="0.35">
      <c r="B10063" s="7">
        <v>52795</v>
      </c>
      <c r="G10063" s="1"/>
    </row>
    <row r="10064" spans="2:7" x14ac:dyDescent="0.35">
      <c r="B10064" s="7">
        <v>52796</v>
      </c>
      <c r="G10064" s="1"/>
    </row>
    <row r="10065" spans="2:7" x14ac:dyDescent="0.35">
      <c r="B10065" s="7">
        <v>52797</v>
      </c>
      <c r="G10065" s="1"/>
    </row>
    <row r="10066" spans="2:7" x14ac:dyDescent="0.35">
      <c r="B10066" s="7">
        <v>52798</v>
      </c>
      <c r="G10066" s="1"/>
    </row>
    <row r="10067" spans="2:7" x14ac:dyDescent="0.35">
      <c r="B10067" s="7">
        <v>52799</v>
      </c>
      <c r="G10067" s="1"/>
    </row>
    <row r="10068" spans="2:7" x14ac:dyDescent="0.35">
      <c r="B10068" s="7">
        <v>52800</v>
      </c>
      <c r="G10068" s="1"/>
    </row>
    <row r="10069" spans="2:7" x14ac:dyDescent="0.35">
      <c r="B10069" s="7">
        <v>52801</v>
      </c>
      <c r="G10069" s="1"/>
    </row>
    <row r="10070" spans="2:7" x14ac:dyDescent="0.35">
      <c r="B10070" s="7">
        <v>52802</v>
      </c>
      <c r="G10070" s="1"/>
    </row>
    <row r="10071" spans="2:7" x14ac:dyDescent="0.35">
      <c r="B10071" s="7">
        <v>52803</v>
      </c>
      <c r="G10071" s="1"/>
    </row>
    <row r="10072" spans="2:7" x14ac:dyDescent="0.35">
      <c r="B10072" s="7">
        <v>52804</v>
      </c>
      <c r="G10072" s="1"/>
    </row>
    <row r="10073" spans="2:7" x14ac:dyDescent="0.35">
      <c r="B10073" s="7">
        <v>52805</v>
      </c>
      <c r="G10073" s="1"/>
    </row>
    <row r="10074" spans="2:7" x14ac:dyDescent="0.35">
      <c r="B10074" s="7">
        <v>52806</v>
      </c>
      <c r="G10074" s="1"/>
    </row>
    <row r="10075" spans="2:7" x14ac:dyDescent="0.35">
      <c r="B10075" s="7">
        <v>52807</v>
      </c>
      <c r="G10075" s="1"/>
    </row>
    <row r="10076" spans="2:7" x14ac:dyDescent="0.35">
      <c r="B10076" s="7">
        <v>52808</v>
      </c>
      <c r="G10076" s="1"/>
    </row>
    <row r="10077" spans="2:7" x14ac:dyDescent="0.35">
      <c r="B10077" s="7">
        <v>52809</v>
      </c>
      <c r="G10077" s="1"/>
    </row>
    <row r="10078" spans="2:7" x14ac:dyDescent="0.35">
      <c r="B10078" s="7">
        <v>52810</v>
      </c>
      <c r="G10078" s="1"/>
    </row>
    <row r="10079" spans="2:7" x14ac:dyDescent="0.35">
      <c r="B10079" s="7">
        <v>52811</v>
      </c>
      <c r="G10079" s="1"/>
    </row>
    <row r="10080" spans="2:7" x14ac:dyDescent="0.35">
      <c r="B10080" s="7">
        <v>52812</v>
      </c>
      <c r="G10080" s="1"/>
    </row>
    <row r="10081" spans="2:7" x14ac:dyDescent="0.35">
      <c r="B10081" s="7">
        <v>52813</v>
      </c>
      <c r="G10081" s="1"/>
    </row>
    <row r="10082" spans="2:7" x14ac:dyDescent="0.35">
      <c r="B10082" s="7">
        <v>52814</v>
      </c>
      <c r="G10082" s="1"/>
    </row>
    <row r="10083" spans="2:7" x14ac:dyDescent="0.35">
      <c r="B10083" s="7">
        <v>52815</v>
      </c>
      <c r="G10083" s="1"/>
    </row>
    <row r="10084" spans="2:7" x14ac:dyDescent="0.35">
      <c r="B10084" s="7">
        <v>52816</v>
      </c>
      <c r="G10084" s="1"/>
    </row>
    <row r="10085" spans="2:7" x14ac:dyDescent="0.35">
      <c r="B10085" s="7">
        <v>52817</v>
      </c>
      <c r="G10085" s="1"/>
    </row>
    <row r="10086" spans="2:7" x14ac:dyDescent="0.35">
      <c r="B10086" s="7">
        <v>52818</v>
      </c>
      <c r="G10086" s="1"/>
    </row>
    <row r="10087" spans="2:7" x14ac:dyDescent="0.35">
      <c r="B10087" s="7">
        <v>52819</v>
      </c>
      <c r="G10087" s="1"/>
    </row>
    <row r="10088" spans="2:7" x14ac:dyDescent="0.35">
      <c r="B10088" s="7">
        <v>52820</v>
      </c>
      <c r="G10088" s="1"/>
    </row>
    <row r="10089" spans="2:7" x14ac:dyDescent="0.35">
      <c r="B10089" s="7">
        <v>52821</v>
      </c>
      <c r="G10089" s="1"/>
    </row>
    <row r="10090" spans="2:7" x14ac:dyDescent="0.35">
      <c r="B10090" s="7">
        <v>52822</v>
      </c>
      <c r="G10090" s="1"/>
    </row>
    <row r="10091" spans="2:7" x14ac:dyDescent="0.35">
      <c r="B10091" s="7">
        <v>52823</v>
      </c>
      <c r="G10091" s="1"/>
    </row>
    <row r="10092" spans="2:7" x14ac:dyDescent="0.35">
      <c r="B10092" s="7">
        <v>52824</v>
      </c>
      <c r="G10092" s="1"/>
    </row>
    <row r="10093" spans="2:7" x14ac:dyDescent="0.35">
      <c r="B10093" s="7">
        <v>52825</v>
      </c>
      <c r="G10093" s="1"/>
    </row>
    <row r="10094" spans="2:7" x14ac:dyDescent="0.35">
      <c r="B10094" s="7">
        <v>52826</v>
      </c>
      <c r="G10094" s="1"/>
    </row>
    <row r="10095" spans="2:7" x14ac:dyDescent="0.35">
      <c r="B10095" s="7">
        <v>52827</v>
      </c>
      <c r="G10095" s="1"/>
    </row>
    <row r="10096" spans="2:7" x14ac:dyDescent="0.35">
      <c r="B10096" s="7">
        <v>52828</v>
      </c>
      <c r="G10096" s="1"/>
    </row>
    <row r="10097" spans="2:7" x14ac:dyDescent="0.35">
      <c r="B10097" s="7">
        <v>52829</v>
      </c>
      <c r="G10097" s="1"/>
    </row>
    <row r="10098" spans="2:7" x14ac:dyDescent="0.35">
      <c r="B10098" s="7">
        <v>52830</v>
      </c>
      <c r="G10098" s="1"/>
    </row>
    <row r="10099" spans="2:7" x14ac:dyDescent="0.35">
      <c r="B10099" s="7">
        <v>52831</v>
      </c>
      <c r="G10099" s="1"/>
    </row>
    <row r="10100" spans="2:7" x14ac:dyDescent="0.35">
      <c r="B10100" s="7">
        <v>52832</v>
      </c>
      <c r="G10100" s="1"/>
    </row>
    <row r="10101" spans="2:7" x14ac:dyDescent="0.35">
      <c r="B10101" s="7">
        <v>52833</v>
      </c>
      <c r="G10101" s="1"/>
    </row>
    <row r="10102" spans="2:7" x14ac:dyDescent="0.35">
      <c r="B10102" s="7">
        <v>52834</v>
      </c>
      <c r="G10102" s="1"/>
    </row>
    <row r="10103" spans="2:7" x14ac:dyDescent="0.35">
      <c r="B10103" s="7">
        <v>52835</v>
      </c>
      <c r="G10103" s="1"/>
    </row>
    <row r="10104" spans="2:7" x14ac:dyDescent="0.35">
      <c r="B10104" s="7">
        <v>52836</v>
      </c>
      <c r="G10104" s="1"/>
    </row>
    <row r="10105" spans="2:7" x14ac:dyDescent="0.35">
      <c r="B10105" s="7">
        <v>52837</v>
      </c>
      <c r="G10105" s="1"/>
    </row>
    <row r="10106" spans="2:7" x14ac:dyDescent="0.35">
      <c r="B10106" s="7">
        <v>52838</v>
      </c>
      <c r="G10106" s="1"/>
    </row>
    <row r="10107" spans="2:7" x14ac:dyDescent="0.35">
      <c r="B10107" s="7">
        <v>52839</v>
      </c>
      <c r="G10107" s="1"/>
    </row>
    <row r="10108" spans="2:7" x14ac:dyDescent="0.35">
      <c r="B10108" s="7">
        <v>52840</v>
      </c>
      <c r="G10108" s="1"/>
    </row>
    <row r="10109" spans="2:7" x14ac:dyDescent="0.35">
      <c r="B10109" s="7">
        <v>52841</v>
      </c>
      <c r="G10109" s="1"/>
    </row>
    <row r="10110" spans="2:7" x14ac:dyDescent="0.35">
      <c r="B10110" s="7">
        <v>52842</v>
      </c>
      <c r="G10110" s="1"/>
    </row>
    <row r="10111" spans="2:7" x14ac:dyDescent="0.35">
      <c r="B10111" s="7">
        <v>52843</v>
      </c>
      <c r="G10111" s="1"/>
    </row>
    <row r="10112" spans="2:7" x14ac:dyDescent="0.35">
      <c r="B10112" s="7">
        <v>52844</v>
      </c>
      <c r="G10112" s="1"/>
    </row>
    <row r="10113" spans="2:7" x14ac:dyDescent="0.35">
      <c r="B10113" s="7">
        <v>52845</v>
      </c>
      <c r="G10113" s="1"/>
    </row>
    <row r="10114" spans="2:7" x14ac:dyDescent="0.35">
      <c r="B10114" s="7">
        <v>52846</v>
      </c>
      <c r="G10114" s="1"/>
    </row>
    <row r="10115" spans="2:7" x14ac:dyDescent="0.35">
      <c r="B10115" s="7">
        <v>52847</v>
      </c>
      <c r="G10115" s="1"/>
    </row>
    <row r="10116" spans="2:7" x14ac:dyDescent="0.35">
      <c r="B10116" s="7">
        <v>52848</v>
      </c>
      <c r="G10116" s="1"/>
    </row>
    <row r="10117" spans="2:7" x14ac:dyDescent="0.35">
      <c r="B10117" s="7">
        <v>52849</v>
      </c>
      <c r="G10117" s="1"/>
    </row>
    <row r="10118" spans="2:7" x14ac:dyDescent="0.35">
      <c r="B10118" s="7">
        <v>52850</v>
      </c>
      <c r="G10118" s="1"/>
    </row>
    <row r="10119" spans="2:7" x14ac:dyDescent="0.35">
      <c r="B10119" s="7">
        <v>52851</v>
      </c>
      <c r="G10119" s="1"/>
    </row>
    <row r="10120" spans="2:7" x14ac:dyDescent="0.35">
      <c r="B10120" s="7">
        <v>52852</v>
      </c>
      <c r="G10120" s="1"/>
    </row>
    <row r="10121" spans="2:7" x14ac:dyDescent="0.35">
      <c r="B10121" s="7">
        <v>52853</v>
      </c>
      <c r="G10121" s="1"/>
    </row>
    <row r="10122" spans="2:7" x14ac:dyDescent="0.35">
      <c r="B10122" s="7">
        <v>52854</v>
      </c>
      <c r="G10122" s="1"/>
    </row>
    <row r="10123" spans="2:7" x14ac:dyDescent="0.35">
      <c r="B10123" s="7">
        <v>52855</v>
      </c>
      <c r="G10123" s="1"/>
    </row>
    <row r="10124" spans="2:7" x14ac:dyDescent="0.35">
      <c r="B10124" s="7">
        <v>52856</v>
      </c>
      <c r="G10124" s="1"/>
    </row>
    <row r="10125" spans="2:7" x14ac:dyDescent="0.35">
      <c r="B10125" s="7">
        <v>52857</v>
      </c>
      <c r="G10125" s="1"/>
    </row>
    <row r="10126" spans="2:7" x14ac:dyDescent="0.35">
      <c r="B10126" s="7">
        <v>52858</v>
      </c>
      <c r="G10126" s="1"/>
    </row>
    <row r="10127" spans="2:7" x14ac:dyDescent="0.35">
      <c r="B10127" s="7">
        <v>52859</v>
      </c>
      <c r="G10127" s="1"/>
    </row>
    <row r="10128" spans="2:7" x14ac:dyDescent="0.35">
      <c r="B10128" s="7">
        <v>52860</v>
      </c>
      <c r="G10128" s="1"/>
    </row>
    <row r="10129" spans="2:7" x14ac:dyDescent="0.35">
      <c r="B10129" s="7">
        <v>52861</v>
      </c>
      <c r="G10129" s="1"/>
    </row>
    <row r="10130" spans="2:7" x14ac:dyDescent="0.35">
      <c r="B10130" s="7">
        <v>52862</v>
      </c>
      <c r="G10130" s="1"/>
    </row>
    <row r="10131" spans="2:7" x14ac:dyDescent="0.35">
      <c r="B10131" s="7">
        <v>52863</v>
      </c>
      <c r="G10131" s="1"/>
    </row>
    <row r="10132" spans="2:7" x14ac:dyDescent="0.35">
      <c r="B10132" s="7">
        <v>52864</v>
      </c>
      <c r="G10132" s="1"/>
    </row>
    <row r="10133" spans="2:7" x14ac:dyDescent="0.35">
      <c r="B10133" s="7">
        <v>52865</v>
      </c>
      <c r="G10133" s="1"/>
    </row>
    <row r="10134" spans="2:7" x14ac:dyDescent="0.35">
      <c r="B10134" s="7">
        <v>52866</v>
      </c>
      <c r="G10134" s="1"/>
    </row>
    <row r="10135" spans="2:7" x14ac:dyDescent="0.35">
      <c r="B10135" s="7">
        <v>52867</v>
      </c>
      <c r="G10135" s="1"/>
    </row>
    <row r="10136" spans="2:7" x14ac:dyDescent="0.35">
      <c r="B10136" s="7">
        <v>52868</v>
      </c>
      <c r="G10136" s="1"/>
    </row>
    <row r="10137" spans="2:7" x14ac:dyDescent="0.35">
      <c r="B10137" s="7">
        <v>52869</v>
      </c>
      <c r="G10137" s="1"/>
    </row>
    <row r="10138" spans="2:7" x14ac:dyDescent="0.35">
      <c r="B10138" s="7">
        <v>52870</v>
      </c>
      <c r="G10138" s="1"/>
    </row>
    <row r="10139" spans="2:7" x14ac:dyDescent="0.35">
      <c r="B10139" s="7">
        <v>52871</v>
      </c>
      <c r="G10139" s="1"/>
    </row>
    <row r="10140" spans="2:7" x14ac:dyDescent="0.35">
      <c r="B10140" s="7">
        <v>52872</v>
      </c>
      <c r="G10140" s="1"/>
    </row>
    <row r="10141" spans="2:7" x14ac:dyDescent="0.35">
      <c r="B10141" s="7">
        <v>52873</v>
      </c>
      <c r="G10141" s="1"/>
    </row>
    <row r="10142" spans="2:7" x14ac:dyDescent="0.35">
      <c r="B10142" s="7">
        <v>52874</v>
      </c>
      <c r="G10142" s="1"/>
    </row>
    <row r="10143" spans="2:7" x14ac:dyDescent="0.35">
      <c r="B10143" s="7">
        <v>52875</v>
      </c>
      <c r="G10143" s="1"/>
    </row>
    <row r="10144" spans="2:7" x14ac:dyDescent="0.35">
      <c r="B10144" s="7">
        <v>52876</v>
      </c>
      <c r="G10144" s="1"/>
    </row>
    <row r="10145" spans="2:7" x14ac:dyDescent="0.35">
      <c r="B10145" s="7">
        <v>52877</v>
      </c>
      <c r="G10145" s="1"/>
    </row>
    <row r="10146" spans="2:7" x14ac:dyDescent="0.35">
      <c r="B10146" s="7">
        <v>52878</v>
      </c>
      <c r="G10146" s="1"/>
    </row>
    <row r="10147" spans="2:7" x14ac:dyDescent="0.35">
      <c r="B10147" s="7">
        <v>52879</v>
      </c>
      <c r="G10147" s="1"/>
    </row>
    <row r="10148" spans="2:7" x14ac:dyDescent="0.35">
      <c r="B10148" s="7">
        <v>52880</v>
      </c>
      <c r="G10148" s="1"/>
    </row>
    <row r="10149" spans="2:7" x14ac:dyDescent="0.35">
      <c r="B10149" s="7">
        <v>52881</v>
      </c>
      <c r="G10149" s="1"/>
    </row>
    <row r="10150" spans="2:7" x14ac:dyDescent="0.35">
      <c r="B10150" s="7">
        <v>52882</v>
      </c>
      <c r="G10150" s="1"/>
    </row>
    <row r="10151" spans="2:7" x14ac:dyDescent="0.35">
      <c r="B10151" s="7">
        <v>52883</v>
      </c>
      <c r="G10151" s="1"/>
    </row>
    <row r="10152" spans="2:7" x14ac:dyDescent="0.35">
      <c r="B10152" s="7">
        <v>52884</v>
      </c>
      <c r="G10152" s="1"/>
    </row>
    <row r="10153" spans="2:7" x14ac:dyDescent="0.35">
      <c r="B10153" s="7">
        <v>52885</v>
      </c>
      <c r="G10153" s="1"/>
    </row>
    <row r="10154" spans="2:7" x14ac:dyDescent="0.35">
      <c r="B10154" s="7">
        <v>52886</v>
      </c>
      <c r="G10154" s="1"/>
    </row>
    <row r="10155" spans="2:7" x14ac:dyDescent="0.35">
      <c r="B10155" s="7">
        <v>52887</v>
      </c>
      <c r="G10155" s="1"/>
    </row>
    <row r="10156" spans="2:7" x14ac:dyDescent="0.35">
      <c r="B10156" s="7">
        <v>52888</v>
      </c>
      <c r="G10156" s="1"/>
    </row>
    <row r="10157" spans="2:7" x14ac:dyDescent="0.35">
      <c r="B10157" s="7">
        <v>52889</v>
      </c>
      <c r="G10157" s="1"/>
    </row>
    <row r="10158" spans="2:7" x14ac:dyDescent="0.35">
      <c r="B10158" s="7">
        <v>52890</v>
      </c>
      <c r="G10158" s="1"/>
    </row>
    <row r="10159" spans="2:7" x14ac:dyDescent="0.35">
      <c r="B10159" s="7">
        <v>52891</v>
      </c>
      <c r="G10159" s="1"/>
    </row>
    <row r="10160" spans="2:7" x14ac:dyDescent="0.35">
      <c r="B10160" s="7">
        <v>52892</v>
      </c>
      <c r="G10160" s="1"/>
    </row>
    <row r="10161" spans="2:7" x14ac:dyDescent="0.35">
      <c r="B10161" s="7">
        <v>52893</v>
      </c>
      <c r="G10161" s="1"/>
    </row>
    <row r="10162" spans="2:7" x14ac:dyDescent="0.35">
      <c r="B10162" s="7">
        <v>52894</v>
      </c>
      <c r="G10162" s="1"/>
    </row>
    <row r="10163" spans="2:7" x14ac:dyDescent="0.35">
      <c r="B10163" s="7">
        <v>52895</v>
      </c>
      <c r="G10163" s="1"/>
    </row>
    <row r="10164" spans="2:7" x14ac:dyDescent="0.35">
      <c r="B10164" s="7">
        <v>52896</v>
      </c>
      <c r="G10164" s="1"/>
    </row>
    <row r="10165" spans="2:7" x14ac:dyDescent="0.35">
      <c r="B10165" s="7">
        <v>52897</v>
      </c>
      <c r="G10165" s="1"/>
    </row>
    <row r="10166" spans="2:7" x14ac:dyDescent="0.35">
      <c r="B10166" s="7">
        <v>52898</v>
      </c>
      <c r="G10166" s="1"/>
    </row>
    <row r="10167" spans="2:7" x14ac:dyDescent="0.35">
      <c r="B10167" s="7">
        <v>52899</v>
      </c>
      <c r="G10167" s="1"/>
    </row>
    <row r="10168" spans="2:7" x14ac:dyDescent="0.35">
      <c r="B10168" s="7">
        <v>52900</v>
      </c>
      <c r="G10168" s="1"/>
    </row>
    <row r="10169" spans="2:7" x14ac:dyDescent="0.35">
      <c r="B10169" s="7">
        <v>52901</v>
      </c>
      <c r="G10169" s="1"/>
    </row>
    <row r="10170" spans="2:7" x14ac:dyDescent="0.35">
      <c r="B10170" s="7">
        <v>52902</v>
      </c>
      <c r="G10170" s="1"/>
    </row>
    <row r="10171" spans="2:7" x14ac:dyDescent="0.35">
      <c r="B10171" s="7">
        <v>52903</v>
      </c>
      <c r="G10171" s="1"/>
    </row>
    <row r="10172" spans="2:7" x14ac:dyDescent="0.35">
      <c r="B10172" s="7">
        <v>52904</v>
      </c>
      <c r="G10172" s="1"/>
    </row>
    <row r="10173" spans="2:7" x14ac:dyDescent="0.35">
      <c r="B10173" s="7">
        <v>52905</v>
      </c>
      <c r="G10173" s="1"/>
    </row>
    <row r="10174" spans="2:7" x14ac:dyDescent="0.35">
      <c r="B10174" s="7">
        <v>52906</v>
      </c>
      <c r="G10174" s="1"/>
    </row>
    <row r="10175" spans="2:7" x14ac:dyDescent="0.35">
      <c r="B10175" s="7">
        <v>52907</v>
      </c>
      <c r="G10175" s="1"/>
    </row>
    <row r="10176" spans="2:7" x14ac:dyDescent="0.35">
      <c r="B10176" s="7">
        <v>52908</v>
      </c>
      <c r="G10176" s="1"/>
    </row>
    <row r="10177" spans="2:7" x14ac:dyDescent="0.35">
      <c r="B10177" s="7">
        <v>52909</v>
      </c>
      <c r="G10177" s="1"/>
    </row>
    <row r="10178" spans="2:7" x14ac:dyDescent="0.35">
      <c r="B10178" s="7">
        <v>52910</v>
      </c>
      <c r="G10178" s="1"/>
    </row>
    <row r="10179" spans="2:7" x14ac:dyDescent="0.35">
      <c r="B10179" s="7">
        <v>52911</v>
      </c>
      <c r="G10179" s="1"/>
    </row>
    <row r="10180" spans="2:7" x14ac:dyDescent="0.35">
      <c r="B10180" s="7">
        <v>52912</v>
      </c>
      <c r="G10180" s="1"/>
    </row>
    <row r="10181" spans="2:7" x14ac:dyDescent="0.35">
      <c r="B10181" s="7">
        <v>52913</v>
      </c>
      <c r="G10181" s="1"/>
    </row>
    <row r="10182" spans="2:7" x14ac:dyDescent="0.35">
      <c r="B10182" s="7">
        <v>52914</v>
      </c>
      <c r="G10182" s="1"/>
    </row>
    <row r="10183" spans="2:7" x14ac:dyDescent="0.35">
      <c r="B10183" s="7">
        <v>52915</v>
      </c>
      <c r="G10183" s="1"/>
    </row>
    <row r="10184" spans="2:7" x14ac:dyDescent="0.35">
      <c r="B10184" s="7">
        <v>52916</v>
      </c>
      <c r="G10184" s="1"/>
    </row>
    <row r="10185" spans="2:7" x14ac:dyDescent="0.35">
      <c r="B10185" s="7">
        <v>52917</v>
      </c>
      <c r="G10185" s="1"/>
    </row>
    <row r="10186" spans="2:7" x14ac:dyDescent="0.35">
      <c r="B10186" s="7">
        <v>52918</v>
      </c>
      <c r="G10186" s="1"/>
    </row>
    <row r="10187" spans="2:7" x14ac:dyDescent="0.35">
      <c r="B10187" s="7">
        <v>52919</v>
      </c>
      <c r="G10187" s="1"/>
    </row>
    <row r="10188" spans="2:7" x14ac:dyDescent="0.35">
      <c r="B10188" s="7">
        <v>52920</v>
      </c>
      <c r="G10188" s="1"/>
    </row>
    <row r="10189" spans="2:7" x14ac:dyDescent="0.35">
      <c r="B10189" s="7">
        <v>52921</v>
      </c>
      <c r="G10189" s="1"/>
    </row>
    <row r="10190" spans="2:7" x14ac:dyDescent="0.35">
      <c r="B10190" s="7">
        <v>52922</v>
      </c>
      <c r="G10190" s="1"/>
    </row>
    <row r="10191" spans="2:7" x14ac:dyDescent="0.35">
      <c r="B10191" s="7">
        <v>52923</v>
      </c>
      <c r="G10191" s="1"/>
    </row>
    <row r="10192" spans="2:7" x14ac:dyDescent="0.35">
      <c r="B10192" s="7">
        <v>52924</v>
      </c>
      <c r="G10192" s="1"/>
    </row>
    <row r="10193" spans="2:7" x14ac:dyDescent="0.35">
      <c r="B10193" s="7">
        <v>52925</v>
      </c>
      <c r="G10193" s="1"/>
    </row>
    <row r="10194" spans="2:7" x14ac:dyDescent="0.35">
      <c r="B10194" s="7">
        <v>52926</v>
      </c>
      <c r="G10194" s="1"/>
    </row>
    <row r="10195" spans="2:7" x14ac:dyDescent="0.35">
      <c r="B10195" s="7">
        <v>52927</v>
      </c>
      <c r="G10195" s="1"/>
    </row>
    <row r="10196" spans="2:7" x14ac:dyDescent="0.35">
      <c r="B10196" s="7">
        <v>52928</v>
      </c>
      <c r="G10196" s="1"/>
    </row>
    <row r="10197" spans="2:7" x14ac:dyDescent="0.35">
      <c r="B10197" s="7">
        <v>52929</v>
      </c>
      <c r="G10197" s="1"/>
    </row>
    <row r="10198" spans="2:7" x14ac:dyDescent="0.35">
      <c r="B10198" s="7">
        <v>52930</v>
      </c>
      <c r="G10198" s="1"/>
    </row>
    <row r="10199" spans="2:7" x14ac:dyDescent="0.35">
      <c r="B10199" s="7">
        <v>52931</v>
      </c>
      <c r="G10199" s="1"/>
    </row>
    <row r="10200" spans="2:7" x14ac:dyDescent="0.35">
      <c r="B10200" s="7">
        <v>52932</v>
      </c>
      <c r="G10200" s="1"/>
    </row>
    <row r="10201" spans="2:7" x14ac:dyDescent="0.35">
      <c r="B10201" s="7">
        <v>52933</v>
      </c>
      <c r="G10201" s="1"/>
    </row>
    <row r="10202" spans="2:7" x14ac:dyDescent="0.35">
      <c r="B10202" s="7">
        <v>52934</v>
      </c>
      <c r="G10202" s="1"/>
    </row>
    <row r="10203" spans="2:7" x14ac:dyDescent="0.35">
      <c r="B10203" s="7">
        <v>52935</v>
      </c>
      <c r="G10203" s="1"/>
    </row>
    <row r="10204" spans="2:7" x14ac:dyDescent="0.35">
      <c r="B10204" s="7">
        <v>52936</v>
      </c>
      <c r="G10204" s="1"/>
    </row>
    <row r="10205" spans="2:7" x14ac:dyDescent="0.35">
      <c r="B10205" s="7">
        <v>52937</v>
      </c>
      <c r="G10205" s="1"/>
    </row>
    <row r="10206" spans="2:7" x14ac:dyDescent="0.35">
      <c r="B10206" s="7">
        <v>52938</v>
      </c>
      <c r="G10206" s="1"/>
    </row>
    <row r="10207" spans="2:7" x14ac:dyDescent="0.35">
      <c r="B10207" s="7">
        <v>52939</v>
      </c>
      <c r="G10207" s="1"/>
    </row>
    <row r="10208" spans="2:7" x14ac:dyDescent="0.35">
      <c r="B10208" s="7">
        <v>52940</v>
      </c>
      <c r="G10208" s="1"/>
    </row>
    <row r="10209" spans="2:7" x14ac:dyDescent="0.35">
      <c r="B10209" s="7">
        <v>52941</v>
      </c>
      <c r="G10209" s="1"/>
    </row>
    <row r="10210" spans="2:7" x14ac:dyDescent="0.35">
      <c r="B10210" s="7">
        <v>52942</v>
      </c>
      <c r="G10210" s="1"/>
    </row>
    <row r="10211" spans="2:7" x14ac:dyDescent="0.35">
      <c r="B10211" s="7">
        <v>52943</v>
      </c>
      <c r="G10211" s="1"/>
    </row>
    <row r="10212" spans="2:7" x14ac:dyDescent="0.35">
      <c r="B10212" s="7">
        <v>52944</v>
      </c>
      <c r="G10212" s="1"/>
    </row>
    <row r="10213" spans="2:7" x14ac:dyDescent="0.35">
      <c r="B10213" s="7">
        <v>52945</v>
      </c>
      <c r="G10213" s="1"/>
    </row>
    <row r="10214" spans="2:7" x14ac:dyDescent="0.35">
      <c r="B10214" s="7">
        <v>52946</v>
      </c>
      <c r="G10214" s="1"/>
    </row>
    <row r="10215" spans="2:7" x14ac:dyDescent="0.35">
      <c r="B10215" s="7">
        <v>52947</v>
      </c>
      <c r="G10215" s="1"/>
    </row>
    <row r="10216" spans="2:7" x14ac:dyDescent="0.35">
      <c r="B10216" s="7">
        <v>52948</v>
      </c>
      <c r="G10216" s="1"/>
    </row>
    <row r="10217" spans="2:7" x14ac:dyDescent="0.35">
      <c r="B10217" s="7">
        <v>52949</v>
      </c>
      <c r="G10217" s="1"/>
    </row>
    <row r="10218" spans="2:7" x14ac:dyDescent="0.35">
      <c r="B10218" s="7">
        <v>52950</v>
      </c>
      <c r="G10218" s="1"/>
    </row>
    <row r="10219" spans="2:7" x14ac:dyDescent="0.35">
      <c r="B10219" s="7">
        <v>52951</v>
      </c>
      <c r="G10219" s="1"/>
    </row>
    <row r="10220" spans="2:7" x14ac:dyDescent="0.35">
      <c r="B10220" s="7">
        <v>52952</v>
      </c>
      <c r="G10220" s="1"/>
    </row>
    <row r="10221" spans="2:7" x14ac:dyDescent="0.35">
      <c r="B10221" s="7">
        <v>52953</v>
      </c>
      <c r="G10221" s="1"/>
    </row>
    <row r="10222" spans="2:7" x14ac:dyDescent="0.35">
      <c r="B10222" s="7">
        <v>52954</v>
      </c>
      <c r="G10222" s="1"/>
    </row>
    <row r="10223" spans="2:7" x14ac:dyDescent="0.35">
      <c r="B10223" s="7">
        <v>52955</v>
      </c>
      <c r="G10223" s="1"/>
    </row>
    <row r="10224" spans="2:7" x14ac:dyDescent="0.35">
      <c r="B10224" s="7">
        <v>52956</v>
      </c>
      <c r="G10224" s="1"/>
    </row>
    <row r="10225" spans="2:7" x14ac:dyDescent="0.35">
      <c r="B10225" s="7">
        <v>52957</v>
      </c>
      <c r="G10225" s="1"/>
    </row>
    <row r="10226" spans="2:7" x14ac:dyDescent="0.35">
      <c r="B10226" s="7">
        <v>52958</v>
      </c>
      <c r="G10226" s="1"/>
    </row>
    <row r="10227" spans="2:7" x14ac:dyDescent="0.35">
      <c r="B10227" s="7">
        <v>52959</v>
      </c>
      <c r="G10227" s="1"/>
    </row>
    <row r="10228" spans="2:7" x14ac:dyDescent="0.35">
      <c r="B10228" s="7">
        <v>52960</v>
      </c>
      <c r="G10228" s="1"/>
    </row>
    <row r="10229" spans="2:7" x14ac:dyDescent="0.35">
      <c r="B10229" s="7">
        <v>52961</v>
      </c>
      <c r="G10229" s="1"/>
    </row>
    <row r="10230" spans="2:7" x14ac:dyDescent="0.35">
      <c r="B10230" s="7">
        <v>52962</v>
      </c>
      <c r="G10230" s="1"/>
    </row>
    <row r="10231" spans="2:7" x14ac:dyDescent="0.35">
      <c r="G10231" s="1"/>
    </row>
    <row r="10232" spans="2:7" x14ac:dyDescent="0.35">
      <c r="G10232" s="1"/>
    </row>
  </sheetData>
  <mergeCells count="1">
    <mergeCell ref="F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Overview</vt:lpstr>
      <vt:lpstr>Totals</vt:lpstr>
      <vt:lpstr>Loan accounts</vt:lpstr>
      <vt:lpstr>Credit card accounts</vt:lpstr>
      <vt:lpstr>Buy now pay later accounts</vt:lpstr>
      <vt:lpstr>Joint accounts</vt:lpstr>
      <vt:lpstr>Nicholas accounts</vt:lpstr>
      <vt:lpstr>Taliah accounts</vt:lpstr>
      <vt:lpstr>Daisy accounts</vt:lpstr>
      <vt:lpstr>Clancy accounts</vt:lpstr>
      <vt:lpstr>Drop downs</vt:lpstr>
      <vt:lpstr>Biennial</vt:lpstr>
      <vt:lpstr>Biyearly</vt:lpstr>
      <vt:lpstr>Daily</vt:lpstr>
      <vt:lpstr>Decade</vt:lpstr>
      <vt:lpstr>Everyday</vt:lpstr>
      <vt:lpstr>Fortnightly</vt:lpstr>
      <vt:lpstr>Lustrum</vt:lpstr>
      <vt:lpstr>Monthly</vt:lpstr>
      <vt:lpstr>Quarterly</vt:lpstr>
      <vt:lpstr>Weekly</vt:lpstr>
      <vt:lpstr>Yearly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Fless</dc:creator>
  <cp:lastModifiedBy>Taliah Flessenkemper</cp:lastModifiedBy>
  <dcterms:created xsi:type="dcterms:W3CDTF">2021-05-19T12:07:42Z</dcterms:created>
  <dcterms:modified xsi:type="dcterms:W3CDTF">2025-06-04T10:49:18Z</dcterms:modified>
</cp:coreProperties>
</file>